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hidePivotFieldList="1"/>
  <bookViews>
    <workbookView xWindow="0" yWindow="0" windowWidth="22260" windowHeight="12648"/>
  </bookViews>
  <sheets>
    <sheet name="Customer Names" sheetId="3" r:id="rId1"/>
    <sheet name="Medical Examinations" sheetId="2" r:id="rId2"/>
    <sheet name="Hospitalisation Details" sheetId="1" r:id="rId3"/>
    <sheet name="Sheet2" sheetId="6" r:id="rId4"/>
    <sheet name="Health Care" sheetId="4" r:id="rId5"/>
    <sheet name="Sheet1" sheetId="8" r:id="rId6"/>
  </sheets>
  <definedNames>
    <definedName name="_xlnm._FilterDatabase" localSheetId="2" hidden="1">'Hospitalisation Details'!$A$1:$M$2344</definedName>
    <definedName name="_xlnm._FilterDatabase" localSheetId="1" hidden="1">'Medical Examinations'!$A$1:$N$2336</definedName>
    <definedName name="Slicer_Diabetes_Status">#N/A</definedName>
    <definedName name="Slicer_Weight_Status">#N/A</definedName>
  </definedNames>
  <calcPr calcId="152511"/>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2" i="1" l="1"/>
  <c r="J6" i="1"/>
  <c r="E3" i="3" l="1"/>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E1113" i="3"/>
  <c r="E1114" i="3"/>
  <c r="E1115" i="3"/>
  <c r="E1116" i="3"/>
  <c r="E1117" i="3"/>
  <c r="E1118" i="3"/>
  <c r="E1119" i="3"/>
  <c r="E1120" i="3"/>
  <c r="E1121" i="3"/>
  <c r="E1122" i="3"/>
  <c r="E1123" i="3"/>
  <c r="E1124" i="3"/>
  <c r="E1125" i="3"/>
  <c r="E1126" i="3"/>
  <c r="E1127" i="3"/>
  <c r="E1128" i="3"/>
  <c r="E1129" i="3"/>
  <c r="E1130" i="3"/>
  <c r="E1131" i="3"/>
  <c r="E1132" i="3"/>
  <c r="E1133" i="3"/>
  <c r="E1134" i="3"/>
  <c r="E1135" i="3"/>
  <c r="E1136" i="3"/>
  <c r="E1137" i="3"/>
  <c r="E1138" i="3"/>
  <c r="E1139" i="3"/>
  <c r="E1140" i="3"/>
  <c r="E1141" i="3"/>
  <c r="E1142" i="3"/>
  <c r="E1143" i="3"/>
  <c r="E1144" i="3"/>
  <c r="E1145" i="3"/>
  <c r="E1146" i="3"/>
  <c r="E1147" i="3"/>
  <c r="E1148" i="3"/>
  <c r="E1149" i="3"/>
  <c r="E1150" i="3"/>
  <c r="E1151" i="3"/>
  <c r="E1152" i="3"/>
  <c r="E1153" i="3"/>
  <c r="E1154" i="3"/>
  <c r="E1155" i="3"/>
  <c r="E1156" i="3"/>
  <c r="E1157" i="3"/>
  <c r="E1158" i="3"/>
  <c r="E1159" i="3"/>
  <c r="E1160" i="3"/>
  <c r="E1161" i="3"/>
  <c r="E1162" i="3"/>
  <c r="E1163" i="3"/>
  <c r="E1164" i="3"/>
  <c r="E1165" i="3"/>
  <c r="E1166" i="3"/>
  <c r="E1167" i="3"/>
  <c r="E1168" i="3"/>
  <c r="E1169" i="3"/>
  <c r="E1170" i="3"/>
  <c r="E1171" i="3"/>
  <c r="E1172" i="3"/>
  <c r="E1173" i="3"/>
  <c r="E1174" i="3"/>
  <c r="E1175" i="3"/>
  <c r="E1176" i="3"/>
  <c r="E1177" i="3"/>
  <c r="E1178" i="3"/>
  <c r="E1179" i="3"/>
  <c r="E1180" i="3"/>
  <c r="E1181" i="3"/>
  <c r="E1182" i="3"/>
  <c r="E1183" i="3"/>
  <c r="E1184" i="3"/>
  <c r="E1185" i="3"/>
  <c r="E1186" i="3"/>
  <c r="E1187" i="3"/>
  <c r="E1188" i="3"/>
  <c r="E1189" i="3"/>
  <c r="E1190" i="3"/>
  <c r="E1191" i="3"/>
  <c r="E1192" i="3"/>
  <c r="E1193" i="3"/>
  <c r="E1194" i="3"/>
  <c r="E1195" i="3"/>
  <c r="E1196" i="3"/>
  <c r="E1197" i="3"/>
  <c r="E1198" i="3"/>
  <c r="E1199" i="3"/>
  <c r="E1200" i="3"/>
  <c r="E1201" i="3"/>
  <c r="E1202" i="3"/>
  <c r="E1203" i="3"/>
  <c r="E1204" i="3"/>
  <c r="E1205" i="3"/>
  <c r="E1206" i="3"/>
  <c r="E1207" i="3"/>
  <c r="E1208" i="3"/>
  <c r="E1209" i="3"/>
  <c r="E1210" i="3"/>
  <c r="E1211" i="3"/>
  <c r="E1212" i="3"/>
  <c r="E1213" i="3"/>
  <c r="E1214" i="3"/>
  <c r="E1215" i="3"/>
  <c r="E1216" i="3"/>
  <c r="E1217" i="3"/>
  <c r="E1218" i="3"/>
  <c r="E1219" i="3"/>
  <c r="E1220" i="3"/>
  <c r="E1221" i="3"/>
  <c r="E1222" i="3"/>
  <c r="E1223" i="3"/>
  <c r="E1224" i="3"/>
  <c r="E1225" i="3"/>
  <c r="E1226" i="3"/>
  <c r="E1227" i="3"/>
  <c r="E1228" i="3"/>
  <c r="E1229" i="3"/>
  <c r="E1230" i="3"/>
  <c r="E1231" i="3"/>
  <c r="E1232" i="3"/>
  <c r="E1233" i="3"/>
  <c r="E1234" i="3"/>
  <c r="E1235" i="3"/>
  <c r="E1236" i="3"/>
  <c r="E1237" i="3"/>
  <c r="E1238" i="3"/>
  <c r="E1239" i="3"/>
  <c r="E1240" i="3"/>
  <c r="E1241" i="3"/>
  <c r="E1242" i="3"/>
  <c r="E1243" i="3"/>
  <c r="E1244" i="3"/>
  <c r="E1245" i="3"/>
  <c r="E1246" i="3"/>
  <c r="E1247" i="3"/>
  <c r="E1248" i="3"/>
  <c r="E1249" i="3"/>
  <c r="E1250" i="3"/>
  <c r="E1251" i="3"/>
  <c r="E1252" i="3"/>
  <c r="E1253" i="3"/>
  <c r="E1254" i="3"/>
  <c r="E1255" i="3"/>
  <c r="E1256" i="3"/>
  <c r="E1257" i="3"/>
  <c r="E1258" i="3"/>
  <c r="E1259" i="3"/>
  <c r="E1260" i="3"/>
  <c r="E1261" i="3"/>
  <c r="E1262" i="3"/>
  <c r="E1263" i="3"/>
  <c r="E1264" i="3"/>
  <c r="E1265" i="3"/>
  <c r="E1266" i="3"/>
  <c r="E1267" i="3"/>
  <c r="E1268" i="3"/>
  <c r="E1269" i="3"/>
  <c r="E1270" i="3"/>
  <c r="E1271" i="3"/>
  <c r="E1272" i="3"/>
  <c r="E1273" i="3"/>
  <c r="E1274" i="3"/>
  <c r="E1275" i="3"/>
  <c r="E1276" i="3"/>
  <c r="E1277" i="3"/>
  <c r="E1278" i="3"/>
  <c r="E1279" i="3"/>
  <c r="E1280" i="3"/>
  <c r="E1281" i="3"/>
  <c r="E1282" i="3"/>
  <c r="E1283" i="3"/>
  <c r="E1284" i="3"/>
  <c r="E1285" i="3"/>
  <c r="E1286" i="3"/>
  <c r="E1287" i="3"/>
  <c r="E1288" i="3"/>
  <c r="E1289" i="3"/>
  <c r="E1290" i="3"/>
  <c r="E1291" i="3"/>
  <c r="E1292" i="3"/>
  <c r="E1293" i="3"/>
  <c r="E1294" i="3"/>
  <c r="E1295" i="3"/>
  <c r="E1296" i="3"/>
  <c r="E1297" i="3"/>
  <c r="E1298" i="3"/>
  <c r="E1299" i="3"/>
  <c r="E1300" i="3"/>
  <c r="E1301" i="3"/>
  <c r="E1302" i="3"/>
  <c r="E1303" i="3"/>
  <c r="E1304" i="3"/>
  <c r="E1305" i="3"/>
  <c r="E1306" i="3"/>
  <c r="E1307" i="3"/>
  <c r="E1308" i="3"/>
  <c r="E1309" i="3"/>
  <c r="E1310" i="3"/>
  <c r="E1311" i="3"/>
  <c r="E1312" i="3"/>
  <c r="E1313" i="3"/>
  <c r="E1314" i="3"/>
  <c r="E1315" i="3"/>
  <c r="E1316" i="3"/>
  <c r="E1317" i="3"/>
  <c r="E1318" i="3"/>
  <c r="E1319" i="3"/>
  <c r="E1320" i="3"/>
  <c r="E1321" i="3"/>
  <c r="E1322" i="3"/>
  <c r="E1323" i="3"/>
  <c r="E1324" i="3"/>
  <c r="E1325" i="3"/>
  <c r="E1326" i="3"/>
  <c r="E1327" i="3"/>
  <c r="E1328" i="3"/>
  <c r="E1329" i="3"/>
  <c r="E1330" i="3"/>
  <c r="E1331" i="3"/>
  <c r="E1332" i="3"/>
  <c r="E1333" i="3"/>
  <c r="E1334" i="3"/>
  <c r="E1335" i="3"/>
  <c r="E1336" i="3"/>
  <c r="E1337" i="3"/>
  <c r="E1338" i="3"/>
  <c r="E1339" i="3"/>
  <c r="E1340" i="3"/>
  <c r="E1341" i="3"/>
  <c r="E1342" i="3"/>
  <c r="E1343" i="3"/>
  <c r="E1344" i="3"/>
  <c r="E1345" i="3"/>
  <c r="E1346" i="3"/>
  <c r="E1347" i="3"/>
  <c r="E1348" i="3"/>
  <c r="E1349" i="3"/>
  <c r="E1350" i="3"/>
  <c r="E1351" i="3"/>
  <c r="E1352" i="3"/>
  <c r="E1353" i="3"/>
  <c r="E1354" i="3"/>
  <c r="E1355" i="3"/>
  <c r="E1356" i="3"/>
  <c r="E1357" i="3"/>
  <c r="E1358" i="3"/>
  <c r="E1359" i="3"/>
  <c r="E1360" i="3"/>
  <c r="E1361" i="3"/>
  <c r="E1362" i="3"/>
  <c r="E1363" i="3"/>
  <c r="E1364" i="3"/>
  <c r="E1365" i="3"/>
  <c r="E1366" i="3"/>
  <c r="E1367" i="3"/>
  <c r="E1368" i="3"/>
  <c r="E1369" i="3"/>
  <c r="E1370" i="3"/>
  <c r="E1371" i="3"/>
  <c r="E1372" i="3"/>
  <c r="E1373" i="3"/>
  <c r="E1374" i="3"/>
  <c r="E1375" i="3"/>
  <c r="E1376" i="3"/>
  <c r="E1377" i="3"/>
  <c r="E1378" i="3"/>
  <c r="E1379" i="3"/>
  <c r="E1380" i="3"/>
  <c r="E1381" i="3"/>
  <c r="E1382" i="3"/>
  <c r="E1383" i="3"/>
  <c r="E1384" i="3"/>
  <c r="E1385" i="3"/>
  <c r="E1386" i="3"/>
  <c r="E1387" i="3"/>
  <c r="E1388" i="3"/>
  <c r="E1389" i="3"/>
  <c r="E1390" i="3"/>
  <c r="E1391" i="3"/>
  <c r="E1392" i="3"/>
  <c r="E1393" i="3"/>
  <c r="E1394" i="3"/>
  <c r="E1395" i="3"/>
  <c r="E1396" i="3"/>
  <c r="E1397" i="3"/>
  <c r="E1398" i="3"/>
  <c r="E1399" i="3"/>
  <c r="E1400" i="3"/>
  <c r="E1401" i="3"/>
  <c r="E1402" i="3"/>
  <c r="E1403" i="3"/>
  <c r="E1404" i="3"/>
  <c r="E1405" i="3"/>
  <c r="E1406" i="3"/>
  <c r="E1407" i="3"/>
  <c r="E1408" i="3"/>
  <c r="E1409" i="3"/>
  <c r="E1410" i="3"/>
  <c r="E1411" i="3"/>
  <c r="E1412" i="3"/>
  <c r="E1413" i="3"/>
  <c r="E1414" i="3"/>
  <c r="E1415" i="3"/>
  <c r="E1416" i="3"/>
  <c r="E1417" i="3"/>
  <c r="E1418" i="3"/>
  <c r="E1419" i="3"/>
  <c r="E1420" i="3"/>
  <c r="E1421" i="3"/>
  <c r="E1422" i="3"/>
  <c r="E1423" i="3"/>
  <c r="E1424" i="3"/>
  <c r="E1425" i="3"/>
  <c r="E1426" i="3"/>
  <c r="E1427" i="3"/>
  <c r="E1428" i="3"/>
  <c r="E1429" i="3"/>
  <c r="E1430" i="3"/>
  <c r="E1431" i="3"/>
  <c r="E1432" i="3"/>
  <c r="E1433" i="3"/>
  <c r="E1434" i="3"/>
  <c r="E1435" i="3"/>
  <c r="E1436" i="3"/>
  <c r="E1437" i="3"/>
  <c r="E1438" i="3"/>
  <c r="E1439" i="3"/>
  <c r="E1440" i="3"/>
  <c r="E1441" i="3"/>
  <c r="E1442" i="3"/>
  <c r="E1443" i="3"/>
  <c r="E1444" i="3"/>
  <c r="E1445" i="3"/>
  <c r="E1446" i="3"/>
  <c r="E1447" i="3"/>
  <c r="E1448" i="3"/>
  <c r="E1449" i="3"/>
  <c r="E1450" i="3"/>
  <c r="E1451" i="3"/>
  <c r="E1452" i="3"/>
  <c r="E1453" i="3"/>
  <c r="E1454" i="3"/>
  <c r="E1455" i="3"/>
  <c r="E1456" i="3"/>
  <c r="E1457" i="3"/>
  <c r="E1458" i="3"/>
  <c r="E1459" i="3"/>
  <c r="E1460" i="3"/>
  <c r="E1461" i="3"/>
  <c r="E1462" i="3"/>
  <c r="E1463" i="3"/>
  <c r="E1464" i="3"/>
  <c r="E1465" i="3"/>
  <c r="E1466" i="3"/>
  <c r="E1467" i="3"/>
  <c r="E1468" i="3"/>
  <c r="E1469" i="3"/>
  <c r="E1470" i="3"/>
  <c r="E1471" i="3"/>
  <c r="E1472" i="3"/>
  <c r="E1473" i="3"/>
  <c r="E1474" i="3"/>
  <c r="E1475" i="3"/>
  <c r="E1476" i="3"/>
  <c r="E1477" i="3"/>
  <c r="E1478" i="3"/>
  <c r="E1479" i="3"/>
  <c r="E1480" i="3"/>
  <c r="E1481" i="3"/>
  <c r="E1482" i="3"/>
  <c r="E1483" i="3"/>
  <c r="E1484" i="3"/>
  <c r="E1485" i="3"/>
  <c r="E1486" i="3"/>
  <c r="E1487" i="3"/>
  <c r="E1488" i="3"/>
  <c r="E1489" i="3"/>
  <c r="E1490" i="3"/>
  <c r="E1491" i="3"/>
  <c r="E1492" i="3"/>
  <c r="E1493" i="3"/>
  <c r="E1494" i="3"/>
  <c r="E1495" i="3"/>
  <c r="E1496" i="3"/>
  <c r="E1497" i="3"/>
  <c r="E1498" i="3"/>
  <c r="E1499" i="3"/>
  <c r="E1500" i="3"/>
  <c r="E1501" i="3"/>
  <c r="E1502" i="3"/>
  <c r="E1503" i="3"/>
  <c r="E1504" i="3"/>
  <c r="E1505" i="3"/>
  <c r="E1506" i="3"/>
  <c r="E1507" i="3"/>
  <c r="E1508" i="3"/>
  <c r="E1509" i="3"/>
  <c r="E1510" i="3"/>
  <c r="E1511" i="3"/>
  <c r="E1512" i="3"/>
  <c r="E1513" i="3"/>
  <c r="E1514" i="3"/>
  <c r="E1515" i="3"/>
  <c r="E1516" i="3"/>
  <c r="E1517" i="3"/>
  <c r="E1518" i="3"/>
  <c r="E1519" i="3"/>
  <c r="E1520" i="3"/>
  <c r="E1521" i="3"/>
  <c r="E1522" i="3"/>
  <c r="E1523" i="3"/>
  <c r="E1524" i="3"/>
  <c r="E1525" i="3"/>
  <c r="E1526" i="3"/>
  <c r="E1527" i="3"/>
  <c r="E1528" i="3"/>
  <c r="E1529" i="3"/>
  <c r="E1530" i="3"/>
  <c r="E1531" i="3"/>
  <c r="E1532" i="3"/>
  <c r="E1533" i="3"/>
  <c r="E1534" i="3"/>
  <c r="E1535" i="3"/>
  <c r="E1536" i="3"/>
  <c r="E1537" i="3"/>
  <c r="E1538" i="3"/>
  <c r="E1539" i="3"/>
  <c r="E1540" i="3"/>
  <c r="E1541" i="3"/>
  <c r="E1542" i="3"/>
  <c r="E1543" i="3"/>
  <c r="E1544" i="3"/>
  <c r="E1545" i="3"/>
  <c r="E1546" i="3"/>
  <c r="E1547" i="3"/>
  <c r="E1548" i="3"/>
  <c r="E1549" i="3"/>
  <c r="E1550" i="3"/>
  <c r="E1551" i="3"/>
  <c r="E1552" i="3"/>
  <c r="E1553" i="3"/>
  <c r="E1554" i="3"/>
  <c r="E1555" i="3"/>
  <c r="E1556" i="3"/>
  <c r="E1557" i="3"/>
  <c r="E1558" i="3"/>
  <c r="E1559" i="3"/>
  <c r="E1560" i="3"/>
  <c r="E1561" i="3"/>
  <c r="E1562" i="3"/>
  <c r="E1563" i="3"/>
  <c r="E1564" i="3"/>
  <c r="E1565" i="3"/>
  <c r="E1566" i="3"/>
  <c r="E1567" i="3"/>
  <c r="E1568" i="3"/>
  <c r="E1569" i="3"/>
  <c r="E1570" i="3"/>
  <c r="E1571" i="3"/>
  <c r="E1572" i="3"/>
  <c r="E1573" i="3"/>
  <c r="E1574" i="3"/>
  <c r="E1575" i="3"/>
  <c r="E1576" i="3"/>
  <c r="E1577" i="3"/>
  <c r="E1578" i="3"/>
  <c r="E1579" i="3"/>
  <c r="E1580" i="3"/>
  <c r="E1581" i="3"/>
  <c r="E1582" i="3"/>
  <c r="E1583" i="3"/>
  <c r="E1584" i="3"/>
  <c r="E1585" i="3"/>
  <c r="E1586" i="3"/>
  <c r="E1587" i="3"/>
  <c r="E1588" i="3"/>
  <c r="E1589" i="3"/>
  <c r="E1590" i="3"/>
  <c r="E1591" i="3"/>
  <c r="E1592" i="3"/>
  <c r="E1593" i="3"/>
  <c r="E1594" i="3"/>
  <c r="E1595" i="3"/>
  <c r="E1596" i="3"/>
  <c r="E1597" i="3"/>
  <c r="E1598" i="3"/>
  <c r="E1599" i="3"/>
  <c r="E1600" i="3"/>
  <c r="E1601" i="3"/>
  <c r="E1602" i="3"/>
  <c r="E1603" i="3"/>
  <c r="E1604" i="3"/>
  <c r="E1605" i="3"/>
  <c r="E1606" i="3"/>
  <c r="E1607" i="3"/>
  <c r="E1608" i="3"/>
  <c r="E1609" i="3"/>
  <c r="E1610" i="3"/>
  <c r="E1611" i="3"/>
  <c r="E1612" i="3"/>
  <c r="E1613" i="3"/>
  <c r="E1614" i="3"/>
  <c r="E1615" i="3"/>
  <c r="E1616" i="3"/>
  <c r="E1617" i="3"/>
  <c r="E1618" i="3"/>
  <c r="E1619" i="3"/>
  <c r="E1620" i="3"/>
  <c r="E1621" i="3"/>
  <c r="E1622" i="3"/>
  <c r="E1623" i="3"/>
  <c r="E1624" i="3"/>
  <c r="E1625" i="3"/>
  <c r="E1626" i="3"/>
  <c r="E1627" i="3"/>
  <c r="E1628" i="3"/>
  <c r="E1629" i="3"/>
  <c r="E1630" i="3"/>
  <c r="E1631" i="3"/>
  <c r="E1632" i="3"/>
  <c r="E1633" i="3"/>
  <c r="E1634" i="3"/>
  <c r="E1635" i="3"/>
  <c r="E1636" i="3"/>
  <c r="E1637" i="3"/>
  <c r="E1638" i="3"/>
  <c r="E1639" i="3"/>
  <c r="E1640" i="3"/>
  <c r="E1641" i="3"/>
  <c r="E1642" i="3"/>
  <c r="E1643" i="3"/>
  <c r="E1644" i="3"/>
  <c r="E1645" i="3"/>
  <c r="E1646" i="3"/>
  <c r="E1647" i="3"/>
  <c r="E1648" i="3"/>
  <c r="E1649" i="3"/>
  <c r="E1650" i="3"/>
  <c r="E1651" i="3"/>
  <c r="E1652" i="3"/>
  <c r="E1653" i="3"/>
  <c r="E1654" i="3"/>
  <c r="E1655" i="3"/>
  <c r="E1656" i="3"/>
  <c r="E1657" i="3"/>
  <c r="E1658" i="3"/>
  <c r="E1659" i="3"/>
  <c r="E1660" i="3"/>
  <c r="E1661" i="3"/>
  <c r="E1662" i="3"/>
  <c r="E1663" i="3"/>
  <c r="E1664" i="3"/>
  <c r="E1665" i="3"/>
  <c r="E1666" i="3"/>
  <c r="E1667" i="3"/>
  <c r="E1668" i="3"/>
  <c r="E1669" i="3"/>
  <c r="E1670" i="3"/>
  <c r="E1671" i="3"/>
  <c r="E1672" i="3"/>
  <c r="E1673" i="3"/>
  <c r="E1674" i="3"/>
  <c r="E1675" i="3"/>
  <c r="E1676" i="3"/>
  <c r="E1677" i="3"/>
  <c r="E1678" i="3"/>
  <c r="E1679" i="3"/>
  <c r="E1680" i="3"/>
  <c r="E1681" i="3"/>
  <c r="E1682" i="3"/>
  <c r="E1683" i="3"/>
  <c r="E1684" i="3"/>
  <c r="E1685" i="3"/>
  <c r="E1686" i="3"/>
  <c r="E1687" i="3"/>
  <c r="E1688" i="3"/>
  <c r="E1689" i="3"/>
  <c r="E1690" i="3"/>
  <c r="E1691" i="3"/>
  <c r="E1692" i="3"/>
  <c r="E1693" i="3"/>
  <c r="E1694" i="3"/>
  <c r="E1695" i="3"/>
  <c r="E1696" i="3"/>
  <c r="E1697" i="3"/>
  <c r="E1698" i="3"/>
  <c r="E1699" i="3"/>
  <c r="E1700" i="3"/>
  <c r="E1701" i="3"/>
  <c r="E1702" i="3"/>
  <c r="E1703" i="3"/>
  <c r="E1704" i="3"/>
  <c r="E1705" i="3"/>
  <c r="E1706" i="3"/>
  <c r="E1707" i="3"/>
  <c r="E1708" i="3"/>
  <c r="E1709" i="3"/>
  <c r="E1710" i="3"/>
  <c r="E1711" i="3"/>
  <c r="E1712" i="3"/>
  <c r="E1713" i="3"/>
  <c r="E1714" i="3"/>
  <c r="E1715" i="3"/>
  <c r="E1716" i="3"/>
  <c r="E1717" i="3"/>
  <c r="E1718" i="3"/>
  <c r="E1719" i="3"/>
  <c r="E1720" i="3"/>
  <c r="E1721" i="3"/>
  <c r="E1722" i="3"/>
  <c r="E1723" i="3"/>
  <c r="E1724" i="3"/>
  <c r="E1725" i="3"/>
  <c r="E1726" i="3"/>
  <c r="E1727" i="3"/>
  <c r="E1728" i="3"/>
  <c r="E1729" i="3"/>
  <c r="E1730" i="3"/>
  <c r="E1731" i="3"/>
  <c r="E1732" i="3"/>
  <c r="E1733" i="3"/>
  <c r="E1734" i="3"/>
  <c r="E1735" i="3"/>
  <c r="E1736" i="3"/>
  <c r="E1737" i="3"/>
  <c r="E1738" i="3"/>
  <c r="E1739" i="3"/>
  <c r="E1740" i="3"/>
  <c r="E1741" i="3"/>
  <c r="E1742" i="3"/>
  <c r="E1743" i="3"/>
  <c r="E1744" i="3"/>
  <c r="E1745" i="3"/>
  <c r="E1746" i="3"/>
  <c r="E1747" i="3"/>
  <c r="E1748" i="3"/>
  <c r="E1749" i="3"/>
  <c r="E1750" i="3"/>
  <c r="E1751" i="3"/>
  <c r="E1752" i="3"/>
  <c r="E1753" i="3"/>
  <c r="E1754" i="3"/>
  <c r="E1755" i="3"/>
  <c r="E1756" i="3"/>
  <c r="E1757" i="3"/>
  <c r="E1758" i="3"/>
  <c r="E1759" i="3"/>
  <c r="E1760" i="3"/>
  <c r="E1761" i="3"/>
  <c r="E1762" i="3"/>
  <c r="E1763" i="3"/>
  <c r="E1764" i="3"/>
  <c r="E1765" i="3"/>
  <c r="E1766" i="3"/>
  <c r="E1767" i="3"/>
  <c r="E1768" i="3"/>
  <c r="E1769" i="3"/>
  <c r="E1770" i="3"/>
  <c r="E1771" i="3"/>
  <c r="E1772" i="3"/>
  <c r="E1773" i="3"/>
  <c r="E1774" i="3"/>
  <c r="E1775" i="3"/>
  <c r="E1776" i="3"/>
  <c r="E1777" i="3"/>
  <c r="E1778" i="3"/>
  <c r="E1779" i="3"/>
  <c r="E1780" i="3"/>
  <c r="E1781" i="3"/>
  <c r="E1782" i="3"/>
  <c r="E1783" i="3"/>
  <c r="E1784" i="3"/>
  <c r="E1785" i="3"/>
  <c r="E1786" i="3"/>
  <c r="E1787" i="3"/>
  <c r="E1788" i="3"/>
  <c r="E1789" i="3"/>
  <c r="E1790" i="3"/>
  <c r="E1791" i="3"/>
  <c r="E1792" i="3"/>
  <c r="E1793" i="3"/>
  <c r="E1794" i="3"/>
  <c r="E1795" i="3"/>
  <c r="E1796" i="3"/>
  <c r="E1797" i="3"/>
  <c r="E1798" i="3"/>
  <c r="E1799" i="3"/>
  <c r="E1800" i="3"/>
  <c r="E1801" i="3"/>
  <c r="E1802" i="3"/>
  <c r="E1803" i="3"/>
  <c r="E1804" i="3"/>
  <c r="E1805" i="3"/>
  <c r="E1806" i="3"/>
  <c r="E1807" i="3"/>
  <c r="E1808" i="3"/>
  <c r="E1809" i="3"/>
  <c r="E1810" i="3"/>
  <c r="E1811" i="3"/>
  <c r="E1812" i="3"/>
  <c r="E1813" i="3"/>
  <c r="E1814" i="3"/>
  <c r="E1815" i="3"/>
  <c r="E1816" i="3"/>
  <c r="E1817" i="3"/>
  <c r="E1818" i="3"/>
  <c r="E1819" i="3"/>
  <c r="E1820" i="3"/>
  <c r="E1821" i="3"/>
  <c r="E1822" i="3"/>
  <c r="E1823" i="3"/>
  <c r="E1824" i="3"/>
  <c r="E1825" i="3"/>
  <c r="E1826" i="3"/>
  <c r="E1827" i="3"/>
  <c r="E1828" i="3"/>
  <c r="E1829" i="3"/>
  <c r="E1830" i="3"/>
  <c r="E1831" i="3"/>
  <c r="E1832" i="3"/>
  <c r="E1833" i="3"/>
  <c r="E1834" i="3"/>
  <c r="E1835" i="3"/>
  <c r="E1836" i="3"/>
  <c r="E1837" i="3"/>
  <c r="E1838" i="3"/>
  <c r="E1839" i="3"/>
  <c r="E1840" i="3"/>
  <c r="E1841" i="3"/>
  <c r="E1842" i="3"/>
  <c r="E1843" i="3"/>
  <c r="E1844" i="3"/>
  <c r="E1845" i="3"/>
  <c r="E1846" i="3"/>
  <c r="E1847" i="3"/>
  <c r="E1848" i="3"/>
  <c r="E1849" i="3"/>
  <c r="E1850" i="3"/>
  <c r="E1851" i="3"/>
  <c r="E1852" i="3"/>
  <c r="E1853" i="3"/>
  <c r="E1854" i="3"/>
  <c r="E1855" i="3"/>
  <c r="E1856" i="3"/>
  <c r="E1857" i="3"/>
  <c r="E1858" i="3"/>
  <c r="E1859" i="3"/>
  <c r="E1860" i="3"/>
  <c r="E1861" i="3"/>
  <c r="E1862" i="3"/>
  <c r="E1863" i="3"/>
  <c r="E1864" i="3"/>
  <c r="E1865" i="3"/>
  <c r="E1866" i="3"/>
  <c r="E1867" i="3"/>
  <c r="E1868" i="3"/>
  <c r="E1869" i="3"/>
  <c r="E1870" i="3"/>
  <c r="E1871" i="3"/>
  <c r="E1872" i="3"/>
  <c r="E1873" i="3"/>
  <c r="E1874" i="3"/>
  <c r="E1875" i="3"/>
  <c r="E1876" i="3"/>
  <c r="E1877" i="3"/>
  <c r="E1878" i="3"/>
  <c r="E1879" i="3"/>
  <c r="E1880" i="3"/>
  <c r="E1881" i="3"/>
  <c r="E1882" i="3"/>
  <c r="E1883" i="3"/>
  <c r="E1884" i="3"/>
  <c r="E1885" i="3"/>
  <c r="E1886" i="3"/>
  <c r="E1887" i="3"/>
  <c r="E1888" i="3"/>
  <c r="E1889" i="3"/>
  <c r="E1890" i="3"/>
  <c r="E1891" i="3"/>
  <c r="E1892" i="3"/>
  <c r="E1893" i="3"/>
  <c r="E1894" i="3"/>
  <c r="E1895" i="3"/>
  <c r="E1896" i="3"/>
  <c r="E1897" i="3"/>
  <c r="E1898" i="3"/>
  <c r="E1899" i="3"/>
  <c r="E1900" i="3"/>
  <c r="E1901" i="3"/>
  <c r="E1902" i="3"/>
  <c r="E1903" i="3"/>
  <c r="E1904" i="3"/>
  <c r="E1905" i="3"/>
  <c r="E1906" i="3"/>
  <c r="E1907" i="3"/>
  <c r="E1908" i="3"/>
  <c r="E1909" i="3"/>
  <c r="E1910" i="3"/>
  <c r="E1911" i="3"/>
  <c r="E1912" i="3"/>
  <c r="E1913" i="3"/>
  <c r="E1914" i="3"/>
  <c r="E1915" i="3"/>
  <c r="E1916" i="3"/>
  <c r="E1917" i="3"/>
  <c r="E1918" i="3"/>
  <c r="E1919" i="3"/>
  <c r="E1920" i="3"/>
  <c r="E1921" i="3"/>
  <c r="E1922" i="3"/>
  <c r="E1923" i="3"/>
  <c r="E1924" i="3"/>
  <c r="E1925" i="3"/>
  <c r="E1926" i="3"/>
  <c r="E1927" i="3"/>
  <c r="E1928" i="3"/>
  <c r="E1929" i="3"/>
  <c r="E1930" i="3"/>
  <c r="E1931" i="3"/>
  <c r="E1932" i="3"/>
  <c r="E1933" i="3"/>
  <c r="E1934" i="3"/>
  <c r="E1935" i="3"/>
  <c r="E1936" i="3"/>
  <c r="E1937" i="3"/>
  <c r="E1938" i="3"/>
  <c r="E1939" i="3"/>
  <c r="E1940" i="3"/>
  <c r="E1941" i="3"/>
  <c r="E1942" i="3"/>
  <c r="E1943" i="3"/>
  <c r="E1944" i="3"/>
  <c r="E1945" i="3"/>
  <c r="E1946" i="3"/>
  <c r="E1947" i="3"/>
  <c r="E1948" i="3"/>
  <c r="E1949" i="3"/>
  <c r="E1950" i="3"/>
  <c r="E1951" i="3"/>
  <c r="E1952" i="3"/>
  <c r="E1953" i="3"/>
  <c r="E1954" i="3"/>
  <c r="E1955" i="3"/>
  <c r="E1956" i="3"/>
  <c r="E1957" i="3"/>
  <c r="E1958" i="3"/>
  <c r="E1959" i="3"/>
  <c r="E1960" i="3"/>
  <c r="E1961" i="3"/>
  <c r="E1962" i="3"/>
  <c r="E1963" i="3"/>
  <c r="E1964" i="3"/>
  <c r="E1965" i="3"/>
  <c r="E1966" i="3"/>
  <c r="E1967" i="3"/>
  <c r="E1968" i="3"/>
  <c r="E1969" i="3"/>
  <c r="E1970" i="3"/>
  <c r="E1971" i="3"/>
  <c r="E1972" i="3"/>
  <c r="E1973" i="3"/>
  <c r="E1974" i="3"/>
  <c r="E1975" i="3"/>
  <c r="E1976" i="3"/>
  <c r="E1977" i="3"/>
  <c r="E1978" i="3"/>
  <c r="E1979" i="3"/>
  <c r="E1980" i="3"/>
  <c r="E1981" i="3"/>
  <c r="E1982" i="3"/>
  <c r="E1983" i="3"/>
  <c r="E1984" i="3"/>
  <c r="E1985" i="3"/>
  <c r="E1986" i="3"/>
  <c r="E1987" i="3"/>
  <c r="E1988" i="3"/>
  <c r="E1989" i="3"/>
  <c r="E1990" i="3"/>
  <c r="E1991" i="3"/>
  <c r="E1992" i="3"/>
  <c r="E1993" i="3"/>
  <c r="E1994" i="3"/>
  <c r="E1995" i="3"/>
  <c r="E1996" i="3"/>
  <c r="E1997" i="3"/>
  <c r="E1998" i="3"/>
  <c r="E1999" i="3"/>
  <c r="E2000" i="3"/>
  <c r="E2001" i="3"/>
  <c r="E2002" i="3"/>
  <c r="E2003" i="3"/>
  <c r="E2004" i="3"/>
  <c r="E2005" i="3"/>
  <c r="E2006" i="3"/>
  <c r="E2007" i="3"/>
  <c r="E2008" i="3"/>
  <c r="E2009" i="3"/>
  <c r="E2010" i="3"/>
  <c r="E2011" i="3"/>
  <c r="E2012" i="3"/>
  <c r="E2013" i="3"/>
  <c r="E2014" i="3"/>
  <c r="E2015" i="3"/>
  <c r="E2016" i="3"/>
  <c r="E2017" i="3"/>
  <c r="E2018" i="3"/>
  <c r="E2019" i="3"/>
  <c r="E2020" i="3"/>
  <c r="E2021" i="3"/>
  <c r="E2022" i="3"/>
  <c r="E2023" i="3"/>
  <c r="E2024" i="3"/>
  <c r="E2025" i="3"/>
  <c r="E2026" i="3"/>
  <c r="E2027" i="3"/>
  <c r="E2028" i="3"/>
  <c r="E2029" i="3"/>
  <c r="E2030" i="3"/>
  <c r="E2031" i="3"/>
  <c r="E2032" i="3"/>
  <c r="E2033" i="3"/>
  <c r="E2034" i="3"/>
  <c r="E2035" i="3"/>
  <c r="E2036" i="3"/>
  <c r="E2037" i="3"/>
  <c r="E2038" i="3"/>
  <c r="E2039" i="3"/>
  <c r="E2040" i="3"/>
  <c r="E2041" i="3"/>
  <c r="E2042" i="3"/>
  <c r="E2043" i="3"/>
  <c r="E2044" i="3"/>
  <c r="E2045" i="3"/>
  <c r="E2046" i="3"/>
  <c r="E2047" i="3"/>
  <c r="E2048" i="3"/>
  <c r="E2049" i="3"/>
  <c r="E2050" i="3"/>
  <c r="E2051" i="3"/>
  <c r="E2052" i="3"/>
  <c r="E2053" i="3"/>
  <c r="E2054" i="3"/>
  <c r="E2055" i="3"/>
  <c r="E2056" i="3"/>
  <c r="E2057" i="3"/>
  <c r="E2058" i="3"/>
  <c r="E2059" i="3"/>
  <c r="E2060" i="3"/>
  <c r="E2061" i="3"/>
  <c r="E2062" i="3"/>
  <c r="E2063" i="3"/>
  <c r="E2064" i="3"/>
  <c r="E2065" i="3"/>
  <c r="E2066" i="3"/>
  <c r="E2067" i="3"/>
  <c r="E2068" i="3"/>
  <c r="E2069" i="3"/>
  <c r="E2070" i="3"/>
  <c r="E2071" i="3"/>
  <c r="E2072" i="3"/>
  <c r="E2073" i="3"/>
  <c r="E2074" i="3"/>
  <c r="E2075" i="3"/>
  <c r="E2076" i="3"/>
  <c r="E2077" i="3"/>
  <c r="E2078" i="3"/>
  <c r="E2079" i="3"/>
  <c r="E2080" i="3"/>
  <c r="E2081" i="3"/>
  <c r="E2082" i="3"/>
  <c r="E2083" i="3"/>
  <c r="E2084" i="3"/>
  <c r="E2085" i="3"/>
  <c r="E2086" i="3"/>
  <c r="E2087" i="3"/>
  <c r="E2088" i="3"/>
  <c r="E2089" i="3"/>
  <c r="E2090" i="3"/>
  <c r="E2091" i="3"/>
  <c r="E2092" i="3"/>
  <c r="E2093" i="3"/>
  <c r="E2094" i="3"/>
  <c r="E2095" i="3"/>
  <c r="E2096" i="3"/>
  <c r="E2097" i="3"/>
  <c r="E2098" i="3"/>
  <c r="E2099" i="3"/>
  <c r="E2100" i="3"/>
  <c r="E2101" i="3"/>
  <c r="E2102" i="3"/>
  <c r="E2103" i="3"/>
  <c r="E2104" i="3"/>
  <c r="E2105" i="3"/>
  <c r="E2106" i="3"/>
  <c r="E2107" i="3"/>
  <c r="E2108" i="3"/>
  <c r="E2109" i="3"/>
  <c r="E2110" i="3"/>
  <c r="E2111" i="3"/>
  <c r="E2112" i="3"/>
  <c r="E2113" i="3"/>
  <c r="E2114" i="3"/>
  <c r="E2115" i="3"/>
  <c r="E2116" i="3"/>
  <c r="E2117" i="3"/>
  <c r="E2118" i="3"/>
  <c r="E2119" i="3"/>
  <c r="E2120" i="3"/>
  <c r="E2121" i="3"/>
  <c r="E2122" i="3"/>
  <c r="E2123" i="3"/>
  <c r="E2124" i="3"/>
  <c r="E2125" i="3"/>
  <c r="E2126" i="3"/>
  <c r="E2127" i="3"/>
  <c r="E2128" i="3"/>
  <c r="E2129" i="3"/>
  <c r="E2130" i="3"/>
  <c r="E2131" i="3"/>
  <c r="E2132" i="3"/>
  <c r="E2133" i="3"/>
  <c r="E2134" i="3"/>
  <c r="E2135" i="3"/>
  <c r="E2136" i="3"/>
  <c r="E2137" i="3"/>
  <c r="E2138" i="3"/>
  <c r="E2139" i="3"/>
  <c r="E2140" i="3"/>
  <c r="E2141" i="3"/>
  <c r="E2142" i="3"/>
  <c r="E2143" i="3"/>
  <c r="E2144" i="3"/>
  <c r="E2145" i="3"/>
  <c r="E2146" i="3"/>
  <c r="E2147" i="3"/>
  <c r="E2148" i="3"/>
  <c r="E2149" i="3"/>
  <c r="E2150" i="3"/>
  <c r="E2151" i="3"/>
  <c r="E2152" i="3"/>
  <c r="E2153" i="3"/>
  <c r="E2154" i="3"/>
  <c r="E2155" i="3"/>
  <c r="E2156" i="3"/>
  <c r="E2157" i="3"/>
  <c r="E2158" i="3"/>
  <c r="E2159" i="3"/>
  <c r="E2160" i="3"/>
  <c r="E2161" i="3"/>
  <c r="E2162" i="3"/>
  <c r="E2163" i="3"/>
  <c r="E2164" i="3"/>
  <c r="E2165" i="3"/>
  <c r="E2166" i="3"/>
  <c r="E2167" i="3"/>
  <c r="E2168" i="3"/>
  <c r="E2169" i="3"/>
  <c r="E2170" i="3"/>
  <c r="E2171" i="3"/>
  <c r="E2172" i="3"/>
  <c r="E2173" i="3"/>
  <c r="E2174" i="3"/>
  <c r="E2175" i="3"/>
  <c r="E2176" i="3"/>
  <c r="E2177" i="3"/>
  <c r="E2178" i="3"/>
  <c r="E2179" i="3"/>
  <c r="E2180" i="3"/>
  <c r="E2181" i="3"/>
  <c r="E2182" i="3"/>
  <c r="E2183" i="3"/>
  <c r="E2184" i="3"/>
  <c r="E2185" i="3"/>
  <c r="E2186" i="3"/>
  <c r="E2187" i="3"/>
  <c r="E2188" i="3"/>
  <c r="E2189" i="3"/>
  <c r="E2190" i="3"/>
  <c r="E2191" i="3"/>
  <c r="E2192" i="3"/>
  <c r="E2193" i="3"/>
  <c r="E2194" i="3"/>
  <c r="E2195" i="3"/>
  <c r="E2196" i="3"/>
  <c r="E2197" i="3"/>
  <c r="E2198" i="3"/>
  <c r="E2199" i="3"/>
  <c r="E2200" i="3"/>
  <c r="E2201" i="3"/>
  <c r="E2202" i="3"/>
  <c r="E2203" i="3"/>
  <c r="E2204" i="3"/>
  <c r="E2205" i="3"/>
  <c r="E2206" i="3"/>
  <c r="E2207" i="3"/>
  <c r="E2208" i="3"/>
  <c r="E2209" i="3"/>
  <c r="E2210" i="3"/>
  <c r="E2211" i="3"/>
  <c r="E2212" i="3"/>
  <c r="E2213" i="3"/>
  <c r="E2214" i="3"/>
  <c r="E2215" i="3"/>
  <c r="E2216" i="3"/>
  <c r="E2217" i="3"/>
  <c r="E2218" i="3"/>
  <c r="E2219" i="3"/>
  <c r="E2220" i="3"/>
  <c r="E2221" i="3"/>
  <c r="E2222" i="3"/>
  <c r="E2223" i="3"/>
  <c r="E2224" i="3"/>
  <c r="E2225" i="3"/>
  <c r="E2226" i="3"/>
  <c r="E2227" i="3"/>
  <c r="E2228" i="3"/>
  <c r="E2229" i="3"/>
  <c r="E2230" i="3"/>
  <c r="E2231" i="3"/>
  <c r="E2232" i="3"/>
  <c r="E2233" i="3"/>
  <c r="E2234" i="3"/>
  <c r="E2235" i="3"/>
  <c r="E2236" i="3"/>
  <c r="E2237" i="3"/>
  <c r="E2238" i="3"/>
  <c r="E2239" i="3"/>
  <c r="E2240" i="3"/>
  <c r="E2241" i="3"/>
  <c r="E2242" i="3"/>
  <c r="E2243" i="3"/>
  <c r="E2244" i="3"/>
  <c r="E2245" i="3"/>
  <c r="E2246" i="3"/>
  <c r="E2247" i="3"/>
  <c r="E2248" i="3"/>
  <c r="E2249" i="3"/>
  <c r="E2250" i="3"/>
  <c r="E2251" i="3"/>
  <c r="E2252" i="3"/>
  <c r="E2253" i="3"/>
  <c r="E2254" i="3"/>
  <c r="E2255" i="3"/>
  <c r="E2256" i="3"/>
  <c r="E2257" i="3"/>
  <c r="E2258" i="3"/>
  <c r="E2259" i="3"/>
  <c r="E2260" i="3"/>
  <c r="E2261" i="3"/>
  <c r="E2262" i="3"/>
  <c r="E2263" i="3"/>
  <c r="E2264" i="3"/>
  <c r="E2265" i="3"/>
  <c r="E2266" i="3"/>
  <c r="E2267" i="3"/>
  <c r="E2268" i="3"/>
  <c r="E2269" i="3"/>
  <c r="E2270" i="3"/>
  <c r="E2271" i="3"/>
  <c r="E2272" i="3"/>
  <c r="E2273" i="3"/>
  <c r="E2274" i="3"/>
  <c r="E2275" i="3"/>
  <c r="E2276" i="3"/>
  <c r="E2277" i="3"/>
  <c r="E2278" i="3"/>
  <c r="E2279" i="3"/>
  <c r="E2280" i="3"/>
  <c r="E2281" i="3"/>
  <c r="E2282" i="3"/>
  <c r="E2283" i="3"/>
  <c r="E2284" i="3"/>
  <c r="E2285" i="3"/>
  <c r="E2286" i="3"/>
  <c r="E2287" i="3"/>
  <c r="E2288" i="3"/>
  <c r="E2289" i="3"/>
  <c r="E2290" i="3"/>
  <c r="E2291" i="3"/>
  <c r="E2292" i="3"/>
  <c r="E2293" i="3"/>
  <c r="E2294" i="3"/>
  <c r="E2295" i="3"/>
  <c r="E2296" i="3"/>
  <c r="E2297" i="3"/>
  <c r="E2298" i="3"/>
  <c r="E2299" i="3"/>
  <c r="E2300" i="3"/>
  <c r="E2301" i="3"/>
  <c r="E2302" i="3"/>
  <c r="E2303" i="3"/>
  <c r="E2304" i="3"/>
  <c r="E2305" i="3"/>
  <c r="E2306" i="3"/>
  <c r="E2307" i="3"/>
  <c r="E2308" i="3"/>
  <c r="E2309" i="3"/>
  <c r="E2310" i="3"/>
  <c r="E2311" i="3"/>
  <c r="E2312" i="3"/>
  <c r="E2313" i="3"/>
  <c r="E2314" i="3"/>
  <c r="E2315" i="3"/>
  <c r="E2316" i="3"/>
  <c r="E2317" i="3"/>
  <c r="E2318" i="3"/>
  <c r="E2319" i="3"/>
  <c r="E2320" i="3"/>
  <c r="E2321" i="3"/>
  <c r="E2322" i="3"/>
  <c r="E2323" i="3"/>
  <c r="E2324" i="3"/>
  <c r="E2325" i="3"/>
  <c r="E2326" i="3"/>
  <c r="E2327" i="3"/>
  <c r="E2328" i="3"/>
  <c r="E2329" i="3"/>
  <c r="E2330" i="3"/>
  <c r="E2331" i="3"/>
  <c r="E2332" i="3"/>
  <c r="E2333" i="3"/>
  <c r="E2334" i="3"/>
  <c r="E2335" i="3"/>
  <c r="E2336" i="3"/>
  <c r="E2337" i="3"/>
  <c r="E2338" i="3"/>
  <c r="E2339" i="3"/>
  <c r="E2340" i="3"/>
  <c r="E2341" i="3"/>
  <c r="E2342" i="3"/>
  <c r="E2" i="3"/>
  <c r="P9" i="4" l="1"/>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P3" i="4" l="1"/>
  <c r="P4" i="4"/>
  <c r="P5" i="4"/>
  <c r="P6" i="4"/>
  <c r="P7" i="4"/>
  <c r="P8"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002" i="4"/>
  <c r="P2003" i="4"/>
  <c r="P2004" i="4"/>
  <c r="P2005" i="4"/>
  <c r="P2006" i="4"/>
  <c r="P2007" i="4"/>
  <c r="P2008" i="4"/>
  <c r="P2009" i="4"/>
  <c r="P2010" i="4"/>
  <c r="P2011" i="4"/>
  <c r="P2012" i="4"/>
  <c r="P2013" i="4"/>
  <c r="P2014" i="4"/>
  <c r="P2015" i="4"/>
  <c r="P2016" i="4"/>
  <c r="P2017" i="4"/>
  <c r="P2018" i="4"/>
  <c r="P2019" i="4"/>
  <c r="P2020" i="4"/>
  <c r="P2021" i="4"/>
  <c r="P2022" i="4"/>
  <c r="P2023" i="4"/>
  <c r="P2024" i="4"/>
  <c r="P2025" i="4"/>
  <c r="P2026" i="4"/>
  <c r="P2027" i="4"/>
  <c r="P2028" i="4"/>
  <c r="P2029" i="4"/>
  <c r="P2030" i="4"/>
  <c r="P2031" i="4"/>
  <c r="P2032" i="4"/>
  <c r="P2033" i="4"/>
  <c r="P2034" i="4"/>
  <c r="P2035" i="4"/>
  <c r="P2036" i="4"/>
  <c r="P2037" i="4"/>
  <c r="P2038" i="4"/>
  <c r="P2039" i="4"/>
  <c r="P2040" i="4"/>
  <c r="P2041" i="4"/>
  <c r="P2042" i="4"/>
  <c r="P2043" i="4"/>
  <c r="P2044" i="4"/>
  <c r="P2045" i="4"/>
  <c r="P2046" i="4"/>
  <c r="P2047" i="4"/>
  <c r="P2048" i="4"/>
  <c r="P2049" i="4"/>
  <c r="P2050" i="4"/>
  <c r="P2051" i="4"/>
  <c r="P2052" i="4"/>
  <c r="P2053" i="4"/>
  <c r="P2054" i="4"/>
  <c r="P2055" i="4"/>
  <c r="P2056" i="4"/>
  <c r="P2057" i="4"/>
  <c r="P2058" i="4"/>
  <c r="P2059" i="4"/>
  <c r="P2060" i="4"/>
  <c r="P2061" i="4"/>
  <c r="P2062" i="4"/>
  <c r="P2063" i="4"/>
  <c r="P2064" i="4"/>
  <c r="P2065" i="4"/>
  <c r="P2066" i="4"/>
  <c r="P2067" i="4"/>
  <c r="P2068" i="4"/>
  <c r="P2069" i="4"/>
  <c r="P2070" i="4"/>
  <c r="P2071" i="4"/>
  <c r="P2072" i="4"/>
  <c r="P2073" i="4"/>
  <c r="P2074" i="4"/>
  <c r="P2075" i="4"/>
  <c r="P2076" i="4"/>
  <c r="P2077" i="4"/>
  <c r="P2078" i="4"/>
  <c r="P2079" i="4"/>
  <c r="P2080" i="4"/>
  <c r="P2081" i="4"/>
  <c r="P2082" i="4"/>
  <c r="P2083" i="4"/>
  <c r="P2084" i="4"/>
  <c r="P2085" i="4"/>
  <c r="P2086" i="4"/>
  <c r="P2087" i="4"/>
  <c r="P2088" i="4"/>
  <c r="P2089" i="4"/>
  <c r="P2090" i="4"/>
  <c r="P2091" i="4"/>
  <c r="P2092" i="4"/>
  <c r="P2093" i="4"/>
  <c r="P2094" i="4"/>
  <c r="P2095" i="4"/>
  <c r="P2096" i="4"/>
  <c r="P2097" i="4"/>
  <c r="P2098" i="4"/>
  <c r="P2099" i="4"/>
  <c r="P2100" i="4"/>
  <c r="P2101" i="4"/>
  <c r="P2102" i="4"/>
  <c r="P2103" i="4"/>
  <c r="P2104" i="4"/>
  <c r="P2105" i="4"/>
  <c r="P2106" i="4"/>
  <c r="P2107" i="4"/>
  <c r="P2108" i="4"/>
  <c r="P2109" i="4"/>
  <c r="P2110" i="4"/>
  <c r="P2111" i="4"/>
  <c r="P2112" i="4"/>
  <c r="P2113" i="4"/>
  <c r="P2114" i="4"/>
  <c r="P2115" i="4"/>
  <c r="P2116" i="4"/>
  <c r="P2117" i="4"/>
  <c r="P2118" i="4"/>
  <c r="P2119" i="4"/>
  <c r="P2120" i="4"/>
  <c r="P2121" i="4"/>
  <c r="P2122" i="4"/>
  <c r="P2123" i="4"/>
  <c r="P2124" i="4"/>
  <c r="P2125" i="4"/>
  <c r="P2126" i="4"/>
  <c r="P2127" i="4"/>
  <c r="P2128" i="4"/>
  <c r="P2129" i="4"/>
  <c r="P2130" i="4"/>
  <c r="P2131" i="4"/>
  <c r="P2132" i="4"/>
  <c r="P2133" i="4"/>
  <c r="P2134" i="4"/>
  <c r="P2135" i="4"/>
  <c r="P2136" i="4"/>
  <c r="P2137" i="4"/>
  <c r="P2138" i="4"/>
  <c r="P2139" i="4"/>
  <c r="P2140" i="4"/>
  <c r="P2141" i="4"/>
  <c r="P2142" i="4"/>
  <c r="P2143" i="4"/>
  <c r="P2144" i="4"/>
  <c r="P2145" i="4"/>
  <c r="P2146" i="4"/>
  <c r="P2147" i="4"/>
  <c r="P2148" i="4"/>
  <c r="P2149" i="4"/>
  <c r="P2150" i="4"/>
  <c r="P2151" i="4"/>
  <c r="P2152" i="4"/>
  <c r="P2153" i="4"/>
  <c r="P2154" i="4"/>
  <c r="P2155" i="4"/>
  <c r="P2156" i="4"/>
  <c r="P2157" i="4"/>
  <c r="P2158" i="4"/>
  <c r="P2159" i="4"/>
  <c r="P2160" i="4"/>
  <c r="P2161" i="4"/>
  <c r="P2162" i="4"/>
  <c r="P2163" i="4"/>
  <c r="P2164" i="4"/>
  <c r="P2165" i="4"/>
  <c r="P2166" i="4"/>
  <c r="P2167" i="4"/>
  <c r="P2168" i="4"/>
  <c r="P2169" i="4"/>
  <c r="P2170" i="4"/>
  <c r="P2171" i="4"/>
  <c r="P2172" i="4"/>
  <c r="P2173" i="4"/>
  <c r="P2174" i="4"/>
  <c r="P2176" i="4"/>
  <c r="P2177" i="4"/>
  <c r="P2178" i="4"/>
  <c r="P2179" i="4"/>
  <c r="P2180" i="4"/>
  <c r="P2181" i="4"/>
  <c r="P2182" i="4"/>
  <c r="P2183" i="4"/>
  <c r="P2184" i="4"/>
  <c r="P2185" i="4"/>
  <c r="P2186" i="4"/>
  <c r="P2187" i="4"/>
  <c r="P2188" i="4"/>
  <c r="P2189" i="4"/>
  <c r="P2190" i="4"/>
  <c r="P2191" i="4"/>
  <c r="P2192" i="4"/>
  <c r="P2193" i="4"/>
  <c r="P2194" i="4"/>
  <c r="P2195" i="4"/>
  <c r="P2196" i="4"/>
  <c r="P2197" i="4"/>
  <c r="P2198" i="4"/>
  <c r="P2199" i="4"/>
  <c r="P2200" i="4"/>
  <c r="P2201" i="4"/>
  <c r="P2202" i="4"/>
  <c r="P2203" i="4"/>
  <c r="P2204" i="4"/>
  <c r="P2205" i="4"/>
  <c r="P2206" i="4"/>
  <c r="P2207" i="4"/>
  <c r="P2208" i="4"/>
  <c r="P2209" i="4"/>
  <c r="P2210" i="4"/>
  <c r="P2211" i="4"/>
  <c r="P2212" i="4"/>
  <c r="P2213" i="4"/>
  <c r="P2214" i="4"/>
  <c r="P2215" i="4"/>
  <c r="P2216" i="4"/>
  <c r="P2217" i="4"/>
  <c r="P2218" i="4"/>
  <c r="P2219" i="4"/>
  <c r="P2220" i="4"/>
  <c r="P2221" i="4"/>
  <c r="P2222" i="4"/>
  <c r="P2223" i="4"/>
  <c r="P2224" i="4"/>
  <c r="P2225" i="4"/>
  <c r="P2226" i="4"/>
  <c r="P2227" i="4"/>
  <c r="P2228" i="4"/>
  <c r="P2229" i="4"/>
  <c r="P2230" i="4"/>
  <c r="P2231" i="4"/>
  <c r="P2232" i="4"/>
  <c r="P2233" i="4"/>
  <c r="P2234" i="4"/>
  <c r="P2235" i="4"/>
  <c r="P2236" i="4"/>
  <c r="P2237" i="4"/>
  <c r="P2238" i="4"/>
  <c r="P2239" i="4"/>
  <c r="P2240" i="4"/>
  <c r="P2241" i="4"/>
  <c r="P2242" i="4"/>
  <c r="P2243" i="4"/>
  <c r="P2244" i="4"/>
  <c r="P2245" i="4"/>
  <c r="P2246" i="4"/>
  <c r="P2247" i="4"/>
  <c r="P2248" i="4"/>
  <c r="P2249" i="4"/>
  <c r="P2250" i="4"/>
  <c r="P2251" i="4"/>
  <c r="P2252" i="4"/>
  <c r="P2253" i="4"/>
  <c r="P2254" i="4"/>
  <c r="P2255" i="4"/>
  <c r="P2256" i="4"/>
  <c r="P2257" i="4"/>
  <c r="P2258" i="4"/>
  <c r="P2259" i="4"/>
  <c r="P2260" i="4"/>
  <c r="P2261" i="4"/>
  <c r="P2262" i="4"/>
  <c r="P2263" i="4"/>
  <c r="P2264" i="4"/>
  <c r="P2265" i="4"/>
  <c r="P2266" i="4"/>
  <c r="P2267" i="4"/>
  <c r="P2268" i="4"/>
  <c r="P2269" i="4"/>
  <c r="P2270" i="4"/>
  <c r="P2271" i="4"/>
  <c r="P2272" i="4"/>
  <c r="P2273" i="4"/>
  <c r="P2274" i="4"/>
  <c r="P2275" i="4"/>
  <c r="P2276" i="4"/>
  <c r="P2277" i="4"/>
  <c r="P2278" i="4"/>
  <c r="P2279" i="4"/>
  <c r="P2280" i="4"/>
  <c r="P2281" i="4"/>
  <c r="P2282" i="4"/>
  <c r="P2283" i="4"/>
  <c r="P2284" i="4"/>
  <c r="P2285" i="4"/>
  <c r="P2286" i="4"/>
  <c r="P2287" i="4"/>
  <c r="P2288" i="4"/>
  <c r="P2289" i="4"/>
  <c r="P2290" i="4"/>
  <c r="P2291" i="4"/>
  <c r="P2292" i="4"/>
  <c r="P2293" i="4"/>
  <c r="P2294" i="4"/>
  <c r="P2295" i="4"/>
  <c r="P2296" i="4"/>
  <c r="P2297" i="4"/>
  <c r="P2298" i="4"/>
  <c r="P2299" i="4"/>
  <c r="P2300" i="4"/>
  <c r="P2301" i="4"/>
  <c r="P2302" i="4"/>
  <c r="P2303" i="4"/>
  <c r="P2304" i="4"/>
  <c r="P2305" i="4"/>
  <c r="P2306" i="4"/>
  <c r="P2307" i="4"/>
  <c r="P2308" i="4"/>
  <c r="P2309" i="4"/>
  <c r="P2310" i="4"/>
  <c r="P2311" i="4"/>
  <c r="P2312" i="4"/>
  <c r="P2313" i="4"/>
  <c r="P2314" i="4"/>
  <c r="P2315" i="4"/>
  <c r="P2316" i="4"/>
  <c r="P2317" i="4"/>
  <c r="P2318" i="4"/>
  <c r="P2319" i="4"/>
  <c r="P2320" i="4"/>
  <c r="P2321" i="4"/>
  <c r="P2322" i="4"/>
  <c r="P2323" i="4"/>
  <c r="P2324" i="4"/>
  <c r="P2325" i="4"/>
  <c r="P2326" i="4"/>
  <c r="P2327" i="4"/>
  <c r="P2328" i="4"/>
  <c r="P2329" i="4"/>
  <c r="P2330" i="4"/>
  <c r="P2331" i="4"/>
  <c r="P2332" i="4"/>
  <c r="P2333" i="4"/>
  <c r="P2334" i="4"/>
  <c r="P2335" i="4"/>
  <c r="P2336" i="4"/>
  <c r="P2" i="4"/>
  <c r="O2336" i="4" l="1"/>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002" i="4"/>
  <c r="O2003" i="4"/>
  <c r="O2004" i="4"/>
  <c r="O2005" i="4"/>
  <c r="O2006" i="4"/>
  <c r="O2007" i="4"/>
  <c r="O2008" i="4"/>
  <c r="O2009" i="4"/>
  <c r="O2010" i="4"/>
  <c r="O2011" i="4"/>
  <c r="O2012" i="4"/>
  <c r="O2013" i="4"/>
  <c r="O2014" i="4"/>
  <c r="O2015" i="4"/>
  <c r="O2016" i="4"/>
  <c r="O2017" i="4"/>
  <c r="O2018" i="4"/>
  <c r="O2019" i="4"/>
  <c r="O2020" i="4"/>
  <c r="O2021" i="4"/>
  <c r="O2022" i="4"/>
  <c r="O2023" i="4"/>
  <c r="O2024" i="4"/>
  <c r="O2025" i="4"/>
  <c r="O2026" i="4"/>
  <c r="O2027" i="4"/>
  <c r="O2028" i="4"/>
  <c r="O2029" i="4"/>
  <c r="O2030" i="4"/>
  <c r="O2031" i="4"/>
  <c r="O2032" i="4"/>
  <c r="O2033" i="4"/>
  <c r="O2034" i="4"/>
  <c r="O2035" i="4"/>
  <c r="O2036" i="4"/>
  <c r="O2037" i="4"/>
  <c r="O2038" i="4"/>
  <c r="O2039" i="4"/>
  <c r="O2040" i="4"/>
  <c r="O2041" i="4"/>
  <c r="O2042" i="4"/>
  <c r="O2043" i="4"/>
  <c r="O2044" i="4"/>
  <c r="O2045" i="4"/>
  <c r="O2046" i="4"/>
  <c r="O2047" i="4"/>
  <c r="O2048" i="4"/>
  <c r="O2049" i="4"/>
  <c r="O2050" i="4"/>
  <c r="O2051" i="4"/>
  <c r="O2052" i="4"/>
  <c r="O2053" i="4"/>
  <c r="O2054" i="4"/>
  <c r="O2055" i="4"/>
  <c r="O2056" i="4"/>
  <c r="O2057" i="4"/>
  <c r="O2058" i="4"/>
  <c r="O2059" i="4"/>
  <c r="O2060" i="4"/>
  <c r="O2061" i="4"/>
  <c r="O2062" i="4"/>
  <c r="O2063" i="4"/>
  <c r="O2064" i="4"/>
  <c r="O2065" i="4"/>
  <c r="O2066" i="4"/>
  <c r="O2067" i="4"/>
  <c r="O2068" i="4"/>
  <c r="O2069" i="4"/>
  <c r="O2070" i="4"/>
  <c r="O2071" i="4"/>
  <c r="O2072" i="4"/>
  <c r="O2073" i="4"/>
  <c r="O2074" i="4"/>
  <c r="O2075" i="4"/>
  <c r="O2076" i="4"/>
  <c r="O2077" i="4"/>
  <c r="O2078" i="4"/>
  <c r="O2079" i="4"/>
  <c r="O2080" i="4"/>
  <c r="O2081" i="4"/>
  <c r="O2082" i="4"/>
  <c r="O2083" i="4"/>
  <c r="O2084" i="4"/>
  <c r="O2085" i="4"/>
  <c r="O2086" i="4"/>
  <c r="O2087" i="4"/>
  <c r="O2088" i="4"/>
  <c r="O2089" i="4"/>
  <c r="O2090" i="4"/>
  <c r="O2091" i="4"/>
  <c r="O2092" i="4"/>
  <c r="O2093" i="4"/>
  <c r="O2094" i="4"/>
  <c r="O2095" i="4"/>
  <c r="O2096" i="4"/>
  <c r="O2097" i="4"/>
  <c r="O2098" i="4"/>
  <c r="O2099" i="4"/>
  <c r="O2100" i="4"/>
  <c r="O2101" i="4"/>
  <c r="O2102" i="4"/>
  <c r="O2103" i="4"/>
  <c r="O2104" i="4"/>
  <c r="O2105" i="4"/>
  <c r="O2106" i="4"/>
  <c r="O2107" i="4"/>
  <c r="O2108" i="4"/>
  <c r="O2109" i="4"/>
  <c r="O2110" i="4"/>
  <c r="O2111" i="4"/>
  <c r="O2112" i="4"/>
  <c r="O2113" i="4"/>
  <c r="O2114" i="4"/>
  <c r="O2115" i="4"/>
  <c r="O2116" i="4"/>
  <c r="O2117" i="4"/>
  <c r="O2118" i="4"/>
  <c r="O2119" i="4"/>
  <c r="O2120" i="4"/>
  <c r="O2121" i="4"/>
  <c r="O2122" i="4"/>
  <c r="O2123" i="4"/>
  <c r="O2124" i="4"/>
  <c r="O2125" i="4"/>
  <c r="O2126" i="4"/>
  <c r="O2127" i="4"/>
  <c r="O2128" i="4"/>
  <c r="O2129" i="4"/>
  <c r="O2130" i="4"/>
  <c r="O2131" i="4"/>
  <c r="O2132" i="4"/>
  <c r="O2133" i="4"/>
  <c r="O2134" i="4"/>
  <c r="O2135" i="4"/>
  <c r="O2136" i="4"/>
  <c r="O2137" i="4"/>
  <c r="O2138" i="4"/>
  <c r="O2139" i="4"/>
  <c r="O2140" i="4"/>
  <c r="O2141" i="4"/>
  <c r="O2142" i="4"/>
  <c r="O2143" i="4"/>
  <c r="O2144" i="4"/>
  <c r="O2145" i="4"/>
  <c r="O2146" i="4"/>
  <c r="O2147" i="4"/>
  <c r="O2148" i="4"/>
  <c r="O2149" i="4"/>
  <c r="O2150" i="4"/>
  <c r="O2151" i="4"/>
  <c r="O2152" i="4"/>
  <c r="O2153" i="4"/>
  <c r="O2154" i="4"/>
  <c r="O2155" i="4"/>
  <c r="O2156" i="4"/>
  <c r="O2157" i="4"/>
  <c r="O2158" i="4"/>
  <c r="O2159" i="4"/>
  <c r="O2160" i="4"/>
  <c r="O2161" i="4"/>
  <c r="O2162" i="4"/>
  <c r="O2163" i="4"/>
  <c r="O2164" i="4"/>
  <c r="O2165" i="4"/>
  <c r="O2166" i="4"/>
  <c r="O2167" i="4"/>
  <c r="O2168" i="4"/>
  <c r="O2169" i="4"/>
  <c r="O2170" i="4"/>
  <c r="O2171" i="4"/>
  <c r="O2172" i="4"/>
  <c r="O2173" i="4"/>
  <c r="O2174" i="4"/>
  <c r="O2175" i="4"/>
  <c r="O2176" i="4"/>
  <c r="O2177" i="4"/>
  <c r="O2178" i="4"/>
  <c r="O2179" i="4"/>
  <c r="O2180" i="4"/>
  <c r="O2181" i="4"/>
  <c r="O2182" i="4"/>
  <c r="O2183" i="4"/>
  <c r="O2184" i="4"/>
  <c r="O2185" i="4"/>
  <c r="O2186" i="4"/>
  <c r="O2187" i="4"/>
  <c r="O2188" i="4"/>
  <c r="O2189" i="4"/>
  <c r="O2190" i="4"/>
  <c r="O2191" i="4"/>
  <c r="O2192" i="4"/>
  <c r="O2193" i="4"/>
  <c r="O2194" i="4"/>
  <c r="O2195" i="4"/>
  <c r="O2196" i="4"/>
  <c r="O2197" i="4"/>
  <c r="O2198" i="4"/>
  <c r="O2199" i="4"/>
  <c r="O2200" i="4"/>
  <c r="O2201" i="4"/>
  <c r="O2202" i="4"/>
  <c r="O2203" i="4"/>
  <c r="O2204" i="4"/>
  <c r="O2205" i="4"/>
  <c r="O2206" i="4"/>
  <c r="O2207" i="4"/>
  <c r="O2208" i="4"/>
  <c r="O2209" i="4"/>
  <c r="O2210" i="4"/>
  <c r="O2211" i="4"/>
  <c r="O2212" i="4"/>
  <c r="O2213" i="4"/>
  <c r="O2214" i="4"/>
  <c r="O2215" i="4"/>
  <c r="O2216" i="4"/>
  <c r="O2217" i="4"/>
  <c r="O2218" i="4"/>
  <c r="O2219" i="4"/>
  <c r="O2220" i="4"/>
  <c r="O2221" i="4"/>
  <c r="O2222" i="4"/>
  <c r="O2223" i="4"/>
  <c r="O2224" i="4"/>
  <c r="O2225" i="4"/>
  <c r="O2226" i="4"/>
  <c r="O2227" i="4"/>
  <c r="O2228" i="4"/>
  <c r="O2229" i="4"/>
  <c r="O2230" i="4"/>
  <c r="O2231" i="4"/>
  <c r="O2232" i="4"/>
  <c r="O2233" i="4"/>
  <c r="O2234" i="4"/>
  <c r="O2235" i="4"/>
  <c r="O2236" i="4"/>
  <c r="O2237" i="4"/>
  <c r="O2238" i="4"/>
  <c r="O2239" i="4"/>
  <c r="O2240" i="4"/>
  <c r="O2241" i="4"/>
  <c r="O2242" i="4"/>
  <c r="O2243" i="4"/>
  <c r="O2244" i="4"/>
  <c r="O2245" i="4"/>
  <c r="O2246" i="4"/>
  <c r="O2247" i="4"/>
  <c r="O2248" i="4"/>
  <c r="O2249" i="4"/>
  <c r="O2250" i="4"/>
  <c r="O2251" i="4"/>
  <c r="O2252" i="4"/>
  <c r="O2253" i="4"/>
  <c r="O2254" i="4"/>
  <c r="O2255" i="4"/>
  <c r="O2256" i="4"/>
  <c r="O2257" i="4"/>
  <c r="O2258" i="4"/>
  <c r="O2259" i="4"/>
  <c r="O2260" i="4"/>
  <c r="O2261" i="4"/>
  <c r="O2262" i="4"/>
  <c r="O2263" i="4"/>
  <c r="O2264" i="4"/>
  <c r="O2265" i="4"/>
  <c r="O2266" i="4"/>
  <c r="O2267" i="4"/>
  <c r="O2268" i="4"/>
  <c r="O2269" i="4"/>
  <c r="O2270" i="4"/>
  <c r="O2271" i="4"/>
  <c r="O2272" i="4"/>
  <c r="O2273" i="4"/>
  <c r="O2274" i="4"/>
  <c r="O2275" i="4"/>
  <c r="O2276" i="4"/>
  <c r="O2277" i="4"/>
  <c r="O2278" i="4"/>
  <c r="O2279" i="4"/>
  <c r="O2280" i="4"/>
  <c r="O2281" i="4"/>
  <c r="O2282" i="4"/>
  <c r="O2283" i="4"/>
  <c r="O2284" i="4"/>
  <c r="O2285" i="4"/>
  <c r="O2286" i="4"/>
  <c r="O2287" i="4"/>
  <c r="O2288" i="4"/>
  <c r="O2289" i="4"/>
  <c r="O2290" i="4"/>
  <c r="O2291" i="4"/>
  <c r="O2292" i="4"/>
  <c r="O2293" i="4"/>
  <c r="O2294" i="4"/>
  <c r="O2295" i="4"/>
  <c r="O2296" i="4"/>
  <c r="O2297" i="4"/>
  <c r="O2298" i="4"/>
  <c r="O2299" i="4"/>
  <c r="O2300" i="4"/>
  <c r="O2301" i="4"/>
  <c r="O2302" i="4"/>
  <c r="O2303" i="4"/>
  <c r="O2304" i="4"/>
  <c r="O2305" i="4"/>
  <c r="O2306" i="4"/>
  <c r="O2307" i="4"/>
  <c r="O2308" i="4"/>
  <c r="O2309" i="4"/>
  <c r="O2310" i="4"/>
  <c r="O2311" i="4"/>
  <c r="O2312" i="4"/>
  <c r="O2313" i="4"/>
  <c r="O2314" i="4"/>
  <c r="O2315" i="4"/>
  <c r="O2316" i="4"/>
  <c r="O2317" i="4"/>
  <c r="O2318" i="4"/>
  <c r="O2319" i="4"/>
  <c r="O2320" i="4"/>
  <c r="O2321" i="4"/>
  <c r="O2322" i="4"/>
  <c r="O2323" i="4"/>
  <c r="O2324" i="4"/>
  <c r="O2325" i="4"/>
  <c r="O2326" i="4"/>
  <c r="O2327" i="4"/>
  <c r="O2328" i="4"/>
  <c r="O2329" i="4"/>
  <c r="O2330" i="4"/>
  <c r="O2331" i="4"/>
  <c r="O2332" i="4"/>
  <c r="O2333" i="4"/>
  <c r="O2334" i="4"/>
  <c r="O2335" i="4"/>
  <c r="O2"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2"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 r="J2335" i="4"/>
  <c r="J2336"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H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G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F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E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D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2"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 r="B2" i="4"/>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M47" i="1" s="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M296" i="1" s="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M733" i="1" s="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2" i="1"/>
  <c r="L1053"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M1865" i="1" s="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M2100" i="1" s="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M2131" i="1" s="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M2160" i="1" s="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M2204" i="1" s="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2" i="1"/>
  <c r="K1053"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 i="1"/>
  <c r="K3" i="2"/>
  <c r="K3" i="4" s="1"/>
  <c r="K4" i="2"/>
  <c r="K4" i="4" s="1"/>
  <c r="K5" i="2"/>
  <c r="K5" i="4" s="1"/>
  <c r="K6" i="2"/>
  <c r="K6" i="4" s="1"/>
  <c r="K7" i="2"/>
  <c r="K7" i="4" s="1"/>
  <c r="K8" i="2"/>
  <c r="K8" i="4" s="1"/>
  <c r="K9" i="2"/>
  <c r="K9" i="4" s="1"/>
  <c r="K10" i="2"/>
  <c r="K10" i="4" s="1"/>
  <c r="K11" i="2"/>
  <c r="K11" i="4" s="1"/>
  <c r="K12" i="2"/>
  <c r="K12" i="4" s="1"/>
  <c r="K13" i="2"/>
  <c r="K13" i="4" s="1"/>
  <c r="K14" i="2"/>
  <c r="K14" i="4" s="1"/>
  <c r="K15" i="2"/>
  <c r="K15" i="4" s="1"/>
  <c r="K16" i="2"/>
  <c r="K16" i="4" s="1"/>
  <c r="K17" i="2"/>
  <c r="K17" i="4" s="1"/>
  <c r="K18" i="2"/>
  <c r="K18" i="4" s="1"/>
  <c r="K19" i="2"/>
  <c r="K19" i="4" s="1"/>
  <c r="K20" i="2"/>
  <c r="K20" i="4" s="1"/>
  <c r="K21" i="2"/>
  <c r="K21" i="4" s="1"/>
  <c r="K22" i="2"/>
  <c r="K22" i="4" s="1"/>
  <c r="K23" i="2"/>
  <c r="K23" i="4" s="1"/>
  <c r="K24" i="2"/>
  <c r="K24" i="4" s="1"/>
  <c r="K25" i="2"/>
  <c r="K25" i="4" s="1"/>
  <c r="K26" i="2"/>
  <c r="K26" i="4" s="1"/>
  <c r="K27" i="2"/>
  <c r="K27" i="4" s="1"/>
  <c r="K28" i="2"/>
  <c r="K28" i="4" s="1"/>
  <c r="K29" i="2"/>
  <c r="K29" i="4" s="1"/>
  <c r="K30" i="2"/>
  <c r="K30" i="4" s="1"/>
  <c r="K31" i="2"/>
  <c r="K31" i="4" s="1"/>
  <c r="K32" i="2"/>
  <c r="K32" i="4" s="1"/>
  <c r="K33" i="2"/>
  <c r="K33" i="4" s="1"/>
  <c r="K34" i="2"/>
  <c r="K34" i="4" s="1"/>
  <c r="K35" i="2"/>
  <c r="K35" i="4" s="1"/>
  <c r="K36" i="2"/>
  <c r="K36" i="4" s="1"/>
  <c r="K37" i="2"/>
  <c r="K37" i="4" s="1"/>
  <c r="K38" i="2"/>
  <c r="K38" i="4" s="1"/>
  <c r="K39" i="2"/>
  <c r="K39" i="4" s="1"/>
  <c r="K40" i="2"/>
  <c r="K40" i="4" s="1"/>
  <c r="K41" i="2"/>
  <c r="K41" i="4" s="1"/>
  <c r="K42" i="2"/>
  <c r="K42" i="4" s="1"/>
  <c r="K43" i="2"/>
  <c r="K43" i="4" s="1"/>
  <c r="K44" i="2"/>
  <c r="K44" i="4" s="1"/>
  <c r="K45" i="2"/>
  <c r="K45" i="4" s="1"/>
  <c r="K46" i="2"/>
  <c r="K46" i="4" s="1"/>
  <c r="K47" i="2"/>
  <c r="K47" i="4" s="1"/>
  <c r="K48" i="2"/>
  <c r="K48" i="4" s="1"/>
  <c r="K49" i="2"/>
  <c r="K49" i="4" s="1"/>
  <c r="K50" i="2"/>
  <c r="K50" i="4" s="1"/>
  <c r="K51" i="2"/>
  <c r="K51" i="4" s="1"/>
  <c r="K52" i="2"/>
  <c r="K52" i="4" s="1"/>
  <c r="K53" i="2"/>
  <c r="K53" i="4" s="1"/>
  <c r="K54" i="2"/>
  <c r="K54" i="4" s="1"/>
  <c r="K55" i="2"/>
  <c r="K55" i="4" s="1"/>
  <c r="K56" i="2"/>
  <c r="K56" i="4" s="1"/>
  <c r="K57" i="2"/>
  <c r="K57" i="4" s="1"/>
  <c r="K58" i="2"/>
  <c r="K58" i="4" s="1"/>
  <c r="K59" i="2"/>
  <c r="K59" i="4" s="1"/>
  <c r="K60" i="2"/>
  <c r="K60" i="4" s="1"/>
  <c r="K61" i="2"/>
  <c r="K61" i="4" s="1"/>
  <c r="K62" i="2"/>
  <c r="K62" i="4" s="1"/>
  <c r="K63" i="2"/>
  <c r="K63" i="4" s="1"/>
  <c r="K64" i="2"/>
  <c r="K64" i="4" s="1"/>
  <c r="K65" i="2"/>
  <c r="K65" i="4" s="1"/>
  <c r="K66" i="2"/>
  <c r="K66" i="4" s="1"/>
  <c r="K67" i="2"/>
  <c r="K67" i="4" s="1"/>
  <c r="K68" i="2"/>
  <c r="K68" i="4" s="1"/>
  <c r="K69" i="2"/>
  <c r="K69" i="4" s="1"/>
  <c r="K70" i="2"/>
  <c r="K70" i="4" s="1"/>
  <c r="K71" i="2"/>
  <c r="K71" i="4" s="1"/>
  <c r="K72" i="2"/>
  <c r="K72" i="4" s="1"/>
  <c r="K73" i="2"/>
  <c r="K73" i="4" s="1"/>
  <c r="K74" i="2"/>
  <c r="K74" i="4" s="1"/>
  <c r="K75" i="2"/>
  <c r="K75" i="4" s="1"/>
  <c r="K76" i="2"/>
  <c r="K76" i="4" s="1"/>
  <c r="K77" i="2"/>
  <c r="K77" i="4" s="1"/>
  <c r="K78" i="2"/>
  <c r="K78" i="4" s="1"/>
  <c r="K79" i="2"/>
  <c r="K79" i="4" s="1"/>
  <c r="K80" i="2"/>
  <c r="K80" i="4" s="1"/>
  <c r="K81" i="2"/>
  <c r="K81" i="4" s="1"/>
  <c r="K82" i="2"/>
  <c r="K82" i="4" s="1"/>
  <c r="K83" i="2"/>
  <c r="K83" i="4" s="1"/>
  <c r="K84" i="2"/>
  <c r="K84" i="4" s="1"/>
  <c r="K85" i="2"/>
  <c r="K85" i="4" s="1"/>
  <c r="K86" i="2"/>
  <c r="K86" i="4" s="1"/>
  <c r="K87" i="2"/>
  <c r="K87" i="4" s="1"/>
  <c r="K88" i="2"/>
  <c r="K88" i="4" s="1"/>
  <c r="K89" i="2"/>
  <c r="K89" i="4" s="1"/>
  <c r="K90" i="2"/>
  <c r="K90" i="4" s="1"/>
  <c r="K91" i="2"/>
  <c r="K91" i="4" s="1"/>
  <c r="K92" i="2"/>
  <c r="K92" i="4" s="1"/>
  <c r="K93" i="2"/>
  <c r="K93" i="4" s="1"/>
  <c r="K94" i="2"/>
  <c r="K94" i="4" s="1"/>
  <c r="K95" i="2"/>
  <c r="K95" i="4" s="1"/>
  <c r="K96" i="2"/>
  <c r="K96" i="4" s="1"/>
  <c r="K97" i="2"/>
  <c r="K97" i="4" s="1"/>
  <c r="K98" i="2"/>
  <c r="K98" i="4" s="1"/>
  <c r="K99" i="2"/>
  <c r="K99" i="4" s="1"/>
  <c r="K100" i="2"/>
  <c r="K100" i="4" s="1"/>
  <c r="K101" i="2"/>
  <c r="K101" i="4" s="1"/>
  <c r="K102" i="2"/>
  <c r="K102" i="4" s="1"/>
  <c r="K103" i="2"/>
  <c r="K103" i="4" s="1"/>
  <c r="K104" i="2"/>
  <c r="K104" i="4" s="1"/>
  <c r="K105" i="2"/>
  <c r="K105" i="4" s="1"/>
  <c r="K106" i="2"/>
  <c r="K106" i="4" s="1"/>
  <c r="K107" i="2"/>
  <c r="K107" i="4" s="1"/>
  <c r="K108" i="2"/>
  <c r="K108" i="4" s="1"/>
  <c r="K109" i="2"/>
  <c r="K109" i="4" s="1"/>
  <c r="K110" i="2"/>
  <c r="K110" i="4" s="1"/>
  <c r="K111" i="2"/>
  <c r="K111" i="4" s="1"/>
  <c r="K112" i="2"/>
  <c r="K112" i="4" s="1"/>
  <c r="K113" i="2"/>
  <c r="K113" i="4" s="1"/>
  <c r="K114" i="2"/>
  <c r="K114" i="4" s="1"/>
  <c r="K115" i="2"/>
  <c r="K115" i="4" s="1"/>
  <c r="K116" i="2"/>
  <c r="K116" i="4" s="1"/>
  <c r="K117" i="2"/>
  <c r="K117" i="4" s="1"/>
  <c r="K118" i="2"/>
  <c r="K118" i="4" s="1"/>
  <c r="K119" i="2"/>
  <c r="K119" i="4" s="1"/>
  <c r="K120" i="2"/>
  <c r="K120" i="4" s="1"/>
  <c r="K121" i="2"/>
  <c r="K121" i="4" s="1"/>
  <c r="K122" i="2"/>
  <c r="K122" i="4" s="1"/>
  <c r="K123" i="2"/>
  <c r="K123" i="4" s="1"/>
  <c r="K124" i="2"/>
  <c r="K124" i="4" s="1"/>
  <c r="K125" i="2"/>
  <c r="K125" i="4" s="1"/>
  <c r="K126" i="2"/>
  <c r="K126" i="4" s="1"/>
  <c r="K127" i="2"/>
  <c r="K127" i="4" s="1"/>
  <c r="K128" i="2"/>
  <c r="K128" i="4" s="1"/>
  <c r="K129" i="2"/>
  <c r="K129" i="4" s="1"/>
  <c r="K130" i="2"/>
  <c r="K130" i="4" s="1"/>
  <c r="K131" i="2"/>
  <c r="K131" i="4" s="1"/>
  <c r="K132" i="2"/>
  <c r="K132" i="4" s="1"/>
  <c r="K133" i="2"/>
  <c r="K133" i="4" s="1"/>
  <c r="K134" i="2"/>
  <c r="K134" i="4" s="1"/>
  <c r="K135" i="2"/>
  <c r="K135" i="4" s="1"/>
  <c r="K136" i="2"/>
  <c r="K136" i="4" s="1"/>
  <c r="K137" i="2"/>
  <c r="K137" i="4" s="1"/>
  <c r="K138" i="2"/>
  <c r="K138" i="4" s="1"/>
  <c r="K139" i="2"/>
  <c r="K139" i="4" s="1"/>
  <c r="K140" i="2"/>
  <c r="K140" i="4" s="1"/>
  <c r="K141" i="2"/>
  <c r="K141" i="4" s="1"/>
  <c r="K142" i="2"/>
  <c r="K142" i="4" s="1"/>
  <c r="K143" i="2"/>
  <c r="K143" i="4" s="1"/>
  <c r="K144" i="2"/>
  <c r="K144" i="4" s="1"/>
  <c r="K145" i="2"/>
  <c r="K145" i="4" s="1"/>
  <c r="K146" i="2"/>
  <c r="K146" i="4" s="1"/>
  <c r="K147" i="2"/>
  <c r="K147" i="4" s="1"/>
  <c r="K148" i="2"/>
  <c r="K148" i="4" s="1"/>
  <c r="K149" i="2"/>
  <c r="K149" i="4" s="1"/>
  <c r="K150" i="2"/>
  <c r="K150" i="4" s="1"/>
  <c r="K151" i="2"/>
  <c r="K151" i="4" s="1"/>
  <c r="K152" i="2"/>
  <c r="K152" i="4" s="1"/>
  <c r="K153" i="2"/>
  <c r="K153" i="4" s="1"/>
  <c r="K154" i="2"/>
  <c r="K154" i="4" s="1"/>
  <c r="K155" i="2"/>
  <c r="K155" i="4" s="1"/>
  <c r="K156" i="2"/>
  <c r="K156" i="4" s="1"/>
  <c r="K157" i="2"/>
  <c r="K157" i="4" s="1"/>
  <c r="K158" i="2"/>
  <c r="K158" i="4" s="1"/>
  <c r="K159" i="2"/>
  <c r="K159" i="4" s="1"/>
  <c r="K160" i="2"/>
  <c r="K160" i="4" s="1"/>
  <c r="K161" i="2"/>
  <c r="K161" i="4" s="1"/>
  <c r="K162" i="2"/>
  <c r="K162" i="4" s="1"/>
  <c r="K163" i="2"/>
  <c r="K163" i="4" s="1"/>
  <c r="K164" i="2"/>
  <c r="K164" i="4" s="1"/>
  <c r="K165" i="2"/>
  <c r="K165" i="4" s="1"/>
  <c r="K166" i="2"/>
  <c r="K166" i="4" s="1"/>
  <c r="K167" i="2"/>
  <c r="K167" i="4" s="1"/>
  <c r="K168" i="2"/>
  <c r="K168" i="4" s="1"/>
  <c r="K169" i="2"/>
  <c r="K169" i="4" s="1"/>
  <c r="K170" i="2"/>
  <c r="K170" i="4" s="1"/>
  <c r="K171" i="2"/>
  <c r="K171" i="4" s="1"/>
  <c r="K172" i="2"/>
  <c r="K172" i="4" s="1"/>
  <c r="K173" i="2"/>
  <c r="K173" i="4" s="1"/>
  <c r="K174" i="2"/>
  <c r="K174" i="4" s="1"/>
  <c r="K175" i="2"/>
  <c r="K175" i="4" s="1"/>
  <c r="K176" i="2"/>
  <c r="K176" i="4" s="1"/>
  <c r="K177" i="2"/>
  <c r="K177" i="4" s="1"/>
  <c r="K178" i="2"/>
  <c r="K178" i="4" s="1"/>
  <c r="K179" i="2"/>
  <c r="K179" i="4" s="1"/>
  <c r="K180" i="2"/>
  <c r="K180" i="4" s="1"/>
  <c r="K181" i="2"/>
  <c r="K181" i="4" s="1"/>
  <c r="K182" i="2"/>
  <c r="K182" i="4" s="1"/>
  <c r="K183" i="2"/>
  <c r="K183" i="4" s="1"/>
  <c r="K184" i="2"/>
  <c r="K184" i="4" s="1"/>
  <c r="K185" i="2"/>
  <c r="K185" i="4" s="1"/>
  <c r="K186" i="2"/>
  <c r="K186" i="4" s="1"/>
  <c r="K187" i="2"/>
  <c r="K187" i="4" s="1"/>
  <c r="K188" i="2"/>
  <c r="K188" i="4" s="1"/>
  <c r="K189" i="2"/>
  <c r="K189" i="4" s="1"/>
  <c r="K190" i="2"/>
  <c r="K190" i="4" s="1"/>
  <c r="K191" i="2"/>
  <c r="K191" i="4" s="1"/>
  <c r="K192" i="2"/>
  <c r="K192" i="4" s="1"/>
  <c r="K193" i="2"/>
  <c r="K193" i="4" s="1"/>
  <c r="K194" i="2"/>
  <c r="K194" i="4" s="1"/>
  <c r="K195" i="2"/>
  <c r="K195" i="4" s="1"/>
  <c r="K196" i="2"/>
  <c r="K196" i="4" s="1"/>
  <c r="K197" i="2"/>
  <c r="K197" i="4" s="1"/>
  <c r="K198" i="2"/>
  <c r="K198" i="4" s="1"/>
  <c r="K199" i="2"/>
  <c r="K199" i="4" s="1"/>
  <c r="K200" i="2"/>
  <c r="K200" i="4" s="1"/>
  <c r="K201" i="2"/>
  <c r="K201" i="4" s="1"/>
  <c r="K202" i="2"/>
  <c r="K202" i="4" s="1"/>
  <c r="K203" i="2"/>
  <c r="K203" i="4" s="1"/>
  <c r="K204" i="2"/>
  <c r="K204" i="4" s="1"/>
  <c r="K205" i="2"/>
  <c r="K205" i="4" s="1"/>
  <c r="K206" i="2"/>
  <c r="K206" i="4" s="1"/>
  <c r="K207" i="2"/>
  <c r="K207" i="4" s="1"/>
  <c r="K208" i="2"/>
  <c r="K208" i="4" s="1"/>
  <c r="K209" i="2"/>
  <c r="K209" i="4" s="1"/>
  <c r="K210" i="2"/>
  <c r="K210" i="4" s="1"/>
  <c r="K211" i="2"/>
  <c r="K211" i="4" s="1"/>
  <c r="K212" i="2"/>
  <c r="K212" i="4" s="1"/>
  <c r="K213" i="2"/>
  <c r="K213" i="4" s="1"/>
  <c r="K214" i="2"/>
  <c r="K214" i="4" s="1"/>
  <c r="K215" i="2"/>
  <c r="K215" i="4" s="1"/>
  <c r="K216" i="2"/>
  <c r="K216" i="4" s="1"/>
  <c r="K217" i="2"/>
  <c r="K217" i="4" s="1"/>
  <c r="K218" i="2"/>
  <c r="K218" i="4" s="1"/>
  <c r="K219" i="2"/>
  <c r="K219" i="4" s="1"/>
  <c r="K220" i="2"/>
  <c r="K220" i="4" s="1"/>
  <c r="K221" i="2"/>
  <c r="K221" i="4" s="1"/>
  <c r="K222" i="2"/>
  <c r="K222" i="4" s="1"/>
  <c r="K223" i="2"/>
  <c r="K223" i="4" s="1"/>
  <c r="K224" i="2"/>
  <c r="K224" i="4" s="1"/>
  <c r="K225" i="2"/>
  <c r="K225" i="4" s="1"/>
  <c r="K226" i="2"/>
  <c r="K226" i="4" s="1"/>
  <c r="K227" i="2"/>
  <c r="K227" i="4" s="1"/>
  <c r="K228" i="2"/>
  <c r="K228" i="4" s="1"/>
  <c r="K229" i="2"/>
  <c r="K229" i="4" s="1"/>
  <c r="K230" i="2"/>
  <c r="K230" i="4" s="1"/>
  <c r="K231" i="2"/>
  <c r="K231" i="4" s="1"/>
  <c r="K232" i="2"/>
  <c r="K232" i="4" s="1"/>
  <c r="K233" i="2"/>
  <c r="K233" i="4" s="1"/>
  <c r="K234" i="2"/>
  <c r="K234" i="4" s="1"/>
  <c r="K235" i="2"/>
  <c r="K235" i="4" s="1"/>
  <c r="K236" i="2"/>
  <c r="K236" i="4" s="1"/>
  <c r="K237" i="2"/>
  <c r="K237" i="4" s="1"/>
  <c r="K238" i="2"/>
  <c r="K238" i="4" s="1"/>
  <c r="K239" i="2"/>
  <c r="K239" i="4" s="1"/>
  <c r="K240" i="2"/>
  <c r="K240" i="4" s="1"/>
  <c r="K241" i="2"/>
  <c r="K241" i="4" s="1"/>
  <c r="K242" i="2"/>
  <c r="K242" i="4" s="1"/>
  <c r="K243" i="2"/>
  <c r="K243" i="4" s="1"/>
  <c r="K244" i="2"/>
  <c r="K244" i="4" s="1"/>
  <c r="K245" i="2"/>
  <c r="K245" i="4" s="1"/>
  <c r="K246" i="2"/>
  <c r="K246" i="4" s="1"/>
  <c r="K247" i="2"/>
  <c r="K247" i="4" s="1"/>
  <c r="K248" i="2"/>
  <c r="K248" i="4" s="1"/>
  <c r="K249" i="2"/>
  <c r="K249" i="4" s="1"/>
  <c r="K250" i="2"/>
  <c r="K250" i="4" s="1"/>
  <c r="K251" i="2"/>
  <c r="K251" i="4" s="1"/>
  <c r="K252" i="2"/>
  <c r="K252" i="4" s="1"/>
  <c r="K253" i="2"/>
  <c r="K253" i="4" s="1"/>
  <c r="K254" i="2"/>
  <c r="K254" i="4" s="1"/>
  <c r="K255" i="2"/>
  <c r="K255" i="4" s="1"/>
  <c r="K256" i="2"/>
  <c r="K256" i="4" s="1"/>
  <c r="K257" i="2"/>
  <c r="K257" i="4" s="1"/>
  <c r="K258" i="2"/>
  <c r="K258" i="4" s="1"/>
  <c r="K259" i="2"/>
  <c r="K259" i="4" s="1"/>
  <c r="K260" i="2"/>
  <c r="K260" i="4" s="1"/>
  <c r="K261" i="2"/>
  <c r="K261" i="4" s="1"/>
  <c r="K262" i="2"/>
  <c r="K262" i="4" s="1"/>
  <c r="K263" i="2"/>
  <c r="K263" i="4" s="1"/>
  <c r="K264" i="2"/>
  <c r="K264" i="4" s="1"/>
  <c r="K265" i="2"/>
  <c r="K265" i="4" s="1"/>
  <c r="K266" i="2"/>
  <c r="K266" i="4" s="1"/>
  <c r="K267" i="2"/>
  <c r="K267" i="4" s="1"/>
  <c r="K268" i="2"/>
  <c r="K268" i="4" s="1"/>
  <c r="K269" i="2"/>
  <c r="K269" i="4" s="1"/>
  <c r="K270" i="2"/>
  <c r="K270" i="4" s="1"/>
  <c r="K271" i="2"/>
  <c r="K271" i="4" s="1"/>
  <c r="K272" i="2"/>
  <c r="K272" i="4" s="1"/>
  <c r="K273" i="2"/>
  <c r="K273" i="4" s="1"/>
  <c r="K274" i="2"/>
  <c r="K274" i="4" s="1"/>
  <c r="K275" i="2"/>
  <c r="K275" i="4" s="1"/>
  <c r="K276" i="2"/>
  <c r="K276" i="4" s="1"/>
  <c r="K277" i="2"/>
  <c r="K277" i="4" s="1"/>
  <c r="K278" i="2"/>
  <c r="K278" i="4" s="1"/>
  <c r="K279" i="2"/>
  <c r="K279" i="4" s="1"/>
  <c r="K280" i="2"/>
  <c r="K280" i="4" s="1"/>
  <c r="K281" i="2"/>
  <c r="K281" i="4" s="1"/>
  <c r="K282" i="2"/>
  <c r="K282" i="4" s="1"/>
  <c r="K283" i="2"/>
  <c r="K283" i="4" s="1"/>
  <c r="K284" i="2"/>
  <c r="K284" i="4" s="1"/>
  <c r="K285" i="2"/>
  <c r="K285" i="4" s="1"/>
  <c r="K286" i="2"/>
  <c r="K286" i="4" s="1"/>
  <c r="K287" i="2"/>
  <c r="K287" i="4" s="1"/>
  <c r="K288" i="2"/>
  <c r="K288" i="4" s="1"/>
  <c r="K289" i="2"/>
  <c r="K289" i="4" s="1"/>
  <c r="K290" i="2"/>
  <c r="K290" i="4" s="1"/>
  <c r="K291" i="2"/>
  <c r="K291" i="4" s="1"/>
  <c r="K292" i="2"/>
  <c r="K292" i="4" s="1"/>
  <c r="K293" i="2"/>
  <c r="K293" i="4" s="1"/>
  <c r="K294" i="2"/>
  <c r="K294" i="4" s="1"/>
  <c r="K295" i="2"/>
  <c r="K295" i="4" s="1"/>
  <c r="K296" i="2"/>
  <c r="K296" i="4" s="1"/>
  <c r="K297" i="2"/>
  <c r="K297" i="4" s="1"/>
  <c r="K298" i="2"/>
  <c r="K298" i="4" s="1"/>
  <c r="K299" i="2"/>
  <c r="K299" i="4" s="1"/>
  <c r="K300" i="2"/>
  <c r="K300" i="4" s="1"/>
  <c r="K301" i="2"/>
  <c r="K301" i="4" s="1"/>
  <c r="K302" i="2"/>
  <c r="K302" i="4" s="1"/>
  <c r="K303" i="2"/>
  <c r="K303" i="4" s="1"/>
  <c r="K304" i="2"/>
  <c r="K304" i="4" s="1"/>
  <c r="K305" i="2"/>
  <c r="K305" i="4" s="1"/>
  <c r="K306" i="2"/>
  <c r="K306" i="4" s="1"/>
  <c r="K307" i="2"/>
  <c r="K307" i="4" s="1"/>
  <c r="K308" i="2"/>
  <c r="K308" i="4" s="1"/>
  <c r="K309" i="2"/>
  <c r="K309" i="4" s="1"/>
  <c r="K310" i="2"/>
  <c r="K310" i="4" s="1"/>
  <c r="K311" i="2"/>
  <c r="K311" i="4" s="1"/>
  <c r="K312" i="2"/>
  <c r="K312" i="4" s="1"/>
  <c r="K313" i="2"/>
  <c r="K313" i="4" s="1"/>
  <c r="K314" i="2"/>
  <c r="K314" i="4" s="1"/>
  <c r="K315" i="2"/>
  <c r="K315" i="4" s="1"/>
  <c r="K316" i="2"/>
  <c r="K316" i="4" s="1"/>
  <c r="K317" i="2"/>
  <c r="K317" i="4" s="1"/>
  <c r="K318" i="2"/>
  <c r="K318" i="4" s="1"/>
  <c r="K319" i="2"/>
  <c r="K319" i="4" s="1"/>
  <c r="K320" i="2"/>
  <c r="K320" i="4" s="1"/>
  <c r="K321" i="2"/>
  <c r="K321" i="4" s="1"/>
  <c r="K322" i="2"/>
  <c r="K322" i="4" s="1"/>
  <c r="K323" i="2"/>
  <c r="K323" i="4" s="1"/>
  <c r="K324" i="2"/>
  <c r="K324" i="4" s="1"/>
  <c r="K325" i="2"/>
  <c r="K325" i="4" s="1"/>
  <c r="K326" i="2"/>
  <c r="K326" i="4" s="1"/>
  <c r="K327" i="2"/>
  <c r="K327" i="4" s="1"/>
  <c r="K328" i="2"/>
  <c r="K328" i="4" s="1"/>
  <c r="K329" i="2"/>
  <c r="K329" i="4" s="1"/>
  <c r="K330" i="2"/>
  <c r="K330" i="4" s="1"/>
  <c r="K331" i="2"/>
  <c r="K331" i="4" s="1"/>
  <c r="K332" i="2"/>
  <c r="K332" i="4" s="1"/>
  <c r="K333" i="2"/>
  <c r="K333" i="4" s="1"/>
  <c r="K334" i="2"/>
  <c r="K334" i="4" s="1"/>
  <c r="K335" i="2"/>
  <c r="K335" i="4" s="1"/>
  <c r="K336" i="2"/>
  <c r="K336" i="4" s="1"/>
  <c r="K337" i="2"/>
  <c r="K337" i="4" s="1"/>
  <c r="K338" i="2"/>
  <c r="K338" i="4" s="1"/>
  <c r="K339" i="2"/>
  <c r="K339" i="4" s="1"/>
  <c r="K340" i="2"/>
  <c r="K340" i="4" s="1"/>
  <c r="K341" i="2"/>
  <c r="K341" i="4" s="1"/>
  <c r="K342" i="2"/>
  <c r="K342" i="4" s="1"/>
  <c r="K343" i="2"/>
  <c r="K343" i="4" s="1"/>
  <c r="K344" i="2"/>
  <c r="K344" i="4" s="1"/>
  <c r="K345" i="2"/>
  <c r="K345" i="4" s="1"/>
  <c r="K346" i="2"/>
  <c r="K346" i="4" s="1"/>
  <c r="K347" i="2"/>
  <c r="K347" i="4" s="1"/>
  <c r="K348" i="2"/>
  <c r="K348" i="4" s="1"/>
  <c r="K349" i="2"/>
  <c r="K349" i="4" s="1"/>
  <c r="K350" i="2"/>
  <c r="K350" i="4" s="1"/>
  <c r="K351" i="2"/>
  <c r="K351" i="4" s="1"/>
  <c r="K352" i="2"/>
  <c r="K352" i="4" s="1"/>
  <c r="K353" i="2"/>
  <c r="K353" i="4" s="1"/>
  <c r="K354" i="2"/>
  <c r="K354" i="4" s="1"/>
  <c r="K355" i="2"/>
  <c r="K355" i="4" s="1"/>
  <c r="K356" i="2"/>
  <c r="K356" i="4" s="1"/>
  <c r="K357" i="2"/>
  <c r="K357" i="4" s="1"/>
  <c r="K358" i="2"/>
  <c r="K358" i="4" s="1"/>
  <c r="K359" i="2"/>
  <c r="K359" i="4" s="1"/>
  <c r="K360" i="2"/>
  <c r="K360" i="4" s="1"/>
  <c r="K361" i="2"/>
  <c r="K361" i="4" s="1"/>
  <c r="K362" i="2"/>
  <c r="K362" i="4" s="1"/>
  <c r="K363" i="2"/>
  <c r="K363" i="4" s="1"/>
  <c r="K364" i="2"/>
  <c r="K364" i="4" s="1"/>
  <c r="K365" i="2"/>
  <c r="K365" i="4" s="1"/>
  <c r="K366" i="2"/>
  <c r="K366" i="4" s="1"/>
  <c r="K367" i="2"/>
  <c r="K367" i="4" s="1"/>
  <c r="K368" i="2"/>
  <c r="K368" i="4" s="1"/>
  <c r="K369" i="2"/>
  <c r="K369" i="4" s="1"/>
  <c r="K370" i="2"/>
  <c r="K370" i="4" s="1"/>
  <c r="K371" i="2"/>
  <c r="K371" i="4" s="1"/>
  <c r="K372" i="2"/>
  <c r="K372" i="4" s="1"/>
  <c r="K373" i="2"/>
  <c r="K373" i="4" s="1"/>
  <c r="K374" i="2"/>
  <c r="K374" i="4" s="1"/>
  <c r="K375" i="2"/>
  <c r="K375" i="4" s="1"/>
  <c r="K376" i="2"/>
  <c r="K376" i="4" s="1"/>
  <c r="K377" i="2"/>
  <c r="K377" i="4" s="1"/>
  <c r="K378" i="2"/>
  <c r="K378" i="4" s="1"/>
  <c r="K379" i="2"/>
  <c r="K379" i="4" s="1"/>
  <c r="K380" i="2"/>
  <c r="K380" i="4" s="1"/>
  <c r="K381" i="2"/>
  <c r="K381" i="4" s="1"/>
  <c r="K382" i="2"/>
  <c r="K382" i="4" s="1"/>
  <c r="K383" i="2"/>
  <c r="K383" i="4" s="1"/>
  <c r="K384" i="2"/>
  <c r="K384" i="4" s="1"/>
  <c r="K385" i="2"/>
  <c r="K385" i="4" s="1"/>
  <c r="K386" i="2"/>
  <c r="K386" i="4" s="1"/>
  <c r="K387" i="2"/>
  <c r="K387" i="4" s="1"/>
  <c r="K388" i="2"/>
  <c r="K388" i="4" s="1"/>
  <c r="K389" i="2"/>
  <c r="K389" i="4" s="1"/>
  <c r="K390" i="2"/>
  <c r="K390" i="4" s="1"/>
  <c r="K391" i="2"/>
  <c r="K391" i="4" s="1"/>
  <c r="K392" i="2"/>
  <c r="K392" i="4" s="1"/>
  <c r="K393" i="2"/>
  <c r="K393" i="4" s="1"/>
  <c r="K394" i="2"/>
  <c r="K394" i="4" s="1"/>
  <c r="K395" i="2"/>
  <c r="K395" i="4" s="1"/>
  <c r="K396" i="2"/>
  <c r="K396" i="4" s="1"/>
  <c r="K397" i="2"/>
  <c r="K397" i="4" s="1"/>
  <c r="K398" i="2"/>
  <c r="K398" i="4" s="1"/>
  <c r="K399" i="2"/>
  <c r="K399" i="4" s="1"/>
  <c r="K400" i="2"/>
  <c r="K400" i="4" s="1"/>
  <c r="K401" i="2"/>
  <c r="K401" i="4" s="1"/>
  <c r="K402" i="2"/>
  <c r="K402" i="4" s="1"/>
  <c r="K403" i="2"/>
  <c r="K403" i="4" s="1"/>
  <c r="K404" i="2"/>
  <c r="K404" i="4" s="1"/>
  <c r="K405" i="2"/>
  <c r="K405" i="4" s="1"/>
  <c r="K406" i="2"/>
  <c r="K406" i="4" s="1"/>
  <c r="K407" i="2"/>
  <c r="K407" i="4" s="1"/>
  <c r="K408" i="2"/>
  <c r="K408" i="4" s="1"/>
  <c r="K409" i="2"/>
  <c r="K409" i="4" s="1"/>
  <c r="K410" i="2"/>
  <c r="K410" i="4" s="1"/>
  <c r="K411" i="2"/>
  <c r="K411" i="4" s="1"/>
  <c r="K412" i="2"/>
  <c r="K412" i="4" s="1"/>
  <c r="K413" i="2"/>
  <c r="K413" i="4" s="1"/>
  <c r="K414" i="2"/>
  <c r="K414" i="4" s="1"/>
  <c r="K415" i="2"/>
  <c r="K415" i="4" s="1"/>
  <c r="K416" i="2"/>
  <c r="K416" i="4" s="1"/>
  <c r="K417" i="2"/>
  <c r="K417" i="4" s="1"/>
  <c r="K418" i="2"/>
  <c r="K418" i="4" s="1"/>
  <c r="K419" i="2"/>
  <c r="K419" i="4" s="1"/>
  <c r="K420" i="2"/>
  <c r="K420" i="4" s="1"/>
  <c r="K421" i="2"/>
  <c r="K421" i="4" s="1"/>
  <c r="K422" i="2"/>
  <c r="K422" i="4" s="1"/>
  <c r="K423" i="2"/>
  <c r="K423" i="4" s="1"/>
  <c r="K424" i="2"/>
  <c r="K424" i="4" s="1"/>
  <c r="K425" i="2"/>
  <c r="K425" i="4" s="1"/>
  <c r="K426" i="2"/>
  <c r="K426" i="4" s="1"/>
  <c r="K427" i="2"/>
  <c r="K427" i="4" s="1"/>
  <c r="K428" i="2"/>
  <c r="K428" i="4" s="1"/>
  <c r="K429" i="2"/>
  <c r="K429" i="4" s="1"/>
  <c r="K430" i="2"/>
  <c r="K430" i="4" s="1"/>
  <c r="K431" i="2"/>
  <c r="K431" i="4" s="1"/>
  <c r="K432" i="2"/>
  <c r="K432" i="4" s="1"/>
  <c r="K433" i="2"/>
  <c r="K433" i="4" s="1"/>
  <c r="K434" i="2"/>
  <c r="K434" i="4" s="1"/>
  <c r="K435" i="2"/>
  <c r="K435" i="4" s="1"/>
  <c r="K436" i="2"/>
  <c r="K436" i="4" s="1"/>
  <c r="K437" i="2"/>
  <c r="K437" i="4" s="1"/>
  <c r="K438" i="2"/>
  <c r="K438" i="4" s="1"/>
  <c r="K439" i="2"/>
  <c r="K439" i="4" s="1"/>
  <c r="K440" i="2"/>
  <c r="K440" i="4" s="1"/>
  <c r="K441" i="2"/>
  <c r="K441" i="4" s="1"/>
  <c r="K442" i="2"/>
  <c r="K442" i="4" s="1"/>
  <c r="K443" i="2"/>
  <c r="K443" i="4" s="1"/>
  <c r="K444" i="2"/>
  <c r="K444" i="4" s="1"/>
  <c r="K445" i="2"/>
  <c r="K445" i="4" s="1"/>
  <c r="K446" i="2"/>
  <c r="K446" i="4" s="1"/>
  <c r="K447" i="2"/>
  <c r="K447" i="4" s="1"/>
  <c r="K448" i="2"/>
  <c r="K448" i="4" s="1"/>
  <c r="K449" i="2"/>
  <c r="K449" i="4" s="1"/>
  <c r="K450" i="2"/>
  <c r="K450" i="4" s="1"/>
  <c r="K451" i="2"/>
  <c r="K451" i="4" s="1"/>
  <c r="K452" i="2"/>
  <c r="K452" i="4" s="1"/>
  <c r="K453" i="2"/>
  <c r="K453" i="4" s="1"/>
  <c r="K454" i="2"/>
  <c r="K454" i="4" s="1"/>
  <c r="K455" i="2"/>
  <c r="K455" i="4" s="1"/>
  <c r="K456" i="2"/>
  <c r="K456" i="4" s="1"/>
  <c r="K457" i="2"/>
  <c r="K457" i="4" s="1"/>
  <c r="K458" i="2"/>
  <c r="K458" i="4" s="1"/>
  <c r="K459" i="2"/>
  <c r="K459" i="4" s="1"/>
  <c r="K460" i="2"/>
  <c r="K460" i="4" s="1"/>
  <c r="K461" i="2"/>
  <c r="K461" i="4" s="1"/>
  <c r="K462" i="2"/>
  <c r="K462" i="4" s="1"/>
  <c r="K463" i="2"/>
  <c r="K463" i="4" s="1"/>
  <c r="K464" i="2"/>
  <c r="K464" i="4" s="1"/>
  <c r="K465" i="2"/>
  <c r="K465" i="4" s="1"/>
  <c r="K466" i="2"/>
  <c r="K466" i="4" s="1"/>
  <c r="K467" i="2"/>
  <c r="K467" i="4" s="1"/>
  <c r="K468" i="2"/>
  <c r="K468" i="4" s="1"/>
  <c r="K469" i="2"/>
  <c r="K469" i="4" s="1"/>
  <c r="K470" i="2"/>
  <c r="K470" i="4" s="1"/>
  <c r="K471" i="2"/>
  <c r="K471" i="4" s="1"/>
  <c r="K472" i="2"/>
  <c r="K472" i="4" s="1"/>
  <c r="K473" i="2"/>
  <c r="K473" i="4" s="1"/>
  <c r="K474" i="2"/>
  <c r="K474" i="4" s="1"/>
  <c r="K475" i="2"/>
  <c r="K475" i="4" s="1"/>
  <c r="K476" i="2"/>
  <c r="K476" i="4" s="1"/>
  <c r="K477" i="2"/>
  <c r="K477" i="4" s="1"/>
  <c r="K478" i="2"/>
  <c r="K478" i="4" s="1"/>
  <c r="K479" i="2"/>
  <c r="K479" i="4" s="1"/>
  <c r="K480" i="2"/>
  <c r="K480" i="4" s="1"/>
  <c r="K481" i="2"/>
  <c r="K481" i="4" s="1"/>
  <c r="K482" i="2"/>
  <c r="K482" i="4" s="1"/>
  <c r="K483" i="2"/>
  <c r="K483" i="4" s="1"/>
  <c r="K484" i="2"/>
  <c r="K484" i="4" s="1"/>
  <c r="K485" i="2"/>
  <c r="K485" i="4" s="1"/>
  <c r="K486" i="2"/>
  <c r="K486" i="4" s="1"/>
  <c r="K487" i="2"/>
  <c r="K487" i="4" s="1"/>
  <c r="K488" i="2"/>
  <c r="K488" i="4" s="1"/>
  <c r="K489" i="2"/>
  <c r="K489" i="4" s="1"/>
  <c r="K490" i="2"/>
  <c r="K490" i="4" s="1"/>
  <c r="K491" i="2"/>
  <c r="K491" i="4" s="1"/>
  <c r="K492" i="2"/>
  <c r="K492" i="4" s="1"/>
  <c r="K493" i="2"/>
  <c r="K493" i="4" s="1"/>
  <c r="K494" i="2"/>
  <c r="K494" i="4" s="1"/>
  <c r="K495" i="2"/>
  <c r="K495" i="4" s="1"/>
  <c r="K496" i="2"/>
  <c r="K496" i="4" s="1"/>
  <c r="K497" i="2"/>
  <c r="K497" i="4" s="1"/>
  <c r="K498" i="2"/>
  <c r="K498" i="4" s="1"/>
  <c r="K499" i="2"/>
  <c r="K499" i="4" s="1"/>
  <c r="K500" i="2"/>
  <c r="K500" i="4" s="1"/>
  <c r="K501" i="2"/>
  <c r="K501" i="4" s="1"/>
  <c r="K502" i="2"/>
  <c r="K502" i="4" s="1"/>
  <c r="K503" i="2"/>
  <c r="K503" i="4" s="1"/>
  <c r="K504" i="2"/>
  <c r="K504" i="4" s="1"/>
  <c r="K505" i="2"/>
  <c r="K505" i="4" s="1"/>
  <c r="K506" i="2"/>
  <c r="K506" i="4" s="1"/>
  <c r="K507" i="2"/>
  <c r="K507" i="4" s="1"/>
  <c r="K508" i="2"/>
  <c r="K508" i="4" s="1"/>
  <c r="K509" i="2"/>
  <c r="K509" i="4" s="1"/>
  <c r="K510" i="2"/>
  <c r="K510" i="4" s="1"/>
  <c r="K511" i="2"/>
  <c r="K511" i="4" s="1"/>
  <c r="K512" i="2"/>
  <c r="K512" i="4" s="1"/>
  <c r="K513" i="2"/>
  <c r="K513" i="4" s="1"/>
  <c r="K514" i="2"/>
  <c r="K514" i="4" s="1"/>
  <c r="K515" i="2"/>
  <c r="K515" i="4" s="1"/>
  <c r="K516" i="2"/>
  <c r="K516" i="4" s="1"/>
  <c r="K517" i="2"/>
  <c r="K517" i="4" s="1"/>
  <c r="K518" i="2"/>
  <c r="K518" i="4" s="1"/>
  <c r="K519" i="2"/>
  <c r="K519" i="4" s="1"/>
  <c r="K520" i="2"/>
  <c r="K520" i="4" s="1"/>
  <c r="K521" i="2"/>
  <c r="K521" i="4" s="1"/>
  <c r="K522" i="2"/>
  <c r="K522" i="4" s="1"/>
  <c r="K523" i="2"/>
  <c r="K523" i="4" s="1"/>
  <c r="K524" i="2"/>
  <c r="K524" i="4" s="1"/>
  <c r="K525" i="2"/>
  <c r="K525" i="4" s="1"/>
  <c r="K526" i="2"/>
  <c r="K526" i="4" s="1"/>
  <c r="K527" i="2"/>
  <c r="K527" i="4" s="1"/>
  <c r="K528" i="2"/>
  <c r="K528" i="4" s="1"/>
  <c r="K529" i="2"/>
  <c r="K529" i="4" s="1"/>
  <c r="K530" i="2"/>
  <c r="K530" i="4" s="1"/>
  <c r="K531" i="2"/>
  <c r="K531" i="4" s="1"/>
  <c r="K532" i="2"/>
  <c r="K532" i="4" s="1"/>
  <c r="K533" i="2"/>
  <c r="K533" i="4" s="1"/>
  <c r="K534" i="2"/>
  <c r="K534" i="4" s="1"/>
  <c r="K535" i="2"/>
  <c r="K535" i="4" s="1"/>
  <c r="K536" i="2"/>
  <c r="K536" i="4" s="1"/>
  <c r="K537" i="2"/>
  <c r="K537" i="4" s="1"/>
  <c r="K538" i="2"/>
  <c r="K538" i="4" s="1"/>
  <c r="K539" i="2"/>
  <c r="K539" i="4" s="1"/>
  <c r="K540" i="2"/>
  <c r="K540" i="4" s="1"/>
  <c r="K541" i="2"/>
  <c r="K541" i="4" s="1"/>
  <c r="K542" i="2"/>
  <c r="K542" i="4" s="1"/>
  <c r="K543" i="2"/>
  <c r="K543" i="4" s="1"/>
  <c r="K544" i="2"/>
  <c r="K544" i="4" s="1"/>
  <c r="K545" i="2"/>
  <c r="K545" i="4" s="1"/>
  <c r="K546" i="2"/>
  <c r="K546" i="4" s="1"/>
  <c r="K547" i="2"/>
  <c r="K547" i="4" s="1"/>
  <c r="K548" i="2"/>
  <c r="K548" i="4" s="1"/>
  <c r="K549" i="2"/>
  <c r="K549" i="4" s="1"/>
  <c r="K550" i="2"/>
  <c r="K550" i="4" s="1"/>
  <c r="K551" i="2"/>
  <c r="K551" i="4" s="1"/>
  <c r="K552" i="2"/>
  <c r="K552" i="4" s="1"/>
  <c r="K553" i="2"/>
  <c r="K553" i="4" s="1"/>
  <c r="K554" i="2"/>
  <c r="K554" i="4" s="1"/>
  <c r="K555" i="2"/>
  <c r="K555" i="4" s="1"/>
  <c r="K556" i="2"/>
  <c r="K556" i="4" s="1"/>
  <c r="K557" i="2"/>
  <c r="K557" i="4" s="1"/>
  <c r="K558" i="2"/>
  <c r="K558" i="4" s="1"/>
  <c r="K559" i="2"/>
  <c r="K559" i="4" s="1"/>
  <c r="K560" i="2"/>
  <c r="K560" i="4" s="1"/>
  <c r="K561" i="2"/>
  <c r="K561" i="4" s="1"/>
  <c r="K562" i="2"/>
  <c r="K562" i="4" s="1"/>
  <c r="K563" i="2"/>
  <c r="K563" i="4" s="1"/>
  <c r="K564" i="2"/>
  <c r="K564" i="4" s="1"/>
  <c r="K565" i="2"/>
  <c r="K565" i="4" s="1"/>
  <c r="K566" i="2"/>
  <c r="K566" i="4" s="1"/>
  <c r="K567" i="2"/>
  <c r="K567" i="4" s="1"/>
  <c r="K568" i="2"/>
  <c r="K568" i="4" s="1"/>
  <c r="K569" i="2"/>
  <c r="K569" i="4" s="1"/>
  <c r="K570" i="2"/>
  <c r="K570" i="4" s="1"/>
  <c r="K571" i="2"/>
  <c r="K571" i="4" s="1"/>
  <c r="K572" i="2"/>
  <c r="K572" i="4" s="1"/>
  <c r="K573" i="2"/>
  <c r="K573" i="4" s="1"/>
  <c r="K574" i="2"/>
  <c r="K574" i="4" s="1"/>
  <c r="K575" i="2"/>
  <c r="K575" i="4" s="1"/>
  <c r="K576" i="2"/>
  <c r="K576" i="4" s="1"/>
  <c r="K577" i="2"/>
  <c r="K577" i="4" s="1"/>
  <c r="K578" i="2"/>
  <c r="K578" i="4" s="1"/>
  <c r="K579" i="2"/>
  <c r="K579" i="4" s="1"/>
  <c r="K580" i="2"/>
  <c r="K580" i="4" s="1"/>
  <c r="K581" i="2"/>
  <c r="K581" i="4" s="1"/>
  <c r="K582" i="2"/>
  <c r="K582" i="4" s="1"/>
  <c r="K583" i="2"/>
  <c r="K583" i="4" s="1"/>
  <c r="K584" i="2"/>
  <c r="K584" i="4" s="1"/>
  <c r="K585" i="2"/>
  <c r="K585" i="4" s="1"/>
  <c r="K586" i="2"/>
  <c r="K586" i="4" s="1"/>
  <c r="K587" i="2"/>
  <c r="K587" i="4" s="1"/>
  <c r="K588" i="2"/>
  <c r="K588" i="4" s="1"/>
  <c r="K589" i="2"/>
  <c r="K589" i="4" s="1"/>
  <c r="K590" i="2"/>
  <c r="K590" i="4" s="1"/>
  <c r="K591" i="2"/>
  <c r="K591" i="4" s="1"/>
  <c r="K592" i="2"/>
  <c r="K592" i="4" s="1"/>
  <c r="K593" i="2"/>
  <c r="K593" i="4" s="1"/>
  <c r="K594" i="2"/>
  <c r="K594" i="4" s="1"/>
  <c r="K595" i="2"/>
  <c r="K595" i="4" s="1"/>
  <c r="K596" i="2"/>
  <c r="K596" i="4" s="1"/>
  <c r="K597" i="2"/>
  <c r="K597" i="4" s="1"/>
  <c r="K598" i="2"/>
  <c r="K598" i="4" s="1"/>
  <c r="K599" i="2"/>
  <c r="K599" i="4" s="1"/>
  <c r="K600" i="2"/>
  <c r="K600" i="4" s="1"/>
  <c r="K601" i="2"/>
  <c r="K601" i="4" s="1"/>
  <c r="K602" i="2"/>
  <c r="K602" i="4" s="1"/>
  <c r="K603" i="2"/>
  <c r="K603" i="4" s="1"/>
  <c r="K604" i="2"/>
  <c r="K604" i="4" s="1"/>
  <c r="K605" i="2"/>
  <c r="K605" i="4" s="1"/>
  <c r="K606" i="2"/>
  <c r="K606" i="4" s="1"/>
  <c r="K607" i="2"/>
  <c r="K607" i="4" s="1"/>
  <c r="K608" i="2"/>
  <c r="K608" i="4" s="1"/>
  <c r="K609" i="2"/>
  <c r="K609" i="4" s="1"/>
  <c r="K610" i="2"/>
  <c r="K610" i="4" s="1"/>
  <c r="K611" i="2"/>
  <c r="K611" i="4" s="1"/>
  <c r="K612" i="2"/>
  <c r="K612" i="4" s="1"/>
  <c r="K613" i="2"/>
  <c r="K613" i="4" s="1"/>
  <c r="K614" i="2"/>
  <c r="K614" i="4" s="1"/>
  <c r="K615" i="2"/>
  <c r="K615" i="4" s="1"/>
  <c r="K616" i="2"/>
  <c r="K616" i="4" s="1"/>
  <c r="K617" i="2"/>
  <c r="K617" i="4" s="1"/>
  <c r="K618" i="2"/>
  <c r="K618" i="4" s="1"/>
  <c r="K619" i="2"/>
  <c r="K619" i="4" s="1"/>
  <c r="K620" i="2"/>
  <c r="K620" i="4" s="1"/>
  <c r="K621" i="2"/>
  <c r="K621" i="4" s="1"/>
  <c r="K622" i="2"/>
  <c r="K622" i="4" s="1"/>
  <c r="K623" i="2"/>
  <c r="K623" i="4" s="1"/>
  <c r="K624" i="2"/>
  <c r="K624" i="4" s="1"/>
  <c r="K625" i="2"/>
  <c r="K625" i="4" s="1"/>
  <c r="K626" i="2"/>
  <c r="K626" i="4" s="1"/>
  <c r="K627" i="2"/>
  <c r="K627" i="4" s="1"/>
  <c r="K628" i="2"/>
  <c r="K628" i="4" s="1"/>
  <c r="K629" i="2"/>
  <c r="K629" i="4" s="1"/>
  <c r="K630" i="2"/>
  <c r="K630" i="4" s="1"/>
  <c r="K631" i="2"/>
  <c r="K631" i="4" s="1"/>
  <c r="K632" i="2"/>
  <c r="K632" i="4" s="1"/>
  <c r="K633" i="2"/>
  <c r="K633" i="4" s="1"/>
  <c r="K634" i="2"/>
  <c r="K634" i="4" s="1"/>
  <c r="K635" i="2"/>
  <c r="K635" i="4" s="1"/>
  <c r="K636" i="2"/>
  <c r="K636" i="4" s="1"/>
  <c r="K637" i="2"/>
  <c r="K637" i="4" s="1"/>
  <c r="K638" i="2"/>
  <c r="K638" i="4" s="1"/>
  <c r="K639" i="2"/>
  <c r="K639" i="4" s="1"/>
  <c r="K640" i="2"/>
  <c r="K640" i="4" s="1"/>
  <c r="K641" i="2"/>
  <c r="K641" i="4" s="1"/>
  <c r="K642" i="2"/>
  <c r="K642" i="4" s="1"/>
  <c r="K643" i="2"/>
  <c r="K643" i="4" s="1"/>
  <c r="K644" i="2"/>
  <c r="K644" i="4" s="1"/>
  <c r="K645" i="2"/>
  <c r="K645" i="4" s="1"/>
  <c r="K646" i="2"/>
  <c r="K646" i="4" s="1"/>
  <c r="K647" i="2"/>
  <c r="K647" i="4" s="1"/>
  <c r="K648" i="2"/>
  <c r="K648" i="4" s="1"/>
  <c r="K649" i="2"/>
  <c r="K649" i="4" s="1"/>
  <c r="K650" i="2"/>
  <c r="K650" i="4" s="1"/>
  <c r="K651" i="2"/>
  <c r="K651" i="4" s="1"/>
  <c r="K652" i="2"/>
  <c r="K652" i="4" s="1"/>
  <c r="K653" i="2"/>
  <c r="K653" i="4" s="1"/>
  <c r="K654" i="2"/>
  <c r="K654" i="4" s="1"/>
  <c r="K655" i="2"/>
  <c r="K655" i="4" s="1"/>
  <c r="K656" i="2"/>
  <c r="K656" i="4" s="1"/>
  <c r="K657" i="2"/>
  <c r="K657" i="4" s="1"/>
  <c r="K658" i="2"/>
  <c r="K658" i="4" s="1"/>
  <c r="K659" i="2"/>
  <c r="K659" i="4" s="1"/>
  <c r="K660" i="2"/>
  <c r="K660" i="4" s="1"/>
  <c r="K661" i="2"/>
  <c r="K661" i="4" s="1"/>
  <c r="K662" i="2"/>
  <c r="K662" i="4" s="1"/>
  <c r="K663" i="2"/>
  <c r="K663" i="4" s="1"/>
  <c r="K664" i="2"/>
  <c r="K664" i="4" s="1"/>
  <c r="K665" i="2"/>
  <c r="K665" i="4" s="1"/>
  <c r="K666" i="2"/>
  <c r="K666" i="4" s="1"/>
  <c r="K667" i="2"/>
  <c r="K667" i="4" s="1"/>
  <c r="K668" i="2"/>
  <c r="K668" i="4" s="1"/>
  <c r="K669" i="2"/>
  <c r="K669" i="4" s="1"/>
  <c r="K670" i="2"/>
  <c r="K670" i="4" s="1"/>
  <c r="K671" i="2"/>
  <c r="K671" i="4" s="1"/>
  <c r="K672" i="2"/>
  <c r="K672" i="4" s="1"/>
  <c r="K673" i="2"/>
  <c r="K673" i="4" s="1"/>
  <c r="K674" i="2"/>
  <c r="K674" i="4" s="1"/>
  <c r="K675" i="2"/>
  <c r="K675" i="4" s="1"/>
  <c r="K676" i="2"/>
  <c r="K676" i="4" s="1"/>
  <c r="K677" i="2"/>
  <c r="K677" i="4" s="1"/>
  <c r="K678" i="2"/>
  <c r="K678" i="4" s="1"/>
  <c r="K679" i="2"/>
  <c r="K679" i="4" s="1"/>
  <c r="K680" i="2"/>
  <c r="K680" i="4" s="1"/>
  <c r="K681" i="2"/>
  <c r="K681" i="4" s="1"/>
  <c r="K682" i="2"/>
  <c r="K682" i="4" s="1"/>
  <c r="K683" i="2"/>
  <c r="K683" i="4" s="1"/>
  <c r="K684" i="2"/>
  <c r="K684" i="4" s="1"/>
  <c r="K685" i="2"/>
  <c r="K685" i="4" s="1"/>
  <c r="K686" i="2"/>
  <c r="K686" i="4" s="1"/>
  <c r="K687" i="2"/>
  <c r="K687" i="4" s="1"/>
  <c r="K688" i="2"/>
  <c r="K688" i="4" s="1"/>
  <c r="K689" i="2"/>
  <c r="K689" i="4" s="1"/>
  <c r="K690" i="2"/>
  <c r="K690" i="4" s="1"/>
  <c r="K691" i="2"/>
  <c r="K691" i="4" s="1"/>
  <c r="K692" i="2"/>
  <c r="K692" i="4" s="1"/>
  <c r="K693" i="2"/>
  <c r="K693" i="4" s="1"/>
  <c r="K694" i="2"/>
  <c r="K694" i="4" s="1"/>
  <c r="K695" i="2"/>
  <c r="K695" i="4" s="1"/>
  <c r="K696" i="2"/>
  <c r="K696" i="4" s="1"/>
  <c r="K697" i="2"/>
  <c r="K697" i="4" s="1"/>
  <c r="K698" i="2"/>
  <c r="K698" i="4" s="1"/>
  <c r="K699" i="2"/>
  <c r="K699" i="4" s="1"/>
  <c r="K700" i="2"/>
  <c r="K700" i="4" s="1"/>
  <c r="K701" i="2"/>
  <c r="K701" i="4" s="1"/>
  <c r="K702" i="2"/>
  <c r="K702" i="4" s="1"/>
  <c r="K703" i="2"/>
  <c r="K703" i="4" s="1"/>
  <c r="K704" i="2"/>
  <c r="K704" i="4" s="1"/>
  <c r="K705" i="2"/>
  <c r="K705" i="4" s="1"/>
  <c r="K706" i="2"/>
  <c r="K706" i="4" s="1"/>
  <c r="K707" i="2"/>
  <c r="K707" i="4" s="1"/>
  <c r="K708" i="2"/>
  <c r="K708" i="4" s="1"/>
  <c r="K709" i="2"/>
  <c r="K709" i="4" s="1"/>
  <c r="K710" i="2"/>
  <c r="K710" i="4" s="1"/>
  <c r="K711" i="2"/>
  <c r="K711" i="4" s="1"/>
  <c r="K712" i="2"/>
  <c r="K712" i="4" s="1"/>
  <c r="K713" i="2"/>
  <c r="K713" i="4" s="1"/>
  <c r="K714" i="2"/>
  <c r="K714" i="4" s="1"/>
  <c r="K715" i="2"/>
  <c r="K715" i="4" s="1"/>
  <c r="K716" i="2"/>
  <c r="K716" i="4" s="1"/>
  <c r="K717" i="2"/>
  <c r="K717" i="4" s="1"/>
  <c r="K718" i="2"/>
  <c r="K718" i="4" s="1"/>
  <c r="K719" i="2"/>
  <c r="K719" i="4" s="1"/>
  <c r="K720" i="2"/>
  <c r="K720" i="4" s="1"/>
  <c r="K721" i="2"/>
  <c r="K721" i="4" s="1"/>
  <c r="K722" i="2"/>
  <c r="K722" i="4" s="1"/>
  <c r="K723" i="2"/>
  <c r="K723" i="4" s="1"/>
  <c r="K724" i="2"/>
  <c r="K724" i="4" s="1"/>
  <c r="K725" i="2"/>
  <c r="K725" i="4" s="1"/>
  <c r="K726" i="2"/>
  <c r="K726" i="4" s="1"/>
  <c r="K727" i="2"/>
  <c r="K727" i="4" s="1"/>
  <c r="K728" i="2"/>
  <c r="K728" i="4" s="1"/>
  <c r="K729" i="2"/>
  <c r="K729" i="4" s="1"/>
  <c r="K730" i="2"/>
  <c r="K730" i="4" s="1"/>
  <c r="K731" i="2"/>
  <c r="K731" i="4" s="1"/>
  <c r="K732" i="2"/>
  <c r="K732" i="4" s="1"/>
  <c r="K733" i="2"/>
  <c r="K733" i="4" s="1"/>
  <c r="K734" i="2"/>
  <c r="K734" i="4" s="1"/>
  <c r="K735" i="2"/>
  <c r="K735" i="4" s="1"/>
  <c r="K736" i="2"/>
  <c r="K736" i="4" s="1"/>
  <c r="K737" i="2"/>
  <c r="K737" i="4" s="1"/>
  <c r="K738" i="2"/>
  <c r="K738" i="4" s="1"/>
  <c r="K739" i="2"/>
  <c r="K739" i="4" s="1"/>
  <c r="K740" i="2"/>
  <c r="K740" i="4" s="1"/>
  <c r="K741" i="2"/>
  <c r="K741" i="4" s="1"/>
  <c r="K742" i="2"/>
  <c r="K742" i="4" s="1"/>
  <c r="K743" i="2"/>
  <c r="K743" i="4" s="1"/>
  <c r="K744" i="2"/>
  <c r="K744" i="4" s="1"/>
  <c r="K745" i="2"/>
  <c r="K745" i="4" s="1"/>
  <c r="K746" i="2"/>
  <c r="K746" i="4" s="1"/>
  <c r="K747" i="2"/>
  <c r="K747" i="4" s="1"/>
  <c r="K748" i="2"/>
  <c r="K748" i="4" s="1"/>
  <c r="K749" i="2"/>
  <c r="K749" i="4" s="1"/>
  <c r="K750" i="2"/>
  <c r="K750" i="4" s="1"/>
  <c r="K751" i="2"/>
  <c r="K751" i="4" s="1"/>
  <c r="K752" i="2"/>
  <c r="K752" i="4" s="1"/>
  <c r="K753" i="2"/>
  <c r="K753" i="4" s="1"/>
  <c r="K754" i="2"/>
  <c r="K754" i="4" s="1"/>
  <c r="K755" i="2"/>
  <c r="K755" i="4" s="1"/>
  <c r="K756" i="2"/>
  <c r="K756" i="4" s="1"/>
  <c r="K757" i="2"/>
  <c r="K757" i="4" s="1"/>
  <c r="K758" i="2"/>
  <c r="K758" i="4" s="1"/>
  <c r="K759" i="2"/>
  <c r="K759" i="4" s="1"/>
  <c r="K760" i="2"/>
  <c r="K760" i="4" s="1"/>
  <c r="K761" i="2"/>
  <c r="K761" i="4" s="1"/>
  <c r="K762" i="2"/>
  <c r="K762" i="4" s="1"/>
  <c r="K763" i="2"/>
  <c r="K763" i="4" s="1"/>
  <c r="K764" i="2"/>
  <c r="K764" i="4" s="1"/>
  <c r="K765" i="2"/>
  <c r="K765" i="4" s="1"/>
  <c r="K766" i="2"/>
  <c r="K766" i="4" s="1"/>
  <c r="K767" i="2"/>
  <c r="K767" i="4" s="1"/>
  <c r="K768" i="2"/>
  <c r="K768" i="4" s="1"/>
  <c r="K769" i="2"/>
  <c r="K769" i="4" s="1"/>
  <c r="K770" i="2"/>
  <c r="K770" i="4" s="1"/>
  <c r="K771" i="2"/>
  <c r="K771" i="4" s="1"/>
  <c r="K772" i="2"/>
  <c r="K772" i="4" s="1"/>
  <c r="K773" i="2"/>
  <c r="K773" i="4" s="1"/>
  <c r="K774" i="2"/>
  <c r="K774" i="4" s="1"/>
  <c r="K775" i="2"/>
  <c r="K775" i="4" s="1"/>
  <c r="K776" i="2"/>
  <c r="K776" i="4" s="1"/>
  <c r="K777" i="2"/>
  <c r="K777" i="4" s="1"/>
  <c r="K778" i="2"/>
  <c r="K778" i="4" s="1"/>
  <c r="K779" i="2"/>
  <c r="K779" i="4" s="1"/>
  <c r="K780" i="2"/>
  <c r="K780" i="4" s="1"/>
  <c r="K781" i="2"/>
  <c r="K781" i="4" s="1"/>
  <c r="K782" i="2"/>
  <c r="K782" i="4" s="1"/>
  <c r="K783" i="2"/>
  <c r="K783" i="4" s="1"/>
  <c r="K784" i="2"/>
  <c r="K784" i="4" s="1"/>
  <c r="K785" i="2"/>
  <c r="K785" i="4" s="1"/>
  <c r="K786" i="2"/>
  <c r="K786" i="4" s="1"/>
  <c r="K787" i="2"/>
  <c r="K787" i="4" s="1"/>
  <c r="K788" i="2"/>
  <c r="K788" i="4" s="1"/>
  <c r="K789" i="2"/>
  <c r="K789" i="4" s="1"/>
  <c r="K790" i="2"/>
  <c r="K790" i="4" s="1"/>
  <c r="K791" i="2"/>
  <c r="K791" i="4" s="1"/>
  <c r="K792" i="2"/>
  <c r="K792" i="4" s="1"/>
  <c r="K793" i="2"/>
  <c r="K793" i="4" s="1"/>
  <c r="K794" i="2"/>
  <c r="K794" i="4" s="1"/>
  <c r="K795" i="2"/>
  <c r="K795" i="4" s="1"/>
  <c r="K796" i="2"/>
  <c r="K796" i="4" s="1"/>
  <c r="K797" i="2"/>
  <c r="K797" i="4" s="1"/>
  <c r="K798" i="2"/>
  <c r="K798" i="4" s="1"/>
  <c r="K799" i="2"/>
  <c r="K799" i="4" s="1"/>
  <c r="K800" i="2"/>
  <c r="K800" i="4" s="1"/>
  <c r="K801" i="2"/>
  <c r="K801" i="4" s="1"/>
  <c r="K802" i="2"/>
  <c r="K802" i="4" s="1"/>
  <c r="K803" i="2"/>
  <c r="K803" i="4" s="1"/>
  <c r="K804" i="2"/>
  <c r="K804" i="4" s="1"/>
  <c r="K805" i="2"/>
  <c r="K805" i="4" s="1"/>
  <c r="K806" i="2"/>
  <c r="K806" i="4" s="1"/>
  <c r="K807" i="2"/>
  <c r="K807" i="4" s="1"/>
  <c r="K808" i="2"/>
  <c r="K808" i="4" s="1"/>
  <c r="K809" i="2"/>
  <c r="K809" i="4" s="1"/>
  <c r="K810" i="2"/>
  <c r="K810" i="4" s="1"/>
  <c r="K811" i="2"/>
  <c r="K811" i="4" s="1"/>
  <c r="K812" i="2"/>
  <c r="K812" i="4" s="1"/>
  <c r="K813" i="2"/>
  <c r="K813" i="4" s="1"/>
  <c r="K814" i="2"/>
  <c r="K814" i="4" s="1"/>
  <c r="K815" i="2"/>
  <c r="K815" i="4" s="1"/>
  <c r="K816" i="2"/>
  <c r="K816" i="4" s="1"/>
  <c r="K817" i="2"/>
  <c r="K817" i="4" s="1"/>
  <c r="K818" i="2"/>
  <c r="K818" i="4" s="1"/>
  <c r="K819" i="2"/>
  <c r="K819" i="4" s="1"/>
  <c r="K820" i="2"/>
  <c r="K820" i="4" s="1"/>
  <c r="K821" i="2"/>
  <c r="K821" i="4" s="1"/>
  <c r="K822" i="2"/>
  <c r="K822" i="4" s="1"/>
  <c r="K823" i="2"/>
  <c r="K823" i="4" s="1"/>
  <c r="K824" i="2"/>
  <c r="K824" i="4" s="1"/>
  <c r="K825" i="2"/>
  <c r="K825" i="4" s="1"/>
  <c r="K826" i="2"/>
  <c r="K826" i="4" s="1"/>
  <c r="K827" i="2"/>
  <c r="K827" i="4" s="1"/>
  <c r="K828" i="2"/>
  <c r="K828" i="4" s="1"/>
  <c r="K829" i="2"/>
  <c r="K829" i="4" s="1"/>
  <c r="K830" i="2"/>
  <c r="K830" i="4" s="1"/>
  <c r="K831" i="2"/>
  <c r="K831" i="4" s="1"/>
  <c r="K832" i="2"/>
  <c r="K832" i="4" s="1"/>
  <c r="K833" i="2"/>
  <c r="K833" i="4" s="1"/>
  <c r="K834" i="2"/>
  <c r="K834" i="4" s="1"/>
  <c r="K835" i="2"/>
  <c r="K835" i="4" s="1"/>
  <c r="K836" i="2"/>
  <c r="K836" i="4" s="1"/>
  <c r="K837" i="2"/>
  <c r="K837" i="4" s="1"/>
  <c r="K838" i="2"/>
  <c r="K838" i="4" s="1"/>
  <c r="K839" i="2"/>
  <c r="K839" i="4" s="1"/>
  <c r="K840" i="2"/>
  <c r="K840" i="4" s="1"/>
  <c r="K841" i="2"/>
  <c r="K841" i="4" s="1"/>
  <c r="K842" i="2"/>
  <c r="K842" i="4" s="1"/>
  <c r="K843" i="2"/>
  <c r="K843" i="4" s="1"/>
  <c r="K844" i="2"/>
  <c r="K844" i="4" s="1"/>
  <c r="K845" i="2"/>
  <c r="K845" i="4" s="1"/>
  <c r="K846" i="2"/>
  <c r="K846" i="4" s="1"/>
  <c r="K847" i="2"/>
  <c r="K847" i="4" s="1"/>
  <c r="K848" i="2"/>
  <c r="K848" i="4" s="1"/>
  <c r="K849" i="2"/>
  <c r="K849" i="4" s="1"/>
  <c r="K850" i="2"/>
  <c r="K850" i="4" s="1"/>
  <c r="K851" i="2"/>
  <c r="K851" i="4" s="1"/>
  <c r="K852" i="2"/>
  <c r="K852" i="4" s="1"/>
  <c r="K853" i="2"/>
  <c r="K853" i="4" s="1"/>
  <c r="K854" i="2"/>
  <c r="K854" i="4" s="1"/>
  <c r="K855" i="2"/>
  <c r="K855" i="4" s="1"/>
  <c r="K856" i="2"/>
  <c r="K856" i="4" s="1"/>
  <c r="K857" i="2"/>
  <c r="K857" i="4" s="1"/>
  <c r="K858" i="2"/>
  <c r="K858" i="4" s="1"/>
  <c r="K859" i="2"/>
  <c r="K859" i="4" s="1"/>
  <c r="K860" i="2"/>
  <c r="K860" i="4" s="1"/>
  <c r="K861" i="2"/>
  <c r="K861" i="4" s="1"/>
  <c r="K862" i="2"/>
  <c r="K862" i="4" s="1"/>
  <c r="K863" i="2"/>
  <c r="K863" i="4" s="1"/>
  <c r="K864" i="2"/>
  <c r="K864" i="4" s="1"/>
  <c r="K865" i="2"/>
  <c r="K865" i="4" s="1"/>
  <c r="K866" i="2"/>
  <c r="K866" i="4" s="1"/>
  <c r="K867" i="2"/>
  <c r="K867" i="4" s="1"/>
  <c r="K868" i="2"/>
  <c r="K868" i="4" s="1"/>
  <c r="K869" i="2"/>
  <c r="K869" i="4" s="1"/>
  <c r="K870" i="2"/>
  <c r="K870" i="4" s="1"/>
  <c r="K871" i="2"/>
  <c r="K871" i="4" s="1"/>
  <c r="K872" i="2"/>
  <c r="K872" i="4" s="1"/>
  <c r="K873" i="2"/>
  <c r="K873" i="4" s="1"/>
  <c r="K874" i="2"/>
  <c r="K874" i="4" s="1"/>
  <c r="K875" i="2"/>
  <c r="K875" i="4" s="1"/>
  <c r="K876" i="2"/>
  <c r="K876" i="4" s="1"/>
  <c r="K877" i="2"/>
  <c r="K877" i="4" s="1"/>
  <c r="K878" i="2"/>
  <c r="K878" i="4" s="1"/>
  <c r="K879" i="2"/>
  <c r="K879" i="4" s="1"/>
  <c r="K880" i="2"/>
  <c r="K880" i="4" s="1"/>
  <c r="K881" i="2"/>
  <c r="K881" i="4" s="1"/>
  <c r="K882" i="2"/>
  <c r="K882" i="4" s="1"/>
  <c r="K883" i="2"/>
  <c r="K883" i="4" s="1"/>
  <c r="K884" i="2"/>
  <c r="K884" i="4" s="1"/>
  <c r="K885" i="2"/>
  <c r="K885" i="4" s="1"/>
  <c r="K886" i="2"/>
  <c r="K886" i="4" s="1"/>
  <c r="K887" i="2"/>
  <c r="K887" i="4" s="1"/>
  <c r="K888" i="2"/>
  <c r="K888" i="4" s="1"/>
  <c r="K889" i="2"/>
  <c r="K889" i="4" s="1"/>
  <c r="K890" i="2"/>
  <c r="K890" i="4" s="1"/>
  <c r="K891" i="2"/>
  <c r="K891" i="4" s="1"/>
  <c r="K892" i="2"/>
  <c r="K892" i="4" s="1"/>
  <c r="K893" i="2"/>
  <c r="K893" i="4" s="1"/>
  <c r="K894" i="2"/>
  <c r="K894" i="4" s="1"/>
  <c r="K895" i="2"/>
  <c r="K895" i="4" s="1"/>
  <c r="K896" i="2"/>
  <c r="K896" i="4" s="1"/>
  <c r="K897" i="2"/>
  <c r="K897" i="4" s="1"/>
  <c r="K898" i="2"/>
  <c r="K898" i="4" s="1"/>
  <c r="K899" i="2"/>
  <c r="K899" i="4" s="1"/>
  <c r="K900" i="2"/>
  <c r="K900" i="4" s="1"/>
  <c r="K901" i="2"/>
  <c r="K901" i="4" s="1"/>
  <c r="K902" i="2"/>
  <c r="K902" i="4" s="1"/>
  <c r="K903" i="2"/>
  <c r="K903" i="4" s="1"/>
  <c r="K904" i="2"/>
  <c r="K904" i="4" s="1"/>
  <c r="K905" i="2"/>
  <c r="K905" i="4" s="1"/>
  <c r="K906" i="2"/>
  <c r="K906" i="4" s="1"/>
  <c r="K907" i="2"/>
  <c r="K907" i="4" s="1"/>
  <c r="K908" i="2"/>
  <c r="K908" i="4" s="1"/>
  <c r="K909" i="2"/>
  <c r="K909" i="4" s="1"/>
  <c r="K910" i="2"/>
  <c r="K910" i="4" s="1"/>
  <c r="K911" i="2"/>
  <c r="K911" i="4" s="1"/>
  <c r="K912" i="2"/>
  <c r="K912" i="4" s="1"/>
  <c r="K913" i="2"/>
  <c r="K913" i="4" s="1"/>
  <c r="K914" i="2"/>
  <c r="K914" i="4" s="1"/>
  <c r="K915" i="2"/>
  <c r="K915" i="4" s="1"/>
  <c r="K916" i="2"/>
  <c r="K916" i="4" s="1"/>
  <c r="K917" i="2"/>
  <c r="K917" i="4" s="1"/>
  <c r="K918" i="2"/>
  <c r="K918" i="4" s="1"/>
  <c r="K919" i="2"/>
  <c r="K919" i="4" s="1"/>
  <c r="K920" i="2"/>
  <c r="K920" i="4" s="1"/>
  <c r="K921" i="2"/>
  <c r="K921" i="4" s="1"/>
  <c r="K922" i="2"/>
  <c r="K922" i="4" s="1"/>
  <c r="K923" i="2"/>
  <c r="K923" i="4" s="1"/>
  <c r="K924" i="2"/>
  <c r="K924" i="4" s="1"/>
  <c r="K925" i="2"/>
  <c r="K925" i="4" s="1"/>
  <c r="K926" i="2"/>
  <c r="K926" i="4" s="1"/>
  <c r="K927" i="2"/>
  <c r="K927" i="4" s="1"/>
  <c r="K928" i="2"/>
  <c r="K928" i="4" s="1"/>
  <c r="K929" i="2"/>
  <c r="K929" i="4" s="1"/>
  <c r="K930" i="2"/>
  <c r="K930" i="4" s="1"/>
  <c r="K931" i="2"/>
  <c r="K931" i="4" s="1"/>
  <c r="K932" i="2"/>
  <c r="K932" i="4" s="1"/>
  <c r="K933" i="2"/>
  <c r="K933" i="4" s="1"/>
  <c r="K934" i="2"/>
  <c r="K934" i="4" s="1"/>
  <c r="K935" i="2"/>
  <c r="K935" i="4" s="1"/>
  <c r="K936" i="2"/>
  <c r="K936" i="4" s="1"/>
  <c r="K937" i="2"/>
  <c r="K937" i="4" s="1"/>
  <c r="K938" i="2"/>
  <c r="K938" i="4" s="1"/>
  <c r="K939" i="2"/>
  <c r="K939" i="4" s="1"/>
  <c r="K940" i="2"/>
  <c r="K940" i="4" s="1"/>
  <c r="K941" i="2"/>
  <c r="K941" i="4" s="1"/>
  <c r="K942" i="2"/>
  <c r="K942" i="4" s="1"/>
  <c r="K943" i="2"/>
  <c r="K943" i="4" s="1"/>
  <c r="K944" i="2"/>
  <c r="K944" i="4" s="1"/>
  <c r="K945" i="2"/>
  <c r="K945" i="4" s="1"/>
  <c r="K946" i="2"/>
  <c r="K946" i="4" s="1"/>
  <c r="K947" i="2"/>
  <c r="K947" i="4" s="1"/>
  <c r="K948" i="2"/>
  <c r="K948" i="4" s="1"/>
  <c r="K949" i="2"/>
  <c r="K949" i="4" s="1"/>
  <c r="K950" i="2"/>
  <c r="K950" i="4" s="1"/>
  <c r="K951" i="2"/>
  <c r="K951" i="4" s="1"/>
  <c r="K952" i="2"/>
  <c r="K952" i="4" s="1"/>
  <c r="K953" i="2"/>
  <c r="K953" i="4" s="1"/>
  <c r="K954" i="2"/>
  <c r="K954" i="4" s="1"/>
  <c r="K955" i="2"/>
  <c r="K955" i="4" s="1"/>
  <c r="K956" i="2"/>
  <c r="K956" i="4" s="1"/>
  <c r="K957" i="2"/>
  <c r="K957" i="4" s="1"/>
  <c r="K958" i="2"/>
  <c r="K958" i="4" s="1"/>
  <c r="K959" i="2"/>
  <c r="K959" i="4" s="1"/>
  <c r="K960" i="2"/>
  <c r="K960" i="4" s="1"/>
  <c r="K961" i="2"/>
  <c r="K961" i="4" s="1"/>
  <c r="K962" i="2"/>
  <c r="K962" i="4" s="1"/>
  <c r="K963" i="2"/>
  <c r="K963" i="4" s="1"/>
  <c r="K964" i="2"/>
  <c r="K964" i="4" s="1"/>
  <c r="K965" i="2"/>
  <c r="K965" i="4" s="1"/>
  <c r="K966" i="2"/>
  <c r="K966" i="4" s="1"/>
  <c r="K967" i="2"/>
  <c r="K967" i="4" s="1"/>
  <c r="K968" i="2"/>
  <c r="K968" i="4" s="1"/>
  <c r="K969" i="2"/>
  <c r="K969" i="4" s="1"/>
  <c r="K970" i="2"/>
  <c r="K970" i="4" s="1"/>
  <c r="K971" i="2"/>
  <c r="K971" i="4" s="1"/>
  <c r="K972" i="2"/>
  <c r="K972" i="4" s="1"/>
  <c r="K973" i="2"/>
  <c r="K973" i="4" s="1"/>
  <c r="K974" i="2"/>
  <c r="K974" i="4" s="1"/>
  <c r="K975" i="2"/>
  <c r="K975" i="4" s="1"/>
  <c r="K976" i="2"/>
  <c r="K976" i="4" s="1"/>
  <c r="K977" i="2"/>
  <c r="K977" i="4" s="1"/>
  <c r="K978" i="2"/>
  <c r="K978" i="4" s="1"/>
  <c r="K979" i="2"/>
  <c r="K979" i="4" s="1"/>
  <c r="K980" i="2"/>
  <c r="K980" i="4" s="1"/>
  <c r="K981" i="2"/>
  <c r="K981" i="4" s="1"/>
  <c r="K982" i="2"/>
  <c r="K982" i="4" s="1"/>
  <c r="K983" i="2"/>
  <c r="K983" i="4" s="1"/>
  <c r="K984" i="2"/>
  <c r="K984" i="4" s="1"/>
  <c r="K985" i="2"/>
  <c r="K985" i="4" s="1"/>
  <c r="K986" i="2"/>
  <c r="K986" i="4" s="1"/>
  <c r="K987" i="2"/>
  <c r="K987" i="4" s="1"/>
  <c r="K988" i="2"/>
  <c r="K988" i="4" s="1"/>
  <c r="K989" i="2"/>
  <c r="K989" i="4" s="1"/>
  <c r="K990" i="2"/>
  <c r="K990" i="4" s="1"/>
  <c r="K991" i="2"/>
  <c r="K991" i="4" s="1"/>
  <c r="K992" i="2"/>
  <c r="K992" i="4" s="1"/>
  <c r="K993" i="2"/>
  <c r="K993" i="4" s="1"/>
  <c r="K994" i="2"/>
  <c r="K994" i="4" s="1"/>
  <c r="K995" i="2"/>
  <c r="K995" i="4" s="1"/>
  <c r="K996" i="2"/>
  <c r="K996" i="4" s="1"/>
  <c r="K997" i="2"/>
  <c r="K997" i="4" s="1"/>
  <c r="K998" i="2"/>
  <c r="K998" i="4" s="1"/>
  <c r="K999" i="2"/>
  <c r="K999" i="4" s="1"/>
  <c r="K1000" i="2"/>
  <c r="K1000" i="4" s="1"/>
  <c r="K1001" i="2"/>
  <c r="K1001" i="4" s="1"/>
  <c r="K1002" i="2"/>
  <c r="K1002" i="4" s="1"/>
  <c r="K1003" i="2"/>
  <c r="K1003" i="4" s="1"/>
  <c r="K1004" i="2"/>
  <c r="K1004" i="4" s="1"/>
  <c r="K1005" i="2"/>
  <c r="K1005" i="4" s="1"/>
  <c r="K1006" i="2"/>
  <c r="K1006" i="4" s="1"/>
  <c r="K1007" i="2"/>
  <c r="K1007" i="4" s="1"/>
  <c r="K1008" i="2"/>
  <c r="K1008" i="4" s="1"/>
  <c r="K1009" i="2"/>
  <c r="K1009" i="4" s="1"/>
  <c r="K1010" i="2"/>
  <c r="K1010" i="4" s="1"/>
  <c r="K1011" i="2"/>
  <c r="K1011" i="4" s="1"/>
  <c r="K1012" i="2"/>
  <c r="K1012" i="4" s="1"/>
  <c r="K1013" i="2"/>
  <c r="K1013" i="4" s="1"/>
  <c r="K1014" i="2"/>
  <c r="K1014" i="4" s="1"/>
  <c r="K1015" i="2"/>
  <c r="K1015" i="4" s="1"/>
  <c r="K1016" i="2"/>
  <c r="K1016" i="4" s="1"/>
  <c r="K1017" i="2"/>
  <c r="K1017" i="4" s="1"/>
  <c r="K1018" i="2"/>
  <c r="K1018" i="4" s="1"/>
  <c r="K1019" i="2"/>
  <c r="K1019" i="4" s="1"/>
  <c r="K1020" i="2"/>
  <c r="K1020" i="4" s="1"/>
  <c r="K1021" i="2"/>
  <c r="K1021" i="4" s="1"/>
  <c r="K1022" i="2"/>
  <c r="K1022" i="4" s="1"/>
  <c r="K1023" i="2"/>
  <c r="K1023" i="4" s="1"/>
  <c r="K1024" i="2"/>
  <c r="K1024" i="4" s="1"/>
  <c r="K1025" i="2"/>
  <c r="K1025" i="4" s="1"/>
  <c r="K1026" i="2"/>
  <c r="K1026" i="4" s="1"/>
  <c r="K1027" i="2"/>
  <c r="K1027" i="4" s="1"/>
  <c r="K1028" i="2"/>
  <c r="K1028" i="4" s="1"/>
  <c r="K1029" i="2"/>
  <c r="K1029" i="4" s="1"/>
  <c r="K1030" i="2"/>
  <c r="K1030" i="4" s="1"/>
  <c r="K1031" i="2"/>
  <c r="K1031" i="4" s="1"/>
  <c r="K1032" i="2"/>
  <c r="K1032" i="4" s="1"/>
  <c r="K1033" i="2"/>
  <c r="K1033" i="4" s="1"/>
  <c r="K1034" i="2"/>
  <c r="K1034" i="4" s="1"/>
  <c r="K1035" i="2"/>
  <c r="K1035" i="4" s="1"/>
  <c r="K1036" i="2"/>
  <c r="K1036" i="4" s="1"/>
  <c r="K1037" i="2"/>
  <c r="K1037" i="4" s="1"/>
  <c r="K1038" i="2"/>
  <c r="K1038" i="4" s="1"/>
  <c r="K1039" i="2"/>
  <c r="K1039" i="4" s="1"/>
  <c r="K1040" i="2"/>
  <c r="K1040" i="4" s="1"/>
  <c r="K1041" i="2"/>
  <c r="K1041" i="4" s="1"/>
  <c r="K1042" i="2"/>
  <c r="K1042" i="4" s="1"/>
  <c r="K1043" i="2"/>
  <c r="K1043" i="4" s="1"/>
  <c r="K1044" i="2"/>
  <c r="K1044" i="4" s="1"/>
  <c r="K1045" i="2"/>
  <c r="K1045" i="4" s="1"/>
  <c r="K1046" i="2"/>
  <c r="K1046" i="4" s="1"/>
  <c r="K1047" i="2"/>
  <c r="K1047" i="4" s="1"/>
  <c r="K1048" i="2"/>
  <c r="K1048" i="4" s="1"/>
  <c r="K1049" i="2"/>
  <c r="K1049" i="4" s="1"/>
  <c r="K1050" i="2"/>
  <c r="K1050" i="4" s="1"/>
  <c r="K1051" i="2"/>
  <c r="K1051" i="4" s="1"/>
  <c r="K1052" i="2"/>
  <c r="K1052" i="4" s="1"/>
  <c r="K1053" i="2"/>
  <c r="K1053" i="4" s="1"/>
  <c r="K1054" i="2"/>
  <c r="K1054" i="4" s="1"/>
  <c r="K1055" i="2"/>
  <c r="K1055" i="4" s="1"/>
  <c r="K1056" i="2"/>
  <c r="K1056" i="4" s="1"/>
  <c r="K1057" i="2"/>
  <c r="K1057" i="4" s="1"/>
  <c r="K1058" i="2"/>
  <c r="K1058" i="4" s="1"/>
  <c r="K1059" i="2"/>
  <c r="K1059" i="4" s="1"/>
  <c r="K1060" i="2"/>
  <c r="K1060" i="4" s="1"/>
  <c r="K1061" i="2"/>
  <c r="K1061" i="4" s="1"/>
  <c r="K1062" i="2"/>
  <c r="K1062" i="4" s="1"/>
  <c r="K1063" i="2"/>
  <c r="K1063" i="4" s="1"/>
  <c r="K1064" i="2"/>
  <c r="K1064" i="4" s="1"/>
  <c r="K1065" i="2"/>
  <c r="K1065" i="4" s="1"/>
  <c r="K1066" i="2"/>
  <c r="K1066" i="4" s="1"/>
  <c r="K1067" i="2"/>
  <c r="K1067" i="4" s="1"/>
  <c r="K1068" i="2"/>
  <c r="K1068" i="4" s="1"/>
  <c r="K1069" i="2"/>
  <c r="K1069" i="4" s="1"/>
  <c r="K1070" i="2"/>
  <c r="K1070" i="4" s="1"/>
  <c r="K1071" i="2"/>
  <c r="K1071" i="4" s="1"/>
  <c r="K1072" i="2"/>
  <c r="K1072" i="4" s="1"/>
  <c r="K1073" i="2"/>
  <c r="K1073" i="4" s="1"/>
  <c r="K1074" i="2"/>
  <c r="K1074" i="4" s="1"/>
  <c r="K1075" i="2"/>
  <c r="K1075" i="4" s="1"/>
  <c r="K1076" i="2"/>
  <c r="K1076" i="4" s="1"/>
  <c r="K1077" i="2"/>
  <c r="K1077" i="4" s="1"/>
  <c r="K1078" i="2"/>
  <c r="K1078" i="4" s="1"/>
  <c r="K1079" i="2"/>
  <c r="K1079" i="4" s="1"/>
  <c r="K1080" i="2"/>
  <c r="K1080" i="4" s="1"/>
  <c r="K1081" i="2"/>
  <c r="K1081" i="4" s="1"/>
  <c r="K1082" i="2"/>
  <c r="K1082" i="4" s="1"/>
  <c r="K1083" i="2"/>
  <c r="K1083" i="4" s="1"/>
  <c r="K1084" i="2"/>
  <c r="K1084" i="4" s="1"/>
  <c r="K1085" i="2"/>
  <c r="K1085" i="4" s="1"/>
  <c r="K1086" i="2"/>
  <c r="K1086" i="4" s="1"/>
  <c r="K1087" i="2"/>
  <c r="K1087" i="4" s="1"/>
  <c r="K1088" i="2"/>
  <c r="K1088" i="4" s="1"/>
  <c r="K1089" i="2"/>
  <c r="K1089" i="4" s="1"/>
  <c r="K1090" i="2"/>
  <c r="K1090" i="4" s="1"/>
  <c r="K1091" i="2"/>
  <c r="K1091" i="4" s="1"/>
  <c r="K1092" i="2"/>
  <c r="K1092" i="4" s="1"/>
  <c r="K1093" i="2"/>
  <c r="K1093" i="4" s="1"/>
  <c r="K1094" i="2"/>
  <c r="K1094" i="4" s="1"/>
  <c r="K1095" i="2"/>
  <c r="K1095" i="4" s="1"/>
  <c r="K1096" i="2"/>
  <c r="K1096" i="4" s="1"/>
  <c r="K1097" i="2"/>
  <c r="K1097" i="4" s="1"/>
  <c r="K1098" i="2"/>
  <c r="K1098" i="4" s="1"/>
  <c r="K1099" i="2"/>
  <c r="K1099" i="4" s="1"/>
  <c r="K1100" i="2"/>
  <c r="K1100" i="4" s="1"/>
  <c r="K1101" i="2"/>
  <c r="K1101" i="4" s="1"/>
  <c r="K1102" i="2"/>
  <c r="K1102" i="4" s="1"/>
  <c r="K1103" i="2"/>
  <c r="K1103" i="4" s="1"/>
  <c r="K1104" i="2"/>
  <c r="K1104" i="4" s="1"/>
  <c r="K1105" i="2"/>
  <c r="K1105" i="4" s="1"/>
  <c r="K1106" i="2"/>
  <c r="K1106" i="4" s="1"/>
  <c r="K1107" i="2"/>
  <c r="K1107" i="4" s="1"/>
  <c r="K1108" i="2"/>
  <c r="K1108" i="4" s="1"/>
  <c r="K1109" i="2"/>
  <c r="K1109" i="4" s="1"/>
  <c r="K1110" i="2"/>
  <c r="K1110" i="4" s="1"/>
  <c r="K1111" i="2"/>
  <c r="K1111" i="4" s="1"/>
  <c r="K1112" i="2"/>
  <c r="K1112" i="4" s="1"/>
  <c r="K1113" i="2"/>
  <c r="K1113" i="4" s="1"/>
  <c r="K1114" i="2"/>
  <c r="K1114" i="4" s="1"/>
  <c r="K1115" i="2"/>
  <c r="K1115" i="4" s="1"/>
  <c r="K1116" i="2"/>
  <c r="K1116" i="4" s="1"/>
  <c r="K1117" i="2"/>
  <c r="K1117" i="4" s="1"/>
  <c r="K1118" i="2"/>
  <c r="K1118" i="4" s="1"/>
  <c r="K1119" i="2"/>
  <c r="K1119" i="4" s="1"/>
  <c r="K1120" i="2"/>
  <c r="K1120" i="4" s="1"/>
  <c r="K1121" i="2"/>
  <c r="K1121" i="4" s="1"/>
  <c r="K1122" i="2"/>
  <c r="K1122" i="4" s="1"/>
  <c r="K1123" i="2"/>
  <c r="K1123" i="4" s="1"/>
  <c r="K1124" i="2"/>
  <c r="K1124" i="4" s="1"/>
  <c r="K1125" i="2"/>
  <c r="K1125" i="4" s="1"/>
  <c r="K1126" i="2"/>
  <c r="K1126" i="4" s="1"/>
  <c r="K1127" i="2"/>
  <c r="K1127" i="4" s="1"/>
  <c r="K1128" i="2"/>
  <c r="K1128" i="4" s="1"/>
  <c r="K1129" i="2"/>
  <c r="K1129" i="4" s="1"/>
  <c r="K1130" i="2"/>
  <c r="K1130" i="4" s="1"/>
  <c r="K1131" i="2"/>
  <c r="K1131" i="4" s="1"/>
  <c r="K1132" i="2"/>
  <c r="K1132" i="4" s="1"/>
  <c r="K1133" i="2"/>
  <c r="K1133" i="4" s="1"/>
  <c r="K1134" i="2"/>
  <c r="K1134" i="4" s="1"/>
  <c r="K1135" i="2"/>
  <c r="K1135" i="4" s="1"/>
  <c r="K1136" i="2"/>
  <c r="K1136" i="4" s="1"/>
  <c r="K1137" i="2"/>
  <c r="K1137" i="4" s="1"/>
  <c r="K1138" i="2"/>
  <c r="K1138" i="4" s="1"/>
  <c r="K1139" i="2"/>
  <c r="K1139" i="4" s="1"/>
  <c r="K1140" i="2"/>
  <c r="K1140" i="4" s="1"/>
  <c r="K1141" i="2"/>
  <c r="K1141" i="4" s="1"/>
  <c r="K1142" i="2"/>
  <c r="K1142" i="4" s="1"/>
  <c r="K1143" i="2"/>
  <c r="K1143" i="4" s="1"/>
  <c r="K1144" i="2"/>
  <c r="K1144" i="4" s="1"/>
  <c r="K1145" i="2"/>
  <c r="K1145" i="4" s="1"/>
  <c r="K1146" i="2"/>
  <c r="K1146" i="4" s="1"/>
  <c r="K1147" i="2"/>
  <c r="K1147" i="4" s="1"/>
  <c r="K1148" i="2"/>
  <c r="K1148" i="4" s="1"/>
  <c r="K1149" i="2"/>
  <c r="K1149" i="4" s="1"/>
  <c r="K1150" i="2"/>
  <c r="K1150" i="4" s="1"/>
  <c r="K1151" i="2"/>
  <c r="K1151" i="4" s="1"/>
  <c r="K1152" i="2"/>
  <c r="K1152" i="4" s="1"/>
  <c r="K1153" i="2"/>
  <c r="K1153" i="4" s="1"/>
  <c r="K1154" i="2"/>
  <c r="K1154" i="4" s="1"/>
  <c r="K1155" i="2"/>
  <c r="K1155" i="4" s="1"/>
  <c r="K1156" i="2"/>
  <c r="K1156" i="4" s="1"/>
  <c r="K1157" i="2"/>
  <c r="K1157" i="4" s="1"/>
  <c r="K1158" i="2"/>
  <c r="K1158" i="4" s="1"/>
  <c r="K1159" i="2"/>
  <c r="K1159" i="4" s="1"/>
  <c r="K1160" i="2"/>
  <c r="K1160" i="4" s="1"/>
  <c r="K1161" i="2"/>
  <c r="K1161" i="4" s="1"/>
  <c r="K1162" i="2"/>
  <c r="K1162" i="4" s="1"/>
  <c r="K1163" i="2"/>
  <c r="K1163" i="4" s="1"/>
  <c r="K1164" i="2"/>
  <c r="K1164" i="4" s="1"/>
  <c r="K1165" i="2"/>
  <c r="K1165" i="4" s="1"/>
  <c r="K1166" i="2"/>
  <c r="K1166" i="4" s="1"/>
  <c r="K1167" i="2"/>
  <c r="K1167" i="4" s="1"/>
  <c r="K1168" i="2"/>
  <c r="K1168" i="4" s="1"/>
  <c r="K1169" i="2"/>
  <c r="K1169" i="4" s="1"/>
  <c r="K1170" i="2"/>
  <c r="K1170" i="4" s="1"/>
  <c r="K1171" i="2"/>
  <c r="K1171" i="4" s="1"/>
  <c r="K1172" i="2"/>
  <c r="K1172" i="4" s="1"/>
  <c r="K1173" i="2"/>
  <c r="K1173" i="4" s="1"/>
  <c r="K1174" i="2"/>
  <c r="K1174" i="4" s="1"/>
  <c r="K1175" i="2"/>
  <c r="K1175" i="4" s="1"/>
  <c r="K1176" i="2"/>
  <c r="K1176" i="4" s="1"/>
  <c r="K1177" i="2"/>
  <c r="K1177" i="4" s="1"/>
  <c r="K1178" i="2"/>
  <c r="K1178" i="4" s="1"/>
  <c r="K1179" i="2"/>
  <c r="K1179" i="4" s="1"/>
  <c r="K1180" i="2"/>
  <c r="K1180" i="4" s="1"/>
  <c r="K1181" i="2"/>
  <c r="K1181" i="4" s="1"/>
  <c r="K1182" i="2"/>
  <c r="K1182" i="4" s="1"/>
  <c r="K1183" i="2"/>
  <c r="K1183" i="4" s="1"/>
  <c r="K1184" i="2"/>
  <c r="K1184" i="4" s="1"/>
  <c r="K1185" i="2"/>
  <c r="K1185" i="4" s="1"/>
  <c r="K1186" i="2"/>
  <c r="K1186" i="4" s="1"/>
  <c r="K1187" i="2"/>
  <c r="K1187" i="4" s="1"/>
  <c r="K1188" i="2"/>
  <c r="K1188" i="4" s="1"/>
  <c r="K1189" i="2"/>
  <c r="K1189" i="4" s="1"/>
  <c r="K1190" i="2"/>
  <c r="K1190" i="4" s="1"/>
  <c r="K1191" i="2"/>
  <c r="K1191" i="4" s="1"/>
  <c r="K1192" i="2"/>
  <c r="K1192" i="4" s="1"/>
  <c r="K1193" i="2"/>
  <c r="K1193" i="4" s="1"/>
  <c r="K1194" i="2"/>
  <c r="K1194" i="4" s="1"/>
  <c r="K1195" i="2"/>
  <c r="K1195" i="4" s="1"/>
  <c r="K1196" i="2"/>
  <c r="K1196" i="4" s="1"/>
  <c r="K1197" i="2"/>
  <c r="K1197" i="4" s="1"/>
  <c r="K1198" i="2"/>
  <c r="K1198" i="4" s="1"/>
  <c r="K1199" i="2"/>
  <c r="K1199" i="4" s="1"/>
  <c r="K1200" i="2"/>
  <c r="K1200" i="4" s="1"/>
  <c r="K1201" i="2"/>
  <c r="K1201" i="4" s="1"/>
  <c r="K1202" i="2"/>
  <c r="K1202" i="4" s="1"/>
  <c r="K1203" i="2"/>
  <c r="K1203" i="4" s="1"/>
  <c r="K1204" i="2"/>
  <c r="K1204" i="4" s="1"/>
  <c r="K1205" i="2"/>
  <c r="K1205" i="4" s="1"/>
  <c r="K1206" i="2"/>
  <c r="K1206" i="4" s="1"/>
  <c r="K1207" i="2"/>
  <c r="K1207" i="4" s="1"/>
  <c r="K1208" i="2"/>
  <c r="K1208" i="4" s="1"/>
  <c r="K1209" i="2"/>
  <c r="K1209" i="4" s="1"/>
  <c r="K1210" i="2"/>
  <c r="K1210" i="4" s="1"/>
  <c r="K1211" i="2"/>
  <c r="K1211" i="4" s="1"/>
  <c r="K1212" i="2"/>
  <c r="K1212" i="4" s="1"/>
  <c r="K1213" i="2"/>
  <c r="K1213" i="4" s="1"/>
  <c r="K1214" i="2"/>
  <c r="K1214" i="4" s="1"/>
  <c r="K1215" i="2"/>
  <c r="K1215" i="4" s="1"/>
  <c r="K1216" i="2"/>
  <c r="K1216" i="4" s="1"/>
  <c r="K1217" i="2"/>
  <c r="K1217" i="4" s="1"/>
  <c r="K1218" i="2"/>
  <c r="K1218" i="4" s="1"/>
  <c r="K1219" i="2"/>
  <c r="K1219" i="4" s="1"/>
  <c r="K1220" i="2"/>
  <c r="K1220" i="4" s="1"/>
  <c r="K1221" i="2"/>
  <c r="K1221" i="4" s="1"/>
  <c r="K1222" i="2"/>
  <c r="K1222" i="4" s="1"/>
  <c r="K1223" i="2"/>
  <c r="K1223" i="4" s="1"/>
  <c r="K1224" i="2"/>
  <c r="K1224" i="4" s="1"/>
  <c r="K1225" i="2"/>
  <c r="K1225" i="4" s="1"/>
  <c r="K1226" i="2"/>
  <c r="K1226" i="4" s="1"/>
  <c r="K1227" i="2"/>
  <c r="K1227" i="4" s="1"/>
  <c r="K1228" i="2"/>
  <c r="K1228" i="4" s="1"/>
  <c r="K1229" i="2"/>
  <c r="K1229" i="4" s="1"/>
  <c r="K1230" i="2"/>
  <c r="K1230" i="4" s="1"/>
  <c r="K1231" i="2"/>
  <c r="K1231" i="4" s="1"/>
  <c r="K1232" i="2"/>
  <c r="K1232" i="4" s="1"/>
  <c r="K1233" i="2"/>
  <c r="K1233" i="4" s="1"/>
  <c r="K1234" i="2"/>
  <c r="K1234" i="4" s="1"/>
  <c r="K1235" i="2"/>
  <c r="K1235" i="4" s="1"/>
  <c r="K1236" i="2"/>
  <c r="K1236" i="4" s="1"/>
  <c r="K1237" i="2"/>
  <c r="K1237" i="4" s="1"/>
  <c r="K1238" i="2"/>
  <c r="K1238" i="4" s="1"/>
  <c r="K1239" i="2"/>
  <c r="K1239" i="4" s="1"/>
  <c r="K1240" i="2"/>
  <c r="K1240" i="4" s="1"/>
  <c r="K1241" i="2"/>
  <c r="K1241" i="4" s="1"/>
  <c r="K1242" i="2"/>
  <c r="K1242" i="4" s="1"/>
  <c r="K1243" i="2"/>
  <c r="K1243" i="4" s="1"/>
  <c r="K1244" i="2"/>
  <c r="K1244" i="4" s="1"/>
  <c r="K1245" i="2"/>
  <c r="K1245" i="4" s="1"/>
  <c r="K1246" i="2"/>
  <c r="K1246" i="4" s="1"/>
  <c r="K1247" i="2"/>
  <c r="K1247" i="4" s="1"/>
  <c r="K1248" i="2"/>
  <c r="K1248" i="4" s="1"/>
  <c r="K1249" i="2"/>
  <c r="K1249" i="4" s="1"/>
  <c r="K1250" i="2"/>
  <c r="K1250" i="4" s="1"/>
  <c r="K1251" i="2"/>
  <c r="K1251" i="4" s="1"/>
  <c r="K1252" i="2"/>
  <c r="K1252" i="4" s="1"/>
  <c r="K1253" i="2"/>
  <c r="K1253" i="4" s="1"/>
  <c r="K1254" i="2"/>
  <c r="K1254" i="4" s="1"/>
  <c r="K1255" i="2"/>
  <c r="K1255" i="4" s="1"/>
  <c r="K1256" i="2"/>
  <c r="K1256" i="4" s="1"/>
  <c r="K1257" i="2"/>
  <c r="K1257" i="4" s="1"/>
  <c r="K1258" i="2"/>
  <c r="K1258" i="4" s="1"/>
  <c r="K1259" i="2"/>
  <c r="K1259" i="4" s="1"/>
  <c r="K1260" i="2"/>
  <c r="K1260" i="4" s="1"/>
  <c r="K1261" i="2"/>
  <c r="K1261" i="4" s="1"/>
  <c r="K1262" i="2"/>
  <c r="K1262" i="4" s="1"/>
  <c r="K1263" i="2"/>
  <c r="K1263" i="4" s="1"/>
  <c r="K1264" i="2"/>
  <c r="K1264" i="4" s="1"/>
  <c r="K1265" i="2"/>
  <c r="K1265" i="4" s="1"/>
  <c r="K1266" i="2"/>
  <c r="K1266" i="4" s="1"/>
  <c r="K1267" i="2"/>
  <c r="K1267" i="4" s="1"/>
  <c r="K1268" i="2"/>
  <c r="K1268" i="4" s="1"/>
  <c r="K1269" i="2"/>
  <c r="K1269" i="4" s="1"/>
  <c r="K1270" i="2"/>
  <c r="K1270" i="4" s="1"/>
  <c r="K1271" i="2"/>
  <c r="K1271" i="4" s="1"/>
  <c r="K1272" i="2"/>
  <c r="K1272" i="4" s="1"/>
  <c r="K1273" i="2"/>
  <c r="K1273" i="4" s="1"/>
  <c r="K1274" i="2"/>
  <c r="K1274" i="4" s="1"/>
  <c r="K1275" i="2"/>
  <c r="K1275" i="4" s="1"/>
  <c r="K1276" i="2"/>
  <c r="K1276" i="4" s="1"/>
  <c r="K1277" i="2"/>
  <c r="K1277" i="4" s="1"/>
  <c r="K1278" i="2"/>
  <c r="K1278" i="4" s="1"/>
  <c r="K1279" i="2"/>
  <c r="K1279" i="4" s="1"/>
  <c r="K1280" i="2"/>
  <c r="K1280" i="4" s="1"/>
  <c r="K1281" i="2"/>
  <c r="K1281" i="4" s="1"/>
  <c r="K1282" i="2"/>
  <c r="K1282" i="4" s="1"/>
  <c r="K1283" i="2"/>
  <c r="K1283" i="4" s="1"/>
  <c r="K1284" i="2"/>
  <c r="K1284" i="4" s="1"/>
  <c r="K1285" i="2"/>
  <c r="K1285" i="4" s="1"/>
  <c r="K1286" i="2"/>
  <c r="K1286" i="4" s="1"/>
  <c r="K1287" i="2"/>
  <c r="K1287" i="4" s="1"/>
  <c r="K1288" i="2"/>
  <c r="K1288" i="4" s="1"/>
  <c r="K1289" i="2"/>
  <c r="K1289" i="4" s="1"/>
  <c r="K1290" i="2"/>
  <c r="K1290" i="4" s="1"/>
  <c r="K1291" i="2"/>
  <c r="K1291" i="4" s="1"/>
  <c r="K1292" i="2"/>
  <c r="K1292" i="4" s="1"/>
  <c r="K1293" i="2"/>
  <c r="K1293" i="4" s="1"/>
  <c r="K1294" i="2"/>
  <c r="K1294" i="4" s="1"/>
  <c r="K1295" i="2"/>
  <c r="K1295" i="4" s="1"/>
  <c r="K1296" i="2"/>
  <c r="K1296" i="4" s="1"/>
  <c r="K1297" i="2"/>
  <c r="K1297" i="4" s="1"/>
  <c r="K1298" i="2"/>
  <c r="K1298" i="4" s="1"/>
  <c r="K1299" i="2"/>
  <c r="K1299" i="4" s="1"/>
  <c r="K1300" i="2"/>
  <c r="K1300" i="4" s="1"/>
  <c r="K1301" i="2"/>
  <c r="K1301" i="4" s="1"/>
  <c r="K1302" i="2"/>
  <c r="K1302" i="4" s="1"/>
  <c r="K1303" i="2"/>
  <c r="K1303" i="4" s="1"/>
  <c r="K1304" i="2"/>
  <c r="K1304" i="4" s="1"/>
  <c r="K1305" i="2"/>
  <c r="K1305" i="4" s="1"/>
  <c r="K1306" i="2"/>
  <c r="K1306" i="4" s="1"/>
  <c r="K1307" i="2"/>
  <c r="K1307" i="4" s="1"/>
  <c r="K1308" i="2"/>
  <c r="K1308" i="4" s="1"/>
  <c r="K1309" i="2"/>
  <c r="K1309" i="4" s="1"/>
  <c r="K1310" i="2"/>
  <c r="K1310" i="4" s="1"/>
  <c r="K1311" i="2"/>
  <c r="K1311" i="4" s="1"/>
  <c r="K1312" i="2"/>
  <c r="K1312" i="4" s="1"/>
  <c r="K1313" i="2"/>
  <c r="K1313" i="4" s="1"/>
  <c r="K1314" i="2"/>
  <c r="K1314" i="4" s="1"/>
  <c r="K1315" i="2"/>
  <c r="K1315" i="4" s="1"/>
  <c r="K1316" i="2"/>
  <c r="K1316" i="4" s="1"/>
  <c r="K1317" i="2"/>
  <c r="K1317" i="4" s="1"/>
  <c r="K1318" i="2"/>
  <c r="K1318" i="4" s="1"/>
  <c r="K1319" i="2"/>
  <c r="K1319" i="4" s="1"/>
  <c r="K1320" i="2"/>
  <c r="K1320" i="4" s="1"/>
  <c r="K1321" i="2"/>
  <c r="K1321" i="4" s="1"/>
  <c r="K1322" i="2"/>
  <c r="K1322" i="4" s="1"/>
  <c r="K1323" i="2"/>
  <c r="K1323" i="4" s="1"/>
  <c r="K1324" i="2"/>
  <c r="K1324" i="4" s="1"/>
  <c r="K1325" i="2"/>
  <c r="K1325" i="4" s="1"/>
  <c r="K1326" i="2"/>
  <c r="K1326" i="4" s="1"/>
  <c r="K1327" i="2"/>
  <c r="K1327" i="4" s="1"/>
  <c r="K1328" i="2"/>
  <c r="K1328" i="4" s="1"/>
  <c r="K1329" i="2"/>
  <c r="K1329" i="4" s="1"/>
  <c r="K1330" i="2"/>
  <c r="K1330" i="4" s="1"/>
  <c r="K1331" i="2"/>
  <c r="K1331" i="4" s="1"/>
  <c r="K1332" i="2"/>
  <c r="K1332" i="4" s="1"/>
  <c r="K1333" i="2"/>
  <c r="K1333" i="4" s="1"/>
  <c r="K1334" i="2"/>
  <c r="K1334" i="4" s="1"/>
  <c r="K1335" i="2"/>
  <c r="K1335" i="4" s="1"/>
  <c r="K1336" i="2"/>
  <c r="K1336" i="4" s="1"/>
  <c r="K1337" i="2"/>
  <c r="K1337" i="4" s="1"/>
  <c r="K1338" i="2"/>
  <c r="K1338" i="4" s="1"/>
  <c r="K1339" i="2"/>
  <c r="K1339" i="4" s="1"/>
  <c r="K1340" i="2"/>
  <c r="K1340" i="4" s="1"/>
  <c r="K1341" i="2"/>
  <c r="K1341" i="4" s="1"/>
  <c r="K1342" i="2"/>
  <c r="K1342" i="4" s="1"/>
  <c r="K1343" i="2"/>
  <c r="K1343" i="4" s="1"/>
  <c r="K1344" i="2"/>
  <c r="K1344" i="4" s="1"/>
  <c r="K1345" i="2"/>
  <c r="K1345" i="4" s="1"/>
  <c r="K1346" i="2"/>
  <c r="K1346" i="4" s="1"/>
  <c r="K1347" i="2"/>
  <c r="K1347" i="4" s="1"/>
  <c r="K1348" i="2"/>
  <c r="K1348" i="4" s="1"/>
  <c r="K1349" i="2"/>
  <c r="K1349" i="4" s="1"/>
  <c r="K1350" i="2"/>
  <c r="K1350" i="4" s="1"/>
  <c r="K1351" i="2"/>
  <c r="K1351" i="4" s="1"/>
  <c r="K1352" i="2"/>
  <c r="K1352" i="4" s="1"/>
  <c r="K1353" i="2"/>
  <c r="K1353" i="4" s="1"/>
  <c r="K1354" i="2"/>
  <c r="K1354" i="4" s="1"/>
  <c r="K1355" i="2"/>
  <c r="K1355" i="4" s="1"/>
  <c r="K1356" i="2"/>
  <c r="K1356" i="4" s="1"/>
  <c r="K1357" i="2"/>
  <c r="K1357" i="4" s="1"/>
  <c r="K1358" i="2"/>
  <c r="K1358" i="4" s="1"/>
  <c r="K1359" i="2"/>
  <c r="K1359" i="4" s="1"/>
  <c r="K1360" i="2"/>
  <c r="K1360" i="4" s="1"/>
  <c r="K1361" i="2"/>
  <c r="K1361" i="4" s="1"/>
  <c r="K1362" i="2"/>
  <c r="K1362" i="4" s="1"/>
  <c r="K1363" i="2"/>
  <c r="K1363" i="4" s="1"/>
  <c r="K1364" i="2"/>
  <c r="K1364" i="4" s="1"/>
  <c r="K1365" i="2"/>
  <c r="K1365" i="4" s="1"/>
  <c r="K1366" i="2"/>
  <c r="K1366" i="4" s="1"/>
  <c r="K1367" i="2"/>
  <c r="K1367" i="4" s="1"/>
  <c r="K1368" i="2"/>
  <c r="K1368" i="4" s="1"/>
  <c r="K1369" i="2"/>
  <c r="K1369" i="4" s="1"/>
  <c r="K1370" i="2"/>
  <c r="K1370" i="4" s="1"/>
  <c r="K1371" i="2"/>
  <c r="K1371" i="4" s="1"/>
  <c r="K1372" i="2"/>
  <c r="K1372" i="4" s="1"/>
  <c r="K1373" i="2"/>
  <c r="K1373" i="4" s="1"/>
  <c r="K1374" i="2"/>
  <c r="K1374" i="4" s="1"/>
  <c r="K1375" i="2"/>
  <c r="K1375" i="4" s="1"/>
  <c r="K1376" i="2"/>
  <c r="K1376" i="4" s="1"/>
  <c r="K1377" i="2"/>
  <c r="K1377" i="4" s="1"/>
  <c r="K1378" i="2"/>
  <c r="K1378" i="4" s="1"/>
  <c r="K1379" i="2"/>
  <c r="K1379" i="4" s="1"/>
  <c r="K1380" i="2"/>
  <c r="K1380" i="4" s="1"/>
  <c r="K1381" i="2"/>
  <c r="K1381" i="4" s="1"/>
  <c r="K1382" i="2"/>
  <c r="K1382" i="4" s="1"/>
  <c r="K1383" i="2"/>
  <c r="K1383" i="4" s="1"/>
  <c r="K1384" i="2"/>
  <c r="K1384" i="4" s="1"/>
  <c r="K1385" i="2"/>
  <c r="K1385" i="4" s="1"/>
  <c r="K1386" i="2"/>
  <c r="K1386" i="4" s="1"/>
  <c r="K1387" i="2"/>
  <c r="K1387" i="4" s="1"/>
  <c r="K1388" i="2"/>
  <c r="K1388" i="4" s="1"/>
  <c r="K1389" i="2"/>
  <c r="K1389" i="4" s="1"/>
  <c r="K1390" i="2"/>
  <c r="K1390" i="4" s="1"/>
  <c r="K1391" i="2"/>
  <c r="K1391" i="4" s="1"/>
  <c r="K1392" i="2"/>
  <c r="K1392" i="4" s="1"/>
  <c r="K1393" i="2"/>
  <c r="K1393" i="4" s="1"/>
  <c r="K1394" i="2"/>
  <c r="K1394" i="4" s="1"/>
  <c r="K1395" i="2"/>
  <c r="K1395" i="4" s="1"/>
  <c r="K1396" i="2"/>
  <c r="K1396" i="4" s="1"/>
  <c r="K1397" i="2"/>
  <c r="K1397" i="4" s="1"/>
  <c r="K1398" i="2"/>
  <c r="K1398" i="4" s="1"/>
  <c r="K1399" i="2"/>
  <c r="K1399" i="4" s="1"/>
  <c r="K1400" i="2"/>
  <c r="K1400" i="4" s="1"/>
  <c r="K1401" i="2"/>
  <c r="K1401" i="4" s="1"/>
  <c r="K1402" i="2"/>
  <c r="K1402" i="4" s="1"/>
  <c r="K1403" i="2"/>
  <c r="K1403" i="4" s="1"/>
  <c r="K1404" i="2"/>
  <c r="K1404" i="4" s="1"/>
  <c r="K1405" i="2"/>
  <c r="K1405" i="4" s="1"/>
  <c r="K1406" i="2"/>
  <c r="K1406" i="4" s="1"/>
  <c r="K1407" i="2"/>
  <c r="K1407" i="4" s="1"/>
  <c r="K1408" i="2"/>
  <c r="K1408" i="4" s="1"/>
  <c r="K1409" i="2"/>
  <c r="K1409" i="4" s="1"/>
  <c r="K1410" i="2"/>
  <c r="K1410" i="4" s="1"/>
  <c r="K1411" i="2"/>
  <c r="K1411" i="4" s="1"/>
  <c r="K1412" i="2"/>
  <c r="K1412" i="4" s="1"/>
  <c r="K1413" i="2"/>
  <c r="K1413" i="4" s="1"/>
  <c r="K1414" i="2"/>
  <c r="K1414" i="4" s="1"/>
  <c r="K1415" i="2"/>
  <c r="K1415" i="4" s="1"/>
  <c r="K1416" i="2"/>
  <c r="K1416" i="4" s="1"/>
  <c r="K1417" i="2"/>
  <c r="K1417" i="4" s="1"/>
  <c r="K1418" i="2"/>
  <c r="K1418" i="4" s="1"/>
  <c r="K1419" i="2"/>
  <c r="K1419" i="4" s="1"/>
  <c r="K1420" i="2"/>
  <c r="K1420" i="4" s="1"/>
  <c r="K1421" i="2"/>
  <c r="K1421" i="4" s="1"/>
  <c r="K1422" i="2"/>
  <c r="K1422" i="4" s="1"/>
  <c r="K1423" i="2"/>
  <c r="K1423" i="4" s="1"/>
  <c r="K1424" i="2"/>
  <c r="K1424" i="4" s="1"/>
  <c r="K1425" i="2"/>
  <c r="K1425" i="4" s="1"/>
  <c r="K1426" i="2"/>
  <c r="K1426" i="4" s="1"/>
  <c r="K1427" i="2"/>
  <c r="K1427" i="4" s="1"/>
  <c r="K1428" i="2"/>
  <c r="K1428" i="4" s="1"/>
  <c r="K1429" i="2"/>
  <c r="K1429" i="4" s="1"/>
  <c r="K1430" i="2"/>
  <c r="K1430" i="4" s="1"/>
  <c r="K1431" i="2"/>
  <c r="K1431" i="4" s="1"/>
  <c r="K1432" i="2"/>
  <c r="K1432" i="4" s="1"/>
  <c r="K1433" i="2"/>
  <c r="K1433" i="4" s="1"/>
  <c r="K1434" i="2"/>
  <c r="K1434" i="4" s="1"/>
  <c r="K1435" i="2"/>
  <c r="K1435" i="4" s="1"/>
  <c r="K1436" i="2"/>
  <c r="K1436" i="4" s="1"/>
  <c r="K1437" i="2"/>
  <c r="K1437" i="4" s="1"/>
  <c r="K1438" i="2"/>
  <c r="K1438" i="4" s="1"/>
  <c r="K1439" i="2"/>
  <c r="K1439" i="4" s="1"/>
  <c r="K1440" i="2"/>
  <c r="K1440" i="4" s="1"/>
  <c r="K1441" i="2"/>
  <c r="K1441" i="4" s="1"/>
  <c r="K1442" i="2"/>
  <c r="K1442" i="4" s="1"/>
  <c r="K1443" i="2"/>
  <c r="K1443" i="4" s="1"/>
  <c r="K1444" i="2"/>
  <c r="K1444" i="4" s="1"/>
  <c r="K1445" i="2"/>
  <c r="K1445" i="4" s="1"/>
  <c r="K1446" i="2"/>
  <c r="K1446" i="4" s="1"/>
  <c r="K1447" i="2"/>
  <c r="K1447" i="4" s="1"/>
  <c r="K1448" i="2"/>
  <c r="K1448" i="4" s="1"/>
  <c r="K1449" i="2"/>
  <c r="K1449" i="4" s="1"/>
  <c r="K1450" i="2"/>
  <c r="K1450" i="4" s="1"/>
  <c r="K1451" i="2"/>
  <c r="K1451" i="4" s="1"/>
  <c r="K1452" i="2"/>
  <c r="K1452" i="4" s="1"/>
  <c r="K1453" i="2"/>
  <c r="K1453" i="4" s="1"/>
  <c r="K1454" i="2"/>
  <c r="K1454" i="4" s="1"/>
  <c r="K1455" i="2"/>
  <c r="K1455" i="4" s="1"/>
  <c r="K1456" i="2"/>
  <c r="K1456" i="4" s="1"/>
  <c r="K1457" i="2"/>
  <c r="K1457" i="4" s="1"/>
  <c r="K1458" i="2"/>
  <c r="K1458" i="4" s="1"/>
  <c r="K1459" i="2"/>
  <c r="K1459" i="4" s="1"/>
  <c r="K1460" i="2"/>
  <c r="K1460" i="4" s="1"/>
  <c r="K1461" i="2"/>
  <c r="K1461" i="4" s="1"/>
  <c r="K1462" i="2"/>
  <c r="K1462" i="4" s="1"/>
  <c r="K1463" i="2"/>
  <c r="K1463" i="4" s="1"/>
  <c r="K1464" i="2"/>
  <c r="K1464" i="4" s="1"/>
  <c r="K1465" i="2"/>
  <c r="K1465" i="4" s="1"/>
  <c r="K1466" i="2"/>
  <c r="K1466" i="4" s="1"/>
  <c r="K1467" i="2"/>
  <c r="K1467" i="4" s="1"/>
  <c r="K1468" i="2"/>
  <c r="K1468" i="4" s="1"/>
  <c r="K1469" i="2"/>
  <c r="K1469" i="4" s="1"/>
  <c r="K1470" i="2"/>
  <c r="K1470" i="4" s="1"/>
  <c r="K1471" i="2"/>
  <c r="K1471" i="4" s="1"/>
  <c r="K1472" i="2"/>
  <c r="K1472" i="4" s="1"/>
  <c r="K1473" i="2"/>
  <c r="K1473" i="4" s="1"/>
  <c r="K1474" i="2"/>
  <c r="K1474" i="4" s="1"/>
  <c r="K1475" i="2"/>
  <c r="K1475" i="4" s="1"/>
  <c r="K1476" i="2"/>
  <c r="K1476" i="4" s="1"/>
  <c r="K1477" i="2"/>
  <c r="K1477" i="4" s="1"/>
  <c r="K1478" i="2"/>
  <c r="K1478" i="4" s="1"/>
  <c r="K1479" i="2"/>
  <c r="K1479" i="4" s="1"/>
  <c r="K1480" i="2"/>
  <c r="K1480" i="4" s="1"/>
  <c r="K1481" i="2"/>
  <c r="K1481" i="4" s="1"/>
  <c r="K1482" i="2"/>
  <c r="K1482" i="4" s="1"/>
  <c r="K1483" i="2"/>
  <c r="K1483" i="4" s="1"/>
  <c r="K1484" i="2"/>
  <c r="K1484" i="4" s="1"/>
  <c r="K1485" i="2"/>
  <c r="K1485" i="4" s="1"/>
  <c r="K1486" i="2"/>
  <c r="K1486" i="4" s="1"/>
  <c r="K1487" i="2"/>
  <c r="K1487" i="4" s="1"/>
  <c r="K1488" i="2"/>
  <c r="K1488" i="4" s="1"/>
  <c r="K1489" i="2"/>
  <c r="K1489" i="4" s="1"/>
  <c r="K1490" i="2"/>
  <c r="K1490" i="4" s="1"/>
  <c r="K1491" i="2"/>
  <c r="K1491" i="4" s="1"/>
  <c r="K1492" i="2"/>
  <c r="K1492" i="4" s="1"/>
  <c r="K1493" i="2"/>
  <c r="K1493" i="4" s="1"/>
  <c r="K1494" i="2"/>
  <c r="K1494" i="4" s="1"/>
  <c r="K1495" i="2"/>
  <c r="K1495" i="4" s="1"/>
  <c r="K1496" i="2"/>
  <c r="K1496" i="4" s="1"/>
  <c r="K1497" i="2"/>
  <c r="K1497" i="4" s="1"/>
  <c r="K1498" i="2"/>
  <c r="K1498" i="4" s="1"/>
  <c r="K1499" i="2"/>
  <c r="K1499" i="4" s="1"/>
  <c r="K1500" i="2"/>
  <c r="K1500" i="4" s="1"/>
  <c r="K1501" i="2"/>
  <c r="K1501" i="4" s="1"/>
  <c r="K1502" i="2"/>
  <c r="K1502" i="4" s="1"/>
  <c r="K1503" i="2"/>
  <c r="K1503" i="4" s="1"/>
  <c r="K1504" i="2"/>
  <c r="K1504" i="4" s="1"/>
  <c r="K1505" i="2"/>
  <c r="K1505" i="4" s="1"/>
  <c r="K1506" i="2"/>
  <c r="K1506" i="4" s="1"/>
  <c r="K1507" i="2"/>
  <c r="K1507" i="4" s="1"/>
  <c r="K1508" i="2"/>
  <c r="K1508" i="4" s="1"/>
  <c r="K1509" i="2"/>
  <c r="K1509" i="4" s="1"/>
  <c r="K1510" i="2"/>
  <c r="K1510" i="4" s="1"/>
  <c r="K1511" i="2"/>
  <c r="K1511" i="4" s="1"/>
  <c r="K1512" i="2"/>
  <c r="K1512" i="4" s="1"/>
  <c r="K1513" i="2"/>
  <c r="K1513" i="4" s="1"/>
  <c r="K1514" i="2"/>
  <c r="K1514" i="4" s="1"/>
  <c r="K1515" i="2"/>
  <c r="K1515" i="4" s="1"/>
  <c r="K1516" i="2"/>
  <c r="K1516" i="4" s="1"/>
  <c r="K1517" i="2"/>
  <c r="K1517" i="4" s="1"/>
  <c r="K1518" i="2"/>
  <c r="K1518" i="4" s="1"/>
  <c r="K1519" i="2"/>
  <c r="K1519" i="4" s="1"/>
  <c r="K1520" i="2"/>
  <c r="K1520" i="4" s="1"/>
  <c r="K1521" i="2"/>
  <c r="K1521" i="4" s="1"/>
  <c r="K1522" i="2"/>
  <c r="K1522" i="4" s="1"/>
  <c r="K1523" i="2"/>
  <c r="K1523" i="4" s="1"/>
  <c r="K1524" i="2"/>
  <c r="K1524" i="4" s="1"/>
  <c r="K1525" i="2"/>
  <c r="K1525" i="4" s="1"/>
  <c r="K1526" i="2"/>
  <c r="K1526" i="4" s="1"/>
  <c r="K1527" i="2"/>
  <c r="K1527" i="4" s="1"/>
  <c r="K1528" i="2"/>
  <c r="K1528" i="4" s="1"/>
  <c r="K1529" i="2"/>
  <c r="K1529" i="4" s="1"/>
  <c r="K1530" i="2"/>
  <c r="K1530" i="4" s="1"/>
  <c r="K1531" i="2"/>
  <c r="K1531" i="4" s="1"/>
  <c r="K1532" i="2"/>
  <c r="K1532" i="4" s="1"/>
  <c r="K1533" i="2"/>
  <c r="K1533" i="4" s="1"/>
  <c r="K1534" i="2"/>
  <c r="K1534" i="4" s="1"/>
  <c r="K1535" i="2"/>
  <c r="K1535" i="4" s="1"/>
  <c r="K1536" i="2"/>
  <c r="K1536" i="4" s="1"/>
  <c r="K1537" i="2"/>
  <c r="K1537" i="4" s="1"/>
  <c r="K1538" i="2"/>
  <c r="K1538" i="4" s="1"/>
  <c r="K1539" i="2"/>
  <c r="K1539" i="4" s="1"/>
  <c r="K1540" i="2"/>
  <c r="K1540" i="4" s="1"/>
  <c r="K1541" i="2"/>
  <c r="K1541" i="4" s="1"/>
  <c r="K1542" i="2"/>
  <c r="K1542" i="4" s="1"/>
  <c r="K1543" i="2"/>
  <c r="K1543" i="4" s="1"/>
  <c r="K1544" i="2"/>
  <c r="K1544" i="4" s="1"/>
  <c r="K1545" i="2"/>
  <c r="K1545" i="4" s="1"/>
  <c r="K1546" i="2"/>
  <c r="K1546" i="4" s="1"/>
  <c r="K1547" i="2"/>
  <c r="K1547" i="4" s="1"/>
  <c r="K1548" i="2"/>
  <c r="K1548" i="4" s="1"/>
  <c r="K1549" i="2"/>
  <c r="K1549" i="4" s="1"/>
  <c r="K1550" i="2"/>
  <c r="K1550" i="4" s="1"/>
  <c r="K1551" i="2"/>
  <c r="K1551" i="4" s="1"/>
  <c r="K1552" i="2"/>
  <c r="K1552" i="4" s="1"/>
  <c r="K1553" i="2"/>
  <c r="K1553" i="4" s="1"/>
  <c r="K1554" i="2"/>
  <c r="K1554" i="4" s="1"/>
  <c r="K1555" i="2"/>
  <c r="K1555" i="4" s="1"/>
  <c r="K1556" i="2"/>
  <c r="K1556" i="4" s="1"/>
  <c r="K1557" i="2"/>
  <c r="K1557" i="4" s="1"/>
  <c r="K1558" i="2"/>
  <c r="K1558" i="4" s="1"/>
  <c r="K1559" i="2"/>
  <c r="K1559" i="4" s="1"/>
  <c r="K1560" i="2"/>
  <c r="K1560" i="4" s="1"/>
  <c r="K1561" i="2"/>
  <c r="K1561" i="4" s="1"/>
  <c r="K1562" i="2"/>
  <c r="K1562" i="4" s="1"/>
  <c r="K1563" i="2"/>
  <c r="K1563" i="4" s="1"/>
  <c r="K1564" i="2"/>
  <c r="K1564" i="4" s="1"/>
  <c r="K1565" i="2"/>
  <c r="K1565" i="4" s="1"/>
  <c r="K1566" i="2"/>
  <c r="K1566" i="4" s="1"/>
  <c r="K1567" i="2"/>
  <c r="K1567" i="4" s="1"/>
  <c r="K1568" i="2"/>
  <c r="K1568" i="4" s="1"/>
  <c r="K1569" i="2"/>
  <c r="K1569" i="4" s="1"/>
  <c r="K1570" i="2"/>
  <c r="K1570" i="4" s="1"/>
  <c r="K1571" i="2"/>
  <c r="K1571" i="4" s="1"/>
  <c r="K1572" i="2"/>
  <c r="K1572" i="4" s="1"/>
  <c r="K1573" i="2"/>
  <c r="K1573" i="4" s="1"/>
  <c r="K1574" i="2"/>
  <c r="K1574" i="4" s="1"/>
  <c r="K1575" i="2"/>
  <c r="K1575" i="4" s="1"/>
  <c r="K1576" i="2"/>
  <c r="K1576" i="4" s="1"/>
  <c r="K1577" i="2"/>
  <c r="K1577" i="4" s="1"/>
  <c r="K1578" i="2"/>
  <c r="K1578" i="4" s="1"/>
  <c r="K1579" i="2"/>
  <c r="K1579" i="4" s="1"/>
  <c r="K1580" i="2"/>
  <c r="K1580" i="4" s="1"/>
  <c r="K1581" i="2"/>
  <c r="K1581" i="4" s="1"/>
  <c r="K1582" i="2"/>
  <c r="K1582" i="4" s="1"/>
  <c r="K1583" i="2"/>
  <c r="K1583" i="4" s="1"/>
  <c r="K1584" i="2"/>
  <c r="K1584" i="4" s="1"/>
  <c r="K1585" i="2"/>
  <c r="K1585" i="4" s="1"/>
  <c r="K1586" i="2"/>
  <c r="K1586" i="4" s="1"/>
  <c r="K1587" i="2"/>
  <c r="K1587" i="4" s="1"/>
  <c r="K1588" i="2"/>
  <c r="K1588" i="4" s="1"/>
  <c r="K1589" i="2"/>
  <c r="K1589" i="4" s="1"/>
  <c r="K1590" i="2"/>
  <c r="K1590" i="4" s="1"/>
  <c r="K1591" i="2"/>
  <c r="K1591" i="4" s="1"/>
  <c r="K1592" i="2"/>
  <c r="K1592" i="4" s="1"/>
  <c r="K1593" i="2"/>
  <c r="K1593" i="4" s="1"/>
  <c r="K1594" i="2"/>
  <c r="K1594" i="4" s="1"/>
  <c r="K1595" i="2"/>
  <c r="K1595" i="4" s="1"/>
  <c r="K1596" i="2"/>
  <c r="K1596" i="4" s="1"/>
  <c r="K1597" i="2"/>
  <c r="K1597" i="4" s="1"/>
  <c r="K1598" i="2"/>
  <c r="K1598" i="4" s="1"/>
  <c r="K1599" i="2"/>
  <c r="K1599" i="4" s="1"/>
  <c r="K1600" i="2"/>
  <c r="K1600" i="4" s="1"/>
  <c r="K1601" i="2"/>
  <c r="K1601" i="4" s="1"/>
  <c r="K1602" i="2"/>
  <c r="K1602" i="4" s="1"/>
  <c r="K1603" i="2"/>
  <c r="K1603" i="4" s="1"/>
  <c r="K1604" i="2"/>
  <c r="K1604" i="4" s="1"/>
  <c r="K1605" i="2"/>
  <c r="K1605" i="4" s="1"/>
  <c r="K1606" i="2"/>
  <c r="K1606" i="4" s="1"/>
  <c r="K1607" i="2"/>
  <c r="K1607" i="4" s="1"/>
  <c r="K1608" i="2"/>
  <c r="K1608" i="4" s="1"/>
  <c r="K1609" i="2"/>
  <c r="K1609" i="4" s="1"/>
  <c r="K1610" i="2"/>
  <c r="K1610" i="4" s="1"/>
  <c r="K1611" i="2"/>
  <c r="K1611" i="4" s="1"/>
  <c r="K1612" i="2"/>
  <c r="K1612" i="4" s="1"/>
  <c r="K1613" i="2"/>
  <c r="K1613" i="4" s="1"/>
  <c r="K1614" i="2"/>
  <c r="K1614" i="4" s="1"/>
  <c r="K1615" i="2"/>
  <c r="K1615" i="4" s="1"/>
  <c r="K1616" i="2"/>
  <c r="K1616" i="4" s="1"/>
  <c r="K1617" i="2"/>
  <c r="K1617" i="4" s="1"/>
  <c r="K1618" i="2"/>
  <c r="K1618" i="4" s="1"/>
  <c r="K1619" i="2"/>
  <c r="K1619" i="4" s="1"/>
  <c r="K1620" i="2"/>
  <c r="K1620" i="4" s="1"/>
  <c r="K1621" i="2"/>
  <c r="K1621" i="4" s="1"/>
  <c r="K1622" i="2"/>
  <c r="K1622" i="4" s="1"/>
  <c r="K1623" i="2"/>
  <c r="K1623" i="4" s="1"/>
  <c r="K1624" i="2"/>
  <c r="K1624" i="4" s="1"/>
  <c r="K1625" i="2"/>
  <c r="K1625" i="4" s="1"/>
  <c r="K1626" i="2"/>
  <c r="K1626" i="4" s="1"/>
  <c r="K1627" i="2"/>
  <c r="K1627" i="4" s="1"/>
  <c r="K1628" i="2"/>
  <c r="K1628" i="4" s="1"/>
  <c r="K1629" i="2"/>
  <c r="K1629" i="4" s="1"/>
  <c r="K1630" i="2"/>
  <c r="K1630" i="4" s="1"/>
  <c r="K1631" i="2"/>
  <c r="K1631" i="4" s="1"/>
  <c r="K1632" i="2"/>
  <c r="K1632" i="4" s="1"/>
  <c r="K1633" i="2"/>
  <c r="K1633" i="4" s="1"/>
  <c r="K1634" i="2"/>
  <c r="K1634" i="4" s="1"/>
  <c r="K1635" i="2"/>
  <c r="K1635" i="4" s="1"/>
  <c r="K1636" i="2"/>
  <c r="K1636" i="4" s="1"/>
  <c r="K1637" i="2"/>
  <c r="K1637" i="4" s="1"/>
  <c r="K1638" i="2"/>
  <c r="K1638" i="4" s="1"/>
  <c r="K1639" i="2"/>
  <c r="K1639" i="4" s="1"/>
  <c r="K1640" i="2"/>
  <c r="K1640" i="4" s="1"/>
  <c r="K1641" i="2"/>
  <c r="K1641" i="4" s="1"/>
  <c r="K1642" i="2"/>
  <c r="K1642" i="4" s="1"/>
  <c r="K1643" i="2"/>
  <c r="K1643" i="4" s="1"/>
  <c r="K1644" i="2"/>
  <c r="K1644" i="4" s="1"/>
  <c r="K1645" i="2"/>
  <c r="K1645" i="4" s="1"/>
  <c r="K1646" i="2"/>
  <c r="K1646" i="4" s="1"/>
  <c r="K1647" i="2"/>
  <c r="K1647" i="4" s="1"/>
  <c r="K1648" i="2"/>
  <c r="K1648" i="4" s="1"/>
  <c r="K1649" i="2"/>
  <c r="K1649" i="4" s="1"/>
  <c r="K1650" i="2"/>
  <c r="K1650" i="4" s="1"/>
  <c r="K1651" i="2"/>
  <c r="K1651" i="4" s="1"/>
  <c r="K1652" i="2"/>
  <c r="K1652" i="4" s="1"/>
  <c r="K1653" i="2"/>
  <c r="K1653" i="4" s="1"/>
  <c r="K1654" i="2"/>
  <c r="K1654" i="4" s="1"/>
  <c r="K1655" i="2"/>
  <c r="K1655" i="4" s="1"/>
  <c r="K1656" i="2"/>
  <c r="K1656" i="4" s="1"/>
  <c r="K1657" i="2"/>
  <c r="K1657" i="4" s="1"/>
  <c r="K1658" i="2"/>
  <c r="K1658" i="4" s="1"/>
  <c r="K1659" i="2"/>
  <c r="K1659" i="4" s="1"/>
  <c r="K1660" i="2"/>
  <c r="K1660" i="4" s="1"/>
  <c r="K1661" i="2"/>
  <c r="K1661" i="4" s="1"/>
  <c r="K1662" i="2"/>
  <c r="K1662" i="4" s="1"/>
  <c r="K1663" i="2"/>
  <c r="K1663" i="4" s="1"/>
  <c r="K1664" i="2"/>
  <c r="K1664" i="4" s="1"/>
  <c r="K1665" i="2"/>
  <c r="K1665" i="4" s="1"/>
  <c r="K1666" i="2"/>
  <c r="K1666" i="4" s="1"/>
  <c r="K1667" i="2"/>
  <c r="K1667" i="4" s="1"/>
  <c r="K1668" i="2"/>
  <c r="K1668" i="4" s="1"/>
  <c r="K1669" i="2"/>
  <c r="K1669" i="4" s="1"/>
  <c r="K1670" i="2"/>
  <c r="K1670" i="4" s="1"/>
  <c r="K1671" i="2"/>
  <c r="K1671" i="4" s="1"/>
  <c r="K1672" i="2"/>
  <c r="K1672" i="4" s="1"/>
  <c r="K1673" i="2"/>
  <c r="K1673" i="4" s="1"/>
  <c r="K1674" i="2"/>
  <c r="K1674" i="4" s="1"/>
  <c r="K1675" i="2"/>
  <c r="K1675" i="4" s="1"/>
  <c r="K1676" i="2"/>
  <c r="K1676" i="4" s="1"/>
  <c r="K1677" i="2"/>
  <c r="K1677" i="4" s="1"/>
  <c r="K1678" i="2"/>
  <c r="K1678" i="4" s="1"/>
  <c r="K1679" i="2"/>
  <c r="K1679" i="4" s="1"/>
  <c r="K1680" i="2"/>
  <c r="K1680" i="4" s="1"/>
  <c r="K1681" i="2"/>
  <c r="K1681" i="4" s="1"/>
  <c r="K1682" i="2"/>
  <c r="K1682" i="4" s="1"/>
  <c r="K1683" i="2"/>
  <c r="K1683" i="4" s="1"/>
  <c r="K1684" i="2"/>
  <c r="K1684" i="4" s="1"/>
  <c r="K1685" i="2"/>
  <c r="K1685" i="4" s="1"/>
  <c r="K1686" i="2"/>
  <c r="K1686" i="4" s="1"/>
  <c r="K1687" i="2"/>
  <c r="K1687" i="4" s="1"/>
  <c r="K1688" i="2"/>
  <c r="K1688" i="4" s="1"/>
  <c r="K1689" i="2"/>
  <c r="K1689" i="4" s="1"/>
  <c r="K1690" i="2"/>
  <c r="K1690" i="4" s="1"/>
  <c r="K1691" i="2"/>
  <c r="K1691" i="4" s="1"/>
  <c r="K1692" i="2"/>
  <c r="K1692" i="4" s="1"/>
  <c r="K1693" i="2"/>
  <c r="K1693" i="4" s="1"/>
  <c r="K1694" i="2"/>
  <c r="K1694" i="4" s="1"/>
  <c r="K1695" i="2"/>
  <c r="K1695" i="4" s="1"/>
  <c r="K1696" i="2"/>
  <c r="K1696" i="4" s="1"/>
  <c r="K1697" i="2"/>
  <c r="K1697" i="4" s="1"/>
  <c r="K1698" i="2"/>
  <c r="K1698" i="4" s="1"/>
  <c r="K1699" i="2"/>
  <c r="K1699" i="4" s="1"/>
  <c r="K1700" i="2"/>
  <c r="K1700" i="4" s="1"/>
  <c r="K1701" i="2"/>
  <c r="K1701" i="4" s="1"/>
  <c r="K1702" i="2"/>
  <c r="K1702" i="4" s="1"/>
  <c r="K1703" i="2"/>
  <c r="K1703" i="4" s="1"/>
  <c r="K1704" i="2"/>
  <c r="K1704" i="4" s="1"/>
  <c r="K1705" i="2"/>
  <c r="K1705" i="4" s="1"/>
  <c r="K1706" i="2"/>
  <c r="K1706" i="4" s="1"/>
  <c r="K1707" i="2"/>
  <c r="K1707" i="4" s="1"/>
  <c r="K1708" i="2"/>
  <c r="K1708" i="4" s="1"/>
  <c r="K1709" i="2"/>
  <c r="K1709" i="4" s="1"/>
  <c r="K1710" i="2"/>
  <c r="K1710" i="4" s="1"/>
  <c r="K1711" i="2"/>
  <c r="K1711" i="4" s="1"/>
  <c r="K1712" i="2"/>
  <c r="K1712" i="4" s="1"/>
  <c r="K1713" i="2"/>
  <c r="K1713" i="4" s="1"/>
  <c r="K1714" i="2"/>
  <c r="K1714" i="4" s="1"/>
  <c r="K1715" i="2"/>
  <c r="K1715" i="4" s="1"/>
  <c r="K1716" i="2"/>
  <c r="K1716" i="4" s="1"/>
  <c r="K1717" i="2"/>
  <c r="K1717" i="4" s="1"/>
  <c r="K1718" i="2"/>
  <c r="K1718" i="4" s="1"/>
  <c r="K1719" i="2"/>
  <c r="K1719" i="4" s="1"/>
  <c r="K1720" i="2"/>
  <c r="K1720" i="4" s="1"/>
  <c r="K1721" i="2"/>
  <c r="K1721" i="4" s="1"/>
  <c r="K1722" i="2"/>
  <c r="K1722" i="4" s="1"/>
  <c r="K1723" i="2"/>
  <c r="K1723" i="4" s="1"/>
  <c r="K1724" i="2"/>
  <c r="K1724" i="4" s="1"/>
  <c r="K1725" i="2"/>
  <c r="K1725" i="4" s="1"/>
  <c r="K1726" i="2"/>
  <c r="K1726" i="4" s="1"/>
  <c r="K1727" i="2"/>
  <c r="K1727" i="4" s="1"/>
  <c r="K1728" i="2"/>
  <c r="K1728" i="4" s="1"/>
  <c r="K1729" i="2"/>
  <c r="K1729" i="4" s="1"/>
  <c r="K1730" i="2"/>
  <c r="K1730" i="4" s="1"/>
  <c r="K1731" i="2"/>
  <c r="K1731" i="4" s="1"/>
  <c r="K1732" i="2"/>
  <c r="K1732" i="4" s="1"/>
  <c r="K1733" i="2"/>
  <c r="K1733" i="4" s="1"/>
  <c r="K1734" i="2"/>
  <c r="K1734" i="4" s="1"/>
  <c r="K1735" i="2"/>
  <c r="K1735" i="4" s="1"/>
  <c r="K1736" i="2"/>
  <c r="K1736" i="4" s="1"/>
  <c r="K1737" i="2"/>
  <c r="K1737" i="4" s="1"/>
  <c r="K1738" i="2"/>
  <c r="K1738" i="4" s="1"/>
  <c r="K1739" i="2"/>
  <c r="K1739" i="4" s="1"/>
  <c r="K1740" i="2"/>
  <c r="K1740" i="4" s="1"/>
  <c r="K1741" i="2"/>
  <c r="K1741" i="4" s="1"/>
  <c r="K1742" i="2"/>
  <c r="K1742" i="4" s="1"/>
  <c r="K1743" i="2"/>
  <c r="K1743" i="4" s="1"/>
  <c r="K1744" i="2"/>
  <c r="K1744" i="4" s="1"/>
  <c r="K1745" i="2"/>
  <c r="K1745" i="4" s="1"/>
  <c r="K1746" i="2"/>
  <c r="K1746" i="4" s="1"/>
  <c r="K1747" i="2"/>
  <c r="K1747" i="4" s="1"/>
  <c r="K1748" i="2"/>
  <c r="K1748" i="4" s="1"/>
  <c r="K1749" i="2"/>
  <c r="K1749" i="4" s="1"/>
  <c r="K1750" i="2"/>
  <c r="K1750" i="4" s="1"/>
  <c r="K1751" i="2"/>
  <c r="K1751" i="4" s="1"/>
  <c r="K1752" i="2"/>
  <c r="K1752" i="4" s="1"/>
  <c r="K1753" i="2"/>
  <c r="K1753" i="4" s="1"/>
  <c r="K1754" i="2"/>
  <c r="K1754" i="4" s="1"/>
  <c r="K1755" i="2"/>
  <c r="K1755" i="4" s="1"/>
  <c r="K1756" i="2"/>
  <c r="K1756" i="4" s="1"/>
  <c r="K1757" i="2"/>
  <c r="K1757" i="4" s="1"/>
  <c r="K1758" i="2"/>
  <c r="K1758" i="4" s="1"/>
  <c r="K1759" i="2"/>
  <c r="K1759" i="4" s="1"/>
  <c r="K1760" i="2"/>
  <c r="K1760" i="4" s="1"/>
  <c r="K1761" i="2"/>
  <c r="K1761" i="4" s="1"/>
  <c r="K1762" i="2"/>
  <c r="K1762" i="4" s="1"/>
  <c r="K1763" i="2"/>
  <c r="K1763" i="4" s="1"/>
  <c r="K1764" i="2"/>
  <c r="K1764" i="4" s="1"/>
  <c r="K1765" i="2"/>
  <c r="K1765" i="4" s="1"/>
  <c r="K1766" i="2"/>
  <c r="K1766" i="4" s="1"/>
  <c r="K1767" i="2"/>
  <c r="K1767" i="4" s="1"/>
  <c r="K1768" i="2"/>
  <c r="K1768" i="4" s="1"/>
  <c r="K1769" i="2"/>
  <c r="K1769" i="4" s="1"/>
  <c r="K1770" i="2"/>
  <c r="K1770" i="4" s="1"/>
  <c r="K1771" i="2"/>
  <c r="K1771" i="4" s="1"/>
  <c r="K1772" i="2"/>
  <c r="K1772" i="4" s="1"/>
  <c r="K1773" i="2"/>
  <c r="K1773" i="4" s="1"/>
  <c r="K1774" i="2"/>
  <c r="K1774" i="4" s="1"/>
  <c r="K1775" i="2"/>
  <c r="K1775" i="4" s="1"/>
  <c r="K1776" i="2"/>
  <c r="K1776" i="4" s="1"/>
  <c r="K1777" i="2"/>
  <c r="K1777" i="4" s="1"/>
  <c r="K1778" i="2"/>
  <c r="K1778" i="4" s="1"/>
  <c r="K1779" i="2"/>
  <c r="K1779" i="4" s="1"/>
  <c r="K1780" i="2"/>
  <c r="K1780" i="4" s="1"/>
  <c r="K1781" i="2"/>
  <c r="K1781" i="4" s="1"/>
  <c r="K1782" i="2"/>
  <c r="K1782" i="4" s="1"/>
  <c r="K1783" i="2"/>
  <c r="K1783" i="4" s="1"/>
  <c r="K1784" i="2"/>
  <c r="K1784" i="4" s="1"/>
  <c r="K1785" i="2"/>
  <c r="K1785" i="4" s="1"/>
  <c r="K1786" i="2"/>
  <c r="K1786" i="4" s="1"/>
  <c r="K1787" i="2"/>
  <c r="K1787" i="4" s="1"/>
  <c r="K1788" i="2"/>
  <c r="K1788" i="4" s="1"/>
  <c r="K1789" i="2"/>
  <c r="K1789" i="4" s="1"/>
  <c r="K1790" i="2"/>
  <c r="K1790" i="4" s="1"/>
  <c r="K1791" i="2"/>
  <c r="K1791" i="4" s="1"/>
  <c r="K1792" i="2"/>
  <c r="K1792" i="4" s="1"/>
  <c r="K1793" i="2"/>
  <c r="K1793" i="4" s="1"/>
  <c r="K1794" i="2"/>
  <c r="K1794" i="4" s="1"/>
  <c r="K1795" i="2"/>
  <c r="K1795" i="4" s="1"/>
  <c r="K1796" i="2"/>
  <c r="K1796" i="4" s="1"/>
  <c r="K1797" i="2"/>
  <c r="K1797" i="4" s="1"/>
  <c r="K1798" i="2"/>
  <c r="K1798" i="4" s="1"/>
  <c r="K1799" i="2"/>
  <c r="K1799" i="4" s="1"/>
  <c r="K1800" i="2"/>
  <c r="K1800" i="4" s="1"/>
  <c r="K1801" i="2"/>
  <c r="K1801" i="4" s="1"/>
  <c r="K1802" i="2"/>
  <c r="K1802" i="4" s="1"/>
  <c r="K1803" i="2"/>
  <c r="K1803" i="4" s="1"/>
  <c r="K1804" i="2"/>
  <c r="K1804" i="4" s="1"/>
  <c r="K1805" i="2"/>
  <c r="K1805" i="4" s="1"/>
  <c r="K1806" i="2"/>
  <c r="K1806" i="4" s="1"/>
  <c r="K1807" i="2"/>
  <c r="K1807" i="4" s="1"/>
  <c r="K1808" i="2"/>
  <c r="K1808" i="4" s="1"/>
  <c r="K1809" i="2"/>
  <c r="K1809" i="4" s="1"/>
  <c r="K1810" i="2"/>
  <c r="K1810" i="4" s="1"/>
  <c r="K1811" i="2"/>
  <c r="K1811" i="4" s="1"/>
  <c r="K1812" i="2"/>
  <c r="K1812" i="4" s="1"/>
  <c r="K1813" i="2"/>
  <c r="K1813" i="4" s="1"/>
  <c r="K1814" i="2"/>
  <c r="K1814" i="4" s="1"/>
  <c r="K1815" i="2"/>
  <c r="K1815" i="4" s="1"/>
  <c r="K1816" i="2"/>
  <c r="K1816" i="4" s="1"/>
  <c r="K1817" i="2"/>
  <c r="K1817" i="4" s="1"/>
  <c r="K1818" i="2"/>
  <c r="K1818" i="4" s="1"/>
  <c r="K1819" i="2"/>
  <c r="K1819" i="4" s="1"/>
  <c r="K1820" i="2"/>
  <c r="K1820" i="4" s="1"/>
  <c r="K1821" i="2"/>
  <c r="K1821" i="4" s="1"/>
  <c r="K1822" i="2"/>
  <c r="K1822" i="4" s="1"/>
  <c r="K1823" i="2"/>
  <c r="K1823" i="4" s="1"/>
  <c r="K1824" i="2"/>
  <c r="K1824" i="4" s="1"/>
  <c r="K1825" i="2"/>
  <c r="K1825" i="4" s="1"/>
  <c r="K1826" i="2"/>
  <c r="K1826" i="4" s="1"/>
  <c r="K1827" i="2"/>
  <c r="K1827" i="4" s="1"/>
  <c r="K1828" i="2"/>
  <c r="K1828" i="4" s="1"/>
  <c r="K1829" i="2"/>
  <c r="K1829" i="4" s="1"/>
  <c r="K1830" i="2"/>
  <c r="K1830" i="4" s="1"/>
  <c r="K1831" i="2"/>
  <c r="K1831" i="4" s="1"/>
  <c r="K1832" i="2"/>
  <c r="K1832" i="4" s="1"/>
  <c r="K1833" i="2"/>
  <c r="K1833" i="4" s="1"/>
  <c r="K1834" i="2"/>
  <c r="K1834" i="4" s="1"/>
  <c r="K1835" i="2"/>
  <c r="K1835" i="4" s="1"/>
  <c r="K1836" i="2"/>
  <c r="K1836" i="4" s="1"/>
  <c r="K1837" i="2"/>
  <c r="K1837" i="4" s="1"/>
  <c r="K1838" i="2"/>
  <c r="K1838" i="4" s="1"/>
  <c r="K1839" i="2"/>
  <c r="K1839" i="4" s="1"/>
  <c r="K1840" i="2"/>
  <c r="K1840" i="4" s="1"/>
  <c r="K1841" i="2"/>
  <c r="K1841" i="4" s="1"/>
  <c r="K1842" i="2"/>
  <c r="K1842" i="4" s="1"/>
  <c r="K1843" i="2"/>
  <c r="K1843" i="4" s="1"/>
  <c r="K1844" i="2"/>
  <c r="K1844" i="4" s="1"/>
  <c r="K1845" i="2"/>
  <c r="K1845" i="4" s="1"/>
  <c r="K1846" i="2"/>
  <c r="K1846" i="4" s="1"/>
  <c r="K1847" i="2"/>
  <c r="K1847" i="4" s="1"/>
  <c r="K1848" i="2"/>
  <c r="K1848" i="4" s="1"/>
  <c r="K1849" i="2"/>
  <c r="K1849" i="4" s="1"/>
  <c r="K1850" i="2"/>
  <c r="K1850" i="4" s="1"/>
  <c r="K1851" i="2"/>
  <c r="K1851" i="4" s="1"/>
  <c r="K1852" i="2"/>
  <c r="K1852" i="4" s="1"/>
  <c r="K1853" i="2"/>
  <c r="K1853" i="4" s="1"/>
  <c r="K1854" i="2"/>
  <c r="K1854" i="4" s="1"/>
  <c r="K1855" i="2"/>
  <c r="K1855" i="4" s="1"/>
  <c r="K1856" i="2"/>
  <c r="K1856" i="4" s="1"/>
  <c r="K1857" i="2"/>
  <c r="K1857" i="4" s="1"/>
  <c r="K1858" i="2"/>
  <c r="K1858" i="4" s="1"/>
  <c r="K1859" i="2"/>
  <c r="K1859" i="4" s="1"/>
  <c r="K1860" i="2"/>
  <c r="K1860" i="4" s="1"/>
  <c r="K1861" i="2"/>
  <c r="K1861" i="4" s="1"/>
  <c r="K1862" i="2"/>
  <c r="K1862" i="4" s="1"/>
  <c r="K1863" i="2"/>
  <c r="K1863" i="4" s="1"/>
  <c r="K1864" i="2"/>
  <c r="K1864" i="4" s="1"/>
  <c r="K1865" i="2"/>
  <c r="K1865" i="4" s="1"/>
  <c r="K1866" i="2"/>
  <c r="K1866" i="4" s="1"/>
  <c r="K1867" i="2"/>
  <c r="K1867" i="4" s="1"/>
  <c r="K1868" i="2"/>
  <c r="K1868" i="4" s="1"/>
  <c r="K1869" i="2"/>
  <c r="K1869" i="4" s="1"/>
  <c r="K1870" i="2"/>
  <c r="K1870" i="4" s="1"/>
  <c r="K1871" i="2"/>
  <c r="K1871" i="4" s="1"/>
  <c r="K1872" i="2"/>
  <c r="K1872" i="4" s="1"/>
  <c r="K1873" i="2"/>
  <c r="K1873" i="4" s="1"/>
  <c r="K1874" i="2"/>
  <c r="K1874" i="4" s="1"/>
  <c r="K1875" i="2"/>
  <c r="K1875" i="4" s="1"/>
  <c r="K1876" i="2"/>
  <c r="K1876" i="4" s="1"/>
  <c r="K1877" i="2"/>
  <c r="K1877" i="4" s="1"/>
  <c r="K1878" i="2"/>
  <c r="K1878" i="4" s="1"/>
  <c r="K1879" i="2"/>
  <c r="K1879" i="4" s="1"/>
  <c r="K1880" i="2"/>
  <c r="K1880" i="4" s="1"/>
  <c r="K1881" i="2"/>
  <c r="K1881" i="4" s="1"/>
  <c r="K1882" i="2"/>
  <c r="K1882" i="4" s="1"/>
  <c r="K1883" i="2"/>
  <c r="K1883" i="4" s="1"/>
  <c r="K1884" i="2"/>
  <c r="K1884" i="4" s="1"/>
  <c r="K1885" i="2"/>
  <c r="K1885" i="4" s="1"/>
  <c r="K1886" i="2"/>
  <c r="K1886" i="4" s="1"/>
  <c r="K1887" i="2"/>
  <c r="K1887" i="4" s="1"/>
  <c r="K1888" i="2"/>
  <c r="K1888" i="4" s="1"/>
  <c r="K1889" i="2"/>
  <c r="K1889" i="4" s="1"/>
  <c r="K1890" i="2"/>
  <c r="K1890" i="4" s="1"/>
  <c r="K1891" i="2"/>
  <c r="K1891" i="4" s="1"/>
  <c r="K1892" i="2"/>
  <c r="K1892" i="4" s="1"/>
  <c r="K1893" i="2"/>
  <c r="K1893" i="4" s="1"/>
  <c r="K1894" i="2"/>
  <c r="K1894" i="4" s="1"/>
  <c r="K1895" i="2"/>
  <c r="K1895" i="4" s="1"/>
  <c r="K1896" i="2"/>
  <c r="K1896" i="4" s="1"/>
  <c r="K1897" i="2"/>
  <c r="K1897" i="4" s="1"/>
  <c r="K1898" i="2"/>
  <c r="K1898" i="4" s="1"/>
  <c r="K1899" i="2"/>
  <c r="K1899" i="4" s="1"/>
  <c r="K1900" i="2"/>
  <c r="K1900" i="4" s="1"/>
  <c r="K1901" i="2"/>
  <c r="K1901" i="4" s="1"/>
  <c r="K1902" i="2"/>
  <c r="K1902" i="4" s="1"/>
  <c r="K1903" i="2"/>
  <c r="K1903" i="4" s="1"/>
  <c r="K1904" i="2"/>
  <c r="K1904" i="4" s="1"/>
  <c r="K1905" i="2"/>
  <c r="K1905" i="4" s="1"/>
  <c r="K1906" i="2"/>
  <c r="K1906" i="4" s="1"/>
  <c r="K1907" i="2"/>
  <c r="K1907" i="4" s="1"/>
  <c r="K1908" i="2"/>
  <c r="K1908" i="4" s="1"/>
  <c r="K1909" i="2"/>
  <c r="K1909" i="4" s="1"/>
  <c r="K1910" i="2"/>
  <c r="K1910" i="4" s="1"/>
  <c r="K1911" i="2"/>
  <c r="K1911" i="4" s="1"/>
  <c r="K1912" i="2"/>
  <c r="K1912" i="4" s="1"/>
  <c r="K1913" i="2"/>
  <c r="K1913" i="4" s="1"/>
  <c r="K1914" i="2"/>
  <c r="K1914" i="4" s="1"/>
  <c r="K1915" i="2"/>
  <c r="K1915" i="4" s="1"/>
  <c r="K1916" i="2"/>
  <c r="K1916" i="4" s="1"/>
  <c r="K1917" i="2"/>
  <c r="K1917" i="4" s="1"/>
  <c r="K1918" i="2"/>
  <c r="K1918" i="4" s="1"/>
  <c r="K1919" i="2"/>
  <c r="K1919" i="4" s="1"/>
  <c r="K1920" i="2"/>
  <c r="K1920" i="4" s="1"/>
  <c r="K1921" i="2"/>
  <c r="K1921" i="4" s="1"/>
  <c r="K1922" i="2"/>
  <c r="K1922" i="4" s="1"/>
  <c r="K1923" i="2"/>
  <c r="K1923" i="4" s="1"/>
  <c r="K1924" i="2"/>
  <c r="K1924" i="4" s="1"/>
  <c r="K1925" i="2"/>
  <c r="K1925" i="4" s="1"/>
  <c r="K1926" i="2"/>
  <c r="K1926" i="4" s="1"/>
  <c r="K1927" i="2"/>
  <c r="K1927" i="4" s="1"/>
  <c r="K1928" i="2"/>
  <c r="K1928" i="4" s="1"/>
  <c r="K1929" i="2"/>
  <c r="K1929" i="4" s="1"/>
  <c r="K1930" i="2"/>
  <c r="K1930" i="4" s="1"/>
  <c r="K1931" i="2"/>
  <c r="K1931" i="4" s="1"/>
  <c r="K1932" i="2"/>
  <c r="K1932" i="4" s="1"/>
  <c r="K1933" i="2"/>
  <c r="K1933" i="4" s="1"/>
  <c r="K1934" i="2"/>
  <c r="K1934" i="4" s="1"/>
  <c r="K1935" i="2"/>
  <c r="K1935" i="4" s="1"/>
  <c r="K1936" i="2"/>
  <c r="K1936" i="4" s="1"/>
  <c r="K1937" i="2"/>
  <c r="K1937" i="4" s="1"/>
  <c r="K1938" i="2"/>
  <c r="K1938" i="4" s="1"/>
  <c r="K1939" i="2"/>
  <c r="K1939" i="4" s="1"/>
  <c r="K1940" i="2"/>
  <c r="K1940" i="4" s="1"/>
  <c r="K1941" i="2"/>
  <c r="K1941" i="4" s="1"/>
  <c r="K1942" i="2"/>
  <c r="K1942" i="4" s="1"/>
  <c r="K1943" i="2"/>
  <c r="K1943" i="4" s="1"/>
  <c r="K1944" i="2"/>
  <c r="K1944" i="4" s="1"/>
  <c r="K1945" i="2"/>
  <c r="K1945" i="4" s="1"/>
  <c r="K1946" i="2"/>
  <c r="K1946" i="4" s="1"/>
  <c r="K1947" i="2"/>
  <c r="K1947" i="4" s="1"/>
  <c r="K1948" i="2"/>
  <c r="K1948" i="4" s="1"/>
  <c r="K1949" i="2"/>
  <c r="K1949" i="4" s="1"/>
  <c r="K1950" i="2"/>
  <c r="K1950" i="4" s="1"/>
  <c r="K1951" i="2"/>
  <c r="K1951" i="4" s="1"/>
  <c r="K1952" i="2"/>
  <c r="K1952" i="4" s="1"/>
  <c r="K1953" i="2"/>
  <c r="K1953" i="4" s="1"/>
  <c r="K1954" i="2"/>
  <c r="K1954" i="4" s="1"/>
  <c r="K1955" i="2"/>
  <c r="K1955" i="4" s="1"/>
  <c r="K1956" i="2"/>
  <c r="K1956" i="4" s="1"/>
  <c r="K1957" i="2"/>
  <c r="K1957" i="4" s="1"/>
  <c r="K1958" i="2"/>
  <c r="K1958" i="4" s="1"/>
  <c r="K1959" i="2"/>
  <c r="K1959" i="4" s="1"/>
  <c r="K1960" i="2"/>
  <c r="K1960" i="4" s="1"/>
  <c r="K1961" i="2"/>
  <c r="K1961" i="4" s="1"/>
  <c r="K1962" i="2"/>
  <c r="K1962" i="4" s="1"/>
  <c r="K1963" i="2"/>
  <c r="K1963" i="4" s="1"/>
  <c r="K1964" i="2"/>
  <c r="K1964" i="4" s="1"/>
  <c r="K1965" i="2"/>
  <c r="K1965" i="4" s="1"/>
  <c r="K1966" i="2"/>
  <c r="K1966" i="4" s="1"/>
  <c r="K1967" i="2"/>
  <c r="K1967" i="4" s="1"/>
  <c r="K1968" i="2"/>
  <c r="K1968" i="4" s="1"/>
  <c r="K1969" i="2"/>
  <c r="K1969" i="4" s="1"/>
  <c r="K1970" i="2"/>
  <c r="K1970" i="4" s="1"/>
  <c r="K1971" i="2"/>
  <c r="K1971" i="4" s="1"/>
  <c r="K1972" i="2"/>
  <c r="K1972" i="4" s="1"/>
  <c r="K1973" i="2"/>
  <c r="K1973" i="4" s="1"/>
  <c r="K1974" i="2"/>
  <c r="K1974" i="4" s="1"/>
  <c r="K1975" i="2"/>
  <c r="K1975" i="4" s="1"/>
  <c r="K1976" i="2"/>
  <c r="K1976" i="4" s="1"/>
  <c r="K1977" i="2"/>
  <c r="K1977" i="4" s="1"/>
  <c r="K1978" i="2"/>
  <c r="K1978" i="4" s="1"/>
  <c r="K1979" i="2"/>
  <c r="K1979" i="4" s="1"/>
  <c r="K1980" i="2"/>
  <c r="K1980" i="4" s="1"/>
  <c r="K1981" i="2"/>
  <c r="K1981" i="4" s="1"/>
  <c r="K1982" i="2"/>
  <c r="K1982" i="4" s="1"/>
  <c r="K1983" i="2"/>
  <c r="K1983" i="4" s="1"/>
  <c r="K1984" i="2"/>
  <c r="K1984" i="4" s="1"/>
  <c r="K1985" i="2"/>
  <c r="K1985" i="4" s="1"/>
  <c r="K1986" i="2"/>
  <c r="K1986" i="4" s="1"/>
  <c r="K1987" i="2"/>
  <c r="K1987" i="4" s="1"/>
  <c r="K1988" i="2"/>
  <c r="K1988" i="4" s="1"/>
  <c r="K1989" i="2"/>
  <c r="K1989" i="4" s="1"/>
  <c r="K1990" i="2"/>
  <c r="K1990" i="4" s="1"/>
  <c r="K1991" i="2"/>
  <c r="K1991" i="4" s="1"/>
  <c r="K1992" i="2"/>
  <c r="K1992" i="4" s="1"/>
  <c r="K1993" i="2"/>
  <c r="K1993" i="4" s="1"/>
  <c r="K1994" i="2"/>
  <c r="K1994" i="4" s="1"/>
  <c r="K1995" i="2"/>
  <c r="K1995" i="4" s="1"/>
  <c r="K1996" i="2"/>
  <c r="K1996" i="4" s="1"/>
  <c r="K1997" i="2"/>
  <c r="K1997" i="4" s="1"/>
  <c r="K1998" i="2"/>
  <c r="K1998" i="4" s="1"/>
  <c r="K1999" i="2"/>
  <c r="K1999" i="4" s="1"/>
  <c r="K2000" i="2"/>
  <c r="K2000" i="4" s="1"/>
  <c r="K2001" i="2"/>
  <c r="K2001" i="4" s="1"/>
  <c r="K2002" i="2"/>
  <c r="K2002" i="4" s="1"/>
  <c r="K2003" i="2"/>
  <c r="K2003" i="4" s="1"/>
  <c r="K2004" i="2"/>
  <c r="K2004" i="4" s="1"/>
  <c r="K2005" i="2"/>
  <c r="K2005" i="4" s="1"/>
  <c r="K2006" i="2"/>
  <c r="K2006" i="4" s="1"/>
  <c r="K2007" i="2"/>
  <c r="K2007" i="4" s="1"/>
  <c r="K2008" i="2"/>
  <c r="K2008" i="4" s="1"/>
  <c r="K2009" i="2"/>
  <c r="K2009" i="4" s="1"/>
  <c r="K2010" i="2"/>
  <c r="K2010" i="4" s="1"/>
  <c r="K2011" i="2"/>
  <c r="K2011" i="4" s="1"/>
  <c r="K2012" i="2"/>
  <c r="K2012" i="4" s="1"/>
  <c r="K2013" i="2"/>
  <c r="K2013" i="4" s="1"/>
  <c r="K2014" i="2"/>
  <c r="K2014" i="4" s="1"/>
  <c r="K2015" i="2"/>
  <c r="K2015" i="4" s="1"/>
  <c r="K2016" i="2"/>
  <c r="K2016" i="4" s="1"/>
  <c r="K2017" i="2"/>
  <c r="K2017" i="4" s="1"/>
  <c r="K2018" i="2"/>
  <c r="K2018" i="4" s="1"/>
  <c r="K2019" i="2"/>
  <c r="K2019" i="4" s="1"/>
  <c r="K2020" i="2"/>
  <c r="K2020" i="4" s="1"/>
  <c r="K2021" i="2"/>
  <c r="K2021" i="4" s="1"/>
  <c r="K2022" i="2"/>
  <c r="K2022" i="4" s="1"/>
  <c r="K2023" i="2"/>
  <c r="K2023" i="4" s="1"/>
  <c r="K2024" i="2"/>
  <c r="K2024" i="4" s="1"/>
  <c r="K2025" i="2"/>
  <c r="K2025" i="4" s="1"/>
  <c r="K2026" i="2"/>
  <c r="K2026" i="4" s="1"/>
  <c r="K2027" i="2"/>
  <c r="K2027" i="4" s="1"/>
  <c r="K2028" i="2"/>
  <c r="K2028" i="4" s="1"/>
  <c r="K2029" i="2"/>
  <c r="K2029" i="4" s="1"/>
  <c r="K2030" i="2"/>
  <c r="K2030" i="4" s="1"/>
  <c r="K2031" i="2"/>
  <c r="K2031" i="4" s="1"/>
  <c r="K2032" i="2"/>
  <c r="K2032" i="4" s="1"/>
  <c r="K2033" i="2"/>
  <c r="K2033" i="4" s="1"/>
  <c r="K2034" i="2"/>
  <c r="K2034" i="4" s="1"/>
  <c r="K2035" i="2"/>
  <c r="K2035" i="4" s="1"/>
  <c r="K2036" i="2"/>
  <c r="K2036" i="4" s="1"/>
  <c r="K2037" i="2"/>
  <c r="K2037" i="4" s="1"/>
  <c r="K2038" i="2"/>
  <c r="K2038" i="4" s="1"/>
  <c r="K2039" i="2"/>
  <c r="K2039" i="4" s="1"/>
  <c r="K2040" i="2"/>
  <c r="K2040" i="4" s="1"/>
  <c r="K2041" i="2"/>
  <c r="K2041" i="4" s="1"/>
  <c r="K2042" i="2"/>
  <c r="K2042" i="4" s="1"/>
  <c r="K2043" i="2"/>
  <c r="K2043" i="4" s="1"/>
  <c r="K2044" i="2"/>
  <c r="K2044" i="4" s="1"/>
  <c r="K2045" i="2"/>
  <c r="K2045" i="4" s="1"/>
  <c r="K2046" i="2"/>
  <c r="K2046" i="4" s="1"/>
  <c r="K2047" i="2"/>
  <c r="K2047" i="4" s="1"/>
  <c r="K2048" i="2"/>
  <c r="K2048" i="4" s="1"/>
  <c r="K2049" i="2"/>
  <c r="K2049" i="4" s="1"/>
  <c r="K2050" i="2"/>
  <c r="K2050" i="4" s="1"/>
  <c r="K2051" i="2"/>
  <c r="K2051" i="4" s="1"/>
  <c r="K2052" i="2"/>
  <c r="K2052" i="4" s="1"/>
  <c r="K2053" i="2"/>
  <c r="K2053" i="4" s="1"/>
  <c r="K2054" i="2"/>
  <c r="K2054" i="4" s="1"/>
  <c r="K2055" i="2"/>
  <c r="K2055" i="4" s="1"/>
  <c r="K2056" i="2"/>
  <c r="K2056" i="4" s="1"/>
  <c r="K2057" i="2"/>
  <c r="K2057" i="4" s="1"/>
  <c r="K2058" i="2"/>
  <c r="K2058" i="4" s="1"/>
  <c r="K2059" i="2"/>
  <c r="K2059" i="4" s="1"/>
  <c r="K2060" i="2"/>
  <c r="K2060" i="4" s="1"/>
  <c r="K2061" i="2"/>
  <c r="K2061" i="4" s="1"/>
  <c r="K2062" i="2"/>
  <c r="K2062" i="4" s="1"/>
  <c r="K2063" i="2"/>
  <c r="K2063" i="4" s="1"/>
  <c r="K2064" i="2"/>
  <c r="K2064" i="4" s="1"/>
  <c r="K2065" i="2"/>
  <c r="K2065" i="4" s="1"/>
  <c r="K2066" i="2"/>
  <c r="K2066" i="4" s="1"/>
  <c r="K2067" i="2"/>
  <c r="K2067" i="4" s="1"/>
  <c r="K2068" i="2"/>
  <c r="K2068" i="4" s="1"/>
  <c r="K2069" i="2"/>
  <c r="K2069" i="4" s="1"/>
  <c r="K2070" i="2"/>
  <c r="K2070" i="4" s="1"/>
  <c r="K2071" i="2"/>
  <c r="K2071" i="4" s="1"/>
  <c r="K2072" i="2"/>
  <c r="K2072" i="4" s="1"/>
  <c r="K2073" i="2"/>
  <c r="K2073" i="4" s="1"/>
  <c r="K2074" i="2"/>
  <c r="K2074" i="4" s="1"/>
  <c r="K2075" i="2"/>
  <c r="K2075" i="4" s="1"/>
  <c r="K2076" i="2"/>
  <c r="K2076" i="4" s="1"/>
  <c r="K2077" i="2"/>
  <c r="K2077" i="4" s="1"/>
  <c r="K2078" i="2"/>
  <c r="K2078" i="4" s="1"/>
  <c r="K2079" i="2"/>
  <c r="K2079" i="4" s="1"/>
  <c r="K2080" i="2"/>
  <c r="K2080" i="4" s="1"/>
  <c r="K2081" i="2"/>
  <c r="K2081" i="4" s="1"/>
  <c r="K2082" i="2"/>
  <c r="K2082" i="4" s="1"/>
  <c r="K2083" i="2"/>
  <c r="K2083" i="4" s="1"/>
  <c r="K2084" i="2"/>
  <c r="K2084" i="4" s="1"/>
  <c r="K2085" i="2"/>
  <c r="K2085" i="4" s="1"/>
  <c r="K2086" i="2"/>
  <c r="K2086" i="4" s="1"/>
  <c r="K2087" i="2"/>
  <c r="K2087" i="4" s="1"/>
  <c r="K2088" i="2"/>
  <c r="K2088" i="4" s="1"/>
  <c r="K2089" i="2"/>
  <c r="K2089" i="4" s="1"/>
  <c r="K2090" i="2"/>
  <c r="K2090" i="4" s="1"/>
  <c r="K2091" i="2"/>
  <c r="K2091" i="4" s="1"/>
  <c r="K2092" i="2"/>
  <c r="K2092" i="4" s="1"/>
  <c r="K2093" i="2"/>
  <c r="K2093" i="4" s="1"/>
  <c r="K2094" i="2"/>
  <c r="K2094" i="4" s="1"/>
  <c r="K2095" i="2"/>
  <c r="K2095" i="4" s="1"/>
  <c r="K2096" i="2"/>
  <c r="K2096" i="4" s="1"/>
  <c r="K2097" i="2"/>
  <c r="K2097" i="4" s="1"/>
  <c r="K2098" i="2"/>
  <c r="K2098" i="4" s="1"/>
  <c r="K2099" i="2"/>
  <c r="K2099" i="4" s="1"/>
  <c r="K2100" i="2"/>
  <c r="K2100" i="4" s="1"/>
  <c r="K2101" i="2"/>
  <c r="K2101" i="4" s="1"/>
  <c r="K2102" i="2"/>
  <c r="K2102" i="4" s="1"/>
  <c r="K2103" i="2"/>
  <c r="K2103" i="4" s="1"/>
  <c r="K2104" i="2"/>
  <c r="K2104" i="4" s="1"/>
  <c r="K2105" i="2"/>
  <c r="K2105" i="4" s="1"/>
  <c r="K2106" i="2"/>
  <c r="K2106" i="4" s="1"/>
  <c r="K2107" i="2"/>
  <c r="K2107" i="4" s="1"/>
  <c r="K2108" i="2"/>
  <c r="K2108" i="4" s="1"/>
  <c r="K2109" i="2"/>
  <c r="K2109" i="4" s="1"/>
  <c r="K2110" i="2"/>
  <c r="K2110" i="4" s="1"/>
  <c r="K2111" i="2"/>
  <c r="K2111" i="4" s="1"/>
  <c r="K2112" i="2"/>
  <c r="K2112" i="4" s="1"/>
  <c r="K2113" i="2"/>
  <c r="K2113" i="4" s="1"/>
  <c r="K2114" i="2"/>
  <c r="K2114" i="4" s="1"/>
  <c r="K2115" i="2"/>
  <c r="K2115" i="4" s="1"/>
  <c r="K2116" i="2"/>
  <c r="K2116" i="4" s="1"/>
  <c r="K2117" i="2"/>
  <c r="K2117" i="4" s="1"/>
  <c r="K2118" i="2"/>
  <c r="K2118" i="4" s="1"/>
  <c r="K2119" i="2"/>
  <c r="K2119" i="4" s="1"/>
  <c r="K2120" i="2"/>
  <c r="K2120" i="4" s="1"/>
  <c r="K2121" i="2"/>
  <c r="K2121" i="4" s="1"/>
  <c r="K2122" i="2"/>
  <c r="K2122" i="4" s="1"/>
  <c r="K2123" i="2"/>
  <c r="K2123" i="4" s="1"/>
  <c r="K2124" i="2"/>
  <c r="K2124" i="4" s="1"/>
  <c r="K2125" i="2"/>
  <c r="K2125" i="4" s="1"/>
  <c r="K2126" i="2"/>
  <c r="K2126" i="4" s="1"/>
  <c r="K2127" i="2"/>
  <c r="K2127" i="4" s="1"/>
  <c r="K2128" i="2"/>
  <c r="K2128" i="4" s="1"/>
  <c r="K2129" i="2"/>
  <c r="K2129" i="4" s="1"/>
  <c r="K2130" i="2"/>
  <c r="K2130" i="4" s="1"/>
  <c r="K2131" i="2"/>
  <c r="K2131" i="4" s="1"/>
  <c r="K2132" i="2"/>
  <c r="K2132" i="4" s="1"/>
  <c r="K2133" i="2"/>
  <c r="K2133" i="4" s="1"/>
  <c r="K2134" i="2"/>
  <c r="K2134" i="4" s="1"/>
  <c r="K2135" i="2"/>
  <c r="K2135" i="4" s="1"/>
  <c r="K2136" i="2"/>
  <c r="K2136" i="4" s="1"/>
  <c r="K2137" i="2"/>
  <c r="K2137" i="4" s="1"/>
  <c r="K2138" i="2"/>
  <c r="K2138" i="4" s="1"/>
  <c r="K2139" i="2"/>
  <c r="K2139" i="4" s="1"/>
  <c r="K2140" i="2"/>
  <c r="K2140" i="4" s="1"/>
  <c r="K2141" i="2"/>
  <c r="K2141" i="4" s="1"/>
  <c r="K2142" i="2"/>
  <c r="K2142" i="4" s="1"/>
  <c r="K2143" i="2"/>
  <c r="K2143" i="4" s="1"/>
  <c r="K2144" i="2"/>
  <c r="K2144" i="4" s="1"/>
  <c r="K2145" i="2"/>
  <c r="K2145" i="4" s="1"/>
  <c r="K2146" i="2"/>
  <c r="K2146" i="4" s="1"/>
  <c r="K2147" i="2"/>
  <c r="K2147" i="4" s="1"/>
  <c r="K2148" i="2"/>
  <c r="K2148" i="4" s="1"/>
  <c r="K2149" i="2"/>
  <c r="K2149" i="4" s="1"/>
  <c r="K2150" i="2"/>
  <c r="K2150" i="4" s="1"/>
  <c r="K2151" i="2"/>
  <c r="K2151" i="4" s="1"/>
  <c r="K2152" i="2"/>
  <c r="K2152" i="4" s="1"/>
  <c r="K2153" i="2"/>
  <c r="K2153" i="4" s="1"/>
  <c r="K2154" i="2"/>
  <c r="K2154" i="4" s="1"/>
  <c r="K2155" i="2"/>
  <c r="K2155" i="4" s="1"/>
  <c r="K2156" i="2"/>
  <c r="K2156" i="4" s="1"/>
  <c r="K2157" i="2"/>
  <c r="K2157" i="4" s="1"/>
  <c r="K2158" i="2"/>
  <c r="K2158" i="4" s="1"/>
  <c r="K2159" i="2"/>
  <c r="K2159" i="4" s="1"/>
  <c r="K2160" i="2"/>
  <c r="K2160" i="4" s="1"/>
  <c r="K2161" i="2"/>
  <c r="K2161" i="4" s="1"/>
  <c r="K2162" i="2"/>
  <c r="K2162" i="4" s="1"/>
  <c r="K2163" i="2"/>
  <c r="K2163" i="4" s="1"/>
  <c r="K2164" i="2"/>
  <c r="K2164" i="4" s="1"/>
  <c r="K2165" i="2"/>
  <c r="K2165" i="4" s="1"/>
  <c r="K2166" i="2"/>
  <c r="K2166" i="4" s="1"/>
  <c r="K2167" i="2"/>
  <c r="K2167" i="4" s="1"/>
  <c r="K2168" i="2"/>
  <c r="K2168" i="4" s="1"/>
  <c r="K2169" i="2"/>
  <c r="K2169" i="4" s="1"/>
  <c r="K2170" i="2"/>
  <c r="K2170" i="4" s="1"/>
  <c r="K2171" i="2"/>
  <c r="K2171" i="4" s="1"/>
  <c r="K2172" i="2"/>
  <c r="K2172" i="4" s="1"/>
  <c r="K2173" i="2"/>
  <c r="K2173" i="4" s="1"/>
  <c r="K2174" i="2"/>
  <c r="K2174" i="4" s="1"/>
  <c r="K2175" i="2"/>
  <c r="K2175" i="4" s="1"/>
  <c r="K2176" i="2"/>
  <c r="K2176" i="4" s="1"/>
  <c r="K2177" i="2"/>
  <c r="K2177" i="4" s="1"/>
  <c r="K2178" i="2"/>
  <c r="K2178" i="4" s="1"/>
  <c r="K2179" i="2"/>
  <c r="K2179" i="4" s="1"/>
  <c r="K2180" i="2"/>
  <c r="K2180" i="4" s="1"/>
  <c r="K2181" i="2"/>
  <c r="K2181" i="4" s="1"/>
  <c r="K2182" i="2"/>
  <c r="K2182" i="4" s="1"/>
  <c r="K2183" i="2"/>
  <c r="K2183" i="4" s="1"/>
  <c r="K2184" i="2"/>
  <c r="K2184" i="4" s="1"/>
  <c r="K2185" i="2"/>
  <c r="K2185" i="4" s="1"/>
  <c r="K2186" i="2"/>
  <c r="K2186" i="4" s="1"/>
  <c r="K2187" i="2"/>
  <c r="K2187" i="4" s="1"/>
  <c r="K2188" i="2"/>
  <c r="K2188" i="4" s="1"/>
  <c r="K2189" i="2"/>
  <c r="K2189" i="4" s="1"/>
  <c r="K2190" i="2"/>
  <c r="K2190" i="4" s="1"/>
  <c r="K2191" i="2"/>
  <c r="K2191" i="4" s="1"/>
  <c r="K2192" i="2"/>
  <c r="K2192" i="4" s="1"/>
  <c r="K2193" i="2"/>
  <c r="K2193" i="4" s="1"/>
  <c r="K2194" i="2"/>
  <c r="K2194" i="4" s="1"/>
  <c r="K2195" i="2"/>
  <c r="K2195" i="4" s="1"/>
  <c r="K2196" i="2"/>
  <c r="K2196" i="4" s="1"/>
  <c r="K2197" i="2"/>
  <c r="K2197" i="4" s="1"/>
  <c r="K2198" i="2"/>
  <c r="K2198" i="4" s="1"/>
  <c r="K2199" i="2"/>
  <c r="K2199" i="4" s="1"/>
  <c r="K2200" i="2"/>
  <c r="K2200" i="4" s="1"/>
  <c r="K2201" i="2"/>
  <c r="K2201" i="4" s="1"/>
  <c r="K2202" i="2"/>
  <c r="K2202" i="4" s="1"/>
  <c r="K2203" i="2"/>
  <c r="K2203" i="4" s="1"/>
  <c r="K2204" i="2"/>
  <c r="K2204" i="4" s="1"/>
  <c r="K2205" i="2"/>
  <c r="K2205" i="4" s="1"/>
  <c r="K2206" i="2"/>
  <c r="K2206" i="4" s="1"/>
  <c r="K2207" i="2"/>
  <c r="K2207" i="4" s="1"/>
  <c r="K2208" i="2"/>
  <c r="K2208" i="4" s="1"/>
  <c r="K2209" i="2"/>
  <c r="K2209" i="4" s="1"/>
  <c r="K2210" i="2"/>
  <c r="K2210" i="4" s="1"/>
  <c r="K2211" i="2"/>
  <c r="K2211" i="4" s="1"/>
  <c r="K2212" i="2"/>
  <c r="K2212" i="4" s="1"/>
  <c r="K2213" i="2"/>
  <c r="K2213" i="4" s="1"/>
  <c r="K2214" i="2"/>
  <c r="K2214" i="4" s="1"/>
  <c r="K2215" i="2"/>
  <c r="K2215" i="4" s="1"/>
  <c r="K2216" i="2"/>
  <c r="K2216" i="4" s="1"/>
  <c r="K2217" i="2"/>
  <c r="K2217" i="4" s="1"/>
  <c r="K2218" i="2"/>
  <c r="K2218" i="4" s="1"/>
  <c r="K2219" i="2"/>
  <c r="K2219" i="4" s="1"/>
  <c r="K2220" i="2"/>
  <c r="K2220" i="4" s="1"/>
  <c r="K2221" i="2"/>
  <c r="K2221" i="4" s="1"/>
  <c r="K2222" i="2"/>
  <c r="K2222" i="4" s="1"/>
  <c r="K2223" i="2"/>
  <c r="K2223" i="4" s="1"/>
  <c r="K2224" i="2"/>
  <c r="K2224" i="4" s="1"/>
  <c r="K2225" i="2"/>
  <c r="K2225" i="4" s="1"/>
  <c r="K2226" i="2"/>
  <c r="K2226" i="4" s="1"/>
  <c r="K2227" i="2"/>
  <c r="K2227" i="4" s="1"/>
  <c r="K2228" i="2"/>
  <c r="K2228" i="4" s="1"/>
  <c r="K2229" i="2"/>
  <c r="K2229" i="4" s="1"/>
  <c r="K2230" i="2"/>
  <c r="K2230" i="4" s="1"/>
  <c r="K2231" i="2"/>
  <c r="K2231" i="4" s="1"/>
  <c r="K2232" i="2"/>
  <c r="K2232" i="4" s="1"/>
  <c r="K2233" i="2"/>
  <c r="K2233" i="4" s="1"/>
  <c r="K2234" i="2"/>
  <c r="K2234" i="4" s="1"/>
  <c r="K2235" i="2"/>
  <c r="K2235" i="4" s="1"/>
  <c r="K2236" i="2"/>
  <c r="K2236" i="4" s="1"/>
  <c r="K2237" i="2"/>
  <c r="K2237" i="4" s="1"/>
  <c r="K2238" i="2"/>
  <c r="K2238" i="4" s="1"/>
  <c r="K2239" i="2"/>
  <c r="K2239" i="4" s="1"/>
  <c r="K2240" i="2"/>
  <c r="K2240" i="4" s="1"/>
  <c r="K2241" i="2"/>
  <c r="K2241" i="4" s="1"/>
  <c r="K2242" i="2"/>
  <c r="K2242" i="4" s="1"/>
  <c r="K2243" i="2"/>
  <c r="K2243" i="4" s="1"/>
  <c r="K2244" i="2"/>
  <c r="K2244" i="4" s="1"/>
  <c r="K2245" i="2"/>
  <c r="K2245" i="4" s="1"/>
  <c r="K2246" i="2"/>
  <c r="K2246" i="4" s="1"/>
  <c r="K2247" i="2"/>
  <c r="K2247" i="4" s="1"/>
  <c r="K2248" i="2"/>
  <c r="K2248" i="4" s="1"/>
  <c r="K2249" i="2"/>
  <c r="K2249" i="4" s="1"/>
  <c r="K2250" i="2"/>
  <c r="K2250" i="4" s="1"/>
  <c r="K2251" i="2"/>
  <c r="K2251" i="4" s="1"/>
  <c r="K2252" i="2"/>
  <c r="K2252" i="4" s="1"/>
  <c r="K2253" i="2"/>
  <c r="K2253" i="4" s="1"/>
  <c r="K2254" i="2"/>
  <c r="K2254" i="4" s="1"/>
  <c r="K2255" i="2"/>
  <c r="K2255" i="4" s="1"/>
  <c r="K2256" i="2"/>
  <c r="K2256" i="4" s="1"/>
  <c r="K2257" i="2"/>
  <c r="K2257" i="4" s="1"/>
  <c r="K2258" i="2"/>
  <c r="K2258" i="4" s="1"/>
  <c r="K2259" i="2"/>
  <c r="K2259" i="4" s="1"/>
  <c r="K2260" i="2"/>
  <c r="K2260" i="4" s="1"/>
  <c r="K2261" i="2"/>
  <c r="K2261" i="4" s="1"/>
  <c r="K2262" i="2"/>
  <c r="K2262" i="4" s="1"/>
  <c r="K2263" i="2"/>
  <c r="K2263" i="4" s="1"/>
  <c r="K2264" i="2"/>
  <c r="K2264" i="4" s="1"/>
  <c r="K2265" i="2"/>
  <c r="K2265" i="4" s="1"/>
  <c r="K2266" i="2"/>
  <c r="K2266" i="4" s="1"/>
  <c r="K2267" i="2"/>
  <c r="K2267" i="4" s="1"/>
  <c r="K2268" i="2"/>
  <c r="K2268" i="4" s="1"/>
  <c r="K2269" i="2"/>
  <c r="K2269" i="4" s="1"/>
  <c r="K2270" i="2"/>
  <c r="K2270" i="4" s="1"/>
  <c r="K2271" i="2"/>
  <c r="K2271" i="4" s="1"/>
  <c r="K2272" i="2"/>
  <c r="K2272" i="4" s="1"/>
  <c r="K2273" i="2"/>
  <c r="K2273" i="4" s="1"/>
  <c r="K2274" i="2"/>
  <c r="K2274" i="4" s="1"/>
  <c r="K2275" i="2"/>
  <c r="K2275" i="4" s="1"/>
  <c r="K2276" i="2"/>
  <c r="K2276" i="4" s="1"/>
  <c r="K2277" i="2"/>
  <c r="K2277" i="4" s="1"/>
  <c r="K2278" i="2"/>
  <c r="K2278" i="4" s="1"/>
  <c r="K2279" i="2"/>
  <c r="K2279" i="4" s="1"/>
  <c r="K2280" i="2"/>
  <c r="K2280" i="4" s="1"/>
  <c r="K2281" i="2"/>
  <c r="K2281" i="4" s="1"/>
  <c r="K2282" i="2"/>
  <c r="K2282" i="4" s="1"/>
  <c r="K2283" i="2"/>
  <c r="K2283" i="4" s="1"/>
  <c r="K2284" i="2"/>
  <c r="K2284" i="4" s="1"/>
  <c r="K2285" i="2"/>
  <c r="K2285" i="4" s="1"/>
  <c r="K2286" i="2"/>
  <c r="K2286" i="4" s="1"/>
  <c r="K2287" i="2"/>
  <c r="K2287" i="4" s="1"/>
  <c r="K2288" i="2"/>
  <c r="K2288" i="4" s="1"/>
  <c r="K2289" i="2"/>
  <c r="K2289" i="4" s="1"/>
  <c r="K2290" i="2"/>
  <c r="K2290" i="4" s="1"/>
  <c r="K2291" i="2"/>
  <c r="K2291" i="4" s="1"/>
  <c r="K2292" i="2"/>
  <c r="K2292" i="4" s="1"/>
  <c r="K2293" i="2"/>
  <c r="K2293" i="4" s="1"/>
  <c r="K2294" i="2"/>
  <c r="K2294" i="4" s="1"/>
  <c r="K2295" i="2"/>
  <c r="K2295" i="4" s="1"/>
  <c r="K2296" i="2"/>
  <c r="K2296" i="4" s="1"/>
  <c r="K2297" i="2"/>
  <c r="K2297" i="4" s="1"/>
  <c r="K2298" i="2"/>
  <c r="K2298" i="4" s="1"/>
  <c r="K2299" i="2"/>
  <c r="K2299" i="4" s="1"/>
  <c r="K2300" i="2"/>
  <c r="K2300" i="4" s="1"/>
  <c r="K2301" i="2"/>
  <c r="K2301" i="4" s="1"/>
  <c r="K2302" i="2"/>
  <c r="K2302" i="4" s="1"/>
  <c r="K2303" i="2"/>
  <c r="K2303" i="4" s="1"/>
  <c r="K2304" i="2"/>
  <c r="K2304" i="4" s="1"/>
  <c r="K2305" i="2"/>
  <c r="K2305" i="4" s="1"/>
  <c r="K2306" i="2"/>
  <c r="K2306" i="4" s="1"/>
  <c r="K2307" i="2"/>
  <c r="K2307" i="4" s="1"/>
  <c r="K2308" i="2"/>
  <c r="K2308" i="4" s="1"/>
  <c r="K2309" i="2"/>
  <c r="K2309" i="4" s="1"/>
  <c r="K2310" i="2"/>
  <c r="K2310" i="4" s="1"/>
  <c r="K2311" i="2"/>
  <c r="K2311" i="4" s="1"/>
  <c r="K2312" i="2"/>
  <c r="K2312" i="4" s="1"/>
  <c r="K2313" i="2"/>
  <c r="K2313" i="4" s="1"/>
  <c r="K2314" i="2"/>
  <c r="K2314" i="4" s="1"/>
  <c r="K2315" i="2"/>
  <c r="K2315" i="4" s="1"/>
  <c r="K2316" i="2"/>
  <c r="K2316" i="4" s="1"/>
  <c r="K2317" i="2"/>
  <c r="K2317" i="4" s="1"/>
  <c r="K2318" i="2"/>
  <c r="K2318" i="4" s="1"/>
  <c r="K2319" i="2"/>
  <c r="K2319" i="4" s="1"/>
  <c r="K2320" i="2"/>
  <c r="K2320" i="4" s="1"/>
  <c r="K2321" i="2"/>
  <c r="K2321" i="4" s="1"/>
  <c r="K2322" i="2"/>
  <c r="K2322" i="4" s="1"/>
  <c r="K2323" i="2"/>
  <c r="K2323" i="4" s="1"/>
  <c r="K2324" i="2"/>
  <c r="K2324" i="4" s="1"/>
  <c r="K2325" i="2"/>
  <c r="K2325" i="4" s="1"/>
  <c r="K2326" i="2"/>
  <c r="K2326" i="4" s="1"/>
  <c r="K2327" i="2"/>
  <c r="K2327" i="4" s="1"/>
  <c r="K2328" i="2"/>
  <c r="K2328" i="4" s="1"/>
  <c r="K2329" i="2"/>
  <c r="K2329" i="4" s="1"/>
  <c r="K2330" i="2"/>
  <c r="K2330" i="4" s="1"/>
  <c r="K2331" i="2"/>
  <c r="K2331" i="4" s="1"/>
  <c r="K2332" i="2"/>
  <c r="K2332" i="4" s="1"/>
  <c r="K2333" i="2"/>
  <c r="K2333" i="4" s="1"/>
  <c r="K2334" i="2"/>
  <c r="K2334" i="4" s="1"/>
  <c r="K2335" i="2"/>
  <c r="K2335" i="4" s="1"/>
  <c r="K2336" i="2"/>
  <c r="K2336" i="4" s="1"/>
  <c r="K2" i="2"/>
  <c r="K2" i="4" s="1"/>
  <c r="I2" i="2"/>
  <c r="J10" i="1"/>
  <c r="J9" i="1"/>
  <c r="J8" i="1"/>
  <c r="J7" i="1"/>
  <c r="J5" i="1"/>
  <c r="J4" i="1"/>
  <c r="J2" i="1"/>
  <c r="B1054" i="1"/>
  <c r="K1054" i="1" s="1"/>
  <c r="B1051" i="1"/>
  <c r="L1051" i="1" s="1"/>
  <c r="L6" i="4" l="1"/>
  <c r="M2340" i="1"/>
  <c r="Q6" i="4" s="1"/>
  <c r="L14" i="4"/>
  <c r="M2332" i="1"/>
  <c r="Q14" i="4" s="1"/>
  <c r="L22" i="4"/>
  <c r="M2324" i="1"/>
  <c r="Q22" i="4" s="1"/>
  <c r="L30" i="4"/>
  <c r="M2316" i="1"/>
  <c r="Q30" i="4" s="1"/>
  <c r="L38" i="4"/>
  <c r="M2308" i="1"/>
  <c r="Q38" i="4" s="1"/>
  <c r="L46" i="4"/>
  <c r="M2300" i="1"/>
  <c r="Q46" i="4" s="1"/>
  <c r="L54" i="4"/>
  <c r="M2292" i="1"/>
  <c r="Q54" i="4" s="1"/>
  <c r="L62" i="4"/>
  <c r="M2284" i="1"/>
  <c r="Q62" i="4" s="1"/>
  <c r="L70" i="4"/>
  <c r="M2276" i="1"/>
  <c r="Q70" i="4" s="1"/>
  <c r="L78" i="4"/>
  <c r="M2268" i="1"/>
  <c r="Q78" i="4" s="1"/>
  <c r="L86" i="4"/>
  <c r="M2260" i="1"/>
  <c r="Q86" i="4" s="1"/>
  <c r="L94" i="4"/>
  <c r="M2252" i="1"/>
  <c r="Q94" i="4" s="1"/>
  <c r="L102" i="4"/>
  <c r="M2244" i="1"/>
  <c r="Q102" i="4" s="1"/>
  <c r="L110" i="4"/>
  <c r="M2236" i="1"/>
  <c r="Q110" i="4" s="1"/>
  <c r="L118" i="4"/>
  <c r="M2228" i="1"/>
  <c r="Q118" i="4" s="1"/>
  <c r="L126" i="4"/>
  <c r="M2220" i="1"/>
  <c r="Q126" i="4" s="1"/>
  <c r="L134" i="4"/>
  <c r="M2212" i="1"/>
  <c r="Q134" i="4" s="1"/>
  <c r="L149" i="4"/>
  <c r="M2196" i="1"/>
  <c r="Q149" i="4" s="1"/>
  <c r="L157" i="4"/>
  <c r="M2188" i="1"/>
  <c r="Q157" i="4" s="1"/>
  <c r="L165" i="4"/>
  <c r="M2180" i="1"/>
  <c r="Q165" i="4" s="1"/>
  <c r="L173" i="4"/>
  <c r="M2172" i="1"/>
  <c r="Q173" i="4" s="1"/>
  <c r="L181" i="4"/>
  <c r="M2164" i="1"/>
  <c r="Q181" i="4" s="1"/>
  <c r="L188" i="4"/>
  <c r="M2156" i="1"/>
  <c r="Q188" i="4" s="1"/>
  <c r="L196" i="4"/>
  <c r="M2148" i="1"/>
  <c r="Q196" i="4" s="1"/>
  <c r="L204" i="4"/>
  <c r="M2140" i="1"/>
  <c r="Q204" i="4" s="1"/>
  <c r="L212" i="4"/>
  <c r="M2132" i="1"/>
  <c r="Q212" i="4" s="1"/>
  <c r="L219" i="4"/>
  <c r="M2124" i="1"/>
  <c r="Q219" i="4" s="1"/>
  <c r="L227" i="4"/>
  <c r="M2116" i="1"/>
  <c r="Q227" i="4" s="1"/>
  <c r="L235" i="4"/>
  <c r="M2108" i="1"/>
  <c r="Q235" i="4" s="1"/>
  <c r="L250" i="4"/>
  <c r="M2092" i="1"/>
  <c r="Q250" i="4" s="1"/>
  <c r="L258" i="4"/>
  <c r="M2084" i="1"/>
  <c r="Q258" i="4" s="1"/>
  <c r="L266" i="4"/>
  <c r="M2076" i="1"/>
  <c r="Q266" i="4" s="1"/>
  <c r="L274" i="4"/>
  <c r="M2068" i="1"/>
  <c r="Q274" i="4" s="1"/>
  <c r="L282" i="4"/>
  <c r="M2060" i="1"/>
  <c r="Q282" i="4" s="1"/>
  <c r="L290" i="4"/>
  <c r="M2052" i="1"/>
  <c r="Q290" i="4" s="1"/>
  <c r="L298" i="4"/>
  <c r="M2044" i="1"/>
  <c r="Q298" i="4" s="1"/>
  <c r="L1290" i="4"/>
  <c r="M1051" i="1"/>
  <c r="Q1290" i="4" s="1"/>
  <c r="L7" i="4"/>
  <c r="M2339" i="1"/>
  <c r="Q7" i="4" s="1"/>
  <c r="L15" i="4"/>
  <c r="M2331" i="1"/>
  <c r="Q15" i="4" s="1"/>
  <c r="L23" i="4"/>
  <c r="M2323" i="1"/>
  <c r="Q23" i="4" s="1"/>
  <c r="L31" i="4"/>
  <c r="M2315" i="1"/>
  <c r="Q31" i="4" s="1"/>
  <c r="L39" i="4"/>
  <c r="M2307" i="1"/>
  <c r="Q39" i="4" s="1"/>
  <c r="L47" i="4"/>
  <c r="M2299" i="1"/>
  <c r="Q47" i="4" s="1"/>
  <c r="L55" i="4"/>
  <c r="M2291" i="1"/>
  <c r="Q55" i="4" s="1"/>
  <c r="L63" i="4"/>
  <c r="M2283" i="1"/>
  <c r="Q63" i="4" s="1"/>
  <c r="L71" i="4"/>
  <c r="M2275" i="1"/>
  <c r="Q71" i="4" s="1"/>
  <c r="L79" i="4"/>
  <c r="M2267" i="1"/>
  <c r="Q79" i="4" s="1"/>
  <c r="L87" i="4"/>
  <c r="M2259" i="1"/>
  <c r="Q87" i="4" s="1"/>
  <c r="L95" i="4"/>
  <c r="M2251" i="1"/>
  <c r="Q95" i="4" s="1"/>
  <c r="L103" i="4"/>
  <c r="M2243" i="1"/>
  <c r="Q103" i="4" s="1"/>
  <c r="L111" i="4"/>
  <c r="M2235" i="1"/>
  <c r="Q111" i="4" s="1"/>
  <c r="L119" i="4"/>
  <c r="M2227" i="1"/>
  <c r="Q119" i="4" s="1"/>
  <c r="L127" i="4"/>
  <c r="M2219" i="1"/>
  <c r="Q127" i="4" s="1"/>
  <c r="L135" i="4"/>
  <c r="M2211" i="1"/>
  <c r="Q135" i="4" s="1"/>
  <c r="L142" i="4"/>
  <c r="M2203" i="1"/>
  <c r="Q142" i="4" s="1"/>
  <c r="L150" i="4"/>
  <c r="M2195" i="1"/>
  <c r="Q150" i="4" s="1"/>
  <c r="L158" i="4"/>
  <c r="M2187" i="1"/>
  <c r="Q158" i="4" s="1"/>
  <c r="L166" i="4"/>
  <c r="M2179" i="1"/>
  <c r="Q166" i="4" s="1"/>
  <c r="L174" i="4"/>
  <c r="M2171" i="1"/>
  <c r="Q174" i="4" s="1"/>
  <c r="L182" i="4"/>
  <c r="M2163" i="1"/>
  <c r="Q182" i="4" s="1"/>
  <c r="L189" i="4"/>
  <c r="M2155" i="1"/>
  <c r="Q189" i="4" s="1"/>
  <c r="L197" i="4"/>
  <c r="M2147" i="1"/>
  <c r="Q197" i="4" s="1"/>
  <c r="L205" i="4"/>
  <c r="M2139" i="1"/>
  <c r="Q205" i="4" s="1"/>
  <c r="L8" i="4"/>
  <c r="M2338" i="1"/>
  <c r="Q8" i="4" s="1"/>
  <c r="L16" i="4"/>
  <c r="M2330" i="1"/>
  <c r="Q16" i="4" s="1"/>
  <c r="L24" i="4"/>
  <c r="M2322" i="1"/>
  <c r="Q24" i="4" s="1"/>
  <c r="L32" i="4"/>
  <c r="M2314" i="1"/>
  <c r="Q32" i="4" s="1"/>
  <c r="L40" i="4"/>
  <c r="M2306" i="1"/>
  <c r="Q40" i="4" s="1"/>
  <c r="L48" i="4"/>
  <c r="M2298" i="1"/>
  <c r="Q48" i="4" s="1"/>
  <c r="L56" i="4"/>
  <c r="M2290" i="1"/>
  <c r="Q56" i="4" s="1"/>
  <c r="L64" i="4"/>
  <c r="M2282" i="1"/>
  <c r="Q64" i="4" s="1"/>
  <c r="L72" i="4"/>
  <c r="M2274" i="1"/>
  <c r="Q72" i="4" s="1"/>
  <c r="L80" i="4"/>
  <c r="M2266" i="1"/>
  <c r="Q80" i="4" s="1"/>
  <c r="L88" i="4"/>
  <c r="M2258" i="1"/>
  <c r="Q88" i="4" s="1"/>
  <c r="L96" i="4"/>
  <c r="M2250" i="1"/>
  <c r="Q96" i="4" s="1"/>
  <c r="L104" i="4"/>
  <c r="M2242" i="1"/>
  <c r="Q104" i="4" s="1"/>
  <c r="L112" i="4"/>
  <c r="M2234" i="1"/>
  <c r="Q112" i="4" s="1"/>
  <c r="L120" i="4"/>
  <c r="M2226" i="1"/>
  <c r="Q120" i="4" s="1"/>
  <c r="L128" i="4"/>
  <c r="M2218" i="1"/>
  <c r="Q128" i="4" s="1"/>
  <c r="L136" i="4"/>
  <c r="M2210" i="1"/>
  <c r="Q136" i="4" s="1"/>
  <c r="L143" i="4"/>
  <c r="M2202" i="1"/>
  <c r="Q143" i="4" s="1"/>
  <c r="L151" i="4"/>
  <c r="M2194" i="1"/>
  <c r="Q151" i="4" s="1"/>
  <c r="L159" i="4"/>
  <c r="M2186" i="1"/>
  <c r="Q159" i="4" s="1"/>
  <c r="L167" i="4"/>
  <c r="M2178" i="1"/>
  <c r="Q167" i="4" s="1"/>
  <c r="L175" i="4"/>
  <c r="M2170" i="1"/>
  <c r="Q175" i="4" s="1"/>
  <c r="L183" i="4"/>
  <c r="M2162" i="1"/>
  <c r="Q183" i="4" s="1"/>
  <c r="L190" i="4"/>
  <c r="M2154" i="1"/>
  <c r="Q190" i="4" s="1"/>
  <c r="L198" i="4"/>
  <c r="M2146" i="1"/>
  <c r="Q198" i="4" s="1"/>
  <c r="L206" i="4"/>
  <c r="M2138" i="1"/>
  <c r="Q206" i="4" s="1"/>
  <c r="L213" i="4"/>
  <c r="M2130" i="1"/>
  <c r="Q213" i="4" s="1"/>
  <c r="L221" i="4"/>
  <c r="M2122" i="1"/>
  <c r="Q221" i="4" s="1"/>
  <c r="L229" i="4"/>
  <c r="M2114" i="1"/>
  <c r="Q229" i="4" s="1"/>
  <c r="L237" i="4"/>
  <c r="M2106" i="1"/>
  <c r="Q237" i="4" s="1"/>
  <c r="L244" i="4"/>
  <c r="M2098" i="1"/>
  <c r="Q244" i="4" s="1"/>
  <c r="L252" i="4"/>
  <c r="M2090" i="1"/>
  <c r="Q252" i="4" s="1"/>
  <c r="L260" i="4"/>
  <c r="M2082" i="1"/>
  <c r="Q260" i="4" s="1"/>
  <c r="L268" i="4"/>
  <c r="M2074" i="1"/>
  <c r="Q268" i="4" s="1"/>
  <c r="L276" i="4"/>
  <c r="M2066" i="1"/>
  <c r="Q276" i="4" s="1"/>
  <c r="L284" i="4"/>
  <c r="M2058" i="1"/>
  <c r="Q284" i="4" s="1"/>
  <c r="L292" i="4"/>
  <c r="M2050" i="1"/>
  <c r="Q292" i="4" s="1"/>
  <c r="L300" i="4"/>
  <c r="M2042" i="1"/>
  <c r="Q300" i="4" s="1"/>
  <c r="L308" i="4"/>
  <c r="M2034" i="1"/>
  <c r="Q308" i="4" s="1"/>
  <c r="L316" i="4"/>
  <c r="M2026" i="1"/>
  <c r="Q316" i="4" s="1"/>
  <c r="L324" i="4"/>
  <c r="M2018" i="1"/>
  <c r="Q324" i="4" s="1"/>
  <c r="L332" i="4"/>
  <c r="M2010" i="1"/>
  <c r="Q332" i="4" s="1"/>
  <c r="L2336" i="4"/>
  <c r="Q2336" i="4"/>
  <c r="L9" i="4"/>
  <c r="M2337" i="1"/>
  <c r="Q9" i="4" s="1"/>
  <c r="L17" i="4"/>
  <c r="M2329" i="1"/>
  <c r="Q17" i="4" s="1"/>
  <c r="L25" i="4"/>
  <c r="M2321" i="1"/>
  <c r="Q25" i="4" s="1"/>
  <c r="L33" i="4"/>
  <c r="M2313" i="1"/>
  <c r="Q33" i="4" s="1"/>
  <c r="L41" i="4"/>
  <c r="M2305" i="1"/>
  <c r="Q41" i="4" s="1"/>
  <c r="L49" i="4"/>
  <c r="M2297" i="1"/>
  <c r="Q49" i="4" s="1"/>
  <c r="L57" i="4"/>
  <c r="M2289" i="1"/>
  <c r="Q57" i="4" s="1"/>
  <c r="L65" i="4"/>
  <c r="M2281" i="1"/>
  <c r="Q65" i="4" s="1"/>
  <c r="L73" i="4"/>
  <c r="M2273" i="1"/>
  <c r="Q73" i="4" s="1"/>
  <c r="L81" i="4"/>
  <c r="M2265" i="1"/>
  <c r="Q81" i="4" s="1"/>
  <c r="L89" i="4"/>
  <c r="M2257" i="1"/>
  <c r="Q89" i="4" s="1"/>
  <c r="L97" i="4"/>
  <c r="M2249" i="1"/>
  <c r="Q97" i="4" s="1"/>
  <c r="L105" i="4"/>
  <c r="M2241" i="1"/>
  <c r="Q105" i="4" s="1"/>
  <c r="L113" i="4"/>
  <c r="M2233" i="1"/>
  <c r="Q113" i="4" s="1"/>
  <c r="L121" i="4"/>
  <c r="M2225" i="1"/>
  <c r="Q121" i="4" s="1"/>
  <c r="L129" i="4"/>
  <c r="M2217" i="1"/>
  <c r="Q129" i="4" s="1"/>
  <c r="L137" i="4"/>
  <c r="M2209" i="1"/>
  <c r="Q137" i="4" s="1"/>
  <c r="L144" i="4"/>
  <c r="M2201" i="1"/>
  <c r="Q144" i="4" s="1"/>
  <c r="L152" i="4"/>
  <c r="M2193" i="1"/>
  <c r="Q152" i="4" s="1"/>
  <c r="L160" i="4"/>
  <c r="M2185" i="1"/>
  <c r="Q160" i="4" s="1"/>
  <c r="L168" i="4"/>
  <c r="M2177" i="1"/>
  <c r="Q168" i="4" s="1"/>
  <c r="L176" i="4"/>
  <c r="M2169" i="1"/>
  <c r="Q176" i="4" s="1"/>
  <c r="L184" i="4"/>
  <c r="M2161" i="1"/>
  <c r="Q184" i="4" s="1"/>
  <c r="L191" i="4"/>
  <c r="M2153" i="1"/>
  <c r="Q191" i="4" s="1"/>
  <c r="L199" i="4"/>
  <c r="M2145" i="1"/>
  <c r="Q199" i="4" s="1"/>
  <c r="L207" i="4"/>
  <c r="M2137" i="1"/>
  <c r="Q207" i="4" s="1"/>
  <c r="L214" i="4"/>
  <c r="M2129" i="1"/>
  <c r="Q214" i="4" s="1"/>
  <c r="L222" i="4"/>
  <c r="M2121" i="1"/>
  <c r="Q222" i="4" s="1"/>
  <c r="L230" i="4"/>
  <c r="M2113" i="1"/>
  <c r="Q230" i="4" s="1"/>
  <c r="L238" i="4"/>
  <c r="M2105" i="1"/>
  <c r="Q238" i="4" s="1"/>
  <c r="L245" i="4"/>
  <c r="M2097" i="1"/>
  <c r="Q245" i="4" s="1"/>
  <c r="L253" i="4"/>
  <c r="M2089" i="1"/>
  <c r="Q253" i="4" s="1"/>
  <c r="L261" i="4"/>
  <c r="M2081" i="1"/>
  <c r="Q261" i="4" s="1"/>
  <c r="L269" i="4"/>
  <c r="M2073" i="1"/>
  <c r="Q269" i="4" s="1"/>
  <c r="L277" i="4"/>
  <c r="M2065" i="1"/>
  <c r="Q277" i="4" s="1"/>
  <c r="L285" i="4"/>
  <c r="M2057" i="1"/>
  <c r="Q285" i="4" s="1"/>
  <c r="L293" i="4"/>
  <c r="M2049" i="1"/>
  <c r="Q293" i="4" s="1"/>
  <c r="L301" i="4"/>
  <c r="M2041" i="1"/>
  <c r="Q301" i="4" s="1"/>
  <c r="L309" i="4"/>
  <c r="M2033" i="1"/>
  <c r="Q309" i="4" s="1"/>
  <c r="L317" i="4"/>
  <c r="M2025" i="1"/>
  <c r="Q317" i="4" s="1"/>
  <c r="L325" i="4"/>
  <c r="M2017" i="1"/>
  <c r="Q325" i="4" s="1"/>
  <c r="L333" i="4"/>
  <c r="M2009" i="1"/>
  <c r="Q333" i="4" s="1"/>
  <c r="L341" i="4"/>
  <c r="M2001" i="1"/>
  <c r="Q341" i="4" s="1"/>
  <c r="L349" i="4"/>
  <c r="M1993" i="1"/>
  <c r="Q349" i="4" s="1"/>
  <c r="L357" i="4"/>
  <c r="M1985" i="1"/>
  <c r="Q357" i="4" s="1"/>
  <c r="L365" i="4"/>
  <c r="M1977" i="1"/>
  <c r="Q365" i="4" s="1"/>
  <c r="L373" i="4"/>
  <c r="M1969" i="1"/>
  <c r="Q373" i="4" s="1"/>
  <c r="L2" i="4"/>
  <c r="M2344" i="1"/>
  <c r="Q2" i="4" s="1"/>
  <c r="L10" i="4"/>
  <c r="M2336" i="1"/>
  <c r="Q10" i="4" s="1"/>
  <c r="L18" i="4"/>
  <c r="M2328" i="1"/>
  <c r="Q18" i="4" s="1"/>
  <c r="L26" i="4"/>
  <c r="M2320" i="1"/>
  <c r="Q26" i="4" s="1"/>
  <c r="L34" i="4"/>
  <c r="M2312" i="1"/>
  <c r="Q34" i="4" s="1"/>
  <c r="L42" i="4"/>
  <c r="M2304" i="1"/>
  <c r="Q42" i="4" s="1"/>
  <c r="L50" i="4"/>
  <c r="M2296" i="1"/>
  <c r="Q50" i="4" s="1"/>
  <c r="L58" i="4"/>
  <c r="M2288" i="1"/>
  <c r="Q58" i="4" s="1"/>
  <c r="L66" i="4"/>
  <c r="M2280" i="1"/>
  <c r="Q66" i="4" s="1"/>
  <c r="L74" i="4"/>
  <c r="M2272" i="1"/>
  <c r="Q74" i="4" s="1"/>
  <c r="L82" i="4"/>
  <c r="M2264" i="1"/>
  <c r="Q82" i="4" s="1"/>
  <c r="L90" i="4"/>
  <c r="M2256" i="1"/>
  <c r="Q90" i="4" s="1"/>
  <c r="L98" i="4"/>
  <c r="M2248" i="1"/>
  <c r="Q98" i="4" s="1"/>
  <c r="L106" i="4"/>
  <c r="M2240" i="1"/>
  <c r="Q106" i="4" s="1"/>
  <c r="L114" i="4"/>
  <c r="M2232" i="1"/>
  <c r="Q114" i="4" s="1"/>
  <c r="L122" i="4"/>
  <c r="M2224" i="1"/>
  <c r="Q122" i="4" s="1"/>
  <c r="L130" i="4"/>
  <c r="M2216" i="1"/>
  <c r="Q130" i="4" s="1"/>
  <c r="L138" i="4"/>
  <c r="M2208" i="1"/>
  <c r="Q138" i="4" s="1"/>
  <c r="L145" i="4"/>
  <c r="M2200" i="1"/>
  <c r="Q145" i="4" s="1"/>
  <c r="L153" i="4"/>
  <c r="M2192" i="1"/>
  <c r="Q153" i="4" s="1"/>
  <c r="L161" i="4"/>
  <c r="M2184" i="1"/>
  <c r="Q161" i="4" s="1"/>
  <c r="L169" i="4"/>
  <c r="M2176" i="1"/>
  <c r="Q169" i="4" s="1"/>
  <c r="L177" i="4"/>
  <c r="M2168" i="1"/>
  <c r="Q177" i="4" s="1"/>
  <c r="L3" i="4"/>
  <c r="M2343" i="1"/>
  <c r="Q3" i="4" s="1"/>
  <c r="L11" i="4"/>
  <c r="M2335" i="1"/>
  <c r="Q11" i="4" s="1"/>
  <c r="L19" i="4"/>
  <c r="M2327" i="1"/>
  <c r="Q19" i="4" s="1"/>
  <c r="L27" i="4"/>
  <c r="M2319" i="1"/>
  <c r="Q27" i="4" s="1"/>
  <c r="L35" i="4"/>
  <c r="M2311" i="1"/>
  <c r="Q35" i="4" s="1"/>
  <c r="L43" i="4"/>
  <c r="M2303" i="1"/>
  <c r="Q43" i="4" s="1"/>
  <c r="L51" i="4"/>
  <c r="M2295" i="1"/>
  <c r="Q51" i="4" s="1"/>
  <c r="L59" i="4"/>
  <c r="M2287" i="1"/>
  <c r="Q59" i="4" s="1"/>
  <c r="L67" i="4"/>
  <c r="M2279" i="1"/>
  <c r="Q67" i="4" s="1"/>
  <c r="L75" i="4"/>
  <c r="M2271" i="1"/>
  <c r="Q75" i="4" s="1"/>
  <c r="L83" i="4"/>
  <c r="M2263" i="1"/>
  <c r="Q83" i="4" s="1"/>
  <c r="L91" i="4"/>
  <c r="M2255" i="1"/>
  <c r="Q91" i="4" s="1"/>
  <c r="L99" i="4"/>
  <c r="M2247" i="1"/>
  <c r="Q99" i="4" s="1"/>
  <c r="L107" i="4"/>
  <c r="M2239" i="1"/>
  <c r="Q107" i="4" s="1"/>
  <c r="L115" i="4"/>
  <c r="M2231" i="1"/>
  <c r="Q115" i="4" s="1"/>
  <c r="L123" i="4"/>
  <c r="M2223" i="1"/>
  <c r="Q123" i="4" s="1"/>
  <c r="L131" i="4"/>
  <c r="M2215" i="1"/>
  <c r="Q131" i="4" s="1"/>
  <c r="L139" i="4"/>
  <c r="M2207" i="1"/>
  <c r="Q139" i="4" s="1"/>
  <c r="L146" i="4"/>
  <c r="M2199" i="1"/>
  <c r="Q146" i="4" s="1"/>
  <c r="L154" i="4"/>
  <c r="M2191" i="1"/>
  <c r="Q154" i="4" s="1"/>
  <c r="L162" i="4"/>
  <c r="M2183" i="1"/>
  <c r="Q162" i="4" s="1"/>
  <c r="L170" i="4"/>
  <c r="M2175" i="1"/>
  <c r="Q170" i="4" s="1"/>
  <c r="L178" i="4"/>
  <c r="M2167" i="1"/>
  <c r="Q178" i="4" s="1"/>
  <c r="L185" i="4"/>
  <c r="M2159" i="1"/>
  <c r="Q185" i="4" s="1"/>
  <c r="L4" i="4"/>
  <c r="M2342" i="1"/>
  <c r="Q4" i="4" s="1"/>
  <c r="L12" i="4"/>
  <c r="M2334" i="1"/>
  <c r="Q12" i="4" s="1"/>
  <c r="L20" i="4"/>
  <c r="M2326" i="1"/>
  <c r="Q20" i="4" s="1"/>
  <c r="L28" i="4"/>
  <c r="M2318" i="1"/>
  <c r="Q28" i="4" s="1"/>
  <c r="L36" i="4"/>
  <c r="M2310" i="1"/>
  <c r="Q36" i="4" s="1"/>
  <c r="L44" i="4"/>
  <c r="M2302" i="1"/>
  <c r="Q44" i="4" s="1"/>
  <c r="L52" i="4"/>
  <c r="M2294" i="1"/>
  <c r="Q52" i="4" s="1"/>
  <c r="L60" i="4"/>
  <c r="M2286" i="1"/>
  <c r="Q60" i="4" s="1"/>
  <c r="L68" i="4"/>
  <c r="M2278" i="1"/>
  <c r="Q68" i="4" s="1"/>
  <c r="L76" i="4"/>
  <c r="M2270" i="1"/>
  <c r="Q76" i="4" s="1"/>
  <c r="L84" i="4"/>
  <c r="M2262" i="1"/>
  <c r="Q84" i="4" s="1"/>
  <c r="L92" i="4"/>
  <c r="M2254" i="1"/>
  <c r="Q92" i="4" s="1"/>
  <c r="L100" i="4"/>
  <c r="M2246" i="1"/>
  <c r="Q100" i="4" s="1"/>
  <c r="L108" i="4"/>
  <c r="M2238" i="1"/>
  <c r="Q108" i="4" s="1"/>
  <c r="L116" i="4"/>
  <c r="M2230" i="1"/>
  <c r="Q116" i="4" s="1"/>
  <c r="L124" i="4"/>
  <c r="M2222" i="1"/>
  <c r="Q124" i="4" s="1"/>
  <c r="L132" i="4"/>
  <c r="M2214" i="1"/>
  <c r="Q132" i="4" s="1"/>
  <c r="L140" i="4"/>
  <c r="M2206" i="1"/>
  <c r="Q140" i="4" s="1"/>
  <c r="L147" i="4"/>
  <c r="M2198" i="1"/>
  <c r="Q147" i="4" s="1"/>
  <c r="L155" i="4"/>
  <c r="M2190" i="1"/>
  <c r="Q155" i="4" s="1"/>
  <c r="L163" i="4"/>
  <c r="M2182" i="1"/>
  <c r="Q163" i="4" s="1"/>
  <c r="L171" i="4"/>
  <c r="M2174" i="1"/>
  <c r="Q171" i="4" s="1"/>
  <c r="L179" i="4"/>
  <c r="M2166" i="1"/>
  <c r="Q179" i="4" s="1"/>
  <c r="L5" i="4"/>
  <c r="M2341" i="1"/>
  <c r="Q5" i="4" s="1"/>
  <c r="L13" i="4"/>
  <c r="M2333" i="1"/>
  <c r="Q13" i="4" s="1"/>
  <c r="L21" i="4"/>
  <c r="M2325" i="1"/>
  <c r="Q21" i="4" s="1"/>
  <c r="L29" i="4"/>
  <c r="M2317" i="1"/>
  <c r="Q29" i="4" s="1"/>
  <c r="L37" i="4"/>
  <c r="M2309" i="1"/>
  <c r="Q37" i="4" s="1"/>
  <c r="L45" i="4"/>
  <c r="M2301" i="1"/>
  <c r="Q45" i="4" s="1"/>
  <c r="L53" i="4"/>
  <c r="M2293" i="1"/>
  <c r="Q53" i="4" s="1"/>
  <c r="L61" i="4"/>
  <c r="M2285" i="1"/>
  <c r="Q61" i="4" s="1"/>
  <c r="L69" i="4"/>
  <c r="M2277" i="1"/>
  <c r="Q69" i="4" s="1"/>
  <c r="L77" i="4"/>
  <c r="M2269" i="1"/>
  <c r="Q77" i="4" s="1"/>
  <c r="L85" i="4"/>
  <c r="M2261" i="1"/>
  <c r="Q85" i="4" s="1"/>
  <c r="L93" i="4"/>
  <c r="M2253" i="1"/>
  <c r="Q93" i="4" s="1"/>
  <c r="L101" i="4"/>
  <c r="M2245" i="1"/>
  <c r="Q101" i="4" s="1"/>
  <c r="L109" i="4"/>
  <c r="M2237" i="1"/>
  <c r="Q109" i="4" s="1"/>
  <c r="L117" i="4"/>
  <c r="M2229" i="1"/>
  <c r="Q117" i="4" s="1"/>
  <c r="L125" i="4"/>
  <c r="M2221" i="1"/>
  <c r="Q125" i="4" s="1"/>
  <c r="L133" i="4"/>
  <c r="M2213" i="1"/>
  <c r="Q133" i="4" s="1"/>
  <c r="L141" i="4"/>
  <c r="M2205" i="1"/>
  <c r="Q141" i="4" s="1"/>
  <c r="L148" i="4"/>
  <c r="M2197" i="1"/>
  <c r="Q148" i="4" s="1"/>
  <c r="L156" i="4"/>
  <c r="M2189" i="1"/>
  <c r="Q156" i="4" s="1"/>
  <c r="L164" i="4"/>
  <c r="M2181" i="1"/>
  <c r="Q164" i="4" s="1"/>
  <c r="L172" i="4"/>
  <c r="M2173" i="1"/>
  <c r="Q172" i="4" s="1"/>
  <c r="L180" i="4"/>
  <c r="M2165" i="1"/>
  <c r="Q180" i="4" s="1"/>
  <c r="L187" i="4"/>
  <c r="M2157" i="1"/>
  <c r="Q187" i="4" s="1"/>
  <c r="L195" i="4"/>
  <c r="M2149" i="1"/>
  <c r="Q195" i="4" s="1"/>
  <c r="L306" i="4"/>
  <c r="M2036" i="1"/>
  <c r="Q306" i="4" s="1"/>
  <c r="L314" i="4"/>
  <c r="M2028" i="1"/>
  <c r="Q314" i="4" s="1"/>
  <c r="L322" i="4"/>
  <c r="M2020" i="1"/>
  <c r="Q322" i="4" s="1"/>
  <c r="L330" i="4"/>
  <c r="M2012" i="1"/>
  <c r="Q330" i="4" s="1"/>
  <c r="L338" i="4"/>
  <c r="M2004" i="1"/>
  <c r="Q338" i="4" s="1"/>
  <c r="L346" i="4"/>
  <c r="M1996" i="1"/>
  <c r="Q346" i="4" s="1"/>
  <c r="L354" i="4"/>
  <c r="M1988" i="1"/>
  <c r="Q354" i="4" s="1"/>
  <c r="L362" i="4"/>
  <c r="M1980" i="1"/>
  <c r="Q362" i="4" s="1"/>
  <c r="L370" i="4"/>
  <c r="M1972" i="1"/>
  <c r="Q370" i="4" s="1"/>
  <c r="L378" i="4"/>
  <c r="M1964" i="1"/>
  <c r="Q378" i="4" s="1"/>
  <c r="L386" i="4"/>
  <c r="M1956" i="1"/>
  <c r="Q386" i="4" s="1"/>
  <c r="L394" i="4"/>
  <c r="M1948" i="1"/>
  <c r="Q394" i="4" s="1"/>
  <c r="L402" i="4"/>
  <c r="M1940" i="1"/>
  <c r="Q402" i="4" s="1"/>
  <c r="L410" i="4"/>
  <c r="M1932" i="1"/>
  <c r="Q410" i="4" s="1"/>
  <c r="L418" i="4"/>
  <c r="M1924" i="1"/>
  <c r="Q418" i="4" s="1"/>
  <c r="L426" i="4"/>
  <c r="M1916" i="1"/>
  <c r="Q426" i="4" s="1"/>
  <c r="L434" i="4"/>
  <c r="M1908" i="1"/>
  <c r="Q434" i="4" s="1"/>
  <c r="L442" i="4"/>
  <c r="M1900" i="1"/>
  <c r="Q442" i="4" s="1"/>
  <c r="L450" i="4"/>
  <c r="M1892" i="1"/>
  <c r="Q450" i="4" s="1"/>
  <c r="L458" i="4"/>
  <c r="M1884" i="1"/>
  <c r="Q458" i="4" s="1"/>
  <c r="L466" i="4"/>
  <c r="M1876" i="1"/>
  <c r="Q466" i="4" s="1"/>
  <c r="L474" i="4"/>
  <c r="M1868" i="1"/>
  <c r="Q474" i="4" s="1"/>
  <c r="L481" i="4"/>
  <c r="M1860" i="1"/>
  <c r="Q481" i="4" s="1"/>
  <c r="L489" i="4"/>
  <c r="M1852" i="1"/>
  <c r="Q489" i="4" s="1"/>
  <c r="L497" i="4"/>
  <c r="M1844" i="1"/>
  <c r="Q497" i="4" s="1"/>
  <c r="L505" i="4"/>
  <c r="M1836" i="1"/>
  <c r="Q505" i="4" s="1"/>
  <c r="L513" i="4"/>
  <c r="M1828" i="1"/>
  <c r="Q513" i="4" s="1"/>
  <c r="L521" i="4"/>
  <c r="M1820" i="1"/>
  <c r="Q521" i="4" s="1"/>
  <c r="L529" i="4"/>
  <c r="M1812" i="1"/>
  <c r="Q529" i="4" s="1"/>
  <c r="L537" i="4"/>
  <c r="M1804" i="1"/>
  <c r="Q537" i="4" s="1"/>
  <c r="L545" i="4"/>
  <c r="M1796" i="1"/>
  <c r="Q545" i="4" s="1"/>
  <c r="L553" i="4"/>
  <c r="M1788" i="1"/>
  <c r="Q553" i="4" s="1"/>
  <c r="L561" i="4"/>
  <c r="M1780" i="1"/>
  <c r="Q561" i="4" s="1"/>
  <c r="L569" i="4"/>
  <c r="M1772" i="1"/>
  <c r="Q569" i="4" s="1"/>
  <c r="L577" i="4"/>
  <c r="M1764" i="1"/>
  <c r="Q577" i="4" s="1"/>
  <c r="L585" i="4"/>
  <c r="M1756" i="1"/>
  <c r="Q585" i="4" s="1"/>
  <c r="L593" i="4"/>
  <c r="M1748" i="1"/>
  <c r="Q593" i="4" s="1"/>
  <c r="L601" i="4"/>
  <c r="M1740" i="1"/>
  <c r="Q601" i="4" s="1"/>
  <c r="L609" i="4"/>
  <c r="M1732" i="1"/>
  <c r="Q609" i="4" s="1"/>
  <c r="L617" i="4"/>
  <c r="M1724" i="1"/>
  <c r="Q617" i="4" s="1"/>
  <c r="L625" i="4"/>
  <c r="M1716" i="1"/>
  <c r="Q625" i="4" s="1"/>
  <c r="L633" i="4"/>
  <c r="M1708" i="1"/>
  <c r="Q633" i="4" s="1"/>
  <c r="L641" i="4"/>
  <c r="M1700" i="1"/>
  <c r="Q641" i="4" s="1"/>
  <c r="L649" i="4"/>
  <c r="M1692" i="1"/>
  <c r="Q649" i="4" s="1"/>
  <c r="L657" i="4"/>
  <c r="M1684" i="1"/>
  <c r="Q657" i="4" s="1"/>
  <c r="L665" i="4"/>
  <c r="M1676" i="1"/>
  <c r="Q665" i="4" s="1"/>
  <c r="L673" i="4"/>
  <c r="M1668" i="1"/>
  <c r="Q673" i="4" s="1"/>
  <c r="L681" i="4"/>
  <c r="M1660" i="1"/>
  <c r="Q681" i="4" s="1"/>
  <c r="L689" i="4"/>
  <c r="M1652" i="1"/>
  <c r="Q689" i="4" s="1"/>
  <c r="L697" i="4"/>
  <c r="M1644" i="1"/>
  <c r="Q697" i="4" s="1"/>
  <c r="L705" i="4"/>
  <c r="M1636" i="1"/>
  <c r="Q705" i="4" s="1"/>
  <c r="L713" i="4"/>
  <c r="M1628" i="1"/>
  <c r="Q713" i="4" s="1"/>
  <c r="L721" i="4"/>
  <c r="M1620" i="1"/>
  <c r="Q721" i="4" s="1"/>
  <c r="L729" i="4"/>
  <c r="M1612" i="1"/>
  <c r="Q729" i="4" s="1"/>
  <c r="L737" i="4"/>
  <c r="M1604" i="1"/>
  <c r="Q737" i="4" s="1"/>
  <c r="L745" i="4"/>
  <c r="M1596" i="1"/>
  <c r="Q745" i="4" s="1"/>
  <c r="L753" i="4"/>
  <c r="M1588" i="1"/>
  <c r="Q753" i="4" s="1"/>
  <c r="L761" i="4"/>
  <c r="M1580" i="1"/>
  <c r="Q761" i="4" s="1"/>
  <c r="L769" i="4"/>
  <c r="M1572" i="1"/>
  <c r="Q769" i="4" s="1"/>
  <c r="L777" i="4"/>
  <c r="M1564" i="1"/>
  <c r="Q777" i="4" s="1"/>
  <c r="L785" i="4"/>
  <c r="M1556" i="1"/>
  <c r="Q785" i="4" s="1"/>
  <c r="L793" i="4"/>
  <c r="M1548" i="1"/>
  <c r="Q793" i="4" s="1"/>
  <c r="L801" i="4"/>
  <c r="M1540" i="1"/>
  <c r="Q801" i="4" s="1"/>
  <c r="L809" i="4"/>
  <c r="M1532" i="1"/>
  <c r="Q809" i="4" s="1"/>
  <c r="L817" i="4"/>
  <c r="M1524" i="1"/>
  <c r="Q817" i="4" s="1"/>
  <c r="L825" i="4"/>
  <c r="M1516" i="1"/>
  <c r="Q825" i="4" s="1"/>
  <c r="L833" i="4"/>
  <c r="M1508" i="1"/>
  <c r="Q833" i="4" s="1"/>
  <c r="L841" i="4"/>
  <c r="M1500" i="1"/>
  <c r="Q841" i="4" s="1"/>
  <c r="L849" i="4"/>
  <c r="M1492" i="1"/>
  <c r="Q849" i="4" s="1"/>
  <c r="L857" i="4"/>
  <c r="M1484" i="1"/>
  <c r="Q857" i="4" s="1"/>
  <c r="L865" i="4"/>
  <c r="M1476" i="1"/>
  <c r="Q865" i="4" s="1"/>
  <c r="L873" i="4"/>
  <c r="M1468" i="1"/>
  <c r="Q873" i="4" s="1"/>
  <c r="L881" i="4"/>
  <c r="M1460" i="1"/>
  <c r="Q881" i="4" s="1"/>
  <c r="L889" i="4"/>
  <c r="M1452" i="1"/>
  <c r="Q889" i="4" s="1"/>
  <c r="L897" i="4"/>
  <c r="M1444" i="1"/>
  <c r="Q897" i="4" s="1"/>
  <c r="L905" i="4"/>
  <c r="M1436" i="1"/>
  <c r="Q905" i="4" s="1"/>
  <c r="L913" i="4"/>
  <c r="M1428" i="1"/>
  <c r="Q913" i="4" s="1"/>
  <c r="L921" i="4"/>
  <c r="M1420" i="1"/>
  <c r="Q921" i="4" s="1"/>
  <c r="L929" i="4"/>
  <c r="M1412" i="1"/>
  <c r="Q929" i="4" s="1"/>
  <c r="L937" i="4"/>
  <c r="M1404" i="1"/>
  <c r="Q937" i="4" s="1"/>
  <c r="L945" i="4"/>
  <c r="M1396" i="1"/>
  <c r="Q945" i="4" s="1"/>
  <c r="L953" i="4"/>
  <c r="M1388" i="1"/>
  <c r="Q953" i="4" s="1"/>
  <c r="L961" i="4"/>
  <c r="M1380" i="1"/>
  <c r="Q961" i="4" s="1"/>
  <c r="L969" i="4"/>
  <c r="M1372" i="1"/>
  <c r="Q969" i="4" s="1"/>
  <c r="L977" i="4"/>
  <c r="M1364" i="1"/>
  <c r="Q977" i="4" s="1"/>
  <c r="L985" i="4"/>
  <c r="M1356" i="1"/>
  <c r="Q985" i="4" s="1"/>
  <c r="L993" i="4"/>
  <c r="M1348" i="1"/>
  <c r="Q993" i="4" s="1"/>
  <c r="L1001" i="4"/>
  <c r="M1340" i="1"/>
  <c r="Q1001" i="4" s="1"/>
  <c r="L1009" i="4"/>
  <c r="M1332" i="1"/>
  <c r="Q1009" i="4" s="1"/>
  <c r="L1017" i="4"/>
  <c r="M1324" i="1"/>
  <c r="Q1017" i="4" s="1"/>
  <c r="L1025" i="4"/>
  <c r="M1316" i="1"/>
  <c r="Q1025" i="4" s="1"/>
  <c r="L1033" i="4"/>
  <c r="M1308" i="1"/>
  <c r="Q1033" i="4" s="1"/>
  <c r="L1041" i="4"/>
  <c r="M1300" i="1"/>
  <c r="Q1041" i="4" s="1"/>
  <c r="L1049" i="4"/>
  <c r="M1292" i="1"/>
  <c r="Q1049" i="4" s="1"/>
  <c r="L1057" i="4"/>
  <c r="M1284" i="1"/>
  <c r="Q1057" i="4" s="1"/>
  <c r="L1065" i="4"/>
  <c r="M1276" i="1"/>
  <c r="Q1065" i="4" s="1"/>
  <c r="L1073" i="4"/>
  <c r="M1268" i="1"/>
  <c r="Q1073" i="4" s="1"/>
  <c r="L1081" i="4"/>
  <c r="M1260" i="1"/>
  <c r="Q1081" i="4" s="1"/>
  <c r="L1089" i="4"/>
  <c r="M1252" i="1"/>
  <c r="Q1089" i="4" s="1"/>
  <c r="L1097" i="4"/>
  <c r="M1244" i="1"/>
  <c r="Q1097" i="4" s="1"/>
  <c r="L1105" i="4"/>
  <c r="M1236" i="1"/>
  <c r="Q1105" i="4" s="1"/>
  <c r="L1113" i="4"/>
  <c r="M1228" i="1"/>
  <c r="Q1113" i="4" s="1"/>
  <c r="L1121" i="4"/>
  <c r="M1220" i="1"/>
  <c r="Q1121" i="4" s="1"/>
  <c r="L1129" i="4"/>
  <c r="M1212" i="1"/>
  <c r="Q1129" i="4" s="1"/>
  <c r="L1137" i="4"/>
  <c r="M1204" i="1"/>
  <c r="Q1137" i="4" s="1"/>
  <c r="L1145" i="4"/>
  <c r="M1196" i="1"/>
  <c r="Q1145" i="4" s="1"/>
  <c r="L1153" i="4"/>
  <c r="M1188" i="1"/>
  <c r="Q1153" i="4" s="1"/>
  <c r="L1161" i="4"/>
  <c r="M1180" i="1"/>
  <c r="Q1161" i="4" s="1"/>
  <c r="L1169" i="4"/>
  <c r="M1172" i="1"/>
  <c r="Q1169" i="4" s="1"/>
  <c r="L1177" i="4"/>
  <c r="M1164" i="1"/>
  <c r="Q1177" i="4" s="1"/>
  <c r="L1185" i="4"/>
  <c r="M1156" i="1"/>
  <c r="Q1185" i="4" s="1"/>
  <c r="L1193" i="4"/>
  <c r="M1148" i="1"/>
  <c r="Q1193" i="4" s="1"/>
  <c r="L1201" i="4"/>
  <c r="M1140" i="1"/>
  <c r="Q1201" i="4" s="1"/>
  <c r="L1209" i="4"/>
  <c r="M1132" i="1"/>
  <c r="Q1209" i="4" s="1"/>
  <c r="L1217" i="4"/>
  <c r="M1124" i="1"/>
  <c r="Q1217" i="4" s="1"/>
  <c r="L1225" i="4"/>
  <c r="M1116" i="1"/>
  <c r="Q1225" i="4" s="1"/>
  <c r="L1233" i="4"/>
  <c r="M1108" i="1"/>
  <c r="Q1233" i="4" s="1"/>
  <c r="L1241" i="4"/>
  <c r="M1100" i="1"/>
  <c r="Q1241" i="4" s="1"/>
  <c r="L1249" i="4"/>
  <c r="M1092" i="1"/>
  <c r="Q1249" i="4" s="1"/>
  <c r="L1257" i="4"/>
  <c r="M1084" i="1"/>
  <c r="Q1257" i="4" s="1"/>
  <c r="L1265" i="4"/>
  <c r="M1076" i="1"/>
  <c r="Q1265" i="4" s="1"/>
  <c r="L1273" i="4"/>
  <c r="M1068" i="1"/>
  <c r="Q1273" i="4" s="1"/>
  <c r="L1281" i="4"/>
  <c r="M1060" i="1"/>
  <c r="Q1281" i="4" s="1"/>
  <c r="L1291" i="4"/>
  <c r="M1050" i="1"/>
  <c r="Q1291" i="4" s="1"/>
  <c r="L1299" i="4"/>
  <c r="M1042" i="1"/>
  <c r="Q1299" i="4" s="1"/>
  <c r="L1307" i="4"/>
  <c r="M1034" i="1"/>
  <c r="Q1307" i="4" s="1"/>
  <c r="L1315" i="4"/>
  <c r="M1026" i="1"/>
  <c r="Q1315" i="4" s="1"/>
  <c r="L1323" i="4"/>
  <c r="M1018" i="1"/>
  <c r="Q1323" i="4" s="1"/>
  <c r="L1331" i="4"/>
  <c r="M1010" i="1"/>
  <c r="Q1331" i="4" s="1"/>
  <c r="L1339" i="4"/>
  <c r="M1002" i="1"/>
  <c r="Q1339" i="4" s="1"/>
  <c r="L1347" i="4"/>
  <c r="M994" i="1"/>
  <c r="Q1347" i="4" s="1"/>
  <c r="L1355" i="4"/>
  <c r="M986" i="1"/>
  <c r="Q1355" i="4" s="1"/>
  <c r="L1363" i="4"/>
  <c r="M978" i="1"/>
  <c r="Q1363" i="4" s="1"/>
  <c r="L1371" i="4"/>
  <c r="M970" i="1"/>
  <c r="Q1371" i="4" s="1"/>
  <c r="L1379" i="4"/>
  <c r="M962" i="1"/>
  <c r="Q1379" i="4" s="1"/>
  <c r="L1387" i="4"/>
  <c r="M954" i="1"/>
  <c r="Q1387" i="4" s="1"/>
  <c r="L1395" i="4"/>
  <c r="M946" i="1"/>
  <c r="Q1395" i="4" s="1"/>
  <c r="L1403" i="4"/>
  <c r="M938" i="1"/>
  <c r="Q1403" i="4" s="1"/>
  <c r="L1411" i="4"/>
  <c r="M930" i="1"/>
  <c r="Q1411" i="4" s="1"/>
  <c r="L1419" i="4"/>
  <c r="M922" i="1"/>
  <c r="Q1419" i="4" s="1"/>
  <c r="L1427" i="4"/>
  <c r="M914" i="1"/>
  <c r="Q1427" i="4" s="1"/>
  <c r="L1435" i="4"/>
  <c r="M906" i="1"/>
  <c r="Q1435" i="4" s="1"/>
  <c r="L1443" i="4"/>
  <c r="M898" i="1"/>
  <c r="Q1443" i="4" s="1"/>
  <c r="L1451" i="4"/>
  <c r="M890" i="1"/>
  <c r="Q1451" i="4" s="1"/>
  <c r="L1459" i="4"/>
  <c r="M882" i="1"/>
  <c r="Q1459" i="4" s="1"/>
  <c r="L1467" i="4"/>
  <c r="M874" i="1"/>
  <c r="Q1467" i="4" s="1"/>
  <c r="L1475" i="4"/>
  <c r="M866" i="1"/>
  <c r="Q1475" i="4" s="1"/>
  <c r="L1483" i="4"/>
  <c r="M858" i="1"/>
  <c r="Q1483" i="4" s="1"/>
  <c r="L1491" i="4"/>
  <c r="M850" i="1"/>
  <c r="Q1491" i="4" s="1"/>
  <c r="L1499" i="4"/>
  <c r="M842" i="1"/>
  <c r="Q1499" i="4" s="1"/>
  <c r="L1507" i="4"/>
  <c r="M834" i="1"/>
  <c r="Q1507" i="4" s="1"/>
  <c r="L1515" i="4"/>
  <c r="M826" i="1"/>
  <c r="Q1515" i="4" s="1"/>
  <c r="L1523" i="4"/>
  <c r="M818" i="1"/>
  <c r="Q1523" i="4" s="1"/>
  <c r="L1531" i="4"/>
  <c r="M810" i="1"/>
  <c r="Q1531" i="4" s="1"/>
  <c r="L1539" i="4"/>
  <c r="M802" i="1"/>
  <c r="Q1539" i="4" s="1"/>
  <c r="L1547" i="4"/>
  <c r="M794" i="1"/>
  <c r="Q1547" i="4" s="1"/>
  <c r="L1555" i="4"/>
  <c r="M786" i="1"/>
  <c r="Q1555" i="4" s="1"/>
  <c r="L1563" i="4"/>
  <c r="M778" i="1"/>
  <c r="Q1563" i="4" s="1"/>
  <c r="L1571" i="4"/>
  <c r="M770" i="1"/>
  <c r="Q1571" i="4" s="1"/>
  <c r="L1579" i="4"/>
  <c r="M762" i="1"/>
  <c r="Q1579" i="4" s="1"/>
  <c r="L1587" i="4"/>
  <c r="M754" i="1"/>
  <c r="Q1587" i="4" s="1"/>
  <c r="L1595" i="4"/>
  <c r="M746" i="1"/>
  <c r="Q1595" i="4" s="1"/>
  <c r="L1603" i="4"/>
  <c r="M738" i="1"/>
  <c r="Q1603" i="4" s="1"/>
  <c r="L1610" i="4"/>
  <c r="M730" i="1"/>
  <c r="Q1610" i="4" s="1"/>
  <c r="L1618" i="4"/>
  <c r="M722" i="1"/>
  <c r="Q1618" i="4" s="1"/>
  <c r="L1626" i="4"/>
  <c r="M714" i="1"/>
  <c r="Q1626" i="4" s="1"/>
  <c r="L1634" i="4"/>
  <c r="M706" i="1"/>
  <c r="Q1634" i="4" s="1"/>
  <c r="L1642" i="4"/>
  <c r="M698" i="1"/>
  <c r="Q1642" i="4" s="1"/>
  <c r="L1650" i="4"/>
  <c r="M690" i="1"/>
  <c r="Q1650" i="4" s="1"/>
  <c r="L1658" i="4"/>
  <c r="M682" i="1"/>
  <c r="Q1658" i="4" s="1"/>
  <c r="L1666" i="4"/>
  <c r="M674" i="1"/>
  <c r="Q1666" i="4" s="1"/>
  <c r="L1674" i="4"/>
  <c r="M666" i="1"/>
  <c r="Q1674" i="4" s="1"/>
  <c r="L1682" i="4"/>
  <c r="M658" i="1"/>
  <c r="Q1682" i="4" s="1"/>
  <c r="L1690" i="4"/>
  <c r="M650" i="1"/>
  <c r="Q1690" i="4" s="1"/>
  <c r="L1698" i="4"/>
  <c r="M642" i="1"/>
  <c r="Q1698" i="4" s="1"/>
  <c r="L1706" i="4"/>
  <c r="M634" i="1"/>
  <c r="Q1706" i="4" s="1"/>
  <c r="L1714" i="4"/>
  <c r="M626" i="1"/>
  <c r="Q1714" i="4" s="1"/>
  <c r="L1722" i="4"/>
  <c r="M618" i="1"/>
  <c r="Q1722" i="4" s="1"/>
  <c r="L1730" i="4"/>
  <c r="M610" i="1"/>
  <c r="Q1730" i="4" s="1"/>
  <c r="L1738" i="4"/>
  <c r="M602" i="1"/>
  <c r="Q1738" i="4" s="1"/>
  <c r="L1746" i="4"/>
  <c r="M594" i="1"/>
  <c r="Q1746" i="4" s="1"/>
  <c r="L1754" i="4"/>
  <c r="M586" i="1"/>
  <c r="Q1754" i="4" s="1"/>
  <c r="L1762" i="4"/>
  <c r="M578" i="1"/>
  <c r="Q1762" i="4" s="1"/>
  <c r="L1770" i="4"/>
  <c r="M570" i="1"/>
  <c r="Q1770" i="4" s="1"/>
  <c r="L1778" i="4"/>
  <c r="M562" i="1"/>
  <c r="Q1778" i="4" s="1"/>
  <c r="L1786" i="4"/>
  <c r="M554" i="1"/>
  <c r="Q1786" i="4" s="1"/>
  <c r="L1794" i="4"/>
  <c r="M546" i="1"/>
  <c r="Q1794" i="4" s="1"/>
  <c r="L1802" i="4"/>
  <c r="M538" i="1"/>
  <c r="Q1802" i="4" s="1"/>
  <c r="L1810" i="4"/>
  <c r="M530" i="1"/>
  <c r="Q1810" i="4" s="1"/>
  <c r="L1818" i="4"/>
  <c r="M522" i="1"/>
  <c r="Q1818" i="4" s="1"/>
  <c r="L1826" i="4"/>
  <c r="M514" i="1"/>
  <c r="Q1826" i="4" s="1"/>
  <c r="L1834" i="4"/>
  <c r="M506" i="1"/>
  <c r="Q1834" i="4" s="1"/>
  <c r="L1842" i="4"/>
  <c r="M498" i="1"/>
  <c r="Q1842" i="4" s="1"/>
  <c r="L1850" i="4"/>
  <c r="M490" i="1"/>
  <c r="Q1850" i="4" s="1"/>
  <c r="L1858" i="4"/>
  <c r="M482" i="1"/>
  <c r="Q1858" i="4" s="1"/>
  <c r="L1866" i="4"/>
  <c r="M474" i="1"/>
  <c r="Q1866" i="4" s="1"/>
  <c r="L1874" i="4"/>
  <c r="M466" i="1"/>
  <c r="Q1874" i="4" s="1"/>
  <c r="L1882" i="4"/>
  <c r="M458" i="1"/>
  <c r="Q1882" i="4" s="1"/>
  <c r="L1890" i="4"/>
  <c r="M450" i="1"/>
  <c r="Q1890" i="4" s="1"/>
  <c r="L1898" i="4"/>
  <c r="M442" i="1"/>
  <c r="Q1898" i="4" s="1"/>
  <c r="L1906" i="4"/>
  <c r="M434" i="1"/>
  <c r="Q1906" i="4" s="1"/>
  <c r="L1914" i="4"/>
  <c r="M426" i="1"/>
  <c r="Q1914" i="4" s="1"/>
  <c r="L1922" i="4"/>
  <c r="M418" i="1"/>
  <c r="Q1922" i="4" s="1"/>
  <c r="L1930" i="4"/>
  <c r="M410" i="1"/>
  <c r="Q1930" i="4" s="1"/>
  <c r="L1938" i="4"/>
  <c r="M402" i="1"/>
  <c r="Q1938" i="4" s="1"/>
  <c r="L1946" i="4"/>
  <c r="M394" i="1"/>
  <c r="Q1946" i="4" s="1"/>
  <c r="L1954" i="4"/>
  <c r="M386" i="1"/>
  <c r="Q1954" i="4" s="1"/>
  <c r="L1962" i="4"/>
  <c r="M378" i="1"/>
  <c r="Q1962" i="4" s="1"/>
  <c r="L1970" i="4"/>
  <c r="M370" i="1"/>
  <c r="Q1970" i="4" s="1"/>
  <c r="L1978" i="4"/>
  <c r="M362" i="1"/>
  <c r="Q1978" i="4" s="1"/>
  <c r="L1986" i="4"/>
  <c r="M354" i="1"/>
  <c r="Q1986" i="4" s="1"/>
  <c r="L1994" i="4"/>
  <c r="M346" i="1"/>
  <c r="Q1994" i="4" s="1"/>
  <c r="L2002" i="4"/>
  <c r="M338" i="1"/>
  <c r="Q2002" i="4" s="1"/>
  <c r="L2010" i="4"/>
  <c r="M330" i="1"/>
  <c r="Q2010" i="4" s="1"/>
  <c r="L2018" i="4"/>
  <c r="M322" i="1"/>
  <c r="Q2018" i="4" s="1"/>
  <c r="L2026" i="4"/>
  <c r="M314" i="1"/>
  <c r="Q2026" i="4" s="1"/>
  <c r="L2034" i="4"/>
  <c r="M306" i="1"/>
  <c r="Q2034" i="4" s="1"/>
  <c r="L2042" i="4"/>
  <c r="M298" i="1"/>
  <c r="Q2042" i="4" s="1"/>
  <c r="L2049" i="4"/>
  <c r="M290" i="1"/>
  <c r="Q2049" i="4" s="1"/>
  <c r="L2057" i="4"/>
  <c r="M282" i="1"/>
  <c r="Q2057" i="4" s="1"/>
  <c r="L2065" i="4"/>
  <c r="M274" i="1"/>
  <c r="Q2065" i="4" s="1"/>
  <c r="L2073" i="4"/>
  <c r="M266" i="1"/>
  <c r="Q2073" i="4" s="1"/>
  <c r="L2081" i="4"/>
  <c r="M258" i="1"/>
  <c r="Q2081" i="4" s="1"/>
  <c r="L2089" i="4"/>
  <c r="M250" i="1"/>
  <c r="Q2089" i="4" s="1"/>
  <c r="L2097" i="4"/>
  <c r="M242" i="1"/>
  <c r="Q2097" i="4" s="1"/>
  <c r="L2105" i="4"/>
  <c r="M234" i="1"/>
  <c r="Q2105" i="4" s="1"/>
  <c r="L2113" i="4"/>
  <c r="M226" i="1"/>
  <c r="Q2113" i="4" s="1"/>
  <c r="L2121" i="4"/>
  <c r="M218" i="1"/>
  <c r="Q2121" i="4" s="1"/>
  <c r="L2129" i="4"/>
  <c r="M210" i="1"/>
  <c r="Q2129" i="4" s="1"/>
  <c r="L2137" i="4"/>
  <c r="M202" i="1"/>
  <c r="Q2137" i="4" s="1"/>
  <c r="L2145" i="4"/>
  <c r="M194" i="1"/>
  <c r="Q2145" i="4" s="1"/>
  <c r="L2153" i="4"/>
  <c r="M186" i="1"/>
  <c r="Q2153" i="4" s="1"/>
  <c r="L2161" i="4"/>
  <c r="M178" i="1"/>
  <c r="Q2161" i="4" s="1"/>
  <c r="L2169" i="4"/>
  <c r="M170" i="1"/>
  <c r="Q2169" i="4" s="1"/>
  <c r="L2177" i="4"/>
  <c r="M162" i="1"/>
  <c r="Q2177" i="4" s="1"/>
  <c r="L2185" i="4"/>
  <c r="M154" i="1"/>
  <c r="Q2185" i="4" s="1"/>
  <c r="L2193" i="4"/>
  <c r="M146" i="1"/>
  <c r="Q2193" i="4" s="1"/>
  <c r="L2201" i="4"/>
  <c r="M138" i="1"/>
  <c r="Q2201" i="4" s="1"/>
  <c r="L2209" i="4"/>
  <c r="M130" i="1"/>
  <c r="Q2209" i="4" s="1"/>
  <c r="L2217" i="4"/>
  <c r="M122" i="1"/>
  <c r="Q2217" i="4" s="1"/>
  <c r="L2225" i="4"/>
  <c r="M114" i="1"/>
  <c r="Q2225" i="4" s="1"/>
  <c r="L2233" i="4"/>
  <c r="M106" i="1"/>
  <c r="Q2233" i="4" s="1"/>
  <c r="L2241" i="4"/>
  <c r="M98" i="1"/>
  <c r="Q2241" i="4" s="1"/>
  <c r="L2249" i="4"/>
  <c r="M90" i="1"/>
  <c r="Q2249" i="4" s="1"/>
  <c r="L2257" i="4"/>
  <c r="M82" i="1"/>
  <c r="Q2257" i="4" s="1"/>
  <c r="L2265" i="4"/>
  <c r="M74" i="1"/>
  <c r="Q2265" i="4" s="1"/>
  <c r="L2273" i="4"/>
  <c r="M66" i="1"/>
  <c r="Q2273" i="4" s="1"/>
  <c r="L2281" i="4"/>
  <c r="M58" i="1"/>
  <c r="Q2281" i="4" s="1"/>
  <c r="L2289" i="4"/>
  <c r="M50" i="1"/>
  <c r="Q2289" i="4" s="1"/>
  <c r="L2296" i="4"/>
  <c r="M42" i="1"/>
  <c r="Q2296" i="4" s="1"/>
  <c r="L2304" i="4"/>
  <c r="M34" i="1"/>
  <c r="Q2304" i="4" s="1"/>
  <c r="L2312" i="4"/>
  <c r="M26" i="1"/>
  <c r="Q2312" i="4" s="1"/>
  <c r="L2320" i="4"/>
  <c r="M18" i="1"/>
  <c r="Q2320" i="4" s="1"/>
  <c r="L2328" i="4"/>
  <c r="M10" i="1"/>
  <c r="Q2328" i="4" s="1"/>
  <c r="L220" i="4"/>
  <c r="M2123" i="1"/>
  <c r="Q220" i="4" s="1"/>
  <c r="L228" i="4"/>
  <c r="M2115" i="1"/>
  <c r="Q228" i="4" s="1"/>
  <c r="L236" i="4"/>
  <c r="M2107" i="1"/>
  <c r="Q236" i="4" s="1"/>
  <c r="L243" i="4"/>
  <c r="M2099" i="1"/>
  <c r="Q243" i="4" s="1"/>
  <c r="L251" i="4"/>
  <c r="M2091" i="1"/>
  <c r="Q251" i="4" s="1"/>
  <c r="L259" i="4"/>
  <c r="M2083" i="1"/>
  <c r="Q259" i="4" s="1"/>
  <c r="L267" i="4"/>
  <c r="M2075" i="1"/>
  <c r="Q267" i="4" s="1"/>
  <c r="L275" i="4"/>
  <c r="M2067" i="1"/>
  <c r="Q275" i="4" s="1"/>
  <c r="L283" i="4"/>
  <c r="M2059" i="1"/>
  <c r="Q283" i="4" s="1"/>
  <c r="L291" i="4"/>
  <c r="M2051" i="1"/>
  <c r="Q291" i="4" s="1"/>
  <c r="L299" i="4"/>
  <c r="M2043" i="1"/>
  <c r="Q299" i="4" s="1"/>
  <c r="L307" i="4"/>
  <c r="M2035" i="1"/>
  <c r="Q307" i="4" s="1"/>
  <c r="L315" i="4"/>
  <c r="M2027" i="1"/>
  <c r="Q315" i="4" s="1"/>
  <c r="L323" i="4"/>
  <c r="M2019" i="1"/>
  <c r="Q323" i="4" s="1"/>
  <c r="L331" i="4"/>
  <c r="M2011" i="1"/>
  <c r="Q331" i="4" s="1"/>
  <c r="L339" i="4"/>
  <c r="M2003" i="1"/>
  <c r="Q339" i="4" s="1"/>
  <c r="L347" i="4"/>
  <c r="M1995" i="1"/>
  <c r="Q347" i="4" s="1"/>
  <c r="L355" i="4"/>
  <c r="M1987" i="1"/>
  <c r="Q355" i="4" s="1"/>
  <c r="L363" i="4"/>
  <c r="M1979" i="1"/>
  <c r="Q363" i="4" s="1"/>
  <c r="L371" i="4"/>
  <c r="M1971" i="1"/>
  <c r="Q371" i="4" s="1"/>
  <c r="L379" i="4"/>
  <c r="M1963" i="1"/>
  <c r="Q379" i="4" s="1"/>
  <c r="L387" i="4"/>
  <c r="M1955" i="1"/>
  <c r="Q387" i="4" s="1"/>
  <c r="L395" i="4"/>
  <c r="M1947" i="1"/>
  <c r="Q395" i="4" s="1"/>
  <c r="L403" i="4"/>
  <c r="M1939" i="1"/>
  <c r="Q403" i="4" s="1"/>
  <c r="L411" i="4"/>
  <c r="M1931" i="1"/>
  <c r="Q411" i="4" s="1"/>
  <c r="L419" i="4"/>
  <c r="M1923" i="1"/>
  <c r="Q419" i="4" s="1"/>
  <c r="L427" i="4"/>
  <c r="M1915" i="1"/>
  <c r="Q427" i="4" s="1"/>
  <c r="L435" i="4"/>
  <c r="M1907" i="1"/>
  <c r="Q435" i="4" s="1"/>
  <c r="L443" i="4"/>
  <c r="M1899" i="1"/>
  <c r="Q443" i="4" s="1"/>
  <c r="L451" i="4"/>
  <c r="M1891" i="1"/>
  <c r="Q451" i="4" s="1"/>
  <c r="L459" i="4"/>
  <c r="M1883" i="1"/>
  <c r="Q459" i="4" s="1"/>
  <c r="L467" i="4"/>
  <c r="M1875" i="1"/>
  <c r="Q467" i="4" s="1"/>
  <c r="L475" i="4"/>
  <c r="M1867" i="1"/>
  <c r="Q475" i="4" s="1"/>
  <c r="L482" i="4"/>
  <c r="M1859" i="1"/>
  <c r="Q482" i="4" s="1"/>
  <c r="L490" i="4"/>
  <c r="M1851" i="1"/>
  <c r="Q490" i="4" s="1"/>
  <c r="L498" i="4"/>
  <c r="M1843" i="1"/>
  <c r="Q498" i="4" s="1"/>
  <c r="L506" i="4"/>
  <c r="M1835" i="1"/>
  <c r="Q506" i="4" s="1"/>
  <c r="L514" i="4"/>
  <c r="M1827" i="1"/>
  <c r="Q514" i="4" s="1"/>
  <c r="L522" i="4"/>
  <c r="M1819" i="1"/>
  <c r="Q522" i="4" s="1"/>
  <c r="L530" i="4"/>
  <c r="M1811" i="1"/>
  <c r="Q530" i="4" s="1"/>
  <c r="L538" i="4"/>
  <c r="M1803" i="1"/>
  <c r="Q538" i="4" s="1"/>
  <c r="L546" i="4"/>
  <c r="M1795" i="1"/>
  <c r="Q546" i="4" s="1"/>
  <c r="L554" i="4"/>
  <c r="M1787" i="1"/>
  <c r="Q554" i="4" s="1"/>
  <c r="L562" i="4"/>
  <c r="M1779" i="1"/>
  <c r="Q562" i="4" s="1"/>
  <c r="L570" i="4"/>
  <c r="M1771" i="1"/>
  <c r="Q570" i="4" s="1"/>
  <c r="L578" i="4"/>
  <c r="M1763" i="1"/>
  <c r="Q578" i="4" s="1"/>
  <c r="L586" i="4"/>
  <c r="M1755" i="1"/>
  <c r="Q586" i="4" s="1"/>
  <c r="L594" i="4"/>
  <c r="M1747" i="1"/>
  <c r="Q594" i="4" s="1"/>
  <c r="L602" i="4"/>
  <c r="M1739" i="1"/>
  <c r="Q602" i="4" s="1"/>
  <c r="L610" i="4"/>
  <c r="M1731" i="1"/>
  <c r="Q610" i="4" s="1"/>
  <c r="L618" i="4"/>
  <c r="M1723" i="1"/>
  <c r="Q618" i="4" s="1"/>
  <c r="L626" i="4"/>
  <c r="M1715" i="1"/>
  <c r="Q626" i="4" s="1"/>
  <c r="L634" i="4"/>
  <c r="M1707" i="1"/>
  <c r="Q634" i="4" s="1"/>
  <c r="L642" i="4"/>
  <c r="M1699" i="1"/>
  <c r="Q642" i="4" s="1"/>
  <c r="L650" i="4"/>
  <c r="M1691" i="1"/>
  <c r="Q650" i="4" s="1"/>
  <c r="L658" i="4"/>
  <c r="M1683" i="1"/>
  <c r="Q658" i="4" s="1"/>
  <c r="L666" i="4"/>
  <c r="M1675" i="1"/>
  <c r="Q666" i="4" s="1"/>
  <c r="L674" i="4"/>
  <c r="M1667" i="1"/>
  <c r="Q674" i="4" s="1"/>
  <c r="L682" i="4"/>
  <c r="M1659" i="1"/>
  <c r="Q682" i="4" s="1"/>
  <c r="L690" i="4"/>
  <c r="M1651" i="1"/>
  <c r="Q690" i="4" s="1"/>
  <c r="L698" i="4"/>
  <c r="M1643" i="1"/>
  <c r="Q698" i="4" s="1"/>
  <c r="L706" i="4"/>
  <c r="M1635" i="1"/>
  <c r="Q706" i="4" s="1"/>
  <c r="L714" i="4"/>
  <c r="M1627" i="1"/>
  <c r="Q714" i="4" s="1"/>
  <c r="L722" i="4"/>
  <c r="M1619" i="1"/>
  <c r="Q722" i="4" s="1"/>
  <c r="L730" i="4"/>
  <c r="M1611" i="1"/>
  <c r="Q730" i="4" s="1"/>
  <c r="L738" i="4"/>
  <c r="M1603" i="1"/>
  <c r="Q738" i="4" s="1"/>
  <c r="L746" i="4"/>
  <c r="M1595" i="1"/>
  <c r="Q746" i="4" s="1"/>
  <c r="L754" i="4"/>
  <c r="M1587" i="1"/>
  <c r="Q754" i="4" s="1"/>
  <c r="L762" i="4"/>
  <c r="M1579" i="1"/>
  <c r="Q762" i="4" s="1"/>
  <c r="L770" i="4"/>
  <c r="M1571" i="1"/>
  <c r="Q770" i="4" s="1"/>
  <c r="L778" i="4"/>
  <c r="M1563" i="1"/>
  <c r="Q778" i="4" s="1"/>
  <c r="L786" i="4"/>
  <c r="M1555" i="1"/>
  <c r="Q786" i="4" s="1"/>
  <c r="L794" i="4"/>
  <c r="M1547" i="1"/>
  <c r="Q794" i="4" s="1"/>
  <c r="L802" i="4"/>
  <c r="M1539" i="1"/>
  <c r="Q802" i="4" s="1"/>
  <c r="L810" i="4"/>
  <c r="M1531" i="1"/>
  <c r="Q810" i="4" s="1"/>
  <c r="L818" i="4"/>
  <c r="M1523" i="1"/>
  <c r="Q818" i="4" s="1"/>
  <c r="L826" i="4"/>
  <c r="M1515" i="1"/>
  <c r="Q826" i="4" s="1"/>
  <c r="L834" i="4"/>
  <c r="M1507" i="1"/>
  <c r="Q834" i="4" s="1"/>
  <c r="L842" i="4"/>
  <c r="M1499" i="1"/>
  <c r="Q842" i="4" s="1"/>
  <c r="L850" i="4"/>
  <c r="M1491" i="1"/>
  <c r="Q850" i="4" s="1"/>
  <c r="L858" i="4"/>
  <c r="M1483" i="1"/>
  <c r="Q858" i="4" s="1"/>
  <c r="L866" i="4"/>
  <c r="M1475" i="1"/>
  <c r="Q866" i="4" s="1"/>
  <c r="L874" i="4"/>
  <c r="M1467" i="1"/>
  <c r="Q874" i="4" s="1"/>
  <c r="L882" i="4"/>
  <c r="M1459" i="1"/>
  <c r="Q882" i="4" s="1"/>
  <c r="L890" i="4"/>
  <c r="M1451" i="1"/>
  <c r="Q890" i="4" s="1"/>
  <c r="L898" i="4"/>
  <c r="M1443" i="1"/>
  <c r="Q898" i="4" s="1"/>
  <c r="L906" i="4"/>
  <c r="M1435" i="1"/>
  <c r="Q906" i="4" s="1"/>
  <c r="L914" i="4"/>
  <c r="M1427" i="1"/>
  <c r="Q914" i="4" s="1"/>
  <c r="L922" i="4"/>
  <c r="M1419" i="1"/>
  <c r="Q922" i="4" s="1"/>
  <c r="L930" i="4"/>
  <c r="M1411" i="1"/>
  <c r="Q930" i="4" s="1"/>
  <c r="L938" i="4"/>
  <c r="M1403" i="1"/>
  <c r="Q938" i="4" s="1"/>
  <c r="L946" i="4"/>
  <c r="M1395" i="1"/>
  <c r="Q946" i="4" s="1"/>
  <c r="L954" i="4"/>
  <c r="M1387" i="1"/>
  <c r="Q954" i="4" s="1"/>
  <c r="L962" i="4"/>
  <c r="M1379" i="1"/>
  <c r="Q962" i="4" s="1"/>
  <c r="L970" i="4"/>
  <c r="M1371" i="1"/>
  <c r="Q970" i="4" s="1"/>
  <c r="L978" i="4"/>
  <c r="M1363" i="1"/>
  <c r="Q978" i="4" s="1"/>
  <c r="L986" i="4"/>
  <c r="M1355" i="1"/>
  <c r="Q986" i="4" s="1"/>
  <c r="L994" i="4"/>
  <c r="M1347" i="1"/>
  <c r="Q994" i="4" s="1"/>
  <c r="L1002" i="4"/>
  <c r="M1339" i="1"/>
  <c r="Q1002" i="4" s="1"/>
  <c r="L1010" i="4"/>
  <c r="M1331" i="1"/>
  <c r="Q1010" i="4" s="1"/>
  <c r="L1018" i="4"/>
  <c r="M1323" i="1"/>
  <c r="Q1018" i="4" s="1"/>
  <c r="L1026" i="4"/>
  <c r="M1315" i="1"/>
  <c r="Q1026" i="4" s="1"/>
  <c r="L1034" i="4"/>
  <c r="M1307" i="1"/>
  <c r="Q1034" i="4" s="1"/>
  <c r="L1042" i="4"/>
  <c r="M1299" i="1"/>
  <c r="Q1042" i="4" s="1"/>
  <c r="L1050" i="4"/>
  <c r="M1291" i="1"/>
  <c r="Q1050" i="4" s="1"/>
  <c r="L1058" i="4"/>
  <c r="M1283" i="1"/>
  <c r="Q1058" i="4" s="1"/>
  <c r="L1066" i="4"/>
  <c r="M1275" i="1"/>
  <c r="Q1066" i="4" s="1"/>
  <c r="L1074" i="4"/>
  <c r="M1267" i="1"/>
  <c r="Q1074" i="4" s="1"/>
  <c r="L1082" i="4"/>
  <c r="M1259" i="1"/>
  <c r="Q1082" i="4" s="1"/>
  <c r="L1090" i="4"/>
  <c r="M1251" i="1"/>
  <c r="Q1090" i="4" s="1"/>
  <c r="L1098" i="4"/>
  <c r="M1243" i="1"/>
  <c r="Q1098" i="4" s="1"/>
  <c r="L1106" i="4"/>
  <c r="M1235" i="1"/>
  <c r="Q1106" i="4" s="1"/>
  <c r="L1114" i="4"/>
  <c r="M1227" i="1"/>
  <c r="Q1114" i="4" s="1"/>
  <c r="L1122" i="4"/>
  <c r="M1219" i="1"/>
  <c r="Q1122" i="4" s="1"/>
  <c r="L1130" i="4"/>
  <c r="M1211" i="1"/>
  <c r="Q1130" i="4" s="1"/>
  <c r="L1138" i="4"/>
  <c r="M1203" i="1"/>
  <c r="Q1138" i="4" s="1"/>
  <c r="L1146" i="4"/>
  <c r="M1195" i="1"/>
  <c r="Q1146" i="4" s="1"/>
  <c r="L1154" i="4"/>
  <c r="M1187" i="1"/>
  <c r="Q1154" i="4" s="1"/>
  <c r="L1162" i="4"/>
  <c r="M1179" i="1"/>
  <c r="Q1162" i="4" s="1"/>
  <c r="L1170" i="4"/>
  <c r="M1171" i="1"/>
  <c r="Q1170" i="4" s="1"/>
  <c r="L1178" i="4"/>
  <c r="M1163" i="1"/>
  <c r="Q1178" i="4" s="1"/>
  <c r="L1186" i="4"/>
  <c r="M1155" i="1"/>
  <c r="Q1186" i="4" s="1"/>
  <c r="L1194" i="4"/>
  <c r="M1147" i="1"/>
  <c r="Q1194" i="4" s="1"/>
  <c r="L1202" i="4"/>
  <c r="M1139" i="1"/>
  <c r="Q1202" i="4" s="1"/>
  <c r="L1210" i="4"/>
  <c r="M1131" i="1"/>
  <c r="Q1210" i="4" s="1"/>
  <c r="L1218" i="4"/>
  <c r="M1123" i="1"/>
  <c r="Q1218" i="4" s="1"/>
  <c r="L1226" i="4"/>
  <c r="M1115" i="1"/>
  <c r="Q1226" i="4" s="1"/>
  <c r="L1234" i="4"/>
  <c r="M1107" i="1"/>
  <c r="Q1234" i="4" s="1"/>
  <c r="L1242" i="4"/>
  <c r="M1099" i="1"/>
  <c r="Q1242" i="4" s="1"/>
  <c r="L1250" i="4"/>
  <c r="M1091" i="1"/>
  <c r="Q1250" i="4" s="1"/>
  <c r="L1258" i="4"/>
  <c r="M1083" i="1"/>
  <c r="Q1258" i="4" s="1"/>
  <c r="L1266" i="4"/>
  <c r="M1075" i="1"/>
  <c r="Q1266" i="4" s="1"/>
  <c r="L1274" i="4"/>
  <c r="M1067" i="1"/>
  <c r="Q1274" i="4" s="1"/>
  <c r="L1282" i="4"/>
  <c r="M1059" i="1"/>
  <c r="Q1282" i="4" s="1"/>
  <c r="L1292" i="4"/>
  <c r="M1049" i="1"/>
  <c r="Q1292" i="4" s="1"/>
  <c r="L1300" i="4"/>
  <c r="M1041" i="1"/>
  <c r="Q1300" i="4" s="1"/>
  <c r="L1308" i="4"/>
  <c r="M1033" i="1"/>
  <c r="Q1308" i="4" s="1"/>
  <c r="L1316" i="4"/>
  <c r="M1025" i="1"/>
  <c r="Q1316" i="4" s="1"/>
  <c r="L1324" i="4"/>
  <c r="M1017" i="1"/>
  <c r="Q1324" i="4" s="1"/>
  <c r="L1332" i="4"/>
  <c r="M1009" i="1"/>
  <c r="Q1332" i="4" s="1"/>
  <c r="L1340" i="4"/>
  <c r="M1001" i="1"/>
  <c r="Q1340" i="4" s="1"/>
  <c r="L1348" i="4"/>
  <c r="M993" i="1"/>
  <c r="Q1348" i="4" s="1"/>
  <c r="L1356" i="4"/>
  <c r="M985" i="1"/>
  <c r="Q1356" i="4" s="1"/>
  <c r="L1364" i="4"/>
  <c r="M977" i="1"/>
  <c r="Q1364" i="4" s="1"/>
  <c r="L1372" i="4"/>
  <c r="M969" i="1"/>
  <c r="Q1372" i="4" s="1"/>
  <c r="L1380" i="4"/>
  <c r="M961" i="1"/>
  <c r="Q1380" i="4" s="1"/>
  <c r="L1388" i="4"/>
  <c r="M953" i="1"/>
  <c r="Q1388" i="4" s="1"/>
  <c r="L1396" i="4"/>
  <c r="M945" i="1"/>
  <c r="Q1396" i="4" s="1"/>
  <c r="L1404" i="4"/>
  <c r="M937" i="1"/>
  <c r="Q1404" i="4" s="1"/>
  <c r="L1412" i="4"/>
  <c r="M929" i="1"/>
  <c r="Q1412" i="4" s="1"/>
  <c r="L1420" i="4"/>
  <c r="M921" i="1"/>
  <c r="Q1420" i="4" s="1"/>
  <c r="L1428" i="4"/>
  <c r="M913" i="1"/>
  <c r="Q1428" i="4" s="1"/>
  <c r="L1436" i="4"/>
  <c r="M905" i="1"/>
  <c r="Q1436" i="4" s="1"/>
  <c r="L1444" i="4"/>
  <c r="M897" i="1"/>
  <c r="Q1444" i="4" s="1"/>
  <c r="L1452" i="4"/>
  <c r="M889" i="1"/>
  <c r="Q1452" i="4" s="1"/>
  <c r="L1460" i="4"/>
  <c r="M881" i="1"/>
  <c r="Q1460" i="4" s="1"/>
  <c r="L1468" i="4"/>
  <c r="M873" i="1"/>
  <c r="Q1468" i="4" s="1"/>
  <c r="L1476" i="4"/>
  <c r="M865" i="1"/>
  <c r="Q1476" i="4" s="1"/>
  <c r="L1484" i="4"/>
  <c r="M857" i="1"/>
  <c r="Q1484" i="4" s="1"/>
  <c r="L1492" i="4"/>
  <c r="M849" i="1"/>
  <c r="Q1492" i="4" s="1"/>
  <c r="L1500" i="4"/>
  <c r="M841" i="1"/>
  <c r="Q1500" i="4" s="1"/>
  <c r="L1508" i="4"/>
  <c r="M833" i="1"/>
  <c r="Q1508" i="4" s="1"/>
  <c r="L1516" i="4"/>
  <c r="M825" i="1"/>
  <c r="Q1516" i="4" s="1"/>
  <c r="L1524" i="4"/>
  <c r="M817" i="1"/>
  <c r="Q1524" i="4" s="1"/>
  <c r="L1532" i="4"/>
  <c r="M809" i="1"/>
  <c r="Q1532" i="4" s="1"/>
  <c r="L1540" i="4"/>
  <c r="M801" i="1"/>
  <c r="Q1540" i="4" s="1"/>
  <c r="L1548" i="4"/>
  <c r="M793" i="1"/>
  <c r="Q1548" i="4" s="1"/>
  <c r="L1556" i="4"/>
  <c r="M785" i="1"/>
  <c r="Q1556" i="4" s="1"/>
  <c r="L1564" i="4"/>
  <c r="M777" i="1"/>
  <c r="Q1564" i="4" s="1"/>
  <c r="L1572" i="4"/>
  <c r="M769" i="1"/>
  <c r="Q1572" i="4" s="1"/>
  <c r="L1580" i="4"/>
  <c r="M761" i="1"/>
  <c r="Q1580" i="4" s="1"/>
  <c r="L1588" i="4"/>
  <c r="M753" i="1"/>
  <c r="Q1588" i="4" s="1"/>
  <c r="L1596" i="4"/>
  <c r="M745" i="1"/>
  <c r="Q1596" i="4" s="1"/>
  <c r="L1604" i="4"/>
  <c r="M737" i="1"/>
  <c r="Q1604" i="4" s="1"/>
  <c r="L1611" i="4"/>
  <c r="M729" i="1"/>
  <c r="Q1611" i="4" s="1"/>
  <c r="L1619" i="4"/>
  <c r="M721" i="1"/>
  <c r="Q1619" i="4" s="1"/>
  <c r="L1627" i="4"/>
  <c r="M713" i="1"/>
  <c r="Q1627" i="4" s="1"/>
  <c r="L1635" i="4"/>
  <c r="M705" i="1"/>
  <c r="Q1635" i="4" s="1"/>
  <c r="L1643" i="4"/>
  <c r="M697" i="1"/>
  <c r="Q1643" i="4" s="1"/>
  <c r="L1651" i="4"/>
  <c r="M689" i="1"/>
  <c r="Q1651" i="4" s="1"/>
  <c r="L1659" i="4"/>
  <c r="M681" i="1"/>
  <c r="Q1659" i="4" s="1"/>
  <c r="L1667" i="4"/>
  <c r="M673" i="1"/>
  <c r="Q1667" i="4" s="1"/>
  <c r="L1675" i="4"/>
  <c r="M665" i="1"/>
  <c r="Q1675" i="4" s="1"/>
  <c r="L1683" i="4"/>
  <c r="M657" i="1"/>
  <c r="Q1683" i="4" s="1"/>
  <c r="L1691" i="4"/>
  <c r="M649" i="1"/>
  <c r="Q1691" i="4" s="1"/>
  <c r="L1699" i="4"/>
  <c r="M641" i="1"/>
  <c r="Q1699" i="4" s="1"/>
  <c r="L1707" i="4"/>
  <c r="M633" i="1"/>
  <c r="Q1707" i="4" s="1"/>
  <c r="L1715" i="4"/>
  <c r="M625" i="1"/>
  <c r="Q1715" i="4" s="1"/>
  <c r="L1723" i="4"/>
  <c r="M617" i="1"/>
  <c r="Q1723" i="4" s="1"/>
  <c r="L1731" i="4"/>
  <c r="M609" i="1"/>
  <c r="Q1731" i="4" s="1"/>
  <c r="L1739" i="4"/>
  <c r="M601" i="1"/>
  <c r="Q1739" i="4" s="1"/>
  <c r="L1747" i="4"/>
  <c r="M593" i="1"/>
  <c r="Q1747" i="4" s="1"/>
  <c r="L1755" i="4"/>
  <c r="M585" i="1"/>
  <c r="Q1755" i="4" s="1"/>
  <c r="L1763" i="4"/>
  <c r="M577" i="1"/>
  <c r="Q1763" i="4" s="1"/>
  <c r="L1771" i="4"/>
  <c r="M569" i="1"/>
  <c r="Q1771" i="4" s="1"/>
  <c r="L1779" i="4"/>
  <c r="M561" i="1"/>
  <c r="Q1779" i="4" s="1"/>
  <c r="L1787" i="4"/>
  <c r="M553" i="1"/>
  <c r="Q1787" i="4" s="1"/>
  <c r="L1795" i="4"/>
  <c r="M545" i="1"/>
  <c r="Q1795" i="4" s="1"/>
  <c r="L1803" i="4"/>
  <c r="M537" i="1"/>
  <c r="Q1803" i="4" s="1"/>
  <c r="L1811" i="4"/>
  <c r="M529" i="1"/>
  <c r="Q1811" i="4" s="1"/>
  <c r="L1819" i="4"/>
  <c r="M521" i="1"/>
  <c r="Q1819" i="4" s="1"/>
  <c r="L1827" i="4"/>
  <c r="M513" i="1"/>
  <c r="Q1827" i="4" s="1"/>
  <c r="L1835" i="4"/>
  <c r="M505" i="1"/>
  <c r="Q1835" i="4" s="1"/>
  <c r="L1843" i="4"/>
  <c r="M497" i="1"/>
  <c r="Q1843" i="4" s="1"/>
  <c r="L1851" i="4"/>
  <c r="M489" i="1"/>
  <c r="Q1851" i="4" s="1"/>
  <c r="L1859" i="4"/>
  <c r="M481" i="1"/>
  <c r="Q1859" i="4" s="1"/>
  <c r="L1867" i="4"/>
  <c r="M473" i="1"/>
  <c r="Q1867" i="4" s="1"/>
  <c r="L1875" i="4"/>
  <c r="M465" i="1"/>
  <c r="Q1875" i="4" s="1"/>
  <c r="L1883" i="4"/>
  <c r="M457" i="1"/>
  <c r="Q1883" i="4" s="1"/>
  <c r="L1891" i="4"/>
  <c r="M449" i="1"/>
  <c r="Q1891" i="4" s="1"/>
  <c r="L1899" i="4"/>
  <c r="M441" i="1"/>
  <c r="Q1899" i="4" s="1"/>
  <c r="L1907" i="4"/>
  <c r="M433" i="1"/>
  <c r="Q1907" i="4" s="1"/>
  <c r="L1915" i="4"/>
  <c r="M425" i="1"/>
  <c r="Q1915" i="4" s="1"/>
  <c r="L1923" i="4"/>
  <c r="M417" i="1"/>
  <c r="Q1923" i="4" s="1"/>
  <c r="L1931" i="4"/>
  <c r="M409" i="1"/>
  <c r="Q1931" i="4" s="1"/>
  <c r="L1939" i="4"/>
  <c r="M401" i="1"/>
  <c r="Q1939" i="4" s="1"/>
  <c r="L1947" i="4"/>
  <c r="M393" i="1"/>
  <c r="Q1947" i="4" s="1"/>
  <c r="L1955" i="4"/>
  <c r="M385" i="1"/>
  <c r="Q1955" i="4" s="1"/>
  <c r="L1963" i="4"/>
  <c r="M377" i="1"/>
  <c r="Q1963" i="4" s="1"/>
  <c r="L1971" i="4"/>
  <c r="M369" i="1"/>
  <c r="Q1971" i="4" s="1"/>
  <c r="L1979" i="4"/>
  <c r="M361" i="1"/>
  <c r="Q1979" i="4" s="1"/>
  <c r="L1987" i="4"/>
  <c r="M353" i="1"/>
  <c r="Q1987" i="4" s="1"/>
  <c r="L1995" i="4"/>
  <c r="M345" i="1"/>
  <c r="Q1995" i="4" s="1"/>
  <c r="L2003" i="4"/>
  <c r="M337" i="1"/>
  <c r="Q2003" i="4" s="1"/>
  <c r="L2011" i="4"/>
  <c r="M329" i="1"/>
  <c r="Q2011" i="4" s="1"/>
  <c r="L2019" i="4"/>
  <c r="M321" i="1"/>
  <c r="Q2019" i="4" s="1"/>
  <c r="L2027" i="4"/>
  <c r="M313" i="1"/>
  <c r="Q2027" i="4" s="1"/>
  <c r="L2035" i="4"/>
  <c r="M305" i="1"/>
  <c r="Q2035" i="4" s="1"/>
  <c r="L2043" i="4"/>
  <c r="M297" i="1"/>
  <c r="Q2043" i="4" s="1"/>
  <c r="L2050" i="4"/>
  <c r="M289" i="1"/>
  <c r="Q2050" i="4" s="1"/>
  <c r="L2058" i="4"/>
  <c r="M281" i="1"/>
  <c r="Q2058" i="4" s="1"/>
  <c r="L2066" i="4"/>
  <c r="M273" i="1"/>
  <c r="Q2066" i="4" s="1"/>
  <c r="L2074" i="4"/>
  <c r="M265" i="1"/>
  <c r="Q2074" i="4" s="1"/>
  <c r="L2082" i="4"/>
  <c r="M257" i="1"/>
  <c r="Q2082" i="4" s="1"/>
  <c r="L2090" i="4"/>
  <c r="M249" i="1"/>
  <c r="Q2090" i="4" s="1"/>
  <c r="L2098" i="4"/>
  <c r="M241" i="1"/>
  <c r="Q2098" i="4" s="1"/>
  <c r="L2106" i="4"/>
  <c r="M233" i="1"/>
  <c r="Q2106" i="4" s="1"/>
  <c r="L2114" i="4"/>
  <c r="M225" i="1"/>
  <c r="Q2114" i="4" s="1"/>
  <c r="L2122" i="4"/>
  <c r="M217" i="1"/>
  <c r="Q2122" i="4" s="1"/>
  <c r="M209" i="1"/>
  <c r="Q2130" i="4" s="1"/>
  <c r="L2130" i="4"/>
  <c r="L2138" i="4"/>
  <c r="M201" i="1"/>
  <c r="Q2138" i="4" s="1"/>
  <c r="L2146" i="4"/>
  <c r="M193" i="1"/>
  <c r="Q2146" i="4" s="1"/>
  <c r="L2154" i="4"/>
  <c r="M185" i="1"/>
  <c r="Q2154" i="4" s="1"/>
  <c r="L2162" i="4"/>
  <c r="M177" i="1"/>
  <c r="Q2162" i="4" s="1"/>
  <c r="L2170" i="4"/>
  <c r="M169" i="1"/>
  <c r="Q2170" i="4" s="1"/>
  <c r="L2178" i="4"/>
  <c r="M161" i="1"/>
  <c r="Q2178" i="4" s="1"/>
  <c r="L2186" i="4"/>
  <c r="M153" i="1"/>
  <c r="Q2186" i="4" s="1"/>
  <c r="L2194" i="4"/>
  <c r="M145" i="1"/>
  <c r="Q2194" i="4" s="1"/>
  <c r="L2202" i="4"/>
  <c r="M137" i="1"/>
  <c r="Q2202" i="4" s="1"/>
  <c r="L2210" i="4"/>
  <c r="M129" i="1"/>
  <c r="Q2210" i="4" s="1"/>
  <c r="L2218" i="4"/>
  <c r="M121" i="1"/>
  <c r="Q2218" i="4" s="1"/>
  <c r="L2226" i="4"/>
  <c r="M113" i="1"/>
  <c r="Q2226" i="4" s="1"/>
  <c r="L2234" i="4"/>
  <c r="M105" i="1"/>
  <c r="Q2234" i="4" s="1"/>
  <c r="L2242" i="4"/>
  <c r="M97" i="1"/>
  <c r="Q2242" i="4" s="1"/>
  <c r="L2250" i="4"/>
  <c r="M89" i="1"/>
  <c r="Q2250" i="4" s="1"/>
  <c r="L2258" i="4"/>
  <c r="M81" i="1"/>
  <c r="Q2258" i="4" s="1"/>
  <c r="L2266" i="4"/>
  <c r="M73" i="1"/>
  <c r="Q2266" i="4" s="1"/>
  <c r="L2274" i="4"/>
  <c r="M65" i="1"/>
  <c r="Q2274" i="4" s="1"/>
  <c r="L2282" i="4"/>
  <c r="M57" i="1"/>
  <c r="Q2282" i="4" s="1"/>
  <c r="L2290" i="4"/>
  <c r="M49" i="1"/>
  <c r="Q2290" i="4" s="1"/>
  <c r="L2297" i="4"/>
  <c r="M41" i="1"/>
  <c r="Q2297" i="4" s="1"/>
  <c r="L2305" i="4"/>
  <c r="M33" i="1"/>
  <c r="Q2305" i="4" s="1"/>
  <c r="L2313" i="4"/>
  <c r="M25" i="1"/>
  <c r="Q2313" i="4" s="1"/>
  <c r="L2321" i="4"/>
  <c r="M17" i="1"/>
  <c r="Q2321" i="4" s="1"/>
  <c r="L2329" i="4"/>
  <c r="M9" i="1"/>
  <c r="Q2329" i="4" s="1"/>
  <c r="L340" i="4"/>
  <c r="M2002" i="1"/>
  <c r="Q340" i="4" s="1"/>
  <c r="L348" i="4"/>
  <c r="M1994" i="1"/>
  <c r="Q348" i="4" s="1"/>
  <c r="L356" i="4"/>
  <c r="M1986" i="1"/>
  <c r="Q356" i="4" s="1"/>
  <c r="L364" i="4"/>
  <c r="M1978" i="1"/>
  <c r="Q364" i="4" s="1"/>
  <c r="L372" i="4"/>
  <c r="M1970" i="1"/>
  <c r="Q372" i="4" s="1"/>
  <c r="L380" i="4"/>
  <c r="M1962" i="1"/>
  <c r="Q380" i="4" s="1"/>
  <c r="L388" i="4"/>
  <c r="M1954" i="1"/>
  <c r="Q388" i="4" s="1"/>
  <c r="L396" i="4"/>
  <c r="M1946" i="1"/>
  <c r="Q396" i="4" s="1"/>
  <c r="L404" i="4"/>
  <c r="M1938" i="1"/>
  <c r="Q404" i="4" s="1"/>
  <c r="L412" i="4"/>
  <c r="M1930" i="1"/>
  <c r="Q412" i="4" s="1"/>
  <c r="L420" i="4"/>
  <c r="M1922" i="1"/>
  <c r="Q420" i="4" s="1"/>
  <c r="L428" i="4"/>
  <c r="M1914" i="1"/>
  <c r="Q428" i="4" s="1"/>
  <c r="L436" i="4"/>
  <c r="M1906" i="1"/>
  <c r="Q436" i="4" s="1"/>
  <c r="L444" i="4"/>
  <c r="M1898" i="1"/>
  <c r="Q444" i="4" s="1"/>
  <c r="L452" i="4"/>
  <c r="M1890" i="1"/>
  <c r="Q452" i="4" s="1"/>
  <c r="L460" i="4"/>
  <c r="M1882" i="1"/>
  <c r="Q460" i="4" s="1"/>
  <c r="L468" i="4"/>
  <c r="M1874" i="1"/>
  <c r="Q468" i="4" s="1"/>
  <c r="L476" i="4"/>
  <c r="M1866" i="1"/>
  <c r="Q476" i="4" s="1"/>
  <c r="L483" i="4"/>
  <c r="M1858" i="1"/>
  <c r="Q483" i="4" s="1"/>
  <c r="L491" i="4"/>
  <c r="M1850" i="1"/>
  <c r="Q491" i="4" s="1"/>
  <c r="L499" i="4"/>
  <c r="M1842" i="1"/>
  <c r="Q499" i="4" s="1"/>
  <c r="L507" i="4"/>
  <c r="M1834" i="1"/>
  <c r="Q507" i="4" s="1"/>
  <c r="L515" i="4"/>
  <c r="M1826" i="1"/>
  <c r="Q515" i="4" s="1"/>
  <c r="L523" i="4"/>
  <c r="M1818" i="1"/>
  <c r="Q523" i="4" s="1"/>
  <c r="L531" i="4"/>
  <c r="M1810" i="1"/>
  <c r="Q531" i="4" s="1"/>
  <c r="L539" i="4"/>
  <c r="M1802" i="1"/>
  <c r="Q539" i="4" s="1"/>
  <c r="L547" i="4"/>
  <c r="M1794" i="1"/>
  <c r="Q547" i="4" s="1"/>
  <c r="L555" i="4"/>
  <c r="M1786" i="1"/>
  <c r="Q555" i="4" s="1"/>
  <c r="L563" i="4"/>
  <c r="M1778" i="1"/>
  <c r="Q563" i="4" s="1"/>
  <c r="L571" i="4"/>
  <c r="M1770" i="1"/>
  <c r="Q571" i="4" s="1"/>
  <c r="L579" i="4"/>
  <c r="M1762" i="1"/>
  <c r="Q579" i="4" s="1"/>
  <c r="L587" i="4"/>
  <c r="M1754" i="1"/>
  <c r="Q587" i="4" s="1"/>
  <c r="L595" i="4"/>
  <c r="M1746" i="1"/>
  <c r="Q595" i="4" s="1"/>
  <c r="L603" i="4"/>
  <c r="M1738" i="1"/>
  <c r="Q603" i="4" s="1"/>
  <c r="L611" i="4"/>
  <c r="M1730" i="1"/>
  <c r="Q611" i="4" s="1"/>
  <c r="L619" i="4"/>
  <c r="M1722" i="1"/>
  <c r="Q619" i="4" s="1"/>
  <c r="L627" i="4"/>
  <c r="M1714" i="1"/>
  <c r="Q627" i="4" s="1"/>
  <c r="L635" i="4"/>
  <c r="M1706" i="1"/>
  <c r="Q635" i="4" s="1"/>
  <c r="L643" i="4"/>
  <c r="M1698" i="1"/>
  <c r="Q643" i="4" s="1"/>
  <c r="L651" i="4"/>
  <c r="M1690" i="1"/>
  <c r="Q651" i="4" s="1"/>
  <c r="L659" i="4"/>
  <c r="M1682" i="1"/>
  <c r="Q659" i="4" s="1"/>
  <c r="L667" i="4"/>
  <c r="M1674" i="1"/>
  <c r="Q667" i="4" s="1"/>
  <c r="L675" i="4"/>
  <c r="M1666" i="1"/>
  <c r="Q675" i="4" s="1"/>
  <c r="L683" i="4"/>
  <c r="M1658" i="1"/>
  <c r="Q683" i="4" s="1"/>
  <c r="L691" i="4"/>
  <c r="M1650" i="1"/>
  <c r="Q691" i="4" s="1"/>
  <c r="L699" i="4"/>
  <c r="M1642" i="1"/>
  <c r="Q699" i="4" s="1"/>
  <c r="L707" i="4"/>
  <c r="M1634" i="1"/>
  <c r="Q707" i="4" s="1"/>
  <c r="L715" i="4"/>
  <c r="M1626" i="1"/>
  <c r="Q715" i="4" s="1"/>
  <c r="L723" i="4"/>
  <c r="M1618" i="1"/>
  <c r="Q723" i="4" s="1"/>
  <c r="L731" i="4"/>
  <c r="M1610" i="1"/>
  <c r="Q731" i="4" s="1"/>
  <c r="L739" i="4"/>
  <c r="M1602" i="1"/>
  <c r="Q739" i="4" s="1"/>
  <c r="L747" i="4"/>
  <c r="M1594" i="1"/>
  <c r="Q747" i="4" s="1"/>
  <c r="L755" i="4"/>
  <c r="M1586" i="1"/>
  <c r="Q755" i="4" s="1"/>
  <c r="L763" i="4"/>
  <c r="M1578" i="1"/>
  <c r="Q763" i="4" s="1"/>
  <c r="L771" i="4"/>
  <c r="M1570" i="1"/>
  <c r="Q771" i="4" s="1"/>
  <c r="L779" i="4"/>
  <c r="M1562" i="1"/>
  <c r="Q779" i="4" s="1"/>
  <c r="L787" i="4"/>
  <c r="M1554" i="1"/>
  <c r="Q787" i="4" s="1"/>
  <c r="L795" i="4"/>
  <c r="M1546" i="1"/>
  <c r="Q795" i="4" s="1"/>
  <c r="L803" i="4"/>
  <c r="M1538" i="1"/>
  <c r="Q803" i="4" s="1"/>
  <c r="L811" i="4"/>
  <c r="M1530" i="1"/>
  <c r="Q811" i="4" s="1"/>
  <c r="L819" i="4"/>
  <c r="M1522" i="1"/>
  <c r="Q819" i="4" s="1"/>
  <c r="L827" i="4"/>
  <c r="M1514" i="1"/>
  <c r="Q827" i="4" s="1"/>
  <c r="L835" i="4"/>
  <c r="M1506" i="1"/>
  <c r="Q835" i="4" s="1"/>
  <c r="L843" i="4"/>
  <c r="M1498" i="1"/>
  <c r="Q843" i="4" s="1"/>
  <c r="L851" i="4"/>
  <c r="M1490" i="1"/>
  <c r="Q851" i="4" s="1"/>
  <c r="L859" i="4"/>
  <c r="M1482" i="1"/>
  <c r="Q859" i="4" s="1"/>
  <c r="L867" i="4"/>
  <c r="M1474" i="1"/>
  <c r="Q867" i="4" s="1"/>
  <c r="L875" i="4"/>
  <c r="M1466" i="1"/>
  <c r="Q875" i="4" s="1"/>
  <c r="L883" i="4"/>
  <c r="M1458" i="1"/>
  <c r="Q883" i="4" s="1"/>
  <c r="L891" i="4"/>
  <c r="M1450" i="1"/>
  <c r="Q891" i="4" s="1"/>
  <c r="L899" i="4"/>
  <c r="M1442" i="1"/>
  <c r="Q899" i="4" s="1"/>
  <c r="L907" i="4"/>
  <c r="M1434" i="1"/>
  <c r="Q907" i="4" s="1"/>
  <c r="L915" i="4"/>
  <c r="M1426" i="1"/>
  <c r="Q915" i="4" s="1"/>
  <c r="L923" i="4"/>
  <c r="M1418" i="1"/>
  <c r="Q923" i="4" s="1"/>
  <c r="L931" i="4"/>
  <c r="M1410" i="1"/>
  <c r="Q931" i="4" s="1"/>
  <c r="L939" i="4"/>
  <c r="M1402" i="1"/>
  <c r="Q939" i="4" s="1"/>
  <c r="L947" i="4"/>
  <c r="M1394" i="1"/>
  <c r="Q947" i="4" s="1"/>
  <c r="L955" i="4"/>
  <c r="M1386" i="1"/>
  <c r="Q955" i="4" s="1"/>
  <c r="L963" i="4"/>
  <c r="M1378" i="1"/>
  <c r="Q963" i="4" s="1"/>
  <c r="L971" i="4"/>
  <c r="M1370" i="1"/>
  <c r="Q971" i="4" s="1"/>
  <c r="L979" i="4"/>
  <c r="M1362" i="1"/>
  <c r="Q979" i="4" s="1"/>
  <c r="L987" i="4"/>
  <c r="M1354" i="1"/>
  <c r="Q987" i="4" s="1"/>
  <c r="L995" i="4"/>
  <c r="M1346" i="1"/>
  <c r="Q995" i="4" s="1"/>
  <c r="L1003" i="4"/>
  <c r="M1338" i="1"/>
  <c r="Q1003" i="4" s="1"/>
  <c r="L1011" i="4"/>
  <c r="M1330" i="1"/>
  <c r="Q1011" i="4" s="1"/>
  <c r="L1019" i="4"/>
  <c r="M1322" i="1"/>
  <c r="Q1019" i="4" s="1"/>
  <c r="L1027" i="4"/>
  <c r="M1314" i="1"/>
  <c r="Q1027" i="4" s="1"/>
  <c r="L1035" i="4"/>
  <c r="M1306" i="1"/>
  <c r="Q1035" i="4" s="1"/>
  <c r="L1043" i="4"/>
  <c r="M1298" i="1"/>
  <c r="Q1043" i="4" s="1"/>
  <c r="L1051" i="4"/>
  <c r="M1290" i="1"/>
  <c r="Q1051" i="4" s="1"/>
  <c r="L1059" i="4"/>
  <c r="M1282" i="1"/>
  <c r="Q1059" i="4" s="1"/>
  <c r="L1067" i="4"/>
  <c r="M1274" i="1"/>
  <c r="Q1067" i="4" s="1"/>
  <c r="L1075" i="4"/>
  <c r="M1266" i="1"/>
  <c r="Q1075" i="4" s="1"/>
  <c r="L1083" i="4"/>
  <c r="M1258" i="1"/>
  <c r="Q1083" i="4" s="1"/>
  <c r="L1091" i="4"/>
  <c r="M1250" i="1"/>
  <c r="Q1091" i="4" s="1"/>
  <c r="L1099" i="4"/>
  <c r="M1242" i="1"/>
  <c r="Q1099" i="4" s="1"/>
  <c r="L1107" i="4"/>
  <c r="M1234" i="1"/>
  <c r="Q1107" i="4" s="1"/>
  <c r="L1115" i="4"/>
  <c r="M1226" i="1"/>
  <c r="Q1115" i="4" s="1"/>
  <c r="L1123" i="4"/>
  <c r="M1218" i="1"/>
  <c r="Q1123" i="4" s="1"/>
  <c r="L1131" i="4"/>
  <c r="M1210" i="1"/>
  <c r="Q1131" i="4" s="1"/>
  <c r="L1139" i="4"/>
  <c r="M1202" i="1"/>
  <c r="Q1139" i="4" s="1"/>
  <c r="L1147" i="4"/>
  <c r="M1194" i="1"/>
  <c r="Q1147" i="4" s="1"/>
  <c r="L1155" i="4"/>
  <c r="M1186" i="1"/>
  <c r="Q1155" i="4" s="1"/>
  <c r="L1163" i="4"/>
  <c r="M1178" i="1"/>
  <c r="Q1163" i="4" s="1"/>
  <c r="L1171" i="4"/>
  <c r="M1170" i="1"/>
  <c r="Q1171" i="4" s="1"/>
  <c r="L1179" i="4"/>
  <c r="M1162" i="1"/>
  <c r="Q1179" i="4" s="1"/>
  <c r="L1187" i="4"/>
  <c r="M1154" i="1"/>
  <c r="Q1187" i="4" s="1"/>
  <c r="L1195" i="4"/>
  <c r="M1146" i="1"/>
  <c r="Q1195" i="4" s="1"/>
  <c r="L1203" i="4"/>
  <c r="M1138" i="1"/>
  <c r="Q1203" i="4" s="1"/>
  <c r="L1211" i="4"/>
  <c r="M1130" i="1"/>
  <c r="Q1211" i="4" s="1"/>
  <c r="L1219" i="4"/>
  <c r="M1122" i="1"/>
  <c r="Q1219" i="4" s="1"/>
  <c r="L1227" i="4"/>
  <c r="M1114" i="1"/>
  <c r="Q1227" i="4" s="1"/>
  <c r="L1235" i="4"/>
  <c r="M1106" i="1"/>
  <c r="Q1235" i="4" s="1"/>
  <c r="L1243" i="4"/>
  <c r="M1098" i="1"/>
  <c r="Q1243" i="4" s="1"/>
  <c r="L1251" i="4"/>
  <c r="M1090" i="1"/>
  <c r="Q1251" i="4" s="1"/>
  <c r="L1259" i="4"/>
  <c r="M1082" i="1"/>
  <c r="Q1259" i="4" s="1"/>
  <c r="L1267" i="4"/>
  <c r="M1074" i="1"/>
  <c r="Q1267" i="4" s="1"/>
  <c r="L1275" i="4"/>
  <c r="M1066" i="1"/>
  <c r="Q1275" i="4" s="1"/>
  <c r="L1283" i="4"/>
  <c r="M1058" i="1"/>
  <c r="Q1283" i="4" s="1"/>
  <c r="L1293" i="4"/>
  <c r="M1048" i="1"/>
  <c r="Q1293" i="4" s="1"/>
  <c r="L1301" i="4"/>
  <c r="M1040" i="1"/>
  <c r="Q1301" i="4" s="1"/>
  <c r="L1309" i="4"/>
  <c r="M1032" i="1"/>
  <c r="Q1309" i="4" s="1"/>
  <c r="L1317" i="4"/>
  <c r="M1024" i="1"/>
  <c r="Q1317" i="4" s="1"/>
  <c r="L1325" i="4"/>
  <c r="M1016" i="1"/>
  <c r="Q1325" i="4" s="1"/>
  <c r="L1333" i="4"/>
  <c r="M1008" i="1"/>
  <c r="Q1333" i="4" s="1"/>
  <c r="L1341" i="4"/>
  <c r="M1000" i="1"/>
  <c r="Q1341" i="4" s="1"/>
  <c r="L1349" i="4"/>
  <c r="M992" i="1"/>
  <c r="Q1349" i="4" s="1"/>
  <c r="L1357" i="4"/>
  <c r="M984" i="1"/>
  <c r="Q1357" i="4" s="1"/>
  <c r="L1365" i="4"/>
  <c r="M976" i="1"/>
  <c r="Q1365" i="4" s="1"/>
  <c r="L1373" i="4"/>
  <c r="M968" i="1"/>
  <c r="Q1373" i="4" s="1"/>
  <c r="L1381" i="4"/>
  <c r="M960" i="1"/>
  <c r="Q1381" i="4" s="1"/>
  <c r="L1389" i="4"/>
  <c r="M952" i="1"/>
  <c r="Q1389" i="4" s="1"/>
  <c r="L1397" i="4"/>
  <c r="M944" i="1"/>
  <c r="Q1397" i="4" s="1"/>
  <c r="L1405" i="4"/>
  <c r="M936" i="1"/>
  <c r="Q1405" i="4" s="1"/>
  <c r="L1413" i="4"/>
  <c r="M928" i="1"/>
  <c r="Q1413" i="4" s="1"/>
  <c r="L1421" i="4"/>
  <c r="M920" i="1"/>
  <c r="Q1421" i="4" s="1"/>
  <c r="L1429" i="4"/>
  <c r="M912" i="1"/>
  <c r="Q1429" i="4" s="1"/>
  <c r="L1437" i="4"/>
  <c r="M904" i="1"/>
  <c r="Q1437" i="4" s="1"/>
  <c r="L1445" i="4"/>
  <c r="M896" i="1"/>
  <c r="Q1445" i="4" s="1"/>
  <c r="L1453" i="4"/>
  <c r="M888" i="1"/>
  <c r="Q1453" i="4" s="1"/>
  <c r="L1461" i="4"/>
  <c r="M880" i="1"/>
  <c r="Q1461" i="4" s="1"/>
  <c r="L1469" i="4"/>
  <c r="M872" i="1"/>
  <c r="Q1469" i="4" s="1"/>
  <c r="L1477" i="4"/>
  <c r="M864" i="1"/>
  <c r="Q1477" i="4" s="1"/>
  <c r="L1485" i="4"/>
  <c r="M856" i="1"/>
  <c r="Q1485" i="4" s="1"/>
  <c r="L1493" i="4"/>
  <c r="M848" i="1"/>
  <c r="Q1493" i="4" s="1"/>
  <c r="L1501" i="4"/>
  <c r="M840" i="1"/>
  <c r="Q1501" i="4" s="1"/>
  <c r="L1509" i="4"/>
  <c r="M832" i="1"/>
  <c r="Q1509" i="4" s="1"/>
  <c r="L1517" i="4"/>
  <c r="M824" i="1"/>
  <c r="Q1517" i="4" s="1"/>
  <c r="L1525" i="4"/>
  <c r="M816" i="1"/>
  <c r="Q1525" i="4" s="1"/>
  <c r="L1533" i="4"/>
  <c r="M808" i="1"/>
  <c r="Q1533" i="4" s="1"/>
  <c r="L1541" i="4"/>
  <c r="M800" i="1"/>
  <c r="Q1541" i="4" s="1"/>
  <c r="L1549" i="4"/>
  <c r="M792" i="1"/>
  <c r="Q1549" i="4" s="1"/>
  <c r="L1557" i="4"/>
  <c r="M784" i="1"/>
  <c r="Q1557" i="4" s="1"/>
  <c r="L1565" i="4"/>
  <c r="M776" i="1"/>
  <c r="Q1565" i="4" s="1"/>
  <c r="L1573" i="4"/>
  <c r="M768" i="1"/>
  <c r="Q1573" i="4" s="1"/>
  <c r="L1581" i="4"/>
  <c r="M760" i="1"/>
  <c r="Q1581" i="4" s="1"/>
  <c r="L1589" i="4"/>
  <c r="M752" i="1"/>
  <c r="Q1589" i="4" s="1"/>
  <c r="L1597" i="4"/>
  <c r="M744" i="1"/>
  <c r="Q1597" i="4" s="1"/>
  <c r="L1605" i="4"/>
  <c r="M736" i="1"/>
  <c r="Q1605" i="4" s="1"/>
  <c r="L1612" i="4"/>
  <c r="M728" i="1"/>
  <c r="Q1612" i="4" s="1"/>
  <c r="L1620" i="4"/>
  <c r="M720" i="1"/>
  <c r="Q1620" i="4" s="1"/>
  <c r="L1628" i="4"/>
  <c r="M712" i="1"/>
  <c r="Q1628" i="4" s="1"/>
  <c r="L1636" i="4"/>
  <c r="M704" i="1"/>
  <c r="Q1636" i="4" s="1"/>
  <c r="L1644" i="4"/>
  <c r="M696" i="1"/>
  <c r="Q1644" i="4" s="1"/>
  <c r="L1652" i="4"/>
  <c r="M688" i="1"/>
  <c r="Q1652" i="4" s="1"/>
  <c r="L1660" i="4"/>
  <c r="M680" i="1"/>
  <c r="Q1660" i="4" s="1"/>
  <c r="L1668" i="4"/>
  <c r="M672" i="1"/>
  <c r="Q1668" i="4" s="1"/>
  <c r="L1676" i="4"/>
  <c r="M664" i="1"/>
  <c r="Q1676" i="4" s="1"/>
  <c r="L1684" i="4"/>
  <c r="M656" i="1"/>
  <c r="Q1684" i="4" s="1"/>
  <c r="L1692" i="4"/>
  <c r="M648" i="1"/>
  <c r="Q1692" i="4" s="1"/>
  <c r="L1700" i="4"/>
  <c r="M640" i="1"/>
  <c r="Q1700" i="4" s="1"/>
  <c r="L1708" i="4"/>
  <c r="M632" i="1"/>
  <c r="Q1708" i="4" s="1"/>
  <c r="L1716" i="4"/>
  <c r="M624" i="1"/>
  <c r="Q1716" i="4" s="1"/>
  <c r="L1724" i="4"/>
  <c r="M616" i="1"/>
  <c r="Q1724" i="4" s="1"/>
  <c r="L1732" i="4"/>
  <c r="M608" i="1"/>
  <c r="Q1732" i="4" s="1"/>
  <c r="L1740" i="4"/>
  <c r="M600" i="1"/>
  <c r="Q1740" i="4" s="1"/>
  <c r="L1748" i="4"/>
  <c r="M592" i="1"/>
  <c r="Q1748" i="4" s="1"/>
  <c r="L1756" i="4"/>
  <c r="M584" i="1"/>
  <c r="Q1756" i="4" s="1"/>
  <c r="L1764" i="4"/>
  <c r="M576" i="1"/>
  <c r="Q1764" i="4" s="1"/>
  <c r="L1772" i="4"/>
  <c r="M568" i="1"/>
  <c r="Q1772" i="4" s="1"/>
  <c r="L1780" i="4"/>
  <c r="M560" i="1"/>
  <c r="Q1780" i="4" s="1"/>
  <c r="L1788" i="4"/>
  <c r="M552" i="1"/>
  <c r="Q1788" i="4" s="1"/>
  <c r="L1796" i="4"/>
  <c r="M544" i="1"/>
  <c r="Q1796" i="4" s="1"/>
  <c r="L1804" i="4"/>
  <c r="M536" i="1"/>
  <c r="Q1804" i="4" s="1"/>
  <c r="L1812" i="4"/>
  <c r="M528" i="1"/>
  <c r="Q1812" i="4" s="1"/>
  <c r="L1820" i="4"/>
  <c r="M520" i="1"/>
  <c r="Q1820" i="4" s="1"/>
  <c r="L1828" i="4"/>
  <c r="M512" i="1"/>
  <c r="Q1828" i="4" s="1"/>
  <c r="L1836" i="4"/>
  <c r="M504" i="1"/>
  <c r="Q1836" i="4" s="1"/>
  <c r="L1844" i="4"/>
  <c r="M496" i="1"/>
  <c r="Q1844" i="4" s="1"/>
  <c r="L1852" i="4"/>
  <c r="M488" i="1"/>
  <c r="Q1852" i="4" s="1"/>
  <c r="L1860" i="4"/>
  <c r="M480" i="1"/>
  <c r="Q1860" i="4" s="1"/>
  <c r="L1868" i="4"/>
  <c r="M472" i="1"/>
  <c r="Q1868" i="4" s="1"/>
  <c r="L1876" i="4"/>
  <c r="M464" i="1"/>
  <c r="Q1876" i="4" s="1"/>
  <c r="L1884" i="4"/>
  <c r="M456" i="1"/>
  <c r="Q1884" i="4" s="1"/>
  <c r="L1892" i="4"/>
  <c r="M448" i="1"/>
  <c r="Q1892" i="4" s="1"/>
  <c r="L1900" i="4"/>
  <c r="M440" i="1"/>
  <c r="Q1900" i="4" s="1"/>
  <c r="L1908" i="4"/>
  <c r="M432" i="1"/>
  <c r="Q1908" i="4" s="1"/>
  <c r="L1916" i="4"/>
  <c r="M424" i="1"/>
  <c r="Q1916" i="4" s="1"/>
  <c r="L1924" i="4"/>
  <c r="M416" i="1"/>
  <c r="Q1924" i="4" s="1"/>
  <c r="L1932" i="4"/>
  <c r="M408" i="1"/>
  <c r="Q1932" i="4" s="1"/>
  <c r="L1940" i="4"/>
  <c r="M400" i="1"/>
  <c r="Q1940" i="4" s="1"/>
  <c r="L1948" i="4"/>
  <c r="M392" i="1"/>
  <c r="Q1948" i="4" s="1"/>
  <c r="L1956" i="4"/>
  <c r="M384" i="1"/>
  <c r="Q1956" i="4" s="1"/>
  <c r="L1964" i="4"/>
  <c r="M376" i="1"/>
  <c r="Q1964" i="4" s="1"/>
  <c r="L1972" i="4"/>
  <c r="M368" i="1"/>
  <c r="Q1972" i="4" s="1"/>
  <c r="L1980" i="4"/>
  <c r="M360" i="1"/>
  <c r="Q1980" i="4" s="1"/>
  <c r="L1988" i="4"/>
  <c r="M352" i="1"/>
  <c r="Q1988" i="4" s="1"/>
  <c r="L1996" i="4"/>
  <c r="M344" i="1"/>
  <c r="Q1996" i="4" s="1"/>
  <c r="L2004" i="4"/>
  <c r="M336" i="1"/>
  <c r="Q2004" i="4" s="1"/>
  <c r="L2012" i="4"/>
  <c r="M328" i="1"/>
  <c r="Q2012" i="4" s="1"/>
  <c r="L2020" i="4"/>
  <c r="M320" i="1"/>
  <c r="Q2020" i="4" s="1"/>
  <c r="L2028" i="4"/>
  <c r="M312" i="1"/>
  <c r="Q2028" i="4" s="1"/>
  <c r="L2036" i="4"/>
  <c r="M304" i="1"/>
  <c r="Q2036" i="4" s="1"/>
  <c r="L2051" i="4"/>
  <c r="M288" i="1"/>
  <c r="Q2051" i="4" s="1"/>
  <c r="L2059" i="4"/>
  <c r="M280" i="1"/>
  <c r="Q2059" i="4" s="1"/>
  <c r="L2067" i="4"/>
  <c r="M272" i="1"/>
  <c r="Q2067" i="4" s="1"/>
  <c r="L2075" i="4"/>
  <c r="M264" i="1"/>
  <c r="Q2075" i="4" s="1"/>
  <c r="L2083" i="4"/>
  <c r="M256" i="1"/>
  <c r="Q2083" i="4" s="1"/>
  <c r="L2091" i="4"/>
  <c r="M248" i="1"/>
  <c r="Q2091" i="4" s="1"/>
  <c r="L2099" i="4"/>
  <c r="M240" i="1"/>
  <c r="Q2099" i="4" s="1"/>
  <c r="L2107" i="4"/>
  <c r="M232" i="1"/>
  <c r="Q2107" i="4" s="1"/>
  <c r="L2115" i="4"/>
  <c r="M224" i="1"/>
  <c r="Q2115" i="4" s="1"/>
  <c r="L2123" i="4"/>
  <c r="M216" i="1"/>
  <c r="Q2123" i="4" s="1"/>
  <c r="L2131" i="4"/>
  <c r="M208" i="1"/>
  <c r="Q2131" i="4" s="1"/>
  <c r="M200" i="1"/>
  <c r="Q2139" i="4" s="1"/>
  <c r="L2139" i="4"/>
  <c r="M192" i="1"/>
  <c r="Q2147" i="4" s="1"/>
  <c r="L2147" i="4"/>
  <c r="L2155" i="4"/>
  <c r="M184" i="1"/>
  <c r="Q2155" i="4" s="1"/>
  <c r="L2163" i="4"/>
  <c r="M176" i="1"/>
  <c r="Q2163" i="4" s="1"/>
  <c r="L2171" i="4"/>
  <c r="M168" i="1"/>
  <c r="Q2171" i="4" s="1"/>
  <c r="L2179" i="4"/>
  <c r="M160" i="1"/>
  <c r="Q2179" i="4" s="1"/>
  <c r="L2187" i="4"/>
  <c r="M152" i="1"/>
  <c r="Q2187" i="4" s="1"/>
  <c r="L2195" i="4"/>
  <c r="M144" i="1"/>
  <c r="Q2195" i="4" s="1"/>
  <c r="L2203" i="4"/>
  <c r="M136" i="1"/>
  <c r="Q2203" i="4" s="1"/>
  <c r="L2211" i="4"/>
  <c r="M128" i="1"/>
  <c r="Q2211" i="4" s="1"/>
  <c r="L2219" i="4"/>
  <c r="M120" i="1"/>
  <c r="Q2219" i="4" s="1"/>
  <c r="L2227" i="4"/>
  <c r="M112" i="1"/>
  <c r="Q2227" i="4" s="1"/>
  <c r="L2235" i="4"/>
  <c r="M104" i="1"/>
  <c r="Q2235" i="4" s="1"/>
  <c r="L2243" i="4"/>
  <c r="M96" i="1"/>
  <c r="Q2243" i="4" s="1"/>
  <c r="L2251" i="4"/>
  <c r="M88" i="1"/>
  <c r="Q2251" i="4" s="1"/>
  <c r="L2259" i="4"/>
  <c r="M80" i="1"/>
  <c r="Q2259" i="4" s="1"/>
  <c r="L2267" i="4"/>
  <c r="M72" i="1"/>
  <c r="Q2267" i="4" s="1"/>
  <c r="L2275" i="4"/>
  <c r="M64" i="1"/>
  <c r="Q2275" i="4" s="1"/>
  <c r="L2283" i="4"/>
  <c r="M56" i="1"/>
  <c r="Q2283" i="4" s="1"/>
  <c r="L2291" i="4"/>
  <c r="M48" i="1"/>
  <c r="Q2291" i="4" s="1"/>
  <c r="L2298" i="4"/>
  <c r="M40" i="1"/>
  <c r="Q2298" i="4" s="1"/>
  <c r="L2306" i="4"/>
  <c r="M32" i="1"/>
  <c r="Q2306" i="4" s="1"/>
  <c r="L2314" i="4"/>
  <c r="M24" i="1"/>
  <c r="Q2314" i="4" s="1"/>
  <c r="L2322" i="4"/>
  <c r="M16" i="1"/>
  <c r="Q2322" i="4" s="1"/>
  <c r="L2330" i="4"/>
  <c r="M8" i="1"/>
  <c r="Q2330" i="4" s="1"/>
  <c r="L381" i="4"/>
  <c r="M1961" i="1"/>
  <c r="Q381" i="4" s="1"/>
  <c r="L389" i="4"/>
  <c r="M1953" i="1"/>
  <c r="Q389" i="4" s="1"/>
  <c r="L397" i="4"/>
  <c r="M1945" i="1"/>
  <c r="Q397" i="4" s="1"/>
  <c r="L405" i="4"/>
  <c r="M1937" i="1"/>
  <c r="Q405" i="4" s="1"/>
  <c r="L413" i="4"/>
  <c r="M1929" i="1"/>
  <c r="Q413" i="4" s="1"/>
  <c r="L421" i="4"/>
  <c r="M1921" i="1"/>
  <c r="Q421" i="4" s="1"/>
  <c r="L429" i="4"/>
  <c r="M1913" i="1"/>
  <c r="Q429" i="4" s="1"/>
  <c r="L437" i="4"/>
  <c r="M1905" i="1"/>
  <c r="Q437" i="4" s="1"/>
  <c r="L445" i="4"/>
  <c r="M1897" i="1"/>
  <c r="Q445" i="4" s="1"/>
  <c r="L453" i="4"/>
  <c r="M1889" i="1"/>
  <c r="Q453" i="4" s="1"/>
  <c r="L461" i="4"/>
  <c r="M1881" i="1"/>
  <c r="Q461" i="4" s="1"/>
  <c r="L469" i="4"/>
  <c r="M1873" i="1"/>
  <c r="Q469" i="4" s="1"/>
  <c r="L484" i="4"/>
  <c r="M1857" i="1"/>
  <c r="Q484" i="4" s="1"/>
  <c r="L492" i="4"/>
  <c r="M1849" i="1"/>
  <c r="Q492" i="4" s="1"/>
  <c r="L500" i="4"/>
  <c r="M1841" i="1"/>
  <c r="Q500" i="4" s="1"/>
  <c r="L508" i="4"/>
  <c r="M1833" i="1"/>
  <c r="Q508" i="4" s="1"/>
  <c r="L516" i="4"/>
  <c r="M1825" i="1"/>
  <c r="Q516" i="4" s="1"/>
  <c r="L524" i="4"/>
  <c r="M1817" i="1"/>
  <c r="Q524" i="4" s="1"/>
  <c r="L532" i="4"/>
  <c r="M1809" i="1"/>
  <c r="Q532" i="4" s="1"/>
  <c r="L540" i="4"/>
  <c r="M1801" i="1"/>
  <c r="Q540" i="4" s="1"/>
  <c r="L548" i="4"/>
  <c r="M1793" i="1"/>
  <c r="Q548" i="4" s="1"/>
  <c r="L556" i="4"/>
  <c r="M1785" i="1"/>
  <c r="Q556" i="4" s="1"/>
  <c r="L564" i="4"/>
  <c r="M1777" i="1"/>
  <c r="Q564" i="4" s="1"/>
  <c r="L572" i="4"/>
  <c r="M1769" i="1"/>
  <c r="Q572" i="4" s="1"/>
  <c r="L580" i="4"/>
  <c r="M1761" i="1"/>
  <c r="Q580" i="4" s="1"/>
  <c r="L588" i="4"/>
  <c r="M1753" i="1"/>
  <c r="Q588" i="4" s="1"/>
  <c r="L596" i="4"/>
  <c r="M1745" i="1"/>
  <c r="Q596" i="4" s="1"/>
  <c r="L604" i="4"/>
  <c r="M1737" i="1"/>
  <c r="Q604" i="4" s="1"/>
  <c r="L612" i="4"/>
  <c r="M1729" i="1"/>
  <c r="Q612" i="4" s="1"/>
  <c r="L620" i="4"/>
  <c r="M1721" i="1"/>
  <c r="Q620" i="4" s="1"/>
  <c r="L628" i="4"/>
  <c r="M1713" i="1"/>
  <c r="Q628" i="4" s="1"/>
  <c r="L636" i="4"/>
  <c r="M1705" i="1"/>
  <c r="Q636" i="4" s="1"/>
  <c r="L644" i="4"/>
  <c r="M1697" i="1"/>
  <c r="Q644" i="4" s="1"/>
  <c r="L652" i="4"/>
  <c r="M1689" i="1"/>
  <c r="Q652" i="4" s="1"/>
  <c r="L660" i="4"/>
  <c r="M1681" i="1"/>
  <c r="Q660" i="4" s="1"/>
  <c r="L668" i="4"/>
  <c r="M1673" i="1"/>
  <c r="Q668" i="4" s="1"/>
  <c r="L676" i="4"/>
  <c r="M1665" i="1"/>
  <c r="Q676" i="4" s="1"/>
  <c r="L684" i="4"/>
  <c r="M1657" i="1"/>
  <c r="Q684" i="4" s="1"/>
  <c r="L692" i="4"/>
  <c r="M1649" i="1"/>
  <c r="Q692" i="4" s="1"/>
  <c r="L700" i="4"/>
  <c r="M1641" i="1"/>
  <c r="Q700" i="4" s="1"/>
  <c r="L708" i="4"/>
  <c r="M1633" i="1"/>
  <c r="Q708" i="4" s="1"/>
  <c r="L716" i="4"/>
  <c r="M1625" i="1"/>
  <c r="Q716" i="4" s="1"/>
  <c r="L724" i="4"/>
  <c r="M1617" i="1"/>
  <c r="Q724" i="4" s="1"/>
  <c r="L732" i="4"/>
  <c r="M1609" i="1"/>
  <c r="Q732" i="4" s="1"/>
  <c r="L740" i="4"/>
  <c r="M1601" i="1"/>
  <c r="Q740" i="4" s="1"/>
  <c r="L748" i="4"/>
  <c r="M1593" i="1"/>
  <c r="Q748" i="4" s="1"/>
  <c r="L756" i="4"/>
  <c r="M1585" i="1"/>
  <c r="Q756" i="4" s="1"/>
  <c r="L764" i="4"/>
  <c r="M1577" i="1"/>
  <c r="Q764" i="4" s="1"/>
  <c r="L772" i="4"/>
  <c r="M1569" i="1"/>
  <c r="Q772" i="4" s="1"/>
  <c r="L780" i="4"/>
  <c r="M1561" i="1"/>
  <c r="Q780" i="4" s="1"/>
  <c r="L788" i="4"/>
  <c r="M1553" i="1"/>
  <c r="Q788" i="4" s="1"/>
  <c r="L796" i="4"/>
  <c r="M1545" i="1"/>
  <c r="Q796" i="4" s="1"/>
  <c r="L804" i="4"/>
  <c r="M1537" i="1"/>
  <c r="Q804" i="4" s="1"/>
  <c r="L812" i="4"/>
  <c r="M1529" i="1"/>
  <c r="Q812" i="4" s="1"/>
  <c r="L820" i="4"/>
  <c r="M1521" i="1"/>
  <c r="Q820" i="4" s="1"/>
  <c r="L828" i="4"/>
  <c r="M1513" i="1"/>
  <c r="Q828" i="4" s="1"/>
  <c r="L836" i="4"/>
  <c r="M1505" i="1"/>
  <c r="Q836" i="4" s="1"/>
  <c r="L844" i="4"/>
  <c r="M1497" i="1"/>
  <c r="Q844" i="4" s="1"/>
  <c r="L852" i="4"/>
  <c r="M1489" i="1"/>
  <c r="Q852" i="4" s="1"/>
  <c r="L860" i="4"/>
  <c r="M1481" i="1"/>
  <c r="Q860" i="4" s="1"/>
  <c r="L868" i="4"/>
  <c r="M1473" i="1"/>
  <c r="Q868" i="4" s="1"/>
  <c r="L876" i="4"/>
  <c r="M1465" i="1"/>
  <c r="Q876" i="4" s="1"/>
  <c r="L884" i="4"/>
  <c r="M1457" i="1"/>
  <c r="Q884" i="4" s="1"/>
  <c r="L892" i="4"/>
  <c r="M1449" i="1"/>
  <c r="Q892" i="4" s="1"/>
  <c r="L900" i="4"/>
  <c r="M1441" i="1"/>
  <c r="Q900" i="4" s="1"/>
  <c r="L908" i="4"/>
  <c r="M1433" i="1"/>
  <c r="Q908" i="4" s="1"/>
  <c r="L916" i="4"/>
  <c r="M1425" i="1"/>
  <c r="Q916" i="4" s="1"/>
  <c r="L924" i="4"/>
  <c r="M1417" i="1"/>
  <c r="Q924" i="4" s="1"/>
  <c r="L932" i="4"/>
  <c r="M1409" i="1"/>
  <c r="Q932" i="4" s="1"/>
  <c r="L940" i="4"/>
  <c r="M1401" i="1"/>
  <c r="Q940" i="4" s="1"/>
  <c r="L948" i="4"/>
  <c r="M1393" i="1"/>
  <c r="Q948" i="4" s="1"/>
  <c r="L956" i="4"/>
  <c r="M1385" i="1"/>
  <c r="Q956" i="4" s="1"/>
  <c r="L964" i="4"/>
  <c r="M1377" i="1"/>
  <c r="Q964" i="4" s="1"/>
  <c r="L972" i="4"/>
  <c r="M1369" i="1"/>
  <c r="Q972" i="4" s="1"/>
  <c r="L980" i="4"/>
  <c r="M1361" i="1"/>
  <c r="Q980" i="4" s="1"/>
  <c r="L988" i="4"/>
  <c r="M1353" i="1"/>
  <c r="Q988" i="4" s="1"/>
  <c r="L996" i="4"/>
  <c r="M1345" i="1"/>
  <c r="Q996" i="4" s="1"/>
  <c r="L1004" i="4"/>
  <c r="M1337" i="1"/>
  <c r="Q1004" i="4" s="1"/>
  <c r="L1012" i="4"/>
  <c r="M1329" i="1"/>
  <c r="Q1012" i="4" s="1"/>
  <c r="L1020" i="4"/>
  <c r="M1321" i="1"/>
  <c r="Q1020" i="4" s="1"/>
  <c r="L1028" i="4"/>
  <c r="M1313" i="1"/>
  <c r="Q1028" i="4" s="1"/>
  <c r="L1036" i="4"/>
  <c r="M1305" i="1"/>
  <c r="Q1036" i="4" s="1"/>
  <c r="L1044" i="4"/>
  <c r="M1297" i="1"/>
  <c r="Q1044" i="4" s="1"/>
  <c r="L1052" i="4"/>
  <c r="M1289" i="1"/>
  <c r="Q1052" i="4" s="1"/>
  <c r="L1060" i="4"/>
  <c r="M1281" i="1"/>
  <c r="Q1060" i="4" s="1"/>
  <c r="L1068" i="4"/>
  <c r="M1273" i="1"/>
  <c r="Q1068" i="4" s="1"/>
  <c r="L1076" i="4"/>
  <c r="M1265" i="1"/>
  <c r="Q1076" i="4" s="1"/>
  <c r="L1084" i="4"/>
  <c r="M1257" i="1"/>
  <c r="Q1084" i="4" s="1"/>
  <c r="L1092" i="4"/>
  <c r="M1249" i="1"/>
  <c r="Q1092" i="4" s="1"/>
  <c r="L1100" i="4"/>
  <c r="M1241" i="1"/>
  <c r="Q1100" i="4" s="1"/>
  <c r="L1108" i="4"/>
  <c r="M1233" i="1"/>
  <c r="Q1108" i="4" s="1"/>
  <c r="L1116" i="4"/>
  <c r="M1225" i="1"/>
  <c r="Q1116" i="4" s="1"/>
  <c r="L1124" i="4"/>
  <c r="M1217" i="1"/>
  <c r="Q1124" i="4" s="1"/>
  <c r="L1132" i="4"/>
  <c r="M1209" i="1"/>
  <c r="Q1132" i="4" s="1"/>
  <c r="L1140" i="4"/>
  <c r="M1201" i="1"/>
  <c r="Q1140" i="4" s="1"/>
  <c r="L1148" i="4"/>
  <c r="M1193" i="1"/>
  <c r="Q1148" i="4" s="1"/>
  <c r="L1156" i="4"/>
  <c r="M1185" i="1"/>
  <c r="Q1156" i="4" s="1"/>
  <c r="L1164" i="4"/>
  <c r="M1177" i="1"/>
  <c r="Q1164" i="4" s="1"/>
  <c r="L1172" i="4"/>
  <c r="M1169" i="1"/>
  <c r="Q1172" i="4" s="1"/>
  <c r="L1180" i="4"/>
  <c r="M1161" i="1"/>
  <c r="Q1180" i="4" s="1"/>
  <c r="L1188" i="4"/>
  <c r="M1153" i="1"/>
  <c r="Q1188" i="4" s="1"/>
  <c r="L1196" i="4"/>
  <c r="M1145" i="1"/>
  <c r="Q1196" i="4" s="1"/>
  <c r="L1204" i="4"/>
  <c r="M1137" i="1"/>
  <c r="Q1204" i="4" s="1"/>
  <c r="L1212" i="4"/>
  <c r="M1129" i="1"/>
  <c r="Q1212" i="4" s="1"/>
  <c r="L1220" i="4"/>
  <c r="M1121" i="1"/>
  <c r="Q1220" i="4" s="1"/>
  <c r="L1228" i="4"/>
  <c r="M1113" i="1"/>
  <c r="Q1228" i="4" s="1"/>
  <c r="L1236" i="4"/>
  <c r="M1105" i="1"/>
  <c r="Q1236" i="4" s="1"/>
  <c r="L1244" i="4"/>
  <c r="M1097" i="1"/>
  <c r="Q1244" i="4" s="1"/>
  <c r="L1252" i="4"/>
  <c r="M1089" i="1"/>
  <c r="Q1252" i="4" s="1"/>
  <c r="L1260" i="4"/>
  <c r="M1081" i="1"/>
  <c r="Q1260" i="4" s="1"/>
  <c r="L1268" i="4"/>
  <c r="M1073" i="1"/>
  <c r="Q1268" i="4" s="1"/>
  <c r="L1276" i="4"/>
  <c r="M1065" i="1"/>
  <c r="Q1276" i="4" s="1"/>
  <c r="L1284" i="4"/>
  <c r="M1057" i="1"/>
  <c r="Q1284" i="4" s="1"/>
  <c r="L1294" i="4"/>
  <c r="M1047" i="1"/>
  <c r="Q1294" i="4" s="1"/>
  <c r="L1302" i="4"/>
  <c r="M1039" i="1"/>
  <c r="Q1302" i="4" s="1"/>
  <c r="L1310" i="4"/>
  <c r="M1031" i="1"/>
  <c r="Q1310" i="4" s="1"/>
  <c r="L1318" i="4"/>
  <c r="M1023" i="1"/>
  <c r="Q1318" i="4" s="1"/>
  <c r="M1015" i="1"/>
  <c r="Q1326" i="4" s="1"/>
  <c r="L1326" i="4"/>
  <c r="L1334" i="4"/>
  <c r="M1007" i="1"/>
  <c r="Q1334" i="4" s="1"/>
  <c r="L1342" i="4"/>
  <c r="M999" i="1"/>
  <c r="Q1342" i="4" s="1"/>
  <c r="L1350" i="4"/>
  <c r="M991" i="1"/>
  <c r="Q1350" i="4" s="1"/>
  <c r="L1358" i="4"/>
  <c r="M983" i="1"/>
  <c r="Q1358" i="4" s="1"/>
  <c r="L1366" i="4"/>
  <c r="M975" i="1"/>
  <c r="Q1366" i="4" s="1"/>
  <c r="L1374" i="4"/>
  <c r="M967" i="1"/>
  <c r="Q1374" i="4" s="1"/>
  <c r="L1382" i="4"/>
  <c r="M959" i="1"/>
  <c r="Q1382" i="4" s="1"/>
  <c r="L1390" i="4"/>
  <c r="M951" i="1"/>
  <c r="Q1390" i="4" s="1"/>
  <c r="L1398" i="4"/>
  <c r="M943" i="1"/>
  <c r="Q1398" i="4" s="1"/>
  <c r="L1406" i="4"/>
  <c r="M935" i="1"/>
  <c r="Q1406" i="4" s="1"/>
  <c r="L1414" i="4"/>
  <c r="M927" i="1"/>
  <c r="Q1414" i="4" s="1"/>
  <c r="L1422" i="4"/>
  <c r="M919" i="1"/>
  <c r="Q1422" i="4" s="1"/>
  <c r="L1430" i="4"/>
  <c r="M911" i="1"/>
  <c r="Q1430" i="4" s="1"/>
  <c r="L1438" i="4"/>
  <c r="M903" i="1"/>
  <c r="Q1438" i="4" s="1"/>
  <c r="L1446" i="4"/>
  <c r="M895" i="1"/>
  <c r="Q1446" i="4" s="1"/>
  <c r="L1454" i="4"/>
  <c r="M887" i="1"/>
  <c r="Q1454" i="4" s="1"/>
  <c r="L1462" i="4"/>
  <c r="M879" i="1"/>
  <c r="Q1462" i="4" s="1"/>
  <c r="L1470" i="4"/>
  <c r="M871" i="1"/>
  <c r="Q1470" i="4" s="1"/>
  <c r="L1478" i="4"/>
  <c r="M863" i="1"/>
  <c r="Q1478" i="4" s="1"/>
  <c r="M855" i="1"/>
  <c r="Q1486" i="4" s="1"/>
  <c r="L1486" i="4"/>
  <c r="L1494" i="4"/>
  <c r="M847" i="1"/>
  <c r="Q1494" i="4" s="1"/>
  <c r="L1502" i="4"/>
  <c r="M839" i="1"/>
  <c r="Q1502" i="4" s="1"/>
  <c r="M831" i="1"/>
  <c r="Q1510" i="4" s="1"/>
  <c r="L1510" i="4"/>
  <c r="M823" i="1"/>
  <c r="Q1518" i="4" s="1"/>
  <c r="L1518" i="4"/>
  <c r="L1526" i="4"/>
  <c r="M815" i="1"/>
  <c r="Q1526" i="4" s="1"/>
  <c r="L1534" i="4"/>
  <c r="M807" i="1"/>
  <c r="Q1534" i="4" s="1"/>
  <c r="M799" i="1"/>
  <c r="Q1542" i="4" s="1"/>
  <c r="L1542" i="4"/>
  <c r="M791" i="1"/>
  <c r="Q1550" i="4" s="1"/>
  <c r="L1550" i="4"/>
  <c r="L1558" i="4"/>
  <c r="M783" i="1"/>
  <c r="Q1558" i="4" s="1"/>
  <c r="L1566" i="4"/>
  <c r="M775" i="1"/>
  <c r="Q1566" i="4" s="1"/>
  <c r="M767" i="1"/>
  <c r="Q1574" i="4" s="1"/>
  <c r="L1574" i="4"/>
  <c r="M759" i="1"/>
  <c r="Q1582" i="4" s="1"/>
  <c r="L1582" i="4"/>
  <c r="L1590" i="4"/>
  <c r="M751" i="1"/>
  <c r="Q1590" i="4" s="1"/>
  <c r="L1598" i="4"/>
  <c r="M743" i="1"/>
  <c r="Q1598" i="4" s="1"/>
  <c r="M735" i="1"/>
  <c r="Q1606" i="4" s="1"/>
  <c r="L1606" i="4"/>
  <c r="L1613" i="4"/>
  <c r="M727" i="1"/>
  <c r="Q1613" i="4" s="1"/>
  <c r="L1621" i="4"/>
  <c r="M719" i="1"/>
  <c r="Q1621" i="4" s="1"/>
  <c r="L1629" i="4"/>
  <c r="M711" i="1"/>
  <c r="Q1629" i="4" s="1"/>
  <c r="L1637" i="4"/>
  <c r="M703" i="1"/>
  <c r="Q1637" i="4" s="1"/>
  <c r="L1645" i="4"/>
  <c r="M695" i="1"/>
  <c r="Q1645" i="4" s="1"/>
  <c r="L1653" i="4"/>
  <c r="M687" i="1"/>
  <c r="Q1653" i="4" s="1"/>
  <c r="L1661" i="4"/>
  <c r="M679" i="1"/>
  <c r="Q1661" i="4" s="1"/>
  <c r="L1669" i="4"/>
  <c r="M671" i="1"/>
  <c r="Q1669" i="4" s="1"/>
  <c r="L1677" i="4"/>
  <c r="M663" i="1"/>
  <c r="Q1677" i="4" s="1"/>
  <c r="L1685" i="4"/>
  <c r="M655" i="1"/>
  <c r="Q1685" i="4" s="1"/>
  <c r="L1693" i="4"/>
  <c r="M647" i="1"/>
  <c r="Q1693" i="4" s="1"/>
  <c r="L1701" i="4"/>
  <c r="M639" i="1"/>
  <c r="Q1701" i="4" s="1"/>
  <c r="L1709" i="4"/>
  <c r="M631" i="1"/>
  <c r="Q1709" i="4" s="1"/>
  <c r="L1717" i="4"/>
  <c r="M623" i="1"/>
  <c r="Q1717" i="4" s="1"/>
  <c r="L1725" i="4"/>
  <c r="M615" i="1"/>
  <c r="Q1725" i="4" s="1"/>
  <c r="L1733" i="4"/>
  <c r="M607" i="1"/>
  <c r="Q1733" i="4" s="1"/>
  <c r="L1741" i="4"/>
  <c r="M599" i="1"/>
  <c r="Q1741" i="4" s="1"/>
  <c r="L1749" i="4"/>
  <c r="M591" i="1"/>
  <c r="Q1749" i="4" s="1"/>
  <c r="L1757" i="4"/>
  <c r="M583" i="1"/>
  <c r="Q1757" i="4" s="1"/>
  <c r="L1765" i="4"/>
  <c r="M575" i="1"/>
  <c r="Q1765" i="4" s="1"/>
  <c r="L1773" i="4"/>
  <c r="M567" i="1"/>
  <c r="Q1773" i="4" s="1"/>
  <c r="L1781" i="4"/>
  <c r="M559" i="1"/>
  <c r="Q1781" i="4" s="1"/>
  <c r="L1789" i="4"/>
  <c r="M551" i="1"/>
  <c r="Q1789" i="4" s="1"/>
  <c r="L1797" i="4"/>
  <c r="M543" i="1"/>
  <c r="Q1797" i="4" s="1"/>
  <c r="L1805" i="4"/>
  <c r="M535" i="1"/>
  <c r="Q1805" i="4" s="1"/>
  <c r="L1813" i="4"/>
  <c r="M527" i="1"/>
  <c r="Q1813" i="4" s="1"/>
  <c r="L1821" i="4"/>
  <c r="M519" i="1"/>
  <c r="Q1821" i="4" s="1"/>
  <c r="L1829" i="4"/>
  <c r="M511" i="1"/>
  <c r="Q1829" i="4" s="1"/>
  <c r="L1837" i="4"/>
  <c r="M503" i="1"/>
  <c r="Q1837" i="4" s="1"/>
  <c r="L1845" i="4"/>
  <c r="M495" i="1"/>
  <c r="Q1845" i="4" s="1"/>
  <c r="L1853" i="4"/>
  <c r="M487" i="1"/>
  <c r="Q1853" i="4" s="1"/>
  <c r="L1861" i="4"/>
  <c r="M479" i="1"/>
  <c r="Q1861" i="4" s="1"/>
  <c r="L1869" i="4"/>
  <c r="M471" i="1"/>
  <c r="Q1869" i="4" s="1"/>
  <c r="L1877" i="4"/>
  <c r="M463" i="1"/>
  <c r="Q1877" i="4" s="1"/>
  <c r="L1885" i="4"/>
  <c r="M455" i="1"/>
  <c r="Q1885" i="4" s="1"/>
  <c r="L1893" i="4"/>
  <c r="M447" i="1"/>
  <c r="Q1893" i="4" s="1"/>
  <c r="L1901" i="4"/>
  <c r="M439" i="1"/>
  <c r="Q1901" i="4" s="1"/>
  <c r="L1909" i="4"/>
  <c r="M431" i="1"/>
  <c r="Q1909" i="4" s="1"/>
  <c r="L1917" i="4"/>
  <c r="M423" i="1"/>
  <c r="Q1917" i="4" s="1"/>
  <c r="L1925" i="4"/>
  <c r="M415" i="1"/>
  <c r="Q1925" i="4" s="1"/>
  <c r="L1933" i="4"/>
  <c r="M407" i="1"/>
  <c r="Q1933" i="4" s="1"/>
  <c r="L1941" i="4"/>
  <c r="M399" i="1"/>
  <c r="Q1941" i="4" s="1"/>
  <c r="L1949" i="4"/>
  <c r="M391" i="1"/>
  <c r="Q1949" i="4" s="1"/>
  <c r="L1957" i="4"/>
  <c r="M383" i="1"/>
  <c r="Q1957" i="4" s="1"/>
  <c r="L1965" i="4"/>
  <c r="M375" i="1"/>
  <c r="Q1965" i="4" s="1"/>
  <c r="L1973" i="4"/>
  <c r="M367" i="1"/>
  <c r="Q1973" i="4" s="1"/>
  <c r="L1981" i="4"/>
  <c r="M359" i="1"/>
  <c r="Q1981" i="4" s="1"/>
  <c r="L1989" i="4"/>
  <c r="M351" i="1"/>
  <c r="Q1989" i="4" s="1"/>
  <c r="L1997" i="4"/>
  <c r="M343" i="1"/>
  <c r="Q1997" i="4" s="1"/>
  <c r="L2005" i="4"/>
  <c r="M335" i="1"/>
  <c r="Q2005" i="4" s="1"/>
  <c r="L2013" i="4"/>
  <c r="M327" i="1"/>
  <c r="Q2013" i="4" s="1"/>
  <c r="L2021" i="4"/>
  <c r="M319" i="1"/>
  <c r="Q2021" i="4" s="1"/>
  <c r="L2029" i="4"/>
  <c r="M311" i="1"/>
  <c r="Q2029" i="4" s="1"/>
  <c r="L2037" i="4"/>
  <c r="M303" i="1"/>
  <c r="Q2037" i="4" s="1"/>
  <c r="L2044" i="4"/>
  <c r="M295" i="1"/>
  <c r="Q2044" i="4" s="1"/>
  <c r="L2052" i="4"/>
  <c r="M287" i="1"/>
  <c r="Q2052" i="4" s="1"/>
  <c r="L2060" i="4"/>
  <c r="M279" i="1"/>
  <c r="Q2060" i="4" s="1"/>
  <c r="L2068" i="4"/>
  <c r="M271" i="1"/>
  <c r="Q2068" i="4" s="1"/>
  <c r="L2076" i="4"/>
  <c r="M263" i="1"/>
  <c r="Q2076" i="4" s="1"/>
  <c r="M255" i="1"/>
  <c r="Q2084" i="4" s="1"/>
  <c r="L2084" i="4"/>
  <c r="L2092" i="4"/>
  <c r="M247" i="1"/>
  <c r="Q2092" i="4" s="1"/>
  <c r="L2100" i="4"/>
  <c r="M239" i="1"/>
  <c r="Q2100" i="4" s="1"/>
  <c r="M231" i="1"/>
  <c r="Q2108" i="4" s="1"/>
  <c r="L2108" i="4"/>
  <c r="L2116" i="4"/>
  <c r="M223" i="1"/>
  <c r="Q2116" i="4" s="1"/>
  <c r="L2124" i="4"/>
  <c r="M215" i="1"/>
  <c r="Q2124" i="4" s="1"/>
  <c r="L2132" i="4"/>
  <c r="M207" i="1"/>
  <c r="Q2132" i="4" s="1"/>
  <c r="L2140" i="4"/>
  <c r="M199" i="1"/>
  <c r="Q2140" i="4" s="1"/>
  <c r="M191" i="1"/>
  <c r="Q2148" i="4" s="1"/>
  <c r="L2148" i="4"/>
  <c r="M183" i="1"/>
  <c r="Q2156" i="4" s="1"/>
  <c r="L2156" i="4"/>
  <c r="M175" i="1"/>
  <c r="Q2164" i="4" s="1"/>
  <c r="L2164" i="4"/>
  <c r="L2172" i="4"/>
  <c r="M167" i="1"/>
  <c r="Q2172" i="4" s="1"/>
  <c r="L2180" i="4"/>
  <c r="M159" i="1"/>
  <c r="Q2180" i="4" s="1"/>
  <c r="L2188" i="4"/>
  <c r="M151" i="1"/>
  <c r="Q2188" i="4" s="1"/>
  <c r="L2196" i="4"/>
  <c r="M143" i="1"/>
  <c r="Q2196" i="4" s="1"/>
  <c r="L2204" i="4"/>
  <c r="M135" i="1"/>
  <c r="Q2204" i="4" s="1"/>
  <c r="L2212" i="4"/>
  <c r="M127" i="1"/>
  <c r="Q2212" i="4" s="1"/>
  <c r="L2220" i="4"/>
  <c r="M119" i="1"/>
  <c r="Q2220" i="4" s="1"/>
  <c r="L2228" i="4"/>
  <c r="M111" i="1"/>
  <c r="Q2228" i="4" s="1"/>
  <c r="L2236" i="4"/>
  <c r="M103" i="1"/>
  <c r="Q2236" i="4" s="1"/>
  <c r="L2244" i="4"/>
  <c r="M95" i="1"/>
  <c r="Q2244" i="4" s="1"/>
  <c r="L2252" i="4"/>
  <c r="M87" i="1"/>
  <c r="Q2252" i="4" s="1"/>
  <c r="L2260" i="4"/>
  <c r="M79" i="1"/>
  <c r="Q2260" i="4" s="1"/>
  <c r="L2268" i="4"/>
  <c r="M71" i="1"/>
  <c r="Q2268" i="4" s="1"/>
  <c r="L2276" i="4"/>
  <c r="M63" i="1"/>
  <c r="Q2276" i="4" s="1"/>
  <c r="L2284" i="4"/>
  <c r="M55" i="1"/>
  <c r="Q2284" i="4" s="1"/>
  <c r="L2299" i="4"/>
  <c r="M39" i="1"/>
  <c r="Q2299" i="4" s="1"/>
  <c r="L2307" i="4"/>
  <c r="M31" i="1"/>
  <c r="Q2307" i="4" s="1"/>
  <c r="L2315" i="4"/>
  <c r="M23" i="1"/>
  <c r="Q2315" i="4" s="1"/>
  <c r="L2323" i="4"/>
  <c r="M15" i="1"/>
  <c r="Q2323" i="4" s="1"/>
  <c r="L2331" i="4"/>
  <c r="M7" i="1"/>
  <c r="Q2331" i="4" s="1"/>
  <c r="L192" i="4"/>
  <c r="M2152" i="1"/>
  <c r="Q192" i="4" s="1"/>
  <c r="L200" i="4"/>
  <c r="M2144" i="1"/>
  <c r="Q200" i="4" s="1"/>
  <c r="L208" i="4"/>
  <c r="M2136" i="1"/>
  <c r="Q208" i="4" s="1"/>
  <c r="L215" i="4"/>
  <c r="M2128" i="1"/>
  <c r="Q215" i="4" s="1"/>
  <c r="L223" i="4"/>
  <c r="M2120" i="1"/>
  <c r="Q223" i="4" s="1"/>
  <c r="L231" i="4"/>
  <c r="M2112" i="1"/>
  <c r="Q231" i="4" s="1"/>
  <c r="L239" i="4"/>
  <c r="M2104" i="1"/>
  <c r="Q239" i="4" s="1"/>
  <c r="L246" i="4"/>
  <c r="M2096" i="1"/>
  <c r="Q246" i="4" s="1"/>
  <c r="L254" i="4"/>
  <c r="M2088" i="1"/>
  <c r="Q254" i="4" s="1"/>
  <c r="L262" i="4"/>
  <c r="M2080" i="1"/>
  <c r="Q262" i="4" s="1"/>
  <c r="L270" i="4"/>
  <c r="M2072" i="1"/>
  <c r="Q270" i="4" s="1"/>
  <c r="L278" i="4"/>
  <c r="M2064" i="1"/>
  <c r="Q278" i="4" s="1"/>
  <c r="L286" i="4"/>
  <c r="M2056" i="1"/>
  <c r="Q286" i="4" s="1"/>
  <c r="L294" i="4"/>
  <c r="M2048" i="1"/>
  <c r="Q294" i="4" s="1"/>
  <c r="L302" i="4"/>
  <c r="M2040" i="1"/>
  <c r="Q302" i="4" s="1"/>
  <c r="L310" i="4"/>
  <c r="M2032" i="1"/>
  <c r="Q310" i="4" s="1"/>
  <c r="L318" i="4"/>
  <c r="M2024" i="1"/>
  <c r="Q318" i="4" s="1"/>
  <c r="L326" i="4"/>
  <c r="M2016" i="1"/>
  <c r="Q326" i="4" s="1"/>
  <c r="L334" i="4"/>
  <c r="M2008" i="1"/>
  <c r="Q334" i="4" s="1"/>
  <c r="L342" i="4"/>
  <c r="M2000" i="1"/>
  <c r="Q342" i="4" s="1"/>
  <c r="L350" i="4"/>
  <c r="M1992" i="1"/>
  <c r="Q350" i="4" s="1"/>
  <c r="L358" i="4"/>
  <c r="M1984" i="1"/>
  <c r="Q358" i="4" s="1"/>
  <c r="L366" i="4"/>
  <c r="M1976" i="1"/>
  <c r="Q366" i="4" s="1"/>
  <c r="L374" i="4"/>
  <c r="M1968" i="1"/>
  <c r="Q374" i="4" s="1"/>
  <c r="L382" i="4"/>
  <c r="M1960" i="1"/>
  <c r="Q382" i="4" s="1"/>
  <c r="L390" i="4"/>
  <c r="M1952" i="1"/>
  <c r="Q390" i="4" s="1"/>
  <c r="L398" i="4"/>
  <c r="M1944" i="1"/>
  <c r="Q398" i="4" s="1"/>
  <c r="L406" i="4"/>
  <c r="M1936" i="1"/>
  <c r="Q406" i="4" s="1"/>
  <c r="L414" i="4"/>
  <c r="M1928" i="1"/>
  <c r="Q414" i="4" s="1"/>
  <c r="L422" i="4"/>
  <c r="M1920" i="1"/>
  <c r="Q422" i="4" s="1"/>
  <c r="L430" i="4"/>
  <c r="M1912" i="1"/>
  <c r="Q430" i="4" s="1"/>
  <c r="L438" i="4"/>
  <c r="M1904" i="1"/>
  <c r="Q438" i="4" s="1"/>
  <c r="L446" i="4"/>
  <c r="M1896" i="1"/>
  <c r="Q446" i="4" s="1"/>
  <c r="L454" i="4"/>
  <c r="M1888" i="1"/>
  <c r="Q454" i="4" s="1"/>
  <c r="L462" i="4"/>
  <c r="M1880" i="1"/>
  <c r="Q462" i="4" s="1"/>
  <c r="L470" i="4"/>
  <c r="M1872" i="1"/>
  <c r="Q470" i="4" s="1"/>
  <c r="L477" i="4"/>
  <c r="M1864" i="1"/>
  <c r="Q477" i="4" s="1"/>
  <c r="L485" i="4"/>
  <c r="M1856" i="1"/>
  <c r="Q485" i="4" s="1"/>
  <c r="L493" i="4"/>
  <c r="M1848" i="1"/>
  <c r="Q493" i="4" s="1"/>
  <c r="L501" i="4"/>
  <c r="M1840" i="1"/>
  <c r="Q501" i="4" s="1"/>
  <c r="L509" i="4"/>
  <c r="M1832" i="1"/>
  <c r="Q509" i="4" s="1"/>
  <c r="L517" i="4"/>
  <c r="M1824" i="1"/>
  <c r="Q517" i="4" s="1"/>
  <c r="L525" i="4"/>
  <c r="M1816" i="1"/>
  <c r="Q525" i="4" s="1"/>
  <c r="L533" i="4"/>
  <c r="M1808" i="1"/>
  <c r="Q533" i="4" s="1"/>
  <c r="L541" i="4"/>
  <c r="M1800" i="1"/>
  <c r="Q541" i="4" s="1"/>
  <c r="L549" i="4"/>
  <c r="M1792" i="1"/>
  <c r="Q549" i="4" s="1"/>
  <c r="L557" i="4"/>
  <c r="M1784" i="1"/>
  <c r="Q557" i="4" s="1"/>
  <c r="L565" i="4"/>
  <c r="M1776" i="1"/>
  <c r="Q565" i="4" s="1"/>
  <c r="L573" i="4"/>
  <c r="M1768" i="1"/>
  <c r="Q573" i="4" s="1"/>
  <c r="L581" i="4"/>
  <c r="M1760" i="1"/>
  <c r="Q581" i="4" s="1"/>
  <c r="L589" i="4"/>
  <c r="M1752" i="1"/>
  <c r="Q589" i="4" s="1"/>
  <c r="L597" i="4"/>
  <c r="M1744" i="1"/>
  <c r="Q597" i="4" s="1"/>
  <c r="L605" i="4"/>
  <c r="M1736" i="1"/>
  <c r="Q605" i="4" s="1"/>
  <c r="L613" i="4"/>
  <c r="M1728" i="1"/>
  <c r="Q613" i="4" s="1"/>
  <c r="L621" i="4"/>
  <c r="M1720" i="1"/>
  <c r="Q621" i="4" s="1"/>
  <c r="L629" i="4"/>
  <c r="M1712" i="1"/>
  <c r="Q629" i="4" s="1"/>
  <c r="L637" i="4"/>
  <c r="M1704" i="1"/>
  <c r="Q637" i="4" s="1"/>
  <c r="L645" i="4"/>
  <c r="M1696" i="1"/>
  <c r="Q645" i="4" s="1"/>
  <c r="L653" i="4"/>
  <c r="M1688" i="1"/>
  <c r="Q653" i="4" s="1"/>
  <c r="L661" i="4"/>
  <c r="M1680" i="1"/>
  <c r="Q661" i="4" s="1"/>
  <c r="L669" i="4"/>
  <c r="M1672" i="1"/>
  <c r="Q669" i="4" s="1"/>
  <c r="L677" i="4"/>
  <c r="M1664" i="1"/>
  <c r="Q677" i="4" s="1"/>
  <c r="L685" i="4"/>
  <c r="M1656" i="1"/>
  <c r="Q685" i="4" s="1"/>
  <c r="L693" i="4"/>
  <c r="M1648" i="1"/>
  <c r="Q693" i="4" s="1"/>
  <c r="L701" i="4"/>
  <c r="M1640" i="1"/>
  <c r="Q701" i="4" s="1"/>
  <c r="L709" i="4"/>
  <c r="M1632" i="1"/>
  <c r="Q709" i="4" s="1"/>
  <c r="L717" i="4"/>
  <c r="M1624" i="1"/>
  <c r="Q717" i="4" s="1"/>
  <c r="L725" i="4"/>
  <c r="M1616" i="1"/>
  <c r="Q725" i="4" s="1"/>
  <c r="L733" i="4"/>
  <c r="M1608" i="1"/>
  <c r="Q733" i="4" s="1"/>
  <c r="L741" i="4"/>
  <c r="M1600" i="1"/>
  <c r="Q741" i="4" s="1"/>
  <c r="L749" i="4"/>
  <c r="M1592" i="1"/>
  <c r="Q749" i="4" s="1"/>
  <c r="L757" i="4"/>
  <c r="M1584" i="1"/>
  <c r="Q757" i="4" s="1"/>
  <c r="L765" i="4"/>
  <c r="M1576" i="1"/>
  <c r="Q765" i="4" s="1"/>
  <c r="L773" i="4"/>
  <c r="M1568" i="1"/>
  <c r="Q773" i="4" s="1"/>
  <c r="L781" i="4"/>
  <c r="M1560" i="1"/>
  <c r="Q781" i="4" s="1"/>
  <c r="L789" i="4"/>
  <c r="M1552" i="1"/>
  <c r="Q789" i="4" s="1"/>
  <c r="L797" i="4"/>
  <c r="M1544" i="1"/>
  <c r="Q797" i="4" s="1"/>
  <c r="L805" i="4"/>
  <c r="M1536" i="1"/>
  <c r="Q805" i="4" s="1"/>
  <c r="L813" i="4"/>
  <c r="M1528" i="1"/>
  <c r="Q813" i="4" s="1"/>
  <c r="L821" i="4"/>
  <c r="M1520" i="1"/>
  <c r="Q821" i="4" s="1"/>
  <c r="L829" i="4"/>
  <c r="M1512" i="1"/>
  <c r="Q829" i="4" s="1"/>
  <c r="L837" i="4"/>
  <c r="M1504" i="1"/>
  <c r="Q837" i="4" s="1"/>
  <c r="L845" i="4"/>
  <c r="M1496" i="1"/>
  <c r="Q845" i="4" s="1"/>
  <c r="L853" i="4"/>
  <c r="M1488" i="1"/>
  <c r="Q853" i="4" s="1"/>
  <c r="L861" i="4"/>
  <c r="M1480" i="1"/>
  <c r="Q861" i="4" s="1"/>
  <c r="L869" i="4"/>
  <c r="M1472" i="1"/>
  <c r="Q869" i="4" s="1"/>
  <c r="L877" i="4"/>
  <c r="M1464" i="1"/>
  <c r="Q877" i="4" s="1"/>
  <c r="L885" i="4"/>
  <c r="M1456" i="1"/>
  <c r="Q885" i="4" s="1"/>
  <c r="L893" i="4"/>
  <c r="M1448" i="1"/>
  <c r="Q893" i="4" s="1"/>
  <c r="L901" i="4"/>
  <c r="M1440" i="1"/>
  <c r="Q901" i="4" s="1"/>
  <c r="L909" i="4"/>
  <c r="M1432" i="1"/>
  <c r="Q909" i="4" s="1"/>
  <c r="L917" i="4"/>
  <c r="M1424" i="1"/>
  <c r="Q917" i="4" s="1"/>
  <c r="L925" i="4"/>
  <c r="M1416" i="1"/>
  <c r="Q925" i="4" s="1"/>
  <c r="L933" i="4"/>
  <c r="M1408" i="1"/>
  <c r="Q933" i="4" s="1"/>
  <c r="L941" i="4"/>
  <c r="M1400" i="1"/>
  <c r="Q941" i="4" s="1"/>
  <c r="L949" i="4"/>
  <c r="M1392" i="1"/>
  <c r="Q949" i="4" s="1"/>
  <c r="L957" i="4"/>
  <c r="M1384" i="1"/>
  <c r="Q957" i="4" s="1"/>
  <c r="L965" i="4"/>
  <c r="M1376" i="1"/>
  <c r="Q965" i="4" s="1"/>
  <c r="L973" i="4"/>
  <c r="M1368" i="1"/>
  <c r="Q973" i="4" s="1"/>
  <c r="L981" i="4"/>
  <c r="M1360" i="1"/>
  <c r="Q981" i="4" s="1"/>
  <c r="L989" i="4"/>
  <c r="M1352" i="1"/>
  <c r="Q989" i="4" s="1"/>
  <c r="L997" i="4"/>
  <c r="M1344" i="1"/>
  <c r="Q997" i="4" s="1"/>
  <c r="L1005" i="4"/>
  <c r="M1336" i="1"/>
  <c r="Q1005" i="4" s="1"/>
  <c r="L1013" i="4"/>
  <c r="M1328" i="1"/>
  <c r="Q1013" i="4" s="1"/>
  <c r="L1021" i="4"/>
  <c r="M1320" i="1"/>
  <c r="Q1021" i="4" s="1"/>
  <c r="L1029" i="4"/>
  <c r="M1312" i="1"/>
  <c r="Q1029" i="4" s="1"/>
  <c r="L1037" i="4"/>
  <c r="M1304" i="1"/>
  <c r="Q1037" i="4" s="1"/>
  <c r="L1045" i="4"/>
  <c r="M1296" i="1"/>
  <c r="Q1045" i="4" s="1"/>
  <c r="L1053" i="4"/>
  <c r="M1288" i="1"/>
  <c r="Q1053" i="4" s="1"/>
  <c r="L1061" i="4"/>
  <c r="M1280" i="1"/>
  <c r="Q1061" i="4" s="1"/>
  <c r="L1069" i="4"/>
  <c r="M1272" i="1"/>
  <c r="Q1069" i="4" s="1"/>
  <c r="L1077" i="4"/>
  <c r="M1264" i="1"/>
  <c r="Q1077" i="4" s="1"/>
  <c r="L1085" i="4"/>
  <c r="M1256" i="1"/>
  <c r="Q1085" i="4" s="1"/>
  <c r="L1093" i="4"/>
  <c r="M1248" i="1"/>
  <c r="Q1093" i="4" s="1"/>
  <c r="L1101" i="4"/>
  <c r="M1240" i="1"/>
  <c r="Q1101" i="4" s="1"/>
  <c r="L1109" i="4"/>
  <c r="M1232" i="1"/>
  <c r="Q1109" i="4" s="1"/>
  <c r="L1117" i="4"/>
  <c r="M1224" i="1"/>
  <c r="Q1117" i="4" s="1"/>
  <c r="L1125" i="4"/>
  <c r="M1216" i="1"/>
  <c r="Q1125" i="4" s="1"/>
  <c r="L1133" i="4"/>
  <c r="M1208" i="1"/>
  <c r="Q1133" i="4" s="1"/>
  <c r="L1141" i="4"/>
  <c r="M1200" i="1"/>
  <c r="Q1141" i="4" s="1"/>
  <c r="L1149" i="4"/>
  <c r="M1192" i="1"/>
  <c r="Q1149" i="4" s="1"/>
  <c r="L1157" i="4"/>
  <c r="M1184" i="1"/>
  <c r="Q1157" i="4" s="1"/>
  <c r="L1165" i="4"/>
  <c r="M1176" i="1"/>
  <c r="Q1165" i="4" s="1"/>
  <c r="L1173" i="4"/>
  <c r="M1168" i="1"/>
  <c r="Q1173" i="4" s="1"/>
  <c r="L1181" i="4"/>
  <c r="M1160" i="1"/>
  <c r="Q1181" i="4" s="1"/>
  <c r="L1189" i="4"/>
  <c r="M1152" i="1"/>
  <c r="Q1189" i="4" s="1"/>
  <c r="L1197" i="4"/>
  <c r="M1144" i="1"/>
  <c r="Q1197" i="4" s="1"/>
  <c r="L1205" i="4"/>
  <c r="M1136" i="1"/>
  <c r="Q1205" i="4" s="1"/>
  <c r="L1213" i="4"/>
  <c r="M1128" i="1"/>
  <c r="Q1213" i="4" s="1"/>
  <c r="L1221" i="4"/>
  <c r="M1120" i="1"/>
  <c r="Q1221" i="4" s="1"/>
  <c r="L1229" i="4"/>
  <c r="M1112" i="1"/>
  <c r="Q1229" i="4" s="1"/>
  <c r="L1237" i="4"/>
  <c r="M1104" i="1"/>
  <c r="Q1237" i="4" s="1"/>
  <c r="L1245" i="4"/>
  <c r="M1096" i="1"/>
  <c r="Q1245" i="4" s="1"/>
  <c r="L1253" i="4"/>
  <c r="M1088" i="1"/>
  <c r="Q1253" i="4" s="1"/>
  <c r="L1261" i="4"/>
  <c r="M1080" i="1"/>
  <c r="Q1261" i="4" s="1"/>
  <c r="L1269" i="4"/>
  <c r="M1072" i="1"/>
  <c r="Q1269" i="4" s="1"/>
  <c r="L1277" i="4"/>
  <c r="M1064" i="1"/>
  <c r="Q1277" i="4" s="1"/>
  <c r="L1285" i="4"/>
  <c r="M1056" i="1"/>
  <c r="Q1285" i="4" s="1"/>
  <c r="L1295" i="4"/>
  <c r="M1046" i="1"/>
  <c r="Q1295" i="4" s="1"/>
  <c r="L1303" i="4"/>
  <c r="M1038" i="1"/>
  <c r="Q1303" i="4" s="1"/>
  <c r="L1311" i="4"/>
  <c r="M1030" i="1"/>
  <c r="Q1311" i="4" s="1"/>
  <c r="L1319" i="4"/>
  <c r="M1022" i="1"/>
  <c r="Q1319" i="4" s="1"/>
  <c r="L1327" i="4"/>
  <c r="M1014" i="1"/>
  <c r="Q1327" i="4" s="1"/>
  <c r="L1335" i="4"/>
  <c r="M1006" i="1"/>
  <c r="Q1335" i="4" s="1"/>
  <c r="L1343" i="4"/>
  <c r="M998" i="1"/>
  <c r="Q1343" i="4" s="1"/>
  <c r="L1351" i="4"/>
  <c r="M990" i="1"/>
  <c r="Q1351" i="4" s="1"/>
  <c r="L1359" i="4"/>
  <c r="M982" i="1"/>
  <c r="Q1359" i="4" s="1"/>
  <c r="L1367" i="4"/>
  <c r="M974" i="1"/>
  <c r="Q1367" i="4" s="1"/>
  <c r="L1375" i="4"/>
  <c r="M966" i="1"/>
  <c r="Q1375" i="4" s="1"/>
  <c r="L1383" i="4"/>
  <c r="M958" i="1"/>
  <c r="Q1383" i="4" s="1"/>
  <c r="L1391" i="4"/>
  <c r="M950" i="1"/>
  <c r="Q1391" i="4" s="1"/>
  <c r="L1399" i="4"/>
  <c r="M942" i="1"/>
  <c r="Q1399" i="4" s="1"/>
  <c r="L1407" i="4"/>
  <c r="M934" i="1"/>
  <c r="Q1407" i="4" s="1"/>
  <c r="L1415" i="4"/>
  <c r="M926" i="1"/>
  <c r="Q1415" i="4" s="1"/>
  <c r="L1423" i="4"/>
  <c r="M918" i="1"/>
  <c r="Q1423" i="4" s="1"/>
  <c r="L1431" i="4"/>
  <c r="M910" i="1"/>
  <c r="Q1431" i="4" s="1"/>
  <c r="L1439" i="4"/>
  <c r="M902" i="1"/>
  <c r="Q1439" i="4" s="1"/>
  <c r="L1447" i="4"/>
  <c r="M894" i="1"/>
  <c r="Q1447" i="4" s="1"/>
  <c r="L1455" i="4"/>
  <c r="M886" i="1"/>
  <c r="Q1455" i="4" s="1"/>
  <c r="L1463" i="4"/>
  <c r="M878" i="1"/>
  <c r="Q1463" i="4" s="1"/>
  <c r="L1471" i="4"/>
  <c r="M870" i="1"/>
  <c r="Q1471" i="4" s="1"/>
  <c r="L1479" i="4"/>
  <c r="M862" i="1"/>
  <c r="Q1479" i="4" s="1"/>
  <c r="L1487" i="4"/>
  <c r="M854" i="1"/>
  <c r="Q1487" i="4" s="1"/>
  <c r="L1495" i="4"/>
  <c r="M846" i="1"/>
  <c r="Q1495" i="4" s="1"/>
  <c r="L1503" i="4"/>
  <c r="M838" i="1"/>
  <c r="Q1503" i="4" s="1"/>
  <c r="L1511" i="4"/>
  <c r="M830" i="1"/>
  <c r="Q1511" i="4" s="1"/>
  <c r="L1519" i="4"/>
  <c r="M822" i="1"/>
  <c r="Q1519" i="4" s="1"/>
  <c r="L1527" i="4"/>
  <c r="M814" i="1"/>
  <c r="Q1527" i="4" s="1"/>
  <c r="L1535" i="4"/>
  <c r="M806" i="1"/>
  <c r="Q1535" i="4" s="1"/>
  <c r="L1543" i="4"/>
  <c r="M798" i="1"/>
  <c r="Q1543" i="4" s="1"/>
  <c r="L1551" i="4"/>
  <c r="M790" i="1"/>
  <c r="Q1551" i="4" s="1"/>
  <c r="L1559" i="4"/>
  <c r="M782" i="1"/>
  <c r="Q1559" i="4" s="1"/>
  <c r="L1567" i="4"/>
  <c r="M774" i="1"/>
  <c r="Q1567" i="4" s="1"/>
  <c r="L1575" i="4"/>
  <c r="M766" i="1"/>
  <c r="Q1575" i="4" s="1"/>
  <c r="L1583" i="4"/>
  <c r="M758" i="1"/>
  <c r="Q1583" i="4" s="1"/>
  <c r="L1591" i="4"/>
  <c r="M750" i="1"/>
  <c r="Q1591" i="4" s="1"/>
  <c r="L1599" i="4"/>
  <c r="M742" i="1"/>
  <c r="Q1599" i="4" s="1"/>
  <c r="L1607" i="4"/>
  <c r="M734" i="1"/>
  <c r="Q1607" i="4" s="1"/>
  <c r="M726" i="1"/>
  <c r="Q1614" i="4" s="1"/>
  <c r="L1614" i="4"/>
  <c r="L1622" i="4"/>
  <c r="M718" i="1"/>
  <c r="Q1622" i="4" s="1"/>
  <c r="L1630" i="4"/>
  <c r="M710" i="1"/>
  <c r="Q1630" i="4" s="1"/>
  <c r="M702" i="1"/>
  <c r="Q1638" i="4" s="1"/>
  <c r="L1638" i="4"/>
  <c r="M694" i="1"/>
  <c r="Q1646" i="4" s="1"/>
  <c r="L1646" i="4"/>
  <c r="L1654" i="4"/>
  <c r="M686" i="1"/>
  <c r="Q1654" i="4" s="1"/>
  <c r="L1662" i="4"/>
  <c r="M678" i="1"/>
  <c r="Q1662" i="4" s="1"/>
  <c r="M670" i="1"/>
  <c r="Q1670" i="4" s="1"/>
  <c r="L1670" i="4"/>
  <c r="M662" i="1"/>
  <c r="Q1678" i="4" s="1"/>
  <c r="L1678" i="4"/>
  <c r="L1686" i="4"/>
  <c r="M654" i="1"/>
  <c r="Q1686" i="4" s="1"/>
  <c r="L1694" i="4"/>
  <c r="M646" i="1"/>
  <c r="Q1694" i="4" s="1"/>
  <c r="M638" i="1"/>
  <c r="Q1702" i="4" s="1"/>
  <c r="L1702" i="4"/>
  <c r="M630" i="1"/>
  <c r="Q1710" i="4" s="1"/>
  <c r="L1710" i="4"/>
  <c r="L1718" i="4"/>
  <c r="M622" i="1"/>
  <c r="Q1718" i="4" s="1"/>
  <c r="L1726" i="4"/>
  <c r="M614" i="1"/>
  <c r="Q1726" i="4" s="1"/>
  <c r="M606" i="1"/>
  <c r="Q1734" i="4" s="1"/>
  <c r="L1734" i="4"/>
  <c r="M598" i="1"/>
  <c r="Q1742" i="4" s="1"/>
  <c r="L1742" i="4"/>
  <c r="L1750" i="4"/>
  <c r="M590" i="1"/>
  <c r="Q1750" i="4" s="1"/>
  <c r="L1758" i="4"/>
  <c r="M582" i="1"/>
  <c r="Q1758" i="4" s="1"/>
  <c r="M574" i="1"/>
  <c r="Q1766" i="4" s="1"/>
  <c r="L1766" i="4"/>
  <c r="M566" i="1"/>
  <c r="Q1774" i="4" s="1"/>
  <c r="L1774" i="4"/>
  <c r="L1782" i="4"/>
  <c r="M558" i="1"/>
  <c r="Q1782" i="4" s="1"/>
  <c r="L1790" i="4"/>
  <c r="M550" i="1"/>
  <c r="Q1790" i="4" s="1"/>
  <c r="M542" i="1"/>
  <c r="Q1798" i="4" s="1"/>
  <c r="L1798" i="4"/>
  <c r="M534" i="1"/>
  <c r="Q1806" i="4" s="1"/>
  <c r="L1806" i="4"/>
  <c r="L1814" i="4"/>
  <c r="M526" i="1"/>
  <c r="Q1814" i="4" s="1"/>
  <c r="L1822" i="4"/>
  <c r="M518" i="1"/>
  <c r="Q1822" i="4" s="1"/>
  <c r="M510" i="1"/>
  <c r="Q1830" i="4" s="1"/>
  <c r="L1830" i="4"/>
  <c r="M502" i="1"/>
  <c r="Q1838" i="4" s="1"/>
  <c r="L1838" i="4"/>
  <c r="L1846" i="4"/>
  <c r="M494" i="1"/>
  <c r="Q1846" i="4" s="1"/>
  <c r="L1854" i="4"/>
  <c r="M486" i="1"/>
  <c r="Q1854" i="4" s="1"/>
  <c r="M478" i="1"/>
  <c r="Q1862" i="4" s="1"/>
  <c r="L1862" i="4"/>
  <c r="M470" i="1"/>
  <c r="Q1870" i="4" s="1"/>
  <c r="L1870" i="4"/>
  <c r="L1878" i="4"/>
  <c r="M462" i="1"/>
  <c r="Q1878" i="4" s="1"/>
  <c r="L1886" i="4"/>
  <c r="M454" i="1"/>
  <c r="Q1886" i="4" s="1"/>
  <c r="M446" i="1"/>
  <c r="Q1894" i="4" s="1"/>
  <c r="L1894" i="4"/>
  <c r="M438" i="1"/>
  <c r="Q1902" i="4" s="1"/>
  <c r="L1902" i="4"/>
  <c r="L1910" i="4"/>
  <c r="M430" i="1"/>
  <c r="Q1910" i="4" s="1"/>
  <c r="L1918" i="4"/>
  <c r="M422" i="1"/>
  <c r="Q1918" i="4" s="1"/>
  <c r="M414" i="1"/>
  <c r="Q1926" i="4" s="1"/>
  <c r="L1926" i="4"/>
  <c r="M406" i="1"/>
  <c r="Q1934" i="4" s="1"/>
  <c r="L1934" i="4"/>
  <c r="L1942" i="4"/>
  <c r="M398" i="1"/>
  <c r="Q1942" i="4" s="1"/>
  <c r="L1950" i="4"/>
  <c r="M390" i="1"/>
  <c r="Q1950" i="4" s="1"/>
  <c r="M382" i="1"/>
  <c r="Q1958" i="4" s="1"/>
  <c r="L1958" i="4"/>
  <c r="M374" i="1"/>
  <c r="Q1966" i="4" s="1"/>
  <c r="L1966" i="4"/>
  <c r="L1974" i="4"/>
  <c r="M366" i="1"/>
  <c r="Q1974" i="4" s="1"/>
  <c r="L1982" i="4"/>
  <c r="M358" i="1"/>
  <c r="Q1982" i="4" s="1"/>
  <c r="M350" i="1"/>
  <c r="Q1990" i="4" s="1"/>
  <c r="L1990" i="4"/>
  <c r="M342" i="1"/>
  <c r="Q1998" i="4" s="1"/>
  <c r="L1998" i="4"/>
  <c r="L2006" i="4"/>
  <c r="M334" i="1"/>
  <c r="Q2006" i="4" s="1"/>
  <c r="L2014" i="4"/>
  <c r="M326" i="1"/>
  <c r="Q2014" i="4" s="1"/>
  <c r="M318" i="1"/>
  <c r="Q2022" i="4" s="1"/>
  <c r="L2022" i="4"/>
  <c r="M310" i="1"/>
  <c r="Q2030" i="4" s="1"/>
  <c r="L2030" i="4"/>
  <c r="L2038" i="4"/>
  <c r="M302" i="1"/>
  <c r="Q2038" i="4" s="1"/>
  <c r="L2045" i="4"/>
  <c r="M294" i="1"/>
  <c r="Q2045" i="4" s="1"/>
  <c r="L2053" i="4"/>
  <c r="M286" i="1"/>
  <c r="Q2053" i="4" s="1"/>
  <c r="L2061" i="4"/>
  <c r="M278" i="1"/>
  <c r="Q2061" i="4" s="1"/>
  <c r="L2069" i="4"/>
  <c r="M270" i="1"/>
  <c r="Q2069" i="4" s="1"/>
  <c r="L2077" i="4"/>
  <c r="M262" i="1"/>
  <c r="Q2077" i="4" s="1"/>
  <c r="L2085" i="4"/>
  <c r="M254" i="1"/>
  <c r="Q2085" i="4" s="1"/>
  <c r="M246" i="1"/>
  <c r="Q2093" i="4" s="1"/>
  <c r="L2093" i="4"/>
  <c r="L2101" i="4"/>
  <c r="M238" i="1"/>
  <c r="Q2101" i="4" s="1"/>
  <c r="M230" i="1"/>
  <c r="Q2109" i="4" s="1"/>
  <c r="L2109" i="4"/>
  <c r="M222" i="1"/>
  <c r="Q2117" i="4" s="1"/>
  <c r="L2117" i="4"/>
  <c r="L2125" i="4"/>
  <c r="M214" i="1"/>
  <c r="Q2125" i="4" s="1"/>
  <c r="L2133" i="4"/>
  <c r="M206" i="1"/>
  <c r="Q2133" i="4" s="1"/>
  <c r="L2141" i="4"/>
  <c r="M198" i="1"/>
  <c r="Q2141" i="4" s="1"/>
  <c r="L2149" i="4"/>
  <c r="M190" i="1"/>
  <c r="Q2149" i="4" s="1"/>
  <c r="M182" i="1"/>
  <c r="Q2157" i="4" s="1"/>
  <c r="L2157" i="4"/>
  <c r="M174" i="1"/>
  <c r="Q2165" i="4" s="1"/>
  <c r="L2165" i="4"/>
  <c r="M166" i="1"/>
  <c r="Q2173" i="4" s="1"/>
  <c r="L2173" i="4"/>
  <c r="M158" i="1"/>
  <c r="Q2181" i="4" s="1"/>
  <c r="L2181" i="4"/>
  <c r="M150" i="1"/>
  <c r="Q2189" i="4" s="1"/>
  <c r="L2189" i="4"/>
  <c r="M142" i="1"/>
  <c r="Q2197" i="4" s="1"/>
  <c r="L2197" i="4"/>
  <c r="M134" i="1"/>
  <c r="Q2205" i="4" s="1"/>
  <c r="L2205" i="4"/>
  <c r="M126" i="1"/>
  <c r="Q2213" i="4" s="1"/>
  <c r="L2213" i="4"/>
  <c r="M118" i="1"/>
  <c r="Q2221" i="4" s="1"/>
  <c r="L2221" i="4"/>
  <c r="M110" i="1"/>
  <c r="Q2229" i="4" s="1"/>
  <c r="L2229" i="4"/>
  <c r="M102" i="1"/>
  <c r="Q2237" i="4" s="1"/>
  <c r="L2237" i="4"/>
  <c r="M94" i="1"/>
  <c r="Q2245" i="4" s="1"/>
  <c r="L2245" i="4"/>
  <c r="M86" i="1"/>
  <c r="Q2253" i="4" s="1"/>
  <c r="L2253" i="4"/>
  <c r="M78" i="1"/>
  <c r="Q2261" i="4" s="1"/>
  <c r="L2261" i="4"/>
  <c r="M70" i="1"/>
  <c r="Q2269" i="4" s="1"/>
  <c r="L2269" i="4"/>
  <c r="M62" i="1"/>
  <c r="Q2277" i="4" s="1"/>
  <c r="L2277" i="4"/>
  <c r="M54" i="1"/>
  <c r="Q2285" i="4" s="1"/>
  <c r="L2285" i="4"/>
  <c r="M46" i="1"/>
  <c r="Q2292" i="4" s="1"/>
  <c r="L2292" i="4"/>
  <c r="M38" i="1"/>
  <c r="Q2300" i="4" s="1"/>
  <c r="L2300" i="4"/>
  <c r="M30" i="1"/>
  <c r="Q2308" i="4" s="1"/>
  <c r="L2308" i="4"/>
  <c r="M22" i="1"/>
  <c r="Q2316" i="4" s="1"/>
  <c r="L2316" i="4"/>
  <c r="M14" i="1"/>
  <c r="Q2324" i="4" s="1"/>
  <c r="L2324" i="4"/>
  <c r="M6" i="1"/>
  <c r="Q2332" i="4" s="1"/>
  <c r="L2332" i="4"/>
  <c r="L193" i="4"/>
  <c r="M2151" i="1"/>
  <c r="Q193" i="4" s="1"/>
  <c r="L201" i="4"/>
  <c r="M2143" i="1"/>
  <c r="Q201" i="4" s="1"/>
  <c r="L209" i="4"/>
  <c r="M2135" i="1"/>
  <c r="Q209" i="4" s="1"/>
  <c r="L216" i="4"/>
  <c r="M2127" i="1"/>
  <c r="Q216" i="4" s="1"/>
  <c r="L224" i="4"/>
  <c r="M2119" i="1"/>
  <c r="Q224" i="4" s="1"/>
  <c r="L232" i="4"/>
  <c r="M2111" i="1"/>
  <c r="Q232" i="4" s="1"/>
  <c r="L240" i="4"/>
  <c r="M2103" i="1"/>
  <c r="Q240" i="4" s="1"/>
  <c r="L247" i="4"/>
  <c r="M2095" i="1"/>
  <c r="Q247" i="4" s="1"/>
  <c r="L255" i="4"/>
  <c r="M2087" i="1"/>
  <c r="Q255" i="4" s="1"/>
  <c r="L263" i="4"/>
  <c r="M2079" i="1"/>
  <c r="Q263" i="4" s="1"/>
  <c r="L271" i="4"/>
  <c r="M2071" i="1"/>
  <c r="Q271" i="4" s="1"/>
  <c r="L279" i="4"/>
  <c r="M2063" i="1"/>
  <c r="Q279" i="4" s="1"/>
  <c r="L287" i="4"/>
  <c r="M2055" i="1"/>
  <c r="Q287" i="4" s="1"/>
  <c r="L295" i="4"/>
  <c r="M2047" i="1"/>
  <c r="Q295" i="4" s="1"/>
  <c r="L303" i="4"/>
  <c r="M2039" i="1"/>
  <c r="Q303" i="4" s="1"/>
  <c r="L311" i="4"/>
  <c r="M2031" i="1"/>
  <c r="Q311" i="4" s="1"/>
  <c r="L319" i="4"/>
  <c r="M2023" i="1"/>
  <c r="Q319" i="4" s="1"/>
  <c r="L327" i="4"/>
  <c r="M2015" i="1"/>
  <c r="Q327" i="4" s="1"/>
  <c r="L335" i="4"/>
  <c r="M2007" i="1"/>
  <c r="Q335" i="4" s="1"/>
  <c r="L343" i="4"/>
  <c r="M1999" i="1"/>
  <c r="Q343" i="4" s="1"/>
  <c r="L351" i="4"/>
  <c r="M1991" i="1"/>
  <c r="Q351" i="4" s="1"/>
  <c r="L359" i="4"/>
  <c r="M1983" i="1"/>
  <c r="Q359" i="4" s="1"/>
  <c r="L367" i="4"/>
  <c r="M1975" i="1"/>
  <c r="Q367" i="4" s="1"/>
  <c r="L375" i="4"/>
  <c r="M1967" i="1"/>
  <c r="Q375" i="4" s="1"/>
  <c r="L383" i="4"/>
  <c r="M1959" i="1"/>
  <c r="Q383" i="4" s="1"/>
  <c r="L391" i="4"/>
  <c r="M1951" i="1"/>
  <c r="Q391" i="4" s="1"/>
  <c r="L399" i="4"/>
  <c r="M1943" i="1"/>
  <c r="Q399" i="4" s="1"/>
  <c r="L407" i="4"/>
  <c r="M1935" i="1"/>
  <c r="Q407" i="4" s="1"/>
  <c r="L415" i="4"/>
  <c r="M1927" i="1"/>
  <c r="Q415" i="4" s="1"/>
  <c r="L423" i="4"/>
  <c r="M1919" i="1"/>
  <c r="Q423" i="4" s="1"/>
  <c r="L431" i="4"/>
  <c r="M1911" i="1"/>
  <c r="Q431" i="4" s="1"/>
  <c r="L439" i="4"/>
  <c r="M1903" i="1"/>
  <c r="Q439" i="4" s="1"/>
  <c r="L447" i="4"/>
  <c r="M1895" i="1"/>
  <c r="Q447" i="4" s="1"/>
  <c r="L455" i="4"/>
  <c r="M1887" i="1"/>
  <c r="Q455" i="4" s="1"/>
  <c r="L463" i="4"/>
  <c r="M1879" i="1"/>
  <c r="Q463" i="4" s="1"/>
  <c r="L471" i="4"/>
  <c r="M1871" i="1"/>
  <c r="Q471" i="4" s="1"/>
  <c r="L478" i="4"/>
  <c r="M1863" i="1"/>
  <c r="Q478" i="4" s="1"/>
  <c r="L486" i="4"/>
  <c r="M1855" i="1"/>
  <c r="Q486" i="4" s="1"/>
  <c r="L494" i="4"/>
  <c r="M1847" i="1"/>
  <c r="Q494" i="4" s="1"/>
  <c r="L502" i="4"/>
  <c r="M1839" i="1"/>
  <c r="Q502" i="4" s="1"/>
  <c r="L510" i="4"/>
  <c r="M1831" i="1"/>
  <c r="Q510" i="4" s="1"/>
  <c r="L518" i="4"/>
  <c r="M1823" i="1"/>
  <c r="Q518" i="4" s="1"/>
  <c r="L526" i="4"/>
  <c r="M1815" i="1"/>
  <c r="Q526" i="4" s="1"/>
  <c r="L534" i="4"/>
  <c r="M1807" i="1"/>
  <c r="Q534" i="4" s="1"/>
  <c r="L542" i="4"/>
  <c r="M1799" i="1"/>
  <c r="Q542" i="4" s="1"/>
  <c r="L550" i="4"/>
  <c r="M1791" i="1"/>
  <c r="Q550" i="4" s="1"/>
  <c r="L558" i="4"/>
  <c r="M1783" i="1"/>
  <c r="Q558" i="4" s="1"/>
  <c r="L566" i="4"/>
  <c r="M1775" i="1"/>
  <c r="Q566" i="4" s="1"/>
  <c r="L574" i="4"/>
  <c r="M1767" i="1"/>
  <c r="Q574" i="4" s="1"/>
  <c r="L582" i="4"/>
  <c r="M1759" i="1"/>
  <c r="Q582" i="4" s="1"/>
  <c r="L590" i="4"/>
  <c r="M1751" i="1"/>
  <c r="Q590" i="4" s="1"/>
  <c r="L598" i="4"/>
  <c r="M1743" i="1"/>
  <c r="Q598" i="4" s="1"/>
  <c r="L606" i="4"/>
  <c r="M1735" i="1"/>
  <c r="Q606" i="4" s="1"/>
  <c r="L614" i="4"/>
  <c r="M1727" i="1"/>
  <c r="Q614" i="4" s="1"/>
  <c r="L622" i="4"/>
  <c r="M1719" i="1"/>
  <c r="Q622" i="4" s="1"/>
  <c r="L630" i="4"/>
  <c r="M1711" i="1"/>
  <c r="Q630" i="4" s="1"/>
  <c r="L638" i="4"/>
  <c r="M1703" i="1"/>
  <c r="Q638" i="4" s="1"/>
  <c r="L646" i="4"/>
  <c r="M1695" i="1"/>
  <c r="Q646" i="4" s="1"/>
  <c r="L654" i="4"/>
  <c r="M1687" i="1"/>
  <c r="Q654" i="4" s="1"/>
  <c r="L662" i="4"/>
  <c r="M1679" i="1"/>
  <c r="Q662" i="4" s="1"/>
  <c r="L670" i="4"/>
  <c r="M1671" i="1"/>
  <c r="Q670" i="4" s="1"/>
  <c r="L678" i="4"/>
  <c r="M1663" i="1"/>
  <c r="Q678" i="4" s="1"/>
  <c r="L686" i="4"/>
  <c r="M1655" i="1"/>
  <c r="Q686" i="4" s="1"/>
  <c r="L694" i="4"/>
  <c r="M1647" i="1"/>
  <c r="Q694" i="4" s="1"/>
  <c r="L702" i="4"/>
  <c r="M1639" i="1"/>
  <c r="Q702" i="4" s="1"/>
  <c r="L710" i="4"/>
  <c r="M1631" i="1"/>
  <c r="Q710" i="4" s="1"/>
  <c r="L718" i="4"/>
  <c r="M1623" i="1"/>
  <c r="Q718" i="4" s="1"/>
  <c r="L726" i="4"/>
  <c r="M1615" i="1"/>
  <c r="Q726" i="4" s="1"/>
  <c r="L734" i="4"/>
  <c r="M1607" i="1"/>
  <c r="Q734" i="4" s="1"/>
  <c r="L742" i="4"/>
  <c r="M1599" i="1"/>
  <c r="Q742" i="4" s="1"/>
  <c r="L750" i="4"/>
  <c r="M1591" i="1"/>
  <c r="Q750" i="4" s="1"/>
  <c r="L758" i="4"/>
  <c r="M1583" i="1"/>
  <c r="Q758" i="4" s="1"/>
  <c r="L766" i="4"/>
  <c r="M1575" i="1"/>
  <c r="Q766" i="4" s="1"/>
  <c r="L774" i="4"/>
  <c r="M1567" i="1"/>
  <c r="Q774" i="4" s="1"/>
  <c r="L782" i="4"/>
  <c r="M1559" i="1"/>
  <c r="Q782" i="4" s="1"/>
  <c r="L790" i="4"/>
  <c r="M1551" i="1"/>
  <c r="Q790" i="4" s="1"/>
  <c r="L798" i="4"/>
  <c r="M1543" i="1"/>
  <c r="Q798" i="4" s="1"/>
  <c r="L806" i="4"/>
  <c r="M1535" i="1"/>
  <c r="Q806" i="4" s="1"/>
  <c r="L814" i="4"/>
  <c r="M1527" i="1"/>
  <c r="Q814" i="4" s="1"/>
  <c r="L822" i="4"/>
  <c r="M1519" i="1"/>
  <c r="Q822" i="4" s="1"/>
  <c r="L830" i="4"/>
  <c r="M1511" i="1"/>
  <c r="Q830" i="4" s="1"/>
  <c r="L838" i="4"/>
  <c r="M1503" i="1"/>
  <c r="Q838" i="4" s="1"/>
  <c r="L846" i="4"/>
  <c r="M1495" i="1"/>
  <c r="Q846" i="4" s="1"/>
  <c r="L854" i="4"/>
  <c r="M1487" i="1"/>
  <c r="Q854" i="4" s="1"/>
  <c r="L862" i="4"/>
  <c r="M1479" i="1"/>
  <c r="Q862" i="4" s="1"/>
  <c r="L870" i="4"/>
  <c r="M1471" i="1"/>
  <c r="Q870" i="4" s="1"/>
  <c r="L878" i="4"/>
  <c r="M1463" i="1"/>
  <c r="Q878" i="4" s="1"/>
  <c r="L886" i="4"/>
  <c r="M1455" i="1"/>
  <c r="Q886" i="4" s="1"/>
  <c r="L894" i="4"/>
  <c r="M1447" i="1"/>
  <c r="Q894" i="4" s="1"/>
  <c r="L902" i="4"/>
  <c r="M1439" i="1"/>
  <c r="Q902" i="4" s="1"/>
  <c r="L910" i="4"/>
  <c r="M1431" i="1"/>
  <c r="Q910" i="4" s="1"/>
  <c r="L918" i="4"/>
  <c r="M1423" i="1"/>
  <c r="Q918" i="4" s="1"/>
  <c r="L926" i="4"/>
  <c r="M1415" i="1"/>
  <c r="Q926" i="4" s="1"/>
  <c r="L934" i="4"/>
  <c r="M1407" i="1"/>
  <c r="Q934" i="4" s="1"/>
  <c r="L942" i="4"/>
  <c r="M1399" i="1"/>
  <c r="Q942" i="4" s="1"/>
  <c r="L950" i="4"/>
  <c r="M1391" i="1"/>
  <c r="Q950" i="4" s="1"/>
  <c r="L958" i="4"/>
  <c r="M1383" i="1"/>
  <c r="Q958" i="4" s="1"/>
  <c r="L966" i="4"/>
  <c r="M1375" i="1"/>
  <c r="Q966" i="4" s="1"/>
  <c r="L974" i="4"/>
  <c r="M1367" i="1"/>
  <c r="Q974" i="4" s="1"/>
  <c r="L982" i="4"/>
  <c r="M1359" i="1"/>
  <c r="Q982" i="4" s="1"/>
  <c r="L990" i="4"/>
  <c r="M1351" i="1"/>
  <c r="Q990" i="4" s="1"/>
  <c r="L998" i="4"/>
  <c r="M1343" i="1"/>
  <c r="Q998" i="4" s="1"/>
  <c r="L1006" i="4"/>
  <c r="M1335" i="1"/>
  <c r="Q1006" i="4" s="1"/>
  <c r="L1014" i="4"/>
  <c r="M1327" i="1"/>
  <c r="Q1014" i="4" s="1"/>
  <c r="L1022" i="4"/>
  <c r="M1319" i="1"/>
  <c r="Q1022" i="4" s="1"/>
  <c r="L1030" i="4"/>
  <c r="M1311" i="1"/>
  <c r="Q1030" i="4" s="1"/>
  <c r="L1038" i="4"/>
  <c r="M1303" i="1"/>
  <c r="Q1038" i="4" s="1"/>
  <c r="L1046" i="4"/>
  <c r="M1295" i="1"/>
  <c r="Q1046" i="4" s="1"/>
  <c r="L1054" i="4"/>
  <c r="M1287" i="1"/>
  <c r="Q1054" i="4" s="1"/>
  <c r="L1062" i="4"/>
  <c r="M1279" i="1"/>
  <c r="Q1062" i="4" s="1"/>
  <c r="L1070" i="4"/>
  <c r="M1271" i="1"/>
  <c r="Q1070" i="4" s="1"/>
  <c r="L1078" i="4"/>
  <c r="M1263" i="1"/>
  <c r="Q1078" i="4" s="1"/>
  <c r="L1086" i="4"/>
  <c r="M1255" i="1"/>
  <c r="Q1086" i="4" s="1"/>
  <c r="L1094" i="4"/>
  <c r="M1247" i="1"/>
  <c r="Q1094" i="4" s="1"/>
  <c r="L1102" i="4"/>
  <c r="M1239" i="1"/>
  <c r="Q1102" i="4" s="1"/>
  <c r="L1110" i="4"/>
  <c r="M1231" i="1"/>
  <c r="Q1110" i="4" s="1"/>
  <c r="L1118" i="4"/>
  <c r="M1223" i="1"/>
  <c r="Q1118" i="4" s="1"/>
  <c r="L1126" i="4"/>
  <c r="M1215" i="1"/>
  <c r="Q1126" i="4" s="1"/>
  <c r="L1134" i="4"/>
  <c r="M1207" i="1"/>
  <c r="Q1134" i="4" s="1"/>
  <c r="L1142" i="4"/>
  <c r="M1199" i="1"/>
  <c r="Q1142" i="4" s="1"/>
  <c r="L1150" i="4"/>
  <c r="M1191" i="1"/>
  <c r="Q1150" i="4" s="1"/>
  <c r="L1158" i="4"/>
  <c r="M1183" i="1"/>
  <c r="Q1158" i="4" s="1"/>
  <c r="L1166" i="4"/>
  <c r="M1175" i="1"/>
  <c r="Q1166" i="4" s="1"/>
  <c r="L1174" i="4"/>
  <c r="M1167" i="1"/>
  <c r="Q1174" i="4" s="1"/>
  <c r="L1182" i="4"/>
  <c r="M1159" i="1"/>
  <c r="Q1182" i="4" s="1"/>
  <c r="L1190" i="4"/>
  <c r="M1151" i="1"/>
  <c r="Q1190" i="4" s="1"/>
  <c r="L1198" i="4"/>
  <c r="M1143" i="1"/>
  <c r="Q1198" i="4" s="1"/>
  <c r="L1206" i="4"/>
  <c r="M1135" i="1"/>
  <c r="Q1206" i="4" s="1"/>
  <c r="L1214" i="4"/>
  <c r="M1127" i="1"/>
  <c r="Q1214" i="4" s="1"/>
  <c r="L1222" i="4"/>
  <c r="M1119" i="1"/>
  <c r="Q1222" i="4" s="1"/>
  <c r="L1230" i="4"/>
  <c r="M1111" i="1"/>
  <c r="Q1230" i="4" s="1"/>
  <c r="L1238" i="4"/>
  <c r="M1103" i="1"/>
  <c r="Q1238" i="4" s="1"/>
  <c r="L1246" i="4"/>
  <c r="M1095" i="1"/>
  <c r="Q1246" i="4" s="1"/>
  <c r="L1254" i="4"/>
  <c r="M1087" i="1"/>
  <c r="Q1254" i="4" s="1"/>
  <c r="L1262" i="4"/>
  <c r="M1079" i="1"/>
  <c r="Q1262" i="4" s="1"/>
  <c r="L1270" i="4"/>
  <c r="M1071" i="1"/>
  <c r="Q1270" i="4" s="1"/>
  <c r="L1278" i="4"/>
  <c r="M1063" i="1"/>
  <c r="Q1278" i="4" s="1"/>
  <c r="L1286" i="4"/>
  <c r="M1055" i="1"/>
  <c r="Q1286" i="4" s="1"/>
  <c r="L1296" i="4"/>
  <c r="M1045" i="1"/>
  <c r="Q1296" i="4" s="1"/>
  <c r="L1304" i="4"/>
  <c r="M1037" i="1"/>
  <c r="Q1304" i="4" s="1"/>
  <c r="L1312" i="4"/>
  <c r="M1029" i="1"/>
  <c r="Q1312" i="4" s="1"/>
  <c r="L1320" i="4"/>
  <c r="M1021" i="1"/>
  <c r="Q1320" i="4" s="1"/>
  <c r="L1328" i="4"/>
  <c r="M1013" i="1"/>
  <c r="Q1328" i="4" s="1"/>
  <c r="L1336" i="4"/>
  <c r="M1005" i="1"/>
  <c r="Q1336" i="4" s="1"/>
  <c r="L1344" i="4"/>
  <c r="M997" i="1"/>
  <c r="Q1344" i="4" s="1"/>
  <c r="L1352" i="4"/>
  <c r="M989" i="1"/>
  <c r="Q1352" i="4" s="1"/>
  <c r="L1360" i="4"/>
  <c r="M981" i="1"/>
  <c r="Q1360" i="4" s="1"/>
  <c r="L1368" i="4"/>
  <c r="M973" i="1"/>
  <c r="Q1368" i="4" s="1"/>
  <c r="L1376" i="4"/>
  <c r="M965" i="1"/>
  <c r="Q1376" i="4" s="1"/>
  <c r="L1384" i="4"/>
  <c r="M957" i="1"/>
  <c r="Q1384" i="4" s="1"/>
  <c r="L1392" i="4"/>
  <c r="M949" i="1"/>
  <c r="Q1392" i="4" s="1"/>
  <c r="L1400" i="4"/>
  <c r="M941" i="1"/>
  <c r="Q1400" i="4" s="1"/>
  <c r="L1408" i="4"/>
  <c r="M933" i="1"/>
  <c r="Q1408" i="4" s="1"/>
  <c r="L1416" i="4"/>
  <c r="M925" i="1"/>
  <c r="Q1416" i="4" s="1"/>
  <c r="L1424" i="4"/>
  <c r="M917" i="1"/>
  <c r="Q1424" i="4" s="1"/>
  <c r="L1432" i="4"/>
  <c r="M909" i="1"/>
  <c r="Q1432" i="4" s="1"/>
  <c r="L1440" i="4"/>
  <c r="M901" i="1"/>
  <c r="Q1440" i="4" s="1"/>
  <c r="L1448" i="4"/>
  <c r="M893" i="1"/>
  <c r="Q1448" i="4" s="1"/>
  <c r="L1456" i="4"/>
  <c r="M885" i="1"/>
  <c r="Q1456" i="4" s="1"/>
  <c r="L1464" i="4"/>
  <c r="M877" i="1"/>
  <c r="Q1464" i="4" s="1"/>
  <c r="L1472" i="4"/>
  <c r="M869" i="1"/>
  <c r="Q1472" i="4" s="1"/>
  <c r="L1480" i="4"/>
  <c r="M861" i="1"/>
  <c r="Q1480" i="4" s="1"/>
  <c r="L1488" i="4"/>
  <c r="M853" i="1"/>
  <c r="Q1488" i="4" s="1"/>
  <c r="L1496" i="4"/>
  <c r="M845" i="1"/>
  <c r="Q1496" i="4" s="1"/>
  <c r="L1504" i="4"/>
  <c r="M837" i="1"/>
  <c r="Q1504" i="4" s="1"/>
  <c r="L1512" i="4"/>
  <c r="M829" i="1"/>
  <c r="Q1512" i="4" s="1"/>
  <c r="L1520" i="4"/>
  <c r="M821" i="1"/>
  <c r="Q1520" i="4" s="1"/>
  <c r="L1528" i="4"/>
  <c r="M813" i="1"/>
  <c r="Q1528" i="4" s="1"/>
  <c r="L1536" i="4"/>
  <c r="M805" i="1"/>
  <c r="Q1536" i="4" s="1"/>
  <c r="L1544" i="4"/>
  <c r="M797" i="1"/>
  <c r="Q1544" i="4" s="1"/>
  <c r="L1552" i="4"/>
  <c r="M789" i="1"/>
  <c r="Q1552" i="4" s="1"/>
  <c r="L1560" i="4"/>
  <c r="M781" i="1"/>
  <c r="Q1560" i="4" s="1"/>
  <c r="L1568" i="4"/>
  <c r="M773" i="1"/>
  <c r="Q1568" i="4" s="1"/>
  <c r="L1576" i="4"/>
  <c r="M765" i="1"/>
  <c r="Q1576" i="4" s="1"/>
  <c r="L1584" i="4"/>
  <c r="M757" i="1"/>
  <c r="Q1584" i="4" s="1"/>
  <c r="L1592" i="4"/>
  <c r="M749" i="1"/>
  <c r="Q1592" i="4" s="1"/>
  <c r="L1600" i="4"/>
  <c r="M741" i="1"/>
  <c r="Q1600" i="4" s="1"/>
  <c r="L1615" i="4"/>
  <c r="M725" i="1"/>
  <c r="Q1615" i="4" s="1"/>
  <c r="L1623" i="4"/>
  <c r="M717" i="1"/>
  <c r="Q1623" i="4" s="1"/>
  <c r="L1631" i="4"/>
  <c r="M709" i="1"/>
  <c r="Q1631" i="4" s="1"/>
  <c r="L1639" i="4"/>
  <c r="M701" i="1"/>
  <c r="Q1639" i="4" s="1"/>
  <c r="L1647" i="4"/>
  <c r="M693" i="1"/>
  <c r="Q1647" i="4" s="1"/>
  <c r="L1655" i="4"/>
  <c r="M685" i="1"/>
  <c r="Q1655" i="4" s="1"/>
  <c r="L1663" i="4"/>
  <c r="M677" i="1"/>
  <c r="Q1663" i="4" s="1"/>
  <c r="L1671" i="4"/>
  <c r="M669" i="1"/>
  <c r="Q1671" i="4" s="1"/>
  <c r="L1679" i="4"/>
  <c r="M661" i="1"/>
  <c r="Q1679" i="4" s="1"/>
  <c r="L1687" i="4"/>
  <c r="M653" i="1"/>
  <c r="Q1687" i="4" s="1"/>
  <c r="L1695" i="4"/>
  <c r="M645" i="1"/>
  <c r="Q1695" i="4" s="1"/>
  <c r="L1703" i="4"/>
  <c r="M637" i="1"/>
  <c r="Q1703" i="4" s="1"/>
  <c r="L1711" i="4"/>
  <c r="M629" i="1"/>
  <c r="Q1711" i="4" s="1"/>
  <c r="L1719" i="4"/>
  <c r="M621" i="1"/>
  <c r="Q1719" i="4" s="1"/>
  <c r="L1727" i="4"/>
  <c r="M613" i="1"/>
  <c r="Q1727" i="4" s="1"/>
  <c r="L1735" i="4"/>
  <c r="M605" i="1"/>
  <c r="Q1735" i="4" s="1"/>
  <c r="L1743" i="4"/>
  <c r="M597" i="1"/>
  <c r="Q1743" i="4" s="1"/>
  <c r="L1751" i="4"/>
  <c r="M589" i="1"/>
  <c r="Q1751" i="4" s="1"/>
  <c r="L1759" i="4"/>
  <c r="M581" i="1"/>
  <c r="Q1759" i="4" s="1"/>
  <c r="L1767" i="4"/>
  <c r="M573" i="1"/>
  <c r="Q1767" i="4" s="1"/>
  <c r="L1775" i="4"/>
  <c r="M565" i="1"/>
  <c r="Q1775" i="4" s="1"/>
  <c r="L1783" i="4"/>
  <c r="M557" i="1"/>
  <c r="Q1783" i="4" s="1"/>
  <c r="L1791" i="4"/>
  <c r="M549" i="1"/>
  <c r="Q1791" i="4" s="1"/>
  <c r="L1799" i="4"/>
  <c r="M541" i="1"/>
  <c r="Q1799" i="4" s="1"/>
  <c r="L1807" i="4"/>
  <c r="M533" i="1"/>
  <c r="Q1807" i="4" s="1"/>
  <c r="L1815" i="4"/>
  <c r="M525" i="1"/>
  <c r="Q1815" i="4" s="1"/>
  <c r="L1823" i="4"/>
  <c r="M517" i="1"/>
  <c r="Q1823" i="4" s="1"/>
  <c r="L1831" i="4"/>
  <c r="M509" i="1"/>
  <c r="Q1831" i="4" s="1"/>
  <c r="L1839" i="4"/>
  <c r="M501" i="1"/>
  <c r="Q1839" i="4" s="1"/>
  <c r="L1847" i="4"/>
  <c r="M493" i="1"/>
  <c r="Q1847" i="4" s="1"/>
  <c r="L1855" i="4"/>
  <c r="M485" i="1"/>
  <c r="Q1855" i="4" s="1"/>
  <c r="L1863" i="4"/>
  <c r="M477" i="1"/>
  <c r="Q1863" i="4" s="1"/>
  <c r="L1871" i="4"/>
  <c r="M469" i="1"/>
  <c r="Q1871" i="4" s="1"/>
  <c r="L1879" i="4"/>
  <c r="M461" i="1"/>
  <c r="Q1879" i="4" s="1"/>
  <c r="L1887" i="4"/>
  <c r="M453" i="1"/>
  <c r="Q1887" i="4" s="1"/>
  <c r="L1895" i="4"/>
  <c r="M445" i="1"/>
  <c r="Q1895" i="4" s="1"/>
  <c r="L1903" i="4"/>
  <c r="M437" i="1"/>
  <c r="Q1903" i="4" s="1"/>
  <c r="L1911" i="4"/>
  <c r="M429" i="1"/>
  <c r="Q1911" i="4" s="1"/>
  <c r="L1919" i="4"/>
  <c r="M421" i="1"/>
  <c r="Q1919" i="4" s="1"/>
  <c r="L1927" i="4"/>
  <c r="M413" i="1"/>
  <c r="Q1927" i="4" s="1"/>
  <c r="L1935" i="4"/>
  <c r="M405" i="1"/>
  <c r="Q1935" i="4" s="1"/>
  <c r="L1943" i="4"/>
  <c r="M397" i="1"/>
  <c r="Q1943" i="4" s="1"/>
  <c r="L1951" i="4"/>
  <c r="M389" i="1"/>
  <c r="Q1951" i="4" s="1"/>
  <c r="L1959" i="4"/>
  <c r="M381" i="1"/>
  <c r="Q1959" i="4" s="1"/>
  <c r="L1967" i="4"/>
  <c r="M373" i="1"/>
  <c r="Q1967" i="4" s="1"/>
  <c r="L1975" i="4"/>
  <c r="M365" i="1"/>
  <c r="Q1975" i="4" s="1"/>
  <c r="L1983" i="4"/>
  <c r="M357" i="1"/>
  <c r="Q1983" i="4" s="1"/>
  <c r="L1991" i="4"/>
  <c r="M349" i="1"/>
  <c r="Q1991" i="4" s="1"/>
  <c r="L1999" i="4"/>
  <c r="M341" i="1"/>
  <c r="Q1999" i="4" s="1"/>
  <c r="L2007" i="4"/>
  <c r="M333" i="1"/>
  <c r="Q2007" i="4" s="1"/>
  <c r="L2015" i="4"/>
  <c r="M325" i="1"/>
  <c r="Q2015" i="4" s="1"/>
  <c r="L2023" i="4"/>
  <c r="M317" i="1"/>
  <c r="Q2023" i="4" s="1"/>
  <c r="L2031" i="4"/>
  <c r="M309" i="1"/>
  <c r="Q2031" i="4" s="1"/>
  <c r="L2039" i="4"/>
  <c r="M301" i="1"/>
  <c r="Q2039" i="4" s="1"/>
  <c r="M293" i="1"/>
  <c r="Q2046" i="4" s="1"/>
  <c r="L2046" i="4"/>
  <c r="M285" i="1"/>
  <c r="Q2054" i="4" s="1"/>
  <c r="L2054" i="4"/>
  <c r="M277" i="1"/>
  <c r="Q2062" i="4" s="1"/>
  <c r="L2062" i="4"/>
  <c r="L2070" i="4"/>
  <c r="M269" i="1"/>
  <c r="Q2070" i="4" s="1"/>
  <c r="M261" i="1"/>
  <c r="Q2078" i="4" s="1"/>
  <c r="L2078" i="4"/>
  <c r="L2086" i="4"/>
  <c r="M253" i="1"/>
  <c r="Q2086" i="4" s="1"/>
  <c r="M245" i="1"/>
  <c r="Q2094" i="4" s="1"/>
  <c r="L2094" i="4"/>
  <c r="M237" i="1"/>
  <c r="Q2102" i="4" s="1"/>
  <c r="L2102" i="4"/>
  <c r="L2110" i="4"/>
  <c r="M229" i="1"/>
  <c r="Q2110" i="4" s="1"/>
  <c r="M221" i="1"/>
  <c r="Q2118" i="4" s="1"/>
  <c r="L2118" i="4"/>
  <c r="M213" i="1"/>
  <c r="Q2126" i="4" s="1"/>
  <c r="L2126" i="4"/>
  <c r="M205" i="1"/>
  <c r="Q2134" i="4" s="1"/>
  <c r="L2134" i="4"/>
  <c r="L2142" i="4"/>
  <c r="M197" i="1"/>
  <c r="Q2142" i="4" s="1"/>
  <c r="L2150" i="4"/>
  <c r="M189" i="1"/>
  <c r="Q2150" i="4" s="1"/>
  <c r="L2158" i="4"/>
  <c r="M181" i="1"/>
  <c r="Q2158" i="4" s="1"/>
  <c r="M173" i="1"/>
  <c r="Q2166" i="4" s="1"/>
  <c r="L2166" i="4"/>
  <c r="M165" i="1"/>
  <c r="Q2174" i="4" s="1"/>
  <c r="L2174" i="4"/>
  <c r="M157" i="1"/>
  <c r="Q2182" i="4" s="1"/>
  <c r="L2182" i="4"/>
  <c r="M149" i="1"/>
  <c r="Q2190" i="4" s="1"/>
  <c r="L2190" i="4"/>
  <c r="M141" i="1"/>
  <c r="Q2198" i="4" s="1"/>
  <c r="L2198" i="4"/>
  <c r="M133" i="1"/>
  <c r="Q2206" i="4" s="1"/>
  <c r="L2206" i="4"/>
  <c r="M125" i="1"/>
  <c r="Q2214" i="4" s="1"/>
  <c r="L2214" i="4"/>
  <c r="M117" i="1"/>
  <c r="Q2222" i="4" s="1"/>
  <c r="L2222" i="4"/>
  <c r="M109" i="1"/>
  <c r="Q2230" i="4" s="1"/>
  <c r="L2230" i="4"/>
  <c r="M101" i="1"/>
  <c r="Q2238" i="4" s="1"/>
  <c r="L2238" i="4"/>
  <c r="M93" i="1"/>
  <c r="Q2246" i="4" s="1"/>
  <c r="L2246" i="4"/>
  <c r="M85" i="1"/>
  <c r="Q2254" i="4" s="1"/>
  <c r="L2254" i="4"/>
  <c r="M77" i="1"/>
  <c r="Q2262" i="4" s="1"/>
  <c r="L2262" i="4"/>
  <c r="M69" i="1"/>
  <c r="Q2270" i="4" s="1"/>
  <c r="L2270" i="4"/>
  <c r="M61" i="1"/>
  <c r="Q2278" i="4" s="1"/>
  <c r="L2278" i="4"/>
  <c r="M53" i="1"/>
  <c r="Q2286" i="4" s="1"/>
  <c r="L2286" i="4"/>
  <c r="M45" i="1"/>
  <c r="Q2293" i="4" s="1"/>
  <c r="L2293" i="4"/>
  <c r="M37" i="1"/>
  <c r="Q2301" i="4" s="1"/>
  <c r="L2301" i="4"/>
  <c r="M29" i="1"/>
  <c r="Q2309" i="4" s="1"/>
  <c r="L2309" i="4"/>
  <c r="M21" i="1"/>
  <c r="Q2317" i="4" s="1"/>
  <c r="L2317" i="4"/>
  <c r="M13" i="1"/>
  <c r="Q2325" i="4" s="1"/>
  <c r="L2325" i="4"/>
  <c r="M5" i="1"/>
  <c r="Q2333" i="4" s="1"/>
  <c r="L2333" i="4"/>
  <c r="L186" i="4"/>
  <c r="M2158" i="1"/>
  <c r="Q186" i="4" s="1"/>
  <c r="L194" i="4"/>
  <c r="M2150" i="1"/>
  <c r="Q194" i="4" s="1"/>
  <c r="L202" i="4"/>
  <c r="M2142" i="1"/>
  <c r="Q202" i="4" s="1"/>
  <c r="L210" i="4"/>
  <c r="M2134" i="1"/>
  <c r="Q210" i="4" s="1"/>
  <c r="L217" i="4"/>
  <c r="M2126" i="1"/>
  <c r="Q217" i="4" s="1"/>
  <c r="L225" i="4"/>
  <c r="M2118" i="1"/>
  <c r="Q225" i="4" s="1"/>
  <c r="L233" i="4"/>
  <c r="M2110" i="1"/>
  <c r="Q233" i="4" s="1"/>
  <c r="L241" i="4"/>
  <c r="M2102" i="1"/>
  <c r="Q241" i="4" s="1"/>
  <c r="L248" i="4"/>
  <c r="M2094" i="1"/>
  <c r="Q248" i="4" s="1"/>
  <c r="L256" i="4"/>
  <c r="M2086" i="1"/>
  <c r="Q256" i="4" s="1"/>
  <c r="L264" i="4"/>
  <c r="M2078" i="1"/>
  <c r="Q264" i="4" s="1"/>
  <c r="L272" i="4"/>
  <c r="M2070" i="1"/>
  <c r="Q272" i="4" s="1"/>
  <c r="L280" i="4"/>
  <c r="M2062" i="1"/>
  <c r="Q280" i="4" s="1"/>
  <c r="L288" i="4"/>
  <c r="M2054" i="1"/>
  <c r="Q288" i="4" s="1"/>
  <c r="L296" i="4"/>
  <c r="M2046" i="1"/>
  <c r="Q296" i="4" s="1"/>
  <c r="L304" i="4"/>
  <c r="M2038" i="1"/>
  <c r="Q304" i="4" s="1"/>
  <c r="L312" i="4"/>
  <c r="M2030" i="1"/>
  <c r="Q312" i="4" s="1"/>
  <c r="L320" i="4"/>
  <c r="M2022" i="1"/>
  <c r="Q320" i="4" s="1"/>
  <c r="L328" i="4"/>
  <c r="M2014" i="1"/>
  <c r="Q328" i="4" s="1"/>
  <c r="L336" i="4"/>
  <c r="M2006" i="1"/>
  <c r="Q336" i="4" s="1"/>
  <c r="L344" i="4"/>
  <c r="M1998" i="1"/>
  <c r="Q344" i="4" s="1"/>
  <c r="L352" i="4"/>
  <c r="M1990" i="1"/>
  <c r="Q352" i="4" s="1"/>
  <c r="L360" i="4"/>
  <c r="M1982" i="1"/>
  <c r="Q360" i="4" s="1"/>
  <c r="L368" i="4"/>
  <c r="M1974" i="1"/>
  <c r="Q368" i="4" s="1"/>
  <c r="L376" i="4"/>
  <c r="M1966" i="1"/>
  <c r="Q376" i="4" s="1"/>
  <c r="L384" i="4"/>
  <c r="M1958" i="1"/>
  <c r="Q384" i="4" s="1"/>
  <c r="L392" i="4"/>
  <c r="M1950" i="1"/>
  <c r="Q392" i="4" s="1"/>
  <c r="L400" i="4"/>
  <c r="M1942" i="1"/>
  <c r="Q400" i="4" s="1"/>
  <c r="L408" i="4"/>
  <c r="M1934" i="1"/>
  <c r="Q408" i="4" s="1"/>
  <c r="L416" i="4"/>
  <c r="M1926" i="1"/>
  <c r="Q416" i="4" s="1"/>
  <c r="L424" i="4"/>
  <c r="M1918" i="1"/>
  <c r="Q424" i="4" s="1"/>
  <c r="L432" i="4"/>
  <c r="M1910" i="1"/>
  <c r="Q432" i="4" s="1"/>
  <c r="L440" i="4"/>
  <c r="M1902" i="1"/>
  <c r="Q440" i="4" s="1"/>
  <c r="L448" i="4"/>
  <c r="M1894" i="1"/>
  <c r="Q448" i="4" s="1"/>
  <c r="L456" i="4"/>
  <c r="M1886" i="1"/>
  <c r="Q456" i="4" s="1"/>
  <c r="L464" i="4"/>
  <c r="M1878" i="1"/>
  <c r="Q464" i="4" s="1"/>
  <c r="L472" i="4"/>
  <c r="M1870" i="1"/>
  <c r="Q472" i="4" s="1"/>
  <c r="L479" i="4"/>
  <c r="M1862" i="1"/>
  <c r="Q479" i="4" s="1"/>
  <c r="L487" i="4"/>
  <c r="M1854" i="1"/>
  <c r="Q487" i="4" s="1"/>
  <c r="L495" i="4"/>
  <c r="M1846" i="1"/>
  <c r="Q495" i="4" s="1"/>
  <c r="L503" i="4"/>
  <c r="M1838" i="1"/>
  <c r="Q503" i="4" s="1"/>
  <c r="L511" i="4"/>
  <c r="M1830" i="1"/>
  <c r="Q511" i="4" s="1"/>
  <c r="L519" i="4"/>
  <c r="M1822" i="1"/>
  <c r="Q519" i="4" s="1"/>
  <c r="L527" i="4"/>
  <c r="M1814" i="1"/>
  <c r="Q527" i="4" s="1"/>
  <c r="L535" i="4"/>
  <c r="M1806" i="1"/>
  <c r="Q535" i="4" s="1"/>
  <c r="L543" i="4"/>
  <c r="M1798" i="1"/>
  <c r="Q543" i="4" s="1"/>
  <c r="L551" i="4"/>
  <c r="M1790" i="1"/>
  <c r="Q551" i="4" s="1"/>
  <c r="L559" i="4"/>
  <c r="M1782" i="1"/>
  <c r="Q559" i="4" s="1"/>
  <c r="L567" i="4"/>
  <c r="M1774" i="1"/>
  <c r="Q567" i="4" s="1"/>
  <c r="L575" i="4"/>
  <c r="M1766" i="1"/>
  <c r="Q575" i="4" s="1"/>
  <c r="L583" i="4"/>
  <c r="M1758" i="1"/>
  <c r="Q583" i="4" s="1"/>
  <c r="L591" i="4"/>
  <c r="M1750" i="1"/>
  <c r="Q591" i="4" s="1"/>
  <c r="L599" i="4"/>
  <c r="M1742" i="1"/>
  <c r="Q599" i="4" s="1"/>
  <c r="L607" i="4"/>
  <c r="M1734" i="1"/>
  <c r="Q607" i="4" s="1"/>
  <c r="L615" i="4"/>
  <c r="M1726" i="1"/>
  <c r="Q615" i="4" s="1"/>
  <c r="L623" i="4"/>
  <c r="M1718" i="1"/>
  <c r="Q623" i="4" s="1"/>
  <c r="L631" i="4"/>
  <c r="M1710" i="1"/>
  <c r="Q631" i="4" s="1"/>
  <c r="L639" i="4"/>
  <c r="M1702" i="1"/>
  <c r="Q639" i="4" s="1"/>
  <c r="L647" i="4"/>
  <c r="M1694" i="1"/>
  <c r="Q647" i="4" s="1"/>
  <c r="L655" i="4"/>
  <c r="M1686" i="1"/>
  <c r="Q655" i="4" s="1"/>
  <c r="L663" i="4"/>
  <c r="M1678" i="1"/>
  <c r="Q663" i="4" s="1"/>
  <c r="L671" i="4"/>
  <c r="M1670" i="1"/>
  <c r="Q671" i="4" s="1"/>
  <c r="L679" i="4"/>
  <c r="M1662" i="1"/>
  <c r="Q679" i="4" s="1"/>
  <c r="L687" i="4"/>
  <c r="M1654" i="1"/>
  <c r="Q687" i="4" s="1"/>
  <c r="L695" i="4"/>
  <c r="M1646" i="1"/>
  <c r="Q695" i="4" s="1"/>
  <c r="L703" i="4"/>
  <c r="M1638" i="1"/>
  <c r="Q703" i="4" s="1"/>
  <c r="L711" i="4"/>
  <c r="M1630" i="1"/>
  <c r="Q711" i="4" s="1"/>
  <c r="L719" i="4"/>
  <c r="M1622" i="1"/>
  <c r="Q719" i="4" s="1"/>
  <c r="L727" i="4"/>
  <c r="M1614" i="1"/>
  <c r="Q727" i="4" s="1"/>
  <c r="L735" i="4"/>
  <c r="M1606" i="1"/>
  <c r="Q735" i="4" s="1"/>
  <c r="L743" i="4"/>
  <c r="M1598" i="1"/>
  <c r="Q743" i="4" s="1"/>
  <c r="L751" i="4"/>
  <c r="M1590" i="1"/>
  <c r="Q751" i="4" s="1"/>
  <c r="L759" i="4"/>
  <c r="M1582" i="1"/>
  <c r="Q759" i="4" s="1"/>
  <c r="L767" i="4"/>
  <c r="M1574" i="1"/>
  <c r="Q767" i="4" s="1"/>
  <c r="L775" i="4"/>
  <c r="M1566" i="1"/>
  <c r="Q775" i="4" s="1"/>
  <c r="L783" i="4"/>
  <c r="M1558" i="1"/>
  <c r="Q783" i="4" s="1"/>
  <c r="L791" i="4"/>
  <c r="M1550" i="1"/>
  <c r="Q791" i="4" s="1"/>
  <c r="L799" i="4"/>
  <c r="M1542" i="1"/>
  <c r="Q799" i="4" s="1"/>
  <c r="L807" i="4"/>
  <c r="M1534" i="1"/>
  <c r="Q807" i="4" s="1"/>
  <c r="L815" i="4"/>
  <c r="M1526" i="1"/>
  <c r="Q815" i="4" s="1"/>
  <c r="L823" i="4"/>
  <c r="M1518" i="1"/>
  <c r="Q823" i="4" s="1"/>
  <c r="L831" i="4"/>
  <c r="M1510" i="1"/>
  <c r="Q831" i="4" s="1"/>
  <c r="L839" i="4"/>
  <c r="M1502" i="1"/>
  <c r="Q839" i="4" s="1"/>
  <c r="L847" i="4"/>
  <c r="M1494" i="1"/>
  <c r="Q847" i="4" s="1"/>
  <c r="L855" i="4"/>
  <c r="M1486" i="1"/>
  <c r="Q855" i="4" s="1"/>
  <c r="L863" i="4"/>
  <c r="M1478" i="1"/>
  <c r="Q863" i="4" s="1"/>
  <c r="L871" i="4"/>
  <c r="M1470" i="1"/>
  <c r="Q871" i="4" s="1"/>
  <c r="L879" i="4"/>
  <c r="M1462" i="1"/>
  <c r="Q879" i="4" s="1"/>
  <c r="L887" i="4"/>
  <c r="M1454" i="1"/>
  <c r="Q887" i="4" s="1"/>
  <c r="L895" i="4"/>
  <c r="M1446" i="1"/>
  <c r="Q895" i="4" s="1"/>
  <c r="L903" i="4"/>
  <c r="M1438" i="1"/>
  <c r="Q903" i="4" s="1"/>
  <c r="L911" i="4"/>
  <c r="M1430" i="1"/>
  <c r="Q911" i="4" s="1"/>
  <c r="L919" i="4"/>
  <c r="M1422" i="1"/>
  <c r="Q919" i="4" s="1"/>
  <c r="L927" i="4"/>
  <c r="M1414" i="1"/>
  <c r="Q927" i="4" s="1"/>
  <c r="L935" i="4"/>
  <c r="M1406" i="1"/>
  <c r="Q935" i="4" s="1"/>
  <c r="L943" i="4"/>
  <c r="M1398" i="1"/>
  <c r="Q943" i="4" s="1"/>
  <c r="L951" i="4"/>
  <c r="M1390" i="1"/>
  <c r="Q951" i="4" s="1"/>
  <c r="L959" i="4"/>
  <c r="M1382" i="1"/>
  <c r="Q959" i="4" s="1"/>
  <c r="L967" i="4"/>
  <c r="M1374" i="1"/>
  <c r="Q967" i="4" s="1"/>
  <c r="L975" i="4"/>
  <c r="M1366" i="1"/>
  <c r="Q975" i="4" s="1"/>
  <c r="L983" i="4"/>
  <c r="M1358" i="1"/>
  <c r="Q983" i="4" s="1"/>
  <c r="L991" i="4"/>
  <c r="M1350" i="1"/>
  <c r="Q991" i="4" s="1"/>
  <c r="L999" i="4"/>
  <c r="M1342" i="1"/>
  <c r="Q999" i="4" s="1"/>
  <c r="L1007" i="4"/>
  <c r="M1334" i="1"/>
  <c r="Q1007" i="4" s="1"/>
  <c r="L1015" i="4"/>
  <c r="M1326" i="1"/>
  <c r="Q1015" i="4" s="1"/>
  <c r="L1023" i="4"/>
  <c r="M1318" i="1"/>
  <c r="Q1023" i="4" s="1"/>
  <c r="L1031" i="4"/>
  <c r="M1310" i="1"/>
  <c r="Q1031" i="4" s="1"/>
  <c r="L1039" i="4"/>
  <c r="M1302" i="1"/>
  <c r="Q1039" i="4" s="1"/>
  <c r="L1047" i="4"/>
  <c r="M1294" i="1"/>
  <c r="Q1047" i="4" s="1"/>
  <c r="L1055" i="4"/>
  <c r="M1286" i="1"/>
  <c r="Q1055" i="4" s="1"/>
  <c r="L1063" i="4"/>
  <c r="M1278" i="1"/>
  <c r="Q1063" i="4" s="1"/>
  <c r="L1071" i="4"/>
  <c r="M1270" i="1"/>
  <c r="Q1071" i="4" s="1"/>
  <c r="L1079" i="4"/>
  <c r="M1262" i="1"/>
  <c r="Q1079" i="4" s="1"/>
  <c r="L1087" i="4"/>
  <c r="M1254" i="1"/>
  <c r="Q1087" i="4" s="1"/>
  <c r="L1095" i="4"/>
  <c r="M1246" i="1"/>
  <c r="Q1095" i="4" s="1"/>
  <c r="L1103" i="4"/>
  <c r="M1238" i="1"/>
  <c r="Q1103" i="4" s="1"/>
  <c r="L1111" i="4"/>
  <c r="M1230" i="1"/>
  <c r="Q1111" i="4" s="1"/>
  <c r="L1119" i="4"/>
  <c r="M1222" i="1"/>
  <c r="Q1119" i="4" s="1"/>
  <c r="L1127" i="4"/>
  <c r="M1214" i="1"/>
  <c r="Q1127" i="4" s="1"/>
  <c r="L1135" i="4"/>
  <c r="M1206" i="1"/>
  <c r="Q1135" i="4" s="1"/>
  <c r="L1143" i="4"/>
  <c r="M1198" i="1"/>
  <c r="Q1143" i="4" s="1"/>
  <c r="L1151" i="4"/>
  <c r="M1190" i="1"/>
  <c r="Q1151" i="4" s="1"/>
  <c r="L1159" i="4"/>
  <c r="M1182" i="1"/>
  <c r="Q1159" i="4" s="1"/>
  <c r="L1167" i="4"/>
  <c r="M1174" i="1"/>
  <c r="Q1167" i="4" s="1"/>
  <c r="L1175" i="4"/>
  <c r="M1166" i="1"/>
  <c r="Q1175" i="4" s="1"/>
  <c r="L1183" i="4"/>
  <c r="M1158" i="1"/>
  <c r="Q1183" i="4" s="1"/>
  <c r="L1191" i="4"/>
  <c r="M1150" i="1"/>
  <c r="Q1191" i="4" s="1"/>
  <c r="L1199" i="4"/>
  <c r="M1142" i="1"/>
  <c r="Q1199" i="4" s="1"/>
  <c r="L1207" i="4"/>
  <c r="M1134" i="1"/>
  <c r="Q1207" i="4" s="1"/>
  <c r="L1215" i="4"/>
  <c r="M1126" i="1"/>
  <c r="Q1215" i="4" s="1"/>
  <c r="L1223" i="4"/>
  <c r="M1118" i="1"/>
  <c r="Q1223" i="4" s="1"/>
  <c r="L1231" i="4"/>
  <c r="M1110" i="1"/>
  <c r="Q1231" i="4" s="1"/>
  <c r="L1239" i="4"/>
  <c r="M1102" i="1"/>
  <c r="Q1239" i="4" s="1"/>
  <c r="L1247" i="4"/>
  <c r="M1094" i="1"/>
  <c r="Q1247" i="4" s="1"/>
  <c r="L1255" i="4"/>
  <c r="M1086" i="1"/>
  <c r="Q1255" i="4" s="1"/>
  <c r="L1263" i="4"/>
  <c r="M1078" i="1"/>
  <c r="Q1263" i="4" s="1"/>
  <c r="L1271" i="4"/>
  <c r="M1070" i="1"/>
  <c r="Q1271" i="4" s="1"/>
  <c r="L1279" i="4"/>
  <c r="M1062" i="1"/>
  <c r="Q1279" i="4" s="1"/>
  <c r="L1288" i="4"/>
  <c r="M1053" i="1"/>
  <c r="Q1288" i="4" s="1"/>
  <c r="L1297" i="4"/>
  <c r="M1044" i="1"/>
  <c r="Q1297" i="4" s="1"/>
  <c r="L1305" i="4"/>
  <c r="M1036" i="1"/>
  <c r="Q1305" i="4" s="1"/>
  <c r="L1313" i="4"/>
  <c r="M1028" i="1"/>
  <c r="Q1313" i="4" s="1"/>
  <c r="L1321" i="4"/>
  <c r="M1020" i="1"/>
  <c r="Q1321" i="4" s="1"/>
  <c r="L1329" i="4"/>
  <c r="M1012" i="1"/>
  <c r="Q1329" i="4" s="1"/>
  <c r="L1337" i="4"/>
  <c r="M1004" i="1"/>
  <c r="Q1337" i="4" s="1"/>
  <c r="L1345" i="4"/>
  <c r="M996" i="1"/>
  <c r="Q1345" i="4" s="1"/>
  <c r="L1353" i="4"/>
  <c r="M988" i="1"/>
  <c r="Q1353" i="4" s="1"/>
  <c r="L1361" i="4"/>
  <c r="M980" i="1"/>
  <c r="Q1361" i="4" s="1"/>
  <c r="L1369" i="4"/>
  <c r="M972" i="1"/>
  <c r="Q1369" i="4" s="1"/>
  <c r="L1377" i="4"/>
  <c r="M964" i="1"/>
  <c r="Q1377" i="4" s="1"/>
  <c r="L1385" i="4"/>
  <c r="M956" i="1"/>
  <c r="Q1385" i="4" s="1"/>
  <c r="L1393" i="4"/>
  <c r="M948" i="1"/>
  <c r="Q1393" i="4" s="1"/>
  <c r="L1401" i="4"/>
  <c r="M940" i="1"/>
  <c r="Q1401" i="4" s="1"/>
  <c r="L1409" i="4"/>
  <c r="M932" i="1"/>
  <c r="Q1409" i="4" s="1"/>
  <c r="L1417" i="4"/>
  <c r="M924" i="1"/>
  <c r="Q1417" i="4" s="1"/>
  <c r="L1425" i="4"/>
  <c r="M916" i="1"/>
  <c r="Q1425" i="4" s="1"/>
  <c r="L1433" i="4"/>
  <c r="M908" i="1"/>
  <c r="Q1433" i="4" s="1"/>
  <c r="L1441" i="4"/>
  <c r="M900" i="1"/>
  <c r="Q1441" i="4" s="1"/>
  <c r="L1449" i="4"/>
  <c r="M892" i="1"/>
  <c r="Q1449" i="4" s="1"/>
  <c r="L1457" i="4"/>
  <c r="M884" i="1"/>
  <c r="Q1457" i="4" s="1"/>
  <c r="L1465" i="4"/>
  <c r="M876" i="1"/>
  <c r="Q1465" i="4" s="1"/>
  <c r="L1473" i="4"/>
  <c r="M868" i="1"/>
  <c r="Q1473" i="4" s="1"/>
  <c r="L1481" i="4"/>
  <c r="M860" i="1"/>
  <c r="Q1481" i="4" s="1"/>
  <c r="L1489" i="4"/>
  <c r="M852" i="1"/>
  <c r="Q1489" i="4" s="1"/>
  <c r="M844" i="1"/>
  <c r="Q1497" i="4" s="1"/>
  <c r="L1497" i="4"/>
  <c r="M836" i="1"/>
  <c r="Q1505" i="4" s="1"/>
  <c r="L1505" i="4"/>
  <c r="M828" i="1"/>
  <c r="Q1513" i="4" s="1"/>
  <c r="L1513" i="4"/>
  <c r="L1521" i="4"/>
  <c r="M820" i="1"/>
  <c r="Q1521" i="4" s="1"/>
  <c r="M812" i="1"/>
  <c r="Q1529" i="4" s="1"/>
  <c r="L1529" i="4"/>
  <c r="M804" i="1"/>
  <c r="Q1537" i="4" s="1"/>
  <c r="L1537" i="4"/>
  <c r="M796" i="1"/>
  <c r="Q1545" i="4" s="1"/>
  <c r="L1545" i="4"/>
  <c r="L1553" i="4"/>
  <c r="M788" i="1"/>
  <c r="Q1553" i="4" s="1"/>
  <c r="M780" i="1"/>
  <c r="Q1561" i="4" s="1"/>
  <c r="L1561" i="4"/>
  <c r="M772" i="1"/>
  <c r="Q1569" i="4" s="1"/>
  <c r="L1569" i="4"/>
  <c r="M764" i="1"/>
  <c r="Q1577" i="4" s="1"/>
  <c r="L1577" i="4"/>
  <c r="L1585" i="4"/>
  <c r="M756" i="1"/>
  <c r="Q1585" i="4" s="1"/>
  <c r="M748" i="1"/>
  <c r="Q1593" i="4" s="1"/>
  <c r="L1593" i="4"/>
  <c r="M740" i="1"/>
  <c r="Q1601" i="4" s="1"/>
  <c r="L1601" i="4"/>
  <c r="L1608" i="4"/>
  <c r="M732" i="1"/>
  <c r="Q1608" i="4" s="1"/>
  <c r="L1616" i="4"/>
  <c r="M724" i="1"/>
  <c r="Q1616" i="4" s="1"/>
  <c r="L1624" i="4"/>
  <c r="M716" i="1"/>
  <c r="Q1624" i="4" s="1"/>
  <c r="L1632" i="4"/>
  <c r="M708" i="1"/>
  <c r="Q1632" i="4" s="1"/>
  <c r="L1640" i="4"/>
  <c r="M700" i="1"/>
  <c r="Q1640" i="4" s="1"/>
  <c r="L1648" i="4"/>
  <c r="M692" i="1"/>
  <c r="Q1648" i="4" s="1"/>
  <c r="L1656" i="4"/>
  <c r="M684" i="1"/>
  <c r="Q1656" i="4" s="1"/>
  <c r="L1664" i="4"/>
  <c r="M676" i="1"/>
  <c r="Q1664" i="4" s="1"/>
  <c r="L1672" i="4"/>
  <c r="M668" i="1"/>
  <c r="Q1672" i="4" s="1"/>
  <c r="L1680" i="4"/>
  <c r="M660" i="1"/>
  <c r="Q1680" i="4" s="1"/>
  <c r="L1688" i="4"/>
  <c r="M652" i="1"/>
  <c r="Q1688" i="4" s="1"/>
  <c r="L1696" i="4"/>
  <c r="M644" i="1"/>
  <c r="Q1696" i="4" s="1"/>
  <c r="L1704" i="4"/>
  <c r="M636" i="1"/>
  <c r="Q1704" i="4" s="1"/>
  <c r="L1712" i="4"/>
  <c r="M628" i="1"/>
  <c r="Q1712" i="4" s="1"/>
  <c r="L1720" i="4"/>
  <c r="M620" i="1"/>
  <c r="Q1720" i="4" s="1"/>
  <c r="L1728" i="4"/>
  <c r="M612" i="1"/>
  <c r="Q1728" i="4" s="1"/>
  <c r="L1736" i="4"/>
  <c r="M604" i="1"/>
  <c r="Q1736" i="4" s="1"/>
  <c r="L1744" i="4"/>
  <c r="M596" i="1"/>
  <c r="Q1744" i="4" s="1"/>
  <c r="L1752" i="4"/>
  <c r="M588" i="1"/>
  <c r="Q1752" i="4" s="1"/>
  <c r="L1760" i="4"/>
  <c r="M580" i="1"/>
  <c r="Q1760" i="4" s="1"/>
  <c r="L1768" i="4"/>
  <c r="M572" i="1"/>
  <c r="Q1768" i="4" s="1"/>
  <c r="L1776" i="4"/>
  <c r="M564" i="1"/>
  <c r="Q1776" i="4" s="1"/>
  <c r="L1784" i="4"/>
  <c r="M556" i="1"/>
  <c r="Q1784" i="4" s="1"/>
  <c r="L1792" i="4"/>
  <c r="M548" i="1"/>
  <c r="Q1792" i="4" s="1"/>
  <c r="L1800" i="4"/>
  <c r="M540" i="1"/>
  <c r="Q1800" i="4" s="1"/>
  <c r="L1808" i="4"/>
  <c r="M532" i="1"/>
  <c r="Q1808" i="4" s="1"/>
  <c r="L1816" i="4"/>
  <c r="M524" i="1"/>
  <c r="Q1816" i="4" s="1"/>
  <c r="L1824" i="4"/>
  <c r="M516" i="1"/>
  <c r="Q1824" i="4" s="1"/>
  <c r="L1832" i="4"/>
  <c r="M508" i="1"/>
  <c r="Q1832" i="4" s="1"/>
  <c r="L1840" i="4"/>
  <c r="M500" i="1"/>
  <c r="Q1840" i="4" s="1"/>
  <c r="L1848" i="4"/>
  <c r="M492" i="1"/>
  <c r="Q1848" i="4" s="1"/>
  <c r="L1856" i="4"/>
  <c r="M484" i="1"/>
  <c r="Q1856" i="4" s="1"/>
  <c r="L1864" i="4"/>
  <c r="M476" i="1"/>
  <c r="Q1864" i="4" s="1"/>
  <c r="L1872" i="4"/>
  <c r="M468" i="1"/>
  <c r="Q1872" i="4" s="1"/>
  <c r="L1880" i="4"/>
  <c r="M460" i="1"/>
  <c r="Q1880" i="4" s="1"/>
  <c r="L1888" i="4"/>
  <c r="M452" i="1"/>
  <c r="Q1888" i="4" s="1"/>
  <c r="L1896" i="4"/>
  <c r="M444" i="1"/>
  <c r="Q1896" i="4" s="1"/>
  <c r="L1904" i="4"/>
  <c r="M436" i="1"/>
  <c r="Q1904" i="4" s="1"/>
  <c r="L1912" i="4"/>
  <c r="M428" i="1"/>
  <c r="Q1912" i="4" s="1"/>
  <c r="L1920" i="4"/>
  <c r="M420" i="1"/>
  <c r="Q1920" i="4" s="1"/>
  <c r="L1928" i="4"/>
  <c r="M412" i="1"/>
  <c r="Q1928" i="4" s="1"/>
  <c r="L1936" i="4"/>
  <c r="M404" i="1"/>
  <c r="Q1936" i="4" s="1"/>
  <c r="L1944" i="4"/>
  <c r="M396" i="1"/>
  <c r="Q1944" i="4" s="1"/>
  <c r="L1952" i="4"/>
  <c r="M388" i="1"/>
  <c r="Q1952" i="4" s="1"/>
  <c r="L1960" i="4"/>
  <c r="M380" i="1"/>
  <c r="Q1960" i="4" s="1"/>
  <c r="L1968" i="4"/>
  <c r="M372" i="1"/>
  <c r="Q1968" i="4" s="1"/>
  <c r="L1976" i="4"/>
  <c r="M364" i="1"/>
  <c r="Q1976" i="4" s="1"/>
  <c r="L1984" i="4"/>
  <c r="M356" i="1"/>
  <c r="Q1984" i="4" s="1"/>
  <c r="L1992" i="4"/>
  <c r="M348" i="1"/>
  <c r="Q1992" i="4" s="1"/>
  <c r="L2000" i="4"/>
  <c r="M340" i="1"/>
  <c r="Q2000" i="4" s="1"/>
  <c r="L2008" i="4"/>
  <c r="M332" i="1"/>
  <c r="Q2008" i="4" s="1"/>
  <c r="L2016" i="4"/>
  <c r="M324" i="1"/>
  <c r="Q2016" i="4" s="1"/>
  <c r="L2024" i="4"/>
  <c r="M316" i="1"/>
  <c r="Q2024" i="4" s="1"/>
  <c r="L2032" i="4"/>
  <c r="M308" i="1"/>
  <c r="Q2032" i="4" s="1"/>
  <c r="L2040" i="4"/>
  <c r="M300" i="1"/>
  <c r="Q2040" i="4" s="1"/>
  <c r="L2047" i="4"/>
  <c r="M292" i="1"/>
  <c r="Q2047" i="4" s="1"/>
  <c r="L2055" i="4"/>
  <c r="M284" i="1"/>
  <c r="Q2055" i="4" s="1"/>
  <c r="L2063" i="4"/>
  <c r="M276" i="1"/>
  <c r="Q2063" i="4" s="1"/>
  <c r="L2071" i="4"/>
  <c r="M268" i="1"/>
  <c r="Q2071" i="4" s="1"/>
  <c r="L2079" i="4"/>
  <c r="M260" i="1"/>
  <c r="Q2079" i="4" s="1"/>
  <c r="L2087" i="4"/>
  <c r="M252" i="1"/>
  <c r="Q2087" i="4" s="1"/>
  <c r="L2095" i="4"/>
  <c r="M244" i="1"/>
  <c r="Q2095" i="4" s="1"/>
  <c r="L2103" i="4"/>
  <c r="M236" i="1"/>
  <c r="Q2103" i="4" s="1"/>
  <c r="L2111" i="4"/>
  <c r="M228" i="1"/>
  <c r="Q2111" i="4" s="1"/>
  <c r="L2119" i="4"/>
  <c r="M220" i="1"/>
  <c r="Q2119" i="4" s="1"/>
  <c r="L2127" i="4"/>
  <c r="M212" i="1"/>
  <c r="Q2127" i="4" s="1"/>
  <c r="L2135" i="4"/>
  <c r="M204" i="1"/>
  <c r="Q2135" i="4" s="1"/>
  <c r="L2143" i="4"/>
  <c r="M196" i="1"/>
  <c r="Q2143" i="4" s="1"/>
  <c r="L2151" i="4"/>
  <c r="M188" i="1"/>
  <c r="Q2151" i="4" s="1"/>
  <c r="L2159" i="4"/>
  <c r="M180" i="1"/>
  <c r="Q2159" i="4" s="1"/>
  <c r="L2167" i="4"/>
  <c r="M172" i="1"/>
  <c r="Q2167" i="4" s="1"/>
  <c r="M164" i="1"/>
  <c r="Q2175" i="4" s="1"/>
  <c r="L2175" i="4"/>
  <c r="M156" i="1"/>
  <c r="Q2183" i="4" s="1"/>
  <c r="L2183" i="4"/>
  <c r="M148" i="1"/>
  <c r="Q2191" i="4" s="1"/>
  <c r="L2191" i="4"/>
  <c r="M140" i="1"/>
  <c r="Q2199" i="4" s="1"/>
  <c r="L2199" i="4"/>
  <c r="M132" i="1"/>
  <c r="Q2207" i="4" s="1"/>
  <c r="L2207" i="4"/>
  <c r="M124" i="1"/>
  <c r="Q2215" i="4" s="1"/>
  <c r="L2215" i="4"/>
  <c r="M116" i="1"/>
  <c r="Q2223" i="4" s="1"/>
  <c r="L2223" i="4"/>
  <c r="M108" i="1"/>
  <c r="Q2231" i="4" s="1"/>
  <c r="L2231" i="4"/>
  <c r="M100" i="1"/>
  <c r="Q2239" i="4" s="1"/>
  <c r="L2239" i="4"/>
  <c r="M92" i="1"/>
  <c r="Q2247" i="4" s="1"/>
  <c r="L2247" i="4"/>
  <c r="M84" i="1"/>
  <c r="Q2255" i="4" s="1"/>
  <c r="L2255" i="4"/>
  <c r="M76" i="1"/>
  <c r="Q2263" i="4" s="1"/>
  <c r="L2263" i="4"/>
  <c r="M68" i="1"/>
  <c r="Q2271" i="4" s="1"/>
  <c r="L2271" i="4"/>
  <c r="M60" i="1"/>
  <c r="Q2279" i="4" s="1"/>
  <c r="L2279" i="4"/>
  <c r="M52" i="1"/>
  <c r="Q2287" i="4" s="1"/>
  <c r="L2287" i="4"/>
  <c r="M44" i="1"/>
  <c r="Q2294" i="4" s="1"/>
  <c r="L2294" i="4"/>
  <c r="M36" i="1"/>
  <c r="Q2302" i="4" s="1"/>
  <c r="L2302" i="4"/>
  <c r="M28" i="1"/>
  <c r="Q2310" i="4" s="1"/>
  <c r="L2310" i="4"/>
  <c r="M20" i="1"/>
  <c r="Q2318" i="4" s="1"/>
  <c r="L2318" i="4"/>
  <c r="M12" i="1"/>
  <c r="Q2326" i="4" s="1"/>
  <c r="L2326" i="4"/>
  <c r="M4" i="1"/>
  <c r="Q2334" i="4" s="1"/>
  <c r="L2334" i="4"/>
  <c r="L203" i="4"/>
  <c r="M2141" i="1"/>
  <c r="Q203" i="4" s="1"/>
  <c r="L211" i="4"/>
  <c r="M2133" i="1"/>
  <c r="Q211" i="4" s="1"/>
  <c r="L218" i="4"/>
  <c r="M2125" i="1"/>
  <c r="Q218" i="4" s="1"/>
  <c r="L226" i="4"/>
  <c r="M2117" i="1"/>
  <c r="Q226" i="4" s="1"/>
  <c r="L234" i="4"/>
  <c r="M2109" i="1"/>
  <c r="Q234" i="4" s="1"/>
  <c r="L242" i="4"/>
  <c r="M2101" i="1"/>
  <c r="Q242" i="4" s="1"/>
  <c r="L249" i="4"/>
  <c r="M2093" i="1"/>
  <c r="Q249" i="4" s="1"/>
  <c r="L257" i="4"/>
  <c r="M2085" i="1"/>
  <c r="Q257" i="4" s="1"/>
  <c r="L265" i="4"/>
  <c r="M2077" i="1"/>
  <c r="Q265" i="4" s="1"/>
  <c r="L273" i="4"/>
  <c r="M2069" i="1"/>
  <c r="Q273" i="4" s="1"/>
  <c r="L281" i="4"/>
  <c r="M2061" i="1"/>
  <c r="Q281" i="4" s="1"/>
  <c r="L289" i="4"/>
  <c r="M2053" i="1"/>
  <c r="Q289" i="4" s="1"/>
  <c r="L297" i="4"/>
  <c r="M2045" i="1"/>
  <c r="Q297" i="4" s="1"/>
  <c r="L305" i="4"/>
  <c r="M2037" i="1"/>
  <c r="Q305" i="4" s="1"/>
  <c r="L313" i="4"/>
  <c r="M2029" i="1"/>
  <c r="Q313" i="4" s="1"/>
  <c r="L321" i="4"/>
  <c r="M2021" i="1"/>
  <c r="Q321" i="4" s="1"/>
  <c r="L329" i="4"/>
  <c r="M2013" i="1"/>
  <c r="Q329" i="4" s="1"/>
  <c r="L337" i="4"/>
  <c r="M2005" i="1"/>
  <c r="Q337" i="4" s="1"/>
  <c r="L345" i="4"/>
  <c r="M1997" i="1"/>
  <c r="Q345" i="4" s="1"/>
  <c r="L353" i="4"/>
  <c r="M1989" i="1"/>
  <c r="Q353" i="4" s="1"/>
  <c r="L361" i="4"/>
  <c r="M1981" i="1"/>
  <c r="Q361" i="4" s="1"/>
  <c r="L369" i="4"/>
  <c r="M1973" i="1"/>
  <c r="Q369" i="4" s="1"/>
  <c r="L377" i="4"/>
  <c r="M1965" i="1"/>
  <c r="Q377" i="4" s="1"/>
  <c r="L385" i="4"/>
  <c r="M1957" i="1"/>
  <c r="Q385" i="4" s="1"/>
  <c r="L393" i="4"/>
  <c r="M1949" i="1"/>
  <c r="Q393" i="4" s="1"/>
  <c r="L401" i="4"/>
  <c r="M1941" i="1"/>
  <c r="Q401" i="4" s="1"/>
  <c r="L409" i="4"/>
  <c r="M1933" i="1"/>
  <c r="Q409" i="4" s="1"/>
  <c r="L417" i="4"/>
  <c r="M1925" i="1"/>
  <c r="Q417" i="4" s="1"/>
  <c r="L425" i="4"/>
  <c r="M1917" i="1"/>
  <c r="Q425" i="4" s="1"/>
  <c r="L433" i="4"/>
  <c r="M1909" i="1"/>
  <c r="Q433" i="4" s="1"/>
  <c r="L441" i="4"/>
  <c r="M1901" i="1"/>
  <c r="Q441" i="4" s="1"/>
  <c r="L449" i="4"/>
  <c r="M1893" i="1"/>
  <c r="Q449" i="4" s="1"/>
  <c r="L457" i="4"/>
  <c r="M1885" i="1"/>
  <c r="Q457" i="4" s="1"/>
  <c r="L465" i="4"/>
  <c r="M1877" i="1"/>
  <c r="Q465" i="4" s="1"/>
  <c r="L473" i="4"/>
  <c r="M1869" i="1"/>
  <c r="Q473" i="4" s="1"/>
  <c r="L480" i="4"/>
  <c r="M1861" i="1"/>
  <c r="Q480" i="4" s="1"/>
  <c r="L488" i="4"/>
  <c r="M1853" i="1"/>
  <c r="Q488" i="4" s="1"/>
  <c r="L496" i="4"/>
  <c r="M1845" i="1"/>
  <c r="Q496" i="4" s="1"/>
  <c r="L504" i="4"/>
  <c r="M1837" i="1"/>
  <c r="Q504" i="4" s="1"/>
  <c r="L512" i="4"/>
  <c r="M1829" i="1"/>
  <c r="Q512" i="4" s="1"/>
  <c r="L520" i="4"/>
  <c r="M1821" i="1"/>
  <c r="Q520" i="4" s="1"/>
  <c r="L528" i="4"/>
  <c r="M1813" i="1"/>
  <c r="Q528" i="4" s="1"/>
  <c r="L536" i="4"/>
  <c r="M1805" i="1"/>
  <c r="Q536" i="4" s="1"/>
  <c r="L544" i="4"/>
  <c r="M1797" i="1"/>
  <c r="Q544" i="4" s="1"/>
  <c r="L552" i="4"/>
  <c r="M1789" i="1"/>
  <c r="Q552" i="4" s="1"/>
  <c r="L560" i="4"/>
  <c r="M1781" i="1"/>
  <c r="Q560" i="4" s="1"/>
  <c r="L568" i="4"/>
  <c r="M1773" i="1"/>
  <c r="Q568" i="4" s="1"/>
  <c r="L576" i="4"/>
  <c r="M1765" i="1"/>
  <c r="Q576" i="4" s="1"/>
  <c r="L584" i="4"/>
  <c r="M1757" i="1"/>
  <c r="Q584" i="4" s="1"/>
  <c r="L592" i="4"/>
  <c r="M1749" i="1"/>
  <c r="Q592" i="4" s="1"/>
  <c r="L600" i="4"/>
  <c r="M1741" i="1"/>
  <c r="Q600" i="4" s="1"/>
  <c r="L608" i="4"/>
  <c r="M1733" i="1"/>
  <c r="Q608" i="4" s="1"/>
  <c r="L616" i="4"/>
  <c r="M1725" i="1"/>
  <c r="Q616" i="4" s="1"/>
  <c r="L624" i="4"/>
  <c r="M1717" i="1"/>
  <c r="Q624" i="4" s="1"/>
  <c r="L632" i="4"/>
  <c r="M1709" i="1"/>
  <c r="Q632" i="4" s="1"/>
  <c r="L640" i="4"/>
  <c r="M1701" i="1"/>
  <c r="Q640" i="4" s="1"/>
  <c r="L648" i="4"/>
  <c r="M1693" i="1"/>
  <c r="Q648" i="4" s="1"/>
  <c r="L656" i="4"/>
  <c r="M1685" i="1"/>
  <c r="Q656" i="4" s="1"/>
  <c r="L664" i="4"/>
  <c r="M1677" i="1"/>
  <c r="Q664" i="4" s="1"/>
  <c r="L672" i="4"/>
  <c r="M1669" i="1"/>
  <c r="Q672" i="4" s="1"/>
  <c r="L680" i="4"/>
  <c r="M1661" i="1"/>
  <c r="Q680" i="4" s="1"/>
  <c r="L688" i="4"/>
  <c r="M1653" i="1"/>
  <c r="Q688" i="4" s="1"/>
  <c r="L696" i="4"/>
  <c r="M1645" i="1"/>
  <c r="Q696" i="4" s="1"/>
  <c r="L704" i="4"/>
  <c r="M1637" i="1"/>
  <c r="Q704" i="4" s="1"/>
  <c r="L712" i="4"/>
  <c r="M1629" i="1"/>
  <c r="Q712" i="4" s="1"/>
  <c r="L720" i="4"/>
  <c r="M1621" i="1"/>
  <c r="Q720" i="4" s="1"/>
  <c r="L728" i="4"/>
  <c r="M1613" i="1"/>
  <c r="Q728" i="4" s="1"/>
  <c r="L736" i="4"/>
  <c r="M1605" i="1"/>
  <c r="Q736" i="4" s="1"/>
  <c r="L744" i="4"/>
  <c r="M1597" i="1"/>
  <c r="Q744" i="4" s="1"/>
  <c r="L752" i="4"/>
  <c r="M1589" i="1"/>
  <c r="Q752" i="4" s="1"/>
  <c r="L760" i="4"/>
  <c r="M1581" i="1"/>
  <c r="Q760" i="4" s="1"/>
  <c r="L768" i="4"/>
  <c r="M1573" i="1"/>
  <c r="Q768" i="4" s="1"/>
  <c r="M1565" i="1"/>
  <c r="Q776" i="4" s="1"/>
  <c r="L776" i="4"/>
  <c r="L784" i="4"/>
  <c r="M1557" i="1"/>
  <c r="Q784" i="4" s="1"/>
  <c r="L792" i="4"/>
  <c r="M1549" i="1"/>
  <c r="Q792" i="4" s="1"/>
  <c r="L800" i="4"/>
  <c r="M1541" i="1"/>
  <c r="Q800" i="4" s="1"/>
  <c r="L808" i="4"/>
  <c r="M1533" i="1"/>
  <c r="Q808" i="4" s="1"/>
  <c r="L816" i="4"/>
  <c r="M1525" i="1"/>
  <c r="Q816" i="4" s="1"/>
  <c r="L824" i="4"/>
  <c r="M1517" i="1"/>
  <c r="Q824" i="4" s="1"/>
  <c r="L832" i="4"/>
  <c r="M1509" i="1"/>
  <c r="Q832" i="4" s="1"/>
  <c r="L840" i="4"/>
  <c r="M1501" i="1"/>
  <c r="Q840" i="4" s="1"/>
  <c r="L848" i="4"/>
  <c r="M1493" i="1"/>
  <c r="Q848" i="4" s="1"/>
  <c r="L856" i="4"/>
  <c r="M1485" i="1"/>
  <c r="Q856" i="4" s="1"/>
  <c r="L864" i="4"/>
  <c r="M1477" i="1"/>
  <c r="Q864" i="4" s="1"/>
  <c r="L872" i="4"/>
  <c r="M1469" i="1"/>
  <c r="Q872" i="4" s="1"/>
  <c r="L880" i="4"/>
  <c r="M1461" i="1"/>
  <c r="Q880" i="4" s="1"/>
  <c r="L888" i="4"/>
  <c r="M1453" i="1"/>
  <c r="Q888" i="4" s="1"/>
  <c r="L896" i="4"/>
  <c r="M1445" i="1"/>
  <c r="Q896" i="4" s="1"/>
  <c r="L904" i="4"/>
  <c r="M1437" i="1"/>
  <c r="Q904" i="4" s="1"/>
  <c r="L912" i="4"/>
  <c r="M1429" i="1"/>
  <c r="Q912" i="4" s="1"/>
  <c r="L920" i="4"/>
  <c r="M1421" i="1"/>
  <c r="Q920" i="4" s="1"/>
  <c r="L928" i="4"/>
  <c r="M1413" i="1"/>
  <c r="Q928" i="4" s="1"/>
  <c r="L936" i="4"/>
  <c r="M1405" i="1"/>
  <c r="Q936" i="4" s="1"/>
  <c r="L944" i="4"/>
  <c r="M1397" i="1"/>
  <c r="Q944" i="4" s="1"/>
  <c r="L952" i="4"/>
  <c r="M1389" i="1"/>
  <c r="Q952" i="4" s="1"/>
  <c r="L960" i="4"/>
  <c r="M1381" i="1"/>
  <c r="Q960" i="4" s="1"/>
  <c r="L968" i="4"/>
  <c r="M1373" i="1"/>
  <c r="Q968" i="4" s="1"/>
  <c r="L976" i="4"/>
  <c r="M1365" i="1"/>
  <c r="Q976" i="4" s="1"/>
  <c r="L984" i="4"/>
  <c r="M1357" i="1"/>
  <c r="Q984" i="4" s="1"/>
  <c r="L992" i="4"/>
  <c r="M1349" i="1"/>
  <c r="Q992" i="4" s="1"/>
  <c r="L1000" i="4"/>
  <c r="M1341" i="1"/>
  <c r="Q1000" i="4" s="1"/>
  <c r="L1008" i="4"/>
  <c r="M1333" i="1"/>
  <c r="Q1008" i="4" s="1"/>
  <c r="L1016" i="4"/>
  <c r="M1325" i="1"/>
  <c r="Q1016" i="4" s="1"/>
  <c r="L1024" i="4"/>
  <c r="M1317" i="1"/>
  <c r="Q1024" i="4" s="1"/>
  <c r="L1032" i="4"/>
  <c r="M1309" i="1"/>
  <c r="Q1032" i="4" s="1"/>
  <c r="L1040" i="4"/>
  <c r="M1301" i="1"/>
  <c r="Q1040" i="4" s="1"/>
  <c r="L1048" i="4"/>
  <c r="M1293" i="1"/>
  <c r="Q1048" i="4" s="1"/>
  <c r="L1056" i="4"/>
  <c r="M1285" i="1"/>
  <c r="Q1056" i="4" s="1"/>
  <c r="L1064" i="4"/>
  <c r="M1277" i="1"/>
  <c r="Q1064" i="4" s="1"/>
  <c r="L1072" i="4"/>
  <c r="M1269" i="1"/>
  <c r="Q1072" i="4" s="1"/>
  <c r="L1080" i="4"/>
  <c r="M1261" i="1"/>
  <c r="Q1080" i="4" s="1"/>
  <c r="L1088" i="4"/>
  <c r="M1253" i="1"/>
  <c r="Q1088" i="4" s="1"/>
  <c r="L1096" i="4"/>
  <c r="M1245" i="1"/>
  <c r="Q1096" i="4" s="1"/>
  <c r="L1104" i="4"/>
  <c r="M1237" i="1"/>
  <c r="Q1104" i="4" s="1"/>
  <c r="L1112" i="4"/>
  <c r="M1229" i="1"/>
  <c r="Q1112" i="4" s="1"/>
  <c r="L1120" i="4"/>
  <c r="M1221" i="1"/>
  <c r="Q1120" i="4" s="1"/>
  <c r="L1128" i="4"/>
  <c r="M1213" i="1"/>
  <c r="Q1128" i="4" s="1"/>
  <c r="L1136" i="4"/>
  <c r="M1205" i="1"/>
  <c r="Q1136" i="4" s="1"/>
  <c r="L1144" i="4"/>
  <c r="M1197" i="1"/>
  <c r="Q1144" i="4" s="1"/>
  <c r="L1152" i="4"/>
  <c r="M1189" i="1"/>
  <c r="Q1152" i="4" s="1"/>
  <c r="L1160" i="4"/>
  <c r="M1181" i="1"/>
  <c r="Q1160" i="4" s="1"/>
  <c r="L1168" i="4"/>
  <c r="M1173" i="1"/>
  <c r="Q1168" i="4" s="1"/>
  <c r="L1176" i="4"/>
  <c r="M1165" i="1"/>
  <c r="Q1176" i="4" s="1"/>
  <c r="L1184" i="4"/>
  <c r="M1157" i="1"/>
  <c r="Q1184" i="4" s="1"/>
  <c r="L1192" i="4"/>
  <c r="M1149" i="1"/>
  <c r="Q1192" i="4" s="1"/>
  <c r="L1200" i="4"/>
  <c r="M1141" i="1"/>
  <c r="Q1200" i="4" s="1"/>
  <c r="L1208" i="4"/>
  <c r="M1133" i="1"/>
  <c r="Q1208" i="4" s="1"/>
  <c r="L1216" i="4"/>
  <c r="M1125" i="1"/>
  <c r="Q1216" i="4" s="1"/>
  <c r="L1224" i="4"/>
  <c r="M1117" i="1"/>
  <c r="Q1224" i="4" s="1"/>
  <c r="L1232" i="4"/>
  <c r="M1109" i="1"/>
  <c r="Q1232" i="4" s="1"/>
  <c r="L1240" i="4"/>
  <c r="M1101" i="1"/>
  <c r="Q1240" i="4" s="1"/>
  <c r="L1248" i="4"/>
  <c r="M1093" i="1"/>
  <c r="Q1248" i="4" s="1"/>
  <c r="L1256" i="4"/>
  <c r="M1085" i="1"/>
  <c r="Q1256" i="4" s="1"/>
  <c r="L1264" i="4"/>
  <c r="M1077" i="1"/>
  <c r="Q1264" i="4" s="1"/>
  <c r="L1272" i="4"/>
  <c r="M1069" i="1"/>
  <c r="Q1272" i="4" s="1"/>
  <c r="L1280" i="4"/>
  <c r="M1061" i="1"/>
  <c r="Q1280" i="4" s="1"/>
  <c r="L1289" i="4"/>
  <c r="M1052" i="1"/>
  <c r="Q1289" i="4" s="1"/>
  <c r="L1298" i="4"/>
  <c r="M1043" i="1"/>
  <c r="Q1298" i="4" s="1"/>
  <c r="L1306" i="4"/>
  <c r="M1035" i="1"/>
  <c r="Q1306" i="4" s="1"/>
  <c r="L1314" i="4"/>
  <c r="M1027" i="1"/>
  <c r="Q1314" i="4" s="1"/>
  <c r="L1322" i="4"/>
  <c r="M1019" i="1"/>
  <c r="Q1322" i="4" s="1"/>
  <c r="L1330" i="4"/>
  <c r="M1011" i="1"/>
  <c r="Q1330" i="4" s="1"/>
  <c r="L1338" i="4"/>
  <c r="M1003" i="1"/>
  <c r="Q1338" i="4" s="1"/>
  <c r="L1346" i="4"/>
  <c r="M995" i="1"/>
  <c r="Q1346" i="4" s="1"/>
  <c r="L1354" i="4"/>
  <c r="M987" i="1"/>
  <c r="Q1354" i="4" s="1"/>
  <c r="L1362" i="4"/>
  <c r="M979" i="1"/>
  <c r="Q1362" i="4" s="1"/>
  <c r="L1370" i="4"/>
  <c r="M971" i="1"/>
  <c r="Q1370" i="4" s="1"/>
  <c r="L1378" i="4"/>
  <c r="M963" i="1"/>
  <c r="Q1378" i="4" s="1"/>
  <c r="L1386" i="4"/>
  <c r="M955" i="1"/>
  <c r="Q1386" i="4" s="1"/>
  <c r="L1394" i="4"/>
  <c r="M947" i="1"/>
  <c r="Q1394" i="4" s="1"/>
  <c r="L1402" i="4"/>
  <c r="M939" i="1"/>
  <c r="Q1402" i="4" s="1"/>
  <c r="L1410" i="4"/>
  <c r="M931" i="1"/>
  <c r="Q1410" i="4" s="1"/>
  <c r="L1418" i="4"/>
  <c r="M923" i="1"/>
  <c r="Q1418" i="4" s="1"/>
  <c r="L1426" i="4"/>
  <c r="M915" i="1"/>
  <c r="Q1426" i="4" s="1"/>
  <c r="L1434" i="4"/>
  <c r="M907" i="1"/>
  <c r="Q1434" i="4" s="1"/>
  <c r="L1442" i="4"/>
  <c r="M899" i="1"/>
  <c r="Q1442" i="4" s="1"/>
  <c r="L1450" i="4"/>
  <c r="M891" i="1"/>
  <c r="Q1450" i="4" s="1"/>
  <c r="L1458" i="4"/>
  <c r="M883" i="1"/>
  <c r="Q1458" i="4" s="1"/>
  <c r="L1466" i="4"/>
  <c r="M875" i="1"/>
  <c r="Q1466" i="4" s="1"/>
  <c r="L1474" i="4"/>
  <c r="M867" i="1"/>
  <c r="Q1474" i="4" s="1"/>
  <c r="L1482" i="4"/>
  <c r="M859" i="1"/>
  <c r="Q1482" i="4" s="1"/>
  <c r="L1490" i="4"/>
  <c r="M851" i="1"/>
  <c r="Q1490" i="4" s="1"/>
  <c r="L1498" i="4"/>
  <c r="M843" i="1"/>
  <c r="Q1498" i="4" s="1"/>
  <c r="L1506" i="4"/>
  <c r="M835" i="1"/>
  <c r="Q1506" i="4" s="1"/>
  <c r="L1514" i="4"/>
  <c r="M827" i="1"/>
  <c r="Q1514" i="4" s="1"/>
  <c r="L1522" i="4"/>
  <c r="M819" i="1"/>
  <c r="Q1522" i="4" s="1"/>
  <c r="L1530" i="4"/>
  <c r="M811" i="1"/>
  <c r="Q1530" i="4" s="1"/>
  <c r="L1538" i="4"/>
  <c r="M803" i="1"/>
  <c r="Q1538" i="4" s="1"/>
  <c r="L1546" i="4"/>
  <c r="M795" i="1"/>
  <c r="Q1546" i="4" s="1"/>
  <c r="L1554" i="4"/>
  <c r="M787" i="1"/>
  <c r="Q1554" i="4" s="1"/>
  <c r="L1562" i="4"/>
  <c r="M779" i="1"/>
  <c r="Q1562" i="4" s="1"/>
  <c r="L1570" i="4"/>
  <c r="M771" i="1"/>
  <c r="Q1570" i="4" s="1"/>
  <c r="L1578" i="4"/>
  <c r="M763" i="1"/>
  <c r="Q1578" i="4" s="1"/>
  <c r="L1586" i="4"/>
  <c r="M755" i="1"/>
  <c r="Q1586" i="4" s="1"/>
  <c r="L1594" i="4"/>
  <c r="M747" i="1"/>
  <c r="Q1594" i="4" s="1"/>
  <c r="L1602" i="4"/>
  <c r="M739" i="1"/>
  <c r="Q1602" i="4" s="1"/>
  <c r="M731" i="1"/>
  <c r="Q1609" i="4" s="1"/>
  <c r="L1609" i="4"/>
  <c r="L1617" i="4"/>
  <c r="M723" i="1"/>
  <c r="Q1617" i="4" s="1"/>
  <c r="M715" i="1"/>
  <c r="Q1625" i="4" s="1"/>
  <c r="L1625" i="4"/>
  <c r="M707" i="1"/>
  <c r="Q1633" i="4" s="1"/>
  <c r="L1633" i="4"/>
  <c r="M699" i="1"/>
  <c r="Q1641" i="4" s="1"/>
  <c r="L1641" i="4"/>
  <c r="L1649" i="4"/>
  <c r="M691" i="1"/>
  <c r="Q1649" i="4" s="1"/>
  <c r="M683" i="1"/>
  <c r="Q1657" i="4" s="1"/>
  <c r="L1657" i="4"/>
  <c r="M675" i="1"/>
  <c r="Q1665" i="4" s="1"/>
  <c r="L1665" i="4"/>
  <c r="M667" i="1"/>
  <c r="Q1673" i="4" s="1"/>
  <c r="L1673" i="4"/>
  <c r="L1681" i="4"/>
  <c r="M659" i="1"/>
  <c r="Q1681" i="4" s="1"/>
  <c r="M651" i="1"/>
  <c r="Q1689" i="4" s="1"/>
  <c r="L1689" i="4"/>
  <c r="M643" i="1"/>
  <c r="Q1697" i="4" s="1"/>
  <c r="L1697" i="4"/>
  <c r="M635" i="1"/>
  <c r="Q1705" i="4" s="1"/>
  <c r="L1705" i="4"/>
  <c r="L1713" i="4"/>
  <c r="M627" i="1"/>
  <c r="Q1713" i="4" s="1"/>
  <c r="M619" i="1"/>
  <c r="Q1721" i="4" s="1"/>
  <c r="L1721" i="4"/>
  <c r="M611" i="1"/>
  <c r="Q1729" i="4" s="1"/>
  <c r="L1729" i="4"/>
  <c r="M603" i="1"/>
  <c r="Q1737" i="4" s="1"/>
  <c r="L1737" i="4"/>
  <c r="L1745" i="4"/>
  <c r="M595" i="1"/>
  <c r="Q1745" i="4" s="1"/>
  <c r="M587" i="1"/>
  <c r="Q1753" i="4" s="1"/>
  <c r="L1753" i="4"/>
  <c r="M579" i="1"/>
  <c r="Q1761" i="4" s="1"/>
  <c r="L1761" i="4"/>
  <c r="M571" i="1"/>
  <c r="Q1769" i="4" s="1"/>
  <c r="L1769" i="4"/>
  <c r="L1777" i="4"/>
  <c r="M563" i="1"/>
  <c r="Q1777" i="4" s="1"/>
  <c r="M555" i="1"/>
  <c r="Q1785" i="4" s="1"/>
  <c r="L1785" i="4"/>
  <c r="M547" i="1"/>
  <c r="Q1793" i="4" s="1"/>
  <c r="L1793" i="4"/>
  <c r="M539" i="1"/>
  <c r="Q1801" i="4" s="1"/>
  <c r="L1801" i="4"/>
  <c r="L1809" i="4"/>
  <c r="M531" i="1"/>
  <c r="Q1809" i="4" s="1"/>
  <c r="M523" i="1"/>
  <c r="Q1817" i="4" s="1"/>
  <c r="L1817" i="4"/>
  <c r="M515" i="1"/>
  <c r="Q1825" i="4" s="1"/>
  <c r="L1825" i="4"/>
  <c r="M507" i="1"/>
  <c r="Q1833" i="4" s="1"/>
  <c r="L1833" i="4"/>
  <c r="L1841" i="4"/>
  <c r="M499" i="1"/>
  <c r="Q1841" i="4" s="1"/>
  <c r="M491" i="1"/>
  <c r="Q1849" i="4" s="1"/>
  <c r="L1849" i="4"/>
  <c r="M483" i="1"/>
  <c r="Q1857" i="4" s="1"/>
  <c r="L1857" i="4"/>
  <c r="M475" i="1"/>
  <c r="Q1865" i="4" s="1"/>
  <c r="L1865" i="4"/>
  <c r="L1873" i="4"/>
  <c r="M467" i="1"/>
  <c r="Q1873" i="4" s="1"/>
  <c r="M459" i="1"/>
  <c r="Q1881" i="4" s="1"/>
  <c r="L1881" i="4"/>
  <c r="M451" i="1"/>
  <c r="Q1889" i="4" s="1"/>
  <c r="L1889" i="4"/>
  <c r="M443" i="1"/>
  <c r="Q1897" i="4" s="1"/>
  <c r="L1897" i="4"/>
  <c r="L1905" i="4"/>
  <c r="M435" i="1"/>
  <c r="Q1905" i="4" s="1"/>
  <c r="M427" i="1"/>
  <c r="Q1913" i="4" s="1"/>
  <c r="L1913" i="4"/>
  <c r="M419" i="1"/>
  <c r="Q1921" i="4" s="1"/>
  <c r="L1921" i="4"/>
  <c r="M411" i="1"/>
  <c r="Q1929" i="4" s="1"/>
  <c r="L1929" i="4"/>
  <c r="L1937" i="4"/>
  <c r="M403" i="1"/>
  <c r="Q1937" i="4" s="1"/>
  <c r="M395" i="1"/>
  <c r="Q1945" i="4" s="1"/>
  <c r="L1945" i="4"/>
  <c r="M387" i="1"/>
  <c r="Q1953" i="4" s="1"/>
  <c r="L1953" i="4"/>
  <c r="M379" i="1"/>
  <c r="Q1961" i="4" s="1"/>
  <c r="L1961" i="4"/>
  <c r="L1969" i="4"/>
  <c r="M371" i="1"/>
  <c r="Q1969" i="4" s="1"/>
  <c r="M363" i="1"/>
  <c r="Q1977" i="4" s="1"/>
  <c r="L1977" i="4"/>
  <c r="M355" i="1"/>
  <c r="Q1985" i="4" s="1"/>
  <c r="L1985" i="4"/>
  <c r="M347" i="1"/>
  <c r="Q1993" i="4" s="1"/>
  <c r="L1993" i="4"/>
  <c r="L2001" i="4"/>
  <c r="M339" i="1"/>
  <c r="Q2001" i="4" s="1"/>
  <c r="M331" i="1"/>
  <c r="Q2009" i="4" s="1"/>
  <c r="L2009" i="4"/>
  <c r="M323" i="1"/>
  <c r="Q2017" i="4" s="1"/>
  <c r="L2017" i="4"/>
  <c r="M315" i="1"/>
  <c r="Q2025" i="4" s="1"/>
  <c r="L2025" i="4"/>
  <c r="L2033" i="4"/>
  <c r="M307" i="1"/>
  <c r="Q2033" i="4" s="1"/>
  <c r="M299" i="1"/>
  <c r="Q2041" i="4" s="1"/>
  <c r="L2041" i="4"/>
  <c r="L2048" i="4"/>
  <c r="M291" i="1"/>
  <c r="Q2048" i="4" s="1"/>
  <c r="L2056" i="4"/>
  <c r="M283" i="1"/>
  <c r="Q2056" i="4" s="1"/>
  <c r="L2064" i="4"/>
  <c r="M275" i="1"/>
  <c r="Q2064" i="4" s="1"/>
  <c r="L2072" i="4"/>
  <c r="M267" i="1"/>
  <c r="Q2072" i="4" s="1"/>
  <c r="M259" i="1"/>
  <c r="Q2080" i="4" s="1"/>
  <c r="L2080" i="4"/>
  <c r="M251" i="1"/>
  <c r="Q2088" i="4" s="1"/>
  <c r="L2088" i="4"/>
  <c r="M243" i="1"/>
  <c r="Q2096" i="4" s="1"/>
  <c r="L2096" i="4"/>
  <c r="M235" i="1"/>
  <c r="Q2104" i="4" s="1"/>
  <c r="L2104" i="4"/>
  <c r="M227" i="1"/>
  <c r="Q2112" i="4" s="1"/>
  <c r="L2112" i="4"/>
  <c r="M219" i="1"/>
  <c r="Q2120" i="4" s="1"/>
  <c r="L2120" i="4"/>
  <c r="M211" i="1"/>
  <c r="Q2128" i="4" s="1"/>
  <c r="L2128" i="4"/>
  <c r="M203" i="1"/>
  <c r="Q2136" i="4" s="1"/>
  <c r="L2136" i="4"/>
  <c r="M195" i="1"/>
  <c r="Q2144" i="4" s="1"/>
  <c r="L2144" i="4"/>
  <c r="M187" i="1"/>
  <c r="Q2152" i="4" s="1"/>
  <c r="L2152" i="4"/>
  <c r="M179" i="1"/>
  <c r="Q2160" i="4" s="1"/>
  <c r="L2160" i="4"/>
  <c r="L2168" i="4"/>
  <c r="M171" i="1"/>
  <c r="Q2168" i="4" s="1"/>
  <c r="L2176" i="4"/>
  <c r="M163" i="1"/>
  <c r="Q2176" i="4" s="1"/>
  <c r="L2184" i="4"/>
  <c r="M155" i="1"/>
  <c r="Q2184" i="4" s="1"/>
  <c r="L2192" i="4"/>
  <c r="M147" i="1"/>
  <c r="Q2192" i="4" s="1"/>
  <c r="L2200" i="4"/>
  <c r="M139" i="1"/>
  <c r="Q2200" i="4" s="1"/>
  <c r="L2208" i="4"/>
  <c r="M131" i="1"/>
  <c r="Q2208" i="4" s="1"/>
  <c r="L2216" i="4"/>
  <c r="M123" i="1"/>
  <c r="Q2216" i="4" s="1"/>
  <c r="L2224" i="4"/>
  <c r="M115" i="1"/>
  <c r="Q2224" i="4" s="1"/>
  <c r="L2232" i="4"/>
  <c r="M107" i="1"/>
  <c r="Q2232" i="4" s="1"/>
  <c r="L2240" i="4"/>
  <c r="M99" i="1"/>
  <c r="Q2240" i="4" s="1"/>
  <c r="L2248" i="4"/>
  <c r="M91" i="1"/>
  <c r="Q2248" i="4" s="1"/>
  <c r="L2256" i="4"/>
  <c r="M83" i="1"/>
  <c r="Q2256" i="4" s="1"/>
  <c r="L2264" i="4"/>
  <c r="M75" i="1"/>
  <c r="Q2264" i="4" s="1"/>
  <c r="L2272" i="4"/>
  <c r="M67" i="1"/>
  <c r="Q2272" i="4" s="1"/>
  <c r="L2280" i="4"/>
  <c r="M59" i="1"/>
  <c r="Q2280" i="4" s="1"/>
  <c r="L2288" i="4"/>
  <c r="M51" i="1"/>
  <c r="Q2288" i="4" s="1"/>
  <c r="M43" i="1"/>
  <c r="Q2295" i="4" s="1"/>
  <c r="L2295" i="4"/>
  <c r="M35" i="1"/>
  <c r="Q2303" i="4" s="1"/>
  <c r="L2303" i="4"/>
  <c r="M27" i="1"/>
  <c r="Q2311" i="4" s="1"/>
  <c r="L2311" i="4"/>
  <c r="M19" i="1"/>
  <c r="Q2319" i="4" s="1"/>
  <c r="L2319" i="4"/>
  <c r="M11" i="1"/>
  <c r="Q2327" i="4" s="1"/>
  <c r="L2327" i="4"/>
  <c r="M3" i="1"/>
  <c r="Q2335" i="4" s="1"/>
  <c r="L2335" i="4"/>
  <c r="K1051" i="1"/>
  <c r="J3" i="1"/>
  <c r="L1054" i="1"/>
  <c r="L1287" i="4" l="1"/>
  <c r="M1054" i="1"/>
  <c r="Q1287" i="4" s="1"/>
</calcChain>
</file>

<file path=xl/sharedStrings.xml><?xml version="1.0" encoding="utf-8"?>
<sst xmlns="http://schemas.openxmlformats.org/spreadsheetml/2006/main" count="38609" uniqueCount="7715">
  <si>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</si>
  <si>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</si>
  <si>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</si>
  <si>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</si>
  <si>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</si>
  <si>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</si>
  <si>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</si>
  <si>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</si>
  <si>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</si>
  <si>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</si>
  <si>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</si>
  <si>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</si>
  <si>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</si>
  <si>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</si>
  <si>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</si>
  <si>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</si>
  <si>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</si>
  <si>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</si>
  <si>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</si>
  <si>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</si>
  <si>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</si>
  <si>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</si>
  <si>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</si>
  <si>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</si>
  <si>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</si>
  <si>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</si>
  <si>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</si>
  <si>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</si>
  <si>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</si>
  <si>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</si>
  <si>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</si>
  <si>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</si>
  <si>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</si>
  <si>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</si>
  <si>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</si>
  <si>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</si>
  <si>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</si>
  <si>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</si>
  <si>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</si>
  <si>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</si>
  <si>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</si>
  <si>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</si>
  <si>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</si>
  <si>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</si>
  <si>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</si>
  <si>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</si>
  <si>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</si>
  <si>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</si>
  <si>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</si>
  <si>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</si>
  <si>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</si>
  <si>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</si>
  <si>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</si>
  <si>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</si>
  <si>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</si>
  <si>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</si>
  <si>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</si>
  <si>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</si>
  <si>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</si>
  <si>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</si>
  <si>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</si>
  <si>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</si>
  <si>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</si>
  <si>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</si>
  <si>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</si>
  <si>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</si>
  <si>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</si>
  <si>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</si>
  <si>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</si>
  <si>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</si>
  <si>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</si>
  <si>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</si>
  <si>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</si>
  <si>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</si>
  <si>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</si>
  <si>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</si>
  <si>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</si>
  <si>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</si>
  <si>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</si>
  <si>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</si>
  <si>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</si>
  <si>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</si>
  <si>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</si>
  <si>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</si>
  <si>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</si>
  <si>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</si>
  <si>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</si>
  <si>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</si>
  <si>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</si>
  <si>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</si>
  <si>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</si>
  <si>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</si>
  <si>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</si>
  <si>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</si>
  <si>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</si>
  <si>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</si>
  <si>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</si>
  <si>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</si>
  <si>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</si>
  <si>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</si>
  <si>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</si>
  <si>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</si>
  <si>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</si>
  <si>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</si>
  <si>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</si>
  <si>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</si>
  <si>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</si>
  <si>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</si>
  <si>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</si>
  <si>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</si>
  <si>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</si>
  <si>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</si>
  <si>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</si>
  <si>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</si>
  <si>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</si>
  <si>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</si>
  <si>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</si>
  <si>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</si>
  <si>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</si>
  <si>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</si>
  <si>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</si>
  <si>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</si>
  <si>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</si>
  <si>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</si>
  <si>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</si>
  <si>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</si>
  <si>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</si>
  <si>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</si>
  <si>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</si>
  <si>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</si>
  <si>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</si>
  <si>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</si>
  <si>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</si>
  <si>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</si>
  <si>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</si>
  <si>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</si>
  <si>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</si>
  <si>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</si>
  <si>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</si>
  <si>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</si>
  <si>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</si>
  <si>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</si>
  <si>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</si>
  <si>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</si>
  <si>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</si>
  <si>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</si>
  <si>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</si>
  <si>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</si>
  <si>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</si>
  <si>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</si>
  <si>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</si>
  <si>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</si>
  <si>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</si>
  <si>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</si>
  <si>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</si>
  <si>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</si>
  <si>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</si>
  <si>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</si>
  <si>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</si>
  <si>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</si>
  <si>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</si>
  <si>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</si>
  <si>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</si>
  <si>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</si>
  <si>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</si>
  <si>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</si>
  <si>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</si>
  <si>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</si>
  <si>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</si>
  <si>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</si>
  <si>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</si>
  <si>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</si>
  <si>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</si>
  <si>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</si>
  <si>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</si>
  <si>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</si>
  <si>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</si>
  <si>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</si>
  <si>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</si>
  <si>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</si>
  <si>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</si>
  <si>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</si>
  <si>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</si>
  <si>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</si>
  <si>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</si>
  <si>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</si>
  <si>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</si>
  <si>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</si>
  <si>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</si>
  <si>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</si>
  <si>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</si>
  <si>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</si>
  <si>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</si>
  <si>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</si>
  <si>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</si>
  <si>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</si>
  <si>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</si>
  <si>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</si>
  <si>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</si>
  <si>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</si>
  <si>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</si>
  <si>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</si>
  <si>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</si>
  <si>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</si>
  <si>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</si>
  <si>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</si>
  <si>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</si>
  <si>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</si>
  <si>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</si>
  <si>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</si>
  <si>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</si>
  <si>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</si>
  <si>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</si>
  <si>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</si>
  <si>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</si>
  <si>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</si>
  <si>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</si>
  <si>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</si>
  <si>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</si>
  <si>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</si>
  <si>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</si>
  <si>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</si>
  <si>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</si>
  <si>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</si>
  <si>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</si>
  <si>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</si>
  <si>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</si>
  <si>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</si>
  <si>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</si>
  <si>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</si>
  <si>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</si>
  <si>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</si>
  <si>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</si>
  <si>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</si>
  <si>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</si>
  <si>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</si>
  <si>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</si>
  <si>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</si>
  <si>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</si>
  <si>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</si>
  <si>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</si>
  <si>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</si>
  <si>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</si>
  <si>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</si>
  <si>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</si>
  <si>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</si>
  <si>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</si>
  <si>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</si>
  <si>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</si>
  <si>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</si>
  <si>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</si>
  <si>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</si>
  <si>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</si>
  <si>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</si>
  <si>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</si>
  <si>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</si>
  <si>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</si>
  <si>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</si>
  <si>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</si>
  <si>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</si>
  <si>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</si>
  <si>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</si>
  <si>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</si>
  <si>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</si>
  <si>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</si>
  <si>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</si>
  <si>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</si>
  <si>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</si>
  <si>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</si>
  <si>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</si>
  <si>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</si>
  <si>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</si>
  <si>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</si>
  <si>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</si>
  <si>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</si>
  <si>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</si>
  <si>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</si>
  <si>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</si>
  <si>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</si>
  <si>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</si>
  <si>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</si>
  <si>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</si>
  <si>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</si>
  <si>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</si>
  <si>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</si>
  <si>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</si>
  <si>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</si>
  <si>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</si>
  <si>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</si>
  <si>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</si>
  <si>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</si>
  <si>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</si>
  <si>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</si>
  <si>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</si>
  <si>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</si>
  <si>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</si>
  <si>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</si>
  <si>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</si>
  <si>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</si>
  <si>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</si>
  <si>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</si>
  <si>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</si>
  <si>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</si>
  <si>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</si>
  <si>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</si>
  <si>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</si>
  <si>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</si>
  <si>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</si>
  <si>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</si>
  <si>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</si>
  <si>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</si>
  <si>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</si>
  <si>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</si>
  <si>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</si>
  <si>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</si>
  <si>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</si>
  <si>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</si>
  <si>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</si>
  <si>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</si>
  <si>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</si>
  <si>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</si>
  <si>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</si>
  <si>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</si>
  <si>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</si>
  <si>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</si>
  <si>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</si>
  <si>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</si>
  <si>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</si>
  <si>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</si>
  <si>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</si>
  <si>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</si>
  <si>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</si>
  <si>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</si>
  <si>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</si>
  <si>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</si>
  <si>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</si>
  <si>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</si>
  <si>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</si>
  <si>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</si>
  <si>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</si>
  <si>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</si>
  <si>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</si>
  <si>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</si>
  <si>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</si>
  <si>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</si>
  <si>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</si>
  <si>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</si>
  <si>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</si>
  <si>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</si>
  <si>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</si>
  <si>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</si>
  <si>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</si>
  <si>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</si>
  <si>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</si>
  <si>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</si>
  <si>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</si>
  <si>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</si>
  <si>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</si>
  <si>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</si>
  <si>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</si>
  <si>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</si>
  <si>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</si>
  <si>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</si>
  <si>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</si>
  <si>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</si>
  <si>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</si>
  <si>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</si>
  <si>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</si>
  <si>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</si>
  <si>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</si>
  <si>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</si>
  <si>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</si>
  <si>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</si>
  <si>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</si>
  <si>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</si>
  <si>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</si>
  <si>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</si>
  <si>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</si>
  <si>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</si>
  <si>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</si>
  <si>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</si>
  <si>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</si>
  <si>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</si>
  <si>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</si>
  <si>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</si>
  <si>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</si>
  <si>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</si>
  <si>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</si>
  <si>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</si>
  <si>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</si>
  <si>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</si>
  <si>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</si>
  <si>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</si>
  <si>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</si>
  <si>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</si>
  <si>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</si>
  <si>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</si>
  <si>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</si>
  <si>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</si>
  <si>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</si>
  <si>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</si>
  <si>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</si>
  <si>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</si>
  <si>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</si>
  <si>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</si>
  <si>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</si>
  <si>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</si>
  <si>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</si>
  <si>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</si>
  <si>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</si>
  <si>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</si>
  <si>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</si>
  <si>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</si>
  <si>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</si>
  <si>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</si>
  <si>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</si>
  <si>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</si>
  <si>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</si>
  <si>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</si>
  <si>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</si>
  <si>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</si>
  <si>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</si>
  <si>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</si>
  <si>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</si>
  <si>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</si>
  <si>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</si>
  <si>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</si>
  <si>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</si>
  <si>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</si>
  <si>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</si>
  <si>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</si>
  <si>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</si>
  <si>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</si>
  <si>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</si>
  <si>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</si>
  <si>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</si>
  <si>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</si>
  <si>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</si>
  <si>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</si>
  <si>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</si>
  <si>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</si>
  <si>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</si>
  <si>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</si>
  <si>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</si>
  <si>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</si>
  <si>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</si>
  <si>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</si>
  <si>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</si>
  <si>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</si>
  <si>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</si>
  <si>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</si>
  <si>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</si>
  <si>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</si>
  <si>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</si>
  <si>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</si>
  <si>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</si>
  <si>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</si>
  <si>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</si>
  <si>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</si>
  <si>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</si>
  <si>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</si>
  <si>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</si>
  <si>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</si>
  <si>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</si>
  <si>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</si>
  <si>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</si>
  <si>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</si>
  <si>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</si>
  <si>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</si>
  <si>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</si>
  <si>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</si>
  <si>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</si>
  <si>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</si>
  <si>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</si>
  <si>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</si>
  <si>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</si>
  <si>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</si>
  <si>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</si>
  <si>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</si>
  <si>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</si>
  <si>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</si>
  <si>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</si>
  <si>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</si>
  <si>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</si>
  <si>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</si>
  <si>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</si>
  <si>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</si>
  <si>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</si>
  <si>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</si>
  <si>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</si>
  <si>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</si>
  <si>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</si>
  <si>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</si>
  <si>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</si>
  <si>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</si>
  <si>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</si>
  <si>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</si>
  <si>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</si>
  <si>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</si>
  <si>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</si>
  <si>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</si>
  <si>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</si>
  <si>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</si>
  <si>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</si>
  <si>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</si>
  <si>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</si>
  <si>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</si>
  <si>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</si>
  <si>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</si>
  <si>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</si>
  <si>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</si>
  <si>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</si>
  <si>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</si>
  <si>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</si>
  <si>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</si>
  <si>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</si>
  <si>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</si>
  <si>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</si>
  <si>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</si>
  <si>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</si>
  <si>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</si>
  <si>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</si>
  <si>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</si>
  <si>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</si>
  <si>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</si>
  <si>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</si>
  <si>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</si>
  <si>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</si>
  <si>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</si>
  <si>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</si>
  <si>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</si>
  <si>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</si>
  <si>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</si>
  <si>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</si>
  <si>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</si>
  <si>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</si>
  <si>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</si>
  <si>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</si>
  <si>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</si>
  <si>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</si>
  <si>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</si>
  <si>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</si>
  <si>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</si>
  <si>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</si>
  <si>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</si>
  <si>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</si>
  <si>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</si>
  <si>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</si>
  <si>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</si>
  <si>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</si>
  <si>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</si>
  <si>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</si>
  <si>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</si>
  <si>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</si>
  <si>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</si>
  <si>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</si>
  <si>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</si>
  <si>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</si>
  <si>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</si>
  <si>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</si>
  <si>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</si>
  <si>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</si>
  <si>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</si>
  <si>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</si>
  <si>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</si>
  <si>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</si>
  <si>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</si>
  <si>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</si>
  <si>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</si>
  <si>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</si>
  <si>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</si>
  <si>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</si>
  <si>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</si>
  <si>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</si>
  <si>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</si>
  <si>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</si>
  <si>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</si>
  <si>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</si>
  <si>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</si>
  <si>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</si>
  <si>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</si>
  <si>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</si>
  <si>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</si>
  <si>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</si>
  <si>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</si>
  <si>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</si>
  <si>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</si>
  <si>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</si>
  <si>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</si>
  <si>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</si>
  <si>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</si>
  <si>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</si>
  <si>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</si>
  <si>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</si>
  <si>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</si>
  <si>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</si>
  <si>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</si>
  <si>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</si>
  <si>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</si>
  <si>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</si>
  <si>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</si>
  <si>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</si>
  <si>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</si>
  <si>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</si>
  <si>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</si>
  <si>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</si>
  <si>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</si>
  <si>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</si>
  <si>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</si>
  <si>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</si>
  <si>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</si>
  <si>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</si>
  <si>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</si>
  <si>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</si>
  <si>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</si>
  <si>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</si>
  <si>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</si>
  <si>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</si>
  <si>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</si>
  <si>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</si>
  <si>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</si>
  <si>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</si>
  <si>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</si>
  <si>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</si>
  <si>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</si>
  <si>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</si>
  <si>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</si>
  <si>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</si>
  <si>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</si>
  <si>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</si>
  <si>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</si>
  <si>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</si>
  <si>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</si>
  <si>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</si>
  <si>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</si>
  <si>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</si>
  <si>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</si>
  <si>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</si>
  <si>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</si>
  <si>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</si>
  <si>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</si>
  <si>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</si>
  <si>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</si>
  <si>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</si>
  <si>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</si>
  <si>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</si>
  <si>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</si>
  <si>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</si>
  <si>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</si>
  <si>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</si>
  <si>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</si>
  <si>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</si>
  <si>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</si>
  <si>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</si>
  <si>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</si>
  <si>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</si>
  <si>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</si>
  <si>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</si>
  <si>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</si>
  <si>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</si>
  <si>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</si>
  <si>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</si>
  <si>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</si>
  <si>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</si>
  <si>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</si>
  <si>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</si>
  <si>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</si>
  <si>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</si>
  <si>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</si>
  <si>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</si>
  <si>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</si>
  <si>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</si>
  <si>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</si>
  <si>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</si>
  <si>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</si>
  <si>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</si>
  <si>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</si>
  <si>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</si>
  <si>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</si>
  <si>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</si>
  <si>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</si>
  <si>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</si>
  <si>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</si>
  <si>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</si>
  <si>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</si>
  <si>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</si>
  <si>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</si>
  <si>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</si>
  <si>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</si>
  <si>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</si>
  <si>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</si>
  <si>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</si>
  <si>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</si>
  <si>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</si>
  <si>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</si>
  <si>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</si>
  <si>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</si>
  <si>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</si>
  <si>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</si>
  <si>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</si>
  <si>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</si>
  <si>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</si>
  <si>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</si>
  <si>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</si>
  <si>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</si>
  <si>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</si>
  <si>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</si>
  <si>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</si>
  <si>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</si>
  <si>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</si>
  <si>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</si>
  <si>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</si>
  <si>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</si>
  <si>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</si>
  <si>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</si>
  <si>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</si>
  <si>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</si>
  <si>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</si>
  <si>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</si>
  <si>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</si>
  <si>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</si>
  <si>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</si>
  <si>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</si>
  <si>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</si>
  <si>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</si>
  <si>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</si>
  <si>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</si>
  <si>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</si>
  <si>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</si>
  <si>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</si>
  <si>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</si>
  <si>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</si>
  <si>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</si>
  <si>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</si>
  <si>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</si>
  <si>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</si>
  <si>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</si>
  <si>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</si>
  <si>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</si>
  <si>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</si>
  <si>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</si>
  <si>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</si>
  <si>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</si>
  <si>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</si>
  <si>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</si>
  <si>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</si>
  <si>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</si>
  <si>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</si>
  <si>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</si>
  <si>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</si>
  <si>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</si>
  <si>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</si>
  <si>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</si>
  <si>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</si>
  <si>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</si>
  <si>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</si>
  <si>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</si>
  <si>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</si>
  <si>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</si>
  <si>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</si>
  <si>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</si>
  <si>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</si>
  <si>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</si>
  <si>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</si>
  <si>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</si>
  <si>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</si>
  <si>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</si>
  <si>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</si>
  <si>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</si>
  <si>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</si>
  <si>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</si>
  <si>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</si>
  <si>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</si>
  <si>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</si>
  <si>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</si>
  <si>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</si>
  <si>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</si>
  <si>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</si>
  <si>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</si>
  <si>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</si>
  <si>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</si>
  <si>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</si>
  <si>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</si>
  <si>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</si>
  <si>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</si>
  <si>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</si>
  <si>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</si>
  <si>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</si>
  <si>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</si>
  <si>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</si>
  <si>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</si>
  <si>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</si>
  <si>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</si>
  <si>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</si>
  <si>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</si>
  <si>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</si>
  <si>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</si>
  <si>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</si>
  <si>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</si>
  <si>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</si>
  <si>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</si>
  <si>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</si>
  <si>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</si>
  <si>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</si>
  <si>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</si>
  <si>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</si>
  <si>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</si>
  <si>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</si>
  <si>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</si>
  <si>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</si>
  <si>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</si>
  <si>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</si>
  <si>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</si>
  <si>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</si>
  <si>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</si>
  <si>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</si>
  <si>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</si>
  <si>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</si>
  <si>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</si>
  <si>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</si>
  <si>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</si>
  <si>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</si>
  <si>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</si>
  <si>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</si>
  <si>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</si>
  <si>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</si>
  <si>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</si>
  <si>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</si>
  <si>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</si>
  <si>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</si>
  <si>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</si>
  <si>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</si>
  <si>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</si>
  <si>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</si>
  <si>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</si>
  <si>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</si>
  <si>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</si>
  <si>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</si>
  <si>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</si>
  <si>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</si>
  <si>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</si>
  <si>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</si>
  <si>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</si>
  <si>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</si>
  <si>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</si>
  <si>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</si>
  <si>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</si>
  <si>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</si>
  <si>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</si>
  <si>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</si>
  <si>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</si>
  <si>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</si>
  <si>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</si>
  <si>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</si>
  <si>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</si>
  <si>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</si>
  <si>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</si>
  <si>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</si>
  <si>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</si>
  <si>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</si>
  <si>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</si>
  <si>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</si>
  <si>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</si>
  <si>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</si>
  <si>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</si>
  <si>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</si>
  <si>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</si>
  <si>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</si>
  <si>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</si>
  <si>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</si>
  <si>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</si>
  <si>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</si>
  <si>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</si>
  <si>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</si>
  <si>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</si>
  <si>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</si>
  <si>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</si>
  <si>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</si>
  <si>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</si>
  <si>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</si>
  <si>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</si>
  <si>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</si>
  <si>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</si>
  <si>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</si>
  <si>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</si>
  <si>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</si>
  <si>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</si>
  <si>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</si>
  <si>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</si>
  <si>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</si>
  <si>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</si>
  <si>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</si>
  <si>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</si>
  <si>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</si>
  <si>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</si>
  <si>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</si>
  <si>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</si>
  <si>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</si>
  <si>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</si>
  <si>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</si>
  <si>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</si>
  <si>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</si>
  <si>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</si>
  <si>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</si>
  <si>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</si>
  <si>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</si>
  <si>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</si>
  <si>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</si>
  <si>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</si>
  <si>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</si>
  <si>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</si>
  <si>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</si>
  <si>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</si>
  <si>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</si>
  <si>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</si>
  <si>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</si>
  <si>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</si>
  <si>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</si>
  <si>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</si>
  <si>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</si>
  <si>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</si>
  <si>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</si>
  <si>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</si>
  <si>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</si>
  <si>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</si>
  <si>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</si>
  <si>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</si>
  <si>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</si>
  <si>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</si>
  <si>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</si>
  <si>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</si>
  <si>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</si>
  <si>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</si>
  <si>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</si>
  <si>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</si>
  <si>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</si>
  <si>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</si>
  <si>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</si>
  <si>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</si>
  <si>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</si>
  <si>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</si>
  <si>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</si>
  <si>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</si>
  <si>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</si>
  <si>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</si>
  <si>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</si>
  <si>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</si>
  <si>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</si>
  <si>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</si>
  <si>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</si>
  <si>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</si>
  <si>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</si>
  <si>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</si>
  <si>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</si>
  <si>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</si>
  <si>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</si>
  <si>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</si>
  <si>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</si>
  <si>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</si>
  <si>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</si>
  <si>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</si>
  <si>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</si>
  <si>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</si>
  <si>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</si>
  <si>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</si>
  <si>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</si>
  <si>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</si>
  <si>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</si>
  <si>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</si>
  <si>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</si>
  <si>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</si>
  <si>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</si>
  <si>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</si>
  <si>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</si>
  <si>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</si>
  <si>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</si>
  <si>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</si>
  <si>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</si>
  <si>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</si>
  <si>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</si>
  <si>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</si>
  <si>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</si>
  <si>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</si>
  <si>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</si>
  <si>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</si>
  <si>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</si>
  <si>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</si>
  <si>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</si>
  <si>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</si>
  <si>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</si>
  <si>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</si>
  <si>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</si>
  <si>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</si>
  <si>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</si>
  <si>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</si>
  <si>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</si>
  <si>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</si>
  <si>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</si>
  <si>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</si>
  <si>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</si>
  <si>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</si>
  <si>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</si>
  <si>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</si>
  <si>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</si>
  <si>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</si>
  <si>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</si>
  <si>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</si>
  <si>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</si>
  <si>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</si>
  <si>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</si>
  <si>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</si>
  <si>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</si>
  <si>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</si>
  <si>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</si>
  <si>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</si>
  <si>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</si>
  <si>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</si>
  <si>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</si>
  <si>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</si>
  <si>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</si>
  <si>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</si>
  <si>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</si>
  <si>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</si>
  <si>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</si>
  <si>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</si>
  <si>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</si>
  <si>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</si>
  <si>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</si>
  <si>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</si>
  <si>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</si>
  <si>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</si>
  <si>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</si>
  <si>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</si>
  <si>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</si>
  <si>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</si>
  <si>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</si>
  <si>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</si>
  <si>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</si>
  <si>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</si>
  <si>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</si>
  <si>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</si>
  <si>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</si>
  <si>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</si>
  <si>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</si>
  <si>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</si>
  <si>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</si>
  <si>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</si>
  <si>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</si>
  <si>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</si>
  <si>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</si>
  <si>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</si>
  <si>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</si>
  <si>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</si>
  <si>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</si>
  <si>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</si>
  <si>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</si>
  <si>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</si>
  <si>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</si>
  <si>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</si>
  <si>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</si>
  <si>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</si>
  <si>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</si>
  <si>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</si>
  <si>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</si>
  <si>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</si>
  <si>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</si>
  <si>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</si>
  <si>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</si>
  <si>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</si>
  <si>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</si>
  <si>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</si>
  <si>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</si>
  <si>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</si>
  <si>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</si>
  <si>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</si>
  <si>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</si>
  <si>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</si>
  <si>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</si>
  <si>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</si>
  <si>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</si>
  <si>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</si>
  <si>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</si>
  <si>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</si>
  <si>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</si>
  <si>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</si>
  <si>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</si>
  <si>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</si>
  <si>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</si>
  <si>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</si>
  <si>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</si>
  <si>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</si>
  <si>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</si>
  <si>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</si>
  <si>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</si>
  <si>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</si>
  <si>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</si>
  <si>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</si>
  <si>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</si>
  <si>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</si>
  <si>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</si>
  <si>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</si>
  <si>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</si>
  <si>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</si>
  <si>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</si>
  <si>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</si>
  <si>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</si>
  <si>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</si>
  <si>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</si>
  <si>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</si>
  <si>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</si>
  <si>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</si>
  <si>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</si>
  <si>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</si>
  <si>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</si>
  <si>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</si>
  <si>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</si>
  <si>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</si>
  <si>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</si>
  <si>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</si>
  <si>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</si>
  <si>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</si>
  <si>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</si>
  <si>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</si>
  <si>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</si>
  <si>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</si>
  <si>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</si>
  <si>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</si>
  <si>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</si>
  <si>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</si>
  <si>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</si>
  <si>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</si>
  <si>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</si>
  <si>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</si>
  <si>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</si>
  <si>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</si>
  <si>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</si>
  <si>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</si>
  <si>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</si>
  <si>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</si>
  <si>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</si>
  <si>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</si>
  <si>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</si>
  <si>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</si>
  <si>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</si>
  <si>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</si>
  <si>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</si>
  <si>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</si>
  <si>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</si>
  <si>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</si>
  <si>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</si>
  <si>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</si>
  <si>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</si>
  <si>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</si>
  <si>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</si>
  <si>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</si>
  <si>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</si>
  <si>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</si>
  <si>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</si>
  <si>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</si>
  <si>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</si>
  <si>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</si>
  <si>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</si>
  <si>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</si>
  <si>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</si>
  <si>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</si>
  <si>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</si>
  <si>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</si>
  <si>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</si>
  <si>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</si>
  <si>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</si>
  <si>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</si>
  <si>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</si>
  <si>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</si>
  <si>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</si>
  <si>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</si>
  <si>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</si>
  <si>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</si>
  <si>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</si>
  <si>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</si>
  <si>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</si>
  <si>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</si>
  <si>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</si>
  <si>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</si>
  <si>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</si>
  <si>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</si>
  <si>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</si>
  <si>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</si>
  <si>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</si>
  <si>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</si>
  <si>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</si>
  <si>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</si>
  <si>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</si>
  <si>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</si>
  <si>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</si>
  <si>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</si>
  <si>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</si>
  <si>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</si>
  <si>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</si>
  <si>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</si>
  <si>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</si>
  <si>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</si>
  <si>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</si>
  <si>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</si>
  <si>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</si>
  <si>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</si>
  <si>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</si>
  <si>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</si>
  <si>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</si>
  <si>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</si>
  <si>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</si>
  <si>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</si>
  <si>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</si>
  <si>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</si>
  <si>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</si>
  <si>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</si>
  <si>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</si>
  <si>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</si>
  <si>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</si>
  <si>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</si>
  <si>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</si>
  <si>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</si>
  <si>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</si>
  <si>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</si>
  <si>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</si>
  <si>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</si>
  <si>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</si>
  <si>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</si>
  <si>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</si>
  <si>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</si>
  <si>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</si>
  <si>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</si>
  <si>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</si>
  <si>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</si>
  <si>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</si>
  <si>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</si>
  <si>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</si>
  <si>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</si>
  <si>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</si>
  <si>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</si>
  <si>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</si>
  <si>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</si>
  <si>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</si>
  <si>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</si>
  <si>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</si>
  <si>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</si>
  <si>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</si>
  <si>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</si>
  <si>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</si>
  <si>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</si>
  <si>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</si>
  <si>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</si>
  <si>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</si>
  <si>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</si>
  <si>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</si>
  <si>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</si>
  <si>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</si>
  <si>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</si>
  <si>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</si>
  <si>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</si>
  <si>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</si>
  <si>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</si>
  <si>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</si>
  <si>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</si>
  <si>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</si>
  <si>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</si>
  <si>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</si>
  <si>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</si>
  <si>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</si>
  <si>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</si>
  <si>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</si>
  <si>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</si>
  <si>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</si>
  <si>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</si>
  <si>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</si>
  <si>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</si>
  <si>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</si>
  <si>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</si>
  <si>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</si>
  <si>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</si>
  <si>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</si>
  <si>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</si>
  <si>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</si>
  <si>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</si>
  <si>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</si>
  <si>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</si>
  <si>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</si>
  <si>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</si>
  <si>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</si>
  <si>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</si>
  <si>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</si>
  <si>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</si>
  <si>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</si>
  <si>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</si>
  <si>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</si>
  <si>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</si>
  <si>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</si>
  <si>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</si>
  <si>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</si>
  <si>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</si>
  <si>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</si>
  <si>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</si>
  <si>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</si>
  <si>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</si>
  <si>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</si>
  <si>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</si>
  <si>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</si>
  <si>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</si>
  <si>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</si>
  <si>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</si>
  <si>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</si>
  <si>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</si>
  <si>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</si>
  <si>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</si>
  <si>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</si>
  <si>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</si>
  <si>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</si>
  <si>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</si>
  <si>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</si>
  <si>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</si>
  <si>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</si>
  <si>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</si>
  <si>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</si>
  <si>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</si>
  <si>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</si>
  <si>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</si>
  <si>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</si>
  <si>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</si>
  <si>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</si>
  <si>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</si>
  <si>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</si>
  <si>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</si>
  <si>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</si>
  <si>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</si>
  <si>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</si>
  <si>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</si>
  <si>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</si>
  <si>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</si>
  <si>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</si>
  <si>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</si>
  <si>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</si>
  <si>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</si>
  <si>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</si>
  <si>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</si>
  <si>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</si>
  <si>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</si>
  <si>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</si>
  <si>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</si>
  <si>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</si>
  <si>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</si>
  <si>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</si>
  <si>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</si>
  <si>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</si>
  <si>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</si>
  <si>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</si>
  <si>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</si>
  <si>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</si>
  <si>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</si>
  <si>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</si>
  <si>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</si>
  <si>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</si>
  <si>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</si>
  <si>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</si>
  <si>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</si>
  <si>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</si>
  <si>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</si>
  <si>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</si>
  <si>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</si>
  <si>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</si>
  <si>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</si>
  <si>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</si>
  <si>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</si>
  <si>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</si>
  <si>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</si>
  <si>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</si>
  <si>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</si>
  <si>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</si>
  <si>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</si>
  <si>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</si>
  <si>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</si>
  <si>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</si>
  <si>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</si>
  <si>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</si>
  <si>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</si>
  <si>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</si>
  <si>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</si>
  <si>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</si>
  <si>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</si>
  <si>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</si>
  <si>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</si>
  <si>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</si>
  <si>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</si>
  <si>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</si>
  <si>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</si>
  <si>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</si>
  <si>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</si>
  <si>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</si>
  <si>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</si>
  <si>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</si>
  <si>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</si>
  <si>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</si>
  <si>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</si>
  <si>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</si>
  <si>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</si>
  <si>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</si>
  <si>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</si>
  <si>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</si>
  <si>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</si>
  <si>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</si>
  <si>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</si>
  <si>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</si>
  <si>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</si>
  <si>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</si>
  <si>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</si>
  <si>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</si>
  <si>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</si>
  <si>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</si>
  <si>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</si>
  <si>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</si>
  <si>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</si>
  <si>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</si>
  <si>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</si>
  <si>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</si>
  <si>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</si>
  <si>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</si>
  <si>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</si>
  <si>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</si>
  <si>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</si>
  <si>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</si>
  <si>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</si>
  <si>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</si>
  <si>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</si>
  <si>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</si>
  <si>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</si>
  <si>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</si>
  <si>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</si>
  <si>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</si>
  <si>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</si>
  <si>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</si>
  <si>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</si>
  <si>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</si>
  <si>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</si>
  <si>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</si>
  <si>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</si>
  <si>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</si>
  <si>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</si>
  <si>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</si>
  <si>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</si>
  <si>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</si>
  <si>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</si>
  <si>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</si>
  <si>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</si>
  <si>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</si>
  <si>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</si>
  <si>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</si>
  <si>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</si>
  <si>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</si>
  <si>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</si>
  <si>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</si>
  <si>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</si>
  <si>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</si>
  <si>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</si>
  <si>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</si>
  <si>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</si>
  <si>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</si>
  <si>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</si>
  <si>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</si>
  <si>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</si>
  <si>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</si>
  <si>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</si>
  <si>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</si>
  <si>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</si>
  <si>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</si>
  <si>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</si>
  <si>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</si>
  <si>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</si>
  <si>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</si>
  <si>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</si>
  <si>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</si>
  <si>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</si>
  <si>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</si>
  <si>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</si>
  <si>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</si>
  <si>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</si>
  <si>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</si>
  <si>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</si>
  <si>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</si>
  <si>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</si>
  <si>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</si>
  <si>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</si>
  <si>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</si>
  <si>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</si>
  <si>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</si>
  <si>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</si>
  <si>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</si>
  <si>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</si>
  <si>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</si>
  <si>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</si>
  <si>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</si>
  <si>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</si>
  <si>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</si>
  <si>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</si>
  <si>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</si>
  <si>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</si>
  <si>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</si>
  <si>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</si>
  <si>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</si>
  <si>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</si>
  <si>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</si>
  <si>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</si>
  <si>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</si>
  <si>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</si>
  <si>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</si>
  <si>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</si>
  <si>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</si>
  <si>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</si>
  <si>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</si>
  <si>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</si>
  <si>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</si>
  <si>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</si>
  <si>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</si>
  <si>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</si>
  <si>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</si>
  <si>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</si>
  <si>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</si>
  <si>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</si>
  <si>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</si>
  <si>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</si>
  <si>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</si>
  <si>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</si>
  <si>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</si>
  <si>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</si>
  <si>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</si>
  <si>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</si>
  <si>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</si>
  <si>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</si>
  <si>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</si>
  <si>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</si>
  <si>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</si>
  <si>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</si>
  <si>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</si>
  <si>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</si>
  <si>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</si>
  <si>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</si>
  <si>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</si>
  <si>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</si>
  <si>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</si>
  <si>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</si>
  <si>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</si>
  <si>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</si>
  <si>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</si>
  <si>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</si>
  <si>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</si>
  <si>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</si>
  <si>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</si>
  <si>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</si>
  <si>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</si>
  <si>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</si>
  <si>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</si>
  <si>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</si>
  <si>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</si>
  <si>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</si>
  <si>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</si>
  <si>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</si>
  <si>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</si>
  <si>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</si>
  <si>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</si>
  <si>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</si>
  <si>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</si>
  <si>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</si>
  <si>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</si>
  <si>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</si>
  <si>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</si>
  <si>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</si>
  <si>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</si>
  <si>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</si>
  <si>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</si>
  <si>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</si>
  <si>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</si>
  <si>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</si>
  <si>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</si>
  <si>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</si>
  <si>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</si>
  <si>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</si>
  <si>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</si>
  <si>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</si>
  <si>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</si>
  <si>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</si>
  <si>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</si>
  <si>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</si>
  <si>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</si>
  <si>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</si>
  <si>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</si>
  <si>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</si>
  <si>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</si>
  <si>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</si>
  <si>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</si>
  <si>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</si>
  <si>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</si>
  <si>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</si>
  <si>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</si>
  <si>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</si>
  <si>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</si>
  <si>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</si>
  <si>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</si>
  <si>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</si>
  <si>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</si>
  <si>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</si>
  <si>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</si>
  <si>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</si>
  <si>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</si>
  <si>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</si>
  <si>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</si>
  <si>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</si>
  <si>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</si>
  <si>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</si>
  <si>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</si>
  <si>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</si>
  <si>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</si>
  <si>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</si>
  <si>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</si>
  <si>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</si>
  <si>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</si>
  <si>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</si>
  <si>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</si>
  <si>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</si>
  <si>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</si>
  <si>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</si>
  <si>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</si>
  <si>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</si>
  <si>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</si>
  <si>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</si>
  <si>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</si>
  <si>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</si>
  <si>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</si>
  <si>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</si>
  <si>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</si>
  <si>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</si>
  <si>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</si>
  <si>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</si>
  <si>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</si>
  <si>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</si>
  <si>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</si>
  <si>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</si>
  <si>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</si>
  <si>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</si>
  <si>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</si>
  <si>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</si>
  <si>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</si>
  <si>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</si>
  <si>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</si>
  <si>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</si>
  <si>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</si>
  <si>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</si>
  <si>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</si>
  <si>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</si>
  <si>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</si>
  <si>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</si>
  <si>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</si>
  <si>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</si>
  <si>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</si>
  <si>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</si>
  <si>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</si>
  <si>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</si>
  <si>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</si>
  <si>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</si>
  <si>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</si>
  <si>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</si>
  <si>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</si>
  <si>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</si>
  <si>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</si>
  <si>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</si>
  <si>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</si>
  <si>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</si>
  <si>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</si>
  <si>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</si>
  <si>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</si>
  <si>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</si>
  <si>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</si>
  <si>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</si>
  <si>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</si>
  <si>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</si>
  <si>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</si>
  <si>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</si>
  <si>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</si>
  <si>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</si>
  <si>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</si>
  <si>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</si>
  <si>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</si>
  <si>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</si>
  <si>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</si>
  <si>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</si>
  <si>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</si>
  <si>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</si>
  <si>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</si>
  <si>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</si>
  <si>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</si>
  <si>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</si>
  <si>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</si>
  <si>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</si>
  <si>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</si>
  <si>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</si>
  <si>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</si>
  <si>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</si>
  <si>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</si>
  <si>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</si>
  <si>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</si>
  <si>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</si>
  <si>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</si>
  <si>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</si>
  <si>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</si>
  <si>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</si>
  <si>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</si>
  <si>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</si>
  <si>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</si>
  <si>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</si>
  <si>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</si>
  <si>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</si>
  <si>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</si>
  <si>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</si>
  <si>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</si>
  <si>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</si>
  <si>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</si>
  <si>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</si>
  <si>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</si>
  <si>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</si>
  <si>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</si>
  <si>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</si>
  <si>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</si>
  <si>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</si>
  <si>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</si>
  <si>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</si>
  <si>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</si>
  <si>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</si>
  <si>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</si>
  <si>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</si>
  <si>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</si>
  <si>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</si>
  <si>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</si>
  <si>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</si>
  <si>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</si>
  <si>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</si>
  <si>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</si>
  <si>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</si>
  <si>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</si>
  <si>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</si>
  <si>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</si>
  <si>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</si>
  <si>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</si>
  <si>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</si>
  <si>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</si>
  <si>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</si>
  <si>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</si>
  <si>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</si>
  <si>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</si>
  <si>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</si>
  <si>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</si>
  <si>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</si>
  <si>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</si>
  <si>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</si>
  <si>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</si>
  <si>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</si>
  <si>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</si>
  <si>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</si>
  <si>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</si>
  <si>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</si>
  <si>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</si>
  <si>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</si>
  <si>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</si>
  <si>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</si>
  <si>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</si>
  <si>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</si>
  <si>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</si>
  <si>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</si>
  <si>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</si>
  <si>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</si>
  <si>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</si>
  <si>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</si>
  <si>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</si>
  <si>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</si>
  <si>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</si>
  <si>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</si>
  <si>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</si>
  <si>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</si>
  <si>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</si>
  <si>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</si>
  <si>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</si>
  <si>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</si>
  <si>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</si>
  <si>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</si>
  <si>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</si>
  <si>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</si>
  <si>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</si>
  <si>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</si>
  <si>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</si>
  <si>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</si>
  <si>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</si>
  <si>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</si>
  <si>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</si>
  <si>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</si>
  <si>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</si>
  <si>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</si>
  <si>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</si>
  <si>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</si>
  <si>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</si>
  <si>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</si>
  <si>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</si>
  <si>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</si>
  <si>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</si>
  <si>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</si>
  <si>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</si>
  <si>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</si>
  <si>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</si>
  <si>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</si>
  <si>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</si>
  <si>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</si>
  <si>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</si>
  <si>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</si>
  <si>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</si>
  <si>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</si>
  <si>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</si>
  <si>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</si>
  <si>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</si>
  <si>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</si>
  <si>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</si>
  <si>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</si>
  <si>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</si>
  <si>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</si>
  <si>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</si>
  <si>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</si>
  <si>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</si>
  <si>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</si>
  <si>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</si>
  <si>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</si>
  <si>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</si>
  <si>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</si>
  <si>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</si>
  <si>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</si>
  <si>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</si>
  <si>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</si>
  <si>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</si>
  <si>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</si>
  <si>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</si>
  <si>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</si>
  <si>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</si>
  <si>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</si>
  <si>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</si>
  <si>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</si>
  <si>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</si>
  <si>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</si>
  <si>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</si>
  <si>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</si>
  <si>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</si>
  <si>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</si>
  <si>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</si>
  <si>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</si>
  <si>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</si>
  <si>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</si>
  <si>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</si>
  <si>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</si>
  <si>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</si>
  <si>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</si>
  <si>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</si>
  <si>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</si>
  <si>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</si>
  <si>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</si>
  <si>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</si>
  <si>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</si>
  <si>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</si>
  <si>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</si>
  <si>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</si>
  <si>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</si>
  <si>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</si>
  <si>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</si>
  <si>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</si>
  <si>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</si>
  <si>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</si>
  <si>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</si>
  <si>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</si>
  <si>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</si>
  <si>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</si>
  <si>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</si>
  <si>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</si>
  <si>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</si>
  <si>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</si>
  <si>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</si>
  <si>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</si>
  <si>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</si>
  <si>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</si>
  <si>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</si>
  <si>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</si>
  <si>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</si>
  <si>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</si>
  <si>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</si>
  <si>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</si>
  <si>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</si>
  <si>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</si>
  <si>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</si>
  <si>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</si>
  <si>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</si>
  <si>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</si>
  <si>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</si>
  <si>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</si>
  <si>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</si>
  <si>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</si>
  <si>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</si>
  <si>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</si>
  <si>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</si>
  <si>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</si>
  <si>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</si>
  <si>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</si>
  <si>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</si>
  <si>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</si>
  <si>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</si>
  <si>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</si>
  <si>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</si>
  <si>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</si>
  <si>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</si>
  <si>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</si>
  <si>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</si>
  <si>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</si>
  <si>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</si>
  <si>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</si>
  <si>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</si>
  <si>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</si>
  <si>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</si>
  <si>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</si>
  <si>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</si>
  <si>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</si>
  <si>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</si>
  <si>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</si>
  <si>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</si>
  <si>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</si>
  <si>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</si>
  <si>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</si>
  <si>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</si>
  <si>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</si>
  <si>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</si>
  <si>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</si>
  <si>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</si>
  <si>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</si>
  <si>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</si>
  <si>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</si>
  <si>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</si>
  <si>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</si>
  <si>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</si>
  <si>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</si>
  <si>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</si>
  <si>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</si>
  <si>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</si>
  <si>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</si>
  <si>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</si>
  <si>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</si>
  <si>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</si>
  <si>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</si>
  <si>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</si>
  <si>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</si>
  <si>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</si>
  <si>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</si>
  <si>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</si>
  <si>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</si>
  <si>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</si>
  <si>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</si>
  <si>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</si>
  <si>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</si>
  <si>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</si>
  <si>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</si>
  <si>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</si>
  <si>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</si>
  <si>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</si>
  <si>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</si>
  <si>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</si>
  <si>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</si>
  <si>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</si>
  <si>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</si>
  <si>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</si>
  <si>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</si>
  <si>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</si>
  <si>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</si>
  <si>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</si>
  <si>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</si>
  <si>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</si>
  <si>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</si>
  <si>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</si>
  <si>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</si>
  <si>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</si>
  <si>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</si>
  <si>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</si>
  <si>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</si>
  <si>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</si>
  <si>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</si>
  <si>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</si>
  <si>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</si>
  <si>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</si>
  <si>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</si>
  <si>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</si>
  <si>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</si>
  <si>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</si>
  <si>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</si>
  <si>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</si>
  <si>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</si>
  <si>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</si>
  <si>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</si>
  <si>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</si>
  <si>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</si>
  <si>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</si>
  <si>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</si>
  <si>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</si>
  <si>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</si>
  <si>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</si>
  <si>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</si>
  <si>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</si>
  <si>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</si>
  <si>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</si>
  <si>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</si>
  <si>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</si>
  <si>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</si>
  <si>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</si>
  <si>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</si>
  <si>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</si>
  <si>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</si>
  <si>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</si>
  <si>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</si>
  <si>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</si>
  <si>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</si>
  <si>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</si>
  <si>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</si>
  <si>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</si>
  <si>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</si>
  <si>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</si>
  <si>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</si>
  <si>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</si>
  <si>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</si>
  <si>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</si>
  <si>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</si>
  <si>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</si>
  <si>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</si>
  <si>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</si>
  <si>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</si>
  <si>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</si>
  <si>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</si>
  <si>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</si>
  <si>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</si>
  <si>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</si>
  <si>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</si>
  <si>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</si>
  <si>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</si>
  <si>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</si>
  <si>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</si>
  <si>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</si>
  <si>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</si>
  <si>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</si>
  <si>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</si>
  <si>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</si>
  <si>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</si>
  <si>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</si>
  <si>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</si>
  <si>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</si>
  <si>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</si>
  <si>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</si>
  <si>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</si>
  <si>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</si>
  <si>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</si>
  <si>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</si>
  <si>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</si>
  <si>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</si>
  <si>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</si>
  <si>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</si>
  <si>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</si>
  <si>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</si>
  <si>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</si>
  <si>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</si>
  <si>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</si>
  <si>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</si>
  <si>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</si>
  <si>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</si>
  <si>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</si>
  <si>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</si>
  <si>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</si>
  <si>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</si>
  <si>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</si>
  <si>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</si>
  <si>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</si>
  <si>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</si>
  <si>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</si>
  <si>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</si>
  <si>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</si>
  <si>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</si>
  <si>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</si>
  <si>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</si>
  <si>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</si>
  <si>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</si>
  <si>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</si>
  <si>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</si>
  <si>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</si>
  <si>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</si>
  <si>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</si>
  <si>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</si>
  <si>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</si>
  <si>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</si>
  <si>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</si>
  <si>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</si>
  <si>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</si>
  <si>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</si>
  <si>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</si>
  <si>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</si>
  <si>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</si>
  <si>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</si>
  <si>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</si>
  <si>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</si>
  <si>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</si>
  <si>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</si>
  <si>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</si>
  <si>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</si>
  <si>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</si>
  <si>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</si>
  <si>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</si>
  <si>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</si>
  <si>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</si>
  <si>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</si>
  <si>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</si>
  <si>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</si>
  <si>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</si>
  <si>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</si>
  <si>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</si>
  <si>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</si>
  <si>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</si>
  <si>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</si>
  <si>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</si>
  <si>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</si>
  <si>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</si>
  <si>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</si>
  <si>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</si>
  <si>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</si>
  <si>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</si>
  <si>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</si>
  <si>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</si>
  <si>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</si>
  <si>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</si>
  <si>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</si>
  <si>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</si>
  <si>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</si>
  <si>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</si>
  <si>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</si>
  <si>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</si>
  <si>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</si>
  <si>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</si>
  <si>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</si>
  <si>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</si>
  <si>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</si>
  <si>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</si>
  <si>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</si>
  <si>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</si>
  <si>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</si>
  <si>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</si>
  <si>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</si>
  <si>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</si>
  <si>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</si>
  <si>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</si>
  <si>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</si>
  <si>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</si>
  <si>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</si>
  <si>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</si>
  <si>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</si>
  <si>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</si>
  <si>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</si>
  <si>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</si>
  <si>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</si>
  <si>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</si>
  <si>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</si>
  <si>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</si>
  <si>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</si>
  <si>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</si>
  <si>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</si>
  <si>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</si>
  <si>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</si>
  <si>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</si>
  <si>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</si>
  <si>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</si>
  <si>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</si>
  <si>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</si>
  <si>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</si>
  <si>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</si>
  <si>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</si>
  <si>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</si>
  <si>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</si>
  <si>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</si>
  <si>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</si>
  <si>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</si>
  <si>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</si>
  <si>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</si>
  <si>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</si>
  <si>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</si>
  <si>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</si>
  <si>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</si>
  <si>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</si>
  <si>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</si>
  <si>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</si>
  <si>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</si>
  <si>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</si>
  <si>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</si>
  <si>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</si>
  <si>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</si>
  <si>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</si>
  <si>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</si>
  <si>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</si>
  <si>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</si>
  <si>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</si>
  <si>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</si>
  <si>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</si>
  <si>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</si>
  <si>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</si>
  <si>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</si>
  <si>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</si>
  <si>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</si>
  <si>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</si>
  <si>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</si>
  <si>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</si>
  <si>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</si>
  <si>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</si>
  <si>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</si>
  <si>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</si>
  <si>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</si>
  <si>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</si>
  <si>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</si>
  <si>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</si>
  <si>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</si>
  <si>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</si>
  <si>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</si>
  <si>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</si>
  <si>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</si>
  <si>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</si>
  <si>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</si>
  <si>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</si>
  <si>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</si>
  <si>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</si>
  <si>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</si>
  <si>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</si>
  <si>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</si>
  <si>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</si>
  <si>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</si>
  <si>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</si>
  <si>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</si>
  <si>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</si>
  <si>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</si>
  <si>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</si>
  <si>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</si>
  <si>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</si>
  <si>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</si>
  <si>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</si>
  <si>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</si>
  <si>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</si>
  <si>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</si>
  <si>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</si>
  <si>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</si>
  <si>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</si>
  <si>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</si>
  <si>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</si>
  <si>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</si>
  <si>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</si>
  <si>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</si>
  <si>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</si>
  <si>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</si>
  <si>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</si>
  <si>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</si>
  <si>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</si>
  <si>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</si>
  <si>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</si>
  <si>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</si>
  <si>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</si>
  <si>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</si>
  <si>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</si>
  <si>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</si>
  <si>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</si>
  <si>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</si>
  <si>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</si>
  <si>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</si>
  <si>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</si>
  <si>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</si>
  <si>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</si>
  <si>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</si>
  <si>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</si>
  <si>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</si>
  <si>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</si>
  <si>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</si>
  <si>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</si>
  <si>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</si>
  <si>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</si>
  <si>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</si>
  <si>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</si>
  <si>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</si>
  <si>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</si>
  <si>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</si>
  <si>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</si>
  <si>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</si>
  <si>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</si>
  <si>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</si>
  <si>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</si>
  <si>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</si>
  <si>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</si>
  <si>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</si>
  <si>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</si>
  <si>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</si>
  <si>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</si>
  <si>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</si>
  <si>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</si>
  <si>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</si>
  <si>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</si>
  <si>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</si>
  <si>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</si>
  <si>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</si>
  <si>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</si>
  <si>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</si>
  <si>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</si>
  <si>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</si>
  <si>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</si>
  <si>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</si>
  <si>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</si>
  <si>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</si>
  <si>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</si>
  <si>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</si>
  <si>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</si>
  <si>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</si>
  <si>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</si>
  <si>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</si>
  <si>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</si>
  <si>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</si>
  <si>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</si>
  <si>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</si>
  <si>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</si>
  <si>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</si>
  <si>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</si>
  <si>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</si>
  <si>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</si>
  <si>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</si>
  <si>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</si>
  <si>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</si>
  <si>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</si>
  <si>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</si>
  <si>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</si>
  <si>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</si>
  <si>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</si>
  <si>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</si>
  <si>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</si>
  <si>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</si>
  <si>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</si>
  <si>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</si>
  <si>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</si>
  <si>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</si>
  <si>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</si>
  <si>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</si>
  <si>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</si>
  <si>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</si>
  <si>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</si>
  <si>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</si>
  <si>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</si>
  <si>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</si>
  <si>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</si>
  <si>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</si>
  <si>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</si>
  <si>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</si>
  <si>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</si>
  <si>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</si>
  <si>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</si>
  <si>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</si>
  <si>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</si>
  <si>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</si>
  <si>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</si>
  <si>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</si>
  <si>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</si>
  <si>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</si>
  <si>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</si>
  <si>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</si>
  <si>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</si>
  <si>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</si>
  <si>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</si>
  <si>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</si>
  <si>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</si>
  <si>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</si>
  <si>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</si>
  <si>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</si>
  <si>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</si>
  <si>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</si>
  <si>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</si>
  <si>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</si>
  <si>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</si>
  <si>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</si>
  <si>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</si>
  <si>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</si>
  <si>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</si>
  <si>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</si>
  <si>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</si>
  <si>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</si>
  <si>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</si>
  <si>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</si>
  <si>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</si>
  <si>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</si>
  <si>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</si>
  <si>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</si>
  <si>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</si>
  <si>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</si>
  <si>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</si>
  <si>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</si>
  <si>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</si>
  <si>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</si>
  <si>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</si>
  <si>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</si>
  <si>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</si>
  <si>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</si>
  <si>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</si>
  <si>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</si>
  <si>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</si>
  <si>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</si>
  <si>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</si>
  <si>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</si>
  <si>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</si>
  <si>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</si>
  <si>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</si>
  <si>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</si>
  <si>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</si>
  <si>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</si>
  <si>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</si>
  <si>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</si>
  <si>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</si>
  <si>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</si>
  <si>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</si>
  <si>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</si>
  <si>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</si>
  <si>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</si>
  <si>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</si>
  <si>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</si>
  <si>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</si>
  <si>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</si>
  <si>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</si>
  <si>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</si>
  <si>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</si>
  <si>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</si>
  <si>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</si>
  <si>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</si>
  <si>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</si>
  <si>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</si>
  <si>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</si>
  <si>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</si>
  <si>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</si>
  <si>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</si>
  <si>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</si>
  <si>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</si>
  <si>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</si>
  <si>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</si>
  <si>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</si>
  <si>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</si>
  <si>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</si>
  <si>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</si>
  <si>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</si>
  <si>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</si>
  <si>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</si>
  <si>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</si>
  <si>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</si>
  <si>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</si>
  <si>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</si>
  <si>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</si>
  <si>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</si>
  <si>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</si>
  <si>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</si>
  <si>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</si>
  <si>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</si>
  <si>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</si>
  <si>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</si>
  <si>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</si>
  <si>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</si>
  <si>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</si>
  <si>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</si>
  <si>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</si>
  <si>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</si>
  <si>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</si>
  <si>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</si>
  <si>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</si>
  <si>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</si>
  <si>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</si>
  <si>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</si>
  <si>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</si>
  <si>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</si>
  <si>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</si>
  <si>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</si>
  <si>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</si>
  <si>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</si>
  <si>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</si>
  <si>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</si>
  <si>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</si>
  <si>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</si>
  <si>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</si>
  <si>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</si>
  <si>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</si>
  <si>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</si>
  <si>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</si>
  <si>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</si>
  <si>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</si>
  <si>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</si>
  <si>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</si>
  <si>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</si>
  <si>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</si>
  <si>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</si>
  <si>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</si>
  <si>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</si>
  <si>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</si>
  <si>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</si>
  <si>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</si>
  <si>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</si>
  <si>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</si>
  <si>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</si>
  <si>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</si>
  <si>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</si>
  <si>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</si>
  <si>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</si>
  <si>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</si>
  <si>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</si>
  <si>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</si>
  <si>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</si>
  <si>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</si>
  <si>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</si>
  <si>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</si>
  <si>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</si>
  <si>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</si>
  <si>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</si>
  <si>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</si>
  <si>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</si>
  <si>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</si>
  <si>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</si>
  <si>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</si>
  <si>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</si>
  <si>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</si>
  <si>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</si>
  <si>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</si>
  <si>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</si>
  <si>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</si>
  <si>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</si>
  <si>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</si>
  <si>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</si>
  <si>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</si>
  <si>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</si>
  <si>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</si>
  <si>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</si>
  <si>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</si>
  <si>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</si>
  <si>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</si>
  <si>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</si>
  <si>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</si>
  <si>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</si>
  <si>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</si>
  <si>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</si>
  <si>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</si>
  <si>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</si>
  <si>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</si>
  <si>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</si>
  <si>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</si>
  <si>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</si>
  <si>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</si>
  <si>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</si>
  <si>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</si>
  <si>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</si>
  <si>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</si>
  <si>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</si>
  <si>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</si>
  <si>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</si>
  <si>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</si>
  <si>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</si>
  <si>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</si>
  <si>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</si>
  <si>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</si>
  <si>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</si>
  <si>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</si>
  <si>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</si>
  <si>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</si>
  <si>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</si>
  <si>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</si>
  <si>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</si>
  <si>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</si>
  <si>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</si>
  <si>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</si>
  <si>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</si>
  <si>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</si>
  <si>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</si>
  <si>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</si>
  <si>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</si>
  <si>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</si>
  <si>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</si>
  <si>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</si>
  <si>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</si>
  <si>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</si>
  <si>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</si>
  <si>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</si>
  <si>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</si>
  <si>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</si>
  <si>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</si>
  <si>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</si>
  <si>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</si>
  <si>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</si>
  <si>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</si>
  <si>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</si>
  <si>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</si>
  <si>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</si>
  <si>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</si>
  <si>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</si>
  <si>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</si>
  <si>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</si>
  <si>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</si>
  <si>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</si>
  <si>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</si>
  <si>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</si>
  <si>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</si>
  <si>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</si>
  <si>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</si>
  <si>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</si>
  <si>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</si>
  <si>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</si>
  <si>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</si>
  <si>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</si>
  <si>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</si>
  <si>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</si>
  <si>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</si>
  <si>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</si>
  <si>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</si>
  <si>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</si>
  <si>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</si>
  <si>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</si>
  <si>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</si>
  <si>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</si>
  <si>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</si>
  <si>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</si>
  <si>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</si>
  <si>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</si>
  <si>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</si>
  <si>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</si>
  <si>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</si>
  <si>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</si>
  <si>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</si>
  <si>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</si>
  <si>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</si>
  <si>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</si>
  <si>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</si>
  <si>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</si>
  <si>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</si>
  <si>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</si>
  <si>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</si>
  <si>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</si>
  <si>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</si>
  <si>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</si>
  <si>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</si>
  <si>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</si>
  <si>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</si>
  <si>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</si>
  <si>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</si>
  <si>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</si>
  <si>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</si>
  <si>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</si>
  <si>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</si>
  <si>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</si>
  <si>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</si>
  <si>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</si>
  <si>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</si>
  <si>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</si>
  <si>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</si>
  <si>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</si>
  <si>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</si>
  <si>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</si>
  <si>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</si>
  <si>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</si>
  <si>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</si>
  <si>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</si>
  <si>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</si>
  <si>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</si>
  <si>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</si>
  <si>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</si>
  <si>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</si>
  <si>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</si>
  <si>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</si>
  <si>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</si>
  <si>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</si>
  <si>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</si>
  <si>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</si>
  <si>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</si>
  <si>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</si>
  <si>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</si>
  <si>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</si>
  <si>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</si>
  <si>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</si>
  <si>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</si>
  <si>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</si>
  <si>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</si>
  <si>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</si>
  <si>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</si>
  <si>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</si>
  <si>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</si>
  <si>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</si>
  <si>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</si>
  <si>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</si>
  <si>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</si>
  <si>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</si>
  <si>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</si>
  <si>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</si>
  <si>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</si>
  <si>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</si>
  <si>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</si>
  <si>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</si>
  <si>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</si>
  <si>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</si>
  <si>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</si>
  <si>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</si>
  <si>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</si>
  <si>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</si>
  <si>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</si>
  <si>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</si>
  <si>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</si>
  <si>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</si>
  <si>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</si>
  <si>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</si>
  <si>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</si>
  <si>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</si>
  <si>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</si>
  <si>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</si>
  <si>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</si>
  <si>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</si>
  <si>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</si>
  <si>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</si>
  <si>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</si>
  <si>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</si>
  <si>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</si>
  <si>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</si>
  <si>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</si>
  <si>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</si>
  <si>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</si>
  <si>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</si>
  <si>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</si>
  <si>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</si>
  <si>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</si>
  <si>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</si>
  <si>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</si>
  <si>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</si>
  <si>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</si>
  <si>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</si>
  <si>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</si>
  <si>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</si>
  <si>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</si>
  <si>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</si>
  <si>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</si>
  <si>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</si>
  <si>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</si>
  <si>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</si>
  <si>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</si>
  <si>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</si>
  <si>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</si>
  <si>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</si>
  <si>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</si>
  <si>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</si>
  <si>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</si>
  <si>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</si>
  <si>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</si>
  <si>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</si>
  <si>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</si>
  <si>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</si>
  <si>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</si>
  <si>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</si>
  <si>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</si>
  <si>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</si>
  <si>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</si>
  <si>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</si>
  <si>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</si>
  <si>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</si>
  <si>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</si>
  <si>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</si>
  <si>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</si>
  <si>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</si>
  <si>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</si>
  <si>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</si>
  <si>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</si>
  <si>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</si>
  <si>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</si>
  <si>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</si>
  <si>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</si>
  <si>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</si>
  <si>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</si>
  <si>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</si>
  <si>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</si>
  <si>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</si>
  <si>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</si>
  <si>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</si>
  <si>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</si>
  <si>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</si>
  <si>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</si>
  <si>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</si>
  <si>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</si>
  <si>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</si>
  <si>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</si>
  <si>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</si>
  <si>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</si>
  <si>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</si>
  <si>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</si>
  <si>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</si>
  <si>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</si>
  <si>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</si>
  <si>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</si>
  <si>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</si>
  <si>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</si>
  <si>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</si>
  <si>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</si>
  <si>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</si>
  <si>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</si>
  <si>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</si>
  <si>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</si>
  <si>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</si>
  <si>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</si>
  <si>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</si>
  <si>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</si>
  <si>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</si>
  <si>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</si>
  <si>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</si>
  <si>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</si>
  <si>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</si>
  <si>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</si>
  <si>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</si>
  <si>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</si>
  <si>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</si>
  <si>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</si>
  <si>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</si>
  <si>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</si>
  <si>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</si>
  <si>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</si>
  <si>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</si>
  <si>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</si>
  <si>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</si>
  <si>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</si>
  <si>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</si>
  <si>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</si>
  <si>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</si>
  <si>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</si>
  <si>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</si>
  <si>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</si>
  <si>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</si>
  <si>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</si>
  <si>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</si>
  <si>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</si>
  <si>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</si>
  <si>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</si>
  <si>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</si>
  <si>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</si>
  <si>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</si>
  <si>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</si>
  <si>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</si>
  <si>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</si>
  <si>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</si>
  <si>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</si>
  <si>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</si>
  <si>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</si>
  <si>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</si>
  <si>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</si>
  <si>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</si>
  <si>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</si>
  <si>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</si>
  <si>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</si>
  <si>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</si>
  <si>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</si>
  <si>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</si>
  <si>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</si>
  <si>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</si>
  <si>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</si>
  <si>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</si>
  <si>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</si>
  <si>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</si>
  <si>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</si>
  <si>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</si>
  <si>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</si>
  <si>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</si>
  <si>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</si>
  <si>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</si>
  <si>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</si>
  <si>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</si>
  <si>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</si>
  <si>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</si>
  <si>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</si>
  <si>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</si>
  <si>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</si>
  <si>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</si>
  <si>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</si>
  <si>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</si>
  <si>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</si>
  <si>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</si>
  <si>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</si>
  <si>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</si>
  <si>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</si>
  <si>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</si>
  <si>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</si>
  <si>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</si>
  <si>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</si>
  <si>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</si>
  <si>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</si>
  <si>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</si>
  <si>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</si>
  <si>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</si>
  <si>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</si>
  <si>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</si>
  <si>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</si>
  <si>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</si>
  <si>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</si>
  <si>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</si>
  <si>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</si>
  <si>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</si>
  <si>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</si>
  <si>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</si>
  <si>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</si>
  <si>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</si>
  <si>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</si>
  <si>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</si>
  <si>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</si>
  <si>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</si>
  <si>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</si>
  <si>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</si>
  <si>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</si>
  <si>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</si>
  <si>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</si>
  <si>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</si>
  <si>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</si>
  <si>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</si>
  <si>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</si>
  <si>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</si>
  <si>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</si>
  <si>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</si>
  <si>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</si>
  <si>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</si>
  <si>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</si>
  <si>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</si>
  <si>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</si>
  <si>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</si>
  <si>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</si>
  <si>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</si>
  <si>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</si>
  <si>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</si>
  <si>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</si>
  <si>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</si>
  <si>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</si>
  <si>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</si>
  <si>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</si>
  <si>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</si>
  <si>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</si>
  <si>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</si>
  <si>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</si>
  <si>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</si>
  <si>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</si>
  <si>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</si>
  <si>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</si>
  <si>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</si>
  <si>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</si>
  <si>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</si>
  <si>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</si>
  <si>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</si>
  <si>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</si>
  <si>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</si>
  <si>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</si>
  <si>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</si>
  <si>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</si>
  <si>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</si>
  <si>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</si>
  <si>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</si>
  <si>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</si>
  <si>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</si>
  <si>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</si>
  <si>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</si>
  <si>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</si>
  <si>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</si>
  <si>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</si>
  <si>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</si>
  <si>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</si>
  <si>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</si>
  <si>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</si>
  <si>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</si>
  <si>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</si>
  <si>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</si>
  <si>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</si>
  <si>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</si>
  <si>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</si>
  <si>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</si>
  <si>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</si>
  <si>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</si>
  <si>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</si>
  <si>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</si>
  <si>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</si>
  <si>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</si>
  <si>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</si>
  <si>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</si>
  <si>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</si>
  <si>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</si>
  <si>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</si>
  <si>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</si>
  <si>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</si>
  <si>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</si>
  <si>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</si>
  <si>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</si>
  <si>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</si>
  <si>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</si>
  <si>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</si>
  <si>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</si>
  <si>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</si>
  <si>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</si>
  <si>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</si>
  <si>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</si>
  <si>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</si>
  <si>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</si>
  <si>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</si>
  <si>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</si>
  <si>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</si>
  <si>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</si>
  <si>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</si>
  <si>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</si>
  <si>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</si>
  <si>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</si>
  <si>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</si>
  <si>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</si>
  <si>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</si>
  <si>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</si>
  <si>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</si>
  <si>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</si>
  <si>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</si>
  <si>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</si>
  <si>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</si>
  <si>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</si>
  <si>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</si>
  <si>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</si>
  <si>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</si>
  <si>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</si>
  <si>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</si>
  <si>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</si>
  <si>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</si>
  <si>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</si>
  <si>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</si>
  <si>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</si>
  <si>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</si>
  <si>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</si>
  <si>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</si>
  <si>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</si>
  <si>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</si>
  <si>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</si>
  <si>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</si>
  <si>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</si>
  <si>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</si>
  <si>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</si>
  <si>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</si>
  <si>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</si>
  <si>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</si>
  <si>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</si>
  <si>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</si>
  <si>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</si>
  <si>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</si>
  <si>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</si>
  <si>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</si>
  <si>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</si>
  <si>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</si>
  <si>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</si>
  <si>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</si>
  <si>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</si>
  <si>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</si>
  <si>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</si>
  <si>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</si>
  <si>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</si>
  <si>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</si>
  <si>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</si>
  <si>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</si>
  <si>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</si>
  <si>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</si>
  <si>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</si>
  <si>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</si>
  <si>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</si>
  <si>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</si>
  <si>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</si>
  <si>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</si>
  <si>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</si>
  <si>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</si>
  <si>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</si>
  <si>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</si>
  <si>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</si>
  <si>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</si>
  <si>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</si>
  <si>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</si>
  <si>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</si>
  <si>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</si>
  <si>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</si>
  <si>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</si>
  <si>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</si>
  <si>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</si>
  <si>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</si>
  <si>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</si>
  <si>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</si>
  <si>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</si>
  <si>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</si>
  <si>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</si>
  <si>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</si>
  <si>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</si>
  <si>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</si>
  <si>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</si>
  <si>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</si>
  <si>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</si>
  <si>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</si>
  <si>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</si>
  <si>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</si>
  <si>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</si>
  <si>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</si>
  <si>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</si>
  <si>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</si>
  <si>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</si>
  <si>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</si>
  <si>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</si>
  <si>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</si>
  <si>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</si>
  <si>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</si>
  <si>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</si>
  <si>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</si>
  <si>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</si>
  <si>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</si>
  <si>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</si>
  <si>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</si>
  <si>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</si>
  <si>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</si>
  <si>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</si>
  <si>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</si>
  <si>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</si>
  <si>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</si>
  <si>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</si>
  <si>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</si>
  <si>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</si>
  <si>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</si>
  <si>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</si>
  <si>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</si>
  <si>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</si>
  <si>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</si>
  <si>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</si>
  <si>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</si>
  <si>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</si>
  <si>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</si>
  <si>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</si>
  <si>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</si>
  <si>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</si>
  <si>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</si>
  <si>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</si>
  <si>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</si>
  <si>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</si>
  <si>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</si>
  <si>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</si>
  <si>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</si>
  <si>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</si>
  <si>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</si>
  <si>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</si>
  <si>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</si>
  <si>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</si>
  <si>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</si>
  <si>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</si>
  <si>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</si>
  <si>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</si>
  <si>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</si>
  <si>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</si>
  <si>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</si>
  <si>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</si>
  <si>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</si>
  <si>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</si>
  <si>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</si>
  <si>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</si>
  <si>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</si>
  <si>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</si>
  <si>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</si>
  <si>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</si>
  <si>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</si>
  <si>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</si>
  <si>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</si>
  <si>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</si>
  <si>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</si>
  <si>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</si>
  <si>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</si>
  <si>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</si>
  <si>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</si>
  <si>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</si>
  <si>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</si>
  <si>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</si>
  <si>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</si>
  <si>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</si>
  <si>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</si>
  <si>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</si>
  <si>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</si>
  <si>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</si>
  <si>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</si>
  <si>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</si>
  <si>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</si>
  <si>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</si>
  <si>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</si>
  <si>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</si>
  <si>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</si>
  <si>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</si>
  <si>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</si>
  <si>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</si>
  <si>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</si>
  <si>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</si>
  <si>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</si>
  <si>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</si>
  <si>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</si>
  <si>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</si>
  <si>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</si>
  <si>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</si>
  <si>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</si>
  <si>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</si>
  <si>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</si>
  <si>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</si>
  <si>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</si>
  <si>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</si>
  <si>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</si>
  <si>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</si>
  <si>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</si>
  <si>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</si>
  <si>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</si>
  <si>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</si>
  <si>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</si>
  <si>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</si>
  <si>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</si>
  <si>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</si>
  <si>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</si>
  <si>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</si>
  <si>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</si>
  <si>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</si>
  <si>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</si>
  <si>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</si>
  <si>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</si>
  <si>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</si>
  <si>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</si>
  <si>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</si>
  <si>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</si>
  <si>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</si>
  <si>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</si>
  <si>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</si>
  <si>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</si>
  <si>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</si>
  <si>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</si>
  <si>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</si>
  <si>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</si>
  <si>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</si>
  <si>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</si>
  <si>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</si>
  <si>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</si>
  <si>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</si>
  <si>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</si>
  <si>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</si>
  <si>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</si>
  <si>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</si>
  <si>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</si>
  <si>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</si>
  <si>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</si>
  <si>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</si>
  <si>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</si>
  <si>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</si>
  <si>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</si>
  <si>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</si>
  <si>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</si>
  <si>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</si>
  <si>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</si>
  <si>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</si>
  <si>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</si>
  <si>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</si>
  <si>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</si>
  <si>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</si>
  <si>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</si>
  <si>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</si>
  <si>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</si>
  <si>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</si>
  <si>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</si>
  <si>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</si>
  <si>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</si>
  <si>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</si>
  <si>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</si>
  <si>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</si>
  <si>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</si>
  <si>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</si>
  <si>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</si>
  <si>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</si>
  <si>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</si>
  <si>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</si>
  <si>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</si>
  <si>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</si>
  <si>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</si>
  <si>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</si>
  <si>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</si>
  <si>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</si>
  <si>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</si>
  <si>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</si>
  <si>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</si>
  <si>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</si>
  <si>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</si>
  <si>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</si>
  <si>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</si>
  <si>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</si>
  <si>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</si>
  <si>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</si>
  <si>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</si>
  <si>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</si>
  <si>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</si>
  <si>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</si>
  <si>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</si>
  <si>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</si>
  <si>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</si>
  <si>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</si>
  <si>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</si>
  <si>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</si>
  <si>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</si>
  <si>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</si>
  <si>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</si>
  <si>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</si>
  <si>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</si>
  <si>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</si>
  <si>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</si>
  <si>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</si>
  <si>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</si>
  <si>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</si>
  <si>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</si>
  <si>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</si>
  <si>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</si>
  <si>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</si>
  <si>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</si>
  <si>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</si>
  <si>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</si>
  <si>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</si>
  <si>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</si>
  <si>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</si>
  <si>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</si>
  <si>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</si>
  <si>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</si>
  <si>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</si>
  <si>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</si>
  <si>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</si>
  <si>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</si>
  <si>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</si>
  <si>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</si>
  <si>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</si>
  <si>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</si>
  <si>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</si>
  <si>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</si>
  <si>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</si>
  <si>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</si>
  <si>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</si>
  <si>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</si>
  <si>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</si>
  <si>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</si>
  <si>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</si>
  <si>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</si>
  <si>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</si>
  <si>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</si>
  <si>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</si>
  <si>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</si>
  <si>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</si>
  <si>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</si>
  <si>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</si>
  <si>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</si>
  <si>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</si>
  <si>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</si>
  <si>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</si>
  <si>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</si>
  <si>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</si>
  <si>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</si>
  <si>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</si>
  <si>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</si>
  <si>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</si>
  <si>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</si>
  <si>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</si>
  <si>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</si>
  <si>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</si>
  <si>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</si>
  <si>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</si>
  <si>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</si>
  <si>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</si>
  <si>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</si>
  <si>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</si>
  <si>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</si>
  <si>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</si>
  <si>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</si>
  <si>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</si>
  <si>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</si>
  <si>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</si>
  <si>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</si>
  <si>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</si>
  <si>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</si>
  <si>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</si>
  <si>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</si>
  <si>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</si>
  <si>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</si>
  <si>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</si>
  <si>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</si>
  <si>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</si>
  <si>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</si>
  <si>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</si>
  <si>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</si>
  <si>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</si>
  <si>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</si>
  <si>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</si>
  <si>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</si>
  <si>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</si>
  <si>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</si>
  <si>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</si>
  <si>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</si>
  <si>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</si>
  <si>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</si>
  <si>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</si>
  <si>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</si>
  <si>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</si>
  <si>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</si>
  <si>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</si>
  <si>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</si>
  <si>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</si>
  <si>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</si>
  <si>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</si>
  <si>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</si>
  <si>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</si>
  <si>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</si>
  <si>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</si>
  <si>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</si>
  <si>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</si>
  <si>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</si>
  <si>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</si>
  <si>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</si>
  <si>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</si>
  <si>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</si>
  <si>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</si>
  <si>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</si>
  <si>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</si>
  <si>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</si>
  <si>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</si>
  <si>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</si>
  <si>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</si>
  <si>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</si>
  <si>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</si>
  <si>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</si>
  <si>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</si>
  <si>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</si>
  <si>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</si>
  <si>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</si>
  <si>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</si>
  <si>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</si>
  <si>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</si>
  <si>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</si>
  <si>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</si>
  <si>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</si>
  <si>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</si>
  <si>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</si>
  <si>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</si>
  <si>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</si>
  <si>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</si>
  <si>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</si>
  <si>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</si>
  <si>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</si>
  <si>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</si>
  <si>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</si>
  <si>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</si>
  <si>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</si>
  <si>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</si>
  <si>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</si>
  <si>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</si>
  <si>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</si>
  <si>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</si>
  <si>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</si>
  <si>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</si>
  <si>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</si>
  <si>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</si>
  <si>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</si>
  <si>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</si>
  <si>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</si>
  <si>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</si>
  <si>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</si>
  <si>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</si>
  <si>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</si>
  <si>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</si>
  <si>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</si>
  <si>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</si>
  <si>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</si>
  <si>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</si>
  <si>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</si>
  <si>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</si>
  <si>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</si>
  <si>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</si>
  <si>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</si>
  <si>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</si>
  <si>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</si>
  <si>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</si>
  <si>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</si>
  <si>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</si>
  <si>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</si>
  <si>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</si>
  <si>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</si>
  <si>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</si>
  <si>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</si>
  <si>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</si>
  <si>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</si>
  <si>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</si>
  <si>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</si>
  <si>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</si>
  <si>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</si>
  <si>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</si>
  <si>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</si>
  <si>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</si>
  <si>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</si>
  <si>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</si>
  <si>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</si>
  <si>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</si>
  <si>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</si>
  <si>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</si>
  <si>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</si>
  <si>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</si>
  <si>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</si>
  <si>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</si>
  <si>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</si>
  <si>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</si>
  <si>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</si>
  <si>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</si>
  <si>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</si>
  <si>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</si>
  <si>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</si>
  <si>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</si>
  <si>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</si>
  <si>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</si>
  <si>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</si>
  <si>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</si>
  <si>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</si>
  <si>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</si>
  <si>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</si>
  <si>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</si>
  <si>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</si>
  <si>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</si>
  <si>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</si>
  <si>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</si>
  <si>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</si>
  <si>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</si>
  <si>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</si>
  <si>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</si>
  <si>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</si>
  <si>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</si>
  <si>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</si>
  <si>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</si>
  <si>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</si>
  <si>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</si>
  <si>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</si>
  <si>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</si>
  <si>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</si>
  <si>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</si>
  <si>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</si>
  <si>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</si>
  <si>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</si>
  <si>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</si>
  <si>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</si>
  <si>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</si>
  <si>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</si>
  <si>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</si>
  <si>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</si>
  <si>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</si>
  <si>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</si>
  <si>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</si>
  <si>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</si>
  <si>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</si>
  <si>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</si>
  <si>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</si>
  <si>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</si>
  <si>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</si>
  <si>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</si>
  <si>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</si>
  <si>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</si>
  <si>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</si>
  <si>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</si>
  <si>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</si>
  <si>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</si>
  <si>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</si>
  <si>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</si>
  <si>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</si>
  <si>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</si>
  <si>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</si>
  <si>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</si>
  <si>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</si>
  <si>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</si>
  <si>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</si>
  <si>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</si>
  <si>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</si>
  <si>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</si>
  <si>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</si>
  <si>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</si>
  <si>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</si>
  <si>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</si>
  <si>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</si>
  <si>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</si>
  <si>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</si>
  <si>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</si>
  <si>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</si>
  <si>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</si>
  <si>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</si>
  <si>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</si>
  <si>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</si>
  <si>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</si>
  <si>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</si>
  <si>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</si>
  <si>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</si>
  <si>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</si>
  <si>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</si>
  <si>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</si>
  <si>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</si>
  <si>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</si>
  <si>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</si>
  <si>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</si>
  <si>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</si>
  <si>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</si>
  <si>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</si>
  <si>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</si>
  <si>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</si>
  <si>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</si>
  <si>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</si>
  <si>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</si>
  <si>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</si>
  <si>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</si>
  <si>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</si>
  <si>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</si>
  <si>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</si>
  <si>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</si>
  <si>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</si>
  <si>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</si>
  <si>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</si>
  <si>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</si>
  <si>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</si>
  <si>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</si>
  <si>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</si>
  <si>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</si>
  <si>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</si>
  <si>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</si>
  <si>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</si>
  <si>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</si>
  <si>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</si>
  <si>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</si>
  <si>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</si>
  <si>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</si>
  <si>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</si>
  <si>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</si>
  <si>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</si>
  <si>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</si>
  <si>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</si>
  <si>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</si>
  <si>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</si>
  <si>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</si>
  <si>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</si>
  <si>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</si>
  <si>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</si>
  <si>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</si>
  <si>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</si>
  <si>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</si>
  <si>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</si>
  <si>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</si>
  <si>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</si>
  <si>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</si>
  <si>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</si>
  <si>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</si>
  <si>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</si>
  <si>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</si>
  <si>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</si>
  <si>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</si>
  <si>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</si>
  <si>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</si>
  <si>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</si>
  <si>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</si>
  <si>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</si>
  <si>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</si>
  <si>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</si>
  <si>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</si>
  <si>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</si>
  <si>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</si>
  <si>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</si>
  <si>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</si>
  <si>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</si>
  <si>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</si>
  <si>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</si>
  <si>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</si>
  <si>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</si>
  <si>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</si>
  <si>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</si>
  <si>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</si>
  <si>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</si>
  <si>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</si>
  <si>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</si>
  <si>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</si>
  <si>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</si>
  <si>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</si>
  <si>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</si>
  <si>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</si>
  <si>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</si>
  <si>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</si>
  <si>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</si>
  <si>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</si>
  <si>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</si>
  <si>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</si>
  <si>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</si>
  <si>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</si>
  <si>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</si>
  <si>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</si>
  <si>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</si>
  <si>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</si>
  <si>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</si>
  <si>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</si>
  <si>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</si>
  <si>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</si>
  <si>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</si>
  <si>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</si>
  <si>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</si>
  <si>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</si>
  <si>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</si>
  <si>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</si>
  <si>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</si>
  <si>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</si>
  <si>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</si>
  <si>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</si>
  <si>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</si>
  <si>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</si>
  <si>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</si>
  <si>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</si>
  <si>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</si>
  <si>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</si>
  <si>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</si>
  <si>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</si>
  <si>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</si>
  <si>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</si>
  <si>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</si>
  <si>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</si>
  <si>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</si>
  <si>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</si>
  <si>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</si>
  <si>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</si>
  <si>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</si>
  <si>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</si>
  <si>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</si>
  <si>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</si>
  <si>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</si>
  <si>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</si>
  <si>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</si>
  <si>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</si>
  <si>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</si>
  <si>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</si>
  <si>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</si>
  <si>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</si>
  <si>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</si>
  <si>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</si>
  <si>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</si>
  <si>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</si>
  <si>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</si>
  <si>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</si>
  <si>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</si>
  <si>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</si>
  <si>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</si>
  <si>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</si>
  <si>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</si>
  <si>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</si>
  <si>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</si>
  <si>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</si>
  <si>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</si>
  <si>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</si>
  <si>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</si>
  <si>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</si>
  <si>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</si>
  <si>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</si>
  <si>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</si>
  <si>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</si>
  <si>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</si>
  <si>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</si>
  <si>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</si>
  <si>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</si>
  <si>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</si>
  <si>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</si>
  <si>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</si>
  <si>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</si>
  <si>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</si>
  <si>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</si>
  <si>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</si>
  <si>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</si>
  <si>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</si>
  <si>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</si>
  <si>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</si>
  <si>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</si>
  <si>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</si>
  <si>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</si>
  <si>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</si>
  <si>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</si>
  <si>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</si>
  <si>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</si>
  <si>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</si>
  <si>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</si>
  <si>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</si>
  <si>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</si>
  <si>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</si>
  <si>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</si>
  <si>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</si>
  <si>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</si>
  <si>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</si>
  <si>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</si>
  <si>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</si>
  <si>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</si>
  <si>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</si>
  <si>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</si>
  <si>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</si>
  <si>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</si>
  <si>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</si>
  <si>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</si>
  <si>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</si>
  <si>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</si>
  <si>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</si>
  <si>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</si>
  <si>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</si>
  <si>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</si>
  <si>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</si>
  <si>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</si>
  <si>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</si>
  <si>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</si>
  <si>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</si>
  <si>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</si>
  <si>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</si>
  <si>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</si>
  <si>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</si>
  <si>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</si>
  <si>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</si>
  <si>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</si>
  <si>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</si>
  <si>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</si>
  <si>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</si>
  <si>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</si>
  <si>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</si>
  <si>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</si>
  <si>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</si>
  <si>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</si>
  <si>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</si>
  <si>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</si>
  <si>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</si>
  <si>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</si>
  <si>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</si>
  <si>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</si>
  <si>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</si>
  <si>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</si>
  <si>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</si>
  <si>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</si>
  <si>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</si>
  <si>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</si>
  <si>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</si>
  <si>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</si>
  <si>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</si>
  <si>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</si>
  <si>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</si>
  <si>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</si>
  <si>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</si>
  <si>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</si>
  <si>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</si>
  <si>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</si>
  <si>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</si>
  <si>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</si>
  <si>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</si>
  <si>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</si>
  <si>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</si>
  <si>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</si>
  <si>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</si>
  <si>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</si>
  <si>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</si>
  <si>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</si>
  <si>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</si>
  <si>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</si>
  <si>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</si>
  <si>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</si>
  <si>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</si>
  <si>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</si>
  <si>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</si>
  <si>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</si>
  <si>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</si>
  <si>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</si>
  <si>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</si>
  <si>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</si>
  <si>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</si>
  <si>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</si>
  <si>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</si>
  <si>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</si>
  <si>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</si>
  <si>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</si>
  <si>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</si>
  <si>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</si>
  <si>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</si>
  <si>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</si>
  <si>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</si>
  <si>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</si>
  <si>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</si>
  <si>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</si>
  <si>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</si>
  <si>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</si>
  <si>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</si>
  <si>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</si>
  <si>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</si>
  <si>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</si>
  <si>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</si>
  <si>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</si>
  <si>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</si>
  <si>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</si>
  <si>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</si>
  <si>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</si>
  <si>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</si>
  <si>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</si>
  <si>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</si>
  <si>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</si>
  <si>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</si>
  <si>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</si>
  <si>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</si>
  <si>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</si>
  <si>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</si>
  <si>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</si>
  <si>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</si>
  <si>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</si>
  <si>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</si>
  <si>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</si>
  <si>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</si>
  <si>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</si>
  <si>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</si>
  <si>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</si>
  <si>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</si>
  <si>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</si>
  <si>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</si>
  <si>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</si>
  <si>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</si>
  <si>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</si>
  <si>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</si>
  <si>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</si>
  <si>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</si>
  <si>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</si>
  <si>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</si>
  <si>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</si>
  <si>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</si>
  <si>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</si>
  <si>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</si>
  <si>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</si>
  <si>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</si>
  <si>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</si>
  <si>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</si>
  <si>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</si>
  <si>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</si>
  <si>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</si>
  <si>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</si>
  <si>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</si>
  <si>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</si>
  <si>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</si>
  <si>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</si>
  <si>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</si>
  <si>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</si>
  <si>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</si>
  <si>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</si>
  <si>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</si>
  <si>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</si>
  <si>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</si>
  <si>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</si>
  <si>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</si>
  <si>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</si>
  <si>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</si>
  <si>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</si>
  <si>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</si>
  <si>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</si>
  <si>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</si>
  <si>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</si>
  <si>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</si>
  <si>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</si>
  <si>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</si>
  <si>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</si>
  <si>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</si>
  <si>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</si>
  <si>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</si>
  <si>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</si>
  <si>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</si>
  <si>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</si>
  <si>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</si>
  <si>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</si>
  <si>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</si>
  <si>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</si>
  <si>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</si>
  <si>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</si>
  <si>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</si>
  <si>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</si>
  <si>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</si>
  <si>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</si>
  <si>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</si>
  <si>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</si>
  <si>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</si>
  <si>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</si>
  <si>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</si>
  <si>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</si>
  <si>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</si>
  <si>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</si>
  <si>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</si>
  <si>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</si>
  <si>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</si>
  <si>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</si>
  <si>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</si>
  <si>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</si>
  <si>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</si>
  <si>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</si>
  <si>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</si>
  <si>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</si>
  <si>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</si>
  <si>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</si>
  <si>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</si>
  <si>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</si>
  <si>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</si>
  <si>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</si>
  <si>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</si>
  <si>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</si>
  <si>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</si>
  <si>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</si>
  <si>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</si>
  <si>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</si>
  <si>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</si>
  <si>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</si>
  <si>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</si>
  <si>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</si>
  <si>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</si>
  <si>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</si>
  <si>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</si>
  <si>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</si>
  <si>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</si>
  <si>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</si>
  <si>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</si>
  <si>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</si>
  <si>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</si>
  <si>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</si>
  <si>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</si>
  <si>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</si>
  <si>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</si>
  <si>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</si>
  <si>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</si>
  <si>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</si>
  <si>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</si>
  <si>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</si>
  <si>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</si>
  <si>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</si>
  <si>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</si>
  <si>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</si>
  <si>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</si>
  <si>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</si>
  <si>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</si>
  <si>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</si>
  <si>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</si>
  <si>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</si>
  <si>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</si>
  <si>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</si>
  <si>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</si>
  <si>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</si>
  <si>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</si>
  <si>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</si>
  <si>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</si>
  <si>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</si>
  <si>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</si>
  <si>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</si>
  <si>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</si>
  <si>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</si>
  <si>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</si>
  <si>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</si>
  <si>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</si>
  <si>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</si>
  <si>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</si>
  <si>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</si>
  <si>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</si>
  <si>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</si>
  <si>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</si>
  <si>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</si>
  <si>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</si>
  <si>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</si>
  <si>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</si>
  <si>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</si>
  <si>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</si>
  <si>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</si>
  <si>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</si>
  <si>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</si>
  <si>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</si>
  <si>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</si>
  <si>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</si>
  <si>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</si>
  <si>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</si>
  <si>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</si>
  <si>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</si>
  <si>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</si>
  <si>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</si>
  <si>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</si>
  <si>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</si>
  <si>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</si>
  <si>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</si>
  <si>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</si>
  <si>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</si>
  <si>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</si>
  <si>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</si>
  <si>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</si>
  <si>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</si>
  <si>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</si>
  <si>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</si>
  <si>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</si>
  <si>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</si>
  <si>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</si>
  <si>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</si>
  <si>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</si>
  <si>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</si>
  <si>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</si>
  <si>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</si>
  <si>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</si>
  <si>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</si>
  <si>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</si>
  <si>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</si>
  <si>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</si>
  <si>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</si>
  <si>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</si>
  <si>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</si>
  <si>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</si>
  <si>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</si>
  <si>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</si>
  <si>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</si>
  <si>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</si>
  <si>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</si>
  <si>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</si>
  <si>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</si>
  <si>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</si>
  <si>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</si>
  <si>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</si>
  <si>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</si>
  <si>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</si>
  <si>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</si>
  <si>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</si>
  <si>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</si>
  <si>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</si>
  <si>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</si>
  <si>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</si>
  <si>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</si>
  <si>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</si>
  <si>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</si>
  <si>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</si>
  <si>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</si>
  <si>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</si>
  <si>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</si>
  <si>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</si>
  <si>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</si>
  <si>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</si>
  <si>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</si>
  <si>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</si>
  <si>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</si>
  <si>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</si>
  <si>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</si>
  <si>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</si>
  <si>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</si>
  <si>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</si>
  <si>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</si>
  <si>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</si>
  <si>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</si>
  <si>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</si>
  <si>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</si>
  <si>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</si>
  <si>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</si>
  <si>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</si>
  <si>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</si>
  <si>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</si>
  <si>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</si>
  <si>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</si>
  <si>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</si>
  <si>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</si>
  <si>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</si>
  <si>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</si>
  <si>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</si>
  <si>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</si>
  <si>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</si>
  <si>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</si>
  <si>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</si>
  <si>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</si>
  <si>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</si>
  <si>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</si>
  <si>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</si>
  <si>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</si>
  <si>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</si>
  <si>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</si>
  <si>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</si>
  <si>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</si>
  <si>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</si>
  <si>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</si>
  <si>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</si>
  <si>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</si>
  <si>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</si>
  <si>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</si>
  <si>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</si>
  <si>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</si>
  <si>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</si>
  <si>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</si>
  <si>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</si>
  <si>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</si>
  <si>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</si>
  <si>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</si>
  <si>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</si>
  <si>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</si>
  <si>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</si>
  <si>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</si>
  <si>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</si>
  <si>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</si>
  <si>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</si>
  <si>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</si>
  <si>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</si>
  <si>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</si>
  <si>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</si>
  <si>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</si>
  <si>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</si>
  <si>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</si>
  <si>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</si>
  <si>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</si>
  <si>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</si>
  <si>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</si>
  <si>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</si>
  <si>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</si>
  <si>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</si>
  <si>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</si>
  <si>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</si>
  <si>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</si>
  <si>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</si>
  <si>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</si>
  <si>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</si>
  <si>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</si>
  <si>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</si>
  <si>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</si>
  <si>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</si>
  <si>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</si>
  <si>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</si>
  <si>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</si>
  <si>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</si>
  <si>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</si>
  <si>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</si>
  <si>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</si>
  <si>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</si>
  <si>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</si>
  <si>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</si>
  <si>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</si>
  <si>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</si>
  <si>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</si>
  <si>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</si>
  <si>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</si>
  <si>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</si>
  <si>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</si>
  <si>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</si>
  <si>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</si>
  <si>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</si>
  <si>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</si>
  <si>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</si>
  <si>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</si>
  <si>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</si>
  <si>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</si>
  <si>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</si>
  <si>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</si>
  <si>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</si>
  <si>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</si>
  <si>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</si>
  <si>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</si>
  <si>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</si>
  <si>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</si>
  <si>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</si>
  <si>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</si>
  <si>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</si>
  <si>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</si>
  <si>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</si>
  <si>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</si>
  <si>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</si>
  <si>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</si>
  <si>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</si>
  <si>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</si>
  <si>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</si>
  <si>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</si>
  <si>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</si>
  <si>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</si>
  <si>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</si>
  <si>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</si>
  <si>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</si>
  <si>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</si>
  <si>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</si>
  <si>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</si>
  <si>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</si>
  <si>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</si>
  <si>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</si>
  <si>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</si>
  <si>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</si>
  <si>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</si>
  <si>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</si>
  <si>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</si>
  <si>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</si>
  <si>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</si>
  <si>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</si>
  <si>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</si>
  <si>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</si>
  <si>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</si>
  <si>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</si>
  <si>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</si>
  <si>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</si>
  <si>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</si>
  <si>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</si>
  <si>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</si>
  <si>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</si>
  <si>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</si>
  <si>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</si>
  <si>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</si>
  <si>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</si>
  <si>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</si>
  <si>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</si>
  <si>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</si>
  <si>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</si>
  <si>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</si>
  <si>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</si>
  <si>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</si>
  <si>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</si>
  <si>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</si>
  <si>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</si>
  <si>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</si>
  <si>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</si>
  <si>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</si>
  <si>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</si>
  <si>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</si>
  <si>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</si>
  <si>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</si>
  <si>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</si>
  <si>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</si>
  <si>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</si>
  <si>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</si>
  <si>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</si>
  <si>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</si>
  <si>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</si>
  <si>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</si>
  <si>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</si>
  <si>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</si>
  <si>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</si>
  <si>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</si>
  <si>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</si>
  <si>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</si>
  <si>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</si>
  <si>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</si>
  <si>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</si>
  <si>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</si>
  <si>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</si>
  <si>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</si>
  <si>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</si>
  <si>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</si>
  <si>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</si>
  <si>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</si>
  <si>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</si>
  <si>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</si>
  <si>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</si>
  <si>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</si>
  <si>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</si>
  <si>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</si>
  <si>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</si>
  <si>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</si>
  <si>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</si>
  <si>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</si>
  <si>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</si>
  <si>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</si>
  <si>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</si>
  <si>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</si>
  <si>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</si>
  <si>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</si>
  <si>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</si>
  <si>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</si>
  <si>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</si>
  <si>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</si>
  <si>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</si>
  <si>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</si>
  <si>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</si>
  <si>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</si>
  <si>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</si>
  <si>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</si>
  <si>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</si>
  <si>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</si>
  <si>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</si>
  <si>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</si>
  <si>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</si>
  <si>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</si>
  <si>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</si>
  <si>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</si>
  <si>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</si>
  <si>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</si>
  <si>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</si>
  <si>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</si>
  <si>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</si>
  <si>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</si>
  <si>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</si>
  <si>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</si>
  <si>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</si>
  <si>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</si>
  <si>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</si>
  <si>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</si>
  <si>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</si>
  <si>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</si>
  <si>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</si>
  <si>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</si>
  <si>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</si>
  <si>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</si>
  <si>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</si>
  <si>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</si>
  <si>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</si>
  <si>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</si>
  <si>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</si>
  <si>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</si>
  <si>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</si>
  <si>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</si>
  <si>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</si>
  <si>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</si>
  <si>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</si>
  <si>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</si>
  <si>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</si>
  <si>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</si>
  <si>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</si>
  <si>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</si>
  <si>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</si>
  <si>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</si>
  <si>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</si>
  <si>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</si>
  <si>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</si>
  <si>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</si>
  <si>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</si>
  <si>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</si>
  <si>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</si>
  <si>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</si>
  <si>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</si>
  <si>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</si>
  <si>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</si>
  <si>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</si>
  <si>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</si>
  <si>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</si>
  <si>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</si>
  <si>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</si>
  <si>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</si>
  <si>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</si>
  <si>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</si>
  <si>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</si>
  <si>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</si>
  <si>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</si>
  <si>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</si>
  <si>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</si>
  <si>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</si>
  <si>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</si>
  <si>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</si>
  <si>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</si>
  <si>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</si>
  <si>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</si>
  <si>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</si>
  <si>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</si>
  <si>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</si>
  <si>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</si>
  <si>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</si>
  <si>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</si>
  <si>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</si>
  <si>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</si>
  <si>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</si>
  <si>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</si>
  <si>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</si>
  <si>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</si>
  <si>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</si>
  <si>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</si>
  <si>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</si>
  <si>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</si>
  <si>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</si>
  <si>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</si>
  <si>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</si>
  <si>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</si>
  <si>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</si>
  <si>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</si>
  <si>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</si>
  <si>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</si>
  <si>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</si>
  <si>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</si>
  <si>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</si>
  <si>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</si>
  <si>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</si>
  <si>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</si>
  <si>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</si>
  <si>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</si>
  <si>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</si>
  <si>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</si>
  <si>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</si>
  <si>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</si>
  <si>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</si>
  <si>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</si>
  <si>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</si>
  <si>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</si>
  <si>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</si>
  <si>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</si>
  <si>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</si>
  <si>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</si>
  <si>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</si>
  <si>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</si>
  <si>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</si>
  <si>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</si>
  <si>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</si>
  <si>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</si>
  <si>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</si>
  <si>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</si>
  <si>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</si>
  <si>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</si>
  <si>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</si>
  <si>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</si>
  <si>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</si>
  <si>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</si>
  <si>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</si>
  <si>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</si>
  <si>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</si>
  <si>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</si>
  <si>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</si>
  <si>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</si>
  <si>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</si>
  <si>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</si>
  <si>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</si>
  <si>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</si>
  <si>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</si>
  <si>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</si>
  <si>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</si>
  <si>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</si>
  <si>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</si>
  <si>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</si>
  <si>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</si>
  <si>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</si>
  <si>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</si>
  <si>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</si>
  <si>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</si>
  <si>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</si>
  <si>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</si>
  <si>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</si>
  <si>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</si>
  <si>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</si>
  <si>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</si>
  <si>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</si>
  <si>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</si>
  <si>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</si>
  <si>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</si>
  <si>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</si>
  <si>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</si>
  <si>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</si>
  <si>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</si>
  <si>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</si>
  <si>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</si>
  <si>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</si>
  <si>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</si>
  <si>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</si>
  <si>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</si>
  <si>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</si>
  <si>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</si>
  <si>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</si>
  <si>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</si>
  <si>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</si>
  <si>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</si>
  <si>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</si>
  <si>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</si>
  <si>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</si>
  <si>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</si>
  <si>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</si>
  <si>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</si>
  <si>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</si>
  <si>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</si>
  <si>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</si>
  <si>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</si>
  <si>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</si>
  <si>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</si>
  <si>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</si>
  <si>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</si>
  <si>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</si>
  <si>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</si>
  <si>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</si>
  <si>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</si>
  <si>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</si>
  <si>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</si>
  <si>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</si>
  <si>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</si>
  <si>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</si>
  <si>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</si>
  <si>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</si>
  <si>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</si>
  <si>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</si>
  <si>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</si>
  <si>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</si>
  <si>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</si>
  <si>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</si>
  <si>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</si>
  <si>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</si>
  <si>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</si>
  <si>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</si>
  <si>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</si>
  <si>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</si>
  <si>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</si>
  <si>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</si>
  <si>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</si>
  <si>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</si>
  <si>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</si>
  <si>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</si>
  <si>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</si>
  <si>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</si>
  <si>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</si>
  <si>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</si>
  <si>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</si>
  <si>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</si>
  <si>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</si>
  <si>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</si>
  <si>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</si>
  <si>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</si>
  <si>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</si>
  <si>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</si>
  <si>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</si>
  <si>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</si>
  <si>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</si>
  <si>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</si>
  <si>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</si>
  <si>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</si>
  <si>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</si>
  <si>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</si>
  <si>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</si>
  <si>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</si>
  <si>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</si>
  <si>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</si>
  <si>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</si>
  <si>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</si>
  <si>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</si>
  <si>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</si>
  <si>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</si>
  <si>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</si>
  <si>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</si>
  <si>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</si>
  <si>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</si>
  <si>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</si>
  <si>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</si>
  <si>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</si>
  <si>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</si>
  <si>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</si>
  <si>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</si>
  <si>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</si>
  <si>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</si>
  <si>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</si>
  <si>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</si>
  <si>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</si>
  <si>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</si>
  <si>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</si>
  <si>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</si>
  <si>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</si>
  <si>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</si>
  <si>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</si>
  <si>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</si>
  <si>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</si>
  <si>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</si>
  <si>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</si>
  <si>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</si>
  <si>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</si>
  <si>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</si>
  <si>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</si>
  <si>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</si>
  <si>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</si>
  <si>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</si>
  <si>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</si>
  <si>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</si>
  <si>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</si>
  <si>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</si>
  <si>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</si>
  <si>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</si>
  <si>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</si>
  <si>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</si>
  <si>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</si>
  <si>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</si>
  <si>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</si>
  <si>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</si>
  <si>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</si>
  <si>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</si>
  <si>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</si>
  <si>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</si>
  <si>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</si>
  <si>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</si>
  <si>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</si>
  <si>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</si>
  <si>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</si>
  <si>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</si>
  <si>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</si>
  <si>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</si>
  <si>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</si>
  <si>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</si>
  <si>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</si>
  <si>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</si>
  <si>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</si>
  <si>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</si>
  <si>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</si>
  <si>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</si>
  <si>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</si>
  <si>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</si>
  <si>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</si>
  <si>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</si>
  <si>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</si>
  <si>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</si>
  <si>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</si>
  <si>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</si>
  <si>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</si>
  <si>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</si>
  <si>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</si>
  <si>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</si>
  <si>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</si>
  <si>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</si>
  <si>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</si>
  <si>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</si>
  <si>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</si>
  <si>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</si>
  <si>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</si>
  <si>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</si>
  <si>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</si>
  <si>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</si>
  <si>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</si>
  <si>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</si>
  <si>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</si>
  <si>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</si>
  <si>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</si>
  <si>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</si>
  <si>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</si>
  <si>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</si>
  <si>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</si>
  <si>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</si>
  <si>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</si>
  <si>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</si>
  <si>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</si>
  <si>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</si>
  <si>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</si>
  <si>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</si>
  <si>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UNKNOWN</t>
  </si>
  <si>
    <t>NO</t>
  </si>
  <si>
    <t>Diabetes Status</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</si>
  <si>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</si>
  <si>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</si>
  <si>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</si>
  <si>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</si>
  <si>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</si>
  <si>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</si>
  <si>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</si>
  <si>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</si>
  <si>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</si>
  <si>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</si>
  <si>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</si>
  <si>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</si>
  <si>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</si>
  <si>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</si>
  <si>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</si>
  <si>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</si>
  <si>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</si>
  <si>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</si>
  <si>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</si>
  <si>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</si>
  <si>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</si>
  <si>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</si>
  <si>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</si>
  <si>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</si>
  <si>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</si>
  <si>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</si>
  <si>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</si>
  <si>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</si>
  <si>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</si>
  <si>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</si>
  <si>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</si>
  <si>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</si>
  <si>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</si>
  <si>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</si>
  <si>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</si>
  <si>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</si>
  <si>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</si>
  <si>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</si>
  <si>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</si>
  <si>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</si>
  <si>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</si>
  <si>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</si>
  <si>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</si>
  <si>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</si>
  <si>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</si>
  <si>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</si>
  <si>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</si>
  <si>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</si>
  <si>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</si>
  <si>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</si>
  <si>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</si>
  <si>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</si>
  <si>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</si>
  <si>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</si>
  <si>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</si>
  <si>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</si>
  <si>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</si>
  <si>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</si>
  <si>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</si>
  <si>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</si>
  <si>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</si>
  <si>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</si>
  <si>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</si>
  <si>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</si>
  <si>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</si>
  <si>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</si>
  <si>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</si>
  <si>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</si>
  <si>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</si>
  <si>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</si>
  <si>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</si>
  <si>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</si>
  <si>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</si>
  <si>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</si>
  <si>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</si>
  <si>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</si>
  <si>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</si>
  <si>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</si>
  <si>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</si>
  <si>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</si>
  <si>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</si>
  <si>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</si>
  <si>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</si>
  <si>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</si>
  <si>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</si>
  <si>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</si>
  <si>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</si>
  <si>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</si>
  <si>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</si>
  <si>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</si>
  <si>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</si>
  <si>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</si>
  <si>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</si>
  <si>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</si>
  <si>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</si>
  <si>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</si>
  <si>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</si>
  <si>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</si>
  <si>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</si>
  <si>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</si>
  <si>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</si>
  <si>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</si>
  <si>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</si>
  <si>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</si>
  <si>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</si>
  <si>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</si>
  <si>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</si>
  <si>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</si>
  <si>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</si>
  <si>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</si>
  <si>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</si>
  <si>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</si>
  <si>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</si>
  <si>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</si>
  <si>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</si>
  <si>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</si>
  <si>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</si>
  <si>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</si>
  <si>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</si>
  <si>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</si>
  <si>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</si>
  <si>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</si>
  <si>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</si>
  <si>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</si>
  <si>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</si>
  <si>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</si>
  <si>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</si>
  <si>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</si>
  <si>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</si>
  <si>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</si>
  <si>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</si>
  <si>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</si>
  <si>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</si>
  <si>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</si>
  <si>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</si>
  <si>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</si>
  <si>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</si>
  <si>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</si>
  <si>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</si>
  <si>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</si>
  <si>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</si>
  <si>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</si>
  <si>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</si>
  <si>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</si>
  <si>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</si>
  <si>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</si>
  <si>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</si>
  <si>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</si>
  <si>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</si>
  <si>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</si>
  <si>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</si>
  <si>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</si>
  <si>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</si>
  <si>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</si>
  <si>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</si>
  <si>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</si>
  <si>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</si>
  <si>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</si>
  <si>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</si>
  <si>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</si>
  <si>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</si>
  <si>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</si>
  <si>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</si>
  <si>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</si>
  <si>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</si>
  <si>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</si>
  <si>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</si>
  <si>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</si>
  <si>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</si>
  <si>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</si>
  <si>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</si>
  <si>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</si>
  <si>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</si>
  <si>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</si>
  <si>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</si>
  <si>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</si>
  <si>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</si>
  <si>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</si>
  <si>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</si>
  <si>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</si>
  <si>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</si>
  <si>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</si>
  <si>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</si>
  <si>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</si>
  <si>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</si>
  <si>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</si>
  <si>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</si>
  <si>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</si>
  <si>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</si>
  <si>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</si>
  <si>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</si>
  <si>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</si>
  <si>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</si>
  <si>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</si>
  <si>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</si>
  <si>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</si>
  <si>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</si>
  <si>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</si>
  <si>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</si>
  <si>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</si>
  <si>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</si>
  <si>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</si>
  <si>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</si>
  <si>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</si>
  <si>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</si>
  <si>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</si>
  <si>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</si>
  <si>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</si>
  <si>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</si>
  <si>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</si>
  <si>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</si>
  <si>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</si>
  <si>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</si>
  <si>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</si>
  <si>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</si>
  <si>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</si>
  <si>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</si>
  <si>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</si>
  <si>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</si>
  <si>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</si>
  <si>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</si>
  <si>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</si>
  <si>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</si>
  <si>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</si>
  <si>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</si>
  <si>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</si>
  <si>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</si>
  <si>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</si>
  <si>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</si>
  <si>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</si>
  <si>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</si>
  <si>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</si>
  <si>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</si>
  <si>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</si>
  <si>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</si>
  <si>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</si>
  <si>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</si>
  <si>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</si>
  <si>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</si>
  <si>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</si>
  <si>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</si>
  <si>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</si>
  <si>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</si>
  <si>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</si>
  <si>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</si>
  <si>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</si>
  <si>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</si>
  <si>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</si>
  <si>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</si>
  <si>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</si>
  <si>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</si>
  <si>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</si>
  <si>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</si>
  <si>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</si>
  <si>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</si>
  <si>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</si>
  <si>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</si>
  <si>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</si>
  <si>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</si>
  <si>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</si>
  <si>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</si>
  <si>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</si>
  <si>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</si>
  <si>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</si>
  <si>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</si>
  <si>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</si>
  <si>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</si>
  <si>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</si>
  <si>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</si>
  <si>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</si>
  <si>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</si>
  <si>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</si>
  <si>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</si>
  <si>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</si>
  <si>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</si>
  <si>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</si>
  <si>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</si>
  <si>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</si>
  <si>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</si>
  <si>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</si>
  <si>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</si>
  <si>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</si>
  <si>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</si>
  <si>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</si>
  <si>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</si>
  <si>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</si>
  <si>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</si>
  <si>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</si>
  <si>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</si>
  <si>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</si>
  <si>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</si>
  <si>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</si>
  <si>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</si>
  <si>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</si>
  <si>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</si>
  <si>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</si>
  <si>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</si>
  <si>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</si>
  <si>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</si>
  <si>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</si>
  <si>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</si>
  <si>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</si>
  <si>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</si>
  <si>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</si>
  <si>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</si>
  <si>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</si>
  <si>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</si>
  <si>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</si>
  <si>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</si>
  <si>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</si>
  <si>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</si>
  <si>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</si>
  <si>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</si>
  <si>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</si>
  <si>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</si>
  <si>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</si>
  <si>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</si>
  <si>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</si>
  <si>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</si>
  <si>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</si>
  <si>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</si>
  <si>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</si>
  <si>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</si>
  <si>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</si>
  <si>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</si>
  <si>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</si>
  <si>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</si>
  <si>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</si>
  <si>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</si>
  <si>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</si>
  <si>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</si>
  <si>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</si>
  <si>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</si>
  <si>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</si>
  <si>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</si>
  <si>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</si>
  <si>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</si>
  <si>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</si>
  <si>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</si>
  <si>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</si>
  <si>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</si>
  <si>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</si>
  <si>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</si>
  <si>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</si>
  <si>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</si>
  <si>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</si>
  <si>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</si>
  <si>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</si>
  <si>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</si>
  <si>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</si>
  <si>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</si>
  <si>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</si>
  <si>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</si>
  <si>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</si>
  <si>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</si>
  <si>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</si>
  <si>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</si>
  <si>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</si>
  <si>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</si>
  <si>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</si>
  <si>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</si>
  <si>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</si>
  <si>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</si>
  <si>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</si>
  <si>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</si>
  <si>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</si>
  <si>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</si>
  <si>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</si>
  <si>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</si>
  <si>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</si>
  <si>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</si>
  <si>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</si>
  <si>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</si>
  <si>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</si>
  <si>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</si>
  <si>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</si>
  <si>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</si>
  <si>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</si>
  <si>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</si>
  <si>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</si>
  <si>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</si>
  <si>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</si>
  <si>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</si>
  <si>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</si>
  <si>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</si>
  <si>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</si>
  <si>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</si>
  <si>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</si>
  <si>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</si>
  <si>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</si>
  <si>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</si>
  <si>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</si>
  <si>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</si>
  <si>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</si>
  <si>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</si>
  <si>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</si>
  <si>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</si>
  <si>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</si>
  <si>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</si>
  <si>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</si>
  <si>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</si>
  <si>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</si>
  <si>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</si>
  <si>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</si>
  <si>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</si>
  <si>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</si>
  <si>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</si>
  <si>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</si>
  <si>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</si>
  <si>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</si>
  <si>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</si>
  <si>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</si>
  <si>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</si>
  <si>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</si>
  <si>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</si>
  <si>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</si>
  <si>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</si>
  <si>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</si>
  <si>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</si>
  <si>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</si>
  <si>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</si>
  <si>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</si>
  <si>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</si>
  <si>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</si>
  <si>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</si>
  <si>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</si>
  <si>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</si>
  <si>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</si>
  <si>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</si>
  <si>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</si>
  <si>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</si>
  <si>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</si>
  <si>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</si>
  <si>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</si>
  <si>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</si>
  <si>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</si>
  <si>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</si>
  <si>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</si>
  <si>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</si>
  <si>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</si>
  <si>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</si>
  <si>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</si>
  <si>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</si>
  <si>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</si>
  <si>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</si>
  <si>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</si>
  <si>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</si>
  <si>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</si>
  <si>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</si>
  <si>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</si>
  <si>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</si>
  <si>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</si>
  <si>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</si>
  <si>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</si>
  <si>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</si>
  <si>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</si>
  <si>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</si>
  <si>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</si>
  <si>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</si>
  <si>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</si>
  <si>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</si>
  <si>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</si>
  <si>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</si>
  <si>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</si>
  <si>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</si>
  <si>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</si>
  <si>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</si>
  <si>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</si>
  <si>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</si>
  <si>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</si>
  <si>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</si>
  <si>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</si>
  <si>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</si>
  <si>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</si>
  <si>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</si>
  <si>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</si>
  <si>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</si>
  <si>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</si>
  <si>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</si>
  <si>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</si>
  <si>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</si>
  <si>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</si>
  <si>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</si>
  <si>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</si>
  <si>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</si>
  <si>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</si>
  <si>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</si>
  <si>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</si>
  <si>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</si>
  <si>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</si>
  <si>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</si>
  <si>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</si>
  <si>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</si>
  <si>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</si>
  <si>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</si>
  <si>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</si>
  <si>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</si>
  <si>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</si>
  <si>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</si>
  <si>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</si>
  <si>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</si>
  <si>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</si>
  <si>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</si>
  <si>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</si>
  <si>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</si>
  <si>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</si>
  <si>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</si>
  <si>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</si>
  <si>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</si>
  <si>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</si>
  <si>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</si>
  <si>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</si>
  <si>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</si>
  <si>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</si>
  <si>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</si>
  <si>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</si>
  <si>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</si>
  <si>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</si>
  <si>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</si>
  <si>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</si>
  <si>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</si>
  <si>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</si>
  <si>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</si>
  <si>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</si>
  <si>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</si>
  <si>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</si>
  <si>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</si>
  <si>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</si>
  <si>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</si>
  <si>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</si>
  <si>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</si>
  <si>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</si>
  <si>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</si>
  <si>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</si>
  <si>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</si>
  <si>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</si>
  <si>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</si>
  <si>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</si>
  <si>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</si>
  <si>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</si>
  <si>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</si>
  <si>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</si>
  <si>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</si>
  <si>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</si>
  <si>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</si>
  <si>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</si>
  <si>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</si>
  <si>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</si>
  <si>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</si>
  <si>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</si>
  <si>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</si>
  <si>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</si>
  <si>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</si>
  <si>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</si>
  <si>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</si>
  <si>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</si>
  <si>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</si>
  <si>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</si>
  <si>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</si>
  <si>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</si>
  <si>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</si>
  <si>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</si>
  <si>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</si>
  <si>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</si>
  <si>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</si>
  <si>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</si>
  <si>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</si>
  <si>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</si>
  <si>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</si>
  <si>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</si>
  <si>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</si>
  <si>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</si>
  <si>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</si>
  <si>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</si>
  <si>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</si>
  <si>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</si>
  <si>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</si>
  <si>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</si>
  <si>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</si>
  <si>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</si>
  <si>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</si>
  <si>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</si>
  <si>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</si>
  <si>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</si>
  <si>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</si>
  <si>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</si>
  <si>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</si>
  <si>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</si>
  <si>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</si>
  <si>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</si>
  <si>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</si>
  <si>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</si>
  <si>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</si>
  <si>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</si>
  <si>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</si>
  <si>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</si>
  <si>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</si>
  <si>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</si>
  <si>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</si>
  <si>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</si>
  <si>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</si>
  <si>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</si>
  <si>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</si>
  <si>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</si>
  <si>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</si>
  <si>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</si>
  <si>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</si>
  <si>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</si>
  <si>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</si>
  <si>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</si>
  <si>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</si>
  <si>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</si>
  <si>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</si>
  <si>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</si>
  <si>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</si>
  <si>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</si>
  <si>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</si>
  <si>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</si>
  <si>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</si>
  <si>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</si>
  <si>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</si>
  <si>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</si>
  <si>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</si>
  <si>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</si>
  <si>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</si>
  <si>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</si>
  <si>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</si>
  <si>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</si>
  <si>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</si>
  <si>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</si>
  <si>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</si>
  <si>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</si>
  <si>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</si>
  <si>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</si>
  <si>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</si>
  <si>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</si>
  <si>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</si>
  <si>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</si>
  <si>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</si>
  <si>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</si>
  <si>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</si>
  <si>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</si>
  <si>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</si>
  <si>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</si>
  <si>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</si>
  <si>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</si>
  <si>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</si>
  <si>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</si>
  <si>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</si>
  <si>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</si>
  <si>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</si>
  <si>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</si>
  <si>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</si>
  <si>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</si>
  <si>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</si>
  <si>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</si>
  <si>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</si>
  <si>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</si>
  <si>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</si>
  <si>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</si>
  <si>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</si>
  <si>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</si>
  <si>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</si>
  <si>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</si>
  <si>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</si>
  <si>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</si>
  <si>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</si>
  <si>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</si>
  <si>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</si>
  <si>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</si>
  <si>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</si>
  <si>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</si>
  <si>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</si>
  <si>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</si>
  <si>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</si>
  <si>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</si>
  <si>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</si>
  <si>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</si>
  <si>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</si>
  <si>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</si>
  <si>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</si>
  <si>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</si>
  <si>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</si>
  <si>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</si>
  <si>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</si>
  <si>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</si>
  <si>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</si>
  <si>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</si>
  <si>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</si>
  <si>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</si>
  <si>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</si>
  <si>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</si>
  <si>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</si>
  <si>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</si>
  <si>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</si>
  <si>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</si>
  <si>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</si>
  <si>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</si>
  <si>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</si>
  <si>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</si>
  <si>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</si>
  <si>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</si>
  <si>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</si>
  <si>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</si>
  <si>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</si>
  <si>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</si>
  <si>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</si>
  <si>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</si>
  <si>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</si>
  <si>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</si>
  <si>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</si>
  <si>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</si>
  <si>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</si>
  <si>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</si>
  <si>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</si>
  <si>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</si>
  <si>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</si>
  <si>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</si>
  <si>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</si>
  <si>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</si>
  <si>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</si>
  <si>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</si>
  <si>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</si>
  <si>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</si>
  <si>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</si>
  <si>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</si>
  <si>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</si>
  <si>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</si>
  <si>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</si>
  <si>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</si>
  <si>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</si>
  <si>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</si>
  <si>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</si>
  <si>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</si>
  <si>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</si>
  <si>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</si>
  <si>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</si>
  <si>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</si>
  <si>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</si>
  <si>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</si>
  <si>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</si>
  <si>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</si>
  <si>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</si>
  <si>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</si>
  <si>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</si>
  <si>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</si>
  <si>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</si>
  <si>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</si>
  <si>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</si>
  <si>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</si>
  <si>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</si>
  <si>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</si>
  <si>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</si>
  <si>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</si>
  <si>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</si>
  <si>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</si>
  <si>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</si>
  <si>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</si>
  <si>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</si>
  <si>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</si>
  <si>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</si>
  <si>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</si>
  <si>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</si>
  <si>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</si>
  <si>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</si>
  <si>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</si>
  <si>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</si>
  <si>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</si>
  <si>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</si>
  <si>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</si>
  <si>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</si>
  <si>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</si>
  <si>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</si>
  <si>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</si>
  <si>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</si>
  <si>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</si>
  <si>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</si>
  <si>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</si>
  <si>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</si>
  <si>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</si>
  <si>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</si>
  <si>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</si>
  <si>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</si>
  <si>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</si>
  <si>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</si>
  <si>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</si>
  <si>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</si>
  <si>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</si>
  <si>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</si>
  <si>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</si>
  <si>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</si>
  <si>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</si>
  <si>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</si>
  <si>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</si>
  <si>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</si>
  <si>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</si>
  <si>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</si>
  <si>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</si>
  <si>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</si>
  <si>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</si>
  <si>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</si>
  <si>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</si>
  <si>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</si>
  <si>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</si>
  <si>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</si>
  <si>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</si>
  <si>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</si>
  <si>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</si>
  <si>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</si>
  <si>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</si>
  <si>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</si>
  <si>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</si>
  <si>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</si>
  <si>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</si>
  <si>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</si>
  <si>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</si>
  <si>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</si>
  <si>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</si>
  <si>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</si>
  <si>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</si>
  <si>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</si>
  <si>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</si>
  <si>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</si>
  <si>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</si>
  <si>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</si>
  <si>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</si>
  <si>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</si>
  <si>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</si>
  <si>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</si>
  <si>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</si>
  <si>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</si>
  <si>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</si>
  <si>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</si>
  <si>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</si>
  <si>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</si>
  <si>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</si>
  <si>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</si>
  <si>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</si>
  <si>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</si>
  <si>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</si>
  <si>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</si>
  <si>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</si>
  <si>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</si>
  <si>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</si>
  <si>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</si>
  <si>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</si>
  <si>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</si>
  <si>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</si>
  <si>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</si>
  <si>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</si>
  <si>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</si>
  <si>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</si>
  <si>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</si>
  <si>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</si>
  <si>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</si>
  <si>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</si>
  <si>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</si>
  <si>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</si>
  <si>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</si>
  <si>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</si>
  <si>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</si>
  <si>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</si>
  <si>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</si>
  <si>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</si>
  <si>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</si>
  <si>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</si>
  <si>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</si>
  <si>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</si>
  <si>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</si>
  <si>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</si>
  <si>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</si>
  <si>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</si>
  <si>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</si>
  <si>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</si>
  <si>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</si>
  <si>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</si>
  <si>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</si>
  <si>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</si>
  <si>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</si>
  <si>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</si>
  <si>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</si>
  <si>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</si>
  <si>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</si>
  <si>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</si>
  <si>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</si>
  <si>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</si>
  <si>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</si>
  <si>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</si>
  <si>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</si>
  <si>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</si>
  <si>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</si>
  <si>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</si>
  <si>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</si>
  <si>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</si>
  <si>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</si>
  <si>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</si>
  <si>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</si>
  <si>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</si>
  <si>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</si>
  <si>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</si>
  <si>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</si>
  <si>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</si>
  <si>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</si>
  <si>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</si>
  <si>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</si>
  <si>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</si>
  <si>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</si>
  <si>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</si>
  <si>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</si>
  <si>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</si>
  <si>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</si>
  <si>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</si>
  <si>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</si>
  <si>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</si>
  <si>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</si>
  <si>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</si>
  <si>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</si>
  <si>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</si>
  <si>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</si>
  <si>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</si>
  <si>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</si>
  <si>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</si>
  <si>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</si>
  <si>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</si>
  <si>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</si>
  <si>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</si>
  <si>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</si>
  <si>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</si>
  <si>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</si>
  <si>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</si>
  <si>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</si>
  <si>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</si>
  <si>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</si>
  <si>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</si>
  <si>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</si>
  <si>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</si>
  <si>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</si>
  <si>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</si>
  <si>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</si>
  <si>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</si>
  <si>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</si>
  <si>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</si>
  <si>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</si>
  <si>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</si>
  <si>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</si>
  <si>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</si>
  <si>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</si>
  <si>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</si>
  <si>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</si>
  <si>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</si>
  <si>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</si>
  <si>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</si>
  <si>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</si>
  <si>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</si>
  <si>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</si>
  <si>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</si>
  <si>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</si>
  <si>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</si>
  <si>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</si>
  <si>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</si>
  <si>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</si>
  <si>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</si>
  <si>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</si>
  <si>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</si>
  <si>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</si>
  <si>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</si>
  <si>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</si>
  <si>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</si>
  <si>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</si>
  <si>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</si>
  <si>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</si>
  <si>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</si>
  <si>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</si>
  <si>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</si>
  <si>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</si>
  <si>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</si>
  <si>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</si>
  <si>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</si>
  <si>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</si>
  <si>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</si>
  <si>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</si>
  <si>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</si>
  <si>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</si>
  <si>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</si>
  <si>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</si>
  <si>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</si>
  <si>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</si>
  <si>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</si>
  <si>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</si>
  <si>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</si>
  <si>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</si>
  <si>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</si>
  <si>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</si>
  <si>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</si>
  <si>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</si>
  <si>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</si>
  <si>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</si>
  <si>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</si>
  <si>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</si>
  <si>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</si>
  <si>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</si>
  <si>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</si>
  <si>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</si>
  <si>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</si>
  <si>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</si>
  <si>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</si>
  <si>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</si>
  <si>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</si>
  <si>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</si>
  <si>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</si>
  <si>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</si>
  <si>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</si>
  <si>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</si>
  <si>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</si>
  <si>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</si>
  <si>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</si>
  <si>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</si>
  <si>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</si>
  <si>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</si>
  <si>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</si>
  <si>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</si>
  <si>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</si>
  <si>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</si>
  <si>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</si>
  <si>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</si>
  <si>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</si>
  <si>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</si>
  <si>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</si>
  <si>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</si>
  <si>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</si>
  <si>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</si>
  <si>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</si>
  <si>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</si>
  <si>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</si>
  <si>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</si>
  <si>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</si>
  <si>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</si>
  <si>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</si>
  <si>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</si>
  <si>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</si>
  <si>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</si>
  <si>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</si>
  <si>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</si>
  <si>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</si>
  <si>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</si>
  <si>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</si>
  <si>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</si>
  <si>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</si>
  <si>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</si>
  <si>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</si>
  <si>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</si>
  <si>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</si>
  <si>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</si>
  <si>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</si>
  <si>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</si>
  <si>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</si>
  <si>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</si>
  <si>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</si>
  <si>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</si>
  <si>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</si>
  <si>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</si>
  <si>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</si>
  <si>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</si>
  <si>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</si>
  <si>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</si>
  <si>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</si>
  <si>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</si>
  <si>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</si>
  <si>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</si>
  <si>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</si>
  <si>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</si>
  <si>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</si>
  <si>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</si>
  <si>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</si>
  <si>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</si>
  <si>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</si>
  <si>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</si>
  <si>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</si>
  <si>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</si>
  <si>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</si>
  <si>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</si>
  <si>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</si>
  <si>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</si>
  <si>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</si>
  <si>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</si>
  <si>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</si>
  <si>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</si>
  <si>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</si>
  <si>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</si>
  <si>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</si>
  <si>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</si>
  <si>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</si>
  <si>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</si>
  <si>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</si>
  <si>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</si>
  <si>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</si>
  <si>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</si>
  <si>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</si>
  <si>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</si>
  <si>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</si>
  <si>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</si>
  <si>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</si>
  <si>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</si>
  <si>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</si>
  <si>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</si>
  <si>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</si>
  <si>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</si>
  <si>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</si>
  <si>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</si>
  <si>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</si>
  <si>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</si>
  <si>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</si>
  <si>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</si>
  <si>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</si>
  <si>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</si>
  <si>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</si>
  <si>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</si>
  <si>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</si>
  <si>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</si>
  <si>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</si>
  <si>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</si>
  <si>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</si>
  <si>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</si>
  <si>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</si>
  <si>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</si>
  <si>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</si>
  <si>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</si>
  <si>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</si>
  <si>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</si>
  <si>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</si>
  <si>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</si>
  <si>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</si>
  <si>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</si>
  <si>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</si>
  <si>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</si>
  <si>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</si>
  <si>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</si>
  <si>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</si>
  <si>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</si>
  <si>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</si>
  <si>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</si>
  <si>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</si>
  <si>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</si>
  <si>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</si>
  <si>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</si>
  <si>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</si>
  <si>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</si>
  <si>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</si>
  <si>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</si>
  <si>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</si>
  <si>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</si>
  <si>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</si>
  <si>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</si>
  <si>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</si>
  <si>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</si>
  <si>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</si>
  <si>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</si>
  <si>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</si>
  <si>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</si>
  <si>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</si>
  <si>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</si>
  <si>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</si>
  <si>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</si>
  <si>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</si>
  <si>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</si>
  <si>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</si>
  <si>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</si>
  <si>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</si>
  <si>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</si>
  <si>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</si>
  <si>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</si>
  <si>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</si>
  <si>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</si>
  <si>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</si>
  <si>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</si>
  <si>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</si>
  <si>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</si>
  <si>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</si>
  <si>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</si>
  <si>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</si>
  <si>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</si>
  <si>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</si>
  <si>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</si>
  <si>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</si>
  <si>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</si>
  <si>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</si>
  <si>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</si>
  <si>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</si>
  <si>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</si>
  <si>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</si>
  <si>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</si>
  <si>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</si>
  <si>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</si>
  <si>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</si>
  <si>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</si>
  <si>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</si>
  <si>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</si>
  <si>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</si>
  <si>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</si>
  <si>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</si>
  <si>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</si>
  <si>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</si>
  <si>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</si>
  <si>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</si>
  <si>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</si>
  <si>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</si>
  <si>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</si>
  <si>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</si>
  <si>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</si>
  <si>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</si>
  <si>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</si>
  <si>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</si>
  <si>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</si>
  <si>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</si>
  <si>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</si>
  <si>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</si>
  <si>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</si>
  <si>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</si>
  <si>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</si>
  <si>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</si>
  <si>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</si>
  <si>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</si>
  <si>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</si>
  <si>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</si>
  <si>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</si>
  <si>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</si>
  <si>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</si>
  <si>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</si>
  <si>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</si>
  <si>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</si>
  <si>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</si>
  <si>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</si>
  <si>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</si>
  <si>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</si>
  <si>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</si>
  <si>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</si>
  <si>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</si>
  <si>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</si>
  <si>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</si>
  <si>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</si>
  <si>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</si>
  <si>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</si>
  <si>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</si>
  <si>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</si>
  <si>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</si>
  <si>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</si>
  <si>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</si>
  <si>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</si>
  <si>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</si>
  <si>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</si>
  <si>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</si>
  <si>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</si>
  <si>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</si>
  <si>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</si>
  <si>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</si>
  <si>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</si>
  <si>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</si>
  <si>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</si>
  <si>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</si>
  <si>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</si>
  <si>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</si>
  <si>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</si>
  <si>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</si>
  <si>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</si>
  <si>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</si>
  <si>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</si>
  <si>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</si>
  <si>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</si>
  <si>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</si>
  <si>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</si>
  <si>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</si>
  <si>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</si>
  <si>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</si>
  <si>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</si>
  <si>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</si>
  <si>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</si>
  <si>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</si>
  <si>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</si>
  <si>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</si>
  <si>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</si>
  <si>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</si>
  <si>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</si>
  <si>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</si>
  <si>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</si>
  <si>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</si>
  <si>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</si>
  <si>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</si>
  <si>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</si>
  <si>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</si>
  <si>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</si>
  <si>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</si>
  <si>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</si>
  <si>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</si>
  <si>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</si>
  <si>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</si>
  <si>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</si>
  <si>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</si>
  <si>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</si>
  <si>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</si>
  <si>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</si>
  <si>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</si>
  <si>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</si>
  <si>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</si>
  <si>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</si>
  <si>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</si>
  <si>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</si>
  <si>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</si>
  <si>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</si>
  <si>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</si>
  <si>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</si>
  <si>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</si>
  <si>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</si>
  <si>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</si>
  <si>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</si>
  <si>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</si>
  <si>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</si>
  <si>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</si>
  <si>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</si>
  <si>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</si>
  <si>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</si>
  <si>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</si>
  <si>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</si>
  <si>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</si>
  <si>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</si>
  <si>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</si>
  <si>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</si>
  <si>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</si>
  <si>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</si>
  <si>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</si>
  <si>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</si>
  <si>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</si>
  <si>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</si>
  <si>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</si>
  <si>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</si>
  <si>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</si>
  <si>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</si>
  <si>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</si>
  <si>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</si>
  <si>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</si>
  <si>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</si>
  <si>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</si>
  <si>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</si>
  <si>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</si>
  <si>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</si>
  <si>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</si>
  <si>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</si>
  <si>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</si>
  <si>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</si>
  <si>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</si>
  <si>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</si>
  <si>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</si>
  <si>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</si>
  <si>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</si>
  <si>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</si>
  <si>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</si>
  <si>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</si>
  <si>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</si>
  <si>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</si>
  <si>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</si>
  <si>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</si>
  <si>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</si>
  <si>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</si>
  <si>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</si>
  <si>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</si>
  <si>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</si>
  <si>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</si>
  <si>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</si>
  <si>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</si>
  <si>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</si>
  <si>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</si>
  <si>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</si>
  <si>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</si>
  <si>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</si>
  <si>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</si>
  <si>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</si>
  <si>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</si>
  <si>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</si>
  <si>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</si>
  <si>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</si>
  <si>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</si>
  <si>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</si>
  <si>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</si>
  <si>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</si>
  <si>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</si>
  <si>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</si>
  <si>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</si>
  <si>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</si>
  <si>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</si>
  <si>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</si>
  <si>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</si>
  <si>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</si>
  <si>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</si>
  <si>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</si>
  <si>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</si>
  <si>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</si>
  <si>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</si>
  <si>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</si>
  <si>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</si>
  <si>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</si>
  <si>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</si>
  <si>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</si>
  <si>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</si>
  <si>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</si>
  <si>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</si>
  <si>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</si>
  <si>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</si>
  <si>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</si>
  <si>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</si>
  <si>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</si>
  <si>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</si>
  <si>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</si>
  <si>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</si>
  <si>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</si>
  <si>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</si>
  <si>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</si>
  <si>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</si>
  <si>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</si>
  <si>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</si>
  <si>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</si>
  <si>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</si>
  <si>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</si>
  <si>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</si>
  <si>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</si>
  <si>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</si>
  <si>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</si>
  <si>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</si>
  <si>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</si>
  <si>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</si>
  <si>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</si>
  <si>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</si>
  <si>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</si>
  <si>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</si>
  <si>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</si>
  <si>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</si>
  <si>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</si>
  <si>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</si>
  <si>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</si>
  <si>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</si>
  <si>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</si>
  <si>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</si>
  <si>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</si>
  <si>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</si>
  <si>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</si>
  <si>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</si>
  <si>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</si>
  <si>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</si>
  <si>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</si>
  <si>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</si>
  <si>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</si>
  <si>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</si>
  <si>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</si>
  <si>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</si>
  <si>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</si>
  <si>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</si>
  <si>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</si>
  <si>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</si>
  <si>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</si>
  <si>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</si>
  <si>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</si>
  <si>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</si>
  <si>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</si>
  <si>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</si>
  <si>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</si>
  <si>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</si>
  <si>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</si>
  <si>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</si>
  <si>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</si>
  <si>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</si>
  <si>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</si>
  <si>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</si>
  <si>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</si>
  <si>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</si>
  <si>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</si>
  <si>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</si>
  <si>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</si>
  <si>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</si>
  <si>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</si>
  <si>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</si>
  <si>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</si>
  <si>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</si>
  <si>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</si>
  <si>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</si>
  <si>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</si>
  <si>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</si>
  <si>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</si>
  <si>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</si>
  <si>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</si>
  <si>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</si>
  <si>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</si>
  <si>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</si>
  <si>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</si>
  <si>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</si>
  <si>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</si>
  <si>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</si>
  <si>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</si>
  <si>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</si>
  <si>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</si>
  <si>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</si>
  <si>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</si>
  <si>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</si>
  <si>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</si>
  <si>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</si>
  <si>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</si>
  <si>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</si>
  <si>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</si>
  <si>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</si>
  <si>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</si>
  <si>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</si>
  <si>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</si>
  <si>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</si>
  <si>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</si>
  <si>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</si>
  <si>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</si>
  <si>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</si>
  <si>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</si>
  <si>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</si>
  <si>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</si>
  <si>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</si>
  <si>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</si>
  <si>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</si>
  <si>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</si>
  <si>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</si>
  <si>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</si>
  <si>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</si>
  <si>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</si>
  <si>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</si>
  <si>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</si>
  <si>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</si>
  <si>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</si>
  <si>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</si>
  <si>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</si>
  <si>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</si>
  <si>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</si>
  <si>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</si>
  <si>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</si>
  <si>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</si>
  <si>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</si>
  <si>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</si>
  <si>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</si>
  <si>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</si>
  <si>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</si>
  <si>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</si>
  <si>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</si>
  <si>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</si>
  <si>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</si>
  <si>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</si>
  <si>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</si>
  <si>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</si>
  <si>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</si>
  <si>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</si>
  <si>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</si>
  <si>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</si>
  <si>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</si>
  <si>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</si>
  <si>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</si>
  <si>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</si>
  <si>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</si>
  <si>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</si>
  <si>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</si>
  <si>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</si>
  <si>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</si>
  <si>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</si>
  <si>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</si>
  <si>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</si>
  <si>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</si>
  <si>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</si>
  <si>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</si>
  <si>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</si>
  <si>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</si>
  <si>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</si>
  <si>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</si>
  <si>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</si>
  <si>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</si>
  <si>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</si>
  <si>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</si>
  <si>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</si>
  <si>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</si>
  <si>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</si>
  <si>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</si>
  <si>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</si>
  <si>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</si>
  <si>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</si>
  <si>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</si>
  <si>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</si>
  <si>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</si>
  <si>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</si>
  <si>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</si>
  <si>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</si>
  <si>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</si>
  <si>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</si>
  <si>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</si>
  <si>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</si>
  <si>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</si>
  <si>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</si>
  <si>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</si>
  <si>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</si>
  <si>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</si>
  <si>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</si>
  <si>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</si>
  <si>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</si>
  <si>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</si>
  <si>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</si>
  <si>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</si>
  <si>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</si>
  <si>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</si>
  <si>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</si>
  <si>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</si>
  <si>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</si>
  <si>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</si>
  <si>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</si>
  <si>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</si>
  <si>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</si>
  <si>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</si>
  <si>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</si>
  <si>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</si>
  <si>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</si>
  <si>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</si>
  <si>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</si>
  <si>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</si>
  <si>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</si>
  <si>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</si>
  <si>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</si>
  <si>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</si>
  <si>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</si>
  <si>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</si>
  <si>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</si>
  <si>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</si>
  <si>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</si>
  <si>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</si>
  <si>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</si>
  <si>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</si>
  <si>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</si>
  <si>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</si>
  <si>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</si>
  <si>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</si>
  <si>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</si>
  <si>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</si>
  <si>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</si>
  <si>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</si>
  <si>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</si>
  <si>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</si>
  <si>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</si>
  <si>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</si>
  <si>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</si>
  <si>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</si>
  <si>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</si>
  <si>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</si>
  <si>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</si>
  <si>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</si>
  <si>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</si>
  <si>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</si>
  <si>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</si>
  <si>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</si>
  <si>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</si>
  <si>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</si>
  <si>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</si>
  <si>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</si>
  <si>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</si>
  <si>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</si>
  <si>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</si>
  <si>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</si>
  <si>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</si>
  <si>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</si>
  <si>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</si>
  <si>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</si>
  <si>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</si>
  <si>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</si>
  <si>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</si>
  <si>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</si>
  <si>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</si>
  <si>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</si>
  <si>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</si>
  <si>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</si>
  <si>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</si>
  <si>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</si>
  <si>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</si>
  <si>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</si>
  <si>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</si>
  <si>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</si>
  <si>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</si>
  <si>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</si>
  <si>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</si>
  <si>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</si>
  <si>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</si>
  <si>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</si>
  <si>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</si>
  <si>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</si>
  <si>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</si>
  <si>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</si>
  <si>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</si>
  <si>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</si>
  <si>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</si>
  <si>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</si>
  <si>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</si>
  <si>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</si>
  <si>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</si>
  <si>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</si>
  <si>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</si>
  <si>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</si>
  <si>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</si>
  <si>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</si>
  <si>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</si>
  <si>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</si>
  <si>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</si>
  <si>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</si>
  <si>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</si>
  <si>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</si>
  <si>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</si>
  <si>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</si>
  <si>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</si>
  <si>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</si>
  <si>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</si>
  <si>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</si>
  <si>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</si>
  <si>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</si>
  <si>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</si>
  <si>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</si>
  <si>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</si>
  <si>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</si>
  <si>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</si>
  <si>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</si>
  <si>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</si>
  <si>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</si>
  <si>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</si>
  <si>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</si>
  <si>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</si>
  <si>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</si>
  <si>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</si>
  <si>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</si>
  <si>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</si>
  <si>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</si>
  <si>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</si>
  <si>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</si>
  <si>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</si>
  <si>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</si>
  <si>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</si>
  <si>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</si>
  <si>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</si>
  <si>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</si>
  <si>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</si>
  <si>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</si>
  <si>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</si>
  <si>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</si>
  <si>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</si>
  <si>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</si>
  <si>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</si>
  <si>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</si>
  <si>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</si>
  <si>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</si>
  <si>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</si>
  <si>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</si>
  <si>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</si>
  <si>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</si>
  <si>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</si>
  <si>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</si>
  <si>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</si>
  <si>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</si>
  <si>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</si>
  <si>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</si>
  <si>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</si>
  <si>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</si>
  <si>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</si>
  <si>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</si>
  <si>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</si>
  <si>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</si>
  <si>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</si>
  <si>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</si>
  <si>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</si>
  <si>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</si>
  <si>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</si>
  <si>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</si>
  <si>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</si>
  <si>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</si>
  <si>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</si>
  <si>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</si>
  <si>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</si>
  <si>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</si>
  <si>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</si>
  <si>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</si>
  <si>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</si>
  <si>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</si>
  <si>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</si>
  <si>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</si>
  <si>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</si>
  <si>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</si>
  <si>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</si>
  <si>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</si>
  <si>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</si>
  <si>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</si>
  <si>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</si>
  <si>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</si>
  <si>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</si>
  <si>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</si>
  <si>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</si>
  <si>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</si>
  <si>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</si>
  <si>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</si>
  <si>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</si>
  <si>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</si>
  <si>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</si>
  <si>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</si>
  <si>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</si>
  <si>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</si>
  <si>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</si>
  <si>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</si>
  <si>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</si>
  <si>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</si>
  <si>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</si>
  <si>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</si>
  <si>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</si>
  <si>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</si>
  <si>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</si>
  <si>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</si>
  <si>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</si>
  <si>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</si>
  <si>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</si>
  <si>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</si>
  <si>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</si>
  <si>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</si>
  <si>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</si>
  <si>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</si>
  <si>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</si>
  <si>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</si>
  <si>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</si>
  <si>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</si>
  <si>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</si>
  <si>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</si>
  <si>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</si>
  <si>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</si>
  <si>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</si>
  <si>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</si>
  <si>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</si>
  <si>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</si>
  <si>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</si>
  <si>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</si>
  <si>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</si>
  <si>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</si>
  <si>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</si>
  <si>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</si>
  <si>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</si>
  <si>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</si>
  <si>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</si>
  <si>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</si>
  <si>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</si>
  <si>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</si>
  <si>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</si>
  <si>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</si>
  <si>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</si>
  <si>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</si>
  <si>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</si>
  <si>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</si>
  <si>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</si>
  <si>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</si>
  <si>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</si>
  <si>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</si>
  <si>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</si>
  <si>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</si>
  <si>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</si>
  <si>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</si>
  <si>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</si>
  <si>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</si>
  <si>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</si>
  <si>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</si>
  <si>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</si>
  <si>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</si>
  <si>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</si>
  <si>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</si>
  <si>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</si>
  <si>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</si>
  <si>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</si>
  <si>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</si>
  <si>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</si>
  <si>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</si>
  <si>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</si>
  <si>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</si>
  <si>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</si>
  <si>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</si>
  <si>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</si>
  <si>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</si>
  <si>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</si>
  <si>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</si>
  <si>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</si>
  <si>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</si>
  <si>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</si>
  <si>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</si>
  <si>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</si>
  <si>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</si>
  <si>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</si>
  <si>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</si>
  <si>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</si>
  <si>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</si>
  <si>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</si>
  <si>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</si>
  <si>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</si>
  <si>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</si>
  <si>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</si>
  <si>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</si>
  <si>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</si>
  <si>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</si>
  <si>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</si>
  <si>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</si>
  <si>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</si>
  <si>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</si>
  <si>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</si>
  <si>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</si>
  <si>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</si>
  <si>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</si>
  <si>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</si>
  <si>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</si>
  <si>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</si>
  <si>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</si>
  <si>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</si>
  <si>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</si>
  <si>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</si>
  <si>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</si>
  <si>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</si>
  <si>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</si>
  <si>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</si>
  <si>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</si>
  <si>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</si>
  <si>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</si>
  <si>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</si>
  <si>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</si>
  <si>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</si>
  <si>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</si>
  <si>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</si>
  <si>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</si>
  <si>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</si>
  <si>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</si>
  <si>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</si>
  <si>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</si>
  <si>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</si>
  <si>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</si>
  <si>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</si>
  <si>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</si>
  <si>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</si>
  <si>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</si>
  <si>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</si>
  <si>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</si>
  <si>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</si>
  <si>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</si>
  <si>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</si>
  <si>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</si>
  <si>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</si>
  <si>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</si>
  <si>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</si>
  <si>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</si>
  <si>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</si>
  <si>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</si>
  <si>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</si>
  <si>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</si>
  <si>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</si>
  <si>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</si>
  <si>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</si>
  <si>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</si>
  <si>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</si>
  <si>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</si>
  <si>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</si>
  <si>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</si>
  <si>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</si>
  <si>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</si>
  <si>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</si>
  <si>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</si>
  <si>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</si>
  <si>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</si>
  <si>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</si>
  <si>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</si>
  <si>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</si>
  <si>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</si>
  <si>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</si>
  <si>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</si>
  <si>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</si>
  <si>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</si>
  <si>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</si>
  <si>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</si>
  <si>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</si>
  <si>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</si>
  <si>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</si>
  <si>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</si>
  <si>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</si>
  <si>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</si>
  <si>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</si>
  <si>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</si>
  <si>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</si>
  <si>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</si>
  <si>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</si>
  <si>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</si>
  <si>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</si>
  <si>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</si>
  <si>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</si>
  <si>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</si>
  <si>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</si>
  <si>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</si>
  <si>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</si>
  <si>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</si>
  <si>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</si>
  <si>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</si>
  <si>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</si>
  <si>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</si>
  <si>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</si>
  <si>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</si>
  <si>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</si>
  <si>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</si>
  <si>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</si>
  <si>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Ms.</t>
  </si>
  <si>
    <t>Mr.</t>
  </si>
  <si>
    <t>Matthew</t>
  </si>
  <si>
    <t>D</t>
  </si>
  <si>
    <t>Phil</t>
  </si>
  <si>
    <t>Kelsey</t>
  </si>
  <si>
    <t>Kristyn</t>
  </si>
  <si>
    <t>Russell</t>
  </si>
  <si>
    <t>B.</t>
  </si>
  <si>
    <t>Stephen</t>
  </si>
  <si>
    <t>R.</t>
  </si>
  <si>
    <t>Brooke</t>
  </si>
  <si>
    <t>N.</t>
  </si>
  <si>
    <t>Paola</t>
  </si>
  <si>
    <t>Andrea</t>
  </si>
  <si>
    <t>David</t>
  </si>
  <si>
    <t>Wade</t>
  </si>
  <si>
    <t>Franklin</t>
  </si>
  <si>
    <t>Leilani</t>
  </si>
  <si>
    <t>M.</t>
  </si>
  <si>
    <t>Philippe</t>
  </si>
  <si>
    <t>Jennifer</t>
  </si>
  <si>
    <t>A.</t>
  </si>
  <si>
    <t>Christina</t>
  </si>
  <si>
    <t>Said</t>
  </si>
  <si>
    <t>Sr.</t>
  </si>
  <si>
    <t>John</t>
  </si>
  <si>
    <t>Myles</t>
  </si>
  <si>
    <t>Madelyn</t>
  </si>
  <si>
    <t>C</t>
  </si>
  <si>
    <t>Nicole</t>
  </si>
  <si>
    <t>Eric</t>
  </si>
  <si>
    <t>Emiliano</t>
  </si>
  <si>
    <t>I.</t>
  </si>
  <si>
    <t>Adam</t>
  </si>
  <si>
    <t>Zach</t>
  </si>
  <si>
    <t>Stephanie</t>
  </si>
  <si>
    <t>W.</t>
  </si>
  <si>
    <t>Natalie</t>
  </si>
  <si>
    <t>J.</t>
  </si>
  <si>
    <t>Jefferson</t>
  </si>
  <si>
    <t>Brendan</t>
  </si>
  <si>
    <t>D.</t>
  </si>
  <si>
    <t>Courtney</t>
  </si>
  <si>
    <t>Sydney</t>
  </si>
  <si>
    <t>L.</t>
  </si>
  <si>
    <t>Julien</t>
  </si>
  <si>
    <t>M</t>
  </si>
  <si>
    <t>Anna</t>
  </si>
  <si>
    <t>H.</t>
  </si>
  <si>
    <t>Samantha</t>
  </si>
  <si>
    <t>Robert</t>
  </si>
  <si>
    <t>James</t>
  </si>
  <si>
    <t>Roseann</t>
  </si>
  <si>
    <t>W</t>
  </si>
  <si>
    <t>Brianna</t>
  </si>
  <si>
    <t>L</t>
  </si>
  <si>
    <t>Melissa</t>
  </si>
  <si>
    <t>Flavio</t>
  </si>
  <si>
    <t>Alex</t>
  </si>
  <si>
    <t>B</t>
  </si>
  <si>
    <t>Dara</t>
  </si>
  <si>
    <t>E</t>
  </si>
  <si>
    <t>Inna</t>
  </si>
  <si>
    <t>Ari</t>
  </si>
  <si>
    <t>Kenny</t>
  </si>
  <si>
    <t>Louise</t>
  </si>
  <si>
    <t>Cameron</t>
  </si>
  <si>
    <t>Katie</t>
  </si>
  <si>
    <t>T.</t>
  </si>
  <si>
    <t>Bryson</t>
  </si>
  <si>
    <t>C.</t>
  </si>
  <si>
    <t>Megan</t>
  </si>
  <si>
    <t>Daniel</t>
  </si>
  <si>
    <t>Steven</t>
  </si>
  <si>
    <t>Jenna</t>
  </si>
  <si>
    <t>Jeff</t>
  </si>
  <si>
    <t>Elenilton</t>
  </si>
  <si>
    <t>V.</t>
  </si>
  <si>
    <t>Maurya</t>
  </si>
  <si>
    <t>Bethany</t>
  </si>
  <si>
    <t>A</t>
  </si>
  <si>
    <t>Yves</t>
  </si>
  <si>
    <t>Danielle</t>
  </si>
  <si>
    <t>Joshua</t>
  </si>
  <si>
    <t>Gwen</t>
  </si>
  <si>
    <t>Kate</t>
  </si>
  <si>
    <t>Kevin</t>
  </si>
  <si>
    <t>II</t>
  </si>
  <si>
    <t>Philip</t>
  </si>
  <si>
    <t>Brett</t>
  </si>
  <si>
    <t>Rebecca</t>
  </si>
  <si>
    <t>Abigail</t>
  </si>
  <si>
    <t>K</t>
  </si>
  <si>
    <t>Hope</t>
  </si>
  <si>
    <t>Elyse</t>
  </si>
  <si>
    <t>Nicholas</t>
  </si>
  <si>
    <t>Pamela</t>
  </si>
  <si>
    <t>Jessica</t>
  </si>
  <si>
    <t>Ron</t>
  </si>
  <si>
    <t>N</t>
  </si>
  <si>
    <t>Sari</t>
  </si>
  <si>
    <t>Ricardo</t>
  </si>
  <si>
    <t>Gedion</t>
  </si>
  <si>
    <t>Mark</t>
  </si>
  <si>
    <t>Gamini</t>
  </si>
  <si>
    <t>P.</t>
  </si>
  <si>
    <t>Emily</t>
  </si>
  <si>
    <t>J</t>
  </si>
  <si>
    <t>Amanda</t>
  </si>
  <si>
    <t>Knox</t>
  </si>
  <si>
    <t>Yianna</t>
  </si>
  <si>
    <t>Roberta</t>
  </si>
  <si>
    <t>Benjamin</t>
  </si>
  <si>
    <t>Ann</t>
  </si>
  <si>
    <t>Jamie</t>
  </si>
  <si>
    <t>P</t>
  </si>
  <si>
    <t>Charlie</t>
  </si>
  <si>
    <t>Meb</t>
  </si>
  <si>
    <t>Aaqib</t>
  </si>
  <si>
    <t>Meredith</t>
  </si>
  <si>
    <t>Doug</t>
  </si>
  <si>
    <t>Elizabeth</t>
  </si>
  <si>
    <t>Guillermo</t>
  </si>
  <si>
    <t>Dane</t>
  </si>
  <si>
    <t>Jonas</t>
  </si>
  <si>
    <t>Sara</t>
  </si>
  <si>
    <t>S</t>
  </si>
  <si>
    <t>Nick</t>
  </si>
  <si>
    <t>Timothy</t>
  </si>
  <si>
    <t>Becky</t>
  </si>
  <si>
    <t>Steph</t>
  </si>
  <si>
    <t>K.</t>
  </si>
  <si>
    <t>Kristine</t>
  </si>
  <si>
    <t>William</t>
  </si>
  <si>
    <t>Sage</t>
  </si>
  <si>
    <t>Cole</t>
  </si>
  <si>
    <t>Jesse</t>
  </si>
  <si>
    <t>Tammi</t>
  </si>
  <si>
    <t>S.</t>
  </si>
  <si>
    <t>Valeria</t>
  </si>
  <si>
    <t>R</t>
  </si>
  <si>
    <t>Michael</t>
  </si>
  <si>
    <t>Rami</t>
  </si>
  <si>
    <t>Denis</t>
  </si>
  <si>
    <t>Bonnie</t>
  </si>
  <si>
    <t>Samuel</t>
  </si>
  <si>
    <t>Syndy</t>
  </si>
  <si>
    <t>Aleksandra</t>
  </si>
  <si>
    <t>Steeve</t>
  </si>
  <si>
    <t>T</t>
  </si>
  <si>
    <t>Richard</t>
  </si>
  <si>
    <t>Aaron</t>
  </si>
  <si>
    <t>Akira</t>
  </si>
  <si>
    <t>Ben</t>
  </si>
  <si>
    <t>Jana</t>
  </si>
  <si>
    <t>Jay</t>
  </si>
  <si>
    <t>Marie-Helene</t>
  </si>
  <si>
    <t>Bret</t>
  </si>
  <si>
    <t>Bobby</t>
  </si>
  <si>
    <t>Lina</t>
  </si>
  <si>
    <t>Zebulon</t>
  </si>
  <si>
    <t>Greg</t>
  </si>
  <si>
    <t>Bronwen</t>
  </si>
  <si>
    <t>Manuela</t>
  </si>
  <si>
    <t>Abby</t>
  </si>
  <si>
    <t>Tyler</t>
  </si>
  <si>
    <t>Jeffrey</t>
  </si>
  <si>
    <t>F</t>
  </si>
  <si>
    <t>Amy</t>
  </si>
  <si>
    <t>V</t>
  </si>
  <si>
    <t>Sarah</t>
  </si>
  <si>
    <t>Lara</t>
  </si>
  <si>
    <t>Sebastien</t>
  </si>
  <si>
    <t>Padraig</t>
  </si>
  <si>
    <t>Heather</t>
  </si>
  <si>
    <t>Jorge</t>
  </si>
  <si>
    <t>Jack</t>
  </si>
  <si>
    <t>Felix</t>
  </si>
  <si>
    <t>Christopher</t>
  </si>
  <si>
    <t>Jill</t>
  </si>
  <si>
    <t>Alejandro</t>
  </si>
  <si>
    <t>Ian</t>
  </si>
  <si>
    <t>E.</t>
  </si>
  <si>
    <t>Hector</t>
  </si>
  <si>
    <t>Matt</t>
  </si>
  <si>
    <t>H</t>
  </si>
  <si>
    <t>Grace</t>
  </si>
  <si>
    <t>Jaime</t>
  </si>
  <si>
    <t>Calesse</t>
  </si>
  <si>
    <t>Sergey</t>
  </si>
  <si>
    <t>Lawrence</t>
  </si>
  <si>
    <t>Rick</t>
  </si>
  <si>
    <t>Erik</t>
  </si>
  <si>
    <t>Kiley</t>
  </si>
  <si>
    <t>Chris</t>
  </si>
  <si>
    <t>Marian</t>
  </si>
  <si>
    <t>Jeremy</t>
  </si>
  <si>
    <t>Allison</t>
  </si>
  <si>
    <t>Anders</t>
  </si>
  <si>
    <t>Sean</t>
  </si>
  <si>
    <t>Susannah</t>
  </si>
  <si>
    <t>Randy</t>
  </si>
  <si>
    <t>Leslie</t>
  </si>
  <si>
    <t>Brittany</t>
  </si>
  <si>
    <t>Cassie</t>
  </si>
  <si>
    <t>Peter</t>
  </si>
  <si>
    <t>Dan</t>
  </si>
  <si>
    <t>Les</t>
  </si>
  <si>
    <t>Y</t>
  </si>
  <si>
    <t>Kylie</t>
  </si>
  <si>
    <t>Carrie</t>
  </si>
  <si>
    <t>Alan</t>
  </si>
  <si>
    <t>Nate</t>
  </si>
  <si>
    <t>G.</t>
  </si>
  <si>
    <t>Jason</t>
  </si>
  <si>
    <t>Luke</t>
  </si>
  <si>
    <t>Jacy</t>
  </si>
  <si>
    <t>Erica</t>
  </si>
  <si>
    <t>Erin</t>
  </si>
  <si>
    <t>Adrienne</t>
  </si>
  <si>
    <t>Yutaka</t>
  </si>
  <si>
    <t>Shawn</t>
  </si>
  <si>
    <t>Nathaniel</t>
  </si>
  <si>
    <t>Joan</t>
  </si>
  <si>
    <t>Kacy</t>
  </si>
  <si>
    <t>Xaviour</t>
  </si>
  <si>
    <t>Bradley</t>
  </si>
  <si>
    <t>Nancy</t>
  </si>
  <si>
    <t>Rod</t>
  </si>
  <si>
    <t>Joey</t>
  </si>
  <si>
    <t>Hillary</t>
  </si>
  <si>
    <t>Nicolas</t>
  </si>
  <si>
    <t>Marcel</t>
  </si>
  <si>
    <t>Evan</t>
  </si>
  <si>
    <t>Krisana</t>
  </si>
  <si>
    <t>Stacey</t>
  </si>
  <si>
    <t>Christine</t>
  </si>
  <si>
    <t>Michele</t>
  </si>
  <si>
    <t>Nikki</t>
  </si>
  <si>
    <t>Bryan</t>
  </si>
  <si>
    <t>Angielyn</t>
  </si>
  <si>
    <t>Jeanie</t>
  </si>
  <si>
    <t>Aliaksandr</t>
  </si>
  <si>
    <t>Sheera</t>
  </si>
  <si>
    <t>Janice</t>
  </si>
  <si>
    <t>Marie-France</t>
  </si>
  <si>
    <t>F.</t>
  </si>
  <si>
    <t>Yu</t>
  </si>
  <si>
    <t>Caleb</t>
  </si>
  <si>
    <t>Angela</t>
  </si>
  <si>
    <t>Keith</t>
  </si>
  <si>
    <t>Emma</t>
  </si>
  <si>
    <t>Nathan</t>
  </si>
  <si>
    <t>Kathryn</t>
  </si>
  <si>
    <t>Cheryl</t>
  </si>
  <si>
    <t>Kimberly</t>
  </si>
  <si>
    <t>Cynthia</t>
  </si>
  <si>
    <t>Gabriela</t>
  </si>
  <si>
    <t>Sharon</t>
  </si>
  <si>
    <t>Chelsey</t>
  </si>
  <si>
    <t>Devon</t>
  </si>
  <si>
    <t>Joni</t>
  </si>
  <si>
    <t>Colin</t>
  </si>
  <si>
    <t>Rachael</t>
  </si>
  <si>
    <t>Maricela</t>
  </si>
  <si>
    <t>Marie</t>
  </si>
  <si>
    <t>Jeffry</t>
  </si>
  <si>
    <t>Mike</t>
  </si>
  <si>
    <t>Pierre-Michel</t>
  </si>
  <si>
    <t>Caroline</t>
  </si>
  <si>
    <t>Drew</t>
  </si>
  <si>
    <t>Austin</t>
  </si>
  <si>
    <t>Berenice</t>
  </si>
  <si>
    <t>Kenneth</t>
  </si>
  <si>
    <t>Miguel</t>
  </si>
  <si>
    <t>Hadley</t>
  </si>
  <si>
    <t>Tenielle</t>
  </si>
  <si>
    <t>Nora</t>
  </si>
  <si>
    <t>Zachary</t>
  </si>
  <si>
    <t>Alyssa</t>
  </si>
  <si>
    <t>Dante</t>
  </si>
  <si>
    <t>Joel</t>
  </si>
  <si>
    <t>Michelle</t>
  </si>
  <si>
    <t>Summer</t>
  </si>
  <si>
    <t>Edward</t>
  </si>
  <si>
    <t>Kacee</t>
  </si>
  <si>
    <t>Dave</t>
  </si>
  <si>
    <t>Maryanna</t>
  </si>
  <si>
    <t>Deanna</t>
  </si>
  <si>
    <t>Gregory</t>
  </si>
  <si>
    <t>Anne</t>
  </si>
  <si>
    <t>Elise</t>
  </si>
  <si>
    <t>Elliot</t>
  </si>
  <si>
    <t>Corey</t>
  </si>
  <si>
    <t>Raven</t>
  </si>
  <si>
    <t>Kendra</t>
  </si>
  <si>
    <t>Jordan</t>
  </si>
  <si>
    <t>Nils</t>
  </si>
  <si>
    <t>Caitlin</t>
  </si>
  <si>
    <t>O.</t>
  </si>
  <si>
    <t>Tracy</t>
  </si>
  <si>
    <t>Dustin</t>
  </si>
  <si>
    <t>Jenny</t>
  </si>
  <si>
    <t>Fabienne</t>
  </si>
  <si>
    <t>Taryn</t>
  </si>
  <si>
    <t>Temima</t>
  </si>
  <si>
    <t>Serena</t>
  </si>
  <si>
    <t>Victoria</t>
  </si>
  <si>
    <t>Phoebe</t>
  </si>
  <si>
    <t>Christian</t>
  </si>
  <si>
    <t>Jonathon</t>
  </si>
  <si>
    <t>Nichole</t>
  </si>
  <si>
    <t>Denise</t>
  </si>
  <si>
    <t>Katherine</t>
  </si>
  <si>
    <t>Lynda</t>
  </si>
  <si>
    <t>Linnea</t>
  </si>
  <si>
    <t>Massimiliano</t>
  </si>
  <si>
    <t>Lauren</t>
  </si>
  <si>
    <t>Xiao</t>
  </si>
  <si>
    <t>Harper</t>
  </si>
  <si>
    <t>Shizhong</t>
  </si>
  <si>
    <t>Marie-Claire</t>
  </si>
  <si>
    <t>Carolyn</t>
  </si>
  <si>
    <t>Marissa</t>
  </si>
  <si>
    <t>Luc</t>
  </si>
  <si>
    <t>Jim</t>
  </si>
  <si>
    <t>Rachel</t>
  </si>
  <si>
    <t>Corina</t>
  </si>
  <si>
    <t>Guannan</t>
  </si>
  <si>
    <t>Don</t>
  </si>
  <si>
    <t>Jatin</t>
  </si>
  <si>
    <t>Damon</t>
  </si>
  <si>
    <t>Malcolm</t>
  </si>
  <si>
    <t>Margaret</t>
  </si>
  <si>
    <t>Helen</t>
  </si>
  <si>
    <t>Mrs.</t>
  </si>
  <si>
    <t>Tara</t>
  </si>
  <si>
    <t>Kristin</t>
  </si>
  <si>
    <t>Carly</t>
  </si>
  <si>
    <t>Lisa</t>
  </si>
  <si>
    <t>Louis</t>
  </si>
  <si>
    <t>Dawn</t>
  </si>
  <si>
    <t>Karen</t>
  </si>
  <si>
    <t>Mathieu</t>
  </si>
  <si>
    <t>Kam</t>
  </si>
  <si>
    <t>Valerie</t>
  </si>
  <si>
    <t>Freya</t>
  </si>
  <si>
    <t>Kara</t>
  </si>
  <si>
    <t>Amber</t>
  </si>
  <si>
    <t>Kameko</t>
  </si>
  <si>
    <t>Sabine</t>
  </si>
  <si>
    <t>Joseph</t>
  </si>
  <si>
    <t>Karolyn</t>
  </si>
  <si>
    <t>Anita</t>
  </si>
  <si>
    <t>Laura</t>
  </si>
  <si>
    <t>Cathryn</t>
  </si>
  <si>
    <t>Shauna</t>
  </si>
  <si>
    <t>Terence</t>
  </si>
  <si>
    <t>Marisol</t>
  </si>
  <si>
    <t>Dylan</t>
  </si>
  <si>
    <t>Teiko</t>
  </si>
  <si>
    <t>Johannah</t>
  </si>
  <si>
    <t>Andres</t>
  </si>
  <si>
    <t>Lizette</t>
  </si>
  <si>
    <t>Jeb</t>
  </si>
  <si>
    <t>G</t>
  </si>
  <si>
    <t>Simonezitrone</t>
  </si>
  <si>
    <t>Oz</t>
  </si>
  <si>
    <t>Kayla</t>
  </si>
  <si>
    <t>Beth</t>
  </si>
  <si>
    <t>Yoshinori</t>
  </si>
  <si>
    <t>Junyong</t>
  </si>
  <si>
    <t>Kristen</t>
  </si>
  <si>
    <t>Maria</t>
  </si>
  <si>
    <t>Jonathan</t>
  </si>
  <si>
    <t>Benjamina</t>
  </si>
  <si>
    <t>Alison</t>
  </si>
  <si>
    <t>Alexis</t>
  </si>
  <si>
    <t>Shanda</t>
  </si>
  <si>
    <t>Laurette</t>
  </si>
  <si>
    <t>Mary</t>
  </si>
  <si>
    <t>Kati</t>
  </si>
  <si>
    <t>Greer</t>
  </si>
  <si>
    <t>Brent</t>
  </si>
  <si>
    <t>Eugene</t>
  </si>
  <si>
    <t>Kamilla</t>
  </si>
  <si>
    <t>Wayne</t>
  </si>
  <si>
    <t>Gianfilippo</t>
  </si>
  <si>
    <t>Aubri</t>
  </si>
  <si>
    <t>Justin</t>
  </si>
  <si>
    <t>Erika</t>
  </si>
  <si>
    <t>Devin</t>
  </si>
  <si>
    <t>Kristina</t>
  </si>
  <si>
    <t>Brad</t>
  </si>
  <si>
    <t>O</t>
  </si>
  <si>
    <t>Simo</t>
  </si>
  <si>
    <t>Mario</t>
  </si>
  <si>
    <t>Meghann</t>
  </si>
  <si>
    <t>Maya</t>
  </si>
  <si>
    <t>Hilda</t>
  </si>
  <si>
    <t>Sandra</t>
  </si>
  <si>
    <t>Takuo</t>
  </si>
  <si>
    <t>Benoit</t>
  </si>
  <si>
    <t>Monica</t>
  </si>
  <si>
    <t>Della</t>
  </si>
  <si>
    <t>Tasos</t>
  </si>
  <si>
    <t>Lukasz</t>
  </si>
  <si>
    <t>Meta</t>
  </si>
  <si>
    <t>Angelica</t>
  </si>
  <si>
    <t>Kathleen</t>
  </si>
  <si>
    <t>Gabriel</t>
  </si>
  <si>
    <t>Neil</t>
  </si>
  <si>
    <t>Ariel</t>
  </si>
  <si>
    <t>Molly</t>
  </si>
  <si>
    <t>Hiruni</t>
  </si>
  <si>
    <t>Reina</t>
  </si>
  <si>
    <t>Kristi</t>
  </si>
  <si>
    <t>Jocelyn</t>
  </si>
  <si>
    <t>Daphne</t>
  </si>
  <si>
    <t>Carolina</t>
  </si>
  <si>
    <t>Marc-Olivier</t>
  </si>
  <si>
    <t>Karine</t>
  </si>
  <si>
    <t>Adriana</t>
  </si>
  <si>
    <t>Miranda</t>
  </si>
  <si>
    <t>Roberto</t>
  </si>
  <si>
    <t>Tiffany</t>
  </si>
  <si>
    <t>Daven</t>
  </si>
  <si>
    <t>Brianne</t>
  </si>
  <si>
    <t>Hiroki</t>
  </si>
  <si>
    <t>Candace</t>
  </si>
  <si>
    <t>Bruno</t>
  </si>
  <si>
    <t>Sally</t>
  </si>
  <si>
    <t>Meaghan</t>
  </si>
  <si>
    <t>Rina</t>
  </si>
  <si>
    <t>Albert</t>
  </si>
  <si>
    <t>Shannon</t>
  </si>
  <si>
    <t>Josh</t>
  </si>
  <si>
    <t>Maxime</t>
  </si>
  <si>
    <t>Jr.</t>
  </si>
  <si>
    <t>Armando</t>
  </si>
  <si>
    <t>Dana</t>
  </si>
  <si>
    <t>Tanya</t>
  </si>
  <si>
    <t>Cary</t>
  </si>
  <si>
    <t>Polly</t>
  </si>
  <si>
    <t>Jessie</t>
  </si>
  <si>
    <t>Nuta</t>
  </si>
  <si>
    <t>Margie</t>
  </si>
  <si>
    <t>Heidi</t>
  </si>
  <si>
    <t>Diego</t>
  </si>
  <si>
    <t>Enrique</t>
  </si>
  <si>
    <t>Filip</t>
  </si>
  <si>
    <t>Rosemary</t>
  </si>
  <si>
    <t>Madeleine</t>
  </si>
  <si>
    <t>Tennille</t>
  </si>
  <si>
    <t>Shalane</t>
  </si>
  <si>
    <t>Melanie</t>
  </si>
  <si>
    <t>Ruth</t>
  </si>
  <si>
    <t>Una</t>
  </si>
  <si>
    <t>Taralyn</t>
  </si>
  <si>
    <t>Ning</t>
  </si>
  <si>
    <t>Brittney</t>
  </si>
  <si>
    <t>Sheila</t>
  </si>
  <si>
    <t>Koji</t>
  </si>
  <si>
    <t>Colleen</t>
  </si>
  <si>
    <t>Deedra</t>
  </si>
  <si>
    <t>Kulwinder</t>
  </si>
  <si>
    <t>Apryl</t>
  </si>
  <si>
    <t>Ilana</t>
  </si>
  <si>
    <t>Karl</t>
  </si>
  <si>
    <t>Will</t>
  </si>
  <si>
    <t>Tom</t>
  </si>
  <si>
    <t>Nobuyori</t>
  </si>
  <si>
    <t>Marcos</t>
  </si>
  <si>
    <t>Andy</t>
  </si>
  <si>
    <t>Geoff</t>
  </si>
  <si>
    <t>Kelli</t>
  </si>
  <si>
    <t>Maggie</t>
  </si>
  <si>
    <t>Antonia</t>
  </si>
  <si>
    <t>Casondra</t>
  </si>
  <si>
    <t>Wendy</t>
  </si>
  <si>
    <t>Amelia</t>
  </si>
  <si>
    <t>Mayumi</t>
  </si>
  <si>
    <t>Vanessa</t>
  </si>
  <si>
    <t>Natali</t>
  </si>
  <si>
    <t>Andee</t>
  </si>
  <si>
    <t>Fred</t>
  </si>
  <si>
    <t>Keila</t>
  </si>
  <si>
    <t>Zanae</t>
  </si>
  <si>
    <t>Chad</t>
  </si>
  <si>
    <t>Orla</t>
  </si>
  <si>
    <t>Shaista</t>
  </si>
  <si>
    <t>Julie</t>
  </si>
  <si>
    <t>Megumi</t>
  </si>
  <si>
    <t>Skylar</t>
  </si>
  <si>
    <t>Renee</t>
  </si>
  <si>
    <t>Nellie</t>
  </si>
  <si>
    <t>Tamara</t>
  </si>
  <si>
    <t>Aimee</t>
  </si>
  <si>
    <t>Suzanne</t>
  </si>
  <si>
    <t>Bronwyn</t>
  </si>
  <si>
    <t>Francisco</t>
  </si>
  <si>
    <t>Rhonda</t>
  </si>
  <si>
    <t>Justyna</t>
  </si>
  <si>
    <t>Lucille</t>
  </si>
  <si>
    <t>Emilie</t>
  </si>
  <si>
    <t>Leah</t>
  </si>
  <si>
    <t>Floris</t>
  </si>
  <si>
    <t>Marc</t>
  </si>
  <si>
    <t>Aharon</t>
  </si>
  <si>
    <t>Chia</t>
  </si>
  <si>
    <t>Aditi</t>
  </si>
  <si>
    <t>Marianne</t>
  </si>
  <si>
    <t>Carla</t>
  </si>
  <si>
    <t>Oksana</t>
  </si>
  <si>
    <t>Steve</t>
  </si>
  <si>
    <t>Dale</t>
  </si>
  <si>
    <t>Ulrike</t>
  </si>
  <si>
    <t>Katlyn</t>
  </si>
  <si>
    <t>Silvana</t>
  </si>
  <si>
    <t>Natty</t>
  </si>
  <si>
    <t>Antony</t>
  </si>
  <si>
    <t>Cassandra</t>
  </si>
  <si>
    <t>Gerardo</t>
  </si>
  <si>
    <t>Meghan</t>
  </si>
  <si>
    <t>Jane</t>
  </si>
  <si>
    <t>Jillian</t>
  </si>
  <si>
    <t>Rachelle</t>
  </si>
  <si>
    <t>Bettina</t>
  </si>
  <si>
    <t>Holli</t>
  </si>
  <si>
    <t>Garrett</t>
  </si>
  <si>
    <t>Annabelle</t>
  </si>
  <si>
    <t>Deanne</t>
  </si>
  <si>
    <t>Jasmine</t>
  </si>
  <si>
    <t>Tracie</t>
  </si>
  <si>
    <t>Tristan</t>
  </si>
  <si>
    <t>Peiweng</t>
  </si>
  <si>
    <t>Theresa</t>
  </si>
  <si>
    <t>Jose</t>
  </si>
  <si>
    <t>Krista</t>
  </si>
  <si>
    <t>Jenessa</t>
  </si>
  <si>
    <t>Teresa</t>
  </si>
  <si>
    <t>Dorian</t>
  </si>
  <si>
    <t>Aberu</t>
  </si>
  <si>
    <t>Tania</t>
  </si>
  <si>
    <t>Valery</t>
  </si>
  <si>
    <t>Joanna</t>
  </si>
  <si>
    <t>Stefanie</t>
  </si>
  <si>
    <t>Liza</t>
  </si>
  <si>
    <t>Claudia</t>
  </si>
  <si>
    <t>Billy</t>
  </si>
  <si>
    <t>Tim</t>
  </si>
  <si>
    <t>Bridget</t>
  </si>
  <si>
    <t>Natasha</t>
  </si>
  <si>
    <t>Mckendree</t>
  </si>
  <si>
    <t>Shure</t>
  </si>
  <si>
    <t>Brenda</t>
  </si>
  <si>
    <t>Kathya</t>
  </si>
  <si>
    <t>Wesley</t>
  </si>
  <si>
    <t>Alexandra</t>
  </si>
  <si>
    <t>Gillian</t>
  </si>
  <si>
    <t>Brenn</t>
  </si>
  <si>
    <t>III</t>
  </si>
  <si>
    <t>Gal</t>
  </si>
  <si>
    <t>Anton</t>
  </si>
  <si>
    <t>Yazmin</t>
  </si>
  <si>
    <t>Florian</t>
  </si>
  <si>
    <t>Claire</t>
  </si>
  <si>
    <t>Candice</t>
  </si>
  <si>
    <t>Elena</t>
  </si>
  <si>
    <t>Bert</t>
  </si>
  <si>
    <t>Milah</t>
  </si>
  <si>
    <t>Annette</t>
  </si>
  <si>
    <t>Yoko</t>
  </si>
  <si>
    <t>Tess</t>
  </si>
  <si>
    <t>Paige</t>
  </si>
  <si>
    <t>Kaitlin</t>
  </si>
  <si>
    <t>Mohammad</t>
  </si>
  <si>
    <t>Sheridan</t>
  </si>
  <si>
    <t>Gisele</t>
  </si>
  <si>
    <t>Myra</t>
  </si>
  <si>
    <t>Eleanor</t>
  </si>
  <si>
    <t>Mallory</t>
  </si>
  <si>
    <t>Ariell</t>
  </si>
  <si>
    <t>Lucie</t>
  </si>
  <si>
    <t>Carma</t>
  </si>
  <si>
    <t>Francesca</t>
  </si>
  <si>
    <t>Toshiyuki</t>
  </si>
  <si>
    <t>Julee</t>
  </si>
  <si>
    <t>Ciaran</t>
  </si>
  <si>
    <t>Makie</t>
  </si>
  <si>
    <t>Antonio</t>
  </si>
  <si>
    <t>Tatiana</t>
  </si>
  <si>
    <t>Liisa</t>
  </si>
  <si>
    <t>Maxwell</t>
  </si>
  <si>
    <t>Pascale</t>
  </si>
  <si>
    <t>Becca</t>
  </si>
  <si>
    <t>Grant</t>
  </si>
  <si>
    <t>Sophia</t>
  </si>
  <si>
    <t>Sam</t>
  </si>
  <si>
    <t>Ethan</t>
  </si>
  <si>
    <t>Kasey</t>
  </si>
  <si>
    <t>Mary-Lynn</t>
  </si>
  <si>
    <t>Audrey</t>
  </si>
  <si>
    <t>Sylvain</t>
  </si>
  <si>
    <t>Veronica</t>
  </si>
  <si>
    <t>Warren</t>
  </si>
  <si>
    <t>Daniela</t>
  </si>
  <si>
    <t>Deirdre</t>
  </si>
  <si>
    <t>Mathias</t>
  </si>
  <si>
    <t>Alice</t>
  </si>
  <si>
    <t>Johannes</t>
  </si>
  <si>
    <t>Fiskerstand</t>
  </si>
  <si>
    <t>Jon</t>
  </si>
  <si>
    <t>Fasil</t>
  </si>
  <si>
    <t>Doron</t>
  </si>
  <si>
    <t>Katharina</t>
  </si>
  <si>
    <t>Carl</t>
  </si>
  <si>
    <t>Juan</t>
  </si>
  <si>
    <t>Carlos</t>
  </si>
  <si>
    <t>Braulio</t>
  </si>
  <si>
    <t>Anne-Marie</t>
  </si>
  <si>
    <t>Yuki</t>
  </si>
  <si>
    <t>Rafer</t>
  </si>
  <si>
    <t>Erynn</t>
  </si>
  <si>
    <t>Mahesh</t>
  </si>
  <si>
    <t>Stanley</t>
  </si>
  <si>
    <t>Fritz</t>
  </si>
  <si>
    <t>Roxanne</t>
  </si>
  <si>
    <t>Israel</t>
  </si>
  <si>
    <t>Samalya</t>
  </si>
  <si>
    <t>Alicia</t>
  </si>
  <si>
    <t>Guomin</t>
  </si>
  <si>
    <t>Javier</t>
  </si>
  <si>
    <t>Martha</t>
  </si>
  <si>
    <t>Patricia</t>
  </si>
  <si>
    <t>Eddie</t>
  </si>
  <si>
    <t>Svetlana</t>
  </si>
  <si>
    <t>Torrey</t>
  </si>
  <si>
    <t>Lana</t>
  </si>
  <si>
    <t>Annie</t>
  </si>
  <si>
    <t>Katarina</t>
  </si>
  <si>
    <t>B.j.</t>
  </si>
  <si>
    <t>Rodney</t>
  </si>
  <si>
    <t>Maximilian</t>
  </si>
  <si>
    <t>Eirik</t>
  </si>
  <si>
    <t>Rik</t>
  </si>
  <si>
    <t>Yannick</t>
  </si>
  <si>
    <t>Thibaud</t>
  </si>
  <si>
    <t>Gretchen</t>
  </si>
  <si>
    <t>Martina</t>
  </si>
  <si>
    <t>Saeger</t>
  </si>
  <si>
    <t>Buzunesh</t>
  </si>
  <si>
    <t>Mirte</t>
  </si>
  <si>
    <t>Kerry</t>
  </si>
  <si>
    <t>Gina</t>
  </si>
  <si>
    <t>Dino</t>
  </si>
  <si>
    <t>Jan</t>
  </si>
  <si>
    <t>Stan</t>
  </si>
  <si>
    <t>Krysta</t>
  </si>
  <si>
    <t>Natascia</t>
  </si>
  <si>
    <t>Angie</t>
  </si>
  <si>
    <t>Sabina</t>
  </si>
  <si>
    <t>U</t>
  </si>
  <si>
    <t>Jackie</t>
  </si>
  <si>
    <t>Cindy</t>
  </si>
  <si>
    <t>Terry</t>
  </si>
  <si>
    <t>Keara</t>
  </si>
  <si>
    <t>Katena</t>
  </si>
  <si>
    <t>Bean</t>
  </si>
  <si>
    <t>Jan-Patrick</t>
  </si>
  <si>
    <t>Marguerite</t>
  </si>
  <si>
    <t>Travis</t>
  </si>
  <si>
    <t>Ricky</t>
  </si>
  <si>
    <t>Jean-Marc</t>
  </si>
  <si>
    <t>Ulrich</t>
  </si>
  <si>
    <t>Hannah</t>
  </si>
  <si>
    <t>Shantel</t>
  </si>
  <si>
    <t>Robyn</t>
  </si>
  <si>
    <t>Katelyn</t>
  </si>
  <si>
    <t>Eoghan</t>
  </si>
  <si>
    <t>Kassie</t>
  </si>
  <si>
    <t>Ruben</t>
  </si>
  <si>
    <t>Dario</t>
  </si>
  <si>
    <t>Jenni</t>
  </si>
  <si>
    <t>Estuardo</t>
  </si>
  <si>
    <t>W√¶ver</t>
  </si>
  <si>
    <t>Kaye</t>
  </si>
  <si>
    <t>Shelby</t>
  </si>
  <si>
    <t>Leticia</t>
  </si>
  <si>
    <t>Nelly</t>
  </si>
  <si>
    <t>Katharine</t>
  </si>
  <si>
    <t>Desiree</t>
  </si>
  <si>
    <t>Arturo</t>
  </si>
  <si>
    <t>Ketil</t>
  </si>
  <si>
    <t>Christi</t>
  </si>
  <si>
    <t>Edivaldo</t>
  </si>
  <si>
    <t>Eve</t>
  </si>
  <si>
    <t>Shaun</t>
  </si>
  <si>
    <t>Adrian</t>
  </si>
  <si>
    <t>Johann</t>
  </si>
  <si>
    <t>Robin</t>
  </si>
  <si>
    <t>Byron</t>
  </si>
  <si>
    <t>Carine</t>
  </si>
  <si>
    <t>Ayako</t>
  </si>
  <si>
    <t>Emilee</t>
  </si>
  <si>
    <t>Annemarie</t>
  </si>
  <si>
    <t>Mauricio</t>
  </si>
  <si>
    <t>Kieran</t>
  </si>
  <si>
    <t>Zeke</t>
  </si>
  <si>
    <t>Chip</t>
  </si>
  <si>
    <t>Angel</t>
  </si>
  <si>
    <t>Millicent</t>
  </si>
  <si>
    <t>Traci</t>
  </si>
  <si>
    <t>Logan</t>
  </si>
  <si>
    <t>Leigh</t>
  </si>
  <si>
    <t>Yosuke</t>
  </si>
  <si>
    <t>Jodi</t>
  </si>
  <si>
    <t>Misti</t>
  </si>
  <si>
    <t>Susan</t>
  </si>
  <si>
    <t>Yoshie</t>
  </si>
  <si>
    <t>Jake</t>
  </si>
  <si>
    <t>Ezra</t>
  </si>
  <si>
    <t>Fanny</t>
  </si>
  <si>
    <t>Catherine</t>
  </si>
  <si>
    <t>Janel</t>
  </si>
  <si>
    <t>Yann</t>
  </si>
  <si>
    <t>Kai</t>
  </si>
  <si>
    <t>Marina</t>
  </si>
  <si>
    <t>Ross</t>
  </si>
  <si>
    <t>Aoife</t>
  </si>
  <si>
    <t>Maciej</t>
  </si>
  <si>
    <t>Jerry</t>
  </si>
  <si>
    <t>Cathi</t>
  </si>
  <si>
    <t>Liang</t>
  </si>
  <si>
    <t>Lexy</t>
  </si>
  <si>
    <t>Rochelle</t>
  </si>
  <si>
    <t>Paula</t>
  </si>
  <si>
    <t>Madeline</t>
  </si>
  <si>
    <t>Isabel</t>
  </si>
  <si>
    <t>Arthur</t>
  </si>
  <si>
    <t>Sachiko</t>
  </si>
  <si>
    <t>Chatham</t>
  </si>
  <si>
    <t>Derek</t>
  </si>
  <si>
    <t>Kalvin</t>
  </si>
  <si>
    <t>Barbara</t>
  </si>
  <si>
    <t>Sunny</t>
  </si>
  <si>
    <t>Marisa</t>
  </si>
  <si>
    <t>Lyazid</t>
  </si>
  <si>
    <t>Leif</t>
  </si>
  <si>
    <t>Bo</t>
  </si>
  <si>
    <t>Lynne</t>
  </si>
  <si>
    <t>Allie</t>
  </si>
  <si>
    <t>Trasi</t>
  </si>
  <si>
    <t>Fernando</t>
  </si>
  <si>
    <t>Ieva</t>
  </si>
  <si>
    <t>Kris</t>
  </si>
  <si>
    <t>Alden</t>
  </si>
  <si>
    <t>Z.</t>
  </si>
  <si>
    <t>Fan</t>
  </si>
  <si>
    <t>Chaiwat</t>
  </si>
  <si>
    <t>Kerri</t>
  </si>
  <si>
    <t>Vasilis</t>
  </si>
  <si>
    <t>Annika</t>
  </si>
  <si>
    <t>Patricio</t>
  </si>
  <si>
    <t>Bob</t>
  </si>
  <si>
    <t>Guillaume</t>
  </si>
  <si>
    <t>Kaylee</t>
  </si>
  <si>
    <t>Linda</t>
  </si>
  <si>
    <t>Owen</t>
  </si>
  <si>
    <t>Jacqueline</t>
  </si>
  <si>
    <t>Yefeng</t>
  </si>
  <si>
    <t>Ken</t>
  </si>
  <si>
    <t>Noel</t>
  </si>
  <si>
    <t>Federica</t>
  </si>
  <si>
    <t>Azelie</t>
  </si>
  <si>
    <t>Kim</t>
  </si>
  <si>
    <t>Dariusz</t>
  </si>
  <si>
    <t>Guadalupe</t>
  </si>
  <si>
    <t>Holly</t>
  </si>
  <si>
    <t>Tricity</t>
  </si>
  <si>
    <t>Trent</t>
  </si>
  <si>
    <t>Sawomir</t>
  </si>
  <si>
    <t>Micah</t>
  </si>
  <si>
    <t>Austen</t>
  </si>
  <si>
    <t>Tory</t>
  </si>
  <si>
    <t>Flo</t>
  </si>
  <si>
    <t>Anabel</t>
  </si>
  <si>
    <t>Marcia</t>
  </si>
  <si>
    <t>Isabelle</t>
  </si>
  <si>
    <t>Pilar</t>
  </si>
  <si>
    <t>Christie</t>
  </si>
  <si>
    <t>Masahiro</t>
  </si>
  <si>
    <t>Britt</t>
  </si>
  <si>
    <t>Joyce</t>
  </si>
  <si>
    <t>Michaela</t>
  </si>
  <si>
    <t>Shalaleh</t>
  </si>
  <si>
    <t>Zuzana</t>
  </si>
  <si>
    <t>Nadine</t>
  </si>
  <si>
    <t>Youngseong</t>
  </si>
  <si>
    <t>Janez</t>
  </si>
  <si>
    <t>Deniz</t>
  </si>
  <si>
    <t>Alfredo</t>
  </si>
  <si>
    <t>Troy</t>
  </si>
  <si>
    <t>Jennefer</t>
  </si>
  <si>
    <t>Tracey</t>
  </si>
  <si>
    <t>Esther</t>
  </si>
  <si>
    <t>Hugo</t>
  </si>
  <si>
    <t>Rob</t>
  </si>
  <si>
    <t>Virginie</t>
  </si>
  <si>
    <t>Zachariah</t>
  </si>
  <si>
    <t>Breno</t>
  </si>
  <si>
    <t>Takaya</t>
  </si>
  <si>
    <t>IV</t>
  </si>
  <si>
    <t>Ruby</t>
  </si>
  <si>
    <t>Bart</t>
  </si>
  <si>
    <t>Yemane</t>
  </si>
  <si>
    <t>Adhane</t>
  </si>
  <si>
    <t>Bird</t>
  </si>
  <si>
    <t>Yuri</t>
  </si>
  <si>
    <t>Debbie</t>
  </si>
  <si>
    <t>Daniell</t>
  </si>
  <si>
    <t>Janne</t>
  </si>
  <si>
    <t>Callie</t>
  </si>
  <si>
    <t>Dougie</t>
  </si>
  <si>
    <t>Jeremiah</t>
  </si>
  <si>
    <t>Roger</t>
  </si>
  <si>
    <t>Terri</t>
  </si>
  <si>
    <t>Tammara</t>
  </si>
  <si>
    <t>Dorota</t>
  </si>
  <si>
    <t>Norberto</t>
  </si>
  <si>
    <t>Bryant</t>
  </si>
  <si>
    <t>Eduardo</t>
  </si>
  <si>
    <t>Christin</t>
  </si>
  <si>
    <t>Donna</t>
  </si>
  <si>
    <t>Joe</t>
  </si>
  <si>
    <t>Kayleigh</t>
  </si>
  <si>
    <t>Lorcan</t>
  </si>
  <si>
    <t>Bernard</t>
  </si>
  <si>
    <t>Bryn</t>
  </si>
  <si>
    <t>Shelley</t>
  </si>
  <si>
    <t>Jekaterina</t>
  </si>
  <si>
    <t>Pauline</t>
  </si>
  <si>
    <t>Aleah</t>
  </si>
  <si>
    <t>Mare</t>
  </si>
  <si>
    <t>Seth</t>
  </si>
  <si>
    <t>Missy</t>
  </si>
  <si>
    <t>Apolo</t>
  </si>
  <si>
    <t>U.</t>
  </si>
  <si>
    <t>Alfons</t>
  </si>
  <si>
    <t>Lilia</t>
  </si>
  <si>
    <t>Danny</t>
  </si>
  <si>
    <t>Satomi</t>
  </si>
  <si>
    <t>Kindsey</t>
  </si>
  <si>
    <t>Chloe</t>
  </si>
  <si>
    <t>Cailtlin</t>
  </si>
  <si>
    <t>Chuy</t>
  </si>
  <si>
    <t>Aya</t>
  </si>
  <si>
    <t>Ping</t>
  </si>
  <si>
    <t>Emmett</t>
  </si>
  <si>
    <t>Norman</t>
  </si>
  <si>
    <t>Tatyana</t>
  </si>
  <si>
    <t>Chrissy</t>
  </si>
  <si>
    <t>Halle</t>
  </si>
  <si>
    <t>Rasim</t>
  </si>
  <si>
    <t>Dina</t>
  </si>
  <si>
    <t>Caitrin</t>
  </si>
  <si>
    <t>Alix</t>
  </si>
  <si>
    <t>Kakushin</t>
  </si>
  <si>
    <t>Valur</t>
  </si>
  <si>
    <t>Lissa</t>
  </si>
  <si>
    <t>Alyson</t>
  </si>
  <si>
    <t>Chance</t>
  </si>
  <si>
    <t>Therese</t>
  </si>
  <si>
    <t>Beau</t>
  </si>
  <si>
    <t>Deborah</t>
  </si>
  <si>
    <t>Chuck</t>
  </si>
  <si>
    <t>Amany</t>
  </si>
  <si>
    <t>Kipling</t>
  </si>
  <si>
    <t>Ildiko</t>
  </si>
  <si>
    <t>Melinda</t>
  </si>
  <si>
    <t>Danilo</t>
  </si>
  <si>
    <t>Mikko</t>
  </si>
  <si>
    <t>Kirsten</t>
  </si>
  <si>
    <t>Christy</t>
  </si>
  <si>
    <t>Jingjing</t>
  </si>
  <si>
    <t>Frankline</t>
  </si>
  <si>
    <t>Natalia</t>
  </si>
  <si>
    <t>Marny</t>
  </si>
  <si>
    <t>Bernat</t>
  </si>
  <si>
    <t>Hicham</t>
  </si>
  <si>
    <t>Elisabetta</t>
  </si>
  <si>
    <t>Trevor</t>
  </si>
  <si>
    <t>Janae</t>
  </si>
  <si>
    <t>Rosalie</t>
  </si>
  <si>
    <t>Vitaliy</t>
  </si>
  <si>
    <t>Kiyokatsu</t>
  </si>
  <si>
    <t>Rhea</t>
  </si>
  <si>
    <t>Shamus</t>
  </si>
  <si>
    <t>Hallie</t>
  </si>
  <si>
    <t>Ji</t>
  </si>
  <si>
    <t>Carissa</t>
  </si>
  <si>
    <t>Mona</t>
  </si>
  <si>
    <t>Hilary</t>
  </si>
  <si>
    <t>Dominique</t>
  </si>
  <si>
    <t>I</t>
  </si>
  <si>
    <t>Danya</t>
  </si>
  <si>
    <t>Lorraine</t>
  </si>
  <si>
    <t>Jesus</t>
  </si>
  <si>
    <t>Lavar</t>
  </si>
  <si>
    <t>Tammy</t>
  </si>
  <si>
    <t>Lena</t>
  </si>
  <si>
    <t>Valentina</t>
  </si>
  <si>
    <t>Geraint</t>
  </si>
  <si>
    <t>Dj</t>
  </si>
  <si>
    <t>Ellen</t>
  </si>
  <si>
    <t>Caitie</t>
  </si>
  <si>
    <t>Tadese</t>
  </si>
  <si>
    <t>Dathan</t>
  </si>
  <si>
    <t>Harald</t>
  </si>
  <si>
    <t>Siobhan</t>
  </si>
  <si>
    <t>Kiersten</t>
  </si>
  <si>
    <t>Lelisa</t>
  </si>
  <si>
    <t>Vajin</t>
  </si>
  <si>
    <t>Kirby</t>
  </si>
  <si>
    <t>Elleree</t>
  </si>
  <si>
    <t>Nina</t>
  </si>
  <si>
    <t>Wavik</t>
  </si>
  <si>
    <t>Dani</t>
  </si>
  <si>
    <t>Pat</t>
  </si>
  <si>
    <t>Maaikel</t>
  </si>
  <si>
    <t>Lyndsy</t>
  </si>
  <si>
    <t>Sonja</t>
  </si>
  <si>
    <t>Cliff</t>
  </si>
  <si>
    <t>Blue</t>
  </si>
  <si>
    <t>Mohd</t>
  </si>
  <si>
    <t>Syahidan</t>
  </si>
  <si>
    <t>Jerome</t>
  </si>
  <si>
    <t>Ali</t>
  </si>
  <si>
    <t>Pierre</t>
  </si>
  <si>
    <t>Alvaro</t>
  </si>
  <si>
    <t>Lusapho</t>
  </si>
  <si>
    <t>Tomas</t>
  </si>
  <si>
    <t>Roman</t>
  </si>
  <si>
    <t>Evelyn</t>
  </si>
  <si>
    <t>Flannery</t>
  </si>
  <si>
    <t>Theodore</t>
  </si>
  <si>
    <t>Lindy</t>
  </si>
  <si>
    <t>Sebastian</t>
  </si>
  <si>
    <t>Katy</t>
  </si>
  <si>
    <t>First Name</t>
  </si>
  <si>
    <t>Title</t>
  </si>
  <si>
    <t>Last Name</t>
  </si>
  <si>
    <t>Year and Date</t>
  </si>
  <si>
    <t>Date Of Birth</t>
  </si>
  <si>
    <t>Hospitalisation Details</t>
  </si>
  <si>
    <t>Missing values</t>
  </si>
  <si>
    <t>hospital tier</t>
  </si>
  <si>
    <t>city tier</t>
  </si>
  <si>
    <t>state ID</t>
  </si>
  <si>
    <t>Medical Examination</t>
  </si>
  <si>
    <t>Missing value</t>
  </si>
  <si>
    <t>Number of majour surgeries</t>
  </si>
  <si>
    <t>DOB With AGE</t>
  </si>
  <si>
    <t>Any Transplant</t>
  </si>
  <si>
    <t>Cancer History</t>
  </si>
  <si>
    <t>Number of Major surgeries</t>
  </si>
  <si>
    <t>Smoker</t>
  </si>
  <si>
    <t>Charges</t>
  </si>
  <si>
    <t>Hospital Tier</t>
  </si>
  <si>
    <t>City Tier</t>
  </si>
  <si>
    <t>AGE</t>
  </si>
  <si>
    <t>Weight Status</t>
  </si>
  <si>
    <t>Most frequently occuring values in</t>
  </si>
  <si>
    <t>tier -2</t>
  </si>
  <si>
    <t>No</t>
  </si>
  <si>
    <t>HEALTHCARE    ANALYSIS</t>
  </si>
  <si>
    <t>Row Labels</t>
  </si>
  <si>
    <t>Grand Total</t>
  </si>
  <si>
    <t>Column Labels</t>
  </si>
  <si>
    <t>Count of First Name</t>
  </si>
  <si>
    <t>Count of Number of Major surgeries</t>
  </si>
  <si>
    <t>Average of HBA1C</t>
  </si>
  <si>
    <t>Count of Charges</t>
  </si>
  <si>
    <t>Average of Charges</t>
  </si>
  <si>
    <t>18-27</t>
  </si>
  <si>
    <t>28-37</t>
  </si>
  <si>
    <t>38-47</t>
  </si>
  <si>
    <t>Average of BMI</t>
  </si>
  <si>
    <t>UnderWeight</t>
  </si>
  <si>
    <t>Pre-Diabetes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</si>
</sst>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mmm\,\ yyyy"/>
    <numFmt numFmtId="165" formatCode="&quot;₹&quot;\ #,##0.00"/>
  </numFmts>
  <fonts count="6" x14ac:knownFonts="1">
    <font>
      <sz val="11"/>
      <color theme="1"/>
      <name val="Century Gothic"/>
      <family val="2"/>
      <scheme val="minor"/>
    </font>
    <font>
      <sz val="12"/>
      <color theme="1"/>
      <name val="Century Gothic"/>
      <family val="2"/>
      <scheme val="minor"/>
    </font>
    <font>
      <b/>
      <sz val="12"/>
      <color rgb="FF002060"/>
      <name val="Century Gothic"/>
      <family val="2"/>
      <scheme val="minor"/>
    </font>
    <font>
      <b/>
      <sz val="11"/>
      <color rgb="FF632D09"/>
      <name val="Century Gothic"/>
      <family val="2"/>
      <scheme val="minor"/>
    </font>
    <font>
      <b/>
      <sz val="12"/>
      <color theme="0"/>
      <name val="Century Gothic"/>
      <family val="2"/>
      <scheme val="minor"/>
    </font>
    <font>
      <b/>
      <i/>
      <sz val="28"/>
      <color theme="1"/>
      <name val="Century Gothic"/>
      <family val="2"/>
      <scheme val="minor"/>
    </font>
  </fonts>
  <fills count="10">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5" tint="0.39997558519241921"/>
        <bgColor indexed="64"/>
      </patternFill>
    </fill>
    <fill>
      <patternFill patternType="solid">
        <fgColor rgb="FF92D050"/>
        <bgColor indexed="64"/>
      </patternFill>
    </fill>
    <fill>
      <patternFill patternType="solid">
        <fgColor theme="4" tint="0.59999389629810485"/>
        <bgColor indexed="64"/>
      </patternFill>
    </fill>
    <fill>
      <patternFill patternType="solid">
        <fgColor theme="6" tint="-0.249977111117893"/>
        <bgColor indexed="64"/>
      </patternFill>
    </fill>
    <fill>
      <patternFill patternType="solid">
        <fgColor theme="6"/>
        <bgColor indexed="64"/>
      </patternFill>
    </fill>
  </fills>
  <borders count="1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0" fontId="1" fillId="0" borderId="0"/>
  </cellStyleXfs>
  <cellXfs count="38">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3" fillId="2" borderId="3" xfId="0" applyFont="1" applyFill="1" applyBorder="1" applyAlignment="1">
      <alignment horizontal="center" vertical="center"/>
    </xf>
    <xf numFmtId="0" fontId="0" fillId="5" borderId="0" xfId="0" applyFill="1" applyAlignment="1">
      <alignment horizontal="center" vertical="center"/>
    </xf>
    <xf numFmtId="0" fontId="3" fillId="2" borderId="0" xfId="0" applyFont="1" applyFill="1" applyBorder="1" applyAlignment="1">
      <alignment horizontal="center" vertical="center"/>
    </xf>
    <xf numFmtId="165" fontId="2" fillId="3" borderId="2" xfId="0" applyNumberFormat="1" applyFont="1" applyFill="1" applyBorder="1" applyAlignment="1">
      <alignment horizontal="center" vertical="center"/>
    </xf>
    <xf numFmtId="165" fontId="0" fillId="0" borderId="0" xfId="0" applyNumberFormat="1"/>
    <xf numFmtId="0" fontId="0" fillId="5" borderId="0" xfId="0" applyFill="1"/>
    <xf numFmtId="0" fontId="0" fillId="5" borderId="0" xfId="0" applyFill="1" applyBorder="1"/>
    <xf numFmtId="0" fontId="0" fillId="5" borderId="0" xfId="0" applyFill="1" applyBorder="1" applyAlignment="1">
      <alignment horizontal="center"/>
    </xf>
    <xf numFmtId="0" fontId="0" fillId="0" borderId="0" xfId="0" applyAlignment="1">
      <alignment horizontal="center"/>
    </xf>
    <xf numFmtId="0" fontId="0" fillId="7" borderId="0" xfId="0" applyFill="1"/>
    <xf numFmtId="0" fontId="0" fillId="7" borderId="0" xfId="0" applyFill="1" applyAlignment="1">
      <alignment horizontal="left"/>
    </xf>
    <xf numFmtId="0" fontId="0" fillId="7" borderId="0" xfId="0" applyNumberFormat="1" applyFill="1"/>
    <xf numFmtId="0" fontId="0" fillId="6" borderId="0" xfId="0" applyFill="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0" xfId="0" pivotButton="1"/>
    <xf numFmtId="0" fontId="0" fillId="0" borderId="0" xfId="0" applyAlignment="1">
      <alignment horizontal="left"/>
    </xf>
    <xf numFmtId="0" fontId="0" fillId="0" borderId="0" xfId="0" applyNumberFormat="1"/>
    <xf numFmtId="0" fontId="0" fillId="8" borderId="0" xfId="0" applyFill="1" applyAlignment="1">
      <alignment horizontal="left"/>
    </xf>
    <xf numFmtId="0" fontId="0" fillId="8" borderId="0" xfId="0" applyNumberFormat="1" applyFill="1"/>
    <xf numFmtId="0" fontId="0" fillId="9" borderId="0" xfId="0" applyFill="1" applyAlignment="1">
      <alignment horizontal="left"/>
    </xf>
    <xf numFmtId="0" fontId="0" fillId="9" borderId="0" xfId="0" applyNumberFormat="1" applyFill="1"/>
    <xf numFmtId="0" fontId="0" fillId="9" borderId="0" xfId="0" applyFill="1"/>
    <xf numFmtId="0" fontId="5" fillId="6" borderId="0" xfId="0" applyFont="1" applyFill="1" applyAlignment="1">
      <alignment horizontal="center"/>
    </xf>
  </cellXfs>
  <cellStyles count="2">
    <cellStyle name="Normal" xfId="0" builtinId="0"/>
    <cellStyle name="Normal 2" xfId="1"/>
  </cellStyles>
  <dxfs count="0"/>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(1).xlsx]Sheet1!PivotTable1</c:name>
    <c:fmtId val="5"/>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marker>
          <c:symbol val="none"/>
        </c:marker>
      </c:pivotFmt>
      <c:pivotFmt>
        <c:idx val="2"/>
        <c:spPr>
          <a:solidFill>
            <a:schemeClr val="accent1"/>
          </a:solidFill>
          <a:ln w="25400">
            <a:solidFill>
              <a:schemeClr val="lt1"/>
            </a:solidFill>
          </a:ln>
          <a:effectLst/>
          <a:sp3d contourW="25400">
            <a:contourClr>
              <a:schemeClr val="lt1"/>
            </a:contourClr>
          </a:sp3d>
        </c:spPr>
        <c:marker>
          <c:symbol val="none"/>
        </c:marke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marker>
          <c:symbol val="none"/>
        </c:marke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marker>
          <c:symbol val="none"/>
        </c:marke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marker>
          <c:symbol val="none"/>
        </c:marke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marker>
          <c:symbol val="none"/>
        </c:marke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marker>
          <c:symbol val="none"/>
        </c:marke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Sheet1!$C$3:$C$4</c:f>
              <c:strCache>
                <c:ptCount val="1"/>
                <c:pt idx="0">
                  <c:v>NO</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cat>
            <c:strRef>
              <c:f>Sheet1!$B$5:$B$7</c:f>
              <c:strCache>
                <c:ptCount val="2"/>
                <c:pt idx="0">
                  <c:v>NO</c:v>
                </c:pt>
                <c:pt idx="1">
                  <c:v>Yes</c:v>
                </c:pt>
              </c:strCache>
            </c:strRef>
          </c:cat>
          <c:val>
            <c:numRef>
              <c:f>Sheet1!$C$5:$C$7</c:f>
              <c:numCache>
                <c:formatCode>General</c:formatCode>
                <c:ptCount val="2"/>
                <c:pt idx="0">
                  <c:v>20</c:v>
                </c:pt>
                <c:pt idx="1">
                  <c:v>4</c:v>
                </c:pt>
              </c:numCache>
            </c:numRef>
          </c:val>
        </c:ser>
        <c:ser>
          <c:idx val="1"/>
          <c:order val="1"/>
          <c:tx>
            <c:strRef>
              <c:f>Sheet1!$D$3:$D$4</c:f>
              <c:strCache>
                <c:ptCount val="1"/>
                <c:pt idx="0">
                  <c:v>Yes</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cat>
            <c:strRef>
              <c:f>Sheet1!$B$5:$B$7</c:f>
              <c:strCache>
                <c:ptCount val="2"/>
                <c:pt idx="0">
                  <c:v>NO</c:v>
                </c:pt>
                <c:pt idx="1">
                  <c:v>Yes</c:v>
                </c:pt>
              </c:strCache>
            </c:strRef>
          </c:cat>
          <c:val>
            <c:numRef>
              <c:f>Sheet1!$D$5:$D$7</c:f>
              <c:numCache>
                <c:formatCode>General</c:formatCode>
                <c:ptCount val="2"/>
                <c:pt idx="0">
                  <c:v>10</c:v>
                </c:pt>
                <c:pt idx="1">
                  <c:v>1</c:v>
                </c:pt>
              </c:numCache>
            </c:numRef>
          </c:val>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(1).xlsx]Sheet1!PivotTable1</c:name>
    <c:fmtId val="8"/>
  </c:pivotSource>
  <c:chart>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marker>
          <c:symbol val="none"/>
        </c:marke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marker>
          <c:symbol val="none"/>
        </c:marke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s>
    <c:plotArea>
      <c:layout/>
      <c:doughnutChart>
        <c:varyColors val="1"/>
        <c:ser>
          <c:idx val="0"/>
          <c:order val="0"/>
          <c:tx>
            <c:strRef>
              <c:f>Sheet1!$C$3:$C$4</c:f>
              <c:strCache>
                <c:ptCount val="1"/>
                <c:pt idx="0">
                  <c:v>NO</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Sheet1!$B$5:$B$7</c:f>
              <c:strCache>
                <c:ptCount val="2"/>
                <c:pt idx="0">
                  <c:v>NO</c:v>
                </c:pt>
                <c:pt idx="1">
                  <c:v>Yes</c:v>
                </c:pt>
              </c:strCache>
            </c:strRef>
          </c:cat>
          <c:val>
            <c:numRef>
              <c:f>Sheet1!$C$5:$C$7</c:f>
              <c:numCache>
                <c:formatCode>General</c:formatCode>
                <c:ptCount val="2"/>
                <c:pt idx="0">
                  <c:v>20</c:v>
                </c:pt>
                <c:pt idx="1">
                  <c:v>4</c:v>
                </c:pt>
              </c:numCache>
            </c:numRef>
          </c:val>
        </c:ser>
        <c:ser>
          <c:idx val="1"/>
          <c:order val="1"/>
          <c:tx>
            <c:strRef>
              <c:f>Sheet1!$D$3:$D$4</c:f>
              <c:strCache>
                <c:ptCount val="1"/>
                <c:pt idx="0">
                  <c:v>Yes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Sheet1!$B$5:$B$7</c:f>
              <c:strCache>
                <c:ptCount val="2"/>
                <c:pt idx="0">
                  <c:v>NO</c:v>
                </c:pt>
                <c:pt idx="1">
                  <c:v>Yes</c:v>
                </c:pt>
              </c:strCache>
            </c:strRef>
          </c:cat>
          <c:val>
            <c:numRef>
              <c:f>Sheet1!$D$5:$D$7</c:f>
              <c:numCache>
                <c:formatCode>General</c:formatCode>
                <c:ptCount val="2"/>
                <c:pt idx="0">
                  <c:v>10</c:v>
                </c:pt>
                <c:pt idx="1">
                  <c:v>1</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(1).xlsx]Sheet1!PivotTable5</c:name>
    <c:fmtId val="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pivotFmt>
      <c:pivotFmt>
        <c:idx val="7"/>
        <c:spPr>
          <a:solidFill>
            <a:schemeClr val="accent1"/>
          </a:solidFill>
          <a:ln>
            <a:noFill/>
          </a:ln>
          <a:effectLst/>
          <a:sp3d/>
        </c:spPr>
        <c:marker>
          <c:symbol val="none"/>
        </c:marker>
      </c:pivotFmt>
      <c:pivotFmt>
        <c:idx val="8"/>
        <c:spPr>
          <a:solidFill>
            <a:schemeClr val="accent1"/>
          </a:solidFill>
          <a:ln>
            <a:noFill/>
          </a:ln>
          <a:effectLst/>
          <a:sp3d/>
        </c:spPr>
        <c:marker>
          <c:symbol val="none"/>
        </c:marker>
      </c:pivotFmt>
      <c:pivotFmt>
        <c:idx val="9"/>
        <c:spPr>
          <a:solidFill>
            <a:schemeClr val="accent1"/>
          </a:solidFill>
          <a:ln>
            <a:noFill/>
          </a:ln>
          <a:effectLst/>
          <a:sp3d/>
        </c:spPr>
        <c:marker>
          <c:symbol val="none"/>
        </c:marker>
      </c:pivotFmt>
      <c:pivotFmt>
        <c:idx val="1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Sheet1!$C$26:$C$27</c:f>
              <c:strCache>
                <c:ptCount val="1"/>
                <c:pt idx="0">
                  <c:v>Pre-Diabetes</c:v>
                </c:pt>
              </c:strCache>
            </c:strRef>
          </c:tx>
          <c:spPr>
            <a:solidFill>
              <a:schemeClr val="accent1"/>
            </a:solidFill>
            <a:ln>
              <a:noFill/>
            </a:ln>
            <a:effectLst/>
            <a:sp3d/>
          </c:spPr>
          <c:invertIfNegative val="0"/>
          <c:cat>
            <c:strRef>
              <c:f>Sheet1!$B$28:$B$29</c:f>
              <c:strCache>
                <c:ptCount val="1"/>
                <c:pt idx="0">
                  <c:v>UnderWeight</c:v>
                </c:pt>
              </c:strCache>
            </c:strRef>
          </c:cat>
          <c:val>
            <c:numRef>
              <c:f>Sheet1!$C$28:$C$29</c:f>
              <c:numCache>
                <c:formatCode>General</c:formatCode>
                <c:ptCount val="1"/>
                <c:pt idx="0">
                  <c:v>35</c:v>
                </c:pt>
              </c:numCache>
            </c:numRef>
          </c:val>
        </c:ser>
        <c:dLbls>
          <c:showLegendKey val="0"/>
          <c:showVal val="0"/>
          <c:showCatName val="0"/>
          <c:showSerName val="0"/>
          <c:showPercent val="0"/>
          <c:showBubbleSize val="0"/>
        </c:dLbls>
        <c:gapWidth val="150"/>
        <c:shape val="box"/>
        <c:axId val="-1100883856"/>
        <c:axId val="-1100882768"/>
        <c:axId val="0"/>
      </c:bar3DChart>
      <c:catAx>
        <c:axId val="-11008838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882768"/>
        <c:crosses val="autoZero"/>
        <c:auto val="1"/>
        <c:lblAlgn val="ctr"/>
        <c:lblOffset val="100"/>
        <c:noMultiLvlLbl val="0"/>
      </c:catAx>
      <c:valAx>
        <c:axId val="-1100882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8838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(1).xlsx]Sheet1!PivotTable6</c:name>
    <c:fmtId val="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spPr>
          <a:solidFill>
            <a:schemeClr val="accent1"/>
          </a:solidFill>
          <a:ln>
            <a:noFill/>
          </a:ln>
          <a:effectLst/>
          <a:sp3d/>
        </c:spPr>
        <c:marker>
          <c:symbol val="none"/>
        </c:marker>
      </c:pivotFmt>
      <c:pivotFmt>
        <c:idx val="10"/>
        <c:spPr>
          <a:solidFill>
            <a:schemeClr val="accent1"/>
          </a:solidFill>
          <a:ln>
            <a:noFill/>
          </a:ln>
          <a:effectLst/>
          <a:sp3d/>
        </c:spPr>
        <c:marker>
          <c:symbol val="none"/>
        </c:marker>
      </c:pivotFmt>
      <c:pivotFmt>
        <c:idx val="11"/>
        <c:spPr>
          <a:solidFill>
            <a:schemeClr val="accent1"/>
          </a:solidFill>
          <a:ln>
            <a:noFill/>
          </a:ln>
          <a:effectLst/>
          <a:sp3d/>
        </c:spPr>
        <c:marker>
          <c:symbol val="none"/>
        </c:marker>
      </c:pivotFmt>
      <c:pivotFmt>
        <c:idx val="1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Sheet1!$L$26:$L$27</c:f>
              <c:strCache>
                <c:ptCount val="1"/>
                <c:pt idx="0">
                  <c:v>UnderWeight</c:v>
                </c:pt>
              </c:strCache>
            </c:strRef>
          </c:tx>
          <c:spPr>
            <a:solidFill>
              <a:schemeClr val="accent1"/>
            </a:solidFill>
            <a:ln>
              <a:noFill/>
            </a:ln>
            <a:effectLst/>
            <a:sp3d/>
          </c:spPr>
          <c:invertIfNegative val="0"/>
          <c:cat>
            <c:strRef>
              <c:f>Sheet1!$K$28:$K$31</c:f>
              <c:strCache>
                <c:ptCount val="3"/>
                <c:pt idx="0">
                  <c:v>tier - 1</c:v>
                </c:pt>
                <c:pt idx="1">
                  <c:v>tier - 2</c:v>
                </c:pt>
                <c:pt idx="2">
                  <c:v>tier - 3</c:v>
                </c:pt>
              </c:strCache>
            </c:strRef>
          </c:cat>
          <c:val>
            <c:numRef>
              <c:f>Sheet1!$L$28:$L$31</c:f>
              <c:numCache>
                <c:formatCode>General</c:formatCode>
                <c:ptCount val="3"/>
                <c:pt idx="0">
                  <c:v>24331.785</c:v>
                </c:pt>
                <c:pt idx="1">
                  <c:v>6354.1147999999994</c:v>
                </c:pt>
                <c:pt idx="2">
                  <c:v>3744.92</c:v>
                </c:pt>
              </c:numCache>
            </c:numRef>
          </c:val>
        </c:ser>
        <c:dLbls>
          <c:showLegendKey val="0"/>
          <c:showVal val="0"/>
          <c:showCatName val="0"/>
          <c:showSerName val="0"/>
          <c:showPercent val="0"/>
          <c:showBubbleSize val="0"/>
        </c:dLbls>
        <c:gapWidth val="150"/>
        <c:shape val="box"/>
        <c:axId val="-1100883312"/>
        <c:axId val="-1100886576"/>
        <c:axId val="0"/>
      </c:bar3DChart>
      <c:catAx>
        <c:axId val="-11008833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886576"/>
        <c:crosses val="autoZero"/>
        <c:auto val="1"/>
        <c:lblAlgn val="ctr"/>
        <c:lblOffset val="100"/>
        <c:noMultiLvlLbl val="0"/>
      </c:catAx>
      <c:valAx>
        <c:axId val="-11008865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8833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(1).xlsx]Sheet1!PivotTable7</c:name>
    <c:fmtId val="3"/>
  </c:pivotSource>
  <c:chart>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lineChart>
        <c:grouping val="standard"/>
        <c:varyColors val="0"/>
        <c:ser>
          <c:idx val="0"/>
          <c:order val="0"/>
          <c:tx>
            <c:strRef>
              <c:f>Sheet1!$C$52</c:f>
              <c:strCache>
                <c:ptCount val="1"/>
                <c:pt idx="0">
                  <c:v>Average of BMI</c:v>
                </c:pt>
              </c:strCache>
            </c:strRef>
          </c:tx>
          <c:spPr>
            <a:ln w="28575" cap="rnd">
              <a:solidFill>
                <a:schemeClr val="accent1"/>
              </a:solidFill>
              <a:round/>
            </a:ln>
            <a:effectLst/>
          </c:spPr>
          <c:marker>
            <c:symbol val="none"/>
          </c:marker>
          <c:cat>
            <c:strRef>
              <c:f>Sheet1!$B$53:$B$56</c:f>
              <c:strCache>
                <c:ptCount val="3"/>
                <c:pt idx="0">
                  <c:v>18-27</c:v>
                </c:pt>
                <c:pt idx="1">
                  <c:v>28-37</c:v>
                </c:pt>
                <c:pt idx="2">
                  <c:v>38-47</c:v>
                </c:pt>
              </c:strCache>
            </c:strRef>
          </c:cat>
          <c:val>
            <c:numRef>
              <c:f>Sheet1!$C$53:$C$56</c:f>
              <c:numCache>
                <c:formatCode>General</c:formatCode>
                <c:ptCount val="3"/>
                <c:pt idx="0">
                  <c:v>26.373823529411762</c:v>
                </c:pt>
                <c:pt idx="1">
                  <c:v>25.206666666666667</c:v>
                </c:pt>
                <c:pt idx="2">
                  <c:v>31.075000000000003</c:v>
                </c:pt>
              </c:numCache>
            </c:numRef>
          </c:val>
          <c:smooth val="0"/>
        </c:ser>
        <c:ser>
          <c:idx val="1"/>
          <c:order val="1"/>
          <c:tx>
            <c:strRef>
              <c:f>Sheet1!$D$52</c:f>
              <c:strCache>
                <c:ptCount val="1"/>
                <c:pt idx="0">
                  <c:v>Average of HBA1C</c:v>
                </c:pt>
              </c:strCache>
            </c:strRef>
          </c:tx>
          <c:spPr>
            <a:ln w="28575" cap="rnd">
              <a:solidFill>
                <a:schemeClr val="accent2"/>
              </a:solidFill>
              <a:round/>
            </a:ln>
            <a:effectLst/>
          </c:spPr>
          <c:marker>
            <c:symbol val="none"/>
          </c:marker>
          <c:cat>
            <c:strRef>
              <c:f>Sheet1!$B$53:$B$56</c:f>
              <c:strCache>
                <c:ptCount val="3"/>
                <c:pt idx="0">
                  <c:v>18-27</c:v>
                </c:pt>
                <c:pt idx="1">
                  <c:v>28-37</c:v>
                </c:pt>
                <c:pt idx="2">
                  <c:v>38-47</c:v>
                </c:pt>
              </c:strCache>
            </c:strRef>
          </c:cat>
          <c:val>
            <c:numRef>
              <c:f>Sheet1!$D$53:$D$56</c:f>
              <c:numCache>
                <c:formatCode>General</c:formatCode>
                <c:ptCount val="3"/>
                <c:pt idx="0">
                  <c:v>6.0664705882352949</c:v>
                </c:pt>
                <c:pt idx="1">
                  <c:v>6.0533333333333337</c:v>
                </c:pt>
                <c:pt idx="2">
                  <c:v>6.0266666666666664</c:v>
                </c:pt>
              </c:numCache>
            </c:numRef>
          </c:val>
          <c:smooth val="0"/>
        </c:ser>
        <c:dLbls>
          <c:showLegendKey val="0"/>
          <c:showVal val="0"/>
          <c:showCatName val="0"/>
          <c:showSerName val="0"/>
          <c:showPercent val="0"/>
          <c:showBubbleSize val="0"/>
        </c:dLbls>
        <c:smooth val="0"/>
        <c:axId val="-409529024"/>
        <c:axId val="-409528480"/>
      </c:lineChart>
      <c:catAx>
        <c:axId val="-409529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528480"/>
        <c:crosses val="autoZero"/>
        <c:auto val="1"/>
        <c:lblAlgn val="ctr"/>
        <c:lblOffset val="100"/>
        <c:noMultiLvlLbl val="0"/>
      </c:catAx>
      <c:valAx>
        <c:axId val="-409528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5290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(1).xlsx]Sheet1!PivotTable8</c:name>
    <c:fmtId val="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cked"/>
        <c:varyColors val="0"/>
        <c:ser>
          <c:idx val="0"/>
          <c:order val="0"/>
          <c:tx>
            <c:strRef>
              <c:f>Sheet1!$K$52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Sheet1!$J$53:$J$56</c:f>
              <c:strCache>
                <c:ptCount val="3"/>
                <c:pt idx="0">
                  <c:v>18-27</c:v>
                </c:pt>
                <c:pt idx="1">
                  <c:v>28-37</c:v>
                </c:pt>
                <c:pt idx="2">
                  <c:v>38-47</c:v>
                </c:pt>
              </c:strCache>
            </c:strRef>
          </c:cat>
          <c:val>
            <c:numRef>
              <c:f>Sheet1!$K$53:$K$56</c:f>
              <c:numCache>
                <c:formatCode>General</c:formatCode>
                <c:ptCount val="3"/>
                <c:pt idx="0">
                  <c:v>2645.9711764705885</c:v>
                </c:pt>
                <c:pt idx="1">
                  <c:v>10943.384166666665</c:v>
                </c:pt>
                <c:pt idx="2">
                  <c:v>10195.613333333333</c:v>
                </c:pt>
              </c:numCache>
            </c:numRef>
          </c:val>
          <c:smooth val="0"/>
        </c:ser>
        <c:dLbls>
          <c:showLegendKey val="0"/>
          <c:showVal val="0"/>
          <c:showCatName val="0"/>
          <c:showSerName val="0"/>
          <c:showPercent val="0"/>
          <c:showBubbleSize val="0"/>
        </c:dLbls>
        <c:marker val="1"/>
        <c:smooth val="0"/>
        <c:axId val="-409527392"/>
        <c:axId val="-409526848"/>
      </c:lineChart>
      <c:catAx>
        <c:axId val="-409527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526848"/>
        <c:crosses val="autoZero"/>
        <c:auto val="1"/>
        <c:lblAlgn val="ctr"/>
        <c:lblOffset val="100"/>
        <c:noMultiLvlLbl val="0"/>
      </c:catAx>
      <c:valAx>
        <c:axId val="-409526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5273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(1).xlsx]Sheet1!PivotTable1</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marker>
          <c:symbol val="none"/>
        </c:marker>
      </c:pivotFmt>
      <c:pivotFmt>
        <c:idx val="2"/>
        <c:spPr>
          <a:solidFill>
            <a:schemeClr val="accent1"/>
          </a:solidFill>
          <a:ln w="25400">
            <a:solidFill>
              <a:schemeClr val="lt1"/>
            </a:solidFill>
          </a:ln>
          <a:effectLst/>
          <a:sp3d contourW="25400">
            <a:contourClr>
              <a:schemeClr val="lt1"/>
            </a:contourClr>
          </a:sp3d>
        </c:spPr>
        <c:marker>
          <c:symbol val="none"/>
        </c:marke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Sheet1!$C$3:$C$4</c:f>
              <c:strCache>
                <c:ptCount val="1"/>
                <c:pt idx="0">
                  <c:v>NO</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cat>
            <c:strRef>
              <c:f>Sheet1!$B$5:$B$7</c:f>
              <c:strCache>
                <c:ptCount val="2"/>
                <c:pt idx="0">
                  <c:v>NO</c:v>
                </c:pt>
                <c:pt idx="1">
                  <c:v>Yes</c:v>
                </c:pt>
              </c:strCache>
            </c:strRef>
          </c:cat>
          <c:val>
            <c:numRef>
              <c:f>Sheet1!$C$5:$C$7</c:f>
              <c:numCache>
                <c:formatCode>General</c:formatCode>
                <c:ptCount val="2"/>
                <c:pt idx="0">
                  <c:v>20</c:v>
                </c:pt>
                <c:pt idx="1">
                  <c:v>4</c:v>
                </c:pt>
              </c:numCache>
            </c:numRef>
          </c:val>
        </c:ser>
        <c:ser>
          <c:idx val="1"/>
          <c:order val="1"/>
          <c:tx>
            <c:strRef>
              <c:f>Sheet1!$D$3:$D$4</c:f>
              <c:strCache>
                <c:ptCount val="1"/>
                <c:pt idx="0">
                  <c:v>Yes</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cat>
            <c:strRef>
              <c:f>Sheet1!$B$5:$B$7</c:f>
              <c:strCache>
                <c:ptCount val="2"/>
                <c:pt idx="0">
                  <c:v>NO</c:v>
                </c:pt>
                <c:pt idx="1">
                  <c:v>Yes</c:v>
                </c:pt>
              </c:strCache>
            </c:strRef>
          </c:cat>
          <c:val>
            <c:numRef>
              <c:f>Sheet1!$D$5:$D$7</c:f>
              <c:numCache>
                <c:formatCode>General</c:formatCode>
                <c:ptCount val="2"/>
                <c:pt idx="0">
                  <c:v>10</c:v>
                </c:pt>
                <c:pt idx="1">
                  <c:v>1</c:v>
                </c:pt>
              </c:numCache>
            </c:numRef>
          </c:val>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(1).xlsx]Sheet1!PivotTable1</c:name>
    <c:fmtId val="1"/>
  </c:pivotSource>
  <c:chart>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doughnutChart>
        <c:varyColors val="1"/>
        <c:ser>
          <c:idx val="0"/>
          <c:order val="0"/>
          <c:tx>
            <c:strRef>
              <c:f>Sheet1!$C$3:$C$4</c:f>
              <c:strCache>
                <c:ptCount val="1"/>
                <c:pt idx="0">
                  <c:v>NO</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Sheet1!$B$5:$B$7</c:f>
              <c:strCache>
                <c:ptCount val="2"/>
                <c:pt idx="0">
                  <c:v>NO</c:v>
                </c:pt>
                <c:pt idx="1">
                  <c:v>Yes</c:v>
                </c:pt>
              </c:strCache>
            </c:strRef>
          </c:cat>
          <c:val>
            <c:numRef>
              <c:f>Sheet1!$C$5:$C$7</c:f>
              <c:numCache>
                <c:formatCode>General</c:formatCode>
                <c:ptCount val="2"/>
                <c:pt idx="0">
                  <c:v>20</c:v>
                </c:pt>
                <c:pt idx="1">
                  <c:v>4</c:v>
                </c:pt>
              </c:numCache>
            </c:numRef>
          </c:val>
        </c:ser>
        <c:ser>
          <c:idx val="1"/>
          <c:order val="1"/>
          <c:tx>
            <c:strRef>
              <c:f>Sheet1!$D$3:$D$4</c:f>
              <c:strCache>
                <c:ptCount val="1"/>
                <c:pt idx="0">
                  <c:v>Yes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Sheet1!$B$5:$B$7</c:f>
              <c:strCache>
                <c:ptCount val="2"/>
                <c:pt idx="0">
                  <c:v>NO</c:v>
                </c:pt>
                <c:pt idx="1">
                  <c:v>Yes</c:v>
                </c:pt>
              </c:strCache>
            </c:strRef>
          </c:cat>
          <c:val>
            <c:numRef>
              <c:f>Sheet1!$D$5:$D$7</c:f>
              <c:numCache>
                <c:formatCode>General</c:formatCode>
                <c:ptCount val="2"/>
                <c:pt idx="0">
                  <c:v>10</c:v>
                </c:pt>
                <c:pt idx="1">
                  <c:v>1</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(1).xlsx]Sheet1!PivotTable5</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Sheet1!$C$26:$C$27</c:f>
              <c:strCache>
                <c:ptCount val="1"/>
                <c:pt idx="0">
                  <c:v>Pre-Diabetes</c:v>
                </c:pt>
              </c:strCache>
            </c:strRef>
          </c:tx>
          <c:spPr>
            <a:solidFill>
              <a:schemeClr val="accent1"/>
            </a:solidFill>
            <a:ln>
              <a:noFill/>
            </a:ln>
            <a:effectLst/>
            <a:sp3d/>
          </c:spPr>
          <c:invertIfNegative val="0"/>
          <c:cat>
            <c:strRef>
              <c:f>Sheet1!$B$28:$B$29</c:f>
              <c:strCache>
                <c:ptCount val="1"/>
                <c:pt idx="0">
                  <c:v>UnderWeight</c:v>
                </c:pt>
              </c:strCache>
            </c:strRef>
          </c:cat>
          <c:val>
            <c:numRef>
              <c:f>Sheet1!$C$28:$C$29</c:f>
              <c:numCache>
                <c:formatCode>General</c:formatCode>
                <c:ptCount val="1"/>
                <c:pt idx="0">
                  <c:v>35</c:v>
                </c:pt>
              </c:numCache>
            </c:numRef>
          </c:val>
        </c:ser>
        <c:dLbls>
          <c:showLegendKey val="0"/>
          <c:showVal val="0"/>
          <c:showCatName val="0"/>
          <c:showSerName val="0"/>
          <c:showPercent val="0"/>
          <c:showBubbleSize val="0"/>
        </c:dLbls>
        <c:gapWidth val="150"/>
        <c:shape val="box"/>
        <c:axId val="-409530656"/>
        <c:axId val="-409530112"/>
        <c:axId val="0"/>
      </c:bar3DChart>
      <c:catAx>
        <c:axId val="-4095306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530112"/>
        <c:crosses val="autoZero"/>
        <c:auto val="1"/>
        <c:lblAlgn val="ctr"/>
        <c:lblOffset val="100"/>
        <c:noMultiLvlLbl val="0"/>
      </c:catAx>
      <c:valAx>
        <c:axId val="-409530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5306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(1).xlsx]Sheet1!PivotTable6</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Sheet1!$L$26:$L$27</c:f>
              <c:strCache>
                <c:ptCount val="1"/>
                <c:pt idx="0">
                  <c:v>UnderWeight</c:v>
                </c:pt>
              </c:strCache>
            </c:strRef>
          </c:tx>
          <c:spPr>
            <a:solidFill>
              <a:schemeClr val="accent1"/>
            </a:solidFill>
            <a:ln>
              <a:noFill/>
            </a:ln>
            <a:effectLst/>
            <a:sp3d/>
          </c:spPr>
          <c:invertIfNegative val="0"/>
          <c:cat>
            <c:strRef>
              <c:f>Sheet1!$K$28:$K$31</c:f>
              <c:strCache>
                <c:ptCount val="3"/>
                <c:pt idx="0">
                  <c:v>tier - 1</c:v>
                </c:pt>
                <c:pt idx="1">
                  <c:v>tier - 2</c:v>
                </c:pt>
                <c:pt idx="2">
                  <c:v>tier - 3</c:v>
                </c:pt>
              </c:strCache>
            </c:strRef>
          </c:cat>
          <c:val>
            <c:numRef>
              <c:f>Sheet1!$L$28:$L$31</c:f>
              <c:numCache>
                <c:formatCode>General</c:formatCode>
                <c:ptCount val="3"/>
                <c:pt idx="0">
                  <c:v>24331.785</c:v>
                </c:pt>
                <c:pt idx="1">
                  <c:v>6354.1147999999994</c:v>
                </c:pt>
                <c:pt idx="2">
                  <c:v>3744.92</c:v>
                </c:pt>
              </c:numCache>
            </c:numRef>
          </c:val>
        </c:ser>
        <c:dLbls>
          <c:showLegendKey val="0"/>
          <c:showVal val="0"/>
          <c:showCatName val="0"/>
          <c:showSerName val="0"/>
          <c:showPercent val="0"/>
          <c:showBubbleSize val="0"/>
        </c:dLbls>
        <c:gapWidth val="150"/>
        <c:shape val="box"/>
        <c:axId val="-411475376"/>
        <c:axId val="-411479728"/>
        <c:axId val="0"/>
      </c:bar3DChart>
      <c:catAx>
        <c:axId val="-4114753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479728"/>
        <c:crosses val="autoZero"/>
        <c:auto val="1"/>
        <c:lblAlgn val="ctr"/>
        <c:lblOffset val="100"/>
        <c:noMultiLvlLbl val="0"/>
      </c:catAx>
      <c:valAx>
        <c:axId val="-4114797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4753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(1).xlsx]Sheet1!PivotTable7</c:name>
    <c:fmtId val="0"/>
  </c:pivotSource>
  <c:chart>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Sheet1!$C$52</c:f>
              <c:strCache>
                <c:ptCount val="1"/>
                <c:pt idx="0">
                  <c:v>Average of BMI</c:v>
                </c:pt>
              </c:strCache>
            </c:strRef>
          </c:tx>
          <c:spPr>
            <a:ln w="28575" cap="rnd">
              <a:solidFill>
                <a:schemeClr val="accent1"/>
              </a:solidFill>
              <a:round/>
            </a:ln>
            <a:effectLst/>
          </c:spPr>
          <c:marker>
            <c:symbol val="none"/>
          </c:marker>
          <c:cat>
            <c:strRef>
              <c:f>Sheet1!$B$53:$B$56</c:f>
              <c:strCache>
                <c:ptCount val="3"/>
                <c:pt idx="0">
                  <c:v>18-27</c:v>
                </c:pt>
                <c:pt idx="1">
                  <c:v>28-37</c:v>
                </c:pt>
                <c:pt idx="2">
                  <c:v>38-47</c:v>
                </c:pt>
              </c:strCache>
            </c:strRef>
          </c:cat>
          <c:val>
            <c:numRef>
              <c:f>Sheet1!$C$53:$C$56</c:f>
              <c:numCache>
                <c:formatCode>General</c:formatCode>
                <c:ptCount val="3"/>
                <c:pt idx="0">
                  <c:v>26.373823529411762</c:v>
                </c:pt>
                <c:pt idx="1">
                  <c:v>25.206666666666667</c:v>
                </c:pt>
                <c:pt idx="2">
                  <c:v>31.075000000000003</c:v>
                </c:pt>
              </c:numCache>
            </c:numRef>
          </c:val>
          <c:smooth val="0"/>
        </c:ser>
        <c:ser>
          <c:idx val="1"/>
          <c:order val="1"/>
          <c:tx>
            <c:strRef>
              <c:f>Sheet1!$D$52</c:f>
              <c:strCache>
                <c:ptCount val="1"/>
                <c:pt idx="0">
                  <c:v>Average of HBA1C</c:v>
                </c:pt>
              </c:strCache>
            </c:strRef>
          </c:tx>
          <c:spPr>
            <a:ln w="28575" cap="rnd">
              <a:solidFill>
                <a:schemeClr val="accent2"/>
              </a:solidFill>
              <a:round/>
            </a:ln>
            <a:effectLst/>
          </c:spPr>
          <c:marker>
            <c:symbol val="none"/>
          </c:marker>
          <c:cat>
            <c:strRef>
              <c:f>Sheet1!$B$53:$B$56</c:f>
              <c:strCache>
                <c:ptCount val="3"/>
                <c:pt idx="0">
                  <c:v>18-27</c:v>
                </c:pt>
                <c:pt idx="1">
                  <c:v>28-37</c:v>
                </c:pt>
                <c:pt idx="2">
                  <c:v>38-47</c:v>
                </c:pt>
              </c:strCache>
            </c:strRef>
          </c:cat>
          <c:val>
            <c:numRef>
              <c:f>Sheet1!$D$53:$D$56</c:f>
              <c:numCache>
                <c:formatCode>General</c:formatCode>
                <c:ptCount val="3"/>
                <c:pt idx="0">
                  <c:v>6.0664705882352949</c:v>
                </c:pt>
                <c:pt idx="1">
                  <c:v>6.0533333333333337</c:v>
                </c:pt>
                <c:pt idx="2">
                  <c:v>6.0266666666666664</c:v>
                </c:pt>
              </c:numCache>
            </c:numRef>
          </c:val>
          <c:smooth val="0"/>
        </c:ser>
        <c:dLbls>
          <c:showLegendKey val="0"/>
          <c:showVal val="0"/>
          <c:showCatName val="0"/>
          <c:showSerName val="0"/>
          <c:showPercent val="0"/>
          <c:showBubbleSize val="0"/>
        </c:dLbls>
        <c:smooth val="0"/>
        <c:axId val="-411478096"/>
        <c:axId val="-411475920"/>
      </c:lineChart>
      <c:catAx>
        <c:axId val="-411478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475920"/>
        <c:crosses val="autoZero"/>
        <c:auto val="1"/>
        <c:lblAlgn val="ctr"/>
        <c:lblOffset val="100"/>
        <c:noMultiLvlLbl val="0"/>
      </c:catAx>
      <c:valAx>
        <c:axId val="-411475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4780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(1).xlsx]Sheet1!PivotTable8</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cked"/>
        <c:varyColors val="0"/>
        <c:ser>
          <c:idx val="0"/>
          <c:order val="0"/>
          <c:tx>
            <c:strRef>
              <c:f>Sheet1!$K$52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Sheet1!$J$53:$J$56</c:f>
              <c:strCache>
                <c:ptCount val="3"/>
                <c:pt idx="0">
                  <c:v>18-27</c:v>
                </c:pt>
                <c:pt idx="1">
                  <c:v>28-37</c:v>
                </c:pt>
                <c:pt idx="2">
                  <c:v>38-47</c:v>
                </c:pt>
              </c:strCache>
            </c:strRef>
          </c:cat>
          <c:val>
            <c:numRef>
              <c:f>Sheet1!$K$53:$K$56</c:f>
              <c:numCache>
                <c:formatCode>General</c:formatCode>
                <c:ptCount val="3"/>
                <c:pt idx="0">
                  <c:v>2645.9711764705885</c:v>
                </c:pt>
                <c:pt idx="1">
                  <c:v>10943.384166666665</c:v>
                </c:pt>
                <c:pt idx="2">
                  <c:v>10195.613333333333</c:v>
                </c:pt>
              </c:numCache>
            </c:numRef>
          </c:val>
          <c:smooth val="0"/>
        </c:ser>
        <c:dLbls>
          <c:showLegendKey val="0"/>
          <c:showVal val="0"/>
          <c:showCatName val="0"/>
          <c:showSerName val="0"/>
          <c:showPercent val="0"/>
          <c:showBubbleSize val="0"/>
        </c:dLbls>
        <c:marker val="1"/>
        <c:smooth val="0"/>
        <c:axId val="-411474288"/>
        <c:axId val="-411476464"/>
      </c:lineChart>
      <c:catAx>
        <c:axId val="-411474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476464"/>
        <c:crosses val="autoZero"/>
        <c:auto val="1"/>
        <c:lblAlgn val="ctr"/>
        <c:lblOffset val="100"/>
        <c:noMultiLvlLbl val="0"/>
      </c:catAx>
      <c:valAx>
        <c:axId val="-411476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4742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137160</xdr:colOff>
      <xdr:row>6</xdr:row>
      <xdr:rowOff>22860</xdr:rowOff>
    </xdr:from>
    <xdr:to>
      <xdr:col>8</xdr:col>
      <xdr:colOff>251460</xdr:colOff>
      <xdr:row>20</xdr:row>
      <xdr:rowOff>175260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38100</xdr:colOff>
      <xdr:row>5</xdr:row>
      <xdr:rowOff>160020</xdr:rowOff>
    </xdr:from>
    <xdr:to>
      <xdr:col>13</xdr:col>
      <xdr:colOff>297180</xdr:colOff>
      <xdr:row>20</xdr:row>
      <xdr:rowOff>167640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601980</xdr:colOff>
      <xdr:row>6</xdr:row>
      <xdr:rowOff>7620</xdr:rowOff>
    </xdr:from>
    <xdr:to>
      <xdr:col>18</xdr:col>
      <xdr:colOff>541020</xdr:colOff>
      <xdr:row>20</xdr:row>
      <xdr:rowOff>175260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129540</xdr:colOff>
      <xdr:row>22</xdr:row>
      <xdr:rowOff>152400</xdr:rowOff>
    </xdr:from>
    <xdr:to>
      <xdr:col>8</xdr:col>
      <xdr:colOff>228600</xdr:colOff>
      <xdr:row>38</xdr:row>
      <xdr:rowOff>15240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449580</xdr:colOff>
      <xdr:row>23</xdr:row>
      <xdr:rowOff>0</xdr:rowOff>
    </xdr:from>
    <xdr:to>
      <xdr:col>13</xdr:col>
      <xdr:colOff>449580</xdr:colOff>
      <xdr:row>37</xdr:row>
      <xdr:rowOff>160020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45720</xdr:colOff>
      <xdr:row>22</xdr:row>
      <xdr:rowOff>167640</xdr:rowOff>
    </xdr:from>
    <xdr:to>
      <xdr:col>18</xdr:col>
      <xdr:colOff>579120</xdr:colOff>
      <xdr:row>37</xdr:row>
      <xdr:rowOff>91440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205740</xdr:colOff>
      <xdr:row>6</xdr:row>
      <xdr:rowOff>30480</xdr:rowOff>
    </xdr:from>
    <xdr:to>
      <xdr:col>1</xdr:col>
      <xdr:colOff>723900</xdr:colOff>
      <xdr:row>19</xdr:row>
      <xdr:rowOff>121920</xdr:rowOff>
    </xdr:to>
    <mc:AlternateContent xmlns:mc="http://schemas.openxmlformats.org/markup-compatibility/2006" xmlns:a14="http://schemas.microsoft.com/office/drawing/2010/main">
      <mc:Choice Requires="a14">
        <xdr:graphicFrame macro="">
          <xdr:nvGraphicFramePr>
            <xdr:cNvPr id="14" name="Weight Status"/>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205740" y="1082040"/>
              <a:ext cx="1988820" cy="2369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228600</xdr:colOff>
      <xdr:row>20</xdr:row>
      <xdr:rowOff>45720</xdr:rowOff>
    </xdr:from>
    <xdr:to>
      <xdr:col>1</xdr:col>
      <xdr:colOff>678180</xdr:colOff>
      <xdr:row>29</xdr:row>
      <xdr:rowOff>167641</xdr:rowOff>
    </xdr:to>
    <mc:AlternateContent xmlns:mc="http://schemas.openxmlformats.org/markup-compatibility/2006" xmlns:a14="http://schemas.microsoft.com/office/drawing/2010/main">
      <mc:Choice Requires="a14">
        <xdr:graphicFrame macro="">
          <xdr:nvGraphicFramePr>
            <xdr:cNvPr id="16" name="Diabetes Status"/>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228600" y="3550920"/>
              <a:ext cx="1920240" cy="16992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731520</xdr:colOff>
      <xdr:row>8</xdr:row>
      <xdr:rowOff>175260</xdr:rowOff>
    </xdr:from>
    <xdr:to>
      <xdr:col>8</xdr:col>
      <xdr:colOff>144780</xdr:colOff>
      <xdr:row>23</xdr:row>
      <xdr:rowOff>167640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426720</xdr:colOff>
      <xdr:row>4</xdr:row>
      <xdr:rowOff>15240</xdr:rowOff>
    </xdr:from>
    <xdr:to>
      <xdr:col>12</xdr:col>
      <xdr:colOff>655320</xdr:colOff>
      <xdr:row>19</xdr:row>
      <xdr:rowOff>22860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563880</xdr:colOff>
      <xdr:row>33</xdr:row>
      <xdr:rowOff>137160</xdr:rowOff>
    </xdr:from>
    <xdr:to>
      <xdr:col>7</xdr:col>
      <xdr:colOff>83820</xdr:colOff>
      <xdr:row>48</xdr:row>
      <xdr:rowOff>114300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7620</xdr:colOff>
      <xdr:row>33</xdr:row>
      <xdr:rowOff>0</xdr:rowOff>
    </xdr:from>
    <xdr:to>
      <xdr:col>12</xdr:col>
      <xdr:colOff>815340</xdr:colOff>
      <xdr:row>48</xdr:row>
      <xdr:rowOff>45720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266700</xdr:colOff>
      <xdr:row>59</xdr:row>
      <xdr:rowOff>144780</xdr:rowOff>
    </xdr:from>
    <xdr:to>
      <xdr:col>7</xdr:col>
      <xdr:colOff>38100</xdr:colOff>
      <xdr:row>73</xdr:row>
      <xdr:rowOff>121920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220980</xdr:colOff>
      <xdr:row>60</xdr:row>
      <xdr:rowOff>114300</xdr:rowOff>
    </xdr:from>
    <xdr:to>
      <xdr:col>11</xdr:col>
      <xdr:colOff>937260</xdr:colOff>
      <xdr:row>75</xdr:row>
      <xdr:rowOff>38100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hp\Downloads\healthcare%20(1).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uthor" refreshedDate="46151.587163773147" createdVersion="5" refreshedVersion="5" minRefreshableVersion="3" recordCount="2336">
  <cacheSource type="worksheet">
    <worksheetSource ref="A1:Q1048576" sheet="Health Care" r:id="rId2"/>
  </cacheSource>
  <cacheFields count="17">
    <cacheField name="Customer ID" numFmtId="0">
      <sharedItems containsBlank="1"/>
    </cacheField>
    <cacheField name="First Name" numFmtId="0">
      <sharedItems containsBlank="1"/>
    </cacheField>
    <cacheField name="BMI" numFmtId="0">
      <sharedItems containsString="0" containsBlank="1" containsNumber="1" minValue="15.01" maxValue="55.05"/>
    </cacheField>
    <cacheField name="HBA1C" numFmtId="0">
      <sharedItems containsString="0" containsBlank="1" containsNumber="1" minValue="4" maxValue="12" count="668">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m/>
      </sharedItems>
    </cacheField>
    <cacheField name="Heart Issues" numFmtId="0">
      <sharedItems containsBlank="1"/>
    </cacheField>
    <cacheField name="Any Transplant" numFmtId="0">
      <sharedItems containsBlank="1" count="3">
        <s v="NO"/>
        <s v="Yes"/>
        <m/>
      </sharedItems>
    </cacheField>
    <cacheField name="Cancer History" numFmtId="0">
      <sharedItems containsBlank="1" count="3">
        <s v="NO"/>
        <s v="Yes"/>
        <m/>
      </sharedItems>
    </cacheField>
    <cacheField name="Number of Major surgeries" numFmtId="0">
      <sharedItems containsString="0" containsBlank="1" containsNumber="1" containsInteger="1" minValue="0" maxValue="3"/>
    </cacheField>
    <cacheField name="Smoker" numFmtId="0">
      <sharedItems containsBlank="1" count="3">
        <s v="Yes"/>
        <s v="NO"/>
        <m/>
      </sharedItems>
    </cacheField>
    <cacheField name="Weight Status" numFmtId="0">
      <sharedItems containsBlank="1" count="5">
        <s v="Obesity"/>
        <s v="Over Weight"/>
        <s v="NormalWeight"/>
        <s v="UnderWeight"/>
        <m/>
      </sharedItems>
    </cacheField>
    <cacheField name="Diabetes Status" numFmtId="0">
      <sharedItems containsBlank="1" count="4">
        <s v="Diabetes"/>
        <s v="Pre-Diabetes"/>
        <s v="Normal"/>
        <m/>
      </sharedItems>
    </cacheField>
    <cacheField name="Date Of Birth" numFmtId="0">
      <sharedItems containsBlank="1"/>
    </cacheField>
    <cacheField name="Charges" numFmtId="0">
      <sharedItems containsString="0" containsBlank="1" containsNumber="1" minValue="563.84" maxValue="63770.43"/>
    </cacheField>
    <cacheField name="Hospital Tier" numFmtId="0">
      <sharedItems containsBlank="1" count="4">
        <s v="tier - 1"/>
        <s v="tier - 2"/>
        <s v="tier - 3"/>
        <m/>
      </sharedItems>
    </cacheField>
    <cacheField name="City Tier" numFmtId="0">
      <sharedItems containsBlank="1"/>
    </cacheField>
    <cacheField name="State ID" numFmtId="0">
      <sharedItems containsBlank="1"/>
    </cacheField>
    <cacheField name="AGE" numFmtId="0">
      <sharedItems containsString="0" containsBlank="1" containsNumber="1" containsInteger="1" minValue="18" maxValue="65" count="49">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m/>
      </sharedItems>
      <fieldGroup base="16">
        <rangePr startNum="18" endNum="65" groupInterval="10"/>
        <groupItems count="7">
          <s v="(blank)"/>
          <s v="18-27"/>
          <s v="28-37"/>
          <s v="38-47"/>
          <s v="48-57"/>
          <s v="58-67"/>
          <s v="&gt;68"/>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336">
  <r>
    <s v="Id1"/>
    <s v="Hawks"/>
    <n v="47.41"/>
    <x v="0"/>
    <s v="NO"/>
    <x v="0"/>
    <x v="0"/>
    <n v="0"/>
    <x v="0"/>
    <x v="0"/>
    <x v="0"/>
    <s v="12-Oct-1968"/>
    <n v="63770.43"/>
    <x v="0"/>
    <s v="tier - 3"/>
    <s v="R1013"/>
    <x v="0"/>
  </r>
  <r>
    <s v="Id2"/>
    <s v="Lehner"/>
    <n v="30.36"/>
    <x v="1"/>
    <s v="NO"/>
    <x v="0"/>
    <x v="0"/>
    <n v="0"/>
    <x v="0"/>
    <x v="0"/>
    <x v="1"/>
    <s v="8-Jun-1977"/>
    <n v="62592.87"/>
    <x v="1"/>
    <s v="tier - 3"/>
    <s v="R1013"/>
    <x v="1"/>
  </r>
  <r>
    <s v="Id3"/>
    <s v="Lu"/>
    <n v="34.484999999999999"/>
    <x v="2"/>
    <s v="Yes"/>
    <x v="0"/>
    <x v="0"/>
    <n v="2"/>
    <x v="0"/>
    <x v="0"/>
    <x v="0"/>
    <s v="11-Sep-1970"/>
    <n v="60021.4"/>
    <x v="0"/>
    <s v="tier - 1"/>
    <s v="R1012"/>
    <x v="2"/>
  </r>
  <r>
    <s v="Id4"/>
    <s v="Osborne"/>
    <n v="38.094999999999999"/>
    <x v="3"/>
    <s v="NO"/>
    <x v="0"/>
    <x v="0"/>
    <n v="0"/>
    <x v="0"/>
    <x v="0"/>
    <x v="1"/>
    <s v="6-Jun-1991"/>
    <n v="58571.07"/>
    <x v="0"/>
    <s v="tier - 3"/>
    <s v="R1024"/>
    <x v="3"/>
  </r>
  <r>
    <s v="Id5"/>
    <s v="Kadala"/>
    <n v="35.53"/>
    <x v="4"/>
    <s v="NO"/>
    <x v="0"/>
    <x v="0"/>
    <n v="0"/>
    <x v="0"/>
    <x v="0"/>
    <x v="2"/>
    <s v="19-Jun-1989"/>
    <n v="55135.4"/>
    <x v="0"/>
    <s v="tier - 2"/>
    <s v="R1012"/>
    <x v="4"/>
  </r>
  <r>
    <s v="Id6"/>
    <s v="Baker"/>
    <n v="32.799999999999997"/>
    <x v="5"/>
    <s v="NO"/>
    <x v="0"/>
    <x v="0"/>
    <n v="0"/>
    <x v="0"/>
    <x v="0"/>
    <x v="0"/>
    <s v="4-Aug-1962"/>
    <n v="52590.83"/>
    <x v="0"/>
    <s v="tier - 3"/>
    <s v="R1011"/>
    <x v="5"/>
  </r>
  <r>
    <s v="Id7"/>
    <s v="Macpherson"/>
    <n v="36.4"/>
    <x v="6"/>
    <s v="NO"/>
    <x v="0"/>
    <x v="0"/>
    <n v="0"/>
    <x v="0"/>
    <x v="0"/>
    <x v="1"/>
    <s v="27-Oct-1994"/>
    <n v="51194.559999999998"/>
    <x v="0"/>
    <s v="tier - 3"/>
    <s v="R1011"/>
    <x v="6"/>
  </r>
  <r>
    <s v="Id8"/>
    <s v="Hallman"/>
    <n v="36.96"/>
    <x v="7"/>
    <s v="NO"/>
    <x v="0"/>
    <x v="0"/>
    <n v="3"/>
    <x v="0"/>
    <x v="0"/>
    <x v="0"/>
    <s v="27-Jun-1958"/>
    <n v="49577.66"/>
    <x v="1"/>
    <s v="tier - 2"/>
    <s v="R1013"/>
    <x v="7"/>
  </r>
  <r>
    <s v="Id9"/>
    <s v="Moran"/>
    <n v="41.14"/>
    <x v="8"/>
    <s v="Yes"/>
    <x v="0"/>
    <x v="1"/>
    <n v="1"/>
    <x v="0"/>
    <x v="0"/>
    <x v="0"/>
    <s v="4-Sep-1963"/>
    <n v="48970.25"/>
    <x v="0"/>
    <s v="tier - 2"/>
    <s v="R1013"/>
    <x v="8"/>
  </r>
  <r>
    <s v="Id10"/>
    <s v="Benner"/>
    <n v="38.06"/>
    <x v="9"/>
    <s v="NO"/>
    <x v="0"/>
    <x v="0"/>
    <n v="0"/>
    <x v="0"/>
    <x v="0"/>
    <x v="0"/>
    <s v="29-Dec-1978"/>
    <n v="48885.14"/>
    <x v="0"/>
    <s v="tier - 2"/>
    <s v="R1013"/>
    <x v="9"/>
  </r>
  <r>
    <s v="Id11"/>
    <s v="Fierro Vargas"/>
    <n v="37.700000000000003"/>
    <x v="10"/>
    <s v="Yes"/>
    <x v="0"/>
    <x v="0"/>
    <n v="2"/>
    <x v="0"/>
    <x v="0"/>
    <x v="1"/>
    <s v="22-Jul-1959"/>
    <n v="48824.45"/>
    <x v="1"/>
    <s v="tier - 1"/>
    <s v="R1011"/>
    <x v="10"/>
  </r>
  <r>
    <s v="Id12"/>
    <s v="Franz"/>
    <n v="42.13"/>
    <x v="11"/>
    <s v="NO"/>
    <x v="0"/>
    <x v="0"/>
    <n v="0"/>
    <x v="0"/>
    <x v="0"/>
    <x v="0"/>
    <s v="27-Oct-1965"/>
    <n v="48675.519999999997"/>
    <x v="0"/>
    <s v="tier - 2"/>
    <s v="R1013"/>
    <x v="11"/>
  </r>
  <r>
    <s v="Id13"/>
    <s v="Foster"/>
    <n v="40.92"/>
    <x v="12"/>
    <s v="NO"/>
    <x v="0"/>
    <x v="0"/>
    <n v="0"/>
    <x v="0"/>
    <x v="0"/>
    <x v="0"/>
    <s v="11-Oct-1962"/>
    <n v="48673.56"/>
    <x v="0"/>
    <s v="tier - 2"/>
    <s v="R1013"/>
    <x v="5"/>
  </r>
  <r>
    <s v="Id14"/>
    <s v="Tenorio"/>
    <n v="40.564999999999998"/>
    <x v="13"/>
    <s v="NO"/>
    <x v="0"/>
    <x v="0"/>
    <n v="0"/>
    <x v="0"/>
    <x v="0"/>
    <x v="0"/>
    <s v="1-Dec-1968"/>
    <n v="48549.18"/>
    <x v="0"/>
    <s v="tier - 3"/>
    <s v="R1016"/>
    <x v="0"/>
  </r>
  <r>
    <s v="Id15"/>
    <s v="Rios"/>
    <n v="36.384999999999998"/>
    <x v="14"/>
    <s v="Yes"/>
    <x v="0"/>
    <x v="0"/>
    <n v="2"/>
    <x v="0"/>
    <x v="0"/>
    <x v="0"/>
    <s v="21-Dec-1961"/>
    <n v="48517.56"/>
    <x v="0"/>
    <s v="tier - 3"/>
    <s v="R1024"/>
    <x v="12"/>
  </r>
  <r>
    <s v="Id16"/>
    <s v="Viau-Dupuis"/>
    <n v="39.9"/>
    <x v="15"/>
    <s v="NO"/>
    <x v="0"/>
    <x v="0"/>
    <n v="0"/>
    <x v="0"/>
    <x v="0"/>
    <x v="0"/>
    <s v="27-Aug-1962"/>
    <n v="48173.36"/>
    <x v="0"/>
    <s v="tier - 3"/>
    <s v="R1011"/>
    <x v="5"/>
  </r>
  <r>
    <s v="Id17"/>
    <s v="Cronin"/>
    <n v="33.799999999999997"/>
    <x v="16"/>
    <s v="NO"/>
    <x v="0"/>
    <x v="0"/>
    <n v="3"/>
    <x v="0"/>
    <x v="0"/>
    <x v="0"/>
    <s v="16-Nov-1958"/>
    <n v="47928.03"/>
    <x v="1"/>
    <s v="tier - 3"/>
    <s v="R1011"/>
    <x v="7"/>
  </r>
  <r>
    <s v="Id18"/>
    <s v="Noordstar"/>
    <n v="36.765000000000001"/>
    <x v="17"/>
    <s v="Yes"/>
    <x v="0"/>
    <x v="1"/>
    <n v="1"/>
    <x v="0"/>
    <x v="0"/>
    <x v="0"/>
    <s v="5-Aug-1963"/>
    <n v="47896.79"/>
    <x v="0"/>
    <s v="tier - 3"/>
    <s v="R1024"/>
    <x v="8"/>
  </r>
  <r>
    <s v="Id19"/>
    <s v="Boudalia"/>
    <n v="36.954999999999998"/>
    <x v="18"/>
    <s v="Yes"/>
    <x v="0"/>
    <x v="0"/>
    <n v="1"/>
    <x v="0"/>
    <x v="0"/>
    <x v="2"/>
    <s v="7-Nov-1964"/>
    <n v="47496.49"/>
    <x v="0"/>
    <s v="tier - 3"/>
    <s v="R1012"/>
    <x v="13"/>
  </r>
  <r>
    <s v="Id20"/>
    <s v="Flor"/>
    <n v="42.9"/>
    <x v="19"/>
    <s v="NO"/>
    <x v="0"/>
    <x v="0"/>
    <n v="0"/>
    <x v="0"/>
    <x v="0"/>
    <x v="0"/>
    <s v="27-Sep-1971"/>
    <n v="47462.89"/>
    <x v="0"/>
    <s v="tier - 2"/>
    <s v="R1013"/>
    <x v="14"/>
  </r>
  <r>
    <s v="Id21"/>
    <s v="Fennon"/>
    <n v="36.299999999999997"/>
    <x v="20"/>
    <s v="Yes"/>
    <x v="0"/>
    <x v="0"/>
    <n v="2"/>
    <x v="0"/>
    <x v="0"/>
    <x v="0"/>
    <s v="13-Jun-1961"/>
    <n v="47403.88"/>
    <x v="0"/>
    <s v="tier - 3"/>
    <s v="R1011"/>
    <x v="12"/>
  </r>
  <r>
    <s v="Id22"/>
    <s v="Hribar"/>
    <n v="32.200000000000003"/>
    <x v="21"/>
    <s v="Yes"/>
    <x v="0"/>
    <x v="0"/>
    <n v="2"/>
    <x v="0"/>
    <x v="0"/>
    <x v="1"/>
    <s v="4-Oct-1959"/>
    <n v="47305.31"/>
    <x v="1"/>
    <s v="tier - 1"/>
    <s v="R1011"/>
    <x v="10"/>
  </r>
  <r>
    <s v="Id23"/>
    <s v="Tassello"/>
    <n v="31.3"/>
    <x v="22"/>
    <s v="NO"/>
    <x v="0"/>
    <x v="0"/>
    <n v="3"/>
    <x v="0"/>
    <x v="0"/>
    <x v="0"/>
    <s v="3-Sep-1958"/>
    <n v="47291.06"/>
    <x v="1"/>
    <s v="tier - 1"/>
    <s v="R1011"/>
    <x v="7"/>
  </r>
  <r>
    <s v="Id24"/>
    <s v="Mauricette"/>
    <n v="41.8"/>
    <x v="23"/>
    <s v="Yes"/>
    <x v="0"/>
    <x v="0"/>
    <n v="2"/>
    <x v="0"/>
    <x v="0"/>
    <x v="0"/>
    <s v="28-Dec-1970"/>
    <n v="47269.85"/>
    <x v="0"/>
    <s v="tier - 2"/>
    <s v="R1013"/>
    <x v="2"/>
  </r>
  <r>
    <s v="Id25"/>
    <s v="Garcia"/>
    <n v="35.090000000000003"/>
    <x v="24"/>
    <s v="Yes"/>
    <x v="0"/>
    <x v="0"/>
    <n v="2"/>
    <x v="0"/>
    <x v="0"/>
    <x v="2"/>
    <s v="14-Jul-1959"/>
    <n v="47055.53"/>
    <x v="1"/>
    <s v="tier - 1"/>
    <s v="R1013"/>
    <x v="10"/>
  </r>
  <r>
    <s v="Id26"/>
    <s v="Airoldi"/>
    <n v="33.880000000000003"/>
    <x v="25"/>
    <s v="NO"/>
    <x v="0"/>
    <x v="0"/>
    <n v="3"/>
    <x v="0"/>
    <x v="0"/>
    <x v="0"/>
    <s v="15-Sep-1958"/>
    <n v="46889.26"/>
    <x v="1"/>
    <s v="tier - 3"/>
    <s v="R1013"/>
    <x v="7"/>
  </r>
  <r>
    <s v="Id27"/>
    <s v="Cater-Cyker"/>
    <n v="30.875"/>
    <x v="26"/>
    <s v="NO"/>
    <x v="0"/>
    <x v="0"/>
    <n v="0"/>
    <x v="0"/>
    <x v="0"/>
    <x v="0"/>
    <s v="17-Nov-1960"/>
    <n v="46718.16"/>
    <x v="0"/>
    <s v="tier - 1"/>
    <s v="R1012"/>
    <x v="15"/>
  </r>
  <r>
    <s v="Id28"/>
    <s v="Hamm"/>
    <n v="36.86"/>
    <x v="27"/>
    <s v="Yes"/>
    <x v="0"/>
    <x v="1"/>
    <n v="1"/>
    <x v="0"/>
    <x v="0"/>
    <x v="2"/>
    <s v="23-Jun-1969"/>
    <n v="46661.440000000002"/>
    <x v="0"/>
    <s v="tier - 3"/>
    <s v="R1012"/>
    <x v="16"/>
  </r>
  <r>
    <s v="Id29"/>
    <s v="Cox"/>
    <n v="35.86"/>
    <x v="28"/>
    <s v="Yes"/>
    <x v="0"/>
    <x v="0"/>
    <n v="2"/>
    <x v="0"/>
    <x v="0"/>
    <x v="0"/>
    <s v="8-Aug-1961"/>
    <n v="46599.11"/>
    <x v="0"/>
    <s v="tier - 1"/>
    <s v="R1013"/>
    <x v="12"/>
  </r>
  <r>
    <s v="Id30"/>
    <s v="Sachrajda"/>
    <n v="37.049999999999997"/>
    <x v="29"/>
    <s v="NO"/>
    <x v="0"/>
    <x v="0"/>
    <n v="0"/>
    <x v="0"/>
    <x v="0"/>
    <x v="0"/>
    <s v="6-Dec-1971"/>
    <n v="46255.11"/>
    <x v="0"/>
    <s v="tier - 3"/>
    <s v="R1024"/>
    <x v="14"/>
  </r>
  <r>
    <s v="Id31"/>
    <s v="Gareri"/>
    <n v="43.89"/>
    <x v="30"/>
    <s v="NO"/>
    <x v="0"/>
    <x v="0"/>
    <n v="0"/>
    <x v="0"/>
    <x v="0"/>
    <x v="0"/>
    <s v="17-Aug-1978"/>
    <n v="46200.99"/>
    <x v="0"/>
    <s v="tier - 1"/>
    <s v="R1013"/>
    <x v="9"/>
  </r>
  <r>
    <s v="Id32"/>
    <s v="Welch"/>
    <n v="42.35"/>
    <x v="31"/>
    <s v="Yes"/>
    <x v="0"/>
    <x v="0"/>
    <n v="0"/>
    <x v="0"/>
    <x v="0"/>
    <x v="2"/>
    <s v="2-Dec-1976"/>
    <n v="46151.12"/>
    <x v="0"/>
    <s v="tier - 3"/>
    <s v="R1013"/>
    <x v="1"/>
  </r>
  <r>
    <s v="Id33"/>
    <s v="Prindiville"/>
    <n v="31.35"/>
    <x v="32"/>
    <s v="NO"/>
    <x v="0"/>
    <x v="0"/>
    <n v="0"/>
    <x v="0"/>
    <x v="0"/>
    <x v="0"/>
    <s v="4-Dec-1962"/>
    <n v="46130.53"/>
    <x v="0"/>
    <s v="tier - 1"/>
    <s v="R1012"/>
    <x v="5"/>
  </r>
  <r>
    <s v="Id34"/>
    <s v="Kincaid"/>
    <n v="47.6"/>
    <x v="33"/>
    <s v="Yes"/>
    <x v="0"/>
    <x v="0"/>
    <n v="0"/>
    <x v="0"/>
    <x v="0"/>
    <x v="1"/>
    <s v="30-Sep-1985"/>
    <n v="46113.51"/>
    <x v="1"/>
    <s v="tier - 3"/>
    <s v="R1011"/>
    <x v="17"/>
  </r>
  <r>
    <s v="Id35"/>
    <s v="Bruestle"/>
    <n v="46.2"/>
    <x v="34"/>
    <s v="NO"/>
    <x v="0"/>
    <x v="1"/>
    <n v="1"/>
    <x v="0"/>
    <x v="0"/>
    <x v="1"/>
    <s v="12-Aug-1979"/>
    <n v="45863.21"/>
    <x v="1"/>
    <s v="tier - 1"/>
    <s v="R1013"/>
    <x v="18"/>
  </r>
  <r>
    <s v="Id36"/>
    <s v="Lachance"/>
    <n v="32.015000000000001"/>
    <x v="35"/>
    <s v="NO"/>
    <x v="0"/>
    <x v="0"/>
    <n v="0"/>
    <x v="0"/>
    <x v="0"/>
    <x v="0"/>
    <s v="21-Dec-1960"/>
    <n v="45710.21"/>
    <x v="1"/>
    <s v="tier - 2"/>
    <s v="R1016"/>
    <x v="15"/>
  </r>
  <r>
    <s v="Id37"/>
    <s v="Eason"/>
    <n v="40.564999999999998"/>
    <x v="36"/>
    <s v="NO"/>
    <x v="0"/>
    <x v="0"/>
    <n v="0"/>
    <x v="0"/>
    <x v="0"/>
    <x v="0"/>
    <s v="9-Aug-1974"/>
    <n v="45702.02"/>
    <x v="1"/>
    <s v="tier - 2"/>
    <s v="R1012"/>
    <x v="19"/>
  </r>
  <r>
    <s v="Id38"/>
    <s v="Grummon"/>
    <n v="32.450000000000003"/>
    <x v="37"/>
    <s v="NO"/>
    <x v="0"/>
    <x v="0"/>
    <n v="0"/>
    <x v="0"/>
    <x v="0"/>
    <x v="0"/>
    <s v="17-Dec-1962"/>
    <n v="45008.959999999999"/>
    <x v="1"/>
    <s v="tier - 2"/>
    <s v="R1013"/>
    <x v="5"/>
  </r>
  <r>
    <s v="Id39"/>
    <s v="Vanwechel"/>
    <n v="34.96"/>
    <x v="38"/>
    <s v="NO"/>
    <x v="0"/>
    <x v="0"/>
    <n v="0"/>
    <x v="0"/>
    <x v="0"/>
    <x v="0"/>
    <s v="13-Aug-1971"/>
    <n v="44641.2"/>
    <x v="1"/>
    <s v="tier - 3"/>
    <s v="R1024"/>
    <x v="14"/>
  </r>
  <r>
    <s v="Id40"/>
    <s v="Fisher"/>
    <n v="35.5"/>
    <x v="39"/>
    <s v="NO"/>
    <x v="0"/>
    <x v="1"/>
    <n v="1"/>
    <x v="0"/>
    <x v="0"/>
    <x v="2"/>
    <s v="11-Oct-1993"/>
    <n v="44585.46"/>
    <x v="1"/>
    <s v="tier - 2"/>
    <s v="R1011"/>
    <x v="20"/>
  </r>
  <r>
    <s v="Id41"/>
    <s v="Jenkins"/>
    <n v="52.58"/>
    <x v="40"/>
    <s v="NO"/>
    <x v="1"/>
    <x v="0"/>
    <n v="1"/>
    <x v="0"/>
    <x v="0"/>
    <x v="2"/>
    <s v="2-Aug-2000"/>
    <n v="44501.4"/>
    <x v="1"/>
    <s v="tier - 3"/>
    <s v="R1013"/>
    <x v="21"/>
  </r>
  <r>
    <s v="Id42"/>
    <s v="Peters"/>
    <n v="35.200000000000003"/>
    <x v="41"/>
    <s v="Yes"/>
    <x v="0"/>
    <x v="0"/>
    <n v="0"/>
    <x v="0"/>
    <x v="0"/>
    <x v="0"/>
    <s v="14-Sep-1967"/>
    <n v="44423.8"/>
    <x v="1"/>
    <s v="tier - 3"/>
    <s v="R1013"/>
    <x v="22"/>
  </r>
  <r>
    <s v="Id43"/>
    <s v="Aha"/>
    <n v="38.06"/>
    <x v="42"/>
    <s v="NO"/>
    <x v="0"/>
    <x v="0"/>
    <n v="0"/>
    <x v="0"/>
    <x v="0"/>
    <x v="0"/>
    <s v="29-Oct-1971"/>
    <n v="44400.41"/>
    <x v="1"/>
    <s v="tier - 2"/>
    <s v="R1013"/>
    <x v="14"/>
  </r>
  <r>
    <s v="Id44"/>
    <s v="McElwain"/>
    <n v="34.21"/>
    <x v="43"/>
    <s v="NO"/>
    <x v="0"/>
    <x v="0"/>
    <n v="0"/>
    <x v="0"/>
    <x v="0"/>
    <x v="0"/>
    <s v="24-Nov-1968"/>
    <n v="44260.75"/>
    <x v="1"/>
    <s v="tier - 1"/>
    <s v="R1013"/>
    <x v="0"/>
  </r>
  <r>
    <s v="Id45"/>
    <s v="Januszewski"/>
    <n v="38.94"/>
    <x v="44"/>
    <s v="Yes"/>
    <x v="0"/>
    <x v="0"/>
    <n v="1"/>
    <x v="0"/>
    <x v="0"/>
    <x v="0"/>
    <s v="1-Jun-1975"/>
    <n v="44202.65"/>
    <x v="1"/>
    <s v="tier - 2"/>
    <s v="R1013"/>
    <x v="19"/>
  </r>
  <r>
    <s v="Id46"/>
    <s v="Rohne"/>
    <n v="30.21"/>
    <x v="45"/>
    <s v="Yes"/>
    <x v="0"/>
    <x v="0"/>
    <n v="1"/>
    <x v="0"/>
    <x v="0"/>
    <x v="2"/>
    <s v="16-Jul-1988"/>
    <n v="43943.88"/>
    <x v="1"/>
    <s v="tier - 1"/>
    <s v="R1012"/>
    <x v="23"/>
  </r>
  <r>
    <s v="Id47"/>
    <s v="O'Grady"/>
    <n v="33.630000000000003"/>
    <x v="46"/>
    <s v="Yes"/>
    <x v="0"/>
    <x v="0"/>
    <n v="2"/>
    <x v="0"/>
    <x v="0"/>
    <x v="2"/>
    <s v="5-Oct-1966"/>
    <n v="43921.18"/>
    <x v="1"/>
    <s v="tier - 2"/>
    <s v="R1012"/>
    <x v="24"/>
  </r>
  <r>
    <s v="Id48"/>
    <s v="Peters"/>
    <n v="40.369999999999997"/>
    <x v="47"/>
    <s v="NO"/>
    <x v="0"/>
    <x v="0"/>
    <n v="0"/>
    <x v="0"/>
    <x v="0"/>
    <x v="2"/>
    <s v="10-Nov-1980"/>
    <n v="43896.38"/>
    <x v="1"/>
    <s v="tier - 1"/>
    <s v="R1013"/>
    <x v="25"/>
  </r>
  <r>
    <s v="Id49"/>
    <s v="De Simone"/>
    <n v="53.09"/>
    <x v="48"/>
    <s v="Yes"/>
    <x v="0"/>
    <x v="0"/>
    <n v="2"/>
    <x v="0"/>
    <x v="0"/>
    <x v="2"/>
    <s v="2-Jul-1966"/>
    <n v="43817.45"/>
    <x v="1"/>
    <s v="tier - 3"/>
    <s v="R1012"/>
    <x v="24"/>
  </r>
  <r>
    <s v="Id50"/>
    <s v="Beckett"/>
    <n v="31.79"/>
    <x v="49"/>
    <s v="Yes"/>
    <x v="0"/>
    <x v="0"/>
    <n v="2"/>
    <x v="0"/>
    <x v="0"/>
    <x v="2"/>
    <s v="25-Oct-1966"/>
    <n v="43813.87"/>
    <x v="1"/>
    <s v="tier - 2"/>
    <s v="R1013"/>
    <x v="24"/>
  </r>
  <r>
    <s v="Id51"/>
    <s v="Sobrilsky"/>
    <n v="41.895000000000003"/>
    <x v="50"/>
    <s v="Yes"/>
    <x v="0"/>
    <x v="0"/>
    <n v="1"/>
    <x v="0"/>
    <x v="0"/>
    <x v="0"/>
    <s v="29-Dec-1986"/>
    <n v="43753.34"/>
    <x v="1"/>
    <s v="tier - 1"/>
    <s v="R1015"/>
    <x v="26"/>
  </r>
  <r>
    <s v="Id52"/>
    <s v="Wang"/>
    <n v="31.16"/>
    <x v="51"/>
    <s v="NO"/>
    <x v="0"/>
    <x v="0"/>
    <n v="0"/>
    <x v="0"/>
    <x v="0"/>
    <x v="0"/>
    <s v="22-Aug-1965"/>
    <n v="43578.94"/>
    <x v="1"/>
    <s v="tier - 2"/>
    <s v="R1012"/>
    <x v="11"/>
  </r>
  <r>
    <s v="Id53"/>
    <s v="Campa"/>
    <n v="34.104999999999997"/>
    <x v="52"/>
    <s v="Yes"/>
    <x v="0"/>
    <x v="1"/>
    <n v="1"/>
    <x v="0"/>
    <x v="0"/>
    <x v="2"/>
    <s v="3-Dec-1969"/>
    <n v="43254.42"/>
    <x v="1"/>
    <s v="tier - 2"/>
    <s v="R1016"/>
    <x v="16"/>
  </r>
  <r>
    <s v="Id54"/>
    <s v="Clifford"/>
    <n v="51.93"/>
    <x v="53"/>
    <s v="NO"/>
    <x v="0"/>
    <x v="0"/>
    <n v="0"/>
    <x v="0"/>
    <x v="0"/>
    <x v="0"/>
    <s v="29-Nov-1965"/>
    <n v="43073.760000000002"/>
    <x v="1"/>
    <s v="tier - 2"/>
    <s v="R1011"/>
    <x v="11"/>
  </r>
  <r>
    <s v="Id55"/>
    <s v="Dalmata"/>
    <n v="38.950000000000003"/>
    <x v="54"/>
    <s v="NO"/>
    <x v="0"/>
    <x v="0"/>
    <n v="0"/>
    <x v="0"/>
    <x v="0"/>
    <x v="0"/>
    <s v="4-Nov-1978"/>
    <n v="42983.46"/>
    <x v="0"/>
    <s v="tier - 2"/>
    <s v="R1012"/>
    <x v="9"/>
  </r>
  <r>
    <s v="Id56"/>
    <s v="Vishik"/>
    <n v="36.630000000000003"/>
    <x v="55"/>
    <s v="Yes"/>
    <x v="0"/>
    <x v="0"/>
    <n v="1"/>
    <x v="0"/>
    <x v="0"/>
    <x v="0"/>
    <s v="23-Oct-1975"/>
    <n v="42969.85"/>
    <x v="0"/>
    <s v="tier - 3"/>
    <s v="R1013"/>
    <x v="27"/>
  </r>
  <r>
    <s v="Id57"/>
    <s v="Schorr"/>
    <n v="34.200000000000003"/>
    <x v="56"/>
    <s v="NO"/>
    <x v="0"/>
    <x v="0"/>
    <n v="2"/>
    <x v="0"/>
    <x v="0"/>
    <x v="1"/>
    <s v="10-Sep-1972"/>
    <n v="42856.84"/>
    <x v="0"/>
    <s v="tier - 1"/>
    <s v="R1011"/>
    <x v="28"/>
  </r>
  <r>
    <s v="Id58"/>
    <s v="Lusardi"/>
    <n v="50.63"/>
    <x v="57"/>
    <s v="NO"/>
    <x v="0"/>
    <x v="0"/>
    <n v="0"/>
    <x v="0"/>
    <x v="0"/>
    <x v="0"/>
    <s v="29-Oct-1965"/>
    <n v="42764.12"/>
    <x v="0"/>
    <s v="tier - 2"/>
    <s v="R1011"/>
    <x v="11"/>
  </r>
  <r>
    <s v="Id59"/>
    <s v="Rayner"/>
    <n v="36.479999999999997"/>
    <x v="58"/>
    <s v="NO"/>
    <x v="0"/>
    <x v="0"/>
    <n v="0"/>
    <x v="0"/>
    <x v="0"/>
    <x v="1"/>
    <s v="21-Oct-1977"/>
    <n v="42760.5"/>
    <x v="0"/>
    <s v="tier - 2"/>
    <s v="R1012"/>
    <x v="29"/>
  </r>
  <r>
    <s v="Id60"/>
    <s v="Voghel"/>
    <n v="54.82"/>
    <x v="59"/>
    <s v="NO"/>
    <x v="0"/>
    <x v="0"/>
    <n v="0"/>
    <x v="0"/>
    <x v="0"/>
    <x v="0"/>
    <s v="3-Nov-1971"/>
    <n v="42644.2"/>
    <x v="0"/>
    <s v="tier - 3"/>
    <s v="R1011"/>
    <x v="14"/>
  </r>
  <r>
    <s v="Id61"/>
    <s v="Rieth"/>
    <n v="38.06"/>
    <x v="60"/>
    <s v="NO"/>
    <x v="0"/>
    <x v="1"/>
    <n v="1"/>
    <x v="0"/>
    <x v="0"/>
    <x v="1"/>
    <s v="27-Dec-1979"/>
    <n v="42560.43"/>
    <x v="0"/>
    <s v="tier - 3"/>
    <s v="R1013"/>
    <x v="18"/>
  </r>
  <r>
    <s v="Id62"/>
    <s v="Gollotto"/>
    <n v="51.48"/>
    <x v="61"/>
    <s v="Yes"/>
    <x v="0"/>
    <x v="0"/>
    <n v="0"/>
    <x v="0"/>
    <x v="0"/>
    <x v="0"/>
    <s v="27-Jun-1967"/>
    <n v="42538.720000000001"/>
    <x v="0"/>
    <s v="tier - 3"/>
    <s v="R1011"/>
    <x v="22"/>
  </r>
  <r>
    <s v="Id63"/>
    <s v="Dunn"/>
    <n v="52.06"/>
    <x v="62"/>
    <s v="NO"/>
    <x v="0"/>
    <x v="0"/>
    <n v="0"/>
    <x v="0"/>
    <x v="0"/>
    <x v="0"/>
    <s v="3-Aug-1968"/>
    <n v="42478.6"/>
    <x v="0"/>
    <s v="tier - 2"/>
    <s v="R1011"/>
    <x v="0"/>
  </r>
  <r>
    <s v="Id64"/>
    <s v="Blitzer"/>
    <n v="30.684999999999999"/>
    <x v="13"/>
    <s v="Yes"/>
    <x v="0"/>
    <x v="0"/>
    <n v="0"/>
    <x v="0"/>
    <x v="0"/>
    <x v="0"/>
    <s v="28-Jun-1967"/>
    <n v="42303.69"/>
    <x v="0"/>
    <s v="tier - 2"/>
    <s v="R1016"/>
    <x v="22"/>
  </r>
  <r>
    <s v="Id65"/>
    <s v="Smith"/>
    <n v="36.08"/>
    <x v="63"/>
    <s v="Yes"/>
    <x v="0"/>
    <x v="0"/>
    <n v="1"/>
    <x v="0"/>
    <x v="0"/>
    <x v="0"/>
    <s v="15-Aug-1975"/>
    <n v="42211.14"/>
    <x v="0"/>
    <s v="tier - 3"/>
    <s v="R1013"/>
    <x v="27"/>
  </r>
  <r>
    <s v="Id66"/>
    <s v="Hyland"/>
    <n v="54.99"/>
    <x v="64"/>
    <s v="NO"/>
    <x v="0"/>
    <x v="0"/>
    <n v="2"/>
    <x v="0"/>
    <x v="0"/>
    <x v="0"/>
    <s v="18-Sep-1973"/>
    <n v="42188.15"/>
    <x v="0"/>
    <s v="tier - 1"/>
    <s v="R1011"/>
    <x v="30"/>
  </r>
  <r>
    <s v="Id67"/>
    <s v="Ducharme"/>
    <n v="35.97"/>
    <x v="65"/>
    <s v="NO"/>
    <x v="0"/>
    <x v="1"/>
    <n v="1"/>
    <x v="0"/>
    <x v="0"/>
    <x v="1"/>
    <s v="3-Jul-1979"/>
    <n v="42124.52"/>
    <x v="0"/>
    <s v="tier - 1"/>
    <s v="R1013"/>
    <x v="18"/>
  </r>
  <r>
    <s v="Id68"/>
    <s v="Johnson"/>
    <n v="45.54"/>
    <x v="66"/>
    <s v="Yes"/>
    <x v="0"/>
    <x v="1"/>
    <n v="1"/>
    <x v="0"/>
    <x v="0"/>
    <x v="2"/>
    <s v="9-Dec-1997"/>
    <n v="42112.24"/>
    <x v="0"/>
    <s v="tier - 3"/>
    <s v="R1013"/>
    <x v="31"/>
  </r>
  <r>
    <s v="Id69"/>
    <s v="Mutz"/>
    <n v="35.53"/>
    <x v="67"/>
    <s v="Yes"/>
    <x v="0"/>
    <x v="0"/>
    <n v="0"/>
    <x v="0"/>
    <x v="0"/>
    <x v="2"/>
    <s v="28-Nov-1976"/>
    <n v="42111.66"/>
    <x v="0"/>
    <s v="tier - 1"/>
    <s v="R1024"/>
    <x v="1"/>
  </r>
  <r>
    <s v="Id70"/>
    <s v="Lee"/>
    <n v="30.8"/>
    <x v="68"/>
    <s v="NO"/>
    <x v="0"/>
    <x v="0"/>
    <n v="0"/>
    <x v="0"/>
    <x v="0"/>
    <x v="0"/>
    <s v="19-Dec-1968"/>
    <n v="41999.519999999997"/>
    <x v="0"/>
    <s v="tier - 3"/>
    <s v="R1013"/>
    <x v="0"/>
  </r>
  <r>
    <s v="Id71"/>
    <s v="Turner"/>
    <n v="38.39"/>
    <x v="69"/>
    <s v="NO"/>
    <x v="0"/>
    <x v="0"/>
    <n v="1"/>
    <x v="0"/>
    <x v="0"/>
    <x v="2"/>
    <s v="10-Nov-1984"/>
    <n v="41949.24"/>
    <x v="0"/>
    <s v="tier - 1"/>
    <s v="R1013"/>
    <x v="32"/>
  </r>
  <r>
    <s v="Id72"/>
    <s v="Rangel"/>
    <n v="32.299999999999997"/>
    <x v="70"/>
    <s v="NO"/>
    <x v="0"/>
    <x v="0"/>
    <n v="2"/>
    <x v="0"/>
    <x v="0"/>
    <x v="2"/>
    <s v="8-Jun-1972"/>
    <n v="41919.1"/>
    <x v="0"/>
    <s v="tier - 1"/>
    <s v="R1016"/>
    <x v="14"/>
  </r>
  <r>
    <s v="Id73"/>
    <s v="Lacey"/>
    <n v="48.8"/>
    <x v="21"/>
    <s v="Yes"/>
    <x v="0"/>
    <x v="0"/>
    <n v="2"/>
    <x v="0"/>
    <x v="0"/>
    <x v="1"/>
    <s v="21-Sep-1966"/>
    <n v="41886.54"/>
    <x v="0"/>
    <s v="tier - 3"/>
    <s v="R1011"/>
    <x v="24"/>
  </r>
  <r>
    <s v="Id74"/>
    <s v="Stiger"/>
    <n v="45.5"/>
    <x v="71"/>
    <s v="NO"/>
    <x v="0"/>
    <x v="0"/>
    <n v="0"/>
    <x v="0"/>
    <x v="0"/>
    <x v="0"/>
    <s v="22-Sep-1962"/>
    <n v="41794.629999999997"/>
    <x v="0"/>
    <s v="tier - 3"/>
    <s v="R1011"/>
    <x v="5"/>
  </r>
  <r>
    <s v="Id75"/>
    <s v="Caldwell"/>
    <n v="53.61"/>
    <x v="72"/>
    <s v="Yes"/>
    <x v="0"/>
    <x v="0"/>
    <n v="1"/>
    <x v="0"/>
    <x v="0"/>
    <x v="0"/>
    <s v="29-Sep-1975"/>
    <n v="41681.86"/>
    <x v="0"/>
    <s v="tier - 1"/>
    <s v="R1011"/>
    <x v="27"/>
  </r>
  <r>
    <s v="Id76"/>
    <s v="Marmillod"/>
    <n v="36.19"/>
    <x v="73"/>
    <s v="Yes"/>
    <x v="0"/>
    <x v="0"/>
    <n v="1"/>
    <x v="0"/>
    <x v="0"/>
    <x v="0"/>
    <s v="14-Nov-1975"/>
    <n v="41676.080000000002"/>
    <x v="0"/>
    <s v="tier - 2"/>
    <s v="R1013"/>
    <x v="27"/>
  </r>
  <r>
    <s v="Id77"/>
    <s v="Cloutier-Simons"/>
    <n v="34.6"/>
    <x v="74"/>
    <s v="Yes"/>
    <x v="0"/>
    <x v="0"/>
    <n v="0"/>
    <x v="0"/>
    <x v="0"/>
    <x v="1"/>
    <s v="29-Oct-1976"/>
    <n v="41661.599999999999"/>
    <x v="0"/>
    <s v="tier - 3"/>
    <s v="R1011"/>
    <x v="1"/>
  </r>
  <r>
    <s v="Id78"/>
    <s v="Vegas"/>
    <n v="54.12"/>
    <x v="75"/>
    <s v="NO"/>
    <x v="0"/>
    <x v="0"/>
    <n v="0"/>
    <x v="0"/>
    <x v="0"/>
    <x v="0"/>
    <s v="24-Nov-1974"/>
    <n v="41636.199999999997"/>
    <x v="0"/>
    <s v="tier - 1"/>
    <s v="R1011"/>
    <x v="19"/>
  </r>
  <r>
    <s v="Id79"/>
    <s v="Cochran"/>
    <n v="48.82"/>
    <x v="76"/>
    <s v="Yes"/>
    <x v="0"/>
    <x v="0"/>
    <n v="0"/>
    <x v="0"/>
    <x v="0"/>
    <x v="0"/>
    <s v="22-Dec-1967"/>
    <n v="41505.15"/>
    <x v="0"/>
    <s v="tier - 2"/>
    <s v="R1011"/>
    <x v="22"/>
  </r>
  <r>
    <s v="Id80"/>
    <s v="Holtzapple"/>
    <n v="51.01"/>
    <x v="77"/>
    <s v="NO"/>
    <x v="0"/>
    <x v="0"/>
    <n v="0"/>
    <x v="0"/>
    <x v="0"/>
    <x v="0"/>
    <s v="16-Oct-1971"/>
    <n v="41351.879999999997"/>
    <x v="0"/>
    <s v="tier - 2"/>
    <s v="R1011"/>
    <x v="14"/>
  </r>
  <r>
    <s v="Id81"/>
    <s v="Meyer"/>
    <n v="45.65"/>
    <x v="78"/>
    <s v="Yes"/>
    <x v="0"/>
    <x v="0"/>
    <n v="1"/>
    <x v="0"/>
    <x v="0"/>
    <x v="2"/>
    <s v="7-Oct-1964"/>
    <n v="41331.79"/>
    <x v="0"/>
    <s v="tier - 2"/>
    <s v="R1011"/>
    <x v="13"/>
  </r>
  <r>
    <s v="Id82"/>
    <s v="Brickley"/>
    <n v="52.9"/>
    <x v="45"/>
    <s v="NO"/>
    <x v="0"/>
    <x v="0"/>
    <n v="0"/>
    <x v="0"/>
    <x v="0"/>
    <x v="2"/>
    <s v="27-Aug-1977"/>
    <n v="41271.5"/>
    <x v="0"/>
    <s v="tier - 2"/>
    <s v="R1011"/>
    <x v="29"/>
  </r>
  <r>
    <s v="Id83"/>
    <s v="Magee"/>
    <n v="45.41"/>
    <x v="79"/>
    <s v="Yes"/>
    <x v="0"/>
    <x v="0"/>
    <n v="1"/>
    <x v="0"/>
    <x v="0"/>
    <x v="2"/>
    <s v="6-Jun-1964"/>
    <n v="41250.39"/>
    <x v="0"/>
    <s v="tier - 3"/>
    <s v="R1011"/>
    <x v="8"/>
  </r>
  <r>
    <s v="Id84"/>
    <s v="Thoma"/>
    <n v="49.41"/>
    <x v="80"/>
    <s v="Yes"/>
    <x v="0"/>
    <x v="1"/>
    <n v="1"/>
    <x v="0"/>
    <x v="0"/>
    <x v="2"/>
    <s v="8-Aug-1969"/>
    <n v="41191.57"/>
    <x v="0"/>
    <s v="tier - 2"/>
    <s v="R1011"/>
    <x v="16"/>
  </r>
  <r>
    <s v="Id85"/>
    <s v="Heagy"/>
    <n v="31.824999999999999"/>
    <x v="81"/>
    <s v="NO"/>
    <x v="0"/>
    <x v="0"/>
    <n v="2"/>
    <x v="0"/>
    <x v="0"/>
    <x v="2"/>
    <s v="6-Sep-1972"/>
    <n v="41097.160000000003"/>
    <x v="0"/>
    <s v="tier - 3"/>
    <s v="R1016"/>
    <x v="28"/>
  </r>
  <r>
    <s v="Id86"/>
    <s v="Regnier"/>
    <n v="51.28"/>
    <x v="82"/>
    <s v="NO"/>
    <x v="0"/>
    <x v="0"/>
    <n v="2"/>
    <x v="0"/>
    <x v="0"/>
    <x v="2"/>
    <s v="12-Aug-1972"/>
    <n v="41055.29"/>
    <x v="0"/>
    <s v="tier - 2"/>
    <s v="R1011"/>
    <x v="28"/>
  </r>
  <r>
    <s v="Id87"/>
    <s v="Parendo"/>
    <n v="34.96"/>
    <x v="83"/>
    <s v="NO"/>
    <x v="0"/>
    <x v="1"/>
    <n v="1"/>
    <x v="0"/>
    <x v="0"/>
    <x v="2"/>
    <s v="11-Oct-1979"/>
    <n v="41034.22"/>
    <x v="0"/>
    <s v="tier - 3"/>
    <s v="R1017"/>
    <x v="18"/>
  </r>
  <r>
    <s v="Id88"/>
    <s v="Schell"/>
    <n v="33.11"/>
    <x v="84"/>
    <s v="NO"/>
    <x v="0"/>
    <x v="0"/>
    <n v="0"/>
    <x v="0"/>
    <x v="0"/>
    <x v="0"/>
    <s v="5-Jun-1974"/>
    <n v="40974.160000000003"/>
    <x v="0"/>
    <s v="tier - 2"/>
    <s v="R1013"/>
    <x v="30"/>
  </r>
  <r>
    <s v="Id89"/>
    <s v="Driscoll"/>
    <n v="54.74"/>
    <x v="85"/>
    <s v="Yes"/>
    <x v="0"/>
    <x v="1"/>
    <n v="1"/>
    <x v="0"/>
    <x v="0"/>
    <x v="1"/>
    <s v="8-Sep-1983"/>
    <n v="40961.29"/>
    <x v="0"/>
    <s v="tier - 2"/>
    <s v="R1011"/>
    <x v="33"/>
  </r>
  <r>
    <s v="Id90"/>
    <s v="Mitchell"/>
    <n v="32.56"/>
    <x v="86"/>
    <s v="NO"/>
    <x v="0"/>
    <x v="1"/>
    <n v="1"/>
    <x v="0"/>
    <x v="0"/>
    <x v="2"/>
    <s v="16-Sep-1979"/>
    <n v="40941.29"/>
    <x v="0"/>
    <s v="tier - 2"/>
    <s v="R1013"/>
    <x v="18"/>
  </r>
  <r>
    <s v="Id91"/>
    <s v="Cutler"/>
    <n v="39.049999999999997"/>
    <x v="87"/>
    <s v="NO"/>
    <x v="0"/>
    <x v="0"/>
    <n v="1"/>
    <x v="0"/>
    <x v="0"/>
    <x v="1"/>
    <s v="4-Aug-1992"/>
    <n v="40932.43"/>
    <x v="0"/>
    <s v="tier - 2"/>
    <s v="R1013"/>
    <x v="34"/>
  </r>
  <r>
    <s v="Id92"/>
    <s v="Derian"/>
    <n v="42.75"/>
    <x v="88"/>
    <s v="NO"/>
    <x v="0"/>
    <x v="0"/>
    <n v="0"/>
    <x v="0"/>
    <x v="0"/>
    <x v="2"/>
    <s v="2-Jul-1999"/>
    <n v="40904.199999999997"/>
    <x v="0"/>
    <s v="tier - 1"/>
    <s v="R1024"/>
    <x v="35"/>
  </r>
  <r>
    <s v="Id93"/>
    <s v="Farina"/>
    <n v="50.58"/>
    <x v="89"/>
    <s v="NO"/>
    <x v="0"/>
    <x v="0"/>
    <n v="2"/>
    <x v="0"/>
    <x v="0"/>
    <x v="2"/>
    <s v="10-Jun-1972"/>
    <n v="40817.85"/>
    <x v="0"/>
    <s v="tier - 3"/>
    <s v="R1011"/>
    <x v="28"/>
  </r>
  <r>
    <s v="Id94"/>
    <s v="Saunders"/>
    <n v="30.495000000000001"/>
    <x v="90"/>
    <s v="Yes"/>
    <x v="0"/>
    <x v="0"/>
    <n v="0"/>
    <x v="0"/>
    <x v="0"/>
    <x v="2"/>
    <s v="26-Dec-1976"/>
    <n v="40720.550000000003"/>
    <x v="0"/>
    <s v="tier - 3"/>
    <s v="R1012"/>
    <x v="1"/>
  </r>
  <r>
    <s v="Id95"/>
    <s v="Kratz"/>
    <n v="48.31"/>
    <x v="8"/>
    <s v="Yes"/>
    <x v="0"/>
    <x v="0"/>
    <n v="2"/>
    <x v="0"/>
    <x v="0"/>
    <x v="0"/>
    <s v="25-Sep-1970"/>
    <n v="40692.910000000003"/>
    <x v="0"/>
    <s v="tier - 1"/>
    <s v="R1011"/>
    <x v="2"/>
  </r>
  <r>
    <s v="Id96"/>
    <s v="Boland"/>
    <n v="48.99"/>
    <x v="91"/>
    <s v="Yes"/>
    <x v="0"/>
    <x v="0"/>
    <n v="1"/>
    <x v="0"/>
    <x v="0"/>
    <x v="0"/>
    <s v="10-Jul-1975"/>
    <n v="40590.550000000003"/>
    <x v="0"/>
    <s v="tier - 3"/>
    <s v="R1012"/>
    <x v="27"/>
  </r>
  <r>
    <s v="Id97"/>
    <s v="Van Hout"/>
    <n v="38.39"/>
    <x v="92"/>
    <s v="Yes"/>
    <x v="0"/>
    <x v="0"/>
    <n v="0"/>
    <x v="0"/>
    <x v="0"/>
    <x v="2"/>
    <s v="3-Nov-1985"/>
    <n v="40419.019999999997"/>
    <x v="0"/>
    <s v="tier - 2"/>
    <s v="R1013"/>
    <x v="17"/>
  </r>
  <r>
    <s v="Id98"/>
    <s v="Ramsey"/>
    <n v="44.34"/>
    <x v="93"/>
    <s v="Yes"/>
    <x v="0"/>
    <x v="0"/>
    <n v="2"/>
    <x v="0"/>
    <x v="0"/>
    <x v="2"/>
    <s v="12-Aug-1966"/>
    <n v="40373.74"/>
    <x v="0"/>
    <s v="tier - 3"/>
    <s v="R1011"/>
    <x v="24"/>
  </r>
  <r>
    <s v="Id99"/>
    <s v="Gage"/>
    <n v="41.51"/>
    <x v="94"/>
    <s v="NO"/>
    <x v="0"/>
    <x v="0"/>
    <n v="0"/>
    <x v="0"/>
    <x v="0"/>
    <x v="0"/>
    <s v="4-Sep-1962"/>
    <n v="40309.93"/>
    <x v="0"/>
    <s v="tier - 3"/>
    <s v="R1011"/>
    <x v="5"/>
  </r>
  <r>
    <s v="Id100"/>
    <s v="Gollins"/>
    <n v="48.2"/>
    <x v="95"/>
    <s v="NO"/>
    <x v="0"/>
    <x v="0"/>
    <n v="0"/>
    <x v="0"/>
    <x v="0"/>
    <x v="2"/>
    <s v="27-Jun-1977"/>
    <n v="40284.379999999997"/>
    <x v="0"/>
    <s v="tier - 3"/>
    <s v="R1012"/>
    <x v="29"/>
  </r>
  <r>
    <s v="Id101"/>
    <s v="Benestad"/>
    <n v="35.75"/>
    <x v="96"/>
    <s v="Yes"/>
    <x v="0"/>
    <x v="0"/>
    <n v="0"/>
    <x v="0"/>
    <x v="0"/>
    <x v="0"/>
    <s v="4-Oct-1981"/>
    <n v="40273.65"/>
    <x v="0"/>
    <s v="tier - 3"/>
    <s v="R1013"/>
    <x v="36"/>
  </r>
  <r>
    <s v="Id102"/>
    <s v="Aviv"/>
    <n v="53.81"/>
    <x v="97"/>
    <s v="Yes"/>
    <x v="0"/>
    <x v="0"/>
    <n v="0"/>
    <x v="0"/>
    <x v="0"/>
    <x v="0"/>
    <s v="28-Jul-1981"/>
    <n v="40208.559999999998"/>
    <x v="0"/>
    <s v="tier - 2"/>
    <s v="R1011"/>
    <x v="36"/>
  </r>
  <r>
    <s v="Id103"/>
    <s v="Burns"/>
    <n v="49.48"/>
    <x v="98"/>
    <s v="NO"/>
    <x v="0"/>
    <x v="1"/>
    <n v="1"/>
    <x v="0"/>
    <x v="0"/>
    <x v="2"/>
    <s v="18-Aug-1979"/>
    <n v="40204.83"/>
    <x v="0"/>
    <s v="tier - 3"/>
    <s v="R1012"/>
    <x v="18"/>
  </r>
  <r>
    <s v="Id104"/>
    <s v="Maldonado"/>
    <n v="34.1"/>
    <x v="46"/>
    <s v="Yes"/>
    <x v="0"/>
    <x v="0"/>
    <n v="0"/>
    <x v="0"/>
    <x v="0"/>
    <x v="2"/>
    <s v="21-Oct-1985"/>
    <n v="40182.25"/>
    <x v="0"/>
    <s v="tier - 2"/>
    <s v="R1011"/>
    <x v="17"/>
  </r>
  <r>
    <s v="Id105"/>
    <s v="Yitref"/>
    <n v="35.299999999999997"/>
    <x v="99"/>
    <s v="Yes"/>
    <x v="0"/>
    <x v="1"/>
    <n v="1"/>
    <x v="0"/>
    <x v="0"/>
    <x v="1"/>
    <s v="14-Oct-1983"/>
    <n v="40103.89"/>
    <x v="0"/>
    <s v="tier - 2"/>
    <s v="R1011"/>
    <x v="33"/>
  </r>
  <r>
    <s v="Id106"/>
    <s v="Loudon-Brown"/>
    <n v="43.83"/>
    <x v="100"/>
    <s v="Yes"/>
    <x v="0"/>
    <x v="0"/>
    <n v="2"/>
    <x v="0"/>
    <x v="0"/>
    <x v="1"/>
    <s v="12-Aug-1966"/>
    <n v="40069.440000000002"/>
    <x v="0"/>
    <s v="tier - 3"/>
    <s v="R1011"/>
    <x v="24"/>
  </r>
  <r>
    <s v="Id107"/>
    <s v="Sugathadasa"/>
    <n v="50.07"/>
    <x v="101"/>
    <s v="NO"/>
    <x v="0"/>
    <x v="0"/>
    <n v="0"/>
    <x v="0"/>
    <x v="0"/>
    <x v="0"/>
    <s v="20-Dec-1978"/>
    <n v="40054.730000000003"/>
    <x v="0"/>
    <s v="tier - 3"/>
    <s v="R1011"/>
    <x v="9"/>
  </r>
  <r>
    <s v="Id108"/>
    <s v="Ganley"/>
    <n v="32.774999999999999"/>
    <x v="102"/>
    <s v="NO"/>
    <x v="0"/>
    <x v="0"/>
    <n v="0"/>
    <x v="0"/>
    <x v="0"/>
    <x v="2"/>
    <s v="25-Dec-1982"/>
    <n v="40003.33"/>
    <x v="0"/>
    <s v="tier - 1"/>
    <s v="R1012"/>
    <x v="37"/>
  </r>
  <r>
    <s v="Id109"/>
    <s v="Potter"/>
    <n v="34.104999999999997"/>
    <x v="103"/>
    <s v="NO"/>
    <x v="0"/>
    <x v="0"/>
    <n v="1"/>
    <x v="0"/>
    <x v="0"/>
    <x v="2"/>
    <s v="8-Aug-1987"/>
    <n v="39983.43"/>
    <x v="1"/>
    <s v="tier - 3"/>
    <s v="R1012"/>
    <x v="38"/>
  </r>
  <r>
    <s v="Id110"/>
    <s v="Rasmussen"/>
    <n v="48.93"/>
    <x v="104"/>
    <s v="Yes"/>
    <x v="0"/>
    <x v="0"/>
    <n v="1"/>
    <x v="0"/>
    <x v="0"/>
    <x v="0"/>
    <s v="2-Dec-1975"/>
    <n v="39963.120000000003"/>
    <x v="1"/>
    <s v="tier - 2"/>
    <s v="R1011"/>
    <x v="27"/>
  </r>
  <r>
    <s v="Id111"/>
    <s v="Robinson"/>
    <n v="37.07"/>
    <x v="105"/>
    <s v="Yes"/>
    <x v="0"/>
    <x v="0"/>
    <n v="0"/>
    <x v="0"/>
    <x v="0"/>
    <x v="1"/>
    <s v="22-Aug-1985"/>
    <n v="39871.699999999997"/>
    <x v="0"/>
    <s v="tier - 2"/>
    <s v="R1013"/>
    <x v="17"/>
  </r>
  <r>
    <s v="Id112"/>
    <s v="Antonopoulos"/>
    <n v="51.51"/>
    <x v="106"/>
    <s v="Yes"/>
    <x v="0"/>
    <x v="1"/>
    <n v="1"/>
    <x v="0"/>
    <x v="0"/>
    <x v="1"/>
    <s v="1-Jun-1983"/>
    <n v="39865.699999999997"/>
    <x v="1"/>
    <s v="tier - 2"/>
    <s v="R1011"/>
    <x v="37"/>
  </r>
  <r>
    <s v="Id113"/>
    <s v="Groner"/>
    <n v="34.799999999999997"/>
    <x v="18"/>
    <s v="Yes"/>
    <x v="0"/>
    <x v="0"/>
    <n v="0"/>
    <x v="0"/>
    <x v="0"/>
    <x v="2"/>
    <s v="17-Jul-1985"/>
    <n v="39836.519999999997"/>
    <x v="1"/>
    <s v="tier - 1"/>
    <s v="R1011"/>
    <x v="17"/>
  </r>
  <r>
    <s v="Id114"/>
    <s v="Zywicki"/>
    <n v="36.67"/>
    <x v="107"/>
    <s v="NO"/>
    <x v="0"/>
    <x v="0"/>
    <n v="1"/>
    <x v="0"/>
    <x v="0"/>
    <x v="2"/>
    <s v="24-Jul-1987"/>
    <n v="39774.28"/>
    <x v="0"/>
    <s v="tier - 1"/>
    <s v="R1014"/>
    <x v="38"/>
  </r>
  <r>
    <s v="Id115"/>
    <s v="Cardinal"/>
    <n v="30.9"/>
    <x v="108"/>
    <s v="NO"/>
    <x v="0"/>
    <x v="0"/>
    <n v="2"/>
    <x v="0"/>
    <x v="0"/>
    <x v="0"/>
    <s v="17-Dec-1973"/>
    <n v="39727.61"/>
    <x v="0"/>
    <s v="tier - 2"/>
    <s v="R1011"/>
    <x v="30"/>
  </r>
  <r>
    <s v="Id116"/>
    <s v="Alleman"/>
    <n v="30.495000000000001"/>
    <x v="109"/>
    <s v="NO"/>
    <x v="0"/>
    <x v="0"/>
    <n v="0"/>
    <x v="0"/>
    <x v="0"/>
    <x v="1"/>
    <s v="12-Aug-1977"/>
    <n v="39725.519999999997"/>
    <x v="1"/>
    <s v="tier - 1"/>
    <s v="R1012"/>
    <x v="29"/>
  </r>
  <r>
    <s v="Id117"/>
    <s v="Stroffolino"/>
    <n v="44.88"/>
    <x v="60"/>
    <s v="NO"/>
    <x v="0"/>
    <x v="1"/>
    <n v="1"/>
    <x v="0"/>
    <x v="0"/>
    <x v="1"/>
    <s v="16-Jul-2003"/>
    <n v="39722.75"/>
    <x v="0"/>
    <s v="tier - 1"/>
    <s v="R1013"/>
    <x v="39"/>
  </r>
  <r>
    <s v="Id118"/>
    <s v="Clubb"/>
    <n v="44.32"/>
    <x v="110"/>
    <s v="NO"/>
    <x v="0"/>
    <x v="0"/>
    <n v="0"/>
    <x v="0"/>
    <x v="0"/>
    <x v="0"/>
    <s v="29-Sep-1968"/>
    <n v="39721.93"/>
    <x v="1"/>
    <s v="tier - 2"/>
    <s v="R1011"/>
    <x v="0"/>
  </r>
  <r>
    <s v="Id119"/>
    <s v="McGoogan"/>
    <n v="46.39"/>
    <x v="111"/>
    <s v="NO"/>
    <x v="0"/>
    <x v="0"/>
    <n v="0"/>
    <x v="0"/>
    <x v="0"/>
    <x v="2"/>
    <s v="17-Dec-1977"/>
    <n v="39670.44"/>
    <x v="1"/>
    <s v="tier - 1"/>
    <s v="R1012"/>
    <x v="29"/>
  </r>
  <r>
    <s v="Id120"/>
    <s v="Keflezighi"/>
    <n v="42.13"/>
    <x v="112"/>
    <s v="Yes"/>
    <x v="0"/>
    <x v="0"/>
    <n v="1"/>
    <x v="0"/>
    <x v="0"/>
    <x v="2"/>
    <s v="7-Aug-1995"/>
    <n v="39611.760000000002"/>
    <x v="0"/>
    <s v="tier - 3"/>
    <s v="R1013"/>
    <x v="40"/>
  </r>
  <r>
    <s v="Id121"/>
    <s v="Syed"/>
    <n v="30.78"/>
    <x v="113"/>
    <s v="Yes"/>
    <x v="0"/>
    <x v="0"/>
    <n v="0"/>
    <x v="0"/>
    <x v="0"/>
    <x v="0"/>
    <s v="5-Jul-1981"/>
    <n v="39597.410000000003"/>
    <x v="0"/>
    <s v="tier - 2"/>
    <s v="R1017"/>
    <x v="36"/>
  </r>
  <r>
    <s v="Id122"/>
    <s v="Segal"/>
    <n v="31.35"/>
    <x v="114"/>
    <s v="NO"/>
    <x v="0"/>
    <x v="0"/>
    <n v="0"/>
    <x v="0"/>
    <x v="0"/>
    <x v="0"/>
    <s v="12-Jul-1978"/>
    <n v="39556.49"/>
    <x v="0"/>
    <s v="tier - 2"/>
    <s v="R1015"/>
    <x v="9"/>
  </r>
  <r>
    <s v="Id123"/>
    <s v="Defranco"/>
    <n v="41.46"/>
    <x v="115"/>
    <s v="Yes"/>
    <x v="0"/>
    <x v="0"/>
    <n v="2"/>
    <x v="0"/>
    <x v="0"/>
    <x v="2"/>
    <s v="24-Jun-1966"/>
    <n v="39396.86"/>
    <x v="1"/>
    <s v="tier - 2"/>
    <s v="R1011"/>
    <x v="24"/>
  </r>
  <r>
    <s v="Id124"/>
    <s v="Kells"/>
    <n v="48"/>
    <x v="116"/>
    <s v="NO"/>
    <x v="0"/>
    <x v="0"/>
    <n v="0"/>
    <x v="0"/>
    <x v="0"/>
    <x v="0"/>
    <s v="5-Aug-1978"/>
    <n v="39352.6"/>
    <x v="1"/>
    <s v="tier - 3"/>
    <s v="R1011"/>
    <x v="9"/>
  </r>
  <r>
    <s v="Id125"/>
    <s v="Lawton"/>
    <n v="49.13"/>
    <x v="117"/>
    <s v="NO"/>
    <x v="0"/>
    <x v="0"/>
    <n v="0"/>
    <x v="0"/>
    <x v="0"/>
    <x v="2"/>
    <s v="16-Aug-1982"/>
    <n v="39315.279999999999"/>
    <x v="1"/>
    <s v="tier - 3"/>
    <s v="R1011"/>
    <x v="37"/>
  </r>
  <r>
    <s v="Id126"/>
    <s v="Bejar"/>
    <n v="37.799999999999997"/>
    <x v="109"/>
    <s v="NO"/>
    <x v="0"/>
    <x v="0"/>
    <n v="1"/>
    <x v="0"/>
    <x v="0"/>
    <x v="1"/>
    <s v="30-Nov-1992"/>
    <n v="39241.440000000002"/>
    <x v="0"/>
    <s v="tier - 3"/>
    <s v="R1011"/>
    <x v="34"/>
  </r>
  <r>
    <s v="Id127"/>
    <s v="Navarro Castro"/>
    <n v="38.299999999999997"/>
    <x v="118"/>
    <s v="NO"/>
    <x v="0"/>
    <x v="0"/>
    <n v="0"/>
    <x v="0"/>
    <x v="0"/>
    <x v="0"/>
    <s v="7-Jul-1962"/>
    <n v="39221.120000000003"/>
    <x v="1"/>
    <s v="tier - 1"/>
    <s v="R1011"/>
    <x v="5"/>
  </r>
  <r>
    <s v="Id128"/>
    <s v="Tice"/>
    <n v="32.774999999999999"/>
    <x v="18"/>
    <s v="NO"/>
    <x v="0"/>
    <x v="0"/>
    <n v="0"/>
    <x v="0"/>
    <x v="0"/>
    <x v="2"/>
    <s v="4-Aug-1982"/>
    <n v="39125.33"/>
    <x v="0"/>
    <s v="tier - 1"/>
    <s v="R1016"/>
    <x v="37"/>
  </r>
  <r>
    <s v="Id129"/>
    <s v="Wolf"/>
    <n v="34.200000000000003"/>
    <x v="119"/>
    <s v="Yes"/>
    <x v="0"/>
    <x v="0"/>
    <n v="0"/>
    <x v="0"/>
    <x v="0"/>
    <x v="1"/>
    <s v="20-Sep-1985"/>
    <n v="39047.29"/>
    <x v="0"/>
    <s v="tier - 3"/>
    <s v="R1017"/>
    <x v="17"/>
  </r>
  <r>
    <s v="Id130"/>
    <s v="Oppedal"/>
    <n v="30.2"/>
    <x v="8"/>
    <s v="NO"/>
    <x v="0"/>
    <x v="0"/>
    <n v="0"/>
    <x v="0"/>
    <x v="0"/>
    <x v="0"/>
    <s v="12-Oct-1978"/>
    <n v="38998.550000000003"/>
    <x v="0"/>
    <s v="tier - 1"/>
    <s v="R1011"/>
    <x v="9"/>
  </r>
  <r>
    <s v="Id131"/>
    <s v="Wright"/>
    <n v="48.32"/>
    <x v="1"/>
    <s v="NO"/>
    <x v="0"/>
    <x v="0"/>
    <n v="0"/>
    <x v="0"/>
    <x v="0"/>
    <x v="1"/>
    <s v="24-Sep-1980"/>
    <n v="38947.43"/>
    <x v="1"/>
    <s v="tier - 3"/>
    <s v="R1011"/>
    <x v="25"/>
  </r>
  <r>
    <s v="Id132"/>
    <s v="Ellis"/>
    <n v="44.86"/>
    <x v="24"/>
    <s v="Yes"/>
    <x v="0"/>
    <x v="0"/>
    <n v="0"/>
    <x v="0"/>
    <x v="0"/>
    <x v="2"/>
    <s v="15-Dec-1976"/>
    <n v="38932.559999999998"/>
    <x v="1"/>
    <s v="tier - 3"/>
    <s v="R1011"/>
    <x v="1"/>
  </r>
  <r>
    <s v="Id133"/>
    <s v="Taormina"/>
    <n v="52.15"/>
    <x v="120"/>
    <s v="NO"/>
    <x v="0"/>
    <x v="0"/>
    <n v="1"/>
    <x v="0"/>
    <x v="0"/>
    <x v="2"/>
    <s v="16-Jun-1987"/>
    <n v="38924.04"/>
    <x v="1"/>
    <s v="tier - 2"/>
    <s v="R1011"/>
    <x v="38"/>
  </r>
  <r>
    <s v="Id134"/>
    <s v="Lynch"/>
    <n v="41.12"/>
    <x v="121"/>
    <s v="Yes"/>
    <x v="0"/>
    <x v="0"/>
    <n v="0"/>
    <x v="0"/>
    <x v="0"/>
    <x v="0"/>
    <s v="30-Jul-1967"/>
    <n v="38893.360000000001"/>
    <x v="0"/>
    <s v="tier - 2"/>
    <s v="R1011"/>
    <x v="22"/>
  </r>
  <r>
    <s v="Id135"/>
    <s v="Tavella"/>
    <n v="38.39"/>
    <x v="78"/>
    <s v="Yes"/>
    <x v="0"/>
    <x v="0"/>
    <n v="1"/>
    <x v="0"/>
    <x v="0"/>
    <x v="2"/>
    <s v="6-Jun-1964"/>
    <n v="38869.25"/>
    <x v="1"/>
    <s v="tier - 2"/>
    <s v="R1011"/>
    <x v="8"/>
  </r>
  <r>
    <s v="Id136"/>
    <s v="Neufeld"/>
    <n v="46.85"/>
    <x v="69"/>
    <s v="NO"/>
    <x v="0"/>
    <x v="1"/>
    <n v="1"/>
    <x v="0"/>
    <x v="0"/>
    <x v="2"/>
    <s v="3-Dec-1979"/>
    <n v="38836.980000000003"/>
    <x v="1"/>
    <s v="tier - 1"/>
    <s v="R1011"/>
    <x v="18"/>
  </r>
  <r>
    <s v="Id137"/>
    <s v="Walhovd"/>
    <n v="42.24"/>
    <x v="122"/>
    <s v="NO"/>
    <x v="1"/>
    <x v="0"/>
    <n v="1"/>
    <x v="0"/>
    <x v="0"/>
    <x v="2"/>
    <s v="5-Dec-2004"/>
    <n v="38792.69"/>
    <x v="1"/>
    <s v="tier - 2"/>
    <s v="R1013"/>
    <x v="41"/>
  </r>
  <r>
    <s v="Id138"/>
    <s v="Washburn"/>
    <n v="34.39"/>
    <x v="123"/>
    <s v="NO"/>
    <x v="0"/>
    <x v="0"/>
    <n v="0"/>
    <x v="0"/>
    <x v="0"/>
    <x v="1"/>
    <s v="8-Nov-1991"/>
    <n v="38746.36"/>
    <x v="0"/>
    <s v="tier - 2"/>
    <s v="R1012"/>
    <x v="42"/>
  </r>
  <r>
    <s v="Id139"/>
    <s v="Mroz"/>
    <n v="42.89"/>
    <x v="124"/>
    <s v="Yes"/>
    <x v="0"/>
    <x v="0"/>
    <n v="0"/>
    <x v="0"/>
    <x v="0"/>
    <x v="2"/>
    <s v="15-Jun-1976"/>
    <n v="38740.120000000003"/>
    <x v="1"/>
    <s v="tier - 2"/>
    <s v="R1012"/>
    <x v="1"/>
  </r>
  <r>
    <s v="Id140"/>
    <s v="Canaday"/>
    <n v="36.299999999999997"/>
    <x v="125"/>
    <s v="NO"/>
    <x v="0"/>
    <x v="0"/>
    <n v="0"/>
    <x v="0"/>
    <x v="0"/>
    <x v="2"/>
    <s v="2-Nov-1991"/>
    <n v="38711"/>
    <x v="1"/>
    <s v="tier - 2"/>
    <s v="R1011"/>
    <x v="42"/>
  </r>
  <r>
    <s v="Id141"/>
    <s v="Atkins"/>
    <n v="35.200000000000003"/>
    <x v="126"/>
    <s v="Yes"/>
    <x v="0"/>
    <x v="0"/>
    <n v="1"/>
    <x v="0"/>
    <x v="0"/>
    <x v="0"/>
    <s v="20-Jul-1986"/>
    <n v="38709.18"/>
    <x v="0"/>
    <s v="tier - 3"/>
    <s v="R1013"/>
    <x v="26"/>
  </r>
  <r>
    <s v="Id142"/>
    <s v="Kropelnicki"/>
    <n v="53.62"/>
    <x v="127"/>
    <s v="NO"/>
    <x v="0"/>
    <x v="0"/>
    <n v="0"/>
    <x v="0"/>
    <x v="0"/>
    <x v="2"/>
    <s v="13-Jul-1990"/>
    <n v="38652.089999999997"/>
    <x v="1"/>
    <s v="tier - 2"/>
    <s v="R1011"/>
    <x v="3"/>
  </r>
  <r>
    <s v="Id143"/>
    <s v="Braund"/>
    <n v="36.67"/>
    <x v="128"/>
    <s v="NO"/>
    <x v="0"/>
    <x v="0"/>
    <n v="0"/>
    <x v="0"/>
    <x v="0"/>
    <x v="1"/>
    <s v="12-Nov-1999"/>
    <n v="38511.629999999997"/>
    <x v="1"/>
    <s v="tier - 2"/>
    <s v="R1024"/>
    <x v="35"/>
  </r>
  <r>
    <s v="Id144"/>
    <s v="Anderson"/>
    <n v="33.4"/>
    <x v="129"/>
    <s v="Yes"/>
    <x v="0"/>
    <x v="0"/>
    <n v="1"/>
    <x v="0"/>
    <x v="0"/>
    <x v="0"/>
    <s v="21-Jun-1986"/>
    <n v="38415.47"/>
    <x v="0"/>
    <s v="tier - 2"/>
    <s v="R1011"/>
    <x v="26"/>
  </r>
  <r>
    <s v="Id145"/>
    <s v="Bilbrey"/>
    <n v="42.71"/>
    <x v="130"/>
    <s v="NO"/>
    <x v="0"/>
    <x v="0"/>
    <n v="0"/>
    <x v="0"/>
    <x v="0"/>
    <x v="0"/>
    <s v="23-Dec-1971"/>
    <n v="38405.26"/>
    <x v="1"/>
    <s v="tier - 1"/>
    <s v="R1011"/>
    <x v="14"/>
  </r>
  <r>
    <s v="Id146"/>
    <s v="Curtis"/>
    <n v="41.52"/>
    <x v="131"/>
    <s v="Yes"/>
    <x v="0"/>
    <x v="0"/>
    <n v="2"/>
    <x v="0"/>
    <x v="0"/>
    <x v="0"/>
    <s v="22-Aug-1970"/>
    <n v="38389.79"/>
    <x v="1"/>
    <s v="tier - 3"/>
    <s v="R1011"/>
    <x v="2"/>
  </r>
  <r>
    <s v="Id147"/>
    <s v="Meyer"/>
    <n v="39.4"/>
    <x v="132"/>
    <s v="NO"/>
    <x v="0"/>
    <x v="0"/>
    <n v="0"/>
    <x v="0"/>
    <x v="0"/>
    <x v="0"/>
    <s v="17-Sep-2002"/>
    <n v="38344.57"/>
    <x v="0"/>
    <s v="tier - 3"/>
    <s v="R1011"/>
    <x v="43"/>
  </r>
  <r>
    <s v="Id148"/>
    <s v="Bardeesy"/>
    <n v="46.45"/>
    <x v="133"/>
    <s v="NO"/>
    <x v="0"/>
    <x v="0"/>
    <n v="0"/>
    <x v="0"/>
    <x v="0"/>
    <x v="2"/>
    <s v="12-Jun-1980"/>
    <n v="38313.129999999997"/>
    <x v="0"/>
    <s v="tier - 3"/>
    <s v="R1011"/>
    <x v="25"/>
  </r>
  <r>
    <s v="Id149"/>
    <s v="Shanahan"/>
    <n v="35.75"/>
    <x v="40"/>
    <s v="NO"/>
    <x v="0"/>
    <x v="0"/>
    <n v="0"/>
    <x v="0"/>
    <x v="1"/>
    <x v="2"/>
    <s v="30-Oct-1989"/>
    <n v="38282.75"/>
    <x v="0"/>
    <s v="tier - 2"/>
    <s v="R1013"/>
    <x v="4"/>
  </r>
  <r>
    <s v="Id150"/>
    <s v="Sutter"/>
    <n v="26.07"/>
    <x v="134"/>
    <s v="NO"/>
    <x v="0"/>
    <x v="0"/>
    <n v="0"/>
    <x v="0"/>
    <x v="0"/>
    <x v="2"/>
    <s v="16-Aug-1980"/>
    <n v="38245.589999999997"/>
    <x v="0"/>
    <s v="tier - 2"/>
    <s v="R1013"/>
    <x v="25"/>
  </r>
  <r>
    <s v="Id151"/>
    <s v="Yesian"/>
    <n v="36.54"/>
    <x v="135"/>
    <s v="Yes"/>
    <x v="0"/>
    <x v="0"/>
    <n v="1"/>
    <x v="0"/>
    <x v="0"/>
    <x v="2"/>
    <s v="16-Jun-1964"/>
    <n v="38241.74"/>
    <x v="1"/>
    <s v="tier - 3"/>
    <s v="R1011"/>
    <x v="13"/>
  </r>
  <r>
    <s v="Id152"/>
    <s v="Meers"/>
    <n v="51.64"/>
    <x v="120"/>
    <s v="NO"/>
    <x v="0"/>
    <x v="0"/>
    <n v="0"/>
    <x v="0"/>
    <x v="0"/>
    <x v="2"/>
    <s v="8-Sep-1989"/>
    <n v="38237.339999999997"/>
    <x v="1"/>
    <s v="tier - 3"/>
    <s v="R1011"/>
    <x v="4"/>
  </r>
  <r>
    <s v="Id153"/>
    <s v="Conlon"/>
    <n v="42.83"/>
    <x v="60"/>
    <s v="NO"/>
    <x v="0"/>
    <x v="0"/>
    <n v="2"/>
    <x v="0"/>
    <x v="0"/>
    <x v="1"/>
    <s v="19-Nov-1972"/>
    <n v="38189.1"/>
    <x v="1"/>
    <s v="tier - 2"/>
    <s v="R1011"/>
    <x v="28"/>
  </r>
  <r>
    <s v="Id154"/>
    <s v="Arnstein"/>
    <n v="40.15"/>
    <x v="136"/>
    <s v="NO"/>
    <x v="0"/>
    <x v="0"/>
    <n v="1"/>
    <x v="0"/>
    <x v="1"/>
    <x v="1"/>
    <s v="29-Jul-1998"/>
    <n v="38126.25"/>
    <x v="0"/>
    <s v="tier - 3"/>
    <s v="R1013"/>
    <x v="44"/>
  </r>
  <r>
    <s v="Id155"/>
    <s v="Jurek"/>
    <n v="27.8"/>
    <x v="67"/>
    <s v="NO"/>
    <x v="0"/>
    <x v="1"/>
    <n v="1"/>
    <x v="0"/>
    <x v="0"/>
    <x v="2"/>
    <s v="9-Sep-1979"/>
    <n v="37829.72"/>
    <x v="0"/>
    <s v="tier - 2"/>
    <s v="R1011"/>
    <x v="18"/>
  </r>
  <r>
    <s v="Id156"/>
    <s v="Thill"/>
    <n v="45.81"/>
    <x v="70"/>
    <s v="Yes"/>
    <x v="0"/>
    <x v="1"/>
    <n v="1"/>
    <x v="0"/>
    <x v="0"/>
    <x v="2"/>
    <s v="26-Jul-1983"/>
    <n v="37800.980000000003"/>
    <x v="1"/>
    <s v="tier - 2"/>
    <s v="R1011"/>
    <x v="33"/>
  </r>
  <r>
    <s v="Id157"/>
    <s v="Glaz"/>
    <n v="34.43"/>
    <x v="137"/>
    <s v="Yes"/>
    <x v="0"/>
    <x v="0"/>
    <n v="1"/>
    <x v="0"/>
    <x v="0"/>
    <x v="0"/>
    <s v="15-Aug-1986"/>
    <n v="37742.58"/>
    <x v="0"/>
    <s v="tier - 1"/>
    <s v="R1013"/>
    <x v="26"/>
  </r>
  <r>
    <s v="Id158"/>
    <s v="Sampson"/>
    <n v="41.33"/>
    <x v="138"/>
    <s v="Yes"/>
    <x v="0"/>
    <x v="0"/>
    <n v="0"/>
    <x v="0"/>
    <x v="0"/>
    <x v="2"/>
    <s v="18-Sep-1976"/>
    <n v="37735.199999999997"/>
    <x v="1"/>
    <s v="tier - 2"/>
    <s v="R1011"/>
    <x v="1"/>
  </r>
  <r>
    <s v="Id159"/>
    <s v="Duliba"/>
    <n v="31.92"/>
    <x v="89"/>
    <s v="Yes"/>
    <x v="0"/>
    <x v="0"/>
    <n v="1"/>
    <x v="0"/>
    <x v="0"/>
    <x v="2"/>
    <s v="10-Oct-1988"/>
    <n v="37701.879999999997"/>
    <x v="1"/>
    <s v="tier - 3"/>
    <s v="R1023"/>
    <x v="23"/>
  </r>
  <r>
    <s v="Id160"/>
    <s v="Tanguay"/>
    <n v="39.799999999999997"/>
    <x v="116"/>
    <s v="Yes"/>
    <x v="0"/>
    <x v="0"/>
    <n v="2"/>
    <x v="0"/>
    <x v="0"/>
    <x v="0"/>
    <s v="28-Oct-1970"/>
    <n v="37675.06"/>
    <x v="1"/>
    <s v="tier - 3"/>
    <s v="R1011"/>
    <x v="2"/>
  </r>
  <r>
    <s v="Id161"/>
    <s v="McClelland"/>
    <n v="42.82"/>
    <x v="139"/>
    <s v="NO"/>
    <x v="0"/>
    <x v="0"/>
    <n v="0"/>
    <x v="0"/>
    <x v="0"/>
    <x v="2"/>
    <s v="20-Jun-1982"/>
    <n v="37650.74"/>
    <x v="1"/>
    <s v="tier - 2"/>
    <s v="R1012"/>
    <x v="37"/>
  </r>
  <r>
    <s v="Id162"/>
    <s v="Gorman"/>
    <n v="33.630000000000003"/>
    <x v="140"/>
    <s v="NO"/>
    <x v="0"/>
    <x v="0"/>
    <n v="0"/>
    <x v="0"/>
    <x v="0"/>
    <x v="2"/>
    <s v="16-Nov-1990"/>
    <n v="37607.53"/>
    <x v="0"/>
    <s v="tier - 2"/>
    <s v="R1019"/>
    <x v="3"/>
  </r>
  <r>
    <s v="Id163"/>
    <s v="Nishimura"/>
    <n v="37.07"/>
    <x v="141"/>
    <s v="NO"/>
    <x v="1"/>
    <x v="0"/>
    <n v="1"/>
    <x v="0"/>
    <x v="0"/>
    <x v="2"/>
    <s v="12-Oct-2000"/>
    <n v="37484.449999999997"/>
    <x v="0"/>
    <s v="tier - 1"/>
    <s v="R1013"/>
    <x v="21"/>
  </r>
  <r>
    <s v="Id164"/>
    <s v="Brimble"/>
    <n v="35.625"/>
    <x v="142"/>
    <s v="NO"/>
    <x v="0"/>
    <x v="0"/>
    <n v="0"/>
    <x v="0"/>
    <x v="0"/>
    <x v="0"/>
    <s v="27-Sep-2002"/>
    <n v="37465.339999999997"/>
    <x v="0"/>
    <s v="tier - 2"/>
    <s v="R1012"/>
    <x v="43"/>
  </r>
  <r>
    <s v="Id165"/>
    <s v="Trenk"/>
    <n v="42.69"/>
    <x v="143"/>
    <s v="NO"/>
    <x v="0"/>
    <x v="1"/>
    <n v="1"/>
    <x v="0"/>
    <x v="0"/>
    <x v="2"/>
    <s v="3-Aug-1979"/>
    <n v="37425.94"/>
    <x v="1"/>
    <s v="tier - 1"/>
    <s v="R1011"/>
    <x v="18"/>
  </r>
  <r>
    <s v="Id166"/>
    <s v="Wittmann"/>
    <n v="37.869999999999997"/>
    <x v="144"/>
    <s v="Yes"/>
    <x v="0"/>
    <x v="1"/>
    <n v="1"/>
    <x v="0"/>
    <x v="0"/>
    <x v="2"/>
    <s v="30-Oct-1969"/>
    <n v="37277.269999999997"/>
    <x v="0"/>
    <s v="tier - 3"/>
    <s v="R1011"/>
    <x v="16"/>
  </r>
  <r>
    <s v="Id167"/>
    <s v="Tremblay"/>
    <n v="40.61"/>
    <x v="96"/>
    <s v="Yes"/>
    <x v="0"/>
    <x v="0"/>
    <n v="1"/>
    <x v="0"/>
    <x v="0"/>
    <x v="0"/>
    <s v="9-Nov-1975"/>
    <n v="37272.339999999997"/>
    <x v="1"/>
    <s v="tier - 3"/>
    <s v="R1011"/>
    <x v="27"/>
  </r>
  <r>
    <s v="Id168"/>
    <s v="Scofield"/>
    <n v="30.78"/>
    <x v="145"/>
    <s v="Yes"/>
    <x v="0"/>
    <x v="0"/>
    <n v="0"/>
    <x v="0"/>
    <x v="0"/>
    <x v="2"/>
    <s v="17-Nov-1985"/>
    <n v="37270.15"/>
    <x v="1"/>
    <s v="tier - 1"/>
    <s v="R1024"/>
    <x v="17"/>
  </r>
  <r>
    <s v="Id169"/>
    <s v="Yost"/>
    <n v="49.49"/>
    <x v="146"/>
    <s v="NO"/>
    <x v="0"/>
    <x v="0"/>
    <n v="0"/>
    <x v="0"/>
    <x v="0"/>
    <x v="2"/>
    <s v="17-Oct-1990"/>
    <n v="37251.22"/>
    <x v="1"/>
    <s v="tier - 2"/>
    <s v="R1011"/>
    <x v="3"/>
  </r>
  <r>
    <s v="Id170"/>
    <s v="Torphy"/>
    <n v="37.619999999999997"/>
    <x v="147"/>
    <s v="Yes"/>
    <x v="1"/>
    <x v="0"/>
    <n v="2"/>
    <x v="0"/>
    <x v="0"/>
    <x v="1"/>
    <s v="5-Sep-2000"/>
    <n v="37165.160000000003"/>
    <x v="0"/>
    <s v="tier - 3"/>
    <s v="UNKNOWN"/>
    <x v="21"/>
  </r>
  <r>
    <s v="Id171"/>
    <s v="Busby"/>
    <n v="36.08"/>
    <x v="148"/>
    <s v="Yes"/>
    <x v="0"/>
    <x v="0"/>
    <n v="1"/>
    <x v="0"/>
    <x v="0"/>
    <x v="1"/>
    <s v="30-Oct-1995"/>
    <n v="37133.9"/>
    <x v="1"/>
    <s v="tier - 2"/>
    <s v="R1013"/>
    <x v="40"/>
  </r>
  <r>
    <s v="Id172"/>
    <s v="Nguyen"/>
    <n v="33.5"/>
    <x v="66"/>
    <s v="NO"/>
    <x v="0"/>
    <x v="0"/>
    <n v="0"/>
    <x v="0"/>
    <x v="0"/>
    <x v="2"/>
    <s v="10-Jun-1989"/>
    <n v="37079.370000000003"/>
    <x v="1"/>
    <s v="tier - 3"/>
    <s v="R1011"/>
    <x v="4"/>
  </r>
  <r>
    <s v="Id173"/>
    <s v="Hanley"/>
    <n v="47.46"/>
    <x v="149"/>
    <s v="Yes"/>
    <x v="0"/>
    <x v="0"/>
    <n v="1"/>
    <x v="0"/>
    <x v="0"/>
    <x v="1"/>
    <s v="17-Dec-1988"/>
    <n v="37076.370000000003"/>
    <x v="1"/>
    <s v="tier - 1"/>
    <s v="R1011"/>
    <x v="23"/>
  </r>
  <r>
    <s v="Id174"/>
    <s v="Scheer"/>
    <n v="49.24"/>
    <x v="150"/>
    <s v="NO"/>
    <x v="0"/>
    <x v="0"/>
    <n v="0"/>
    <x v="0"/>
    <x v="0"/>
    <x v="2"/>
    <s v="1-Nov-1991"/>
    <n v="37040.879999999997"/>
    <x v="1"/>
    <s v="tier - 2"/>
    <s v="R1011"/>
    <x v="42"/>
  </r>
  <r>
    <s v="Id175"/>
    <s v="Rankin"/>
    <n v="54.4"/>
    <x v="151"/>
    <s v="NO"/>
    <x v="0"/>
    <x v="0"/>
    <n v="1"/>
    <x v="0"/>
    <x v="0"/>
    <x v="2"/>
    <s v="13-Sep-1992"/>
    <n v="36976.449999999997"/>
    <x v="1"/>
    <s v="tier - 3"/>
    <s v="R1011"/>
    <x v="34"/>
  </r>
  <r>
    <s v="Id176"/>
    <s v="Ricardi"/>
    <n v="35.53"/>
    <x v="152"/>
    <s v="NO"/>
    <x v="0"/>
    <x v="0"/>
    <n v="1"/>
    <x v="0"/>
    <x v="0"/>
    <x v="2"/>
    <s v="25-Aug-1992"/>
    <n v="36950.26"/>
    <x v="0"/>
    <s v="tier - 1"/>
    <s v="R1013"/>
    <x v="34"/>
  </r>
  <r>
    <s v="Id177"/>
    <s v="Karkos"/>
    <n v="39.729999999999997"/>
    <x v="149"/>
    <s v="NO"/>
    <x v="0"/>
    <x v="0"/>
    <n v="0"/>
    <x v="0"/>
    <x v="0"/>
    <x v="1"/>
    <s v="13-Aug-1977"/>
    <n v="36935.64"/>
    <x v="1"/>
    <s v="tier - 1"/>
    <s v="R1011"/>
    <x v="29"/>
  </r>
  <r>
    <s v="Id178"/>
    <s v="Price-Dierksen"/>
    <n v="35.68"/>
    <x v="153"/>
    <s v="NO"/>
    <x v="0"/>
    <x v="0"/>
    <n v="0"/>
    <x v="0"/>
    <x v="0"/>
    <x v="0"/>
    <s v="22-Oct-1968"/>
    <n v="36922.61"/>
    <x v="1"/>
    <s v="tier - 1"/>
    <s v="R1011"/>
    <x v="0"/>
  </r>
  <r>
    <s v="Id179"/>
    <s v="Knispel"/>
    <n v="48.86"/>
    <x v="34"/>
    <s v="NO"/>
    <x v="0"/>
    <x v="0"/>
    <n v="0"/>
    <x v="0"/>
    <x v="0"/>
    <x v="1"/>
    <s v="10-Jun-1991"/>
    <n v="36911.99"/>
    <x v="1"/>
    <s v="tier - 2"/>
    <s v="R1011"/>
    <x v="42"/>
  </r>
  <r>
    <s v="Id180"/>
    <s v="King"/>
    <n v="34.799999999999997"/>
    <x v="154"/>
    <s v="Yes"/>
    <x v="0"/>
    <x v="1"/>
    <n v="1"/>
    <x v="1"/>
    <x v="0"/>
    <x v="0"/>
    <s v="24-Jul-1963"/>
    <n v="36910.61"/>
    <x v="1"/>
    <s v="tier - 2"/>
    <s v="R1011"/>
    <x v="8"/>
  </r>
  <r>
    <s v="Id181"/>
    <s v="Samuelson"/>
    <n v="32.49"/>
    <x v="144"/>
    <s v="NO"/>
    <x v="0"/>
    <x v="1"/>
    <n v="1"/>
    <x v="0"/>
    <x v="0"/>
    <x v="2"/>
    <s v="21-Jun-2003"/>
    <n v="36898.730000000003"/>
    <x v="1"/>
    <s v="tier - 1"/>
    <s v="R1012"/>
    <x v="39"/>
  </r>
  <r>
    <s v="Id182"/>
    <s v="Fredsall"/>
    <n v="39"/>
    <x v="155"/>
    <s v="NO"/>
    <x v="0"/>
    <x v="0"/>
    <n v="2"/>
    <x v="0"/>
    <x v="0"/>
    <x v="1"/>
    <s v="5-Dec-1972"/>
    <n v="36889.99"/>
    <x v="0"/>
    <s v="tier - 3"/>
    <s v="R1011"/>
    <x v="28"/>
  </r>
  <r>
    <s v="Id183"/>
    <s v="Eggleston"/>
    <n v="35.299999999999997"/>
    <x v="34"/>
    <s v="NO"/>
    <x v="0"/>
    <x v="0"/>
    <n v="1"/>
    <x v="0"/>
    <x v="0"/>
    <x v="1"/>
    <s v="4-Jul-1992"/>
    <n v="36837.47"/>
    <x v="1"/>
    <s v="tier - 3"/>
    <s v="R1011"/>
    <x v="34"/>
  </r>
  <r>
    <s v="Id184"/>
    <s v="Palombaro"/>
    <n v="33.42"/>
    <x v="156"/>
    <s v="NO"/>
    <x v="0"/>
    <x v="0"/>
    <n v="0"/>
    <x v="0"/>
    <x v="0"/>
    <x v="0"/>
    <s v="28-Dec-1965"/>
    <n v="36795.29"/>
    <x v="1"/>
    <s v="tier - 1"/>
    <s v="R1011"/>
    <x v="11"/>
  </r>
  <r>
    <s v="Id185"/>
    <s v="Silva"/>
    <n v="37.18"/>
    <x v="157"/>
    <s v="Yes"/>
    <x v="0"/>
    <x v="0"/>
    <n v="2"/>
    <x v="0"/>
    <x v="0"/>
    <x v="0"/>
    <s v="14-Jul-1970"/>
    <n v="36786.370000000003"/>
    <x v="0"/>
    <s v="tier - 1"/>
    <s v="R1011"/>
    <x v="2"/>
  </r>
  <r>
    <s v="Id186"/>
    <s v="Bugala"/>
    <n v="33.33"/>
    <x v="158"/>
    <s v="Yes"/>
    <x v="0"/>
    <x v="0"/>
    <n v="2"/>
    <x v="1"/>
    <x v="0"/>
    <x v="0"/>
    <s v="29-Jul-1961"/>
    <n v="36580.28"/>
    <x v="1"/>
    <s v="tier - 2"/>
    <s v="R1013"/>
    <x v="12"/>
  </r>
  <r>
    <s v="Id187"/>
    <s v="Dublin"/>
    <n v="53.21"/>
    <x v="159"/>
    <s v="NO"/>
    <x v="0"/>
    <x v="0"/>
    <n v="1"/>
    <x v="0"/>
    <x v="0"/>
    <x v="2"/>
    <s v="9-Oct-1992"/>
    <n v="36572.800000000003"/>
    <x v="0"/>
    <s v="tier - 2"/>
    <s v="R1011"/>
    <x v="34"/>
  </r>
  <r>
    <s v="Id188"/>
    <s v="Cleland"/>
    <n v="38.729999999999997"/>
    <x v="73"/>
    <s v="NO"/>
    <x v="0"/>
    <x v="0"/>
    <n v="2"/>
    <x v="0"/>
    <x v="1"/>
    <x v="0"/>
    <s v="9-Aug-1973"/>
    <n v="36541.550000000003"/>
    <x v="1"/>
    <s v="tier - 3"/>
    <s v="R1011"/>
    <x v="30"/>
  </r>
  <r>
    <s v="Id189"/>
    <s v="Evans"/>
    <n v="29.73"/>
    <x v="160"/>
    <s v="NO"/>
    <x v="0"/>
    <x v="0"/>
    <n v="0"/>
    <x v="0"/>
    <x v="0"/>
    <x v="0"/>
    <s v="19-Nov-1962"/>
    <n v="36445.550000000003"/>
    <x v="1"/>
    <s v="tier - 2"/>
    <s v="R1011"/>
    <x v="5"/>
  </r>
  <r>
    <s v="Id190"/>
    <s v="Boyd"/>
    <n v="34.700000000000003"/>
    <x v="161"/>
    <s v="NO"/>
    <x v="0"/>
    <x v="1"/>
    <n v="1"/>
    <x v="0"/>
    <x v="0"/>
    <x v="2"/>
    <s v="9-Dec-2003"/>
    <n v="36397.58"/>
    <x v="1"/>
    <s v="tier - 3"/>
    <s v="R1011"/>
    <x v="39"/>
  </r>
  <r>
    <s v="Id191"/>
    <s v="Roulier"/>
    <n v="38.28"/>
    <x v="162"/>
    <s v="Yes"/>
    <x v="0"/>
    <x v="0"/>
    <n v="1"/>
    <x v="0"/>
    <x v="0"/>
    <x v="0"/>
    <s v="5-Jun-1975"/>
    <n v="36350.71"/>
    <x v="0"/>
    <s v="tier - 2"/>
    <s v="R1011"/>
    <x v="19"/>
  </r>
  <r>
    <s v="Id192"/>
    <s v="Mullins"/>
    <n v="33.57"/>
    <x v="163"/>
    <s v="Yes"/>
    <x v="0"/>
    <x v="0"/>
    <n v="0"/>
    <x v="0"/>
    <x v="0"/>
    <x v="0"/>
    <s v="18-Oct-1967"/>
    <n v="36332.449999999997"/>
    <x v="0"/>
    <s v="tier - 3"/>
    <s v="R1011"/>
    <x v="22"/>
  </r>
  <r>
    <s v="Id193"/>
    <s v="Hofmann"/>
    <n v="52.06"/>
    <x v="164"/>
    <s v="NO"/>
    <x v="0"/>
    <x v="0"/>
    <n v="1"/>
    <x v="0"/>
    <x v="0"/>
    <x v="2"/>
    <s v="16-Jun-1992"/>
    <n v="36314.050000000003"/>
    <x v="1"/>
    <s v="tier - 2"/>
    <s v="R1011"/>
    <x v="34"/>
  </r>
  <r>
    <s v="Id194"/>
    <s v="Garcia Garcia"/>
    <n v="38.17"/>
    <x v="165"/>
    <s v="NO"/>
    <x v="1"/>
    <x v="0"/>
    <n v="1"/>
    <x v="0"/>
    <x v="0"/>
    <x v="2"/>
    <s v="25-Dec-2004"/>
    <n v="36307.800000000003"/>
    <x v="0"/>
    <s v="tier - 2"/>
    <s v="R1013"/>
    <x v="41"/>
  </r>
  <r>
    <s v="Id195"/>
    <s v="Klecker"/>
    <n v="36.954999999999998"/>
    <x v="85"/>
    <s v="NO"/>
    <x v="0"/>
    <x v="1"/>
    <n v="1"/>
    <x v="0"/>
    <x v="0"/>
    <x v="1"/>
    <s v="5-Sep-2003"/>
    <n v="36219.410000000003"/>
    <x v="0"/>
    <s v="tier - 1"/>
    <s v="R1012"/>
    <x v="39"/>
  </r>
  <r>
    <s v="Id196"/>
    <s v="Cancre"/>
    <n v="34.4"/>
    <x v="166"/>
    <s v="NO"/>
    <x v="0"/>
    <x v="1"/>
    <n v="1"/>
    <x v="0"/>
    <x v="0"/>
    <x v="2"/>
    <s v="28-Dec-1993"/>
    <n v="36197.699999999997"/>
    <x v="0"/>
    <s v="tier - 3"/>
    <s v="R1011"/>
    <x v="20"/>
  </r>
  <r>
    <s v="Id197"/>
    <s v="Denucci"/>
    <n v="31.73"/>
    <x v="167"/>
    <s v="NO"/>
    <x v="0"/>
    <x v="0"/>
    <n v="0"/>
    <x v="0"/>
    <x v="0"/>
    <x v="2"/>
    <s v="1-Oct-1999"/>
    <n v="36189.1"/>
    <x v="0"/>
    <s v="tier - 3"/>
    <s v="R1016"/>
    <x v="35"/>
  </r>
  <r>
    <s v="Id198"/>
    <s v="Saldana"/>
    <n v="36.64"/>
    <x v="168"/>
    <s v="NO"/>
    <x v="0"/>
    <x v="0"/>
    <n v="0"/>
    <x v="0"/>
    <x v="0"/>
    <x v="0"/>
    <s v="6-Dec-1974"/>
    <n v="36182.870000000003"/>
    <x v="1"/>
    <s v="tier - 3"/>
    <s v="R1012"/>
    <x v="19"/>
  </r>
  <r>
    <s v="Id199"/>
    <s v="Weinberg"/>
    <n v="36.85"/>
    <x v="169"/>
    <s v="NO"/>
    <x v="1"/>
    <x v="0"/>
    <n v="1"/>
    <x v="0"/>
    <x v="0"/>
    <x v="1"/>
    <s v="30-Aug-2004"/>
    <n v="36149.480000000003"/>
    <x v="1"/>
    <s v="tier - 2"/>
    <s v="R1013"/>
    <x v="41"/>
  </r>
  <r>
    <s v="Id200"/>
    <s v="Walsh"/>
    <n v="33.33"/>
    <x v="170"/>
    <s v="Yes"/>
    <x v="0"/>
    <x v="1"/>
    <n v="1"/>
    <x v="0"/>
    <x v="0"/>
    <x v="2"/>
    <s v="12-Jun-1997"/>
    <n v="36124.57"/>
    <x v="0"/>
    <s v="tier - 3"/>
    <s v="R1013"/>
    <x v="31"/>
  </r>
  <r>
    <s v="Id201"/>
    <s v="Pasten"/>
    <n v="39.14"/>
    <x v="171"/>
    <s v="NO"/>
    <x v="0"/>
    <x v="1"/>
    <n v="1"/>
    <x v="0"/>
    <x v="0"/>
    <x v="2"/>
    <s v="4-Nov-1979"/>
    <n v="36090.49"/>
    <x v="1"/>
    <s v="tier - 2"/>
    <s v="R1011"/>
    <x v="18"/>
  </r>
  <r>
    <s v="Id202"/>
    <s v="LaBelle"/>
    <n v="32.9"/>
    <x v="106"/>
    <s v="Yes"/>
    <x v="0"/>
    <x v="0"/>
    <n v="0"/>
    <x v="0"/>
    <x v="1"/>
    <x v="1"/>
    <s v="20-Aug-1996"/>
    <n v="36085.22"/>
    <x v="0"/>
    <s v="tier - 1"/>
    <s v="R1011"/>
    <x v="45"/>
  </r>
  <r>
    <s v="Id203"/>
    <s v="Guzman"/>
    <n v="29.78"/>
    <x v="172"/>
    <s v="Yes"/>
    <x v="0"/>
    <x v="1"/>
    <n v="1"/>
    <x v="0"/>
    <x v="0"/>
    <x v="0"/>
    <s v="22-Jul-1963"/>
    <n v="36074.339999999997"/>
    <x v="1"/>
    <s v="tier - 1"/>
    <s v="R1011"/>
    <x v="8"/>
  </r>
  <r>
    <s v="Id204"/>
    <s v="Turnbull"/>
    <n v="32.78"/>
    <x v="173"/>
    <s v="NO"/>
    <x v="0"/>
    <x v="0"/>
    <n v="0"/>
    <x v="0"/>
    <x v="0"/>
    <x v="2"/>
    <s v="4-Sep-1999"/>
    <n v="36021.01"/>
    <x v="1"/>
    <s v="tier - 3"/>
    <s v="R1013"/>
    <x v="35"/>
  </r>
  <r>
    <s v="Id205"/>
    <s v="Aguero"/>
    <n v="41.65"/>
    <x v="129"/>
    <s v="Yes"/>
    <x v="0"/>
    <x v="0"/>
    <n v="0"/>
    <x v="0"/>
    <x v="0"/>
    <x v="0"/>
    <s v="22-Nov-1981"/>
    <n v="35952.65"/>
    <x v="0"/>
    <s v="tier - 3"/>
    <s v="R1011"/>
    <x v="36"/>
  </r>
  <r>
    <s v="Id206"/>
    <s v="Woodward"/>
    <n v="50.79"/>
    <x v="150"/>
    <s v="NO"/>
    <x v="0"/>
    <x v="0"/>
    <n v="1"/>
    <x v="0"/>
    <x v="0"/>
    <x v="2"/>
    <s v="18-Jun-1992"/>
    <n v="35883.269999999997"/>
    <x v="1"/>
    <s v="tier - 1"/>
    <s v="R1011"/>
    <x v="34"/>
  </r>
  <r>
    <s v="Id207"/>
    <s v="McElroy"/>
    <n v="35.43"/>
    <x v="174"/>
    <s v="Yes"/>
    <x v="0"/>
    <x v="0"/>
    <n v="0"/>
    <x v="0"/>
    <x v="0"/>
    <x v="2"/>
    <s v="4-Oct-1976"/>
    <n v="35733.96"/>
    <x v="1"/>
    <s v="tier - 2"/>
    <s v="R1011"/>
    <x v="1"/>
  </r>
  <r>
    <s v="Id208"/>
    <s v="Lopez"/>
    <n v="35.25"/>
    <x v="118"/>
    <s v="NO"/>
    <x v="0"/>
    <x v="0"/>
    <n v="0"/>
    <x v="0"/>
    <x v="0"/>
    <x v="0"/>
    <s v="15-Jul-1974"/>
    <n v="35711.39"/>
    <x v="1"/>
    <s v="tier - 3"/>
    <s v="R1012"/>
    <x v="19"/>
  </r>
  <r>
    <s v="Id209"/>
    <s v="Cardosi"/>
    <n v="36.85"/>
    <x v="175"/>
    <s v="NO"/>
    <x v="0"/>
    <x v="0"/>
    <n v="0"/>
    <x v="0"/>
    <x v="0"/>
    <x v="0"/>
    <s v="19-Dec-1978"/>
    <n v="35701.9"/>
    <x v="1"/>
    <s v="tier - 1"/>
    <s v="R1011"/>
    <x v="9"/>
  </r>
  <r>
    <s v="Id210"/>
    <s v="Looney"/>
    <n v="31.02"/>
    <x v="176"/>
    <s v="NO"/>
    <x v="1"/>
    <x v="0"/>
    <n v="1"/>
    <x v="0"/>
    <x v="0"/>
    <x v="2"/>
    <s v="17-Dec-2000"/>
    <n v="35595.589999999997"/>
    <x v="1"/>
    <s v="tier - 3"/>
    <s v="R1013"/>
    <x v="21"/>
  </r>
  <r>
    <s v="Id211"/>
    <s v="Zyryanov"/>
    <n v="35.6"/>
    <x v="93"/>
    <s v="Yes"/>
    <x v="1"/>
    <x v="0"/>
    <n v="2"/>
    <x v="0"/>
    <x v="0"/>
    <x v="2"/>
    <s v="19-Nov-2000"/>
    <n v="35585.58"/>
    <x v="1"/>
    <s v="tier - 3"/>
    <s v="R1011"/>
    <x v="21"/>
  </r>
  <r>
    <s v="Id212"/>
    <s v="Gavin"/>
    <n v="34.39"/>
    <x v="177"/>
    <s v="NO"/>
    <x v="0"/>
    <x v="0"/>
    <n v="0"/>
    <x v="0"/>
    <x v="1"/>
    <x v="0"/>
    <s v="10-Aug-1971"/>
    <n v="35583.17"/>
    <x v="0"/>
    <s v="tier - 3"/>
    <s v="R1011"/>
    <x v="14"/>
  </r>
  <r>
    <s v="Id213"/>
    <s v="Littlefield"/>
    <n v="29.06"/>
    <x v="178"/>
    <s v="Yes"/>
    <x v="0"/>
    <x v="0"/>
    <n v="1"/>
    <x v="0"/>
    <x v="0"/>
    <x v="1"/>
    <s v="29-Aug-1964"/>
    <n v="35573.26"/>
    <x v="1"/>
    <s v="tier - 1"/>
    <s v="R1011"/>
    <x v="13"/>
  </r>
  <r>
    <s v="Id214"/>
    <s v="Shearer"/>
    <n v="35.799999999999997"/>
    <x v="179"/>
    <s v="NO"/>
    <x v="0"/>
    <x v="0"/>
    <n v="2"/>
    <x v="0"/>
    <x v="0"/>
    <x v="0"/>
    <s v="27-Oct-1973"/>
    <n v="35547.72"/>
    <x v="0"/>
    <s v="tier - 1"/>
    <s v="R1011"/>
    <x v="30"/>
  </r>
  <r>
    <s v="Id215"/>
    <s v="Armstrong"/>
    <n v="49.8"/>
    <x v="180"/>
    <s v="NO"/>
    <x v="0"/>
    <x v="0"/>
    <n v="1"/>
    <x v="0"/>
    <x v="0"/>
    <x v="2"/>
    <s v="13-Sep-1992"/>
    <n v="35547.47"/>
    <x v="1"/>
    <s v="tier - 3"/>
    <s v="R1011"/>
    <x v="34"/>
  </r>
  <r>
    <s v="Id216"/>
    <s v="Warriner"/>
    <n v="35.71"/>
    <x v="181"/>
    <s v="NO"/>
    <x v="0"/>
    <x v="0"/>
    <n v="2"/>
    <x v="0"/>
    <x v="0"/>
    <x v="0"/>
    <s v="16-Dec-1973"/>
    <n v="35517.19"/>
    <x v="1"/>
    <s v="tier - 2"/>
    <s v="R1011"/>
    <x v="30"/>
  </r>
  <r>
    <s v="Id217"/>
    <s v="White"/>
    <n v="30.8"/>
    <x v="182"/>
    <s v="Yes"/>
    <x v="0"/>
    <x v="0"/>
    <n v="1"/>
    <x v="0"/>
    <x v="0"/>
    <x v="2"/>
    <s v="20-Nov-1988"/>
    <n v="35491.64"/>
    <x v="0"/>
    <s v="tier - 2"/>
    <s v="R1011"/>
    <x v="23"/>
  </r>
  <r>
    <s v="Id218"/>
    <s v="Cordaro"/>
    <n v="33.69"/>
    <x v="183"/>
    <s v="NO"/>
    <x v="0"/>
    <x v="0"/>
    <n v="0"/>
    <x v="0"/>
    <x v="0"/>
    <x v="0"/>
    <s v="22-Sep-1971"/>
    <n v="35345.730000000003"/>
    <x v="1"/>
    <s v="tier - 3"/>
    <s v="R1011"/>
    <x v="14"/>
  </r>
  <r>
    <s v="Id219"/>
    <s v="Hamilton"/>
    <n v="42.27"/>
    <x v="3"/>
    <s v="Yes"/>
    <x v="0"/>
    <x v="0"/>
    <n v="1"/>
    <x v="0"/>
    <x v="0"/>
    <x v="1"/>
    <s v="19-Sep-1988"/>
    <n v="35315.96"/>
    <x v="1"/>
    <s v="tier - 1"/>
    <s v="R1011"/>
    <x v="23"/>
  </r>
  <r>
    <s v="Id220"/>
    <s v="Meyer"/>
    <n v="53.25"/>
    <x v="184"/>
    <s v="Yes"/>
    <x v="0"/>
    <x v="1"/>
    <n v="1"/>
    <x v="0"/>
    <x v="1"/>
    <x v="1"/>
    <s v="9-Jul-1997"/>
    <n v="35302.089999999997"/>
    <x v="0"/>
    <s v="tier - 2"/>
    <s v="R1011"/>
    <x v="31"/>
  </r>
  <r>
    <s v="Id221"/>
    <s v="Duke"/>
    <n v="26.8"/>
    <x v="185"/>
    <s v="Yes"/>
    <x v="0"/>
    <x v="0"/>
    <n v="0"/>
    <x v="1"/>
    <x v="1"/>
    <x v="0"/>
    <s v="30-Dec-1967"/>
    <n v="35160.129999999997"/>
    <x v="1"/>
    <s v="tier - 2"/>
    <s v="R1011"/>
    <x v="22"/>
  </r>
  <r>
    <s v="Id222"/>
    <s v="Malatesta"/>
    <n v="28.5"/>
    <x v="89"/>
    <s v="NO"/>
    <x v="0"/>
    <x v="0"/>
    <n v="1"/>
    <x v="0"/>
    <x v="2"/>
    <x v="2"/>
    <s v="22-Dec-1998"/>
    <n v="35147.53"/>
    <x v="0"/>
    <s v="tier - 1"/>
    <s v="R1016"/>
    <x v="44"/>
  </r>
  <r>
    <s v="Id223"/>
    <s v="Hinrichsen"/>
    <n v="22.895"/>
    <x v="186"/>
    <s v="NO"/>
    <x v="0"/>
    <x v="0"/>
    <n v="0"/>
    <x v="0"/>
    <x v="0"/>
    <x v="1"/>
    <s v="29-Jun-1977"/>
    <n v="35069.370000000003"/>
    <x v="0"/>
    <s v="tier - 1"/>
    <s v="R1017"/>
    <x v="29"/>
  </r>
  <r>
    <s v="Id224"/>
    <s v="Lucan"/>
    <n v="34.06"/>
    <x v="187"/>
    <s v="Yes"/>
    <x v="0"/>
    <x v="0"/>
    <n v="1"/>
    <x v="0"/>
    <x v="0"/>
    <x v="0"/>
    <s v="29-Aug-1975"/>
    <n v="35050.620000000003"/>
    <x v="1"/>
    <s v="tier - 1"/>
    <s v="R1011"/>
    <x v="27"/>
  </r>
  <r>
    <s v="Id225"/>
    <s v="Koch"/>
    <n v="36.409999999999997"/>
    <x v="188"/>
    <s v="NO"/>
    <x v="0"/>
    <x v="0"/>
    <n v="0"/>
    <x v="0"/>
    <x v="0"/>
    <x v="2"/>
    <s v="5-Jul-1982"/>
    <n v="35000.730000000003"/>
    <x v="1"/>
    <s v="tier - 3"/>
    <s v="R1011"/>
    <x v="37"/>
  </r>
  <r>
    <s v="Id226"/>
    <s v="Smith"/>
    <n v="52.3"/>
    <x v="189"/>
    <s v="Yes"/>
    <x v="0"/>
    <x v="1"/>
    <n v="1"/>
    <x v="0"/>
    <x v="0"/>
    <x v="2"/>
    <s v="22-Aug-1997"/>
    <n v="34979.86"/>
    <x v="1"/>
    <s v="tier - 2"/>
    <s v="R1011"/>
    <x v="31"/>
  </r>
  <r>
    <s v="Id227"/>
    <s v="O'Connor"/>
    <n v="52.66"/>
    <x v="150"/>
    <s v="NO"/>
    <x v="0"/>
    <x v="0"/>
    <n v="1"/>
    <x v="0"/>
    <x v="1"/>
    <x v="2"/>
    <s v="22-Aug-1998"/>
    <n v="34976.42"/>
    <x v="1"/>
    <s v="tier - 1"/>
    <s v="R1011"/>
    <x v="44"/>
  </r>
  <r>
    <s v="Id228"/>
    <s v="Kampwerth"/>
    <n v="29.57"/>
    <x v="190"/>
    <s v="Yes"/>
    <x v="0"/>
    <x v="0"/>
    <n v="0"/>
    <x v="0"/>
    <x v="0"/>
    <x v="0"/>
    <s v="7-Oct-1967"/>
    <n v="34975.68"/>
    <x v="1"/>
    <s v="tier - 2"/>
    <s v="R1011"/>
    <x v="22"/>
  </r>
  <r>
    <s v="Id229"/>
    <s v="Federoff"/>
    <n v="36.99"/>
    <x v="191"/>
    <s v="Yes"/>
    <x v="0"/>
    <x v="1"/>
    <n v="1"/>
    <x v="0"/>
    <x v="0"/>
    <x v="2"/>
    <s v="29-Jul-1983"/>
    <n v="34940.61"/>
    <x v="1"/>
    <s v="tier - 3"/>
    <s v="R1011"/>
    <x v="33"/>
  </r>
  <r>
    <s v="Id230"/>
    <s v="Goya"/>
    <n v="31.4"/>
    <x v="192"/>
    <s v="Yes"/>
    <x v="0"/>
    <x v="0"/>
    <n v="1"/>
    <x v="0"/>
    <x v="0"/>
    <x v="2"/>
    <s v="17-Oct-1995"/>
    <n v="34838.870000000003"/>
    <x v="1"/>
    <s v="tier - 3"/>
    <s v="R1011"/>
    <x v="40"/>
  </r>
  <r>
    <s v="Id231"/>
    <s v="Hodges"/>
    <n v="34.9"/>
    <x v="21"/>
    <s v="NO"/>
    <x v="0"/>
    <x v="1"/>
    <n v="1"/>
    <x v="0"/>
    <x v="0"/>
    <x v="1"/>
    <s v="17-Sep-2003"/>
    <n v="34828.65"/>
    <x v="0"/>
    <s v="tier - 3"/>
    <s v="R1011"/>
    <x v="39"/>
  </r>
  <r>
    <s v="Id232"/>
    <s v="Erickson"/>
    <n v="31.13"/>
    <x v="193"/>
    <s v="Yes"/>
    <x v="0"/>
    <x v="0"/>
    <n v="1"/>
    <x v="0"/>
    <x v="0"/>
    <x v="2"/>
    <s v="27-Dec-1995"/>
    <n v="34806.47"/>
    <x v="0"/>
    <s v="tier - 2"/>
    <s v="R1013"/>
    <x v="40"/>
  </r>
  <r>
    <s v="Id233"/>
    <s v="Welleck"/>
    <n v="34.799999999999997"/>
    <x v="194"/>
    <s v="NO"/>
    <x v="0"/>
    <x v="1"/>
    <n v="1"/>
    <x v="0"/>
    <x v="0"/>
    <x v="1"/>
    <s v="3-Jul-2003"/>
    <n v="34779.620000000003"/>
    <x v="0"/>
    <s v="tier - 2"/>
    <s v="R1011"/>
    <x v="39"/>
  </r>
  <r>
    <s v="Id234"/>
    <s v="Polen"/>
    <n v="31.68"/>
    <x v="171"/>
    <s v="NO"/>
    <x v="0"/>
    <x v="0"/>
    <n v="0"/>
    <x v="0"/>
    <x v="0"/>
    <x v="2"/>
    <s v="7-Jul-1994"/>
    <n v="34672.15"/>
    <x v="0"/>
    <s v="tier - 3"/>
    <s v="R1013"/>
    <x v="6"/>
  </r>
  <r>
    <s v="Id235"/>
    <s v="Lynch"/>
    <n v="33.534999999999997"/>
    <x v="195"/>
    <s v="NO"/>
    <x v="1"/>
    <x v="0"/>
    <n v="1"/>
    <x v="0"/>
    <x v="0"/>
    <x v="1"/>
    <s v="9-Oct-2004"/>
    <n v="34617.839999999997"/>
    <x v="0"/>
    <s v="tier - 3"/>
    <s v="R1016"/>
    <x v="41"/>
  </r>
  <r>
    <s v="Id236"/>
    <s v="Hufstader"/>
    <n v="31.92"/>
    <x v="196"/>
    <s v="Yes"/>
    <x v="0"/>
    <x v="0"/>
    <n v="0"/>
    <x v="0"/>
    <x v="0"/>
    <x v="2"/>
    <s v="25-Nov-1976"/>
    <n v="34543.39"/>
    <x v="1"/>
    <s v="tier - 3"/>
    <s v="R1011"/>
    <x v="1"/>
  </r>
  <r>
    <s v="Id237"/>
    <s v="Doak"/>
    <n v="32.700000000000003"/>
    <x v="197"/>
    <s v="NO"/>
    <x v="0"/>
    <x v="0"/>
    <n v="1"/>
    <x v="0"/>
    <x v="0"/>
    <x v="2"/>
    <s v="24-Jun-1998"/>
    <n v="34472.839999999997"/>
    <x v="0"/>
    <s v="tier - 3"/>
    <s v="R1011"/>
    <x v="44"/>
  </r>
  <r>
    <s v="Id238"/>
    <s v="Noya"/>
    <n v="41.25"/>
    <x v="27"/>
    <s v="NO"/>
    <x v="0"/>
    <x v="0"/>
    <n v="0"/>
    <x v="0"/>
    <x v="0"/>
    <x v="2"/>
    <s v="24-Sep-1990"/>
    <n v="34456.269999999997"/>
    <x v="0"/>
    <s v="tier - 2"/>
    <s v="R1011"/>
    <x v="3"/>
  </r>
  <r>
    <s v="Id239"/>
    <s v="Heninger"/>
    <n v="33.11"/>
    <x v="198"/>
    <s v="NO"/>
    <x v="0"/>
    <x v="1"/>
    <n v="1"/>
    <x v="0"/>
    <x v="0"/>
    <x v="2"/>
    <s v="5-Oct-2003"/>
    <n v="34439.86"/>
    <x v="1"/>
    <s v="tier - 1"/>
    <s v="R1013"/>
    <x v="39"/>
  </r>
  <r>
    <s v="Id240"/>
    <s v="Richardson"/>
    <n v="36.159999999999997"/>
    <x v="199"/>
    <s v="NO"/>
    <x v="0"/>
    <x v="0"/>
    <n v="1"/>
    <x v="0"/>
    <x v="0"/>
    <x v="2"/>
    <s v="1-Oct-1984"/>
    <n v="34402.22"/>
    <x v="1"/>
    <s v="tier - 3"/>
    <s v="R1011"/>
    <x v="32"/>
  </r>
  <r>
    <s v="Id241"/>
    <s v="Deucher"/>
    <n v="33.72"/>
    <x v="200"/>
    <s v="Yes"/>
    <x v="0"/>
    <x v="1"/>
    <n v="1"/>
    <x v="0"/>
    <x v="0"/>
    <x v="1"/>
    <s v="2-Oct-1983"/>
    <n v="34307.22"/>
    <x v="1"/>
    <s v="tier - 2"/>
    <s v="R1012"/>
    <x v="33"/>
  </r>
  <r>
    <s v="Id242"/>
    <s v="Wilson"/>
    <n v="37.74"/>
    <x v="201"/>
    <s v="Yes"/>
    <x v="0"/>
    <x v="0"/>
    <n v="1"/>
    <x v="0"/>
    <x v="0"/>
    <x v="0"/>
    <s v="11-Oct-1986"/>
    <n v="34293.120000000003"/>
    <x v="0"/>
    <s v="tier - 2"/>
    <s v="R1011"/>
    <x v="26"/>
  </r>
  <r>
    <s v="Id243"/>
    <s v="Hall"/>
    <n v="48.75"/>
    <x v="202"/>
    <s v="Yes"/>
    <x v="0"/>
    <x v="0"/>
    <n v="1"/>
    <x v="0"/>
    <x v="0"/>
    <x v="2"/>
    <s v="30-Oct-1995"/>
    <n v="34289.43"/>
    <x v="0"/>
    <s v="tier - 1"/>
    <s v="R1011"/>
    <x v="40"/>
  </r>
  <r>
    <s v="Id244"/>
    <s v="Reed"/>
    <n v="31.065000000000001"/>
    <x v="203"/>
    <s v="NO"/>
    <x v="0"/>
    <x v="0"/>
    <n v="1"/>
    <x v="0"/>
    <x v="2"/>
    <x v="2"/>
    <s v="11-Jun-1998"/>
    <n v="34254.050000000003"/>
    <x v="0"/>
    <s v="tier - 3"/>
    <s v="R1019"/>
    <x v="44"/>
  </r>
  <r>
    <s v="Id245"/>
    <s v="Frome"/>
    <n v="23.55"/>
    <x v="204"/>
    <s v="NO"/>
    <x v="0"/>
    <x v="0"/>
    <n v="0"/>
    <x v="0"/>
    <x v="0"/>
    <x v="0"/>
    <s v="5-Jul-1962"/>
    <n v="34218.019999999997"/>
    <x v="0"/>
    <s v="tier - 1"/>
    <s v="R1011"/>
    <x v="5"/>
  </r>
  <r>
    <s v="Id246"/>
    <s v="Creasy"/>
    <n v="30.18"/>
    <x v="205"/>
    <s v="Yes"/>
    <x v="0"/>
    <x v="0"/>
    <n v="1"/>
    <x v="0"/>
    <x v="1"/>
    <x v="0"/>
    <s v="21-Jul-1975"/>
    <n v="34210.33"/>
    <x v="1"/>
    <s v="tier - 1"/>
    <s v="R1012"/>
    <x v="27"/>
  </r>
  <r>
    <s v="Id247"/>
    <s v="Latimer"/>
    <n v="29.94"/>
    <x v="14"/>
    <s v="NO"/>
    <x v="0"/>
    <x v="0"/>
    <n v="0"/>
    <x v="0"/>
    <x v="0"/>
    <x v="0"/>
    <s v="25-Aug-1971"/>
    <n v="34205.07"/>
    <x v="1"/>
    <s v="tier - 2"/>
    <s v="R1011"/>
    <x v="14"/>
  </r>
  <r>
    <s v="Id248"/>
    <s v="Wei"/>
    <n v="31.4"/>
    <x v="206"/>
    <s v="NO"/>
    <x v="0"/>
    <x v="0"/>
    <n v="0"/>
    <x v="0"/>
    <x v="0"/>
    <x v="2"/>
    <s v="6-Nov-1999"/>
    <n v="34166.269999999997"/>
    <x v="1"/>
    <s v="tier - 3"/>
    <s v="R1011"/>
    <x v="35"/>
  </r>
  <r>
    <s v="Id249"/>
    <s v="Hayes"/>
    <n v="53.06"/>
    <x v="41"/>
    <s v="NO"/>
    <x v="0"/>
    <x v="0"/>
    <n v="0"/>
    <x v="0"/>
    <x v="0"/>
    <x v="0"/>
    <s v="26-Dec-2002"/>
    <n v="34084.68"/>
    <x v="1"/>
    <s v="tier - 3"/>
    <s v="R1011"/>
    <x v="43"/>
  </r>
  <r>
    <s v="Id250"/>
    <s v="Velardo"/>
    <n v="30.25"/>
    <x v="40"/>
    <s v="NO"/>
    <x v="0"/>
    <x v="0"/>
    <n v="2"/>
    <x v="0"/>
    <x v="0"/>
    <x v="2"/>
    <s v="26-Jul-1972"/>
    <n v="34053.360000000001"/>
    <x v="1"/>
    <s v="tier - 2"/>
    <s v="R1011"/>
    <x v="28"/>
  </r>
  <r>
    <s v="Id251"/>
    <s v="Kastes"/>
    <n v="46.68"/>
    <x v="138"/>
    <s v="NO"/>
    <x v="0"/>
    <x v="0"/>
    <n v="0"/>
    <x v="0"/>
    <x v="0"/>
    <x v="2"/>
    <s v="25-Sep-1994"/>
    <n v="33975.47"/>
    <x v="1"/>
    <s v="tier - 2"/>
    <s v="R1011"/>
    <x v="6"/>
  </r>
  <r>
    <s v="Id252"/>
    <s v="Escorcia"/>
    <n v="30.4"/>
    <x v="119"/>
    <s v="NO"/>
    <x v="1"/>
    <x v="0"/>
    <n v="2"/>
    <x v="0"/>
    <x v="0"/>
    <x v="1"/>
    <s v="27-Dec-2000"/>
    <n v="33907.550000000003"/>
    <x v="1"/>
    <s v="tier - 2"/>
    <s v="R1012"/>
    <x v="21"/>
  </r>
  <r>
    <s v="Id253"/>
    <s v="Larscheid"/>
    <n v="30.2"/>
    <x v="47"/>
    <s v="Yes"/>
    <x v="0"/>
    <x v="1"/>
    <n v="1"/>
    <x v="0"/>
    <x v="0"/>
    <x v="2"/>
    <s v="9-Aug-1997"/>
    <n v="33900.65"/>
    <x v="1"/>
    <s v="tier - 3"/>
    <s v="R1011"/>
    <x v="31"/>
  </r>
  <r>
    <s v="Id254"/>
    <s v="O'Bannon"/>
    <n v="51.18"/>
    <x v="176"/>
    <s v="Yes"/>
    <x v="1"/>
    <x v="0"/>
    <n v="2"/>
    <x v="0"/>
    <x v="2"/>
    <x v="2"/>
    <s v="26-Oct-2000"/>
    <n v="33829.39"/>
    <x v="1"/>
    <s v="tier - 3"/>
    <s v="R1011"/>
    <x v="21"/>
  </r>
  <r>
    <s v="Id255"/>
    <s v="Ridgway"/>
    <n v="22.18"/>
    <x v="207"/>
    <s v="NO"/>
    <x v="0"/>
    <x v="0"/>
    <n v="0"/>
    <x v="0"/>
    <x v="0"/>
    <x v="0"/>
    <s v="11-Dec-1962"/>
    <n v="33753.32"/>
    <x v="0"/>
    <s v="tier - 3"/>
    <s v="R1011"/>
    <x v="5"/>
  </r>
  <r>
    <s v="Id256"/>
    <s v="Black"/>
    <n v="31.92"/>
    <x v="78"/>
    <s v="NO"/>
    <x v="0"/>
    <x v="1"/>
    <n v="1"/>
    <x v="0"/>
    <x v="0"/>
    <x v="2"/>
    <s v="12-Sep-2003"/>
    <n v="33750.29"/>
    <x v="0"/>
    <s v="tier - 3"/>
    <s v="R1012"/>
    <x v="39"/>
  </r>
  <r>
    <s v="Id257"/>
    <s v="Canton"/>
    <n v="31.73"/>
    <x v="208"/>
    <s v="NO"/>
    <x v="1"/>
    <x v="0"/>
    <n v="1"/>
    <x v="0"/>
    <x v="0"/>
    <x v="1"/>
    <s v="1-Nov-2004"/>
    <n v="33732.69"/>
    <x v="0"/>
    <s v="tier - 1"/>
    <s v="R1017"/>
    <x v="41"/>
  </r>
  <r>
    <s v="Id258"/>
    <s v="Fine"/>
    <n v="45.52"/>
    <x v="60"/>
    <s v="NO"/>
    <x v="0"/>
    <x v="1"/>
    <n v="1"/>
    <x v="0"/>
    <x v="0"/>
    <x v="1"/>
    <s v="28-Nov-1993"/>
    <n v="33707.550000000003"/>
    <x v="1"/>
    <s v="tier - 2"/>
    <s v="R1011"/>
    <x v="20"/>
  </r>
  <r>
    <s v="Id259"/>
    <s v="Bui"/>
    <n v="52.81"/>
    <x v="27"/>
    <s v="NO"/>
    <x v="0"/>
    <x v="1"/>
    <n v="1"/>
    <x v="0"/>
    <x v="0"/>
    <x v="2"/>
    <s v="9-Sep-2003"/>
    <n v="33611.71"/>
    <x v="0"/>
    <s v="tier - 2"/>
    <s v="R1011"/>
    <x v="39"/>
  </r>
  <r>
    <s v="Id260"/>
    <s v="Riepma"/>
    <n v="33.58"/>
    <x v="209"/>
    <s v="NO"/>
    <x v="0"/>
    <x v="0"/>
    <n v="1"/>
    <x v="0"/>
    <x v="0"/>
    <x v="2"/>
    <s v="22-Jul-1984"/>
    <n v="33527.1"/>
    <x v="1"/>
    <s v="tier - 3"/>
    <s v="R1011"/>
    <x v="32"/>
  </r>
  <r>
    <s v="Id261"/>
    <s v="Inman"/>
    <n v="30.684999999999999"/>
    <x v="210"/>
    <s v="NO"/>
    <x v="0"/>
    <x v="0"/>
    <n v="0"/>
    <x v="0"/>
    <x v="0"/>
    <x v="0"/>
    <s v="25-Aug-2002"/>
    <n v="33475.82"/>
    <x v="0"/>
    <s v="tier - 1"/>
    <s v="R1018"/>
    <x v="43"/>
  </r>
  <r>
    <s v="Id262"/>
    <s v="Kruzel"/>
    <n v="37.524999999999999"/>
    <x v="211"/>
    <s v="Yes"/>
    <x v="0"/>
    <x v="0"/>
    <n v="2"/>
    <x v="1"/>
    <x v="0"/>
    <x v="0"/>
    <s v="18-Jun-1970"/>
    <n v="33471.97"/>
    <x v="1"/>
    <s v="tier - 2"/>
    <s v="R1012"/>
    <x v="2"/>
  </r>
  <r>
    <s v="Id263"/>
    <s v="Lindsay"/>
    <n v="34.5"/>
    <x v="212"/>
    <s v="Yes"/>
    <x v="0"/>
    <x v="0"/>
    <n v="0"/>
    <x v="0"/>
    <x v="1"/>
    <x v="2"/>
    <s v="7-Dec-1985"/>
    <n v="33450.99"/>
    <x v="1"/>
    <s v="tier - 2"/>
    <s v="R1011"/>
    <x v="17"/>
  </r>
  <r>
    <s v="Id264"/>
    <s v="Land"/>
    <n v="28.16"/>
    <x v="1"/>
    <s v="NO"/>
    <x v="0"/>
    <x v="0"/>
    <n v="2"/>
    <x v="0"/>
    <x v="0"/>
    <x v="1"/>
    <s v="5-Sep-1972"/>
    <n v="33344.449999999997"/>
    <x v="1"/>
    <s v="tier - 3"/>
    <s v="R1011"/>
    <x v="28"/>
  </r>
  <r>
    <s v="Id265"/>
    <s v="Brecher"/>
    <n v="30.02"/>
    <x v="213"/>
    <s v="NO"/>
    <x v="0"/>
    <x v="1"/>
    <n v="1"/>
    <x v="0"/>
    <x v="0"/>
    <x v="1"/>
    <s v="28-Nov-2003"/>
    <n v="33307.550000000003"/>
    <x v="1"/>
    <s v="tier - 3"/>
    <s v="R1012"/>
    <x v="39"/>
  </r>
  <r>
    <s v="Id266"/>
    <s v="Debolt"/>
    <n v="37.82"/>
    <x v="214"/>
    <s v="NO"/>
    <x v="0"/>
    <x v="0"/>
    <n v="0"/>
    <x v="0"/>
    <x v="0"/>
    <x v="1"/>
    <s v="12-Oct-1990"/>
    <n v="33292.83"/>
    <x v="1"/>
    <s v="tier - 1"/>
    <s v="R1011"/>
    <x v="3"/>
  </r>
  <r>
    <s v="Id267"/>
    <s v="Oswalt"/>
    <n v="33.14"/>
    <x v="215"/>
    <s v="Yes"/>
    <x v="0"/>
    <x v="0"/>
    <n v="0"/>
    <x v="0"/>
    <x v="1"/>
    <x v="2"/>
    <s v="15-Jul-1985"/>
    <n v="33121"/>
    <x v="1"/>
    <s v="tier - 1"/>
    <s v="R1011"/>
    <x v="17"/>
  </r>
  <r>
    <s v="Id268"/>
    <s v="Boyd"/>
    <n v="25.14"/>
    <x v="216"/>
    <s v="Yes"/>
    <x v="0"/>
    <x v="1"/>
    <n v="1"/>
    <x v="0"/>
    <x v="2"/>
    <x v="1"/>
    <s v="30-Oct-1969"/>
    <n v="33090.660000000003"/>
    <x v="1"/>
    <s v="tier - 2"/>
    <s v="R1011"/>
    <x v="16"/>
  </r>
  <r>
    <s v="Id269"/>
    <s v="Bulewich"/>
    <n v="20.18"/>
    <x v="217"/>
    <s v="NO"/>
    <x v="0"/>
    <x v="0"/>
    <n v="0"/>
    <x v="0"/>
    <x v="0"/>
    <x v="0"/>
    <s v="1-Jul-1962"/>
    <n v="33074.94"/>
    <x v="0"/>
    <s v="tier - 2"/>
    <s v="R1011"/>
    <x v="5"/>
  </r>
  <r>
    <s v="Id270"/>
    <s v="Fukuda"/>
    <n v="44.36"/>
    <x v="78"/>
    <s v="NO"/>
    <x v="0"/>
    <x v="0"/>
    <n v="0"/>
    <x v="0"/>
    <x v="2"/>
    <x v="2"/>
    <s v="28-Jul-1994"/>
    <n v="33057.230000000003"/>
    <x v="0"/>
    <s v="tier - 2"/>
    <s v="R1011"/>
    <x v="6"/>
  </r>
  <r>
    <s v="Id271"/>
    <s v="Phillips"/>
    <n v="23.82"/>
    <x v="218"/>
    <s v="Yes"/>
    <x v="0"/>
    <x v="0"/>
    <n v="0"/>
    <x v="0"/>
    <x v="0"/>
    <x v="0"/>
    <s v="10-Jul-1967"/>
    <n v="33025.32"/>
    <x v="1"/>
    <s v="tier - 3"/>
    <s v="R1011"/>
    <x v="22"/>
  </r>
  <r>
    <s v="Id272"/>
    <s v="Maddison"/>
    <n v="45"/>
    <x v="219"/>
    <s v="Yes"/>
    <x v="0"/>
    <x v="0"/>
    <n v="1"/>
    <x v="0"/>
    <x v="1"/>
    <x v="2"/>
    <s v="8-Jul-1995"/>
    <n v="33017.46"/>
    <x v="0"/>
    <s v="tier - 1"/>
    <s v="R1011"/>
    <x v="40"/>
  </r>
  <r>
    <s v="Id273"/>
    <s v="Lockwood"/>
    <n v="26.62"/>
    <x v="220"/>
    <s v="NO"/>
    <x v="0"/>
    <x v="0"/>
    <n v="0"/>
    <x v="0"/>
    <x v="0"/>
    <x v="0"/>
    <s v="24-Aug-1971"/>
    <n v="32947.629999999997"/>
    <x v="1"/>
    <s v="tier - 1"/>
    <s v="R1011"/>
    <x v="14"/>
  </r>
  <r>
    <s v="Id274"/>
    <s v="Defilippi"/>
    <n v="32.67"/>
    <x v="221"/>
    <s v="Yes"/>
    <x v="0"/>
    <x v="0"/>
    <n v="0"/>
    <x v="0"/>
    <x v="0"/>
    <x v="0"/>
    <s v="17-Nov-1981"/>
    <n v="32906.69"/>
    <x v="1"/>
    <s v="tier - 3"/>
    <s v="R1011"/>
    <x v="36"/>
  </r>
  <r>
    <s v="Id275"/>
    <s v="Jackson"/>
    <n v="44.44"/>
    <x v="166"/>
    <s v="Yes"/>
    <x v="0"/>
    <x v="0"/>
    <n v="1"/>
    <x v="0"/>
    <x v="1"/>
    <x v="2"/>
    <s v="4-Dec-1995"/>
    <n v="32827.51"/>
    <x v="0"/>
    <s v="tier - 2"/>
    <s v="R1011"/>
    <x v="40"/>
  </r>
  <r>
    <s v="Id276"/>
    <s v="Ozahowski"/>
    <n v="28.31"/>
    <x v="196"/>
    <s v="NO"/>
    <x v="0"/>
    <x v="0"/>
    <n v="0"/>
    <x v="0"/>
    <x v="1"/>
    <x v="2"/>
    <s v="12-Dec-1980"/>
    <n v="32787.46"/>
    <x v="0"/>
    <s v="tier - 3"/>
    <s v="R1012"/>
    <x v="25"/>
  </r>
  <r>
    <s v="Id277"/>
    <s v="Guthals"/>
    <n v="25.05"/>
    <x v="152"/>
    <s v="NO"/>
    <x v="0"/>
    <x v="0"/>
    <n v="2"/>
    <x v="0"/>
    <x v="1"/>
    <x v="2"/>
    <s v="7-Nov-1972"/>
    <n v="32765.33"/>
    <x v="1"/>
    <s v="tier - 2"/>
    <s v="R1012"/>
    <x v="28"/>
  </r>
  <r>
    <s v="Id278"/>
    <s v="Yates"/>
    <n v="28.34"/>
    <x v="222"/>
    <s v="NO"/>
    <x v="0"/>
    <x v="0"/>
    <n v="0"/>
    <x v="0"/>
    <x v="3"/>
    <x v="0"/>
    <s v="6-Dec-1974"/>
    <n v="32760.48"/>
    <x v="0"/>
    <s v="tier - 1"/>
    <s v="R1011"/>
    <x v="19"/>
  </r>
  <r>
    <s v="Id279"/>
    <s v="Samuelson"/>
    <n v="17.765000000000001"/>
    <x v="133"/>
    <s v="NO"/>
    <x v="0"/>
    <x v="0"/>
    <n v="0"/>
    <x v="0"/>
    <x v="0"/>
    <x v="2"/>
    <s v="9-Jul-1990"/>
    <n v="32734.19"/>
    <x v="1"/>
    <s v="tier - 1"/>
    <s v="R1012"/>
    <x v="3"/>
  </r>
  <r>
    <s v="Id280"/>
    <s v="Lemos"/>
    <n v="36.119999999999997"/>
    <x v="99"/>
    <s v="NO"/>
    <x v="0"/>
    <x v="0"/>
    <n v="0"/>
    <x v="0"/>
    <x v="2"/>
    <x v="1"/>
    <s v="30-Sep-1990"/>
    <n v="32716.2"/>
    <x v="0"/>
    <s v="tier - 2"/>
    <s v="R1011"/>
    <x v="3"/>
  </r>
  <r>
    <s v="Id281"/>
    <s v="Seynders"/>
    <n v="23.19"/>
    <x v="223"/>
    <s v="NO"/>
    <x v="0"/>
    <x v="0"/>
    <n v="0"/>
    <x v="0"/>
    <x v="0"/>
    <x v="0"/>
    <s v="1-Nov-1968"/>
    <n v="32686.080000000002"/>
    <x v="1"/>
    <s v="tier - 3"/>
    <s v="R1011"/>
    <x v="0"/>
  </r>
  <r>
    <s v="Id282"/>
    <s v="Saunders"/>
    <n v="35.99"/>
    <x v="80"/>
    <s v="NO"/>
    <x v="0"/>
    <x v="0"/>
    <n v="0"/>
    <x v="0"/>
    <x v="0"/>
    <x v="2"/>
    <s v="13-Jul-1990"/>
    <n v="32672.11"/>
    <x v="0"/>
    <s v="tier - 1"/>
    <s v="R1011"/>
    <x v="3"/>
  </r>
  <r>
    <s v="Id283"/>
    <s v="Walker"/>
    <n v="30.25"/>
    <x v="224"/>
    <s v="NO"/>
    <x v="0"/>
    <x v="1"/>
    <n v="1"/>
    <x v="0"/>
    <x v="1"/>
    <x v="2"/>
    <s v="8-Oct-2003"/>
    <n v="32548.34"/>
    <x v="0"/>
    <s v="tier - 2"/>
    <s v="R1013"/>
    <x v="39"/>
  </r>
  <r>
    <s v="Id284"/>
    <s v="Lam"/>
    <n v="26.24"/>
    <x v="106"/>
    <s v="Yes"/>
    <x v="0"/>
    <x v="0"/>
    <n v="0"/>
    <x v="0"/>
    <x v="0"/>
    <x v="1"/>
    <s v="19-Sep-1976"/>
    <n v="32485.46"/>
    <x v="1"/>
    <s v="tier - 1"/>
    <s v="R1011"/>
    <x v="1"/>
  </r>
  <r>
    <s v="Id285"/>
    <s v="Sweigart"/>
    <n v="31.36"/>
    <x v="225"/>
    <s v="Yes"/>
    <x v="0"/>
    <x v="0"/>
    <n v="0"/>
    <x v="0"/>
    <x v="1"/>
    <x v="0"/>
    <s v="27-Sep-1981"/>
    <n v="32462.35"/>
    <x v="1"/>
    <s v="tier - 2"/>
    <s v="R1011"/>
    <x v="36"/>
  </r>
  <r>
    <s v="Id286"/>
    <s v="Sieczkowski"/>
    <n v="25.69"/>
    <x v="226"/>
    <s v="Yes"/>
    <x v="0"/>
    <x v="0"/>
    <n v="0"/>
    <x v="0"/>
    <x v="1"/>
    <x v="2"/>
    <s v="9-Aug-1976"/>
    <n v="32430.22"/>
    <x v="1"/>
    <s v="tier - 3"/>
    <s v="R1011"/>
    <x v="1"/>
  </r>
  <r>
    <s v="Id287"/>
    <s v="Jurgens"/>
    <n v="25.46"/>
    <x v="100"/>
    <s v="NO"/>
    <x v="0"/>
    <x v="0"/>
    <n v="2"/>
    <x v="0"/>
    <x v="0"/>
    <x v="1"/>
    <s v="19-Oct-1972"/>
    <n v="32428.63"/>
    <x v="1"/>
    <s v="tier - 2"/>
    <s v="R1011"/>
    <x v="28"/>
  </r>
  <r>
    <s v="Id288"/>
    <s v="Hackman"/>
    <n v="31.83"/>
    <x v="227"/>
    <s v="Yes"/>
    <x v="0"/>
    <x v="0"/>
    <n v="1"/>
    <x v="0"/>
    <x v="2"/>
    <x v="0"/>
    <s v="2-Dec-1986"/>
    <n v="32288.49"/>
    <x v="1"/>
    <s v="tier - 2"/>
    <s v="R1011"/>
    <x v="26"/>
  </r>
  <r>
    <s v="Id289"/>
    <s v="Klarich"/>
    <n v="24.43"/>
    <x v="14"/>
    <s v="Yes"/>
    <x v="0"/>
    <x v="0"/>
    <n v="1"/>
    <x v="0"/>
    <x v="0"/>
    <x v="0"/>
    <s v="17-Dec-1975"/>
    <n v="32259.96"/>
    <x v="1"/>
    <s v="tier - 3"/>
    <s v="R1012"/>
    <x v="27"/>
  </r>
  <r>
    <s v="Id290"/>
    <s v="Schulten"/>
    <n v="41.9"/>
    <x v="228"/>
    <s v="NO"/>
    <x v="0"/>
    <x v="0"/>
    <n v="0"/>
    <x v="0"/>
    <x v="2"/>
    <x v="2"/>
    <s v="8-Sep-1994"/>
    <n v="32222.81"/>
    <x v="1"/>
    <s v="tier - 1"/>
    <s v="R1011"/>
    <x v="6"/>
  </r>
  <r>
    <s v="Id291"/>
    <s v="Fagerstrom"/>
    <n v="22.88"/>
    <x v="229"/>
    <s v="Yes"/>
    <x v="0"/>
    <x v="1"/>
    <n v="1"/>
    <x v="0"/>
    <x v="1"/>
    <x v="1"/>
    <s v="11-Sep-1969"/>
    <n v="32192.76"/>
    <x v="0"/>
    <s v="tier - 2"/>
    <s v="R1011"/>
    <x v="16"/>
  </r>
  <r>
    <s v="Id292"/>
    <s v="Bien"/>
    <n v="29.734999999999999"/>
    <x v="230"/>
    <s v="NO"/>
    <x v="0"/>
    <x v="0"/>
    <n v="0"/>
    <x v="1"/>
    <x v="0"/>
    <x v="0"/>
    <s v="10-Nov-1978"/>
    <n v="32108.66"/>
    <x v="0"/>
    <s v="tier - 3"/>
    <s v="R1017"/>
    <x v="9"/>
  </r>
  <r>
    <s v="Id293"/>
    <s v="Hess"/>
    <n v="40.74"/>
    <x v="124"/>
    <s v="NO"/>
    <x v="0"/>
    <x v="1"/>
    <n v="1"/>
    <x v="0"/>
    <x v="2"/>
    <x v="2"/>
    <s v="13-Sep-1993"/>
    <n v="32086.21"/>
    <x v="0"/>
    <s v="tier - 3"/>
    <s v="R1011"/>
    <x v="20"/>
  </r>
  <r>
    <s v="Id294"/>
    <s v="Shaw"/>
    <n v="24.14"/>
    <x v="231"/>
    <s v="NO"/>
    <x v="0"/>
    <x v="0"/>
    <n v="2"/>
    <x v="0"/>
    <x v="1"/>
    <x v="1"/>
    <s v="21-Sep-1972"/>
    <n v="31980.89"/>
    <x v="1"/>
    <s v="tier - 1"/>
    <s v="R1011"/>
    <x v="28"/>
  </r>
  <r>
    <s v="Id295"/>
    <s v="Williams"/>
    <n v="25.15"/>
    <x v="232"/>
    <s v="Yes"/>
    <x v="0"/>
    <x v="0"/>
    <n v="1"/>
    <x v="0"/>
    <x v="1"/>
    <x v="0"/>
    <s v="25-Sep-1975"/>
    <n v="31897.1"/>
    <x v="1"/>
    <s v="tier - 3"/>
    <s v="R1011"/>
    <x v="27"/>
  </r>
  <r>
    <s v="Id296"/>
    <s v="Menzies"/>
    <n v="28.71"/>
    <x v="112"/>
    <s v="NO"/>
    <x v="0"/>
    <x v="0"/>
    <n v="1"/>
    <x v="0"/>
    <x v="2"/>
    <x v="2"/>
    <s v="10-Sep-1984"/>
    <n v="31743.919999999998"/>
    <x v="1"/>
    <s v="tier - 1"/>
    <s v="R1011"/>
    <x v="32"/>
  </r>
  <r>
    <s v="Id297"/>
    <s v="Buehler"/>
    <n v="23"/>
    <x v="233"/>
    <s v="NO"/>
    <x v="0"/>
    <x v="0"/>
    <n v="0"/>
    <x v="0"/>
    <x v="0"/>
    <x v="2"/>
    <s v="14-Oct-1977"/>
    <n v="31736.7"/>
    <x v="1"/>
    <s v="tier - 2"/>
    <s v="R1012"/>
    <x v="29"/>
  </r>
  <r>
    <s v="Id298"/>
    <s v="Degen"/>
    <n v="36.86"/>
    <x v="54"/>
    <s v="NO"/>
    <x v="0"/>
    <x v="0"/>
    <n v="0"/>
    <x v="1"/>
    <x v="2"/>
    <x v="0"/>
    <s v="13-Dec-1960"/>
    <n v="31620"/>
    <x v="1"/>
    <s v="tier - 1"/>
    <s v="R1024"/>
    <x v="15"/>
  </r>
  <r>
    <s v="Id299"/>
    <s v="Arsenault"/>
    <n v="24.25"/>
    <x v="234"/>
    <s v="Yes"/>
    <x v="0"/>
    <x v="0"/>
    <n v="1"/>
    <x v="0"/>
    <x v="2"/>
    <x v="0"/>
    <s v="29-Oct-1975"/>
    <n v="31591.82"/>
    <x v="1"/>
    <s v="tier - 1"/>
    <s v="R1011"/>
    <x v="27"/>
  </r>
  <r>
    <s v="Id300"/>
    <s v="Hoff"/>
    <n v="23.85"/>
    <x v="235"/>
    <s v="NO"/>
    <x v="0"/>
    <x v="0"/>
    <n v="0"/>
    <x v="0"/>
    <x v="0"/>
    <x v="0"/>
    <s v="8-Oct-1974"/>
    <n v="31368.81"/>
    <x v="1"/>
    <s v="tier - 3"/>
    <s v="R1011"/>
    <x v="19"/>
  </r>
  <r>
    <s v="Id301"/>
    <s v="Hall"/>
    <n v="40.020000000000003"/>
    <x v="27"/>
    <s v="Yes"/>
    <x v="0"/>
    <x v="0"/>
    <n v="1"/>
    <x v="0"/>
    <x v="2"/>
    <x v="2"/>
    <s v="27-Sep-1995"/>
    <n v="31328.27"/>
    <x v="1"/>
    <s v="tier - 2"/>
    <s v="R1011"/>
    <x v="40"/>
  </r>
  <r>
    <s v="Id302"/>
    <s v="Ashley"/>
    <n v="19.170000000000002"/>
    <x v="12"/>
    <s v="NO"/>
    <x v="0"/>
    <x v="0"/>
    <n v="0"/>
    <x v="0"/>
    <x v="0"/>
    <x v="0"/>
    <s v="9-Jul-1968"/>
    <n v="31322.53"/>
    <x v="1"/>
    <s v="tier - 1"/>
    <s v="R1011"/>
    <x v="0"/>
  </r>
  <r>
    <s v="Id303"/>
    <s v="Rindahl"/>
    <n v="43.53"/>
    <x v="236"/>
    <s v="Yes"/>
    <x v="1"/>
    <x v="0"/>
    <n v="2"/>
    <x v="0"/>
    <x v="0"/>
    <x v="1"/>
    <s v="22-Jul-2000"/>
    <n v="31234.560000000001"/>
    <x v="0"/>
    <s v="tier - 1"/>
    <s v="R1011"/>
    <x v="21"/>
  </r>
  <r>
    <s v="Id304"/>
    <s v="Clark"/>
    <n v="46.06"/>
    <x v="237"/>
    <s v="NO"/>
    <x v="1"/>
    <x v="0"/>
    <n v="1"/>
    <x v="0"/>
    <x v="1"/>
    <x v="2"/>
    <s v="9-Nov-2004"/>
    <n v="31196.61"/>
    <x v="1"/>
    <s v="tier - 1"/>
    <s v="R1011"/>
    <x v="41"/>
  </r>
  <r>
    <s v="Id305"/>
    <s v="Irish"/>
    <n v="29.92"/>
    <x v="238"/>
    <s v="Yes"/>
    <x v="0"/>
    <x v="0"/>
    <n v="2"/>
    <x v="0"/>
    <x v="1"/>
    <x v="0"/>
    <s v="9-Sep-1961"/>
    <n v="30942.19"/>
    <x v="1"/>
    <s v="tier - 2"/>
    <s v="R1013"/>
    <x v="12"/>
  </r>
  <r>
    <s v="Id306"/>
    <s v="Richardson"/>
    <n v="28.46"/>
    <x v="239"/>
    <s v="Yes"/>
    <x v="0"/>
    <x v="0"/>
    <n v="1"/>
    <x v="0"/>
    <x v="2"/>
    <x v="2"/>
    <s v="5-Sep-1988"/>
    <n v="30763.01"/>
    <x v="1"/>
    <s v="tier - 1"/>
    <s v="R1011"/>
    <x v="23"/>
  </r>
  <r>
    <s v="Id307"/>
    <s v="Dewitt"/>
    <n v="24.56"/>
    <x v="194"/>
    <s v="Yes"/>
    <x v="0"/>
    <x v="1"/>
    <n v="1"/>
    <x v="0"/>
    <x v="0"/>
    <x v="1"/>
    <s v="21-Dec-1983"/>
    <n v="30724.44"/>
    <x v="1"/>
    <s v="tier - 3"/>
    <s v="R1011"/>
    <x v="33"/>
  </r>
  <r>
    <s v="Id308"/>
    <s v="Hickman"/>
    <n v="41.19"/>
    <x v="240"/>
    <s v="NO"/>
    <x v="0"/>
    <x v="0"/>
    <n v="0"/>
    <x v="0"/>
    <x v="2"/>
    <x v="1"/>
    <s v="21-Sep-1999"/>
    <n v="30697.71"/>
    <x v="0"/>
    <s v="tier - 2"/>
    <s v="R1011"/>
    <x v="35"/>
  </r>
  <r>
    <s v="Id309"/>
    <s v="Gonzalez"/>
    <n v="18.63"/>
    <x v="241"/>
    <s v="Yes"/>
    <x v="0"/>
    <x v="0"/>
    <n v="2"/>
    <x v="0"/>
    <x v="1"/>
    <x v="0"/>
    <s v="11-Nov-1970"/>
    <n v="30625.65"/>
    <x v="1"/>
    <s v="tier - 3"/>
    <s v="R1011"/>
    <x v="2"/>
  </r>
  <r>
    <s v="Id310"/>
    <s v="Difani"/>
    <n v="26.26"/>
    <x v="242"/>
    <s v="Yes"/>
    <x v="0"/>
    <x v="0"/>
    <n v="1"/>
    <x v="0"/>
    <x v="2"/>
    <x v="0"/>
    <s v="10-Aug-1986"/>
    <n v="30530.5"/>
    <x v="1"/>
    <s v="tier - 1"/>
    <s v="R1011"/>
    <x v="26"/>
  </r>
  <r>
    <s v="Id311"/>
    <s v="Turner"/>
    <n v="22.37"/>
    <x v="236"/>
    <s v="Yes"/>
    <x v="0"/>
    <x v="1"/>
    <n v="1"/>
    <x v="0"/>
    <x v="0"/>
    <x v="1"/>
    <s v="3-Sep-1983"/>
    <n v="30457.37"/>
    <x v="1"/>
    <s v="tier - 1"/>
    <s v="R1012"/>
    <x v="33"/>
  </r>
  <r>
    <s v="Id312"/>
    <s v="Widmann"/>
    <n v="39.619999999999997"/>
    <x v="141"/>
    <s v="NO"/>
    <x v="0"/>
    <x v="0"/>
    <n v="1"/>
    <x v="0"/>
    <x v="3"/>
    <x v="2"/>
    <s v="28-Oct-1998"/>
    <n v="30422.03"/>
    <x v="1"/>
    <s v="tier - 3"/>
    <s v="R1011"/>
    <x v="44"/>
  </r>
  <r>
    <s v="Id313"/>
    <s v="Tunney"/>
    <n v="18.329999999999998"/>
    <x v="243"/>
    <s v="Yes"/>
    <x v="0"/>
    <x v="0"/>
    <n v="0"/>
    <x v="0"/>
    <x v="3"/>
    <x v="2"/>
    <s v="3-Sep-1976"/>
    <n v="30409.53"/>
    <x v="1"/>
    <s v="tier - 3"/>
    <s v="R1012"/>
    <x v="1"/>
  </r>
  <r>
    <s v="Id314"/>
    <s v="San Juan"/>
    <n v="17.11"/>
    <x v="244"/>
    <s v="Yes"/>
    <x v="0"/>
    <x v="1"/>
    <n v="1"/>
    <x v="0"/>
    <x v="0"/>
    <x v="2"/>
    <s v="30-Jul-1969"/>
    <n v="30366.93"/>
    <x v="1"/>
    <s v="tier - 2"/>
    <s v="R1011"/>
    <x v="16"/>
  </r>
  <r>
    <s v="Id315"/>
    <s v="Croll"/>
    <n v="43.5"/>
    <x v="245"/>
    <s v="NO"/>
    <x v="1"/>
    <x v="0"/>
    <n v="1"/>
    <x v="0"/>
    <x v="1"/>
    <x v="1"/>
    <s v="1-Jun-2004"/>
    <n v="30328.27"/>
    <x v="1"/>
    <s v="tier - 2"/>
    <s v="R1011"/>
    <x v="39"/>
  </r>
  <r>
    <s v="Id316"/>
    <s v="Rolfes"/>
    <n v="25.364999999999998"/>
    <x v="27"/>
    <s v="NO"/>
    <x v="0"/>
    <x v="0"/>
    <n v="2"/>
    <x v="1"/>
    <x v="1"/>
    <x v="2"/>
    <s v="24-Jul-1972"/>
    <n v="30284.639999999999"/>
    <x v="0"/>
    <s v="tier - 1"/>
    <s v="R1012"/>
    <x v="28"/>
  </r>
  <r>
    <s v="Id317"/>
    <s v="Hinkle"/>
    <n v="28.594999999999999"/>
    <x v="246"/>
    <s v="NO"/>
    <x v="0"/>
    <x v="0"/>
    <n v="0"/>
    <x v="1"/>
    <x v="1"/>
    <x v="0"/>
    <s v="15-Sep-1962"/>
    <n v="30260"/>
    <x v="0"/>
    <s v="tier - 1"/>
    <s v="R1014"/>
    <x v="5"/>
  </r>
  <r>
    <s v="Id318"/>
    <s v="Leuchanka"/>
    <n v="29.83"/>
    <x v="247"/>
    <s v="Yes"/>
    <x v="0"/>
    <x v="1"/>
    <n v="1"/>
    <x v="0"/>
    <x v="2"/>
    <x v="0"/>
    <s v="13-Sep-1963"/>
    <n v="30184.94"/>
    <x v="0"/>
    <s v="tier - 1"/>
    <s v="R1014"/>
    <x v="8"/>
  </r>
  <r>
    <s v="Id319"/>
    <s v="Ayr"/>
    <n v="24.7"/>
    <x v="248"/>
    <s v="NO"/>
    <x v="0"/>
    <x v="0"/>
    <n v="3"/>
    <x v="1"/>
    <x v="3"/>
    <x v="0"/>
    <s v="11-Aug-1958"/>
    <n v="30166.62"/>
    <x v="0"/>
    <s v="tier - 3"/>
    <s v="R1012"/>
    <x v="7"/>
  </r>
  <r>
    <s v="Id320"/>
    <s v="Siegel"/>
    <n v="17.940000000000001"/>
    <x v="68"/>
    <s v="NO"/>
    <x v="0"/>
    <x v="0"/>
    <n v="0"/>
    <x v="0"/>
    <x v="2"/>
    <x v="0"/>
    <s v="25-Dec-1971"/>
    <n v="30134.75"/>
    <x v="1"/>
    <s v="tier - 3"/>
    <s v="R1011"/>
    <x v="14"/>
  </r>
  <r>
    <s v="Id321"/>
    <s v="Penrose"/>
    <n v="21.08"/>
    <x v="249"/>
    <s v="NO"/>
    <x v="0"/>
    <x v="1"/>
    <n v="1"/>
    <x v="0"/>
    <x v="0"/>
    <x v="2"/>
    <s v="2-Sep-1979"/>
    <n v="30095.97"/>
    <x v="1"/>
    <s v="tier - 3"/>
    <s v="R1011"/>
    <x v="18"/>
  </r>
  <r>
    <s v="Id322"/>
    <s v="Schuler"/>
    <n v="37.715000000000003"/>
    <x v="250"/>
    <s v="Yes"/>
    <x v="0"/>
    <x v="0"/>
    <n v="0"/>
    <x v="1"/>
    <x v="2"/>
    <x v="0"/>
    <s v="16-Jun-1967"/>
    <n v="30063.58"/>
    <x v="0"/>
    <s v="tier - 1"/>
    <s v="R1012"/>
    <x v="22"/>
  </r>
  <r>
    <s v="Id323"/>
    <s v="Walker"/>
    <n v="22.39"/>
    <x v="201"/>
    <s v="Yes"/>
    <x v="0"/>
    <x v="0"/>
    <n v="0"/>
    <x v="0"/>
    <x v="1"/>
    <x v="0"/>
    <s v="4-Aug-1981"/>
    <n v="30026.87"/>
    <x v="1"/>
    <s v="tier - 3"/>
    <s v="R1012"/>
    <x v="36"/>
  </r>
  <r>
    <s v="Id324"/>
    <s v="Stange"/>
    <n v="28.78"/>
    <x v="251"/>
    <s v="NO"/>
    <x v="0"/>
    <x v="0"/>
    <n v="0"/>
    <x v="0"/>
    <x v="3"/>
    <x v="2"/>
    <s v="5-Oct-1991"/>
    <n v="29969.67"/>
    <x v="0"/>
    <s v="tier - 1"/>
    <s v="R1011"/>
    <x v="42"/>
  </r>
  <r>
    <s v="Id325"/>
    <s v="Roy"/>
    <n v="18.329999999999998"/>
    <x v="252"/>
    <s v="Yes"/>
    <x v="0"/>
    <x v="0"/>
    <n v="0"/>
    <x v="0"/>
    <x v="1"/>
    <x v="2"/>
    <s v="12-Jun-1976"/>
    <n v="29933.75"/>
    <x v="0"/>
    <s v="tier - 1"/>
    <s v="R1011"/>
    <x v="1"/>
  </r>
  <r>
    <s v="Id326"/>
    <s v="Potere"/>
    <n v="26.39"/>
    <x v="253"/>
    <s v="Yes"/>
    <x v="0"/>
    <x v="0"/>
    <n v="1"/>
    <x v="0"/>
    <x v="2"/>
    <x v="2"/>
    <s v="30-Dec-1988"/>
    <n v="29929.56"/>
    <x v="0"/>
    <s v="tier - 1"/>
    <s v="R1011"/>
    <x v="23"/>
  </r>
  <r>
    <s v="Id327"/>
    <s v="Podgurski"/>
    <n v="19.260000000000002"/>
    <x v="254"/>
    <s v="Yes"/>
    <x v="0"/>
    <x v="0"/>
    <n v="1"/>
    <x v="0"/>
    <x v="1"/>
    <x v="0"/>
    <s v="19-Aug-1975"/>
    <n v="29899.25"/>
    <x v="0"/>
    <s v="tier - 3"/>
    <s v="R1011"/>
    <x v="27"/>
  </r>
  <r>
    <s v="Id328"/>
    <s v="Diamond"/>
    <n v="26.92"/>
    <x v="34"/>
    <s v="NO"/>
    <x v="0"/>
    <x v="0"/>
    <n v="0"/>
    <x v="0"/>
    <x v="2"/>
    <x v="1"/>
    <s v="30-Dec-1989"/>
    <n v="29852.48"/>
    <x v="0"/>
    <s v="tier - 3"/>
    <s v="R1011"/>
    <x v="4"/>
  </r>
  <r>
    <s v="Id329"/>
    <s v="Sallade"/>
    <n v="19.73"/>
    <x v="67"/>
    <s v="NO"/>
    <x v="0"/>
    <x v="0"/>
    <n v="0"/>
    <x v="0"/>
    <x v="2"/>
    <x v="2"/>
    <s v="29-Oct-1982"/>
    <n v="29818.76"/>
    <x v="0"/>
    <s v="tier - 1"/>
    <s v="R1012"/>
    <x v="37"/>
  </r>
  <r>
    <s v="Id330"/>
    <s v="Zhang"/>
    <n v="23.56"/>
    <x v="255"/>
    <s v="Yes"/>
    <x v="0"/>
    <x v="0"/>
    <n v="0"/>
    <x v="0"/>
    <x v="0"/>
    <x v="0"/>
    <s v="13-Aug-1981"/>
    <n v="29816.639999999999"/>
    <x v="0"/>
    <s v="tier - 2"/>
    <s v="R1011"/>
    <x v="36"/>
  </r>
  <r>
    <s v="Id331"/>
    <s v="Chatfield"/>
    <n v="37.67"/>
    <x v="256"/>
    <s v="NO"/>
    <x v="0"/>
    <x v="0"/>
    <n v="1"/>
    <x v="0"/>
    <x v="2"/>
    <x v="1"/>
    <s v="20-Jun-1998"/>
    <n v="29760.6"/>
    <x v="0"/>
    <s v="tier - 2"/>
    <s v="R1011"/>
    <x v="44"/>
  </r>
  <r>
    <s v="Id332"/>
    <s v="Bruns"/>
    <n v="18.73"/>
    <x v="257"/>
    <s v="NO"/>
    <x v="0"/>
    <x v="0"/>
    <n v="2"/>
    <x v="0"/>
    <x v="0"/>
    <x v="0"/>
    <s v="23-Aug-1973"/>
    <n v="29757.69"/>
    <x v="0"/>
    <s v="tier - 3"/>
    <s v="R1011"/>
    <x v="30"/>
  </r>
  <r>
    <s v="Id333"/>
    <s v="Yochum"/>
    <n v="33.090000000000003"/>
    <x v="87"/>
    <s v="NO"/>
    <x v="0"/>
    <x v="1"/>
    <n v="1"/>
    <x v="0"/>
    <x v="3"/>
    <x v="1"/>
    <s v="27-Jul-1993"/>
    <n v="29622.69"/>
    <x v="0"/>
    <s v="tier - 1"/>
    <s v="R1011"/>
    <x v="20"/>
  </r>
  <r>
    <s v="Id334"/>
    <s v="Freeburn"/>
    <n v="18.329999999999998"/>
    <x v="258"/>
    <s v="Yes"/>
    <x v="0"/>
    <x v="0"/>
    <n v="1"/>
    <x v="0"/>
    <x v="1"/>
    <x v="0"/>
    <s v="3-Nov-1975"/>
    <n v="29583.8"/>
    <x v="0"/>
    <s v="tier - 1"/>
    <s v="R1011"/>
    <x v="27"/>
  </r>
  <r>
    <s v="Id335"/>
    <s v="Spencer"/>
    <n v="27.74"/>
    <x v="82"/>
    <s v="Yes"/>
    <x v="0"/>
    <x v="0"/>
    <n v="2"/>
    <x v="0"/>
    <x v="2"/>
    <x v="2"/>
    <s v="20-Oct-1959"/>
    <n v="29523.17"/>
    <x v="0"/>
    <s v="tier - 2"/>
    <s v="R1024"/>
    <x v="10"/>
  </r>
  <r>
    <s v="Id336"/>
    <s v="Jarosik"/>
    <n v="24.2"/>
    <x v="259"/>
    <s v="NO"/>
    <x v="0"/>
    <x v="0"/>
    <n v="1"/>
    <x v="0"/>
    <x v="2"/>
    <x v="1"/>
    <s v="16-Jul-1987"/>
    <n v="29443.59"/>
    <x v="0"/>
    <s v="tier - 1"/>
    <s v="R1011"/>
    <x v="38"/>
  </r>
  <r>
    <s v="Id337"/>
    <s v="Heinzen"/>
    <n v="22.03"/>
    <x v="141"/>
    <s v="Yes"/>
    <x v="0"/>
    <x v="0"/>
    <n v="0"/>
    <x v="0"/>
    <x v="1"/>
    <x v="2"/>
    <s v="7-Nov-1985"/>
    <n v="29352.560000000001"/>
    <x v="0"/>
    <s v="tier - 1"/>
    <s v="R1011"/>
    <x v="17"/>
  </r>
  <r>
    <s v="Id338"/>
    <s v="Kelley"/>
    <n v="26.885000000000002"/>
    <x v="260"/>
    <s v="NO"/>
    <x v="0"/>
    <x v="0"/>
    <n v="3"/>
    <x v="0"/>
    <x v="3"/>
    <x v="0"/>
    <s v="5-Jun-1958"/>
    <n v="29330.98"/>
    <x v="0"/>
    <s v="tier - 2"/>
    <s v="R1012"/>
    <x v="46"/>
  </r>
  <r>
    <s v="Id339"/>
    <s v="Thacker"/>
    <n v="16.36"/>
    <x v="217"/>
    <s v="NO"/>
    <x v="0"/>
    <x v="0"/>
    <n v="0"/>
    <x v="0"/>
    <x v="0"/>
    <x v="0"/>
    <s v="21-Jul-1978"/>
    <n v="29227.599999999999"/>
    <x v="0"/>
    <s v="tier - 3"/>
    <s v="R1012"/>
    <x v="9"/>
  </r>
  <r>
    <s v="Id340"/>
    <s v="Jeseritz"/>
    <n v="32.299999999999997"/>
    <x v="143"/>
    <s v="Yes"/>
    <x v="0"/>
    <x v="1"/>
    <n v="1"/>
    <x v="1"/>
    <x v="3"/>
    <x v="2"/>
    <s v="9-Jul-1969"/>
    <n v="29186.48"/>
    <x v="0"/>
    <s v="tier - 3"/>
    <s v="R1024"/>
    <x v="16"/>
  </r>
  <r>
    <s v="Id341"/>
    <s v="Hohman"/>
    <n v="16.05"/>
    <x v="261"/>
    <s v="Yes"/>
    <x v="0"/>
    <x v="0"/>
    <n v="0"/>
    <x v="0"/>
    <x v="1"/>
    <x v="2"/>
    <s v="8-Nov-1976"/>
    <n v="29160.39"/>
    <x v="0"/>
    <s v="tier - 2"/>
    <s v="R1011"/>
    <x v="1"/>
  </r>
  <r>
    <s v="Id342"/>
    <s v="Hill"/>
    <n v="29.07"/>
    <x v="262"/>
    <s v="Yes"/>
    <x v="0"/>
    <x v="0"/>
    <n v="2"/>
    <x v="0"/>
    <x v="3"/>
    <x v="0"/>
    <s v="24-Dec-1961"/>
    <n v="29141.360000000001"/>
    <x v="0"/>
    <s v="tier - 3"/>
    <s v="R1012"/>
    <x v="12"/>
  </r>
  <r>
    <s v="Id343"/>
    <s v="Kuepfer"/>
    <n v="17.43"/>
    <x v="263"/>
    <s v="NO"/>
    <x v="0"/>
    <x v="0"/>
    <n v="0"/>
    <x v="0"/>
    <x v="2"/>
    <x v="0"/>
    <s v="29-Nov-1978"/>
    <n v="29114.77"/>
    <x v="0"/>
    <s v="tier - 1"/>
    <s v="R1011"/>
    <x v="9"/>
  </r>
  <r>
    <s v="Id344"/>
    <s v="Kaczmarek"/>
    <n v="19.329999999999998"/>
    <x v="159"/>
    <s v="NO"/>
    <x v="0"/>
    <x v="0"/>
    <n v="0"/>
    <x v="0"/>
    <x v="0"/>
    <x v="2"/>
    <s v="14-Jul-1980"/>
    <n v="29114.21"/>
    <x v="0"/>
    <s v="tier - 3"/>
    <s v="R1011"/>
    <x v="25"/>
  </r>
  <r>
    <s v="Id345"/>
    <s v="Pitt"/>
    <n v="30.52"/>
    <x v="139"/>
    <s v="NO"/>
    <x v="0"/>
    <x v="0"/>
    <n v="1"/>
    <x v="0"/>
    <x v="0"/>
    <x v="2"/>
    <s v="7-Jul-1992"/>
    <n v="29007.82"/>
    <x v="0"/>
    <s v="tier - 3"/>
    <s v="R1011"/>
    <x v="34"/>
  </r>
  <r>
    <s v="Id346"/>
    <s v="Lorton"/>
    <n v="39.21"/>
    <x v="264"/>
    <s v="NO"/>
    <x v="0"/>
    <x v="1"/>
    <n v="1"/>
    <x v="0"/>
    <x v="1"/>
    <x v="2"/>
    <s v="1-Sep-2003"/>
    <n v="28998.68"/>
    <x v="0"/>
    <s v="tier - 3"/>
    <s v="R1011"/>
    <x v="39"/>
  </r>
  <r>
    <s v="Id347"/>
    <s v="Castaneda"/>
    <n v="26.98"/>
    <x v="127"/>
    <s v="Yes"/>
    <x v="0"/>
    <x v="0"/>
    <n v="2"/>
    <x v="0"/>
    <x v="1"/>
    <x v="2"/>
    <s v="5-Dec-1959"/>
    <n v="28950.47"/>
    <x v="0"/>
    <s v="tier - 1"/>
    <s v="R1012"/>
    <x v="10"/>
  </r>
  <r>
    <s v="Id348"/>
    <s v="Cherop"/>
    <n v="25.84"/>
    <x v="265"/>
    <s v="NO"/>
    <x v="0"/>
    <x v="0"/>
    <n v="0"/>
    <x v="1"/>
    <x v="1"/>
    <x v="0"/>
    <s v="25-Jul-1962"/>
    <n v="28923.14"/>
    <x v="0"/>
    <s v="tier - 1"/>
    <s v="R1012"/>
    <x v="5"/>
  </r>
  <r>
    <s v="Id349"/>
    <s v="Howell"/>
    <n v="28.31"/>
    <x v="266"/>
    <s v="Yes"/>
    <x v="0"/>
    <x v="0"/>
    <n v="2"/>
    <x v="0"/>
    <x v="2"/>
    <x v="0"/>
    <s v="3-Aug-1961"/>
    <n v="28868.66"/>
    <x v="0"/>
    <s v="tier - 2"/>
    <s v="R1012"/>
    <x v="12"/>
  </r>
  <r>
    <s v="Id350"/>
    <s v="Palmer"/>
    <n v="23.94"/>
    <x v="267"/>
    <s v="NO"/>
    <x v="0"/>
    <x v="0"/>
    <n v="0"/>
    <x v="0"/>
    <x v="2"/>
    <x v="2"/>
    <s v="5-Dec-1990"/>
    <n v="28716.14"/>
    <x v="0"/>
    <s v="tier - 3"/>
    <s v="R1011"/>
    <x v="3"/>
  </r>
  <r>
    <s v="Id351"/>
    <s v="Olson"/>
    <n v="20.03"/>
    <x v="105"/>
    <s v="Yes"/>
    <x v="0"/>
    <x v="0"/>
    <n v="0"/>
    <x v="0"/>
    <x v="0"/>
    <x v="1"/>
    <s v="27-Sep-1985"/>
    <n v="28542.86"/>
    <x v="0"/>
    <s v="tier - 3"/>
    <s v="R1011"/>
    <x v="17"/>
  </r>
  <r>
    <s v="Id352"/>
    <s v="Waldron"/>
    <n v="41.42"/>
    <x v="6"/>
    <s v="NO"/>
    <x v="0"/>
    <x v="0"/>
    <n v="0"/>
    <x v="1"/>
    <x v="0"/>
    <x v="1"/>
    <s v="11-Dec-1982"/>
    <n v="28476.73"/>
    <x v="0"/>
    <s v="tier - 2"/>
    <s v="R1012"/>
    <x v="37"/>
  </r>
  <r>
    <s v="Id353"/>
    <s v="Meyer"/>
    <n v="36.67"/>
    <x v="246"/>
    <s v="NO"/>
    <x v="0"/>
    <x v="0"/>
    <n v="0"/>
    <x v="1"/>
    <x v="1"/>
    <x v="0"/>
    <s v="16-Sep-1974"/>
    <n v="28468.92"/>
    <x v="0"/>
    <s v="tier - 1"/>
    <s v="R1012"/>
    <x v="19"/>
  </r>
  <r>
    <s v="Id354"/>
    <s v="Stack"/>
    <n v="27.645"/>
    <x v="164"/>
    <s v="NO"/>
    <x v="0"/>
    <x v="0"/>
    <n v="0"/>
    <x v="1"/>
    <x v="2"/>
    <x v="2"/>
    <s v="2-Dec-1977"/>
    <n v="28340.19"/>
    <x v="0"/>
    <s v="tier - 2"/>
    <s v="R1012"/>
    <x v="29"/>
  </r>
  <r>
    <s v="Id355"/>
    <s v="Sanchez Y Torres"/>
    <n v="22.72"/>
    <x v="268"/>
    <s v="NO"/>
    <x v="0"/>
    <x v="0"/>
    <n v="0"/>
    <x v="0"/>
    <x v="0"/>
    <x v="1"/>
    <s v="24-Dec-1990"/>
    <n v="28302.33"/>
    <x v="0"/>
    <s v="tier - 2"/>
    <s v="R1011"/>
    <x v="3"/>
  </r>
  <r>
    <s v="Id356"/>
    <s v="Daniels"/>
    <n v="36.520000000000003"/>
    <x v="269"/>
    <s v="Yes"/>
    <x v="0"/>
    <x v="1"/>
    <n v="1"/>
    <x v="1"/>
    <x v="0"/>
    <x v="0"/>
    <s v="25-Nov-1963"/>
    <n v="28287.9"/>
    <x v="0"/>
    <s v="tier - 1"/>
    <s v="R1013"/>
    <x v="8"/>
  </r>
  <r>
    <s v="Id357"/>
    <s v="Pepp"/>
    <n v="33.96"/>
    <x v="115"/>
    <s v="NO"/>
    <x v="0"/>
    <x v="0"/>
    <n v="0"/>
    <x v="0"/>
    <x v="1"/>
    <x v="2"/>
    <s v="6-Sep-1999"/>
    <n v="28245.34"/>
    <x v="0"/>
    <s v="tier - 3"/>
    <s v="R1011"/>
    <x v="35"/>
  </r>
  <r>
    <s v="Id358"/>
    <s v="Buechler"/>
    <n v="26.695"/>
    <x v="205"/>
    <s v="NO"/>
    <x v="0"/>
    <x v="0"/>
    <n v="0"/>
    <x v="0"/>
    <x v="3"/>
    <x v="0"/>
    <s v="22-Nov-1960"/>
    <n v="28101.33"/>
    <x v="0"/>
    <s v="tier - 2"/>
    <s v="R1019"/>
    <x v="15"/>
  </r>
  <r>
    <s v="Id359"/>
    <s v="Buenting"/>
    <n v="18.45"/>
    <x v="103"/>
    <s v="Yes"/>
    <x v="0"/>
    <x v="0"/>
    <n v="0"/>
    <x v="0"/>
    <x v="0"/>
    <x v="2"/>
    <s v="29-Nov-1985"/>
    <n v="28006.94"/>
    <x v="0"/>
    <s v="tier - 2"/>
    <s v="R1011"/>
    <x v="17"/>
  </r>
  <r>
    <s v="Id360"/>
    <s v="Evans"/>
    <n v="33.18"/>
    <x v="270"/>
    <s v="NO"/>
    <x v="0"/>
    <x v="0"/>
    <n v="0"/>
    <x v="0"/>
    <x v="0"/>
    <x v="2"/>
    <s v="21-Dec-1999"/>
    <n v="27980.77"/>
    <x v="0"/>
    <s v="tier - 1"/>
    <s v="R1011"/>
    <x v="35"/>
  </r>
  <r>
    <s v="Id361"/>
    <s v="Arcand"/>
    <n v="36.1"/>
    <x v="271"/>
    <s v="Yes"/>
    <x v="0"/>
    <x v="0"/>
    <n v="2"/>
    <x v="1"/>
    <x v="2"/>
    <x v="0"/>
    <s v="28-Jul-1961"/>
    <n v="27941.29"/>
    <x v="0"/>
    <s v="tier - 3"/>
    <s v="R1011"/>
    <x v="12"/>
  </r>
  <r>
    <s v="Id362"/>
    <s v="Kesack"/>
    <n v="22.77"/>
    <x v="272"/>
    <s v="NO"/>
    <x v="0"/>
    <x v="0"/>
    <n v="0"/>
    <x v="0"/>
    <x v="2"/>
    <x v="1"/>
    <s v="4-Jun-1991"/>
    <n v="27931.11"/>
    <x v="0"/>
    <s v="tier - 3"/>
    <s v="R1011"/>
    <x v="3"/>
  </r>
  <r>
    <s v="Id363"/>
    <s v="Post"/>
    <n v="21.24"/>
    <x v="273"/>
    <s v="NO"/>
    <x v="0"/>
    <x v="0"/>
    <n v="0"/>
    <x v="0"/>
    <x v="3"/>
    <x v="2"/>
    <s v="21-Nov-1989"/>
    <n v="27925.86"/>
    <x v="0"/>
    <s v="tier - 2"/>
    <s v="R1011"/>
    <x v="4"/>
  </r>
  <r>
    <s v="Id364"/>
    <s v="Dunne"/>
    <n v="17.600000000000001"/>
    <x v="274"/>
    <s v="Yes"/>
    <x v="0"/>
    <x v="0"/>
    <n v="0"/>
    <x v="0"/>
    <x v="1"/>
    <x v="2"/>
    <s v="4-Dec-1985"/>
    <n v="27849.94"/>
    <x v="0"/>
    <s v="tier - 1"/>
    <s v="R1011"/>
    <x v="17"/>
  </r>
  <r>
    <s v="Id365"/>
    <s v="Kilel"/>
    <n v="26.29"/>
    <x v="181"/>
    <s v="NO"/>
    <x v="0"/>
    <x v="0"/>
    <n v="0"/>
    <x v="0"/>
    <x v="0"/>
    <x v="0"/>
    <s v="6-Jul-1960"/>
    <n v="27808.73"/>
    <x v="0"/>
    <s v="tier - 1"/>
    <s v="R1013"/>
    <x v="15"/>
  </r>
  <r>
    <s v="Id366"/>
    <s v="Nicholson"/>
    <n v="35.31"/>
    <x v="275"/>
    <s v="NO"/>
    <x v="0"/>
    <x v="0"/>
    <n v="0"/>
    <x v="1"/>
    <x v="1"/>
    <x v="0"/>
    <s v="6-Dec-2002"/>
    <n v="27724.29"/>
    <x v="0"/>
    <s v="tier - 3"/>
    <s v="R1013"/>
    <x v="43"/>
  </r>
  <r>
    <s v="Id367"/>
    <s v="Susmann"/>
    <n v="27.04"/>
    <x v="276"/>
    <s v="NO"/>
    <x v="0"/>
    <x v="0"/>
    <n v="1"/>
    <x v="0"/>
    <x v="0"/>
    <x v="2"/>
    <s v="3-Jul-1992"/>
    <n v="27696.11"/>
    <x v="0"/>
    <s v="tier - 2"/>
    <s v="R1011"/>
    <x v="34"/>
  </r>
  <r>
    <s v="Id368"/>
    <s v="Harsh"/>
    <n v="30.23"/>
    <x v="80"/>
    <s v="Yes"/>
    <x v="0"/>
    <x v="1"/>
    <n v="1"/>
    <x v="0"/>
    <x v="0"/>
    <x v="2"/>
    <s v="7-Oct-1997"/>
    <n v="27625.17"/>
    <x v="0"/>
    <s v="tier - 1"/>
    <s v="R1011"/>
    <x v="31"/>
  </r>
  <r>
    <s v="Id369"/>
    <s v="Pocasangre"/>
    <n v="30.6"/>
    <x v="277"/>
    <s v="Yes"/>
    <x v="0"/>
    <x v="1"/>
    <n v="1"/>
    <x v="0"/>
    <x v="1"/>
    <x v="1"/>
    <s v="9-Sep-1997"/>
    <n v="27619.360000000001"/>
    <x v="1"/>
    <s v="tier - 3"/>
    <s v="R1011"/>
    <x v="31"/>
  </r>
  <r>
    <s v="Id370"/>
    <s v="Martinez Lopez"/>
    <n v="26.8"/>
    <x v="102"/>
    <s v="NO"/>
    <x v="0"/>
    <x v="0"/>
    <n v="1"/>
    <x v="0"/>
    <x v="3"/>
    <x v="2"/>
    <s v="11-Jun-1992"/>
    <n v="27614.71"/>
    <x v="1"/>
    <s v="tier - 3"/>
    <s v="R1011"/>
    <x v="34"/>
  </r>
  <r>
    <s v="Id371"/>
    <s v="Riegel"/>
    <n v="16.86"/>
    <x v="212"/>
    <s v="Yes"/>
    <x v="0"/>
    <x v="0"/>
    <n v="0"/>
    <x v="0"/>
    <x v="3"/>
    <x v="2"/>
    <s v="6-Nov-1985"/>
    <n v="27598.93"/>
    <x v="1"/>
    <s v="tier - 1"/>
    <s v="R1011"/>
    <x v="17"/>
  </r>
  <r>
    <s v="Id372"/>
    <s v="Monson"/>
    <n v="16.3"/>
    <x v="49"/>
    <s v="NO"/>
    <x v="0"/>
    <x v="0"/>
    <n v="1"/>
    <x v="0"/>
    <x v="1"/>
    <x v="2"/>
    <s v="22-Jul-1984"/>
    <n v="27534.53"/>
    <x v="1"/>
    <s v="tier - 2"/>
    <s v="R1011"/>
    <x v="32"/>
  </r>
  <r>
    <s v="Id373"/>
    <s v="Klubben"/>
    <n v="29.81"/>
    <x v="278"/>
    <s v="NO"/>
    <x v="0"/>
    <x v="0"/>
    <n v="0"/>
    <x v="0"/>
    <x v="3"/>
    <x v="0"/>
    <s v="19-Oct-1965"/>
    <n v="27533.91"/>
    <x v="1"/>
    <s v="tier - 3"/>
    <s v="R1013"/>
    <x v="11"/>
  </r>
  <r>
    <s v="Id374"/>
    <s v="Mascaro"/>
    <n v="16.329999999999998"/>
    <x v="279"/>
    <s v="Yes"/>
    <x v="0"/>
    <x v="0"/>
    <n v="0"/>
    <x v="0"/>
    <x v="3"/>
    <x v="0"/>
    <s v="3-Oct-1981"/>
    <n v="27495.59"/>
    <x v="1"/>
    <s v="tier - 1"/>
    <s v="R1011"/>
    <x v="36"/>
  </r>
  <r>
    <s v="Id375"/>
    <s v="Norvell"/>
    <n v="16.37"/>
    <x v="270"/>
    <s v="Yes"/>
    <x v="0"/>
    <x v="0"/>
    <n v="0"/>
    <x v="0"/>
    <x v="2"/>
    <x v="2"/>
    <s v="5-Dec-1985"/>
    <n v="27432.73"/>
    <x v="1"/>
    <s v="tier - 1"/>
    <s v="R1011"/>
    <x v="17"/>
  </r>
  <r>
    <s v="Id376"/>
    <s v="Ornelas"/>
    <n v="22.42"/>
    <x v="82"/>
    <s v="Yes"/>
    <x v="0"/>
    <x v="0"/>
    <n v="1"/>
    <x v="1"/>
    <x v="0"/>
    <x v="2"/>
    <s v="15-Sep-1988"/>
    <n v="27375.9"/>
    <x v="1"/>
    <s v="tier - 3"/>
    <s v="R1015"/>
    <x v="23"/>
  </r>
  <r>
    <s v="Id377"/>
    <s v="Fitzpatrick"/>
    <n v="31.35"/>
    <x v="280"/>
    <s v="Yes"/>
    <x v="0"/>
    <x v="1"/>
    <n v="1"/>
    <x v="1"/>
    <x v="0"/>
    <x v="2"/>
    <s v="16-Oct-1969"/>
    <n v="27346.04"/>
    <x v="1"/>
    <s v="tier - 2"/>
    <s v="R1013"/>
    <x v="16"/>
  </r>
  <r>
    <s v="Id378"/>
    <s v="Bloomquist"/>
    <n v="31.9"/>
    <x v="57"/>
    <s v="NO"/>
    <x v="0"/>
    <x v="0"/>
    <n v="0"/>
    <x v="1"/>
    <x v="0"/>
    <x v="0"/>
    <s v="6-Jun-1968"/>
    <n v="27322.73"/>
    <x v="1"/>
    <s v="tier - 2"/>
    <s v="R1013"/>
    <x v="22"/>
  </r>
  <r>
    <s v="Id379"/>
    <s v="Wick"/>
    <n v="30.6"/>
    <x v="219"/>
    <s v="NO"/>
    <x v="0"/>
    <x v="0"/>
    <n v="0"/>
    <x v="0"/>
    <x v="1"/>
    <x v="2"/>
    <s v="2-Dec-1999"/>
    <n v="27236.959999999999"/>
    <x v="1"/>
    <s v="tier - 1"/>
    <s v="R1011"/>
    <x v="35"/>
  </r>
  <r>
    <s v="Id380"/>
    <s v="Zappala"/>
    <n v="28.975000000000001"/>
    <x v="281"/>
    <s v="NO"/>
    <x v="0"/>
    <x v="0"/>
    <n v="0"/>
    <x v="0"/>
    <x v="2"/>
    <x v="0"/>
    <s v="21-Dec-1965"/>
    <n v="27218.44"/>
    <x v="1"/>
    <s v="tier - 1"/>
    <s v="R1017"/>
    <x v="11"/>
  </r>
  <r>
    <s v="Id381"/>
    <s v="Earle"/>
    <n v="24.86"/>
    <x v="282"/>
    <s v="Yes"/>
    <x v="0"/>
    <x v="0"/>
    <n v="2"/>
    <x v="1"/>
    <x v="2"/>
    <x v="0"/>
    <s v="2-Oct-1970"/>
    <n v="27117.99"/>
    <x v="1"/>
    <s v="tier - 2"/>
    <s v="R1013"/>
    <x v="2"/>
  </r>
  <r>
    <s v="Id382"/>
    <s v="Majewski"/>
    <n v="19.54"/>
    <x v="191"/>
    <s v="NO"/>
    <x v="0"/>
    <x v="0"/>
    <n v="0"/>
    <x v="0"/>
    <x v="1"/>
    <x v="2"/>
    <s v="13-Dec-1990"/>
    <n v="27092.38"/>
    <x v="1"/>
    <s v="tier - 3"/>
    <s v="R1011"/>
    <x v="3"/>
  </r>
  <r>
    <s v="Id383"/>
    <s v="Apfelbaum"/>
    <n v="26.74"/>
    <x v="283"/>
    <s v="NO"/>
    <x v="0"/>
    <x v="0"/>
    <n v="0"/>
    <x v="0"/>
    <x v="2"/>
    <x v="2"/>
    <s v="2-Jul-1994"/>
    <n v="27080.639999999999"/>
    <x v="1"/>
    <s v="tier - 2"/>
    <s v="R1011"/>
    <x v="6"/>
  </r>
  <r>
    <s v="Id384"/>
    <s v="Graham"/>
    <n v="22.99"/>
    <x v="284"/>
    <s v="NO"/>
    <x v="0"/>
    <x v="0"/>
    <n v="3"/>
    <x v="0"/>
    <x v="0"/>
    <x v="0"/>
    <s v="30-Jun-1958"/>
    <n v="27037.91"/>
    <x v="1"/>
    <s v="tier - 2"/>
    <s v="R1013"/>
    <x v="7"/>
  </r>
  <r>
    <s v="Id385"/>
    <s v="Whitacre"/>
    <n v="31.46"/>
    <x v="285"/>
    <s v="NO"/>
    <x v="0"/>
    <x v="0"/>
    <n v="0"/>
    <x v="1"/>
    <x v="0"/>
    <x v="0"/>
    <s v="9-Jul-1960"/>
    <n v="27000.98"/>
    <x v="1"/>
    <s v="tier - 2"/>
    <s v="R1013"/>
    <x v="15"/>
  </r>
  <r>
    <s v="Id386"/>
    <s v="Wegener"/>
    <n v="30.86"/>
    <x v="194"/>
    <s v="NO"/>
    <x v="1"/>
    <x v="0"/>
    <n v="2"/>
    <x v="0"/>
    <x v="0"/>
    <x v="1"/>
    <s v="9-Nov-2000"/>
    <n v="26936.98"/>
    <x v="1"/>
    <s v="tier - 3"/>
    <s v="R1011"/>
    <x v="21"/>
  </r>
  <r>
    <s v="Id387"/>
    <s v="Collie"/>
    <n v="31.96"/>
    <x v="286"/>
    <s v="NO"/>
    <x v="0"/>
    <x v="0"/>
    <n v="0"/>
    <x v="0"/>
    <x v="2"/>
    <x v="0"/>
    <s v="17-Jun-2002"/>
    <n v="26927.69"/>
    <x v="1"/>
    <s v="tier - 2"/>
    <s v="R1011"/>
    <x v="43"/>
  </r>
  <r>
    <s v="Id388"/>
    <s v="Murphy"/>
    <n v="23.76"/>
    <x v="287"/>
    <s v="NO"/>
    <x v="0"/>
    <x v="0"/>
    <n v="3"/>
    <x v="0"/>
    <x v="2"/>
    <x v="0"/>
    <s v="25-Dec-1958"/>
    <n v="26926.51"/>
    <x v="1"/>
    <s v="tier - 1"/>
    <s v="R1013"/>
    <x v="7"/>
  </r>
  <r>
    <s v="Id389"/>
    <s v="Butters"/>
    <n v="19.38"/>
    <x v="288"/>
    <s v="NO"/>
    <x v="0"/>
    <x v="0"/>
    <n v="0"/>
    <x v="0"/>
    <x v="3"/>
    <x v="1"/>
    <s v="22-Aug-1991"/>
    <n v="26912.560000000001"/>
    <x v="1"/>
    <s v="tier - 2"/>
    <s v="R1011"/>
    <x v="42"/>
  </r>
  <r>
    <s v="Id390"/>
    <s v="Cook"/>
    <n v="16.21"/>
    <x v="109"/>
    <s v="Yes"/>
    <x v="0"/>
    <x v="0"/>
    <n v="1"/>
    <x v="0"/>
    <x v="0"/>
    <x v="1"/>
    <s v="22-Jul-1988"/>
    <n v="26607.89"/>
    <x v="1"/>
    <s v="tier - 1"/>
    <s v="R1011"/>
    <x v="23"/>
  </r>
  <r>
    <s v="Id391"/>
    <s v="Breen"/>
    <n v="32.54"/>
    <x v="93"/>
    <s v="NO"/>
    <x v="1"/>
    <x v="0"/>
    <n v="1"/>
    <x v="0"/>
    <x v="0"/>
    <x v="2"/>
    <s v="5-Sep-2004"/>
    <n v="26479.4"/>
    <x v="1"/>
    <s v="tier - 2"/>
    <s v="R1011"/>
    <x v="41"/>
  </r>
  <r>
    <s v="Id392"/>
    <s v="Fitzsimons"/>
    <n v="36.765000000000001"/>
    <x v="54"/>
    <s v="Yes"/>
    <x v="0"/>
    <x v="0"/>
    <n v="2"/>
    <x v="1"/>
    <x v="0"/>
    <x v="0"/>
    <s v="27-Aug-1970"/>
    <n v="26467.1"/>
    <x v="1"/>
    <s v="tier - 3"/>
    <s v="R1012"/>
    <x v="2"/>
  </r>
  <r>
    <s v="Id393"/>
    <s v="Houle"/>
    <n v="35.909999999999997"/>
    <x v="30"/>
    <s v="NO"/>
    <x v="0"/>
    <x v="0"/>
    <n v="0"/>
    <x v="1"/>
    <x v="0"/>
    <x v="0"/>
    <s v="21-Sep-1974"/>
    <n v="26392.26"/>
    <x v="1"/>
    <s v="tier - 2"/>
    <s v="R1024"/>
    <x v="19"/>
  </r>
  <r>
    <s v="Id394"/>
    <s v="Woodward"/>
    <n v="32.06"/>
    <x v="145"/>
    <s v="NO"/>
    <x v="1"/>
    <x v="0"/>
    <n v="1"/>
    <x v="0"/>
    <x v="2"/>
    <x v="2"/>
    <s v="5-Dec-2004"/>
    <n v="26316.59"/>
    <x v="1"/>
    <s v="tier - 3"/>
    <s v="R1011"/>
    <x v="41"/>
  </r>
  <r>
    <s v="Id395"/>
    <s v="Ray"/>
    <n v="24.1"/>
    <x v="289"/>
    <s v="Yes"/>
    <x v="0"/>
    <x v="0"/>
    <n v="1"/>
    <x v="1"/>
    <x v="1"/>
    <x v="0"/>
    <s v="4-Jun-1975"/>
    <n v="26236.58"/>
    <x v="1"/>
    <s v="tier - 1"/>
    <s v="R1011"/>
    <x v="19"/>
  </r>
  <r>
    <s v="Id396"/>
    <s v="Jennings"/>
    <n v="27.1"/>
    <x v="290"/>
    <s v="NO"/>
    <x v="0"/>
    <x v="0"/>
    <n v="2"/>
    <x v="1"/>
    <x v="2"/>
    <x v="0"/>
    <s v="7-Jul-1973"/>
    <n v="26140.36"/>
    <x v="1"/>
    <s v="tier - 3"/>
    <s v="R1011"/>
    <x v="30"/>
  </r>
  <r>
    <s v="Id397"/>
    <s v="Fuller"/>
    <n v="24.42"/>
    <x v="291"/>
    <s v="NO"/>
    <x v="0"/>
    <x v="0"/>
    <n v="0"/>
    <x v="0"/>
    <x v="1"/>
    <x v="0"/>
    <s v="11-Oct-2002"/>
    <n v="26125.67"/>
    <x v="1"/>
    <s v="tier - 1"/>
    <s v="R1013"/>
    <x v="43"/>
  </r>
  <r>
    <s v="Id398"/>
    <s v="Lovisek"/>
    <n v="26.695"/>
    <x v="82"/>
    <s v="Yes"/>
    <x v="0"/>
    <x v="0"/>
    <n v="2"/>
    <x v="0"/>
    <x v="1"/>
    <x v="2"/>
    <s v="9-Jul-1966"/>
    <n v="26109.33"/>
    <x v="1"/>
    <s v="tier - 3"/>
    <s v="R1012"/>
    <x v="24"/>
  </r>
  <r>
    <s v="Id399"/>
    <s v="Painter"/>
    <n v="27.79"/>
    <x v="3"/>
    <s v="Yes"/>
    <x v="1"/>
    <x v="0"/>
    <n v="1"/>
    <x v="0"/>
    <x v="0"/>
    <x v="1"/>
    <s v="26-Dec-2000"/>
    <n v="26026.97"/>
    <x v="1"/>
    <s v="tier - 3"/>
    <s v="R1011"/>
    <x v="21"/>
  </r>
  <r>
    <s v="Id400"/>
    <s v="Edwards"/>
    <n v="32.68"/>
    <x v="82"/>
    <s v="Yes"/>
    <x v="0"/>
    <x v="0"/>
    <n v="0"/>
    <x v="1"/>
    <x v="1"/>
    <x v="2"/>
    <s v="5-Jun-2001"/>
    <n v="26018.95"/>
    <x v="1"/>
    <s v="tier - 2"/>
    <s v="R1012"/>
    <x v="21"/>
  </r>
  <r>
    <s v="Id401"/>
    <s v="Liebl"/>
    <n v="26.4"/>
    <x v="292"/>
    <s v="Yes"/>
    <x v="0"/>
    <x v="0"/>
    <n v="2"/>
    <x v="1"/>
    <x v="2"/>
    <x v="0"/>
    <s v="3-Dec-1970"/>
    <n v="25992.82"/>
    <x v="1"/>
    <s v="tier - 2"/>
    <s v="R1013"/>
    <x v="2"/>
  </r>
  <r>
    <s v="Id402"/>
    <s v="Kasabian-Larson"/>
    <n v="23.655000000000001"/>
    <x v="293"/>
    <s v="Yes"/>
    <x v="0"/>
    <x v="1"/>
    <n v="1"/>
    <x v="0"/>
    <x v="1"/>
    <x v="0"/>
    <s v="21-Aug-1963"/>
    <n v="25678.78"/>
    <x v="1"/>
    <s v="tier - 3"/>
    <s v="R1012"/>
    <x v="8"/>
  </r>
  <r>
    <s v="Id403"/>
    <s v="Creamer"/>
    <n v="27.36"/>
    <x v="169"/>
    <s v="NO"/>
    <x v="0"/>
    <x v="0"/>
    <n v="2"/>
    <x v="1"/>
    <x v="1"/>
    <x v="1"/>
    <s v="17-Jul-1972"/>
    <n v="25656.58"/>
    <x v="1"/>
    <s v="tier - 3"/>
    <s v="R1024"/>
    <x v="28"/>
  </r>
  <r>
    <s v="Id404"/>
    <s v="Kimbel"/>
    <n v="27.82"/>
    <x v="219"/>
    <s v="Yes"/>
    <x v="0"/>
    <x v="0"/>
    <n v="0"/>
    <x v="0"/>
    <x v="1"/>
    <x v="2"/>
    <s v="2-Aug-2001"/>
    <n v="25648.98"/>
    <x v="1"/>
    <s v="tier - 1"/>
    <s v="R1011"/>
    <x v="47"/>
  </r>
  <r>
    <s v="Id405"/>
    <s v="Livensparger"/>
    <n v="25.46"/>
    <x v="35"/>
    <s v="NO"/>
    <x v="0"/>
    <x v="0"/>
    <n v="0"/>
    <x v="1"/>
    <x v="1"/>
    <x v="0"/>
    <s v="11-Dec-1968"/>
    <n v="25517.11"/>
    <x v="1"/>
    <s v="tier - 3"/>
    <s v="R1017"/>
    <x v="0"/>
  </r>
  <r>
    <s v="Id406"/>
    <s v="Grange"/>
    <n v="25.1"/>
    <x v="294"/>
    <s v="NO"/>
    <x v="0"/>
    <x v="0"/>
    <n v="0"/>
    <x v="0"/>
    <x v="0"/>
    <x v="0"/>
    <s v="22-Aug-1968"/>
    <n v="25382.3"/>
    <x v="1"/>
    <s v="tier - 2"/>
    <s v="R1011"/>
    <x v="0"/>
  </r>
  <r>
    <s v="Id407"/>
    <s v="Nunlist"/>
    <n v="32.11"/>
    <x v="70"/>
    <s v="NO"/>
    <x v="0"/>
    <x v="0"/>
    <n v="2"/>
    <x v="1"/>
    <x v="1"/>
    <x v="2"/>
    <s v="26-Sep-1972"/>
    <n v="25333.33"/>
    <x v="1"/>
    <s v="tier - 2"/>
    <s v="R1017"/>
    <x v="28"/>
  </r>
  <r>
    <s v="Id408"/>
    <s v="Cutter"/>
    <n v="29.8"/>
    <x v="295"/>
    <s v="Yes"/>
    <x v="0"/>
    <x v="0"/>
    <n v="1"/>
    <x v="0"/>
    <x v="2"/>
    <x v="0"/>
    <s v="14-Dec-1975"/>
    <n v="25309.49"/>
    <x v="1"/>
    <s v="tier - 1"/>
    <s v="R1011"/>
    <x v="27"/>
  </r>
  <r>
    <s v="Id409"/>
    <s v="Martin"/>
    <n v="24.01"/>
    <x v="70"/>
    <s v="NO"/>
    <x v="0"/>
    <x v="0"/>
    <n v="1"/>
    <x v="0"/>
    <x v="2"/>
    <x v="2"/>
    <s v="24-Nov-1998"/>
    <n v="25127.22"/>
    <x v="1"/>
    <s v="tier - 3"/>
    <s v="R1011"/>
    <x v="44"/>
  </r>
  <r>
    <s v="Id410"/>
    <s v="Cooney"/>
    <n v="23.21"/>
    <x v="100"/>
    <s v="NO"/>
    <x v="0"/>
    <x v="0"/>
    <n v="1"/>
    <x v="1"/>
    <x v="2"/>
    <x v="1"/>
    <s v="14-Jun-1998"/>
    <n v="25081.77"/>
    <x v="1"/>
    <s v="tier - 2"/>
    <s v="R1013"/>
    <x v="44"/>
  </r>
  <r>
    <s v="Id411"/>
    <s v="Bier"/>
    <n v="21.2"/>
    <x v="212"/>
    <s v="Yes"/>
    <x v="0"/>
    <x v="0"/>
    <n v="1"/>
    <x v="0"/>
    <x v="1"/>
    <x v="2"/>
    <s v="4-Dec-1995"/>
    <n v="25075.97"/>
    <x v="1"/>
    <s v="tier - 2"/>
    <s v="R1011"/>
    <x v="40"/>
  </r>
  <r>
    <s v="Id412"/>
    <s v="Muskopf"/>
    <n v="28.215"/>
    <x v="296"/>
    <s v="Yes"/>
    <x v="0"/>
    <x v="0"/>
    <n v="1"/>
    <x v="0"/>
    <x v="0"/>
    <x v="0"/>
    <s v="14-Nov-1975"/>
    <n v="24915.22"/>
    <x v="1"/>
    <s v="tier - 3"/>
    <s v="R1012"/>
    <x v="27"/>
  </r>
  <r>
    <s v="Id413"/>
    <s v="Sirak"/>
    <n v="38.094999999999999"/>
    <x v="70"/>
    <s v="NO"/>
    <x v="0"/>
    <x v="0"/>
    <n v="1"/>
    <x v="1"/>
    <x v="2"/>
    <x v="2"/>
    <s v="14-Jun-1987"/>
    <n v="24915.05"/>
    <x v="1"/>
    <s v="tier - 1"/>
    <s v="R1024"/>
    <x v="38"/>
  </r>
  <r>
    <s v="Id414"/>
    <s v="Nelsen"/>
    <n v="22.61"/>
    <x v="297"/>
    <s v="Yes"/>
    <x v="0"/>
    <x v="1"/>
    <n v="1"/>
    <x v="0"/>
    <x v="2"/>
    <x v="1"/>
    <s v="23-Jul-1969"/>
    <n v="24873.38"/>
    <x v="1"/>
    <s v="tier - 1"/>
    <s v="R1024"/>
    <x v="16"/>
  </r>
  <r>
    <s v="Id415"/>
    <s v="Schallner"/>
    <n v="24.32"/>
    <x v="298"/>
    <s v="Yes"/>
    <x v="0"/>
    <x v="0"/>
    <n v="2"/>
    <x v="0"/>
    <x v="2"/>
    <x v="0"/>
    <s v="26-Nov-1970"/>
    <n v="24869.84"/>
    <x v="1"/>
    <s v="tier - 2"/>
    <s v="R1016"/>
    <x v="2"/>
  </r>
  <r>
    <s v="Id416"/>
    <s v="Dunlap"/>
    <n v="20.96"/>
    <x v="299"/>
    <s v="Yes"/>
    <x v="0"/>
    <x v="0"/>
    <n v="1"/>
    <x v="0"/>
    <x v="2"/>
    <x v="2"/>
    <s v="10-Jun-1995"/>
    <n v="24863.25"/>
    <x v="1"/>
    <s v="tier - 3"/>
    <s v="R1011"/>
    <x v="40"/>
  </r>
  <r>
    <s v="Id417"/>
    <s v="Messing"/>
    <n v="19.68"/>
    <x v="300"/>
    <s v="NO"/>
    <x v="0"/>
    <x v="0"/>
    <n v="0"/>
    <x v="0"/>
    <x v="3"/>
    <x v="1"/>
    <s v="9-Sep-1994"/>
    <n v="24817.25"/>
    <x v="1"/>
    <s v="tier - 2"/>
    <s v="R1011"/>
    <x v="6"/>
  </r>
  <r>
    <s v="Id418"/>
    <s v="Bondell"/>
    <n v="18.100000000000001"/>
    <x v="301"/>
    <s v="NO"/>
    <x v="0"/>
    <x v="0"/>
    <n v="1"/>
    <x v="0"/>
    <x v="1"/>
    <x v="1"/>
    <s v="11-Oct-1992"/>
    <n v="24795.040000000001"/>
    <x v="1"/>
    <s v="tier - 3"/>
    <s v="R1011"/>
    <x v="34"/>
  </r>
  <r>
    <s v="Id419"/>
    <s v="Gaughan"/>
    <n v="29.64"/>
    <x v="141"/>
    <s v="Yes"/>
    <x v="0"/>
    <x v="0"/>
    <n v="0"/>
    <x v="1"/>
    <x v="1"/>
    <x v="2"/>
    <s v="28-Aug-1996"/>
    <n v="24671.66"/>
    <x v="1"/>
    <s v="tier - 1"/>
    <s v="R1024"/>
    <x v="45"/>
  </r>
  <r>
    <s v="Id420"/>
    <s v="Gruman"/>
    <n v="25.3"/>
    <x v="302"/>
    <s v="Yes"/>
    <x v="0"/>
    <x v="0"/>
    <n v="2"/>
    <x v="0"/>
    <x v="1"/>
    <x v="0"/>
    <s v="12-Jun-1970"/>
    <n v="24667.42"/>
    <x v="1"/>
    <s v="tier - 3"/>
    <s v="R1013"/>
    <x v="2"/>
  </r>
  <r>
    <s v="Id421"/>
    <s v="Whitlow"/>
    <n v="27.6"/>
    <x v="239"/>
    <s v="Yes"/>
    <x v="0"/>
    <x v="0"/>
    <n v="0"/>
    <x v="1"/>
    <x v="1"/>
    <x v="2"/>
    <s v="12-Oct-1976"/>
    <n v="24603.05"/>
    <x v="1"/>
    <s v="tier - 2"/>
    <s v="R1011"/>
    <x v="1"/>
  </r>
  <r>
    <s v="Id422"/>
    <s v="Robinson"/>
    <n v="27.645"/>
    <x v="303"/>
    <s v="Yes"/>
    <x v="0"/>
    <x v="0"/>
    <n v="1"/>
    <x v="0"/>
    <x v="1"/>
    <x v="0"/>
    <s v="13-Jun-1975"/>
    <n v="24535.7"/>
    <x v="1"/>
    <s v="tier - 2"/>
    <s v="R1012"/>
    <x v="27"/>
  </r>
  <r>
    <s v="Id423"/>
    <s v="Sabo"/>
    <n v="27.6"/>
    <x v="151"/>
    <s v="NO"/>
    <x v="0"/>
    <x v="0"/>
    <n v="2"/>
    <x v="0"/>
    <x v="1"/>
    <x v="2"/>
    <s v="14-Sep-1972"/>
    <n v="24520.26"/>
    <x v="1"/>
    <s v="tier - 3"/>
    <s v="R1011"/>
    <x v="28"/>
  </r>
  <r>
    <s v="Id424"/>
    <s v="Nazarian"/>
    <n v="25.08"/>
    <x v="304"/>
    <s v="Yes"/>
    <x v="0"/>
    <x v="0"/>
    <n v="2"/>
    <x v="1"/>
    <x v="0"/>
    <x v="0"/>
    <s v="21-Oct-1961"/>
    <n v="24513.09"/>
    <x v="1"/>
    <s v="tier - 2"/>
    <s v="R1013"/>
    <x v="12"/>
  </r>
  <r>
    <s v="Id425"/>
    <s v="Lerma"/>
    <n v="30.02"/>
    <x v="305"/>
    <s v="NO"/>
    <x v="0"/>
    <x v="0"/>
    <n v="0"/>
    <x v="1"/>
    <x v="1"/>
    <x v="0"/>
    <s v="6-Jul-1968"/>
    <n v="24476.48"/>
    <x v="1"/>
    <s v="tier - 2"/>
    <s v="R1012"/>
    <x v="0"/>
  </r>
  <r>
    <s v="Id426"/>
    <s v="Dahl"/>
    <n v="27.36"/>
    <x v="306"/>
    <s v="Yes"/>
    <x v="0"/>
    <x v="0"/>
    <n v="2"/>
    <x v="0"/>
    <x v="2"/>
    <x v="0"/>
    <s v="30-Nov-1970"/>
    <n v="24393.62"/>
    <x v="1"/>
    <s v="tier - 3"/>
    <s v="R1012"/>
    <x v="2"/>
  </r>
  <r>
    <s v="Id427"/>
    <s v="Surtees"/>
    <n v="22.2"/>
    <x v="49"/>
    <s v="NO"/>
    <x v="0"/>
    <x v="0"/>
    <n v="0"/>
    <x v="0"/>
    <x v="1"/>
    <x v="2"/>
    <s v="7-Oct-1999"/>
    <n v="24387.74"/>
    <x v="1"/>
    <s v="tier - 1"/>
    <s v="R1011"/>
    <x v="35"/>
  </r>
  <r>
    <s v="Id428"/>
    <s v="Spetner"/>
    <n v="25.71"/>
    <x v="237"/>
    <s v="NO"/>
    <x v="1"/>
    <x v="0"/>
    <n v="1"/>
    <x v="0"/>
    <x v="0"/>
    <x v="2"/>
    <s v="3-Aug-2004"/>
    <n v="24294.02"/>
    <x v="1"/>
    <s v="tier - 1"/>
    <s v="R1011"/>
    <x v="41"/>
  </r>
  <r>
    <s v="Id429"/>
    <s v="Brandon"/>
    <n v="41.91"/>
    <x v="213"/>
    <s v="Yes"/>
    <x v="0"/>
    <x v="0"/>
    <n v="1"/>
    <x v="1"/>
    <x v="1"/>
    <x v="1"/>
    <s v="16-Dec-1964"/>
    <n v="24227.34"/>
    <x v="1"/>
    <s v="tier - 1"/>
    <s v="R1013"/>
    <x v="13"/>
  </r>
  <r>
    <s v="Id430"/>
    <s v="Eley"/>
    <n v="25.85"/>
    <x v="307"/>
    <s v="NO"/>
    <x v="0"/>
    <x v="0"/>
    <n v="0"/>
    <x v="0"/>
    <x v="2"/>
    <x v="0"/>
    <s v="10-Sep-1974"/>
    <n v="24180.93"/>
    <x v="1"/>
    <s v="tier - 1"/>
    <s v="R1013"/>
    <x v="19"/>
  </r>
  <r>
    <s v="Id431"/>
    <s v="Sedicum"/>
    <n v="23.844999999999999"/>
    <x v="308"/>
    <s v="NO"/>
    <x v="0"/>
    <x v="0"/>
    <n v="2"/>
    <x v="0"/>
    <x v="0"/>
    <x v="0"/>
    <s v="13-Jun-1973"/>
    <n v="24106.91"/>
    <x v="1"/>
    <s v="tier - 2"/>
    <s v="R1024"/>
    <x v="30"/>
  </r>
  <r>
    <s v="Id432"/>
    <s v="Markle"/>
    <n v="30.59"/>
    <x v="182"/>
    <s v="NO"/>
    <x v="0"/>
    <x v="1"/>
    <n v="1"/>
    <x v="1"/>
    <x v="2"/>
    <x v="2"/>
    <s v="30-Dec-2003"/>
    <n v="24059.68"/>
    <x v="1"/>
    <s v="tier - 2"/>
    <s v="R1012"/>
    <x v="39"/>
  </r>
  <r>
    <s v="Id433"/>
    <s v="Kunz"/>
    <n v="24.795000000000002"/>
    <x v="309"/>
    <s v="NO"/>
    <x v="0"/>
    <x v="0"/>
    <n v="0"/>
    <x v="0"/>
    <x v="2"/>
    <x v="0"/>
    <s v="10-Jul-1971"/>
    <n v="23967.38"/>
    <x v="1"/>
    <s v="tier - 2"/>
    <s v="R1012"/>
    <x v="14"/>
  </r>
  <r>
    <s v="Id434"/>
    <s v="Wimert"/>
    <n v="24.13"/>
    <x v="310"/>
    <s v="Yes"/>
    <x v="0"/>
    <x v="0"/>
    <n v="2"/>
    <x v="0"/>
    <x v="1"/>
    <x v="0"/>
    <s v="8-Aug-1970"/>
    <n v="23887.66"/>
    <x v="1"/>
    <s v="tier - 3"/>
    <s v="R1012"/>
    <x v="2"/>
  </r>
  <r>
    <s v="Id435"/>
    <s v="Peterson"/>
    <n v="25.84"/>
    <x v="311"/>
    <s v="NO"/>
    <x v="0"/>
    <x v="0"/>
    <n v="2"/>
    <x v="0"/>
    <x v="1"/>
    <x v="0"/>
    <s v="27-Jun-1973"/>
    <n v="23807.24"/>
    <x v="1"/>
    <s v="tier - 3"/>
    <s v="R1012"/>
    <x v="30"/>
  </r>
  <r>
    <s v="Id436"/>
    <s v="Mercier"/>
    <n v="28"/>
    <x v="130"/>
    <s v="NO"/>
    <x v="0"/>
    <x v="0"/>
    <n v="0"/>
    <x v="0"/>
    <x v="0"/>
    <x v="0"/>
    <s v="2-Jun-1974"/>
    <n v="23568.27"/>
    <x v="1"/>
    <s v="tier - 2"/>
    <s v="R1011"/>
    <x v="30"/>
  </r>
  <r>
    <s v="Id437"/>
    <s v="Laurie"/>
    <n v="34.1"/>
    <x v="138"/>
    <s v="Yes"/>
    <x v="0"/>
    <x v="1"/>
    <n v="1"/>
    <x v="1"/>
    <x v="1"/>
    <x v="2"/>
    <s v="26-Aug-1983"/>
    <n v="23563.02"/>
    <x v="1"/>
    <s v="tier - 2"/>
    <s v="R1013"/>
    <x v="33"/>
  </r>
  <r>
    <s v="Id438"/>
    <s v="Sekaquaptewa"/>
    <n v="26.125"/>
    <x v="312"/>
    <s v="Yes"/>
    <x v="0"/>
    <x v="0"/>
    <n v="1"/>
    <x v="0"/>
    <x v="1"/>
    <x v="0"/>
    <s v="13-Nov-1975"/>
    <n v="23401.31"/>
    <x v="1"/>
    <s v="tier - 3"/>
    <s v="R1024"/>
    <x v="27"/>
  </r>
  <r>
    <s v="Id439"/>
    <s v="Frash"/>
    <n v="25.6"/>
    <x v="313"/>
    <s v="NO"/>
    <x v="0"/>
    <x v="0"/>
    <n v="2"/>
    <x v="0"/>
    <x v="2"/>
    <x v="0"/>
    <s v="22-Oct-1973"/>
    <n v="23306.55"/>
    <x v="1"/>
    <s v="tier - 2"/>
    <s v="R1011"/>
    <x v="30"/>
  </r>
  <r>
    <s v="Id440"/>
    <s v="Bukowski"/>
    <n v="24.32"/>
    <x v="314"/>
    <s v="NO"/>
    <x v="0"/>
    <x v="0"/>
    <n v="0"/>
    <x v="1"/>
    <x v="2"/>
    <x v="1"/>
    <s v="3-Oct-1994"/>
    <n v="23288.93"/>
    <x v="1"/>
    <s v="tier - 3"/>
    <s v="R1024"/>
    <x v="6"/>
  </r>
  <r>
    <s v="Id441"/>
    <s v="Sandahl"/>
    <n v="22.88"/>
    <x v="268"/>
    <s v="Yes"/>
    <x v="0"/>
    <x v="1"/>
    <n v="1"/>
    <x v="0"/>
    <x v="2"/>
    <x v="1"/>
    <s v="14-Nov-1969"/>
    <n v="23244.79"/>
    <x v="1"/>
    <s v="tier - 3"/>
    <s v="R1013"/>
    <x v="16"/>
  </r>
  <r>
    <s v="Id442"/>
    <s v="Speight"/>
    <n v="24.984999999999999"/>
    <x v="46"/>
    <s v="Yes"/>
    <x v="0"/>
    <x v="1"/>
    <n v="1"/>
    <x v="1"/>
    <x v="0"/>
    <x v="2"/>
    <s v="7-Aug-1997"/>
    <n v="23241.47"/>
    <x v="1"/>
    <s v="tier - 3"/>
    <s v="R1018"/>
    <x v="31"/>
  </r>
  <r>
    <s v="Id443"/>
    <s v="Lee"/>
    <n v="33.1"/>
    <x v="315"/>
    <s v="NO"/>
    <x v="0"/>
    <x v="1"/>
    <n v="1"/>
    <x v="1"/>
    <x v="1"/>
    <x v="2"/>
    <s v="14-Dec-2003"/>
    <n v="23082.959999999999"/>
    <x v="1"/>
    <s v="tier - 2"/>
    <s v="R1011"/>
    <x v="39"/>
  </r>
  <r>
    <s v="Id444"/>
    <s v="Nielsen"/>
    <n v="27.83"/>
    <x v="77"/>
    <s v="Yes"/>
    <x v="0"/>
    <x v="0"/>
    <n v="1"/>
    <x v="0"/>
    <x v="0"/>
    <x v="0"/>
    <s v="9-Sep-1975"/>
    <n v="23065.42"/>
    <x v="1"/>
    <s v="tier - 2"/>
    <s v="R1013"/>
    <x v="27"/>
  </r>
  <r>
    <s v="Id445"/>
    <s v="Zirdok"/>
    <n v="30.875"/>
    <x v="221"/>
    <s v="Yes"/>
    <x v="0"/>
    <x v="0"/>
    <n v="2"/>
    <x v="1"/>
    <x v="1"/>
    <x v="0"/>
    <s v="9-Nov-1970"/>
    <n v="23045.57"/>
    <x v="1"/>
    <s v="tier - 2"/>
    <s v="R1024"/>
    <x v="2"/>
  </r>
  <r>
    <s v="Id446"/>
    <s v="Crudale"/>
    <n v="27.265000000000001"/>
    <x v="69"/>
    <s v="NO"/>
    <x v="0"/>
    <x v="1"/>
    <n v="1"/>
    <x v="1"/>
    <x v="1"/>
    <x v="2"/>
    <s v="25-Jul-2003"/>
    <n v="22493.66"/>
    <x v="1"/>
    <s v="tier - 1"/>
    <s v="R1012"/>
    <x v="39"/>
  </r>
  <r>
    <s v="Id447"/>
    <s v="Koopmans"/>
    <n v="26.7"/>
    <x v="182"/>
    <s v="NO"/>
    <x v="0"/>
    <x v="1"/>
    <n v="1"/>
    <x v="0"/>
    <x v="1"/>
    <x v="2"/>
    <s v="14-Nov-1979"/>
    <n v="22478.6"/>
    <x v="2"/>
    <s v="tier - 2"/>
    <s v="R1011"/>
    <x v="18"/>
  </r>
  <r>
    <s v="Id448"/>
    <s v="Milani"/>
    <n v="29.925000000000001"/>
    <x v="10"/>
    <s v="Yes"/>
    <x v="0"/>
    <x v="1"/>
    <n v="1"/>
    <x v="0"/>
    <x v="2"/>
    <x v="1"/>
    <s v="21-Dec-1983"/>
    <n v="22462.04"/>
    <x v="2"/>
    <s v="tier - 1"/>
    <s v="R1019"/>
    <x v="33"/>
  </r>
  <r>
    <s v="Id449"/>
    <s v="Kelly"/>
    <n v="19.95"/>
    <x v="144"/>
    <s v="Yes"/>
    <x v="0"/>
    <x v="0"/>
    <n v="2"/>
    <x v="0"/>
    <x v="2"/>
    <x v="2"/>
    <s v="18-Aug-1966"/>
    <n v="22412.65"/>
    <x v="2"/>
    <s v="tier - 3"/>
    <s v="R1014"/>
    <x v="24"/>
  </r>
  <r>
    <s v="Id450"/>
    <s v="Finelli"/>
    <n v="24.225000000000001"/>
    <x v="197"/>
    <s v="NO"/>
    <x v="0"/>
    <x v="0"/>
    <n v="0"/>
    <x v="1"/>
    <x v="1"/>
    <x v="2"/>
    <s v="26-Aug-1999"/>
    <n v="22395.74"/>
    <x v="2"/>
    <s v="tier - 2"/>
    <s v="R1024"/>
    <x v="35"/>
  </r>
  <r>
    <s v="Id451"/>
    <s v="Palmer"/>
    <n v="28.12"/>
    <x v="316"/>
    <s v="NO"/>
    <x v="0"/>
    <x v="0"/>
    <n v="0"/>
    <x v="0"/>
    <x v="2"/>
    <x v="2"/>
    <s v="27-Dec-1982"/>
    <n v="22331.57"/>
    <x v="1"/>
    <s v="tier - 3"/>
    <s v="R1024"/>
    <x v="37"/>
  </r>
  <r>
    <s v="Id452"/>
    <s v="Wang"/>
    <n v="23.21"/>
    <x v="132"/>
    <s v="NO"/>
    <x v="0"/>
    <x v="0"/>
    <n v="0"/>
    <x v="0"/>
    <x v="2"/>
    <x v="0"/>
    <s v="16-Jun-1971"/>
    <n v="22218.11"/>
    <x v="1"/>
    <s v="tier - 3"/>
    <s v="R1013"/>
    <x v="14"/>
  </r>
  <r>
    <s v="Id453"/>
    <s v="Beasley"/>
    <n v="23.98"/>
    <x v="156"/>
    <s v="NO"/>
    <x v="0"/>
    <x v="0"/>
    <n v="0"/>
    <x v="1"/>
    <x v="0"/>
    <x v="0"/>
    <s v="24-Aug-1965"/>
    <n v="22192.44"/>
    <x v="2"/>
    <s v="tier - 1"/>
    <s v="R1013"/>
    <x v="11"/>
  </r>
  <r>
    <s v="Id454"/>
    <s v="Bedbury"/>
    <n v="30"/>
    <x v="200"/>
    <s v="NO"/>
    <x v="0"/>
    <x v="0"/>
    <n v="0"/>
    <x v="0"/>
    <x v="3"/>
    <x v="1"/>
    <s v="12-Sep-1980"/>
    <n v="22144.03"/>
    <x v="1"/>
    <s v="tier - 2"/>
    <s v="R1011"/>
    <x v="25"/>
  </r>
  <r>
    <s v="Id455"/>
    <s v="Stemberger"/>
    <n v="17.350000000000001"/>
    <x v="52"/>
    <s v="Yes"/>
    <x v="0"/>
    <x v="0"/>
    <n v="0"/>
    <x v="0"/>
    <x v="2"/>
    <x v="2"/>
    <s v="28-Aug-2001"/>
    <n v="22097.62"/>
    <x v="2"/>
    <s v="tier - 1"/>
    <s v="R1011"/>
    <x v="47"/>
  </r>
  <r>
    <s v="Id456"/>
    <s v="Chebet"/>
    <n v="22.704999999999998"/>
    <x v="173"/>
    <s v="NO"/>
    <x v="0"/>
    <x v="0"/>
    <n v="0"/>
    <x v="1"/>
    <x v="1"/>
    <x v="2"/>
    <s v="14-Oct-1989"/>
    <n v="21984.47"/>
    <x v="2"/>
    <s v="tier - 1"/>
    <s v="R1012"/>
    <x v="4"/>
  </r>
  <r>
    <s v="Id457"/>
    <s v="Muir"/>
    <n v="25.41"/>
    <x v="317"/>
    <s v="Yes"/>
    <x v="0"/>
    <x v="0"/>
    <n v="1"/>
    <x v="0"/>
    <x v="3"/>
    <x v="0"/>
    <s v="19-Dec-1975"/>
    <n v="21978.68"/>
    <x v="2"/>
    <s v="tier - 3"/>
    <s v="R1013"/>
    <x v="27"/>
  </r>
  <r>
    <s v="Id458"/>
    <s v="Yang"/>
    <n v="18.23"/>
    <x v="123"/>
    <s v="NO"/>
    <x v="0"/>
    <x v="1"/>
    <n v="1"/>
    <x v="0"/>
    <x v="2"/>
    <x v="1"/>
    <s v="28-Sep-2003"/>
    <n v="21882.400000000001"/>
    <x v="1"/>
    <s v="tier - 1"/>
    <s v="R1011"/>
    <x v="39"/>
  </r>
  <r>
    <s v="Id459"/>
    <s v="Gravel"/>
    <n v="24.7"/>
    <x v="67"/>
    <s v="NO"/>
    <x v="0"/>
    <x v="1"/>
    <n v="1"/>
    <x v="0"/>
    <x v="0"/>
    <x v="2"/>
    <s v="17-Aug-1979"/>
    <n v="21880.82"/>
    <x v="2"/>
    <s v="tier - 1"/>
    <s v="R1012"/>
    <x v="18"/>
  </r>
  <r>
    <s v="Id460"/>
    <s v="Smith"/>
    <n v="37.4"/>
    <x v="318"/>
    <s v="Yes"/>
    <x v="0"/>
    <x v="1"/>
    <n v="1"/>
    <x v="1"/>
    <x v="1"/>
    <x v="0"/>
    <s v="27-Aug-1963"/>
    <n v="21797"/>
    <x v="2"/>
    <s v="tier - 1"/>
    <s v="R1011"/>
    <x v="8"/>
  </r>
  <r>
    <s v="Id461"/>
    <s v="Williams"/>
    <n v="26.885000000000002"/>
    <x v="107"/>
    <s v="NO"/>
    <x v="0"/>
    <x v="1"/>
    <n v="1"/>
    <x v="0"/>
    <x v="1"/>
    <x v="2"/>
    <s v="28-Sep-1979"/>
    <n v="21774.32"/>
    <x v="2"/>
    <s v="tier - 2"/>
    <s v="R1012"/>
    <x v="18"/>
  </r>
  <r>
    <s v="Id462"/>
    <s v="Meyer"/>
    <n v="25.27"/>
    <x v="319"/>
    <s v="NO"/>
    <x v="0"/>
    <x v="1"/>
    <n v="1"/>
    <x v="0"/>
    <x v="2"/>
    <x v="2"/>
    <s v="20-Sep-1979"/>
    <n v="21771.34"/>
    <x v="2"/>
    <s v="tier - 1"/>
    <s v="R1024"/>
    <x v="18"/>
  </r>
  <r>
    <s v="Id463"/>
    <s v="Jamieson"/>
    <n v="23.655000000000001"/>
    <x v="320"/>
    <s v="Yes"/>
    <x v="0"/>
    <x v="0"/>
    <n v="0"/>
    <x v="0"/>
    <x v="0"/>
    <x v="2"/>
    <s v="18-Jul-1976"/>
    <n v="21677.279999999999"/>
    <x v="2"/>
    <s v="tier - 1"/>
    <s v="R1012"/>
    <x v="1"/>
  </r>
  <r>
    <s v="Id464"/>
    <s v="Dufeal"/>
    <n v="55.05"/>
    <x v="223"/>
    <s v="NO"/>
    <x v="0"/>
    <x v="0"/>
    <n v="0"/>
    <x v="1"/>
    <x v="2"/>
    <x v="0"/>
    <s v="16-Nov-1962"/>
    <n v="21661.16"/>
    <x v="1"/>
    <s v="tier - 2"/>
    <s v="R1012"/>
    <x v="5"/>
  </r>
  <r>
    <s v="Id465"/>
    <s v="Sansonetti"/>
    <n v="24.89"/>
    <x v="148"/>
    <s v="Yes"/>
    <x v="0"/>
    <x v="1"/>
    <n v="1"/>
    <x v="0"/>
    <x v="2"/>
    <x v="1"/>
    <s v="25-Dec-1983"/>
    <n v="21659.93"/>
    <x v="2"/>
    <s v="tier - 3"/>
    <s v="R1024"/>
    <x v="33"/>
  </r>
  <r>
    <s v="Id466"/>
    <s v="Koneazny"/>
    <n v="18.715"/>
    <x v="321"/>
    <s v="NO"/>
    <x v="0"/>
    <x v="0"/>
    <n v="0"/>
    <x v="1"/>
    <x v="1"/>
    <x v="2"/>
    <s v="12-Jun-1999"/>
    <n v="21595.38"/>
    <x v="1"/>
    <s v="tier - 3"/>
    <s v="R1012"/>
    <x v="35"/>
  </r>
  <r>
    <s v="Id467"/>
    <s v="Johnson"/>
    <n v="28.12"/>
    <x v="259"/>
    <s v="NO"/>
    <x v="0"/>
    <x v="0"/>
    <n v="0"/>
    <x v="0"/>
    <x v="1"/>
    <x v="1"/>
    <s v="21-Nov-1990"/>
    <n v="21472.48"/>
    <x v="1"/>
    <s v="tier - 2"/>
    <s v="R1012"/>
    <x v="3"/>
  </r>
  <r>
    <s v="Id468"/>
    <s v="Glasson"/>
    <n v="26.6"/>
    <x v="165"/>
    <s v="NO"/>
    <x v="0"/>
    <x v="0"/>
    <n v="0"/>
    <x v="0"/>
    <x v="0"/>
    <x v="2"/>
    <s v="4-Sep-1980"/>
    <n v="21348.71"/>
    <x v="1"/>
    <s v="tier - 1"/>
    <s v="R1012"/>
    <x v="25"/>
  </r>
  <r>
    <s v="Id469"/>
    <s v="Canitz"/>
    <n v="30.114999999999998"/>
    <x v="233"/>
    <s v="NO"/>
    <x v="1"/>
    <x v="0"/>
    <n v="1"/>
    <x v="1"/>
    <x v="2"/>
    <x v="2"/>
    <s v="4-Aug-2004"/>
    <n v="21344.85"/>
    <x v="2"/>
    <s v="tier - 1"/>
    <s v="R1024"/>
    <x v="41"/>
  </r>
  <r>
    <s v="Id470"/>
    <s v="Li"/>
    <n v="24.605"/>
    <x v="233"/>
    <s v="NO"/>
    <x v="0"/>
    <x v="0"/>
    <n v="0"/>
    <x v="0"/>
    <x v="1"/>
    <x v="2"/>
    <s v="10-Dec-1980"/>
    <n v="21259.38"/>
    <x v="2"/>
    <s v="tier - 3"/>
    <s v="R1019"/>
    <x v="25"/>
  </r>
  <r>
    <s v="Id471"/>
    <s v="Parsons"/>
    <n v="29.6"/>
    <x v="322"/>
    <s v="NO"/>
    <x v="0"/>
    <x v="0"/>
    <n v="0"/>
    <x v="1"/>
    <x v="2"/>
    <x v="0"/>
    <s v="3-Sep-1974"/>
    <n v="21232.18"/>
    <x v="2"/>
    <s v="tier - 2"/>
    <s v="R1011"/>
    <x v="19"/>
  </r>
  <r>
    <s v="Id472"/>
    <s v="Raulli"/>
    <n v="24.42"/>
    <x v="323"/>
    <s v="NO"/>
    <x v="0"/>
    <x v="0"/>
    <n v="0"/>
    <x v="0"/>
    <x v="2"/>
    <x v="0"/>
    <s v="14-Oct-1974"/>
    <n v="21223.68"/>
    <x v="2"/>
    <s v="tier - 2"/>
    <s v="R1013"/>
    <x v="19"/>
  </r>
  <r>
    <s v="Id473"/>
    <s v="Frome"/>
    <n v="20.9"/>
    <x v="188"/>
    <s v="Yes"/>
    <x v="0"/>
    <x v="1"/>
    <n v="1"/>
    <x v="0"/>
    <x v="2"/>
    <x v="2"/>
    <s v="26-Aug-1969"/>
    <n v="21195.82"/>
    <x v="2"/>
    <s v="tier - 1"/>
    <s v="R1013"/>
    <x v="16"/>
  </r>
  <r>
    <s v="Id474"/>
    <s v="Sevcik"/>
    <n v="22.895"/>
    <x v="100"/>
    <s v="NO"/>
    <x v="0"/>
    <x v="0"/>
    <n v="0"/>
    <x v="0"/>
    <x v="1"/>
    <x v="1"/>
    <s v="23-Nov-1977"/>
    <n v="21098.55"/>
    <x v="2"/>
    <s v="tier - 3"/>
    <s v="R1012"/>
    <x v="29"/>
  </r>
  <r>
    <s v="Id475"/>
    <s v="Narang"/>
    <n v="28.3"/>
    <x v="324"/>
    <s v="Yes"/>
    <x v="0"/>
    <x v="1"/>
    <n v="1"/>
    <x v="0"/>
    <x v="0"/>
    <x v="2"/>
    <s v="2-Jul-1983"/>
    <n v="21082.16"/>
    <x v="2"/>
    <s v="tier - 2"/>
    <s v="R1011"/>
    <x v="33"/>
  </r>
  <r>
    <s v="Id476"/>
    <s v="Royston"/>
    <n v="54.3"/>
    <x v="325"/>
    <s v="Yes"/>
    <x v="0"/>
    <x v="0"/>
    <n v="1"/>
    <x v="1"/>
    <x v="0"/>
    <x v="2"/>
    <s v="19-Nov-1964"/>
    <n v="20893.060000000001"/>
    <x v="1"/>
    <s v="tier - 3"/>
    <s v="R1012"/>
    <x v="13"/>
  </r>
  <r>
    <s v="Id477"/>
    <s v="Tieri"/>
    <n v="33.344999999999999"/>
    <x v="15"/>
    <s v="Yes"/>
    <x v="0"/>
    <x v="0"/>
    <n v="1"/>
    <x v="1"/>
    <x v="0"/>
    <x v="0"/>
    <s v="8-Dec-1975"/>
    <n v="20878.78"/>
    <x v="1"/>
    <s v="tier - 1"/>
    <s v="R1024"/>
    <x v="27"/>
  </r>
  <r>
    <s v="Id478"/>
    <s v="Whitney"/>
    <n v="33"/>
    <x v="118"/>
    <s v="Yes"/>
    <x v="0"/>
    <x v="0"/>
    <n v="0"/>
    <x v="1"/>
    <x v="1"/>
    <x v="0"/>
    <s v="8-Sep-1967"/>
    <n v="20781.490000000002"/>
    <x v="1"/>
    <s v="tier - 3"/>
    <s v="R1013"/>
    <x v="22"/>
  </r>
  <r>
    <s v="Id479"/>
    <s v="Wandzilak"/>
    <n v="28.024999999999999"/>
    <x v="16"/>
    <s v="Yes"/>
    <x v="0"/>
    <x v="0"/>
    <n v="1"/>
    <x v="0"/>
    <x v="1"/>
    <x v="0"/>
    <s v="4-Aug-1986"/>
    <n v="20773.63"/>
    <x v="1"/>
    <s v="tier - 3"/>
    <s v="R1017"/>
    <x v="26"/>
  </r>
  <r>
    <s v="Id480"/>
    <s v="Valenzona"/>
    <n v="28.69"/>
    <x v="195"/>
    <s v="NO"/>
    <x v="0"/>
    <x v="0"/>
    <n v="1"/>
    <x v="0"/>
    <x v="0"/>
    <x v="1"/>
    <s v="14-Sep-1992"/>
    <n v="20745.990000000002"/>
    <x v="2"/>
    <s v="tier - 1"/>
    <s v="R1012"/>
    <x v="34"/>
  </r>
  <r>
    <s v="Id481"/>
    <s v="Young"/>
    <n v="40.28"/>
    <x v="142"/>
    <s v="NO"/>
    <x v="0"/>
    <x v="0"/>
    <n v="0"/>
    <x v="1"/>
    <x v="0"/>
    <x v="0"/>
    <s v="1-Aug-1965"/>
    <n v="20709.02"/>
    <x v="2"/>
    <s v="tier - 2"/>
    <s v="R1019"/>
    <x v="11"/>
  </r>
  <r>
    <s v="Id482"/>
    <s v="Richards"/>
    <n v="37.299999999999997"/>
    <x v="230"/>
    <s v="Yes"/>
    <x v="0"/>
    <x v="0"/>
    <n v="0"/>
    <x v="1"/>
    <x v="0"/>
    <x v="0"/>
    <s v="17-Dec-1967"/>
    <n v="20630.28"/>
    <x v="1"/>
    <s v="tier - 3"/>
    <s v="R1011"/>
    <x v="22"/>
  </r>
  <r>
    <s v="Id483"/>
    <s v="Alexson"/>
    <n v="54.47"/>
    <x v="326"/>
    <s v="Yes"/>
    <x v="0"/>
    <x v="0"/>
    <n v="2"/>
    <x v="1"/>
    <x v="0"/>
    <x v="2"/>
    <s v="9-Jul-1966"/>
    <n v="20568.32"/>
    <x v="2"/>
    <s v="tier - 2"/>
    <s v="R1012"/>
    <x v="24"/>
  </r>
  <r>
    <s v="Id484"/>
    <s v="Wright"/>
    <n v="38.06"/>
    <x v="219"/>
    <s v="Yes"/>
    <x v="0"/>
    <x v="1"/>
    <n v="1"/>
    <x v="1"/>
    <x v="0"/>
    <x v="2"/>
    <s v="13-Oct-1969"/>
    <n v="20463"/>
    <x v="1"/>
    <s v="tier - 2"/>
    <s v="R1013"/>
    <x v="16"/>
  </r>
  <r>
    <s v="Id485"/>
    <s v="McKenna"/>
    <n v="51.47"/>
    <x v="327"/>
    <s v="NO"/>
    <x v="0"/>
    <x v="0"/>
    <n v="0"/>
    <x v="1"/>
    <x v="1"/>
    <x v="0"/>
    <s v="18-Oct-1962"/>
    <n v="20446.849999999999"/>
    <x v="1"/>
    <s v="tier - 1"/>
    <s v="R1012"/>
    <x v="5"/>
  </r>
  <r>
    <s v="Id486"/>
    <s v="Sallade"/>
    <n v="29.8"/>
    <x v="123"/>
    <s v="Yes"/>
    <x v="0"/>
    <x v="0"/>
    <n v="0"/>
    <x v="1"/>
    <x v="0"/>
    <x v="1"/>
    <s v="12-Jul-1985"/>
    <n v="20420.599999999999"/>
    <x v="2"/>
    <s v="tier - 2"/>
    <s v="R1011"/>
    <x v="17"/>
  </r>
  <r>
    <s v="Id487"/>
    <s v="Argall"/>
    <n v="49.77"/>
    <x v="13"/>
    <s v="NO"/>
    <x v="0"/>
    <x v="0"/>
    <n v="0"/>
    <x v="1"/>
    <x v="1"/>
    <x v="0"/>
    <s v="2-Jul-1962"/>
    <n v="20354.5"/>
    <x v="2"/>
    <s v="tier - 2"/>
    <s v="R1026"/>
    <x v="5"/>
  </r>
  <r>
    <s v="Id488"/>
    <s v="Patchell"/>
    <n v="25.555"/>
    <x v="197"/>
    <s v="Yes"/>
    <x v="0"/>
    <x v="0"/>
    <n v="0"/>
    <x v="0"/>
    <x v="1"/>
    <x v="2"/>
    <s v="17-Sep-1985"/>
    <n v="20296.86"/>
    <x v="2"/>
    <s v="tier - 1"/>
    <s v="R1024"/>
    <x v="17"/>
  </r>
  <r>
    <s v="Id489"/>
    <s v="Catoggio"/>
    <n v="29.64"/>
    <x v="328"/>
    <s v="NO"/>
    <x v="0"/>
    <x v="1"/>
    <n v="1"/>
    <x v="1"/>
    <x v="0"/>
    <x v="2"/>
    <s v="7-Sep-1993"/>
    <n v="20277.810000000001"/>
    <x v="2"/>
    <s v="tier - 3"/>
    <s v="R1016"/>
    <x v="20"/>
  </r>
  <r>
    <s v="Id490"/>
    <s v="Adams"/>
    <n v="53.93"/>
    <x v="45"/>
    <s v="Yes"/>
    <x v="0"/>
    <x v="0"/>
    <n v="2"/>
    <x v="1"/>
    <x v="1"/>
    <x v="2"/>
    <s v="22-Aug-1966"/>
    <n v="20253.84"/>
    <x v="1"/>
    <s v="tier - 3"/>
    <s v="R1012"/>
    <x v="24"/>
  </r>
  <r>
    <s v="Id491"/>
    <s v="Windt"/>
    <n v="28.024999999999999"/>
    <x v="120"/>
    <s v="NO"/>
    <x v="0"/>
    <x v="0"/>
    <n v="1"/>
    <x v="0"/>
    <x v="1"/>
    <x v="2"/>
    <s v="17-Oct-1987"/>
    <n v="20234.849999999999"/>
    <x v="1"/>
    <s v="tier - 3"/>
    <s v="R1012"/>
    <x v="38"/>
  </r>
  <r>
    <s v="Id492"/>
    <s v="Ryan"/>
    <n v="27.5"/>
    <x v="326"/>
    <s v="NO"/>
    <x v="0"/>
    <x v="0"/>
    <n v="0"/>
    <x v="1"/>
    <x v="2"/>
    <x v="2"/>
    <s v="8-Jun-1994"/>
    <n v="20177.669999999998"/>
    <x v="1"/>
    <s v="tier - 1"/>
    <s v="R1011"/>
    <x v="20"/>
  </r>
  <r>
    <s v="Id493"/>
    <s v="Marion"/>
    <n v="21.8"/>
    <x v="110"/>
    <s v="NO"/>
    <x v="0"/>
    <x v="0"/>
    <n v="0"/>
    <x v="0"/>
    <x v="1"/>
    <x v="0"/>
    <s v="9-Jul-2002"/>
    <n v="20167.34"/>
    <x v="2"/>
    <s v="tier - 3"/>
    <s v="R1011"/>
    <x v="43"/>
  </r>
  <r>
    <s v="Id494"/>
    <s v="Raffetto"/>
    <n v="26.41"/>
    <x v="329"/>
    <s v="Yes"/>
    <x v="0"/>
    <x v="1"/>
    <n v="1"/>
    <x v="0"/>
    <x v="1"/>
    <x v="2"/>
    <s v="6-Oct-1983"/>
    <n v="20149.32"/>
    <x v="1"/>
    <s v="tier - 1"/>
    <s v="R1016"/>
    <x v="33"/>
  </r>
  <r>
    <s v="Id495"/>
    <s v="Young"/>
    <n v="27.835000000000001"/>
    <x v="229"/>
    <s v="Yes"/>
    <x v="0"/>
    <x v="0"/>
    <n v="1"/>
    <x v="0"/>
    <x v="0"/>
    <x v="1"/>
    <s v="25-Jul-1988"/>
    <n v="20009.63"/>
    <x v="1"/>
    <s v="tier - 1"/>
    <s v="R1012"/>
    <x v="23"/>
  </r>
  <r>
    <s v="Id496"/>
    <s v="Oehlke"/>
    <n v="51.74"/>
    <x v="244"/>
    <s v="Yes"/>
    <x v="0"/>
    <x v="0"/>
    <n v="2"/>
    <x v="1"/>
    <x v="2"/>
    <x v="2"/>
    <s v="10-Aug-1966"/>
    <n v="19995.29"/>
    <x v="0"/>
    <s v="tier - 3"/>
    <s v="R1026"/>
    <x v="24"/>
  </r>
  <r>
    <s v="Id497"/>
    <s v="Sudol"/>
    <n v="23.37"/>
    <x v="330"/>
    <s v="NO"/>
    <x v="0"/>
    <x v="0"/>
    <n v="0"/>
    <x v="0"/>
    <x v="1"/>
    <x v="1"/>
    <s v="9-Oct-1980"/>
    <n v="19964.75"/>
    <x v="0"/>
    <s v="tier - 2"/>
    <s v="R1024"/>
    <x v="25"/>
  </r>
  <r>
    <s v="Id498"/>
    <s v="Van Es"/>
    <n v="29.7"/>
    <x v="200"/>
    <s v="Yes"/>
    <x v="0"/>
    <x v="1"/>
    <n v="1"/>
    <x v="0"/>
    <x v="2"/>
    <x v="1"/>
    <s v="18-Oct-1997"/>
    <n v="19933.46"/>
    <x v="0"/>
    <s v="tier - 3"/>
    <s v="R1011"/>
    <x v="31"/>
  </r>
  <r>
    <s v="Id499"/>
    <s v="Dolge"/>
    <n v="20.045000000000002"/>
    <x v="331"/>
    <s v="NO"/>
    <x v="0"/>
    <x v="1"/>
    <n v="1"/>
    <x v="0"/>
    <x v="1"/>
    <x v="1"/>
    <s v="30-Oct-1979"/>
    <n v="19798.05"/>
    <x v="0"/>
    <s v="tier - 1"/>
    <s v="R1024"/>
    <x v="18"/>
  </r>
  <r>
    <s v="Id500"/>
    <s v="Marlier"/>
    <n v="27.83"/>
    <x v="332"/>
    <s v="NO"/>
    <x v="0"/>
    <x v="0"/>
    <n v="2"/>
    <x v="1"/>
    <x v="1"/>
    <x v="2"/>
    <s v="14-Jun-1972"/>
    <n v="19749.38"/>
    <x v="0"/>
    <s v="tier - 3"/>
    <s v="R1013"/>
    <x v="28"/>
  </r>
  <r>
    <s v="Id501"/>
    <s v="Girard"/>
    <n v="28.93"/>
    <x v="112"/>
    <s v="NO"/>
    <x v="0"/>
    <x v="0"/>
    <n v="0"/>
    <x v="0"/>
    <x v="0"/>
    <x v="2"/>
    <s v="8-Aug-1990"/>
    <n v="19719.689999999999"/>
    <x v="0"/>
    <s v="tier - 2"/>
    <s v="R1013"/>
    <x v="3"/>
  </r>
  <r>
    <s v="Id502"/>
    <s v="Lee"/>
    <n v="33.82"/>
    <x v="140"/>
    <s v="NO"/>
    <x v="0"/>
    <x v="0"/>
    <n v="0"/>
    <x v="1"/>
    <x v="2"/>
    <x v="2"/>
    <s v="27-Aug-1994"/>
    <n v="19673.34"/>
    <x v="0"/>
    <s v="tier - 2"/>
    <s v="R1012"/>
    <x v="6"/>
  </r>
  <r>
    <s v="Id503"/>
    <s v="Hubbard"/>
    <n v="20.234999999999999"/>
    <x v="181"/>
    <s v="NO"/>
    <x v="0"/>
    <x v="0"/>
    <n v="0"/>
    <x v="0"/>
    <x v="0"/>
    <x v="0"/>
    <s v="24-Sep-1978"/>
    <n v="19594.810000000001"/>
    <x v="0"/>
    <s v="tier - 1"/>
    <s v="R1024"/>
    <x v="9"/>
  </r>
  <r>
    <s v="Id504"/>
    <s v="Koester"/>
    <n v="49.2"/>
    <x v="333"/>
    <s v="Yes"/>
    <x v="0"/>
    <x v="1"/>
    <n v="1"/>
    <x v="1"/>
    <x v="1"/>
    <x v="0"/>
    <s v="14-Jul-1963"/>
    <n v="19551.34"/>
    <x v="0"/>
    <s v="tier - 3"/>
    <s v="R1012"/>
    <x v="8"/>
  </r>
  <r>
    <s v="Id505"/>
    <s v="Matthews"/>
    <n v="26.4"/>
    <x v="189"/>
    <s v="Yes"/>
    <x v="0"/>
    <x v="0"/>
    <n v="0"/>
    <x v="0"/>
    <x v="1"/>
    <x v="2"/>
    <s v="17-Sep-1985"/>
    <n v="19539.240000000002"/>
    <x v="0"/>
    <s v="tier - 1"/>
    <s v="R1013"/>
    <x v="17"/>
  </r>
  <r>
    <s v="Id506"/>
    <s v="Rubinich"/>
    <n v="28.38"/>
    <x v="6"/>
    <s v="NO"/>
    <x v="0"/>
    <x v="0"/>
    <n v="1"/>
    <x v="0"/>
    <x v="2"/>
    <x v="1"/>
    <s v="19-Aug-1992"/>
    <n v="19521.97"/>
    <x v="0"/>
    <s v="tier - 2"/>
    <s v="R1013"/>
    <x v="34"/>
  </r>
  <r>
    <s v="Id507"/>
    <s v="Alban"/>
    <n v="24.64"/>
    <x v="280"/>
    <s v="NO"/>
    <x v="0"/>
    <x v="0"/>
    <n v="0"/>
    <x v="0"/>
    <x v="0"/>
    <x v="2"/>
    <s v="8-Nov-1980"/>
    <n v="19515.54"/>
    <x v="0"/>
    <s v="tier - 1"/>
    <s v="R1013"/>
    <x v="25"/>
  </r>
  <r>
    <s v="Id508"/>
    <s v="Corcoran"/>
    <n v="39.71"/>
    <x v="334"/>
    <s v="NO"/>
    <x v="0"/>
    <x v="0"/>
    <n v="1"/>
    <x v="1"/>
    <x v="2"/>
    <x v="1"/>
    <s v="30-Nov-1987"/>
    <n v="19496.72"/>
    <x v="0"/>
    <s v="tier - 3"/>
    <s v="R1019"/>
    <x v="38"/>
  </r>
  <r>
    <s v="Id509"/>
    <s v="Sargent"/>
    <n v="22.22"/>
    <x v="335"/>
    <s v="NO"/>
    <x v="0"/>
    <x v="0"/>
    <n v="0"/>
    <x v="0"/>
    <x v="0"/>
    <x v="2"/>
    <s v="15-Dec-1982"/>
    <n v="19444.27"/>
    <x v="0"/>
    <s v="tier - 1"/>
    <s v="R1013"/>
    <x v="37"/>
  </r>
  <r>
    <s v="Id510"/>
    <s v="Watson"/>
    <n v="33.344999999999999"/>
    <x v="270"/>
    <s v="NO"/>
    <x v="0"/>
    <x v="1"/>
    <n v="1"/>
    <x v="1"/>
    <x v="2"/>
    <x v="2"/>
    <s v="6-Sep-1993"/>
    <n v="19442.349999999999"/>
    <x v="0"/>
    <s v="tier - 3"/>
    <s v="R1012"/>
    <x v="20"/>
  </r>
  <r>
    <s v="Id511"/>
    <s v="Esponda"/>
    <n v="24.42"/>
    <x v="336"/>
    <s v="NO"/>
    <x v="0"/>
    <x v="0"/>
    <n v="1"/>
    <x v="0"/>
    <x v="1"/>
    <x v="1"/>
    <s v="30-Jun-1987"/>
    <n v="19362"/>
    <x v="0"/>
    <s v="tier - 3"/>
    <s v="R1013"/>
    <x v="38"/>
  </r>
  <r>
    <s v="Id512"/>
    <s v="Krall"/>
    <n v="29.81"/>
    <x v="224"/>
    <s v="NO"/>
    <x v="0"/>
    <x v="0"/>
    <n v="0"/>
    <x v="0"/>
    <x v="0"/>
    <x v="2"/>
    <s v="24-Aug-1991"/>
    <n v="19350.37"/>
    <x v="0"/>
    <s v="tier - 3"/>
    <s v="R1013"/>
    <x v="42"/>
  </r>
  <r>
    <s v="Id513"/>
    <s v="Poskin"/>
    <n v="51.18"/>
    <x v="171"/>
    <s v="Yes"/>
    <x v="0"/>
    <x v="0"/>
    <n v="2"/>
    <x v="1"/>
    <x v="0"/>
    <x v="2"/>
    <s v="15-Nov-1966"/>
    <n v="19321.060000000001"/>
    <x v="0"/>
    <s v="tier - 1"/>
    <s v="R1012"/>
    <x v="24"/>
  </r>
  <r>
    <s v="Id514"/>
    <s v="Halfmann"/>
    <n v="51.37"/>
    <x v="222"/>
    <s v="Yes"/>
    <x v="0"/>
    <x v="0"/>
    <n v="0"/>
    <x v="1"/>
    <x v="0"/>
    <x v="0"/>
    <s v="29-Jul-1967"/>
    <n v="19259.96"/>
    <x v="0"/>
    <s v="tier - 1"/>
    <s v="R1012"/>
    <x v="22"/>
  </r>
  <r>
    <s v="Id515"/>
    <s v="Klapper"/>
    <n v="36.19"/>
    <x v="315"/>
    <s v="Yes"/>
    <x v="0"/>
    <x v="0"/>
    <n v="0"/>
    <x v="1"/>
    <x v="1"/>
    <x v="2"/>
    <s v="28-Dec-1985"/>
    <n v="19214.71"/>
    <x v="0"/>
    <s v="tier - 3"/>
    <s v="R1013"/>
    <x v="17"/>
  </r>
  <r>
    <s v="Id516"/>
    <s v="George"/>
    <n v="25.9"/>
    <x v="95"/>
    <s v="NO"/>
    <x v="0"/>
    <x v="0"/>
    <n v="0"/>
    <x v="0"/>
    <x v="0"/>
    <x v="2"/>
    <s v="16-Sep-1991"/>
    <n v="19199.939999999999"/>
    <x v="0"/>
    <s v="tier - 3"/>
    <s v="R1011"/>
    <x v="42"/>
  </r>
  <r>
    <s v="Id517"/>
    <s v="Hicks"/>
    <n v="35.72"/>
    <x v="337"/>
    <s v="NO"/>
    <x v="0"/>
    <x v="1"/>
    <n v="1"/>
    <x v="1"/>
    <x v="1"/>
    <x v="2"/>
    <s v="2-Jul-1979"/>
    <n v="19144.580000000002"/>
    <x v="0"/>
    <s v="tier - 1"/>
    <s v="R1024"/>
    <x v="18"/>
  </r>
  <r>
    <s v="Id518"/>
    <s v="Lockyer"/>
    <n v="27.94"/>
    <x v="338"/>
    <s v="NO"/>
    <x v="0"/>
    <x v="1"/>
    <n v="1"/>
    <x v="0"/>
    <x v="1"/>
    <x v="2"/>
    <s v="28-Sep-1993"/>
    <n v="19107.78"/>
    <x v="0"/>
    <s v="tier - 2"/>
    <s v="R1013"/>
    <x v="20"/>
  </r>
  <r>
    <s v="Id519"/>
    <s v="Byrnes"/>
    <n v="27.1"/>
    <x v="208"/>
    <s v="NO"/>
    <x v="0"/>
    <x v="0"/>
    <n v="0"/>
    <x v="0"/>
    <x v="3"/>
    <x v="1"/>
    <s v="5-Jun-1989"/>
    <n v="19040.88"/>
    <x v="0"/>
    <s v="tier - 3"/>
    <s v="R1011"/>
    <x v="23"/>
  </r>
  <r>
    <s v="Id520"/>
    <s v="Norris"/>
    <n v="18.3"/>
    <x v="339"/>
    <s v="Yes"/>
    <x v="0"/>
    <x v="1"/>
    <n v="1"/>
    <x v="0"/>
    <x v="1"/>
    <x v="2"/>
    <s v="19-Dec-1983"/>
    <n v="19023.259999999998"/>
    <x v="0"/>
    <s v="tier - 3"/>
    <s v="R1011"/>
    <x v="33"/>
  </r>
  <r>
    <s v="Id521"/>
    <s v="Darda"/>
    <n v="25.3"/>
    <x v="340"/>
    <s v="Yes"/>
    <x v="0"/>
    <x v="0"/>
    <n v="1"/>
    <x v="0"/>
    <x v="0"/>
    <x v="2"/>
    <s v="24-Oct-1988"/>
    <n v="18972.5"/>
    <x v="0"/>
    <s v="tier - 3"/>
    <s v="R1013"/>
    <x v="23"/>
  </r>
  <r>
    <s v="Id522"/>
    <s v="Otstot"/>
    <n v="38.83"/>
    <x v="341"/>
    <s v="NO"/>
    <x v="0"/>
    <x v="0"/>
    <n v="1"/>
    <x v="1"/>
    <x v="1"/>
    <x v="1"/>
    <s v="30-Nov-1992"/>
    <n v="18963.169999999998"/>
    <x v="0"/>
    <s v="tier - 1"/>
    <s v="R1013"/>
    <x v="34"/>
  </r>
  <r>
    <s v="Id523"/>
    <s v="Bowley"/>
    <n v="27.6"/>
    <x v="332"/>
    <s v="NO"/>
    <x v="0"/>
    <x v="0"/>
    <n v="1"/>
    <x v="1"/>
    <x v="0"/>
    <x v="2"/>
    <s v="6-Aug-1998"/>
    <n v="18955.22"/>
    <x v="0"/>
    <s v="tier - 3"/>
    <s v="R1011"/>
    <x v="44"/>
  </r>
  <r>
    <s v="Id524"/>
    <s v="Rogers"/>
    <n v="46.4"/>
    <x v="342"/>
    <s v="Yes"/>
    <x v="0"/>
    <x v="1"/>
    <n v="1"/>
    <x v="1"/>
    <x v="0"/>
    <x v="0"/>
    <s v="20-Oct-1963"/>
    <n v="18954.560000000001"/>
    <x v="0"/>
    <s v="tier - 1"/>
    <s v="R1026"/>
    <x v="8"/>
  </r>
  <r>
    <s v="Id525"/>
    <s v="Mclaughlin"/>
    <n v="51.92"/>
    <x v="107"/>
    <s v="Yes"/>
    <x v="0"/>
    <x v="1"/>
    <n v="1"/>
    <x v="1"/>
    <x v="0"/>
    <x v="2"/>
    <s v="3-Aug-1969"/>
    <n v="18932.810000000001"/>
    <x v="0"/>
    <s v="tier - 3"/>
    <s v="R1012"/>
    <x v="16"/>
  </r>
  <r>
    <s v="Id526"/>
    <s v="Ziegler"/>
    <n v="32.395000000000003"/>
    <x v="251"/>
    <s v="Yes"/>
    <x v="0"/>
    <x v="0"/>
    <n v="1"/>
    <x v="1"/>
    <x v="0"/>
    <x v="2"/>
    <s v="27-Sep-1995"/>
    <n v="18903.490000000002"/>
    <x v="0"/>
    <s v="tier - 2"/>
    <s v="R1024"/>
    <x v="40"/>
  </r>
  <r>
    <s v="Id527"/>
    <s v="Hughey"/>
    <n v="46.19"/>
    <x v="343"/>
    <s v="Yes"/>
    <x v="0"/>
    <x v="1"/>
    <n v="1"/>
    <x v="1"/>
    <x v="1"/>
    <x v="0"/>
    <s v="6-Dec-1963"/>
    <n v="18883.330000000002"/>
    <x v="0"/>
    <s v="tier - 1"/>
    <s v="R1026"/>
    <x v="8"/>
  </r>
  <r>
    <s v="Id528"/>
    <s v="Knast"/>
    <n v="27.93"/>
    <x v="145"/>
    <s v="NO"/>
    <x v="0"/>
    <x v="1"/>
    <n v="1"/>
    <x v="1"/>
    <x v="0"/>
    <x v="2"/>
    <s v="24-Jul-2003"/>
    <n v="18838.7"/>
    <x v="0"/>
    <s v="tier - 3"/>
    <s v="R1012"/>
    <x v="39"/>
  </r>
  <r>
    <s v="Id529"/>
    <s v="Stob"/>
    <n v="45.62"/>
    <x v="344"/>
    <s v="NO"/>
    <x v="0"/>
    <x v="0"/>
    <n v="0"/>
    <x v="1"/>
    <x v="0"/>
    <x v="0"/>
    <s v="18-Dec-1962"/>
    <n v="18815.53"/>
    <x v="0"/>
    <s v="tier - 1"/>
    <s v="R1023"/>
    <x v="5"/>
  </r>
  <r>
    <s v="Id530"/>
    <s v="Jensen"/>
    <n v="35.31"/>
    <x v="231"/>
    <s v="NO"/>
    <x v="0"/>
    <x v="1"/>
    <n v="1"/>
    <x v="1"/>
    <x v="0"/>
    <x v="1"/>
    <s v="15-Oct-1979"/>
    <n v="18806.150000000001"/>
    <x v="0"/>
    <s v="tier - 2"/>
    <s v="R1013"/>
    <x v="18"/>
  </r>
  <r>
    <s v="Id531"/>
    <s v="Mutter"/>
    <n v="30.4"/>
    <x v="212"/>
    <s v="Yes"/>
    <x v="0"/>
    <x v="0"/>
    <n v="1"/>
    <x v="1"/>
    <x v="2"/>
    <x v="2"/>
    <s v="28-Nov-1995"/>
    <n v="18804.75"/>
    <x v="0"/>
    <s v="tier - 1"/>
    <s v="R1012"/>
    <x v="40"/>
  </r>
  <r>
    <s v="Id532"/>
    <s v="Ahern"/>
    <n v="20.13"/>
    <x v="345"/>
    <s v="NO"/>
    <x v="0"/>
    <x v="1"/>
    <n v="1"/>
    <x v="0"/>
    <x v="2"/>
    <x v="1"/>
    <s v="19-Nov-1979"/>
    <n v="18767.740000000002"/>
    <x v="0"/>
    <s v="tier - 1"/>
    <s v="R1013"/>
    <x v="18"/>
  </r>
  <r>
    <s v="Id533"/>
    <s v="Chviruk"/>
    <n v="23.655000000000001"/>
    <x v="39"/>
    <s v="NO"/>
    <x v="0"/>
    <x v="0"/>
    <n v="1"/>
    <x v="0"/>
    <x v="0"/>
    <x v="2"/>
    <s v="27-Dec-1992"/>
    <n v="18765.88"/>
    <x v="0"/>
    <s v="tier - 2"/>
    <s v="R1012"/>
    <x v="34"/>
  </r>
  <r>
    <s v="Id534"/>
    <s v="Meehan"/>
    <n v="49.05"/>
    <x v="68"/>
    <s v="Yes"/>
    <x v="0"/>
    <x v="0"/>
    <n v="0"/>
    <x v="1"/>
    <x v="0"/>
    <x v="0"/>
    <s v="30-Aug-1967"/>
    <n v="18694.689999999999"/>
    <x v="0"/>
    <s v="tier - 1"/>
    <s v="R1023"/>
    <x v="22"/>
  </r>
  <r>
    <s v="Id535"/>
    <s v="Gammon"/>
    <n v="51.94"/>
    <x v="63"/>
    <s v="Yes"/>
    <x v="0"/>
    <x v="0"/>
    <n v="2"/>
    <x v="1"/>
    <x v="1"/>
    <x v="0"/>
    <s v="17-Oct-1970"/>
    <n v="18682.740000000002"/>
    <x v="0"/>
    <s v="tier - 3"/>
    <s v="R1012"/>
    <x v="2"/>
  </r>
  <r>
    <s v="Id536"/>
    <s v="Lee"/>
    <n v="29.83"/>
    <x v="85"/>
    <s v="NO"/>
    <x v="0"/>
    <x v="0"/>
    <n v="1"/>
    <x v="0"/>
    <x v="2"/>
    <x v="1"/>
    <s v="23-Sep-1998"/>
    <n v="18648.419999999998"/>
    <x v="0"/>
    <s v="tier - 1"/>
    <s v="R1019"/>
    <x v="44"/>
  </r>
  <r>
    <s v="Id537"/>
    <s v="Franco"/>
    <n v="22.6"/>
    <x v="346"/>
    <s v="Yes"/>
    <x v="0"/>
    <x v="0"/>
    <n v="1"/>
    <x v="0"/>
    <x v="0"/>
    <x v="0"/>
    <s v="12-Aug-1986"/>
    <n v="18608.259999999998"/>
    <x v="0"/>
    <s v="tier - 3"/>
    <s v="R1011"/>
    <x v="26"/>
  </r>
  <r>
    <s v="Id538"/>
    <s v="Patterson"/>
    <n v="46.69"/>
    <x v="69"/>
    <s v="Yes"/>
    <x v="0"/>
    <x v="0"/>
    <n v="1"/>
    <x v="1"/>
    <x v="1"/>
    <x v="2"/>
    <s v="26-Sep-1964"/>
    <n v="18443.11"/>
    <x v="0"/>
    <s v="tier - 2"/>
    <s v="R1012"/>
    <x v="13"/>
  </r>
  <r>
    <s v="Id539"/>
    <s v="Valdes"/>
    <n v="28.49"/>
    <x v="143"/>
    <s v="NO"/>
    <x v="0"/>
    <x v="0"/>
    <n v="0"/>
    <x v="0"/>
    <x v="1"/>
    <x v="2"/>
    <s v="15-Dec-1999"/>
    <n v="18328.240000000002"/>
    <x v="0"/>
    <s v="tier - 2"/>
    <s v="R1013"/>
    <x v="35"/>
  </r>
  <r>
    <s v="Id540"/>
    <s v="Craig"/>
    <n v="28.5"/>
    <x v="122"/>
    <s v="Yes"/>
    <x v="0"/>
    <x v="0"/>
    <n v="1"/>
    <x v="0"/>
    <x v="2"/>
    <x v="2"/>
    <s v="4-Jul-1995"/>
    <n v="18310.740000000002"/>
    <x v="0"/>
    <s v="tier - 3"/>
    <s v="R1012"/>
    <x v="40"/>
  </r>
  <r>
    <s v="Id541"/>
    <s v="Whipple"/>
    <n v="24.4"/>
    <x v="193"/>
    <s v="NO"/>
    <x v="0"/>
    <x v="0"/>
    <n v="1"/>
    <x v="0"/>
    <x v="1"/>
    <x v="2"/>
    <s v="25-Dec-1992"/>
    <n v="18259.22"/>
    <x v="0"/>
    <s v="tier - 3"/>
    <s v="R1011"/>
    <x v="34"/>
  </r>
  <r>
    <s v="Id542"/>
    <s v="Marton"/>
    <n v="29.15"/>
    <x v="150"/>
    <s v="Yes"/>
    <x v="0"/>
    <x v="0"/>
    <n v="1"/>
    <x v="0"/>
    <x v="1"/>
    <x v="2"/>
    <s v="3-Aug-1995"/>
    <n v="18246.5"/>
    <x v="0"/>
    <s v="tier - 1"/>
    <s v="R1013"/>
    <x v="40"/>
  </r>
  <r>
    <s v="Id543"/>
    <s v="Hildebrandt"/>
    <n v="27.28"/>
    <x v="18"/>
    <s v="NO"/>
    <x v="1"/>
    <x v="0"/>
    <n v="1"/>
    <x v="0"/>
    <x v="0"/>
    <x v="2"/>
    <s v="10-Sep-2004"/>
    <n v="18223.45"/>
    <x v="0"/>
    <s v="tier - 3"/>
    <s v="R1013"/>
    <x v="41"/>
  </r>
  <r>
    <s v="Id544"/>
    <s v="Biggs"/>
    <n v="32.229999999999997"/>
    <x v="347"/>
    <s v="Yes"/>
    <x v="0"/>
    <x v="1"/>
    <n v="1"/>
    <x v="1"/>
    <x v="0"/>
    <x v="2"/>
    <s v="15-Jun-1997"/>
    <n v="18218.16"/>
    <x v="0"/>
    <s v="tier - 1"/>
    <s v="R1013"/>
    <x v="31"/>
  </r>
  <r>
    <s v="Id545"/>
    <s v="Shigezumi"/>
    <n v="44.2"/>
    <x v="168"/>
    <s v="Yes"/>
    <x v="0"/>
    <x v="1"/>
    <n v="1"/>
    <x v="1"/>
    <x v="1"/>
    <x v="0"/>
    <s v="4-Jul-1963"/>
    <n v="18208.34"/>
    <x v="0"/>
    <s v="tier - 2"/>
    <s v="R1026"/>
    <x v="8"/>
  </r>
  <r>
    <s v="Id546"/>
    <s v="Meineke"/>
    <n v="29.734999999999999"/>
    <x v="165"/>
    <s v="NO"/>
    <x v="0"/>
    <x v="1"/>
    <n v="1"/>
    <x v="1"/>
    <x v="1"/>
    <x v="2"/>
    <s v="12-Jul-1993"/>
    <n v="18157.88"/>
    <x v="0"/>
    <s v="tier - 1"/>
    <s v="UNKNOWN"/>
    <x v="20"/>
  </r>
  <r>
    <s v="Id547"/>
    <s v="Ludington"/>
    <n v="28.31"/>
    <x v="348"/>
    <s v="NO"/>
    <x v="0"/>
    <x v="0"/>
    <n v="0"/>
    <x v="0"/>
    <x v="0"/>
    <x v="1"/>
    <s v="24-Oct-1999"/>
    <n v="18033.97"/>
    <x v="0"/>
    <s v="tier - 1"/>
    <s v="R1012"/>
    <x v="35"/>
  </r>
  <r>
    <s v="Id548"/>
    <s v="Perrich"/>
    <n v="46.62"/>
    <x v="349"/>
    <s v="NO"/>
    <x v="0"/>
    <x v="0"/>
    <n v="0"/>
    <x v="1"/>
    <x v="0"/>
    <x v="0"/>
    <s v="17-Oct-1965"/>
    <n v="18031.189999999999"/>
    <x v="0"/>
    <s v="tier - 2"/>
    <s v="R1012"/>
    <x v="11"/>
  </r>
  <r>
    <s v="Id549"/>
    <s v="Cervantes"/>
    <n v="51.75"/>
    <x v="350"/>
    <s v="Yes"/>
    <x v="0"/>
    <x v="0"/>
    <n v="1"/>
    <x v="1"/>
    <x v="1"/>
    <x v="0"/>
    <s v="27-Jun-1975"/>
    <n v="18031.16"/>
    <x v="0"/>
    <s v="tier - 3"/>
    <s v="R1023"/>
    <x v="27"/>
  </r>
  <r>
    <s v="Id550"/>
    <s v="Andrews"/>
    <n v="25.7"/>
    <x v="351"/>
    <s v="Yes"/>
    <x v="0"/>
    <x v="0"/>
    <n v="0"/>
    <x v="0"/>
    <x v="0"/>
    <x v="2"/>
    <s v="28-Sep-2001"/>
    <n v="17942.11"/>
    <x v="0"/>
    <s v="tier - 2"/>
    <s v="R1011"/>
    <x v="47"/>
  </r>
  <r>
    <s v="Id551"/>
    <s v="Ruvalcaba"/>
    <n v="31.79"/>
    <x v="188"/>
    <s v="NO"/>
    <x v="0"/>
    <x v="0"/>
    <n v="0"/>
    <x v="1"/>
    <x v="2"/>
    <x v="2"/>
    <s v="17-Oct-1977"/>
    <n v="17929.3"/>
    <x v="0"/>
    <s v="tier - 2"/>
    <s v="R1013"/>
    <x v="29"/>
  </r>
  <r>
    <s v="Id552"/>
    <s v="King"/>
    <n v="24.795000000000002"/>
    <x v="193"/>
    <s v="NO"/>
    <x v="0"/>
    <x v="0"/>
    <n v="0"/>
    <x v="0"/>
    <x v="0"/>
    <x v="2"/>
    <s v="4-Dec-1989"/>
    <n v="17904.53"/>
    <x v="0"/>
    <s v="tier - 2"/>
    <s v="R1017"/>
    <x v="4"/>
  </r>
  <r>
    <s v="Id553"/>
    <s v="Stone"/>
    <n v="53.98"/>
    <x v="103"/>
    <s v="NO"/>
    <x v="0"/>
    <x v="1"/>
    <n v="1"/>
    <x v="1"/>
    <x v="0"/>
    <x v="2"/>
    <s v="12-Nov-1979"/>
    <n v="17882.669999999998"/>
    <x v="0"/>
    <s v="tier - 3"/>
    <s v="R1012"/>
    <x v="18"/>
  </r>
  <r>
    <s v="Id554"/>
    <s v="Campbell"/>
    <n v="41.325000000000003"/>
    <x v="299"/>
    <s v="Yes"/>
    <x v="0"/>
    <x v="1"/>
    <n v="1"/>
    <x v="1"/>
    <x v="0"/>
    <x v="2"/>
    <s v="26-Aug-1997"/>
    <n v="17878.900000000001"/>
    <x v="0"/>
    <s v="tier - 2"/>
    <s v="R1024"/>
    <x v="31"/>
  </r>
  <r>
    <s v="Id555"/>
    <s v="Asher"/>
    <n v="51.65"/>
    <x v="352"/>
    <s v="Yes"/>
    <x v="0"/>
    <x v="0"/>
    <n v="0"/>
    <x v="1"/>
    <x v="0"/>
    <x v="2"/>
    <s v="12-Dec-1976"/>
    <n v="17862.919999999998"/>
    <x v="0"/>
    <s v="tier - 2"/>
    <s v="R1012"/>
    <x v="1"/>
  </r>
  <r>
    <s v="Id556"/>
    <s v="Mazzotta"/>
    <n v="44.52"/>
    <x v="263"/>
    <s v="Yes"/>
    <x v="0"/>
    <x v="1"/>
    <n v="1"/>
    <x v="1"/>
    <x v="0"/>
    <x v="0"/>
    <s v="8-Dec-1963"/>
    <n v="17832.599999999999"/>
    <x v="0"/>
    <s v="tier - 2"/>
    <s v="R1012"/>
    <x v="8"/>
  </r>
  <r>
    <s v="Id557"/>
    <s v="Huttl"/>
    <n v="53.29"/>
    <x v="79"/>
    <s v="NO"/>
    <x v="0"/>
    <x v="1"/>
    <n v="1"/>
    <x v="1"/>
    <x v="0"/>
    <x v="2"/>
    <s v="10-Oct-1979"/>
    <n v="17779.939999999999"/>
    <x v="0"/>
    <s v="tier - 2"/>
    <s v="R1012"/>
    <x v="18"/>
  </r>
  <r>
    <s v="Id558"/>
    <s v="Ferron"/>
    <n v="46.63"/>
    <x v="228"/>
    <s v="Yes"/>
    <x v="0"/>
    <x v="0"/>
    <n v="2"/>
    <x v="1"/>
    <x v="1"/>
    <x v="2"/>
    <s v="21-Jun-1966"/>
    <n v="17777.73"/>
    <x v="0"/>
    <s v="tier - 3"/>
    <s v="R1012"/>
    <x v="24"/>
  </r>
  <r>
    <s v="Id559"/>
    <s v="Colarusso"/>
    <n v="28.88"/>
    <x v="353"/>
    <s v="NO"/>
    <x v="0"/>
    <x v="1"/>
    <n v="1"/>
    <x v="0"/>
    <x v="2"/>
    <x v="2"/>
    <s v="14-Jul-2003"/>
    <n v="17748.509999999998"/>
    <x v="0"/>
    <s v="tier - 1"/>
    <s v="R1012"/>
    <x v="39"/>
  </r>
  <r>
    <s v="Id560"/>
    <s v="Pearlman"/>
    <n v="23.98"/>
    <x v="166"/>
    <s v="NO"/>
    <x v="0"/>
    <x v="0"/>
    <n v="0"/>
    <x v="1"/>
    <x v="2"/>
    <x v="2"/>
    <s v="1-Jul-1994"/>
    <n v="17663.14"/>
    <x v="0"/>
    <s v="tier - 3"/>
    <s v="R1013"/>
    <x v="6"/>
  </r>
  <r>
    <s v="Id561"/>
    <s v="O'Mara"/>
    <n v="23.65"/>
    <x v="146"/>
    <s v="NO"/>
    <x v="0"/>
    <x v="0"/>
    <n v="0"/>
    <x v="1"/>
    <x v="0"/>
    <x v="2"/>
    <s v="25-Oct-1990"/>
    <n v="17626.240000000002"/>
    <x v="0"/>
    <s v="tier - 3"/>
    <s v="R1013"/>
    <x v="3"/>
  </r>
  <r>
    <s v="Id562"/>
    <s v="Niska"/>
    <n v="49.09"/>
    <x v="354"/>
    <s v="Yes"/>
    <x v="0"/>
    <x v="0"/>
    <n v="2"/>
    <x v="1"/>
    <x v="1"/>
    <x v="0"/>
    <s v="26-Jul-1970"/>
    <n v="17584.72"/>
    <x v="0"/>
    <s v="tier - 3"/>
    <s v="R1012"/>
    <x v="2"/>
  </r>
  <r>
    <s v="Id563"/>
    <s v="Schlich"/>
    <n v="28.024999999999999"/>
    <x v="355"/>
    <s v="NO"/>
    <x v="0"/>
    <x v="0"/>
    <n v="0"/>
    <x v="0"/>
    <x v="0"/>
    <x v="0"/>
    <s v="25-Aug-2002"/>
    <n v="17560.38"/>
    <x v="0"/>
    <s v="tier - 1"/>
    <s v="R1012"/>
    <x v="43"/>
  </r>
  <r>
    <s v="Id564"/>
    <s v="Zidek"/>
    <n v="43.32"/>
    <x v="356"/>
    <s v="Yes"/>
    <x v="0"/>
    <x v="1"/>
    <n v="1"/>
    <x v="1"/>
    <x v="0"/>
    <x v="0"/>
    <s v="16-Nov-1963"/>
    <n v="17556.88"/>
    <x v="0"/>
    <s v="tier - 2"/>
    <s v="R1012"/>
    <x v="8"/>
  </r>
  <r>
    <s v="Id565"/>
    <s v="Ellgass"/>
    <n v="45.92"/>
    <x v="118"/>
    <s v="NO"/>
    <x v="0"/>
    <x v="0"/>
    <n v="0"/>
    <x v="1"/>
    <x v="0"/>
    <x v="0"/>
    <s v="12-Jul-1968"/>
    <n v="17507.47"/>
    <x v="0"/>
    <s v="tier - 1"/>
    <s v="R1026"/>
    <x v="0"/>
  </r>
  <r>
    <s v="Id566"/>
    <s v="Lowe"/>
    <n v="44.03"/>
    <x v="357"/>
    <s v="NO"/>
    <x v="0"/>
    <x v="0"/>
    <n v="0"/>
    <x v="1"/>
    <x v="2"/>
    <x v="0"/>
    <s v="16-Jun-1965"/>
    <n v="17505.650000000001"/>
    <x v="0"/>
    <s v="tier - 2"/>
    <s v="R1023"/>
    <x v="11"/>
  </r>
  <r>
    <s v="Id567"/>
    <s v="Malone"/>
    <n v="24.6"/>
    <x v="358"/>
    <s v="NO"/>
    <x v="0"/>
    <x v="0"/>
    <n v="0"/>
    <x v="0"/>
    <x v="0"/>
    <x v="2"/>
    <s v="29-Dec-1990"/>
    <n v="17496.310000000001"/>
    <x v="0"/>
    <s v="tier - 2"/>
    <s v="R1011"/>
    <x v="3"/>
  </r>
  <r>
    <s v="Id568"/>
    <s v="Dumke"/>
    <n v="49.15"/>
    <x v="359"/>
    <s v="NO"/>
    <x v="0"/>
    <x v="0"/>
    <n v="0"/>
    <x v="1"/>
    <x v="1"/>
    <x v="0"/>
    <s v="8-Jun-1971"/>
    <n v="17479.53"/>
    <x v="0"/>
    <s v="tier - 1"/>
    <s v="R1012"/>
    <x v="2"/>
  </r>
  <r>
    <s v="Id569"/>
    <s v="Strong"/>
    <n v="28.31"/>
    <x v="109"/>
    <s v="NO"/>
    <x v="0"/>
    <x v="1"/>
    <n v="1"/>
    <x v="0"/>
    <x v="2"/>
    <x v="1"/>
    <s v="2-Nov-2003"/>
    <n v="17468.98"/>
    <x v="1"/>
    <s v="tier - 1"/>
    <s v="R1012"/>
    <x v="39"/>
  </r>
  <r>
    <s v="Id570"/>
    <s v="Ferguson"/>
    <n v="22.99"/>
    <x v="109"/>
    <s v="NO"/>
    <x v="0"/>
    <x v="0"/>
    <n v="1"/>
    <x v="0"/>
    <x v="1"/>
    <x v="1"/>
    <s v="18-Oct-1992"/>
    <n v="17361.77"/>
    <x v="1"/>
    <s v="tier - 1"/>
    <s v="R1012"/>
    <x v="34"/>
  </r>
  <r>
    <s v="Id571"/>
    <s v="Klein"/>
    <n v="29.07"/>
    <x v="89"/>
    <s v="NO"/>
    <x v="0"/>
    <x v="1"/>
    <n v="1"/>
    <x v="0"/>
    <x v="0"/>
    <x v="2"/>
    <s v="1-Nov-2003"/>
    <n v="17352.68"/>
    <x v="1"/>
    <s v="tier - 3"/>
    <s v="R1012"/>
    <x v="39"/>
  </r>
  <r>
    <s v="Id572"/>
    <s v="Eusebio"/>
    <n v="42.02"/>
    <x v="360"/>
    <s v="Yes"/>
    <x v="0"/>
    <x v="1"/>
    <n v="1"/>
    <x v="1"/>
    <x v="0"/>
    <x v="0"/>
    <s v="12-Jul-1963"/>
    <n v="17337.580000000002"/>
    <x v="1"/>
    <s v="tier - 3"/>
    <s v="R1023"/>
    <x v="8"/>
  </r>
  <r>
    <s v="Id573"/>
    <s v="Szolosi"/>
    <n v="49.07"/>
    <x v="232"/>
    <s v="Yes"/>
    <x v="0"/>
    <x v="0"/>
    <n v="1"/>
    <x v="1"/>
    <x v="2"/>
    <x v="0"/>
    <s v="25-Aug-1975"/>
    <n v="17253.43"/>
    <x v="1"/>
    <s v="tier - 3"/>
    <s v="R1026"/>
    <x v="27"/>
  </r>
  <r>
    <s v="Id574"/>
    <s v="Butler"/>
    <n v="19.8"/>
    <x v="48"/>
    <s v="NO"/>
    <x v="0"/>
    <x v="0"/>
    <n v="0"/>
    <x v="0"/>
    <x v="1"/>
    <x v="2"/>
    <s v="22-Oct-1982"/>
    <n v="17179.52"/>
    <x v="1"/>
    <s v="tier - 1"/>
    <s v="R1013"/>
    <x v="37"/>
  </r>
  <r>
    <s v="Id575"/>
    <s v="Fukuchi"/>
    <n v="27.36"/>
    <x v="347"/>
    <s v="NO"/>
    <x v="1"/>
    <x v="0"/>
    <n v="1"/>
    <x v="0"/>
    <x v="0"/>
    <x v="2"/>
    <s v="18-Aug-2004"/>
    <n v="17178.68"/>
    <x v="1"/>
    <s v="tier - 2"/>
    <s v="R1019"/>
    <x v="41"/>
  </r>
  <r>
    <s v="Id576"/>
    <s v="Drucker"/>
    <n v="42.95"/>
    <x v="361"/>
    <s v="Yes"/>
    <x v="0"/>
    <x v="0"/>
    <n v="1"/>
    <x v="1"/>
    <x v="0"/>
    <x v="2"/>
    <s v="7-Jun-1964"/>
    <n v="17174.52"/>
    <x v="1"/>
    <s v="tier - 2"/>
    <s v="R1012"/>
    <x v="8"/>
  </r>
  <r>
    <s v="Id577"/>
    <s v="Aziz"/>
    <n v="42.66"/>
    <x v="362"/>
    <s v="NO"/>
    <x v="0"/>
    <x v="0"/>
    <n v="0"/>
    <x v="1"/>
    <x v="0"/>
    <x v="0"/>
    <s v="16-Sep-1965"/>
    <n v="17172.27"/>
    <x v="1"/>
    <s v="tier - 2"/>
    <s v="R1026"/>
    <x v="11"/>
  </r>
  <r>
    <s v="Id578"/>
    <s v="Pak"/>
    <n v="33.630000000000003"/>
    <x v="363"/>
    <s v="NO"/>
    <x v="0"/>
    <x v="0"/>
    <n v="1"/>
    <x v="1"/>
    <x v="1"/>
    <x v="2"/>
    <s v="3-Jun-1998"/>
    <n v="17128.43"/>
    <x v="1"/>
    <s v="tier - 3"/>
    <s v="R1016"/>
    <x v="31"/>
  </r>
  <r>
    <s v="Id579"/>
    <s v="Kieta"/>
    <n v="26.84"/>
    <x v="364"/>
    <s v="NO"/>
    <x v="0"/>
    <x v="0"/>
    <n v="0"/>
    <x v="0"/>
    <x v="1"/>
    <x v="0"/>
    <s v="28-Jun-2002"/>
    <n v="17085.27"/>
    <x v="1"/>
    <s v="tier - 3"/>
    <s v="R1013"/>
    <x v="43"/>
  </r>
  <r>
    <s v="Id580"/>
    <s v="Velez"/>
    <n v="28.3"/>
    <x v="208"/>
    <s v="NO"/>
    <x v="0"/>
    <x v="1"/>
    <n v="1"/>
    <x v="0"/>
    <x v="1"/>
    <x v="1"/>
    <s v="26-Dec-2003"/>
    <n v="17081.080000000002"/>
    <x v="1"/>
    <s v="tier - 2"/>
    <s v="R1011"/>
    <x v="39"/>
  </r>
  <r>
    <s v="Id581"/>
    <s v="Bussiere"/>
    <n v="27.06"/>
    <x v="300"/>
    <s v="Yes"/>
    <x v="0"/>
    <x v="0"/>
    <n v="0"/>
    <x v="0"/>
    <x v="0"/>
    <x v="1"/>
    <s v="10-Jun-1996"/>
    <n v="17043.34"/>
    <x v="1"/>
    <s v="tier - 3"/>
    <s v="R1013"/>
    <x v="45"/>
  </r>
  <r>
    <s v="Id582"/>
    <s v="McCartney"/>
    <n v="47.13"/>
    <x v="234"/>
    <s v="NO"/>
    <x v="0"/>
    <x v="0"/>
    <n v="0"/>
    <x v="1"/>
    <x v="0"/>
    <x v="0"/>
    <s v="22-Aug-1971"/>
    <n v="17016.009999999998"/>
    <x v="1"/>
    <s v="tier - 2"/>
    <s v="R1023"/>
    <x v="14"/>
  </r>
  <r>
    <s v="Id583"/>
    <s v="Bambauer"/>
    <n v="51.72"/>
    <x v="111"/>
    <s v="NO"/>
    <x v="0"/>
    <x v="0"/>
    <n v="0"/>
    <x v="1"/>
    <x v="0"/>
    <x v="2"/>
    <s v="16-Jul-1980"/>
    <n v="16990.55"/>
    <x v="1"/>
    <s v="tier - 3"/>
    <s v="R1012"/>
    <x v="25"/>
  </r>
  <r>
    <s v="Id584"/>
    <s v="Mertz"/>
    <n v="48.59"/>
    <x v="252"/>
    <s v="NO"/>
    <x v="0"/>
    <x v="0"/>
    <n v="0"/>
    <x v="1"/>
    <x v="0"/>
    <x v="2"/>
    <s v="25-Aug-1977"/>
    <n v="16921.09"/>
    <x v="1"/>
    <s v="tier - 3"/>
    <s v="R1023"/>
    <x v="29"/>
  </r>
  <r>
    <s v="Id585"/>
    <s v="Mason"/>
    <n v="45.18"/>
    <x v="50"/>
    <s v="NO"/>
    <x v="0"/>
    <x v="0"/>
    <n v="0"/>
    <x v="1"/>
    <x v="1"/>
    <x v="0"/>
    <s v="21-Oct-1968"/>
    <n v="16903.5"/>
    <x v="1"/>
    <s v="tier - 3"/>
    <s v="R1012"/>
    <x v="0"/>
  </r>
  <r>
    <s v="Id586"/>
    <s v="Rotich"/>
    <n v="27.9"/>
    <x v="216"/>
    <s v="NO"/>
    <x v="0"/>
    <x v="1"/>
    <n v="1"/>
    <x v="0"/>
    <x v="0"/>
    <x v="1"/>
    <s v="10-Sep-2003"/>
    <n v="16884.919999999998"/>
    <x v="1"/>
    <s v="tier - 2"/>
    <s v="R1011"/>
    <x v="39"/>
  </r>
  <r>
    <s v="Id587"/>
    <s v="Fetzer"/>
    <n v="51.33"/>
    <x v="365"/>
    <s v="NO"/>
    <x v="0"/>
    <x v="0"/>
    <n v="0"/>
    <x v="1"/>
    <x v="0"/>
    <x v="0"/>
    <s v="8-Aug-1974"/>
    <n v="16841.32"/>
    <x v="1"/>
    <s v="tier - 3"/>
    <s v="R1011"/>
    <x v="19"/>
  </r>
  <r>
    <s v="Id588"/>
    <s v="Mattis"/>
    <n v="30.59"/>
    <x v="209"/>
    <s v="Yes"/>
    <x v="0"/>
    <x v="0"/>
    <n v="1"/>
    <x v="1"/>
    <x v="0"/>
    <x v="2"/>
    <s v="19-Oct-1995"/>
    <n v="16796.41"/>
    <x v="1"/>
    <s v="tier - 3"/>
    <s v="R1024"/>
    <x v="40"/>
  </r>
  <r>
    <s v="Id589"/>
    <s v="Cochran"/>
    <n v="39.229999999999997"/>
    <x v="113"/>
    <s v="NO"/>
    <x v="0"/>
    <x v="0"/>
    <n v="0"/>
    <x v="1"/>
    <x v="2"/>
    <x v="0"/>
    <s v="29-Jul-1962"/>
    <n v="16779.400000000001"/>
    <x v="1"/>
    <s v="tier - 2"/>
    <s v="R1026"/>
    <x v="5"/>
  </r>
  <r>
    <s v="Id590"/>
    <s v="Balinsky"/>
    <n v="19.094999999999999"/>
    <x v="366"/>
    <s v="NO"/>
    <x v="0"/>
    <x v="0"/>
    <n v="0"/>
    <x v="0"/>
    <x v="0"/>
    <x v="1"/>
    <s v="23-Sep-1989"/>
    <n v="16776.3"/>
    <x v="1"/>
    <s v="tier - 2"/>
    <s v="R1024"/>
    <x v="4"/>
  </r>
  <r>
    <s v="Id591"/>
    <s v="Reilly"/>
    <n v="49.72"/>
    <x v="367"/>
    <s v="NO"/>
    <x v="0"/>
    <x v="0"/>
    <n v="0"/>
    <x v="1"/>
    <x v="2"/>
    <x v="0"/>
    <s v="28-Aug-1974"/>
    <n v="16770.990000000002"/>
    <x v="1"/>
    <s v="tier - 1"/>
    <s v="R1012"/>
    <x v="19"/>
  </r>
  <r>
    <s v="Id592"/>
    <s v="Johnson"/>
    <n v="21.754999999999999"/>
    <x v="368"/>
    <s v="NO"/>
    <x v="0"/>
    <x v="1"/>
    <n v="1"/>
    <x v="0"/>
    <x v="0"/>
    <x v="2"/>
    <s v="5-Nov-1993"/>
    <n v="16657.72"/>
    <x v="1"/>
    <s v="tier - 1"/>
    <s v="R1024"/>
    <x v="20"/>
  </r>
  <r>
    <s v="Id593"/>
    <s v="Petry"/>
    <n v="48.39"/>
    <x v="152"/>
    <s v="NO"/>
    <x v="0"/>
    <x v="0"/>
    <n v="0"/>
    <x v="1"/>
    <x v="0"/>
    <x v="2"/>
    <s v="25-Sep-1977"/>
    <n v="16631.61"/>
    <x v="1"/>
    <s v="tier - 1"/>
    <s v="R1012"/>
    <x v="29"/>
  </r>
  <r>
    <s v="Id594"/>
    <s v="Laleman"/>
    <n v="47.15"/>
    <x v="201"/>
    <s v="Yes"/>
    <x v="0"/>
    <x v="0"/>
    <n v="1"/>
    <x v="1"/>
    <x v="0"/>
    <x v="0"/>
    <s v="24-Jul-1975"/>
    <n v="16602.18"/>
    <x v="1"/>
    <s v="tier - 1"/>
    <s v="R1026"/>
    <x v="27"/>
  </r>
  <r>
    <s v="Id595"/>
    <s v="Colby"/>
    <n v="47.59"/>
    <x v="369"/>
    <s v="Yes"/>
    <x v="0"/>
    <x v="0"/>
    <n v="2"/>
    <x v="1"/>
    <x v="0"/>
    <x v="0"/>
    <s v="10-Jul-1970"/>
    <n v="16600.16"/>
    <x v="1"/>
    <s v="tier - 2"/>
    <s v="R1011"/>
    <x v="2"/>
  </r>
  <r>
    <s v="Id596"/>
    <s v="Wathke"/>
    <n v="39.81"/>
    <x v="370"/>
    <s v="Yes"/>
    <x v="0"/>
    <x v="1"/>
    <n v="1"/>
    <x v="1"/>
    <x v="0"/>
    <x v="0"/>
    <s v="25-Jun-1963"/>
    <n v="16587.96"/>
    <x v="1"/>
    <s v="tier - 2"/>
    <s v="R1023"/>
    <x v="8"/>
  </r>
  <r>
    <s v="Id597"/>
    <s v="Daly"/>
    <n v="31.02"/>
    <x v="231"/>
    <s v="Yes"/>
    <x v="0"/>
    <x v="0"/>
    <n v="0"/>
    <x v="1"/>
    <x v="2"/>
    <x v="1"/>
    <s v="25-Jun-2001"/>
    <n v="16586.5"/>
    <x v="1"/>
    <s v="tier - 1"/>
    <s v="R1013"/>
    <x v="47"/>
  </r>
  <r>
    <s v="Id598"/>
    <s v="Dillon"/>
    <n v="24.75"/>
    <x v="67"/>
    <s v="Yes"/>
    <x v="0"/>
    <x v="0"/>
    <n v="1"/>
    <x v="0"/>
    <x v="0"/>
    <x v="2"/>
    <s v="23-Dec-1995"/>
    <n v="16577.78"/>
    <x v="1"/>
    <s v="tier - 1"/>
    <s v="R1013"/>
    <x v="40"/>
  </r>
  <r>
    <s v="Id599"/>
    <s v="Pontes"/>
    <n v="30.114999999999998"/>
    <x v="371"/>
    <s v="NO"/>
    <x v="0"/>
    <x v="0"/>
    <n v="3"/>
    <x v="1"/>
    <x v="1"/>
    <x v="0"/>
    <s v="10-Oct-1958"/>
    <n v="16455.71"/>
    <x v="1"/>
    <s v="tier - 2"/>
    <s v="R1012"/>
    <x v="7"/>
  </r>
  <r>
    <s v="Id600"/>
    <s v="Spies"/>
    <n v="26.03"/>
    <x v="138"/>
    <s v="NO"/>
    <x v="0"/>
    <x v="1"/>
    <n v="1"/>
    <x v="0"/>
    <x v="2"/>
    <x v="2"/>
    <s v="20-Dec-2003"/>
    <n v="16450.89"/>
    <x v="1"/>
    <s v="tier - 1"/>
    <s v="R1012"/>
    <x v="39"/>
  </r>
  <r>
    <s v="Id601"/>
    <s v="Greig"/>
    <n v="20.045000000000002"/>
    <x v="372"/>
    <s v="Yes"/>
    <x v="0"/>
    <x v="0"/>
    <n v="1"/>
    <x v="0"/>
    <x v="0"/>
    <x v="2"/>
    <s v="28-Sep-1995"/>
    <n v="16420.490000000002"/>
    <x v="1"/>
    <s v="tier - 3"/>
    <s v="R1012"/>
    <x v="40"/>
  </r>
  <r>
    <s v="Id602"/>
    <s v="Scott"/>
    <n v="40.24"/>
    <x v="373"/>
    <s v="NO"/>
    <x v="0"/>
    <x v="0"/>
    <n v="0"/>
    <x v="1"/>
    <x v="0"/>
    <x v="0"/>
    <s v="5-Dec-1965"/>
    <n v="16351.42"/>
    <x v="1"/>
    <s v="tier - 3"/>
    <s v="R1026"/>
    <x v="11"/>
  </r>
  <r>
    <s v="Id603"/>
    <s v="Erlandson"/>
    <n v="43.15"/>
    <x v="105"/>
    <s v="Yes"/>
    <x v="0"/>
    <x v="1"/>
    <n v="1"/>
    <x v="1"/>
    <x v="1"/>
    <x v="1"/>
    <s v="8-Aug-1969"/>
    <n v="16311.05"/>
    <x v="1"/>
    <s v="tier - 3"/>
    <s v="R1026"/>
    <x v="16"/>
  </r>
  <r>
    <s v="Id604"/>
    <s v="Autrey"/>
    <n v="27.7"/>
    <x v="374"/>
    <s v="NO"/>
    <x v="0"/>
    <x v="1"/>
    <n v="1"/>
    <x v="0"/>
    <x v="0"/>
    <x v="2"/>
    <s v="24-Aug-2003"/>
    <n v="16297.85"/>
    <x v="1"/>
    <s v="tier - 3"/>
    <s v="R1011"/>
    <x v="39"/>
  </r>
  <r>
    <s v="Id605"/>
    <s v="Alleman"/>
    <n v="45.68"/>
    <x v="375"/>
    <s v="NO"/>
    <x v="0"/>
    <x v="0"/>
    <n v="2"/>
    <x v="1"/>
    <x v="1"/>
    <x v="2"/>
    <s v="30-Jul-1972"/>
    <n v="16267.32"/>
    <x v="1"/>
    <s v="tier - 2"/>
    <s v="R1023"/>
    <x v="28"/>
  </r>
  <r>
    <s v="Id606"/>
    <s v="Michalski"/>
    <n v="27.3"/>
    <x v="57"/>
    <s v="NO"/>
    <x v="0"/>
    <x v="0"/>
    <n v="0"/>
    <x v="0"/>
    <x v="0"/>
    <x v="0"/>
    <s v="8-Sep-2002"/>
    <n v="16232.85"/>
    <x v="1"/>
    <s v="tier - 1"/>
    <s v="R1011"/>
    <x v="43"/>
  </r>
  <r>
    <s v="Id607"/>
    <s v="Grillo"/>
    <n v="54.45"/>
    <x v="376"/>
    <s v="Yes"/>
    <x v="0"/>
    <x v="0"/>
    <n v="1"/>
    <x v="1"/>
    <x v="0"/>
    <x v="2"/>
    <s v="21-Aug-1988"/>
    <n v="16205.88"/>
    <x v="1"/>
    <s v="tier - 1"/>
    <s v="R1012"/>
    <x v="23"/>
  </r>
  <r>
    <s v="Id608"/>
    <s v="Coronado"/>
    <n v="54.43"/>
    <x v="152"/>
    <s v="Yes"/>
    <x v="0"/>
    <x v="0"/>
    <n v="1"/>
    <x v="1"/>
    <x v="0"/>
    <x v="2"/>
    <s v="6-Aug-1988"/>
    <n v="16199.1"/>
    <x v="1"/>
    <s v="tier - 2"/>
    <s v="R1012"/>
    <x v="23"/>
  </r>
  <r>
    <s v="Id609"/>
    <s v="Dewine"/>
    <n v="48.01"/>
    <x v="377"/>
    <s v="NO"/>
    <x v="0"/>
    <x v="0"/>
    <n v="0"/>
    <x v="1"/>
    <x v="0"/>
    <x v="0"/>
    <s v="11-Sep-1974"/>
    <n v="16190.97"/>
    <x v="1"/>
    <s v="tier - 3"/>
    <s v="R1012"/>
    <x v="19"/>
  </r>
  <r>
    <s v="Id610"/>
    <s v="Carman"/>
    <n v="48.32"/>
    <x v="169"/>
    <s v="NO"/>
    <x v="0"/>
    <x v="0"/>
    <n v="0"/>
    <x v="1"/>
    <x v="2"/>
    <x v="1"/>
    <s v="6-Jul-1982"/>
    <n v="16152.04"/>
    <x v="1"/>
    <s v="tier - 1"/>
    <s v="R1026"/>
    <x v="37"/>
  </r>
  <r>
    <s v="Id611"/>
    <s v="Neems"/>
    <n v="22.895"/>
    <x v="81"/>
    <s v="NO"/>
    <x v="0"/>
    <x v="1"/>
    <n v="1"/>
    <x v="0"/>
    <x v="0"/>
    <x v="2"/>
    <s v="12-Dec-1993"/>
    <n v="16138.76"/>
    <x v="1"/>
    <s v="tier - 3"/>
    <s v="R1017"/>
    <x v="20"/>
  </r>
  <r>
    <s v="Id612"/>
    <s v="Pesyna"/>
    <n v="54.85"/>
    <x v="166"/>
    <s v="NO"/>
    <x v="0"/>
    <x v="0"/>
    <n v="1"/>
    <x v="1"/>
    <x v="2"/>
    <x v="2"/>
    <s v="6-Oct-1987"/>
    <n v="16122.65"/>
    <x v="1"/>
    <s v="tier - 1"/>
    <s v="R1011"/>
    <x v="38"/>
  </r>
  <r>
    <s v="Id613"/>
    <s v="Meling"/>
    <n v="21.85"/>
    <x v="315"/>
    <s v="NO"/>
    <x v="0"/>
    <x v="1"/>
    <n v="1"/>
    <x v="0"/>
    <x v="0"/>
    <x v="2"/>
    <s v="8-Aug-1993"/>
    <n v="16115.3"/>
    <x v="1"/>
    <s v="tier - 1"/>
    <s v="R1024"/>
    <x v="20"/>
  </r>
  <r>
    <s v="Id614"/>
    <s v="Widlowski"/>
    <n v="51.86"/>
    <x v="112"/>
    <s v="Yes"/>
    <x v="0"/>
    <x v="0"/>
    <n v="0"/>
    <x v="1"/>
    <x v="0"/>
    <x v="2"/>
    <s v="27-Aug-1985"/>
    <n v="16097.94"/>
    <x v="1"/>
    <s v="tier - 3"/>
    <s v="R1012"/>
    <x v="17"/>
  </r>
  <r>
    <s v="Id615"/>
    <s v="Nadar"/>
    <n v="39.049999999999997"/>
    <x v="14"/>
    <s v="NO"/>
    <x v="0"/>
    <x v="0"/>
    <n v="3"/>
    <x v="1"/>
    <x v="0"/>
    <x v="0"/>
    <s v="21-Jun-1958"/>
    <n v="16085.13"/>
    <x v="1"/>
    <s v="tier - 2"/>
    <s v="R1013"/>
    <x v="7"/>
  </r>
  <r>
    <s v="Id616"/>
    <s v="Turner"/>
    <n v="31.824999999999999"/>
    <x v="378"/>
    <s v="NO"/>
    <x v="0"/>
    <x v="0"/>
    <n v="3"/>
    <x v="1"/>
    <x v="0"/>
    <x v="0"/>
    <s v="22-Oct-1958"/>
    <n v="16069.08"/>
    <x v="1"/>
    <s v="tier - 2"/>
    <s v="R1024"/>
    <x v="7"/>
  </r>
  <r>
    <s v="Id617"/>
    <s v="Walker"/>
    <n v="46.43"/>
    <x v="379"/>
    <s v="NO"/>
    <x v="0"/>
    <x v="0"/>
    <n v="0"/>
    <x v="1"/>
    <x v="0"/>
    <x v="0"/>
    <s v="16-Sep-1978"/>
    <n v="16062.89"/>
    <x v="1"/>
    <s v="tier - 2"/>
    <s v="R1026"/>
    <x v="9"/>
  </r>
  <r>
    <s v="Id618"/>
    <s v="Leedham"/>
    <n v="53.63"/>
    <x v="324"/>
    <s v="Yes"/>
    <x v="0"/>
    <x v="0"/>
    <n v="1"/>
    <x v="1"/>
    <x v="0"/>
    <x v="2"/>
    <s v="5-Dec-1988"/>
    <n v="16059.06"/>
    <x v="1"/>
    <s v="tier - 3"/>
    <s v="R1012"/>
    <x v="23"/>
  </r>
  <r>
    <s v="Id619"/>
    <s v="Haglund"/>
    <n v="48.7"/>
    <x v="380"/>
    <s v="NO"/>
    <x v="0"/>
    <x v="0"/>
    <n v="0"/>
    <x v="1"/>
    <x v="0"/>
    <x v="2"/>
    <s v="19-Sep-1980"/>
    <n v="15966.19"/>
    <x v="1"/>
    <s v="tier - 2"/>
    <s v="R1012"/>
    <x v="25"/>
  </r>
  <r>
    <s v="Id620"/>
    <s v="Mills"/>
    <n v="48.81"/>
    <x v="206"/>
    <s v="NO"/>
    <x v="0"/>
    <x v="0"/>
    <n v="0"/>
    <x v="1"/>
    <x v="0"/>
    <x v="2"/>
    <s v="24-Jul-1982"/>
    <n v="15965.29"/>
    <x v="1"/>
    <s v="tier - 1"/>
    <s v="R1012"/>
    <x v="37"/>
  </r>
  <r>
    <s v="Id621"/>
    <s v="Drnjevich"/>
    <n v="47.53"/>
    <x v="18"/>
    <s v="NO"/>
    <x v="0"/>
    <x v="0"/>
    <n v="0"/>
    <x v="1"/>
    <x v="0"/>
    <x v="2"/>
    <s v="12-Oct-1980"/>
    <n v="15922.29"/>
    <x v="1"/>
    <s v="tier - 3"/>
    <s v="R1026"/>
    <x v="25"/>
  </r>
  <r>
    <s v="Id622"/>
    <s v="Clay"/>
    <n v="36.85"/>
    <x v="381"/>
    <s v="NO"/>
    <x v="0"/>
    <x v="0"/>
    <n v="0"/>
    <x v="1"/>
    <x v="1"/>
    <x v="0"/>
    <s v="25-Dec-1962"/>
    <n v="15840.81"/>
    <x v="1"/>
    <s v="tier - 1"/>
    <s v="R1022"/>
    <x v="5"/>
  </r>
  <r>
    <s v="Id623"/>
    <s v="Marbury"/>
    <n v="29.3"/>
    <x v="335"/>
    <s v="NO"/>
    <x v="0"/>
    <x v="0"/>
    <n v="0"/>
    <x v="1"/>
    <x v="2"/>
    <x v="2"/>
    <s v="11-Nov-1982"/>
    <n v="15828.82"/>
    <x v="1"/>
    <s v="tier - 3"/>
    <s v="R1011"/>
    <x v="37"/>
  </r>
  <r>
    <s v="Id624"/>
    <s v="Coon"/>
    <n v="19.3"/>
    <x v="135"/>
    <s v="NO"/>
    <x v="0"/>
    <x v="0"/>
    <n v="1"/>
    <x v="0"/>
    <x v="2"/>
    <x v="2"/>
    <s v="26-Jun-1984"/>
    <n v="15820.7"/>
    <x v="1"/>
    <s v="tier - 3"/>
    <s v="R1011"/>
    <x v="32"/>
  </r>
  <r>
    <s v="Id625"/>
    <s v="Vanttinen"/>
    <n v="24.13"/>
    <x v="319"/>
    <s v="Yes"/>
    <x v="0"/>
    <x v="1"/>
    <n v="1"/>
    <x v="0"/>
    <x v="0"/>
    <x v="2"/>
    <s v="9-Oct-1997"/>
    <n v="15817.99"/>
    <x v="1"/>
    <s v="tier - 2"/>
    <s v="R1012"/>
    <x v="31"/>
  </r>
  <r>
    <s v="Id626"/>
    <s v="Garges"/>
    <n v="46.7"/>
    <x v="382"/>
    <s v="NO"/>
    <x v="0"/>
    <x v="0"/>
    <n v="0"/>
    <x v="1"/>
    <x v="0"/>
    <x v="0"/>
    <s v="29-Aug-1974"/>
    <n v="15746.62"/>
    <x v="1"/>
    <s v="tier - 1"/>
    <s v="R1012"/>
    <x v="19"/>
  </r>
  <r>
    <s v="Id627"/>
    <s v="Rivel"/>
    <n v="45.27"/>
    <x v="112"/>
    <s v="Yes"/>
    <x v="0"/>
    <x v="0"/>
    <n v="0"/>
    <x v="1"/>
    <x v="0"/>
    <x v="2"/>
    <s v="20-Sep-1976"/>
    <n v="15698.86"/>
    <x v="1"/>
    <s v="tier - 2"/>
    <s v="R1012"/>
    <x v="1"/>
  </r>
  <r>
    <s v="Id628"/>
    <s v="Lawson"/>
    <n v="44.29"/>
    <x v="383"/>
    <s v="NO"/>
    <x v="0"/>
    <x v="0"/>
    <n v="2"/>
    <x v="1"/>
    <x v="0"/>
    <x v="0"/>
    <s v="26-Jun-1973"/>
    <n v="15670.3"/>
    <x v="1"/>
    <s v="tier - 2"/>
    <s v="R1026"/>
    <x v="30"/>
  </r>
  <r>
    <s v="Id629"/>
    <s v="Cale"/>
    <n v="54.59"/>
    <x v="88"/>
    <s v="Yes"/>
    <x v="0"/>
    <x v="0"/>
    <n v="1"/>
    <x v="1"/>
    <x v="0"/>
    <x v="2"/>
    <s v="22-Dec-1988"/>
    <n v="15646.28"/>
    <x v="1"/>
    <s v="tier - 2"/>
    <s v="R1011"/>
    <x v="23"/>
  </r>
  <r>
    <s v="Id630"/>
    <s v="Phillips"/>
    <n v="32.965000000000003"/>
    <x v="384"/>
    <s v="NO"/>
    <x v="0"/>
    <x v="0"/>
    <n v="0"/>
    <x v="1"/>
    <x v="0"/>
    <x v="0"/>
    <s v="6-Jun-1960"/>
    <n v="15612.19"/>
    <x v="1"/>
    <s v="tier - 2"/>
    <s v="R1012"/>
    <x v="10"/>
  </r>
  <r>
    <s v="Id631"/>
    <s v="Stewart"/>
    <n v="38.049999999999997"/>
    <x v="385"/>
    <s v="NO"/>
    <x v="0"/>
    <x v="0"/>
    <n v="0"/>
    <x v="1"/>
    <x v="0"/>
    <x v="0"/>
    <s v="28-Oct-1965"/>
    <n v="15608.58"/>
    <x v="1"/>
    <s v="tier - 2"/>
    <s v="R1026"/>
    <x v="11"/>
  </r>
  <r>
    <s v="Id632"/>
    <s v="Drotz"/>
    <n v="46.14"/>
    <x v="386"/>
    <s v="NO"/>
    <x v="0"/>
    <x v="0"/>
    <n v="0"/>
    <x v="1"/>
    <x v="0"/>
    <x v="0"/>
    <s v="30-Jul-1974"/>
    <n v="15556.67"/>
    <x v="1"/>
    <s v="tier - 2"/>
    <s v="R1012"/>
    <x v="19"/>
  </r>
  <r>
    <s v="Id633"/>
    <s v="Mutai"/>
    <n v="41.325000000000003"/>
    <x v="78"/>
    <s v="Yes"/>
    <x v="0"/>
    <x v="0"/>
    <n v="2"/>
    <x v="1"/>
    <x v="0"/>
    <x v="2"/>
    <s v="2-Oct-1959"/>
    <n v="15555.19"/>
    <x v="1"/>
    <s v="tier - 3"/>
    <s v="R1012"/>
    <x v="10"/>
  </r>
  <r>
    <s v="Id634"/>
    <s v="Lovlien"/>
    <n v="44.64"/>
    <x v="387"/>
    <s v="NO"/>
    <x v="0"/>
    <x v="0"/>
    <n v="0"/>
    <x v="1"/>
    <x v="1"/>
    <x v="0"/>
    <s v="28-Jun-1974"/>
    <n v="15532.16"/>
    <x v="1"/>
    <s v="tier - 2"/>
    <s v="R1026"/>
    <x v="19"/>
  </r>
  <r>
    <s v="Id635"/>
    <s v="Bruns"/>
    <n v="25.175000000000001"/>
    <x v="98"/>
    <s v="NO"/>
    <x v="1"/>
    <x v="0"/>
    <n v="1"/>
    <x v="1"/>
    <x v="0"/>
    <x v="2"/>
    <s v="17-Jul-2004"/>
    <n v="15518.18"/>
    <x v="1"/>
    <s v="tier - 3"/>
    <s v="R1015"/>
    <x v="41"/>
  </r>
  <r>
    <s v="Id636"/>
    <s v="Stoney"/>
    <n v="43.11"/>
    <x v="145"/>
    <s v="Yes"/>
    <x v="0"/>
    <x v="0"/>
    <n v="0"/>
    <x v="1"/>
    <x v="0"/>
    <x v="2"/>
    <s v="20-Jul-1976"/>
    <n v="15450.48"/>
    <x v="1"/>
    <s v="tier - 1"/>
    <s v="R1026"/>
    <x v="1"/>
  </r>
  <r>
    <s v="Id637"/>
    <s v="Markert"/>
    <n v="53.32"/>
    <x v="388"/>
    <s v="NO"/>
    <x v="0"/>
    <x v="0"/>
    <n v="0"/>
    <x v="1"/>
    <x v="0"/>
    <x v="2"/>
    <s v="25-Oct-1990"/>
    <n v="15440.2"/>
    <x v="1"/>
    <s v="tier - 1"/>
    <s v="R1012"/>
    <x v="3"/>
  </r>
  <r>
    <s v="Id638"/>
    <s v="McLucas"/>
    <n v="38.04"/>
    <x v="340"/>
    <s v="Yes"/>
    <x v="0"/>
    <x v="0"/>
    <n v="1"/>
    <x v="1"/>
    <x v="0"/>
    <x v="2"/>
    <s v="4-Sep-1964"/>
    <n v="15377.77"/>
    <x v="1"/>
    <s v="tier - 2"/>
    <s v="R1012"/>
    <x v="13"/>
  </r>
  <r>
    <s v="Id639"/>
    <s v="Erwin"/>
    <n v="37.9"/>
    <x v="389"/>
    <s v="NO"/>
    <x v="0"/>
    <x v="0"/>
    <n v="0"/>
    <x v="1"/>
    <x v="0"/>
    <x v="0"/>
    <s v="6-Sep-1962"/>
    <n v="15368.22"/>
    <x v="1"/>
    <s v="tier - 2"/>
    <s v="R1011"/>
    <x v="5"/>
  </r>
  <r>
    <s v="Id640"/>
    <s v="Osborne"/>
    <n v="39.6"/>
    <x v="390"/>
    <s v="NO"/>
    <x v="0"/>
    <x v="0"/>
    <n v="0"/>
    <x v="1"/>
    <x v="0"/>
    <x v="0"/>
    <s v="18-Jul-1968"/>
    <n v="15363.77"/>
    <x v="1"/>
    <s v="tier - 1"/>
    <s v="R1026"/>
    <x v="0"/>
  </r>
  <r>
    <s v="Id641"/>
    <s v="Otsuka"/>
    <n v="50.92"/>
    <x v="391"/>
    <s v="Yes"/>
    <x v="0"/>
    <x v="0"/>
    <n v="1"/>
    <x v="1"/>
    <x v="2"/>
    <x v="2"/>
    <s v="17-Dec-1988"/>
    <n v="15361.5"/>
    <x v="1"/>
    <s v="tier - 3"/>
    <s v="R1023"/>
    <x v="23"/>
  </r>
  <r>
    <s v="Id642"/>
    <s v="Smith"/>
    <n v="21.85"/>
    <x v="209"/>
    <s v="Yes"/>
    <x v="0"/>
    <x v="0"/>
    <n v="0"/>
    <x v="0"/>
    <x v="0"/>
    <x v="2"/>
    <s v="14-Jul-2001"/>
    <n v="15359.1"/>
    <x v="1"/>
    <s v="tier - 3"/>
    <s v="R1024"/>
    <x v="47"/>
  </r>
  <r>
    <s v="Id643"/>
    <s v="Myers"/>
    <n v="36.08"/>
    <x v="392"/>
    <s v="Yes"/>
    <x v="0"/>
    <x v="1"/>
    <n v="1"/>
    <x v="1"/>
    <x v="0"/>
    <x v="0"/>
    <s v="13-Dec-1963"/>
    <n v="15322.77"/>
    <x v="1"/>
    <s v="tier - 3"/>
    <s v="R1021"/>
    <x v="8"/>
  </r>
  <r>
    <s v="Id644"/>
    <s v="Cote"/>
    <n v="40.44"/>
    <x v="273"/>
    <s v="Yes"/>
    <x v="0"/>
    <x v="1"/>
    <n v="1"/>
    <x v="1"/>
    <x v="0"/>
    <x v="2"/>
    <s v="16-Sep-1969"/>
    <n v="15260.52"/>
    <x v="1"/>
    <s v="tier - 2"/>
    <s v="R1023"/>
    <x v="16"/>
  </r>
  <r>
    <s v="Id645"/>
    <s v="Ehrhardt"/>
    <n v="38.094999999999999"/>
    <x v="393"/>
    <s v="NO"/>
    <x v="0"/>
    <x v="0"/>
    <n v="0"/>
    <x v="1"/>
    <x v="0"/>
    <x v="0"/>
    <s v="25-Jul-1960"/>
    <n v="15230.32"/>
    <x v="1"/>
    <s v="tier - 2"/>
    <s v="R1024"/>
    <x v="15"/>
  </r>
  <r>
    <s v="Id646"/>
    <s v="Petersen"/>
    <n v="44.95"/>
    <x v="394"/>
    <s v="NO"/>
    <x v="0"/>
    <x v="0"/>
    <n v="0"/>
    <x v="1"/>
    <x v="0"/>
    <x v="0"/>
    <s v="23-Nov-1978"/>
    <n v="15207.92"/>
    <x v="1"/>
    <s v="tier - 1"/>
    <s v="R1012"/>
    <x v="9"/>
  </r>
  <r>
    <s v="Id647"/>
    <s v="Ertel"/>
    <n v="35.54"/>
    <x v="156"/>
    <s v="NO"/>
    <x v="0"/>
    <x v="0"/>
    <n v="0"/>
    <x v="1"/>
    <x v="0"/>
    <x v="0"/>
    <s v="17-Jun-1962"/>
    <n v="15174.81"/>
    <x v="1"/>
    <s v="tier - 1"/>
    <s v="R1012"/>
    <x v="5"/>
  </r>
  <r>
    <s v="Id648"/>
    <s v="Lanza"/>
    <n v="39.799999999999997"/>
    <x v="347"/>
    <s v="Yes"/>
    <x v="0"/>
    <x v="0"/>
    <n v="2"/>
    <x v="1"/>
    <x v="0"/>
    <x v="2"/>
    <s v="3-Dec-1959"/>
    <n v="15170.07"/>
    <x v="1"/>
    <s v="tier - 3"/>
    <s v="R1011"/>
    <x v="10"/>
  </r>
  <r>
    <s v="Id649"/>
    <s v="Picklesimer"/>
    <n v="33.659999999999997"/>
    <x v="120"/>
    <s v="Yes"/>
    <x v="0"/>
    <x v="0"/>
    <n v="2"/>
    <x v="1"/>
    <x v="0"/>
    <x v="2"/>
    <s v="4-Jun-1959"/>
    <n v="15161.53"/>
    <x v="1"/>
    <s v="tier - 1"/>
    <s v="R1013"/>
    <x v="7"/>
  </r>
  <r>
    <s v="Id650"/>
    <s v="Giles"/>
    <n v="35.5"/>
    <x v="395"/>
    <s v="NO"/>
    <x v="0"/>
    <x v="0"/>
    <n v="0"/>
    <x v="1"/>
    <x v="0"/>
    <x v="0"/>
    <s v="25-Oct-1962"/>
    <n v="15161.25"/>
    <x v="1"/>
    <s v="tier - 2"/>
    <s v="R1012"/>
    <x v="5"/>
  </r>
  <r>
    <s v="Id651"/>
    <s v="Harmon"/>
    <n v="41.63"/>
    <x v="396"/>
    <s v="NO"/>
    <x v="0"/>
    <x v="0"/>
    <n v="0"/>
    <x v="1"/>
    <x v="0"/>
    <x v="0"/>
    <s v="25-Nov-1971"/>
    <n v="15150.44"/>
    <x v="1"/>
    <s v="tier - 1"/>
    <s v="R1023"/>
    <x v="14"/>
  </r>
  <r>
    <s v="Id652"/>
    <s v="Pennings"/>
    <n v="46.49"/>
    <x v="397"/>
    <s v="NO"/>
    <x v="0"/>
    <x v="0"/>
    <n v="0"/>
    <x v="1"/>
    <x v="0"/>
    <x v="0"/>
    <s v="5-Sep-1978"/>
    <n v="15123.19"/>
    <x v="1"/>
    <s v="tier - 1"/>
    <s v="R1011"/>
    <x v="9"/>
  </r>
  <r>
    <s v="Id653"/>
    <s v="Tseronis"/>
    <n v="43.29"/>
    <x v="353"/>
    <s v="NO"/>
    <x v="0"/>
    <x v="0"/>
    <n v="2"/>
    <x v="1"/>
    <x v="0"/>
    <x v="2"/>
    <s v="7-Nov-1972"/>
    <n v="15103.69"/>
    <x v="1"/>
    <s v="tier - 1"/>
    <s v="R1012"/>
    <x v="28"/>
  </r>
  <r>
    <s v="Id654"/>
    <s v="Aliff"/>
    <n v="43.08"/>
    <x v="254"/>
    <s v="Yes"/>
    <x v="0"/>
    <x v="0"/>
    <n v="1"/>
    <x v="1"/>
    <x v="0"/>
    <x v="0"/>
    <s v="26-Oct-1975"/>
    <n v="15090.35"/>
    <x v="1"/>
    <s v="tier - 1"/>
    <s v="R1023"/>
    <x v="27"/>
  </r>
  <r>
    <s v="Id655"/>
    <s v="Willenberg"/>
    <n v="39.07"/>
    <x v="398"/>
    <s v="NO"/>
    <x v="0"/>
    <x v="0"/>
    <n v="0"/>
    <x v="1"/>
    <x v="0"/>
    <x v="0"/>
    <s v="12-Jun-1968"/>
    <n v="15052.68"/>
    <x v="1"/>
    <s v="tier - 2"/>
    <s v="R1022"/>
    <x v="0"/>
  </r>
  <r>
    <s v="Id656"/>
    <s v="Millett"/>
    <n v="41.3"/>
    <x v="399"/>
    <s v="NO"/>
    <x v="0"/>
    <x v="0"/>
    <n v="0"/>
    <x v="1"/>
    <x v="0"/>
    <x v="0"/>
    <s v="15-Aug-1971"/>
    <n v="15038.51"/>
    <x v="1"/>
    <s v="tier - 3"/>
    <s v="R1023"/>
    <x v="14"/>
  </r>
  <r>
    <s v="Id657"/>
    <s v="Haley"/>
    <n v="42.95"/>
    <x v="26"/>
    <s v="Yes"/>
    <x v="0"/>
    <x v="0"/>
    <n v="2"/>
    <x v="1"/>
    <x v="0"/>
    <x v="0"/>
    <s v="11-Sep-1970"/>
    <n v="15026.3"/>
    <x v="1"/>
    <s v="tier - 3"/>
    <s v="R1011"/>
    <x v="2"/>
  </r>
  <r>
    <s v="Id658"/>
    <s v="Ackerman"/>
    <n v="46.96"/>
    <x v="202"/>
    <s v="NO"/>
    <x v="0"/>
    <x v="1"/>
    <n v="1"/>
    <x v="1"/>
    <x v="0"/>
    <x v="2"/>
    <s v="25-Nov-1979"/>
    <n v="15025.76"/>
    <x v="1"/>
    <s v="tier - 1"/>
    <s v="R1011"/>
    <x v="18"/>
  </r>
  <r>
    <s v="Id659"/>
    <s v="Valdez"/>
    <n v="30.495000000000001"/>
    <x v="201"/>
    <s v="NO"/>
    <x v="0"/>
    <x v="0"/>
    <n v="0"/>
    <x v="1"/>
    <x v="3"/>
    <x v="0"/>
    <s v="8-Aug-1960"/>
    <n v="15019.76"/>
    <x v="1"/>
    <s v="tier - 2"/>
    <s v="R1012"/>
    <x v="15"/>
  </r>
  <r>
    <s v="Id660"/>
    <s v="Michaud"/>
    <n v="17.954999999999998"/>
    <x v="319"/>
    <s v="Yes"/>
    <x v="0"/>
    <x v="0"/>
    <n v="1"/>
    <x v="0"/>
    <x v="1"/>
    <x v="2"/>
    <s v="2-Aug-1995"/>
    <n v="15006.58"/>
    <x v="1"/>
    <s v="tier - 2"/>
    <s v="R1024"/>
    <x v="40"/>
  </r>
  <r>
    <s v="Id661"/>
    <s v="Gunnink"/>
    <n v="25.6"/>
    <x v="400"/>
    <s v="NO"/>
    <x v="0"/>
    <x v="0"/>
    <n v="3"/>
    <x v="1"/>
    <x v="0"/>
    <x v="0"/>
    <s v="29-Jul-1958"/>
    <n v="14988.43"/>
    <x v="1"/>
    <s v="tier - 3"/>
    <s v="R1011"/>
    <x v="7"/>
  </r>
  <r>
    <s v="Id662"/>
    <s v="Knight"/>
    <n v="34.21"/>
    <x v="401"/>
    <s v="NO"/>
    <x v="0"/>
    <x v="0"/>
    <n v="0"/>
    <x v="1"/>
    <x v="0"/>
    <x v="0"/>
    <s v="29-Nov-1962"/>
    <n v="14945.34"/>
    <x v="1"/>
    <s v="tier - 1"/>
    <s v="R1021"/>
    <x v="5"/>
  </r>
  <r>
    <s v="Id663"/>
    <s v="Grosscup"/>
    <n v="39.74"/>
    <x v="285"/>
    <s v="NO"/>
    <x v="0"/>
    <x v="0"/>
    <n v="0"/>
    <x v="1"/>
    <x v="0"/>
    <x v="0"/>
    <s v="8-Nov-1968"/>
    <n v="14926.97"/>
    <x v="1"/>
    <s v="tier - 2"/>
    <s v="R1012"/>
    <x v="0"/>
  </r>
  <r>
    <s v="Id664"/>
    <s v="Koniuch"/>
    <n v="49.53"/>
    <x v="402"/>
    <s v="Yes"/>
    <x v="0"/>
    <x v="0"/>
    <n v="0"/>
    <x v="1"/>
    <x v="0"/>
    <x v="0"/>
    <s v="4-Jul-1981"/>
    <n v="14908.27"/>
    <x v="1"/>
    <s v="tier - 1"/>
    <s v="R1011"/>
    <x v="36"/>
  </r>
  <r>
    <s v="Id665"/>
    <s v="Heitzman"/>
    <n v="39.33"/>
    <x v="394"/>
    <s v="NO"/>
    <x v="0"/>
    <x v="0"/>
    <n v="3"/>
    <x v="1"/>
    <x v="0"/>
    <x v="0"/>
    <s v="17-Oct-1958"/>
    <n v="14901.52"/>
    <x v="1"/>
    <s v="tier - 2"/>
    <s v="R1024"/>
    <x v="7"/>
  </r>
  <r>
    <s v="Id666"/>
    <s v="Tatton"/>
    <n v="39.979999999999997"/>
    <x v="403"/>
    <s v="Yes"/>
    <x v="0"/>
    <x v="0"/>
    <n v="2"/>
    <x v="1"/>
    <x v="0"/>
    <x v="0"/>
    <s v="11-Nov-1970"/>
    <n v="14847.63"/>
    <x v="1"/>
    <s v="tier - 2"/>
    <s v="R1023"/>
    <x v="2"/>
  </r>
  <r>
    <s v="Id667"/>
    <s v="Flanagan"/>
    <n v="46.51"/>
    <x v="404"/>
    <s v="Yes"/>
    <x v="0"/>
    <x v="0"/>
    <n v="0"/>
    <x v="1"/>
    <x v="0"/>
    <x v="0"/>
    <s v="5-Jun-1981"/>
    <n v="14843.96"/>
    <x v="1"/>
    <s v="tier - 3"/>
    <s v="R1026"/>
    <x v="25"/>
  </r>
  <r>
    <s v="Id668"/>
    <s v="Funk"/>
    <n v="43.58"/>
    <x v="80"/>
    <s v="NO"/>
    <x v="0"/>
    <x v="1"/>
    <n v="1"/>
    <x v="1"/>
    <x v="0"/>
    <x v="2"/>
    <s v="18-Oct-1979"/>
    <n v="14839.34"/>
    <x v="1"/>
    <s v="tier - 3"/>
    <s v="R1026"/>
    <x v="18"/>
  </r>
  <r>
    <s v="Id669"/>
    <s v="Davenport"/>
    <n v="42.28"/>
    <x v="405"/>
    <s v="Yes"/>
    <x v="0"/>
    <x v="0"/>
    <n v="1"/>
    <x v="1"/>
    <x v="0"/>
    <x v="0"/>
    <s v="10-Dec-1975"/>
    <n v="14819"/>
    <x v="1"/>
    <s v="tier - 3"/>
    <s v="R1023"/>
    <x v="27"/>
  </r>
  <r>
    <s v="Id670"/>
    <s v="Nicholson"/>
    <n v="35.520000000000003"/>
    <x v="296"/>
    <s v="NO"/>
    <x v="0"/>
    <x v="0"/>
    <n v="0"/>
    <x v="1"/>
    <x v="0"/>
    <x v="0"/>
    <s v="27-Jul-1965"/>
    <n v="14750.42"/>
    <x v="1"/>
    <s v="tier - 2"/>
    <s v="R1026"/>
    <x v="11"/>
  </r>
  <r>
    <s v="Id671"/>
    <s v="Lindbloom"/>
    <n v="33.6"/>
    <x v="406"/>
    <s v="NO"/>
    <x v="0"/>
    <x v="0"/>
    <n v="0"/>
    <x v="1"/>
    <x v="2"/>
    <x v="0"/>
    <s v="29-Jul-1962"/>
    <n v="14738.43"/>
    <x v="1"/>
    <s v="tier - 3"/>
    <s v="R1021"/>
    <x v="5"/>
  </r>
  <r>
    <s v="Id672"/>
    <s v="Wijayaratne"/>
    <n v="22.42"/>
    <x v="28"/>
    <s v="NO"/>
    <x v="0"/>
    <x v="0"/>
    <n v="0"/>
    <x v="0"/>
    <x v="0"/>
    <x v="0"/>
    <s v="24-Sep-2002"/>
    <n v="14711.74"/>
    <x v="1"/>
    <s v="tier - 2"/>
    <s v="R1012"/>
    <x v="43"/>
  </r>
  <r>
    <s v="Id673"/>
    <s v="Ainsworth"/>
    <n v="46.86"/>
    <x v="189"/>
    <s v="NO"/>
    <x v="0"/>
    <x v="0"/>
    <n v="0"/>
    <x v="1"/>
    <x v="0"/>
    <x v="2"/>
    <s v="4-Sep-1982"/>
    <n v="14696.77"/>
    <x v="1"/>
    <s v="tier - 2"/>
    <s v="R1011"/>
    <x v="37"/>
  </r>
  <r>
    <s v="Id674"/>
    <s v="Gayagoy"/>
    <n v="32.965000000000003"/>
    <x v="407"/>
    <s v="NO"/>
    <x v="0"/>
    <x v="0"/>
    <n v="3"/>
    <x v="1"/>
    <x v="0"/>
    <x v="0"/>
    <s v="23-Jul-1958"/>
    <n v="14692.67"/>
    <x v="1"/>
    <s v="tier - 1"/>
    <s v="R1012"/>
    <x v="7"/>
  </r>
  <r>
    <s v="Id675"/>
    <s v="Fitzmaurice"/>
    <n v="39.340000000000003"/>
    <x v="340"/>
    <s v="Yes"/>
    <x v="0"/>
    <x v="1"/>
    <n v="1"/>
    <x v="1"/>
    <x v="0"/>
    <x v="2"/>
    <s v="20-Oct-1969"/>
    <n v="14665.75"/>
    <x v="1"/>
    <s v="tier - 1"/>
    <s v="R1012"/>
    <x v="16"/>
  </r>
  <r>
    <s v="Id676"/>
    <s v="Rodriguez"/>
    <n v="47"/>
    <x v="257"/>
    <s v="Yes"/>
    <x v="0"/>
    <x v="0"/>
    <n v="0"/>
    <x v="1"/>
    <x v="0"/>
    <x v="0"/>
    <s v="13-Nov-1981"/>
    <n v="14657.2"/>
    <x v="1"/>
    <s v="tier - 1"/>
    <s v="R1012"/>
    <x v="36"/>
  </r>
  <r>
    <s v="Id677"/>
    <s v="Tsoucas"/>
    <n v="36.71"/>
    <x v="408"/>
    <s v="Yes"/>
    <x v="0"/>
    <x v="0"/>
    <n v="0"/>
    <x v="1"/>
    <x v="0"/>
    <x v="0"/>
    <s v="1-Sep-1967"/>
    <n v="14640.35"/>
    <x v="1"/>
    <s v="tier - 3"/>
    <s v="R1026"/>
    <x v="22"/>
  </r>
  <r>
    <s v="Id678"/>
    <s v="Muhly"/>
    <n v="53.48"/>
    <x v="409"/>
    <s v="NO"/>
    <x v="0"/>
    <x v="0"/>
    <n v="0"/>
    <x v="1"/>
    <x v="0"/>
    <x v="2"/>
    <s v="21-Aug-1991"/>
    <n v="14630.52"/>
    <x v="1"/>
    <s v="tier - 3"/>
    <s v="R1011"/>
    <x v="42"/>
  </r>
  <r>
    <s v="Id679"/>
    <s v="Lund"/>
    <n v="35.5"/>
    <x v="410"/>
    <s v="NO"/>
    <x v="0"/>
    <x v="0"/>
    <n v="0"/>
    <x v="1"/>
    <x v="0"/>
    <x v="0"/>
    <s v="8-Nov-1965"/>
    <n v="14612.33"/>
    <x v="1"/>
    <s v="tier - 3"/>
    <s v="R1021"/>
    <x v="11"/>
  </r>
  <r>
    <s v="Id680"/>
    <s v="Battaglino"/>
    <n v="36.979999999999997"/>
    <x v="411"/>
    <s v="Yes"/>
    <x v="0"/>
    <x v="0"/>
    <n v="0"/>
    <x v="1"/>
    <x v="0"/>
    <x v="0"/>
    <s v="18-Jul-1967"/>
    <n v="14600.62"/>
    <x v="1"/>
    <s v="tier - 3"/>
    <s v="R1022"/>
    <x v="22"/>
  </r>
  <r>
    <s v="Id681"/>
    <s v="Pena"/>
    <n v="32.395000000000003"/>
    <x v="210"/>
    <s v="Yes"/>
    <x v="0"/>
    <x v="1"/>
    <n v="1"/>
    <x v="1"/>
    <x v="0"/>
    <x v="0"/>
    <s v="14-Oct-1963"/>
    <n v="14590.63"/>
    <x v="1"/>
    <s v="tier - 1"/>
    <s v="R1024"/>
    <x v="8"/>
  </r>
  <r>
    <s v="Id682"/>
    <s v="Thomason"/>
    <n v="32.729999999999997"/>
    <x v="355"/>
    <s v="NO"/>
    <x v="0"/>
    <x v="0"/>
    <n v="0"/>
    <x v="1"/>
    <x v="2"/>
    <x v="0"/>
    <s v="3-Dec-1962"/>
    <n v="14574.64"/>
    <x v="1"/>
    <s v="tier - 1"/>
    <s v="R1025"/>
    <x v="5"/>
  </r>
  <r>
    <s v="Id683"/>
    <s v="Hancox"/>
    <n v="20.52"/>
    <x v="4"/>
    <s v="NO"/>
    <x v="0"/>
    <x v="0"/>
    <n v="1"/>
    <x v="0"/>
    <x v="0"/>
    <x v="2"/>
    <s v="12-Sep-1998"/>
    <n v="14571.89"/>
    <x v="1"/>
    <s v="tier - 1"/>
    <s v="R1024"/>
    <x v="44"/>
  </r>
  <r>
    <s v="Id684"/>
    <s v="Canarecci"/>
    <n v="51.72"/>
    <x v="136"/>
    <s v="NO"/>
    <x v="0"/>
    <x v="0"/>
    <n v="0"/>
    <x v="1"/>
    <x v="0"/>
    <x v="1"/>
    <s v="14-Jul-1989"/>
    <n v="14547.26"/>
    <x v="1"/>
    <s v="tier - 3"/>
    <s v="R1011"/>
    <x v="4"/>
  </r>
  <r>
    <s v="Id685"/>
    <s v="Toupin"/>
    <n v="50.2"/>
    <x v="66"/>
    <s v="NO"/>
    <x v="0"/>
    <x v="0"/>
    <n v="0"/>
    <x v="1"/>
    <x v="1"/>
    <x v="2"/>
    <s v="22-Jul-1989"/>
    <n v="14507.46"/>
    <x v="1"/>
    <s v="tier - 3"/>
    <s v="R1012"/>
    <x v="4"/>
  </r>
  <r>
    <s v="Id686"/>
    <s v="Mulley"/>
    <n v="25.52"/>
    <x v="348"/>
    <s v="NO"/>
    <x v="0"/>
    <x v="1"/>
    <n v="1"/>
    <x v="1"/>
    <x v="0"/>
    <x v="1"/>
    <s v="20-Oct-1979"/>
    <n v="14478.33"/>
    <x v="1"/>
    <s v="tier - 2"/>
    <s v="R1013"/>
    <x v="18"/>
  </r>
  <r>
    <s v="Id687"/>
    <s v="Parry"/>
    <n v="35.200000000000003"/>
    <x v="106"/>
    <s v="Yes"/>
    <x v="0"/>
    <x v="0"/>
    <n v="2"/>
    <x v="1"/>
    <x v="0"/>
    <x v="1"/>
    <s v="20-Nov-1959"/>
    <n v="14474.68"/>
    <x v="1"/>
    <s v="tier - 2"/>
    <s v="R1013"/>
    <x v="10"/>
  </r>
  <r>
    <s v="Id688"/>
    <s v="Mason Cox"/>
    <n v="41.26"/>
    <x v="412"/>
    <s v="Yes"/>
    <x v="0"/>
    <x v="0"/>
    <n v="0"/>
    <x v="1"/>
    <x v="3"/>
    <x v="1"/>
    <s v="27-Nov-1976"/>
    <n v="14470.01"/>
    <x v="1"/>
    <s v="tier - 3"/>
    <s v="R1012"/>
    <x v="1"/>
  </r>
  <r>
    <s v="Id689"/>
    <s v="Thompson"/>
    <n v="17.195"/>
    <x v="319"/>
    <s v="Yes"/>
    <x v="0"/>
    <x v="0"/>
    <n v="0"/>
    <x v="0"/>
    <x v="2"/>
    <x v="2"/>
    <s v="10-Nov-1996"/>
    <n v="14455.64"/>
    <x v="1"/>
    <s v="tier - 3"/>
    <s v="R1024"/>
    <x v="45"/>
  </r>
  <r>
    <s v="Id690"/>
    <s v="Nelson"/>
    <n v="23.085000000000001"/>
    <x v="159"/>
    <s v="Yes"/>
    <x v="0"/>
    <x v="0"/>
    <n v="2"/>
    <x v="1"/>
    <x v="2"/>
    <x v="2"/>
    <s v="3-Aug-1959"/>
    <n v="14451.84"/>
    <x v="1"/>
    <s v="tier - 3"/>
    <s v="R1023"/>
    <x v="10"/>
  </r>
  <r>
    <s v="Id691"/>
    <s v="Forte"/>
    <n v="21.66"/>
    <x v="112"/>
    <s v="Yes"/>
    <x v="0"/>
    <x v="0"/>
    <n v="2"/>
    <x v="1"/>
    <x v="0"/>
    <x v="2"/>
    <s v="29-Jun-1959"/>
    <n v="14449.85"/>
    <x v="1"/>
    <s v="tier - 1"/>
    <s v="R1024"/>
    <x v="10"/>
  </r>
  <r>
    <s v="Id692"/>
    <s v="Corona Iturriaga"/>
    <n v="36.47"/>
    <x v="210"/>
    <s v="Yes"/>
    <x v="0"/>
    <x v="0"/>
    <n v="0"/>
    <x v="1"/>
    <x v="0"/>
    <x v="0"/>
    <s v="4-Nov-1967"/>
    <n v="14427.63"/>
    <x v="1"/>
    <s v="tier - 2"/>
    <s v="R1021"/>
    <x v="22"/>
  </r>
  <r>
    <s v="Id693"/>
    <s v="McCollum"/>
    <n v="36.08"/>
    <x v="413"/>
    <s v="Yes"/>
    <x v="0"/>
    <x v="0"/>
    <n v="0"/>
    <x v="1"/>
    <x v="2"/>
    <x v="0"/>
    <s v="15-Aug-1967"/>
    <n v="14426.66"/>
    <x v="1"/>
    <s v="tier - 2"/>
    <s v="R1026"/>
    <x v="22"/>
  </r>
  <r>
    <s v="Id694"/>
    <s v="Hevner"/>
    <n v="23.18"/>
    <x v="297"/>
    <s v="NO"/>
    <x v="0"/>
    <x v="0"/>
    <n v="0"/>
    <x v="1"/>
    <x v="0"/>
    <x v="1"/>
    <s v="10-Aug-1999"/>
    <n v="14426.07"/>
    <x v="1"/>
    <s v="tier - 1"/>
    <s v="R1012"/>
    <x v="35"/>
  </r>
  <r>
    <s v="Id695"/>
    <s v="Looi"/>
    <n v="39.159999999999997"/>
    <x v="359"/>
    <s v="NO"/>
    <x v="0"/>
    <x v="0"/>
    <n v="3"/>
    <x v="1"/>
    <x v="0"/>
    <x v="0"/>
    <s v="20-Sep-1958"/>
    <n v="14418.28"/>
    <x v="1"/>
    <s v="tier - 3"/>
    <s v="R1013"/>
    <x v="7"/>
  </r>
  <r>
    <s v="Id696"/>
    <s v="Power"/>
    <n v="38.19"/>
    <x v="414"/>
    <s v="NO"/>
    <x v="0"/>
    <x v="0"/>
    <n v="3"/>
    <x v="1"/>
    <x v="1"/>
    <x v="0"/>
    <s v="29-Jul-1958"/>
    <n v="14410.93"/>
    <x v="1"/>
    <s v="tier - 2"/>
    <s v="R1016"/>
    <x v="7"/>
  </r>
  <r>
    <s v="Id697"/>
    <s v="Routon"/>
    <n v="26.41"/>
    <x v="415"/>
    <s v="NO"/>
    <x v="0"/>
    <x v="0"/>
    <n v="3"/>
    <x v="1"/>
    <x v="1"/>
    <x v="0"/>
    <s v="14-Sep-1958"/>
    <n v="14394.56"/>
    <x v="1"/>
    <s v="tier - 1"/>
    <s v="R1018"/>
    <x v="7"/>
  </r>
  <r>
    <s v="Id698"/>
    <s v="Dochelli"/>
    <n v="28.785"/>
    <x v="416"/>
    <s v="NO"/>
    <x v="0"/>
    <x v="0"/>
    <n v="0"/>
    <x v="1"/>
    <x v="1"/>
    <x v="0"/>
    <s v="22-Jun-1965"/>
    <n v="14394.4"/>
    <x v="1"/>
    <s v="tier - 3"/>
    <s v="R1024"/>
    <x v="11"/>
  </r>
  <r>
    <s v="Id699"/>
    <s v="Gillespie"/>
    <n v="26.695"/>
    <x v="417"/>
    <s v="Yes"/>
    <x v="0"/>
    <x v="1"/>
    <n v="1"/>
    <x v="1"/>
    <x v="0"/>
    <x v="0"/>
    <s v="16-Jul-1963"/>
    <n v="14382.71"/>
    <x v="1"/>
    <s v="tier - 2"/>
    <s v="R1012"/>
    <x v="8"/>
  </r>
  <r>
    <s v="Id700"/>
    <s v="Oskvig"/>
    <n v="32.799999999999997"/>
    <x v="87"/>
    <s v="Yes"/>
    <x v="0"/>
    <x v="0"/>
    <n v="1"/>
    <x v="1"/>
    <x v="0"/>
    <x v="1"/>
    <s v="16-Nov-1988"/>
    <n v="14358.36"/>
    <x v="1"/>
    <s v="tier - 2"/>
    <s v="R1011"/>
    <x v="23"/>
  </r>
  <r>
    <s v="Id701"/>
    <s v="Holland-Stergar"/>
    <n v="35.869999999999997"/>
    <x v="418"/>
    <s v="Yes"/>
    <x v="0"/>
    <x v="0"/>
    <n v="0"/>
    <x v="1"/>
    <x v="2"/>
    <x v="0"/>
    <s v="10-Oct-1967"/>
    <n v="14355.43"/>
    <x v="1"/>
    <s v="tier - 1"/>
    <s v="R1026"/>
    <x v="22"/>
  </r>
  <r>
    <s v="Id702"/>
    <s v="Arai"/>
    <n v="21.66"/>
    <x v="419"/>
    <s v="Yes"/>
    <x v="0"/>
    <x v="0"/>
    <n v="2"/>
    <x v="1"/>
    <x v="0"/>
    <x v="2"/>
    <s v="24-Dec-1959"/>
    <n v="14349.85"/>
    <x v="1"/>
    <s v="tier - 2"/>
    <s v="R1012"/>
    <x v="10"/>
  </r>
  <r>
    <s v="Id703"/>
    <s v="Olausson"/>
    <n v="37.72"/>
    <x v="24"/>
    <s v="Yes"/>
    <x v="0"/>
    <x v="1"/>
    <n v="1"/>
    <x v="1"/>
    <x v="0"/>
    <x v="2"/>
    <s v="26-Sep-1969"/>
    <n v="14337.91"/>
    <x v="1"/>
    <s v="tier - 3"/>
    <s v="R1022"/>
    <x v="16"/>
  </r>
  <r>
    <s v="Id704"/>
    <s v="Wagner"/>
    <n v="39.700000000000003"/>
    <x v="420"/>
    <s v="NO"/>
    <x v="0"/>
    <x v="0"/>
    <n v="3"/>
    <x v="1"/>
    <x v="0"/>
    <x v="0"/>
    <s v="10-Jul-1958"/>
    <n v="14319.03"/>
    <x v="1"/>
    <s v="tier - 2"/>
    <s v="R1011"/>
    <x v="7"/>
  </r>
  <r>
    <s v="Id705"/>
    <s v="Delong"/>
    <n v="35.97"/>
    <x v="421"/>
    <s v="NO"/>
    <x v="0"/>
    <x v="0"/>
    <n v="3"/>
    <x v="1"/>
    <x v="0"/>
    <x v="0"/>
    <s v="15-Oct-1958"/>
    <n v="14313.85"/>
    <x v="1"/>
    <s v="tier - 3"/>
    <s v="R1013"/>
    <x v="7"/>
  </r>
  <r>
    <s v="Id706"/>
    <s v="Mehech"/>
    <n v="37.85"/>
    <x v="422"/>
    <s v="NO"/>
    <x v="0"/>
    <x v="0"/>
    <n v="0"/>
    <x v="1"/>
    <x v="2"/>
    <x v="0"/>
    <s v="15-Dec-1968"/>
    <n v="14285.9"/>
    <x v="1"/>
    <s v="tier - 3"/>
    <s v="R1012"/>
    <x v="0"/>
  </r>
  <r>
    <s v="Id707"/>
    <s v="Machiela"/>
    <n v="21.66"/>
    <x v="161"/>
    <s v="NO"/>
    <x v="1"/>
    <x v="0"/>
    <n v="1"/>
    <x v="0"/>
    <x v="0"/>
    <x v="2"/>
    <s v="6-Sep-2004"/>
    <n v="14283.46"/>
    <x v="1"/>
    <s v="tier - 2"/>
    <s v="R1024"/>
    <x v="41"/>
  </r>
  <r>
    <s v="Id708"/>
    <s v="Young"/>
    <n v="39.369999999999997"/>
    <x v="119"/>
    <s v="NO"/>
    <x v="0"/>
    <x v="0"/>
    <n v="2"/>
    <x v="1"/>
    <x v="0"/>
    <x v="1"/>
    <s v="13-Jul-1972"/>
    <n v="14258.33"/>
    <x v="1"/>
    <s v="tier - 2"/>
    <s v="R1026"/>
    <x v="28"/>
  </r>
  <r>
    <s v="Id709"/>
    <s v="Dupere"/>
    <n v="40.880000000000003"/>
    <x v="370"/>
    <s v="NO"/>
    <x v="0"/>
    <x v="0"/>
    <n v="0"/>
    <x v="1"/>
    <x v="1"/>
    <x v="0"/>
    <s v="26-Dec-1974"/>
    <n v="14256.79"/>
    <x v="1"/>
    <s v="tier - 2"/>
    <s v="R1026"/>
    <x v="19"/>
  </r>
  <r>
    <s v="Id710"/>
    <s v="Iandolo"/>
    <n v="26.22"/>
    <x v="191"/>
    <s v="Yes"/>
    <x v="0"/>
    <x v="0"/>
    <n v="2"/>
    <x v="1"/>
    <x v="1"/>
    <x v="2"/>
    <s v="8-Nov-1959"/>
    <n v="14256.19"/>
    <x v="1"/>
    <s v="tier - 3"/>
    <s v="R1012"/>
    <x v="10"/>
  </r>
  <r>
    <s v="Id711"/>
    <s v="Ito"/>
    <n v="25.08"/>
    <x v="56"/>
    <s v="Yes"/>
    <x v="0"/>
    <x v="0"/>
    <n v="2"/>
    <x v="1"/>
    <x v="0"/>
    <x v="1"/>
    <s v="10-Oct-1959"/>
    <n v="14254.61"/>
    <x v="1"/>
    <s v="tier - 1"/>
    <s v="R1012"/>
    <x v="10"/>
  </r>
  <r>
    <s v="Id712"/>
    <s v="Barry"/>
    <n v="39.1"/>
    <x v="423"/>
    <s v="Yes"/>
    <x v="0"/>
    <x v="0"/>
    <n v="2"/>
    <x v="1"/>
    <x v="0"/>
    <x v="0"/>
    <s v="25-Sep-1961"/>
    <n v="14235.07"/>
    <x v="1"/>
    <s v="tier - 1"/>
    <s v="R1011"/>
    <x v="12"/>
  </r>
  <r>
    <s v="Id713"/>
    <s v="Boyce"/>
    <n v="37.905000000000001"/>
    <x v="355"/>
    <s v="NO"/>
    <x v="0"/>
    <x v="0"/>
    <n v="3"/>
    <x v="1"/>
    <x v="0"/>
    <x v="0"/>
    <s v="21-Sep-1958"/>
    <n v="14210.54"/>
    <x v="1"/>
    <s v="tier - 2"/>
    <s v="R1012"/>
    <x v="7"/>
  </r>
  <r>
    <s v="Id714"/>
    <s v="Lin"/>
    <n v="43.35"/>
    <x v="86"/>
    <s v="Yes"/>
    <x v="0"/>
    <x v="1"/>
    <n v="1"/>
    <x v="1"/>
    <x v="0"/>
    <x v="2"/>
    <s v="17-Nov-1983"/>
    <n v="14209.4"/>
    <x v="1"/>
    <s v="tier - 1"/>
    <s v="R1026"/>
    <x v="33"/>
  </r>
  <r>
    <s v="Id715"/>
    <s v="Smith"/>
    <n v="36.15"/>
    <x v="424"/>
    <s v="NO"/>
    <x v="0"/>
    <x v="0"/>
    <n v="0"/>
    <x v="1"/>
    <x v="0"/>
    <x v="0"/>
    <s v="25-Dec-1968"/>
    <n v="14193.55"/>
    <x v="1"/>
    <s v="tier - 1"/>
    <s v="R1026"/>
    <x v="0"/>
  </r>
  <r>
    <s v="Id716"/>
    <s v="Nalven"/>
    <n v="44.98"/>
    <x v="425"/>
    <s v="NO"/>
    <x v="0"/>
    <x v="0"/>
    <n v="1"/>
    <x v="1"/>
    <x v="0"/>
    <x v="1"/>
    <s v="7-Jul-1984"/>
    <n v="14152.46"/>
    <x v="1"/>
    <s v="tier - 1"/>
    <s v="R1012"/>
    <x v="32"/>
  </r>
  <r>
    <s v="Id717"/>
    <s v="Bourgeois"/>
    <n v="38.28"/>
    <x v="49"/>
    <s v="NO"/>
    <x v="1"/>
    <x v="0"/>
    <n v="1"/>
    <x v="1"/>
    <x v="0"/>
    <x v="2"/>
    <s v="6-Jul-2004"/>
    <n v="14133.04"/>
    <x v="1"/>
    <s v="tier - 3"/>
    <s v="R1013"/>
    <x v="41"/>
  </r>
  <r>
    <s v="Id718"/>
    <s v="Orloff"/>
    <n v="32.299999999999997"/>
    <x v="426"/>
    <s v="Yes"/>
    <x v="0"/>
    <x v="0"/>
    <n v="2"/>
    <x v="1"/>
    <x v="0"/>
    <x v="0"/>
    <s v="14-Jun-1961"/>
    <n v="14119.62"/>
    <x v="1"/>
    <s v="tier - 1"/>
    <s v="R1012"/>
    <x v="12"/>
  </r>
  <r>
    <s v="Id719"/>
    <s v="Ramirez"/>
    <n v="39.51"/>
    <x v="427"/>
    <s v="Yes"/>
    <x v="0"/>
    <x v="0"/>
    <n v="0"/>
    <x v="1"/>
    <x v="0"/>
    <x v="1"/>
    <s v="26-Sep-1976"/>
    <n v="14098.07"/>
    <x v="1"/>
    <s v="tier - 3"/>
    <s v="R1023"/>
    <x v="1"/>
  </r>
  <r>
    <s v="Id720"/>
    <s v="Fouquet"/>
    <n v="50.46"/>
    <x v="176"/>
    <s v="NO"/>
    <x v="0"/>
    <x v="0"/>
    <n v="0"/>
    <x v="1"/>
    <x v="0"/>
    <x v="2"/>
    <s v="12-Sep-1991"/>
    <n v="14081.93"/>
    <x v="1"/>
    <s v="tier - 3"/>
    <s v="R1012"/>
    <x v="42"/>
  </r>
  <r>
    <s v="Id721"/>
    <s v="McPhillips"/>
    <n v="31.73"/>
    <x v="365"/>
    <s v="NO"/>
    <x v="0"/>
    <x v="0"/>
    <n v="0"/>
    <x v="1"/>
    <x v="0"/>
    <x v="0"/>
    <s v="8-Nov-1960"/>
    <n v="14043.48"/>
    <x v="1"/>
    <s v="tier - 3"/>
    <s v="R1024"/>
    <x v="15"/>
  </r>
  <r>
    <s v="Id722"/>
    <s v="Burgin"/>
    <n v="32.1"/>
    <x v="428"/>
    <s v="Yes"/>
    <x v="0"/>
    <x v="1"/>
    <n v="1"/>
    <x v="1"/>
    <x v="1"/>
    <x v="0"/>
    <s v="8-Jul-1963"/>
    <n v="14007.22"/>
    <x v="1"/>
    <s v="tier - 3"/>
    <s v="R1011"/>
    <x v="8"/>
  </r>
  <r>
    <s v="Id723"/>
    <s v="Roberts"/>
    <n v="27.83"/>
    <x v="429"/>
    <s v="Yes"/>
    <x v="0"/>
    <x v="1"/>
    <n v="1"/>
    <x v="1"/>
    <x v="1"/>
    <x v="0"/>
    <s v="6-Jul-1963"/>
    <n v="14001.29"/>
    <x v="1"/>
    <s v="tier - 2"/>
    <s v="R1013"/>
    <x v="8"/>
  </r>
  <r>
    <s v="Id724"/>
    <s v="Nemec"/>
    <n v="27.72"/>
    <x v="430"/>
    <s v="Yes"/>
    <x v="0"/>
    <x v="1"/>
    <n v="1"/>
    <x v="1"/>
    <x v="0"/>
    <x v="0"/>
    <s v="23-Dec-1963"/>
    <n v="14001.13"/>
    <x v="1"/>
    <s v="tier - 1"/>
    <s v="R1013"/>
    <x v="8"/>
  </r>
  <r>
    <s v="Id725"/>
    <s v="Appman"/>
    <n v="36.765000000000001"/>
    <x v="338"/>
    <s v="Yes"/>
    <x v="0"/>
    <x v="0"/>
    <n v="2"/>
    <x v="1"/>
    <x v="0"/>
    <x v="2"/>
    <s v="6-Sep-1959"/>
    <n v="13981.85"/>
    <x v="1"/>
    <s v="tier - 1"/>
    <s v="R1016"/>
    <x v="10"/>
  </r>
  <r>
    <s v="Id726"/>
    <s v="Driscoll"/>
    <n v="48.36"/>
    <x v="337"/>
    <s v="NO"/>
    <x v="0"/>
    <x v="0"/>
    <n v="0"/>
    <x v="1"/>
    <x v="0"/>
    <x v="2"/>
    <s v="13-Jul-1990"/>
    <n v="13979.45"/>
    <x v="1"/>
    <s v="tier - 1"/>
    <s v="R1023"/>
    <x v="3"/>
  </r>
  <r>
    <s v="Id727"/>
    <s v="Glotzbach"/>
    <n v="31.445"/>
    <x v="171"/>
    <s v="Yes"/>
    <x v="0"/>
    <x v="0"/>
    <n v="2"/>
    <x v="1"/>
    <x v="1"/>
    <x v="2"/>
    <s v="29-Aug-1959"/>
    <n v="13974.46"/>
    <x v="1"/>
    <s v="tier - 2"/>
    <s v="R1019"/>
    <x v="10"/>
  </r>
  <r>
    <s v="Id728"/>
    <s v="Tenforde"/>
    <n v="27.55"/>
    <x v="431"/>
    <s v="NO"/>
    <x v="0"/>
    <x v="0"/>
    <n v="0"/>
    <x v="1"/>
    <x v="0"/>
    <x v="0"/>
    <s v="18-Jun-1960"/>
    <n v="13937.67"/>
    <x v="1"/>
    <s v="tier - 1"/>
    <s v="R1012"/>
    <x v="15"/>
  </r>
  <r>
    <s v="Id729"/>
    <s v="Ramirez"/>
    <n v="33.11"/>
    <x v="432"/>
    <s v="NO"/>
    <x v="0"/>
    <x v="0"/>
    <n v="0"/>
    <x v="1"/>
    <x v="0"/>
    <x v="0"/>
    <s v="27-Jul-1962"/>
    <n v="13919.82"/>
    <x v="1"/>
    <s v="tier - 2"/>
    <s v="R1013"/>
    <x v="5"/>
  </r>
  <r>
    <s v="Id730"/>
    <s v="Stanley Torres"/>
    <n v="36.85"/>
    <x v="200"/>
    <s v="Yes"/>
    <x v="0"/>
    <x v="0"/>
    <n v="2"/>
    <x v="1"/>
    <x v="0"/>
    <x v="1"/>
    <s v="7-Jul-1959"/>
    <n v="13887.97"/>
    <x v="1"/>
    <s v="tier - 2"/>
    <s v="R1013"/>
    <x v="10"/>
  </r>
  <r>
    <s v="Id731"/>
    <s v="Vandongen"/>
    <n v="36.299999999999997"/>
    <x v="427"/>
    <s v="Yes"/>
    <x v="0"/>
    <x v="0"/>
    <n v="2"/>
    <x v="1"/>
    <x v="0"/>
    <x v="1"/>
    <s v="29-Dec-1959"/>
    <n v="13887.2"/>
    <x v="1"/>
    <s v="tier - 3"/>
    <s v="R1013"/>
    <x v="10"/>
  </r>
  <r>
    <s v="Id732"/>
    <s v="Liebald"/>
    <n v="45.34"/>
    <x v="363"/>
    <s v="Yes"/>
    <x v="0"/>
    <x v="0"/>
    <n v="0"/>
    <x v="1"/>
    <x v="0"/>
    <x v="2"/>
    <s v="25-Sep-1985"/>
    <n v="13886.4"/>
    <x v="1"/>
    <s v="tier - 2"/>
    <s v="R1012"/>
    <x v="17"/>
  </r>
  <r>
    <s v="Id733"/>
    <s v="Holte"/>
    <n v="31.8"/>
    <x v="332"/>
    <s v="Yes"/>
    <x v="0"/>
    <x v="0"/>
    <n v="2"/>
    <x v="1"/>
    <x v="0"/>
    <x v="2"/>
    <s v="5-Oct-1959"/>
    <n v="13880.95"/>
    <x v="1"/>
    <s v="tier - 2"/>
    <s v="R1011"/>
    <x v="10"/>
  </r>
  <r>
    <s v="Id734"/>
    <s v="Johnson"/>
    <n v="41.02"/>
    <x v="433"/>
    <s v="NO"/>
    <x v="0"/>
    <x v="0"/>
    <n v="0"/>
    <x v="1"/>
    <x v="0"/>
    <x v="0"/>
    <s v="19-Dec-1978"/>
    <n v="13874.89"/>
    <x v="1"/>
    <s v="tier - 1"/>
    <s v="R1012"/>
    <x v="9"/>
  </r>
  <r>
    <s v="Id735"/>
    <s v="Bartlett"/>
    <n v="32.68"/>
    <x v="2"/>
    <s v="NO"/>
    <x v="0"/>
    <x v="0"/>
    <n v="0"/>
    <x v="1"/>
    <x v="2"/>
    <x v="0"/>
    <s v="21-Jul-1960"/>
    <n v="13844.8"/>
    <x v="1"/>
    <s v="tier - 2"/>
    <s v="R1012"/>
    <x v="15"/>
  </r>
  <r>
    <s v="Id736"/>
    <s v="Bergman"/>
    <n v="21.7"/>
    <x v="166"/>
    <s v="NO"/>
    <x v="0"/>
    <x v="1"/>
    <n v="1"/>
    <x v="0"/>
    <x v="0"/>
    <x v="2"/>
    <s v="7-Jun-2003"/>
    <n v="13844.51"/>
    <x v="1"/>
    <s v="tier - 1"/>
    <s v="R1011"/>
    <x v="43"/>
  </r>
  <r>
    <s v="Id737"/>
    <s v="Aitken"/>
    <n v="40.479999999999997"/>
    <x v="381"/>
    <s v="NO"/>
    <x v="0"/>
    <x v="0"/>
    <n v="3"/>
    <x v="1"/>
    <x v="0"/>
    <x v="0"/>
    <s v="10-Dec-1958"/>
    <n v="13831.12"/>
    <x v="2"/>
    <s v="tier - 1"/>
    <s v="R1013"/>
    <x v="7"/>
  </r>
  <r>
    <s v="Id738"/>
    <s v="Berger"/>
    <n v="34.5"/>
    <x v="434"/>
    <s v="NO"/>
    <x v="0"/>
    <x v="0"/>
    <n v="3"/>
    <x v="1"/>
    <x v="0"/>
    <x v="0"/>
    <s v="25-Nov-1958"/>
    <n v="13822.8"/>
    <x v="2"/>
    <s v="tier - 3"/>
    <s v="R1011"/>
    <x v="7"/>
  </r>
  <r>
    <s v="Id739"/>
    <s v="Richey"/>
    <n v="45.9"/>
    <x v="289"/>
    <s v="Yes"/>
    <x v="0"/>
    <x v="0"/>
    <n v="1"/>
    <x v="1"/>
    <x v="0"/>
    <x v="0"/>
    <s v="8-Dec-1986"/>
    <n v="13819.49"/>
    <x v="2"/>
    <s v="tier - 2"/>
    <s v="R1012"/>
    <x v="26"/>
  </r>
  <r>
    <s v="Id740"/>
    <s v="Trotter"/>
    <n v="33.479999999999997"/>
    <x v="435"/>
    <s v="Yes"/>
    <x v="0"/>
    <x v="0"/>
    <n v="2"/>
    <x v="1"/>
    <x v="1"/>
    <x v="2"/>
    <s v="10-Nov-1966"/>
    <n v="13801.61"/>
    <x v="2"/>
    <s v="tier - 3"/>
    <s v="R1026"/>
    <x v="24"/>
  </r>
  <r>
    <s v="Id741"/>
    <s v="Chavez"/>
    <n v="28.31"/>
    <x v="10"/>
    <s v="Yes"/>
    <x v="0"/>
    <x v="0"/>
    <n v="2"/>
    <x v="1"/>
    <x v="2"/>
    <x v="1"/>
    <s v="6-Aug-1959"/>
    <n v="13770.1"/>
    <x v="2"/>
    <s v="tier - 1"/>
    <s v="R1012"/>
    <x v="10"/>
  </r>
  <r>
    <s v="Id742"/>
    <s v="Orifice"/>
    <n v="21.565000000000001"/>
    <x v="436"/>
    <s v="NO"/>
    <x v="1"/>
    <x v="0"/>
    <n v="1"/>
    <x v="0"/>
    <x v="0"/>
    <x v="2"/>
    <s v="16-Jul-2004"/>
    <n v="13747.87"/>
    <x v="2"/>
    <s v="tier - 2"/>
    <s v="R1018"/>
    <x v="41"/>
  </r>
  <r>
    <s v="Id743"/>
    <s v="Farkash"/>
    <n v="35.590000000000003"/>
    <x v="127"/>
    <s v="Yes"/>
    <x v="0"/>
    <x v="1"/>
    <n v="1"/>
    <x v="1"/>
    <x v="0"/>
    <x v="2"/>
    <s v="23-Oct-1969"/>
    <n v="13746.74"/>
    <x v="2"/>
    <s v="tier - 2"/>
    <s v="R1026"/>
    <x v="16"/>
  </r>
  <r>
    <s v="Id744"/>
    <s v="Hribar"/>
    <n v="43.44"/>
    <x v="320"/>
    <s v="Yes"/>
    <x v="0"/>
    <x v="0"/>
    <n v="0"/>
    <x v="1"/>
    <x v="2"/>
    <x v="2"/>
    <s v="29-Aug-1985"/>
    <n v="13726.21"/>
    <x v="2"/>
    <s v="tier - 3"/>
    <s v="R1026"/>
    <x v="17"/>
  </r>
  <r>
    <s v="Id745"/>
    <s v="Crawford"/>
    <n v="21.754999999999999"/>
    <x v="230"/>
    <s v="Yes"/>
    <x v="0"/>
    <x v="0"/>
    <n v="0"/>
    <x v="1"/>
    <x v="0"/>
    <x v="0"/>
    <s v="2-Aug-1981"/>
    <n v="13725.47"/>
    <x v="2"/>
    <s v="tier - 2"/>
    <s v="R1024"/>
    <x v="36"/>
  </r>
  <r>
    <s v="Id746"/>
    <s v="Sittlington"/>
    <n v="44.55"/>
    <x v="437"/>
    <s v="Yes"/>
    <x v="0"/>
    <x v="0"/>
    <n v="1"/>
    <x v="1"/>
    <x v="0"/>
    <x v="0"/>
    <s v="24-Nov-1986"/>
    <n v="13714.55"/>
    <x v="2"/>
    <s v="tier - 2"/>
    <s v="R1023"/>
    <x v="26"/>
  </r>
  <r>
    <s v="Id747"/>
    <s v="Silbert"/>
    <n v="43.32"/>
    <x v="145"/>
    <s v="Yes"/>
    <x v="0"/>
    <x v="0"/>
    <n v="0"/>
    <x v="1"/>
    <x v="0"/>
    <x v="2"/>
    <s v="14-Sep-1985"/>
    <n v="13685.51"/>
    <x v="2"/>
    <s v="tier - 1"/>
    <s v="R1026"/>
    <x v="17"/>
  </r>
  <r>
    <s v="Id748"/>
    <s v="Carrique"/>
    <n v="31.23"/>
    <x v="438"/>
    <s v="Yes"/>
    <x v="0"/>
    <x v="1"/>
    <n v="1"/>
    <x v="1"/>
    <x v="0"/>
    <x v="0"/>
    <s v="4-Aug-1963"/>
    <n v="13677.68"/>
    <x v="2"/>
    <s v="tier - 2"/>
    <s v="R1021"/>
    <x v="8"/>
  </r>
  <r>
    <s v="Id749"/>
    <s v="Kosla"/>
    <n v="42.81"/>
    <x v="325"/>
    <s v="NO"/>
    <x v="0"/>
    <x v="0"/>
    <n v="1"/>
    <x v="1"/>
    <x v="0"/>
    <x v="2"/>
    <s v="20-Jul-1984"/>
    <n v="13638.06"/>
    <x v="2"/>
    <s v="tier - 3"/>
    <s v="R1023"/>
    <x v="32"/>
  </r>
  <r>
    <s v="Id750"/>
    <s v="Parker"/>
    <n v="35.909999999999997"/>
    <x v="379"/>
    <s v="Yes"/>
    <x v="0"/>
    <x v="0"/>
    <n v="2"/>
    <x v="1"/>
    <x v="0"/>
    <x v="0"/>
    <s v="24-Dec-1961"/>
    <n v="13635.64"/>
    <x v="2"/>
    <s v="tier - 3"/>
    <s v="R1024"/>
    <x v="12"/>
  </r>
  <r>
    <s v="Id751"/>
    <s v="Horton"/>
    <n v="36.65"/>
    <x v="170"/>
    <s v="Yes"/>
    <x v="0"/>
    <x v="1"/>
    <n v="1"/>
    <x v="1"/>
    <x v="2"/>
    <x v="2"/>
    <s v="26-Jul-1969"/>
    <n v="13622.01"/>
    <x v="2"/>
    <s v="tier - 3"/>
    <s v="R1012"/>
    <x v="16"/>
  </r>
  <r>
    <s v="Id752"/>
    <s v="Boller"/>
    <n v="22.04"/>
    <x v="333"/>
    <s v="Yes"/>
    <x v="0"/>
    <x v="0"/>
    <n v="2"/>
    <x v="1"/>
    <x v="0"/>
    <x v="0"/>
    <s v="18-Nov-1961"/>
    <n v="13616.36"/>
    <x v="2"/>
    <s v="tier - 3"/>
    <s v="R1024"/>
    <x v="12"/>
  </r>
  <r>
    <s v="Id753"/>
    <s v="Olaru"/>
    <n v="31.824999999999999"/>
    <x v="315"/>
    <s v="Yes"/>
    <x v="0"/>
    <x v="0"/>
    <n v="1"/>
    <x v="1"/>
    <x v="0"/>
    <x v="2"/>
    <s v="10-Sep-1964"/>
    <n v="13607.37"/>
    <x v="2"/>
    <s v="tier - 1"/>
    <s v="R1024"/>
    <x v="13"/>
  </r>
  <r>
    <s v="Id754"/>
    <s v="Prescott"/>
    <n v="53.58"/>
    <x v="188"/>
    <s v="NO"/>
    <x v="0"/>
    <x v="0"/>
    <n v="1"/>
    <x v="1"/>
    <x v="0"/>
    <x v="2"/>
    <s v="14-Aug-1992"/>
    <n v="13588.17"/>
    <x v="2"/>
    <s v="tier - 1"/>
    <s v="R1012"/>
    <x v="34"/>
  </r>
  <r>
    <s v="Id755"/>
    <s v="Hines"/>
    <n v="34.299999999999997"/>
    <x v="439"/>
    <s v="NO"/>
    <x v="0"/>
    <x v="0"/>
    <n v="0"/>
    <x v="1"/>
    <x v="0"/>
    <x v="0"/>
    <s v="15-Jul-1968"/>
    <n v="13566.04"/>
    <x v="2"/>
    <s v="tier - 3"/>
    <s v="R1026"/>
    <x v="0"/>
  </r>
  <r>
    <s v="Id756"/>
    <s v="Blanton"/>
    <n v="32.11"/>
    <x v="440"/>
    <s v="NO"/>
    <x v="0"/>
    <x v="0"/>
    <n v="0"/>
    <x v="1"/>
    <x v="0"/>
    <x v="0"/>
    <s v="11-Jul-1960"/>
    <n v="13555"/>
    <x v="2"/>
    <s v="tier - 3"/>
    <s v="R1017"/>
    <x v="15"/>
  </r>
  <r>
    <s v="Id757"/>
    <s v="Bustamante"/>
    <n v="31.78"/>
    <x v="441"/>
    <s v="Yes"/>
    <x v="0"/>
    <x v="1"/>
    <n v="1"/>
    <x v="1"/>
    <x v="0"/>
    <x v="0"/>
    <s v="14-Oct-1963"/>
    <n v="13511.28"/>
    <x v="2"/>
    <s v="tier - 1"/>
    <s v="R1012"/>
    <x v="8"/>
  </r>
  <r>
    <s v="Id758"/>
    <s v="McCann"/>
    <n v="46.89"/>
    <x v="315"/>
    <s v="NO"/>
    <x v="0"/>
    <x v="0"/>
    <n v="0"/>
    <x v="1"/>
    <x v="0"/>
    <x v="2"/>
    <s v="30-Aug-1990"/>
    <n v="13480.83"/>
    <x v="2"/>
    <s v="tier - 2"/>
    <s v="R1023"/>
    <x v="3"/>
  </r>
  <r>
    <s v="Id759"/>
    <s v="Schmole"/>
    <n v="39.35"/>
    <x v="442"/>
    <s v="Yes"/>
    <x v="0"/>
    <x v="0"/>
    <n v="1"/>
    <x v="1"/>
    <x v="0"/>
    <x v="0"/>
    <s v="7-Aug-1975"/>
    <n v="13472.19"/>
    <x v="2"/>
    <s v="tier - 2"/>
    <s v="R1012"/>
    <x v="27"/>
  </r>
  <r>
    <s v="Id760"/>
    <s v="Barber"/>
    <n v="39.200000000000003"/>
    <x v="22"/>
    <s v="NO"/>
    <x v="0"/>
    <x v="0"/>
    <n v="0"/>
    <x v="1"/>
    <x v="0"/>
    <x v="0"/>
    <s v="24-Jul-1960"/>
    <n v="13470.86"/>
    <x v="2"/>
    <s v="tier - 3"/>
    <s v="R1011"/>
    <x v="15"/>
  </r>
  <r>
    <s v="Id761"/>
    <s v="Reichmann"/>
    <n v="39.159999999999997"/>
    <x v="443"/>
    <s v="NO"/>
    <x v="0"/>
    <x v="0"/>
    <n v="0"/>
    <x v="1"/>
    <x v="0"/>
    <x v="0"/>
    <s v="28-Jul-1960"/>
    <n v="13470.8"/>
    <x v="2"/>
    <s v="tier - 2"/>
    <s v="R1013"/>
    <x v="15"/>
  </r>
  <r>
    <s v="Id762"/>
    <s v="Cavatorta"/>
    <n v="44.1"/>
    <x v="264"/>
    <s v="Yes"/>
    <x v="0"/>
    <x v="0"/>
    <n v="0"/>
    <x v="1"/>
    <x v="0"/>
    <x v="2"/>
    <s v="19-Aug-1985"/>
    <n v="13465.8"/>
    <x v="2"/>
    <s v="tier - 1"/>
    <s v="R1012"/>
    <x v="17"/>
  </r>
  <r>
    <s v="Id763"/>
    <s v="Yaeger"/>
    <n v="33.200000000000003"/>
    <x v="444"/>
    <s v="NO"/>
    <x v="0"/>
    <x v="0"/>
    <n v="0"/>
    <x v="1"/>
    <x v="1"/>
    <x v="0"/>
    <s v="16-Dec-1960"/>
    <n v="13462.52"/>
    <x v="2"/>
    <s v="tier - 2"/>
    <s v="R1011"/>
    <x v="15"/>
  </r>
  <r>
    <s v="Id764"/>
    <s v="Hughes"/>
    <n v="29.92"/>
    <x v="445"/>
    <s v="NO"/>
    <x v="0"/>
    <x v="0"/>
    <n v="0"/>
    <x v="1"/>
    <x v="1"/>
    <x v="0"/>
    <s v="11-Jul-1960"/>
    <n v="13457.96"/>
    <x v="2"/>
    <s v="tier - 1"/>
    <s v="R1013"/>
    <x v="15"/>
  </r>
  <r>
    <s v="Id765"/>
    <s v="Donahue"/>
    <n v="25"/>
    <x v="446"/>
    <s v="NO"/>
    <x v="0"/>
    <x v="0"/>
    <n v="0"/>
    <x v="1"/>
    <x v="0"/>
    <x v="0"/>
    <s v="13-Aug-1960"/>
    <n v="13451.12"/>
    <x v="2"/>
    <s v="tier - 1"/>
    <s v="R1011"/>
    <x v="15"/>
  </r>
  <r>
    <s v="Id766"/>
    <s v="Greenwell"/>
    <n v="38.869999999999997"/>
    <x v="447"/>
    <s v="Yes"/>
    <x v="0"/>
    <x v="0"/>
    <n v="1"/>
    <x v="1"/>
    <x v="0"/>
    <x v="0"/>
    <s v="29-Jun-1975"/>
    <n v="13440.7"/>
    <x v="2"/>
    <s v="tier - 2"/>
    <s v="R1012"/>
    <x v="27"/>
  </r>
  <r>
    <s v="Id767"/>
    <s v="Steele"/>
    <n v="32.299999999999997"/>
    <x v="124"/>
    <s v="Yes"/>
    <x v="0"/>
    <x v="0"/>
    <n v="2"/>
    <x v="1"/>
    <x v="0"/>
    <x v="2"/>
    <s v="14-Nov-1966"/>
    <n v="13430.27"/>
    <x v="2"/>
    <s v="tier - 3"/>
    <s v="R1024"/>
    <x v="24"/>
  </r>
  <r>
    <s v="Id768"/>
    <s v="Gunter"/>
    <n v="31.16"/>
    <x v="448"/>
    <s v="Yes"/>
    <x v="0"/>
    <x v="0"/>
    <n v="2"/>
    <x v="1"/>
    <x v="0"/>
    <x v="0"/>
    <s v="3-Nov-1961"/>
    <n v="13429.04"/>
    <x v="2"/>
    <s v="tier - 3"/>
    <s v="R1012"/>
    <x v="12"/>
  </r>
  <r>
    <s v="Id769"/>
    <s v="McDonough"/>
    <n v="54.59"/>
    <x v="159"/>
    <s v="NO"/>
    <x v="0"/>
    <x v="0"/>
    <n v="0"/>
    <x v="1"/>
    <x v="2"/>
    <x v="2"/>
    <s v="17-Jun-1994"/>
    <n v="13417.05"/>
    <x v="2"/>
    <s v="tier - 3"/>
    <s v="R1012"/>
    <x v="6"/>
  </r>
  <r>
    <s v="Id770"/>
    <s v="Sweetland"/>
    <n v="21.09"/>
    <x v="449"/>
    <s v="Yes"/>
    <x v="0"/>
    <x v="0"/>
    <n v="2"/>
    <x v="1"/>
    <x v="0"/>
    <x v="0"/>
    <s v="22-Jul-1961"/>
    <n v="13415.04"/>
    <x v="2"/>
    <s v="tier - 2"/>
    <s v="R1012"/>
    <x v="12"/>
  </r>
  <r>
    <s v="Id771"/>
    <s v="Hammersmith"/>
    <n v="52.41"/>
    <x v="74"/>
    <s v="NO"/>
    <x v="0"/>
    <x v="0"/>
    <n v="1"/>
    <x v="1"/>
    <x v="0"/>
    <x v="1"/>
    <s v="19-Dec-1992"/>
    <n v="13412.97"/>
    <x v="2"/>
    <s v="tier - 3"/>
    <s v="R1023"/>
    <x v="34"/>
  </r>
  <r>
    <s v="Id772"/>
    <s v="French"/>
    <n v="41.47"/>
    <x v="236"/>
    <s v="Yes"/>
    <x v="0"/>
    <x v="0"/>
    <n v="2"/>
    <x v="1"/>
    <x v="0"/>
    <x v="1"/>
    <s v="20-Dec-1959"/>
    <n v="13405.39"/>
    <x v="2"/>
    <s v="tier - 3"/>
    <s v="R1013"/>
    <x v="10"/>
  </r>
  <r>
    <s v="Id773"/>
    <s v="Garbe"/>
    <n v="33.1"/>
    <x v="27"/>
    <s v="Yes"/>
    <x v="0"/>
    <x v="0"/>
    <n v="2"/>
    <x v="1"/>
    <x v="0"/>
    <x v="2"/>
    <s v="25-Nov-1959"/>
    <n v="13393.76"/>
    <x v="2"/>
    <s v="tier - 1"/>
    <s v="R1011"/>
    <x v="10"/>
  </r>
  <r>
    <s v="Id774"/>
    <s v="Duncan"/>
    <n v="30.8"/>
    <x v="161"/>
    <s v="Yes"/>
    <x v="0"/>
    <x v="0"/>
    <n v="2"/>
    <x v="1"/>
    <x v="0"/>
    <x v="2"/>
    <s v="9-Dec-1959"/>
    <n v="13390.56"/>
    <x v="2"/>
    <s v="tier - 3"/>
    <s v="R1011"/>
    <x v="10"/>
  </r>
  <r>
    <s v="Id775"/>
    <s v="Wallace"/>
    <n v="42.06"/>
    <x v="134"/>
    <s v="NO"/>
    <x v="0"/>
    <x v="0"/>
    <n v="1"/>
    <x v="1"/>
    <x v="0"/>
    <x v="2"/>
    <s v="6-Jun-1984"/>
    <n v="13383.67"/>
    <x v="2"/>
    <s v="tier - 2"/>
    <s v="R1023"/>
    <x v="33"/>
  </r>
  <r>
    <s v="Id776"/>
    <s v="Tillman"/>
    <n v="39.270000000000003"/>
    <x v="409"/>
    <s v="NO"/>
    <x v="0"/>
    <x v="1"/>
    <n v="1"/>
    <x v="1"/>
    <x v="0"/>
    <x v="2"/>
    <s v="30-Sep-1979"/>
    <n v="13377.41"/>
    <x v="2"/>
    <s v="tier - 3"/>
    <s v="R1026"/>
    <x v="18"/>
  </r>
  <r>
    <s v="Id777"/>
    <s v="Lee"/>
    <n v="30.71"/>
    <x v="450"/>
    <s v="Yes"/>
    <x v="0"/>
    <x v="0"/>
    <n v="1"/>
    <x v="1"/>
    <x v="0"/>
    <x v="2"/>
    <s v="24-Sep-1964"/>
    <n v="13375.76"/>
    <x v="2"/>
    <s v="tier - 2"/>
    <s v="R1025"/>
    <x v="13"/>
  </r>
  <r>
    <s v="Id778"/>
    <s v="Taylor"/>
    <n v="47.19"/>
    <x v="319"/>
    <s v="NO"/>
    <x v="0"/>
    <x v="0"/>
    <n v="0"/>
    <x v="1"/>
    <x v="0"/>
    <x v="2"/>
    <s v="2-Oct-1990"/>
    <n v="13360.94"/>
    <x v="2"/>
    <s v="tier - 1"/>
    <s v="R1012"/>
    <x v="3"/>
  </r>
  <r>
    <s v="Id779"/>
    <s v="McSween"/>
    <n v="30.02"/>
    <x v="451"/>
    <s v="NO"/>
    <x v="0"/>
    <x v="0"/>
    <n v="0"/>
    <x v="1"/>
    <x v="0"/>
    <x v="0"/>
    <s v="11-Nov-1960"/>
    <n v="13352.1"/>
    <x v="2"/>
    <s v="tier - 1"/>
    <s v="R1012"/>
    <x v="15"/>
  </r>
  <r>
    <s v="Id780"/>
    <s v="Schubert"/>
    <n v="37.909999999999997"/>
    <x v="251"/>
    <s v="Yes"/>
    <x v="0"/>
    <x v="0"/>
    <n v="0"/>
    <x v="1"/>
    <x v="0"/>
    <x v="2"/>
    <s v="23-Aug-1976"/>
    <n v="13333.71"/>
    <x v="2"/>
    <s v="tier - 2"/>
    <s v="R1012"/>
    <x v="1"/>
  </r>
  <r>
    <s v="Id781"/>
    <s v="Lalanne"/>
    <n v="54.61"/>
    <x v="326"/>
    <s v="NO"/>
    <x v="0"/>
    <x v="0"/>
    <n v="0"/>
    <x v="1"/>
    <x v="0"/>
    <x v="2"/>
    <s v="1-Jul-1994"/>
    <n v="13292.52"/>
    <x v="2"/>
    <s v="tier - 3"/>
    <s v="R1012"/>
    <x v="6"/>
  </r>
  <r>
    <s v="Id782"/>
    <s v="Flanagan"/>
    <n v="36.005000000000003"/>
    <x v="452"/>
    <s v="NO"/>
    <x v="0"/>
    <x v="0"/>
    <n v="0"/>
    <x v="1"/>
    <x v="1"/>
    <x v="0"/>
    <s v="11-Oct-1962"/>
    <n v="13228.85"/>
    <x v="2"/>
    <s v="tier - 3"/>
    <s v="R1023"/>
    <x v="5"/>
  </r>
  <r>
    <s v="Id783"/>
    <s v="Arellano"/>
    <n v="28.7"/>
    <x v="453"/>
    <s v="NO"/>
    <x v="0"/>
    <x v="0"/>
    <n v="0"/>
    <x v="1"/>
    <x v="0"/>
    <x v="0"/>
    <s v="24-Nov-1962"/>
    <n v="13224.69"/>
    <x v="2"/>
    <s v="tier - 2"/>
    <s v="R1011"/>
    <x v="5"/>
  </r>
  <r>
    <s v="Id784"/>
    <s v="Charette"/>
    <n v="34.295000000000002"/>
    <x v="454"/>
    <s v="NO"/>
    <x v="0"/>
    <x v="0"/>
    <n v="0"/>
    <x v="1"/>
    <x v="1"/>
    <x v="0"/>
    <s v="13-Nov-1965"/>
    <n v="13224.06"/>
    <x v="2"/>
    <s v="tier - 3"/>
    <s v="R1024"/>
    <x v="11"/>
  </r>
  <r>
    <s v="Id785"/>
    <s v="Pena Reyes"/>
    <n v="27.55"/>
    <x v="455"/>
    <s v="NO"/>
    <x v="0"/>
    <x v="0"/>
    <n v="0"/>
    <x v="1"/>
    <x v="0"/>
    <x v="0"/>
    <s v="7-Dec-1962"/>
    <n v="13217.09"/>
    <x v="2"/>
    <s v="tier - 1"/>
    <s v="R1024"/>
    <x v="5"/>
  </r>
  <r>
    <s v="Id786"/>
    <s v="Broderick"/>
    <n v="40.700000000000003"/>
    <x v="140"/>
    <s v="NO"/>
    <x v="0"/>
    <x v="0"/>
    <n v="0"/>
    <x v="1"/>
    <x v="3"/>
    <x v="2"/>
    <s v="15-Oct-1982"/>
    <n v="13214.43"/>
    <x v="2"/>
    <s v="tier - 2"/>
    <s v="R1012"/>
    <x v="37"/>
  </r>
  <r>
    <s v="Id787"/>
    <s v="Summers"/>
    <n v="18.335000000000001"/>
    <x v="221"/>
    <s v="NO"/>
    <x v="0"/>
    <x v="0"/>
    <n v="0"/>
    <x v="1"/>
    <x v="0"/>
    <x v="0"/>
    <s v="5-Aug-1962"/>
    <n v="13204.29"/>
    <x v="2"/>
    <s v="tier - 1"/>
    <s v="R1024"/>
    <x v="5"/>
  </r>
  <r>
    <s v="Id788"/>
    <s v="Fisher"/>
    <n v="33.914999999999999"/>
    <x v="411"/>
    <s v="Yes"/>
    <x v="0"/>
    <x v="0"/>
    <n v="2"/>
    <x v="1"/>
    <x v="0"/>
    <x v="0"/>
    <s v="6-Dec-1961"/>
    <n v="13143.86"/>
    <x v="2"/>
    <s v="tier - 2"/>
    <s v="R1016"/>
    <x v="12"/>
  </r>
  <r>
    <s v="Id789"/>
    <s v="Zhou"/>
    <n v="33.534999999999997"/>
    <x v="108"/>
    <s v="Yes"/>
    <x v="0"/>
    <x v="0"/>
    <n v="2"/>
    <x v="1"/>
    <x v="2"/>
    <x v="0"/>
    <s v="6-Dec-1961"/>
    <n v="13143.34"/>
    <x v="2"/>
    <s v="tier - 2"/>
    <s v="R1020"/>
    <x v="12"/>
  </r>
  <r>
    <s v="Id790"/>
    <s v="Clarke-Ames"/>
    <n v="23.655000000000001"/>
    <x v="456"/>
    <s v="Yes"/>
    <x v="0"/>
    <x v="0"/>
    <n v="2"/>
    <x v="1"/>
    <x v="1"/>
    <x v="0"/>
    <s v="7-Sep-1961"/>
    <n v="13129.6"/>
    <x v="2"/>
    <s v="tier - 2"/>
    <s v="R1017"/>
    <x v="12"/>
  </r>
  <r>
    <s v="Id791"/>
    <s v="Staton"/>
    <n v="28"/>
    <x v="252"/>
    <s v="NO"/>
    <x v="0"/>
    <x v="0"/>
    <n v="0"/>
    <x v="1"/>
    <x v="0"/>
    <x v="2"/>
    <s v="16-Aug-1999"/>
    <n v="13126.68"/>
    <x v="2"/>
    <s v="tier - 3"/>
    <s v="R1011"/>
    <x v="35"/>
  </r>
  <r>
    <s v="Id792"/>
    <s v="Forster"/>
    <n v="30.23"/>
    <x v="457"/>
    <s v="Yes"/>
    <x v="0"/>
    <x v="1"/>
    <n v="1"/>
    <x v="1"/>
    <x v="0"/>
    <x v="0"/>
    <s v="14-Sep-1963"/>
    <n v="13116.84"/>
    <x v="2"/>
    <s v="tier - 1"/>
    <s v="R1012"/>
    <x v="8"/>
  </r>
  <r>
    <s v="Id793"/>
    <s v="Monaghan"/>
    <n v="51.14"/>
    <x v="458"/>
    <s v="NO"/>
    <x v="0"/>
    <x v="0"/>
    <n v="1"/>
    <x v="1"/>
    <x v="2"/>
    <x v="2"/>
    <s v="12-Aug-1992"/>
    <n v="13113.51"/>
    <x v="2"/>
    <s v="tier - 2"/>
    <s v="R1026"/>
    <x v="34"/>
  </r>
  <r>
    <s v="Id794"/>
    <s v="Kawamoto"/>
    <n v="24.32"/>
    <x v="459"/>
    <s v="NO"/>
    <x v="0"/>
    <x v="0"/>
    <n v="0"/>
    <x v="1"/>
    <x v="0"/>
    <x v="0"/>
    <s v="2-Aug-1962"/>
    <n v="13112.6"/>
    <x v="2"/>
    <s v="tier - 3"/>
    <s v="R1012"/>
    <x v="5"/>
  </r>
  <r>
    <s v="Id795"/>
    <s v="Dicharry"/>
    <n v="38.06"/>
    <x v="460"/>
    <s v="NO"/>
    <x v="0"/>
    <x v="0"/>
    <n v="0"/>
    <x v="1"/>
    <x v="0"/>
    <x v="0"/>
    <s v="30-Oct-1971"/>
    <n v="13110.79"/>
    <x v="2"/>
    <s v="tier - 2"/>
    <s v="R1011"/>
    <x v="14"/>
  </r>
  <r>
    <s v="Id796"/>
    <s v="Berry"/>
    <n v="37.700000000000003"/>
    <x v="461"/>
    <s v="NO"/>
    <x v="0"/>
    <x v="0"/>
    <n v="0"/>
    <x v="1"/>
    <x v="0"/>
    <x v="0"/>
    <s v="17-Jul-1978"/>
    <n v="13101.74"/>
    <x v="2"/>
    <s v="tier - 2"/>
    <s v="R1026"/>
    <x v="9"/>
  </r>
  <r>
    <s v="Id797"/>
    <s v="Porfirio"/>
    <n v="44"/>
    <x v="390"/>
    <s v="Yes"/>
    <x v="0"/>
    <x v="0"/>
    <n v="2"/>
    <x v="1"/>
    <x v="0"/>
    <x v="0"/>
    <s v="6-Nov-1961"/>
    <n v="13063.88"/>
    <x v="2"/>
    <s v="tier - 2"/>
    <s v="R1011"/>
    <x v="12"/>
  </r>
  <r>
    <s v="Id798"/>
    <s v="Thind"/>
    <n v="41.45"/>
    <x v="65"/>
    <s v="Yes"/>
    <x v="0"/>
    <x v="0"/>
    <n v="0"/>
    <x v="1"/>
    <x v="1"/>
    <x v="1"/>
    <s v="26-Oct-1985"/>
    <n v="13051.22"/>
    <x v="2"/>
    <s v="tier - 1"/>
    <s v="R1026"/>
    <x v="17"/>
  </r>
  <r>
    <s v="Id799"/>
    <s v="Ryan"/>
    <n v="25.364999999999998"/>
    <x v="462"/>
    <s v="Yes"/>
    <x v="0"/>
    <x v="0"/>
    <n v="0"/>
    <x v="1"/>
    <x v="0"/>
    <x v="0"/>
    <s v="6-Aug-1967"/>
    <n v="13047.33"/>
    <x v="2"/>
    <s v="tier - 3"/>
    <s v="R1024"/>
    <x v="22"/>
  </r>
  <r>
    <s v="Id800"/>
    <s v="Horn"/>
    <n v="34.56"/>
    <x v="85"/>
    <s v="Yes"/>
    <x v="0"/>
    <x v="1"/>
    <n v="1"/>
    <x v="1"/>
    <x v="1"/>
    <x v="1"/>
    <s v="23-Sep-1969"/>
    <n v="13044.41"/>
    <x v="2"/>
    <s v="tier - 1"/>
    <s v="R1012"/>
    <x v="16"/>
  </r>
  <r>
    <s v="Id801"/>
    <s v="Sabadosa"/>
    <n v="28.2"/>
    <x v="463"/>
    <s v="Yes"/>
    <x v="0"/>
    <x v="0"/>
    <n v="2"/>
    <x v="1"/>
    <x v="0"/>
    <x v="0"/>
    <s v="9-Nov-1961"/>
    <n v="13041.92"/>
    <x v="2"/>
    <s v="tier - 1"/>
    <s v="R1011"/>
    <x v="12"/>
  </r>
  <r>
    <s v="Id802"/>
    <s v="Casady"/>
    <n v="30.43"/>
    <x v="464"/>
    <s v="NO"/>
    <x v="0"/>
    <x v="0"/>
    <n v="0"/>
    <x v="1"/>
    <x v="0"/>
    <x v="0"/>
    <s v="4-Nov-1965"/>
    <n v="13023.93"/>
    <x v="2"/>
    <s v="tier - 2"/>
    <s v="R1025"/>
    <x v="11"/>
  </r>
  <r>
    <s v="Id803"/>
    <s v="Phillips"/>
    <n v="32.395000000000003"/>
    <x v="159"/>
    <s v="Yes"/>
    <x v="0"/>
    <x v="0"/>
    <n v="1"/>
    <x v="1"/>
    <x v="2"/>
    <x v="2"/>
    <s v="23-Sep-1964"/>
    <n v="13019.16"/>
    <x v="2"/>
    <s v="tier - 1"/>
    <s v="R1024"/>
    <x v="13"/>
  </r>
  <r>
    <s v="Id804"/>
    <s v="Ahokas"/>
    <n v="24.035"/>
    <x v="308"/>
    <s v="NO"/>
    <x v="0"/>
    <x v="0"/>
    <n v="0"/>
    <x v="1"/>
    <x v="0"/>
    <x v="0"/>
    <s v="20-Jul-1962"/>
    <n v="13012.21"/>
    <x v="2"/>
    <s v="tier - 1"/>
    <s v="R1012"/>
    <x v="5"/>
  </r>
  <r>
    <s v="Id805"/>
    <s v="Hebert"/>
    <n v="37.119999999999997"/>
    <x v="319"/>
    <s v="NO"/>
    <x v="0"/>
    <x v="0"/>
    <n v="2"/>
    <x v="1"/>
    <x v="0"/>
    <x v="2"/>
    <s v="27-Sep-1972"/>
    <n v="13010.86"/>
    <x v="2"/>
    <s v="tier - 2"/>
    <s v="R1012"/>
    <x v="28"/>
  </r>
  <r>
    <s v="Id806"/>
    <s v="Fair"/>
    <n v="34.840000000000003"/>
    <x v="272"/>
    <s v="Yes"/>
    <x v="0"/>
    <x v="1"/>
    <n v="1"/>
    <x v="1"/>
    <x v="1"/>
    <x v="1"/>
    <s v="13-Dec-1969"/>
    <n v="13008.07"/>
    <x v="2"/>
    <s v="tier - 3"/>
    <s v="R1012"/>
    <x v="16"/>
  </r>
  <r>
    <s v="Id807"/>
    <s v="Swenson"/>
    <n v="29.53"/>
    <x v="257"/>
    <s v="NO"/>
    <x v="0"/>
    <x v="0"/>
    <n v="0"/>
    <x v="1"/>
    <x v="0"/>
    <x v="0"/>
    <s v="24-Jun-1962"/>
    <n v="13004.95"/>
    <x v="2"/>
    <s v="tier - 1"/>
    <s v="R1012"/>
    <x v="5"/>
  </r>
  <r>
    <s v="Id808"/>
    <s v="Revenis"/>
    <n v="42.51"/>
    <x v="465"/>
    <s v="Yes"/>
    <x v="0"/>
    <x v="0"/>
    <n v="0"/>
    <x v="1"/>
    <x v="0"/>
    <x v="0"/>
    <s v="30-Oct-1981"/>
    <n v="13002.91"/>
    <x v="2"/>
    <s v="tier - 1"/>
    <s v="R1012"/>
    <x v="36"/>
  </r>
  <r>
    <s v="Id809"/>
    <s v="Engnes"/>
    <n v="38.14"/>
    <x v="224"/>
    <s v="NO"/>
    <x v="0"/>
    <x v="1"/>
    <n v="1"/>
    <x v="1"/>
    <x v="0"/>
    <x v="2"/>
    <s v="27-Nov-1979"/>
    <n v="12994.12"/>
    <x v="2"/>
    <s v="tier - 2"/>
    <s v="R1026"/>
    <x v="18"/>
  </r>
  <r>
    <s v="Id810"/>
    <s v="Wiltse"/>
    <n v="39.93"/>
    <x v="356"/>
    <s v="NO"/>
    <x v="0"/>
    <x v="0"/>
    <n v="0"/>
    <x v="1"/>
    <x v="0"/>
    <x v="0"/>
    <s v="28-Nov-1960"/>
    <n v="12982.87"/>
    <x v="2"/>
    <s v="tier - 1"/>
    <s v="R1013"/>
    <x v="15"/>
  </r>
  <r>
    <s v="Id811"/>
    <s v="Fernandez"/>
    <n v="38.83"/>
    <x v="466"/>
    <s v="NO"/>
    <x v="0"/>
    <x v="0"/>
    <n v="0"/>
    <x v="1"/>
    <x v="0"/>
    <x v="0"/>
    <s v="23-Sep-1960"/>
    <n v="12981.35"/>
    <x v="2"/>
    <s v="tier - 3"/>
    <s v="R1013"/>
    <x v="15"/>
  </r>
  <r>
    <s v="Id812"/>
    <s v="Edwards"/>
    <n v="37.4"/>
    <x v="467"/>
    <s v="NO"/>
    <x v="0"/>
    <x v="0"/>
    <n v="0"/>
    <x v="1"/>
    <x v="2"/>
    <x v="0"/>
    <s v="22-Jun-1960"/>
    <n v="12979.36"/>
    <x v="2"/>
    <s v="tier - 1"/>
    <s v="R1011"/>
    <x v="15"/>
  </r>
  <r>
    <s v="Id813"/>
    <s v="Pinney"/>
    <n v="21.4"/>
    <x v="211"/>
    <s v="NO"/>
    <x v="0"/>
    <x v="0"/>
    <n v="0"/>
    <x v="1"/>
    <x v="0"/>
    <x v="0"/>
    <s v="4-Nov-1960"/>
    <n v="12957.12"/>
    <x v="2"/>
    <s v="tier - 1"/>
    <s v="R1011"/>
    <x v="15"/>
  </r>
  <r>
    <s v="Id814"/>
    <s v="Levy"/>
    <n v="38.380000000000003"/>
    <x v="296"/>
    <s v="Yes"/>
    <x v="0"/>
    <x v="0"/>
    <n v="2"/>
    <x v="1"/>
    <x v="0"/>
    <x v="0"/>
    <s v="20-Aug-1961"/>
    <n v="12950.07"/>
    <x v="2"/>
    <s v="tier - 1"/>
    <s v="R1012"/>
    <x v="12"/>
  </r>
  <r>
    <s v="Id815"/>
    <s v="Takeda"/>
    <n v="33.659999999999997"/>
    <x v="140"/>
    <s v="Yes"/>
    <x v="0"/>
    <x v="0"/>
    <n v="2"/>
    <x v="1"/>
    <x v="0"/>
    <x v="2"/>
    <s v="22-Dec-1966"/>
    <n v="12949.16"/>
    <x v="2"/>
    <s v="tier - 3"/>
    <s v="R1013"/>
    <x v="24"/>
  </r>
  <r>
    <s v="Id816"/>
    <s v="Burke"/>
    <n v="31.79"/>
    <x v="468"/>
    <s v="Yes"/>
    <x v="0"/>
    <x v="1"/>
    <n v="1"/>
    <x v="1"/>
    <x v="1"/>
    <x v="0"/>
    <s v="14-Aug-1963"/>
    <n v="12928.79"/>
    <x v="2"/>
    <s v="tier - 2"/>
    <s v="R1013"/>
    <x v="8"/>
  </r>
  <r>
    <s v="Id817"/>
    <s v="Duarte"/>
    <n v="29.7"/>
    <x v="469"/>
    <s v="Yes"/>
    <x v="0"/>
    <x v="1"/>
    <n v="1"/>
    <x v="1"/>
    <x v="1"/>
    <x v="0"/>
    <s v="1-Sep-1963"/>
    <n v="12925.89"/>
    <x v="2"/>
    <s v="tier - 2"/>
    <s v="R1013"/>
    <x v="8"/>
  </r>
  <r>
    <s v="Id818"/>
    <s v="Clark"/>
    <n v="25.46"/>
    <x v="97"/>
    <s v="Yes"/>
    <x v="0"/>
    <x v="1"/>
    <n v="1"/>
    <x v="1"/>
    <x v="0"/>
    <x v="0"/>
    <s v="16-Aug-1963"/>
    <n v="12913.99"/>
    <x v="2"/>
    <s v="tier - 2"/>
    <s v="R1016"/>
    <x v="8"/>
  </r>
  <r>
    <s v="Id819"/>
    <s v="Nice"/>
    <n v="39.14"/>
    <x v="470"/>
    <s v="NO"/>
    <x v="1"/>
    <x v="0"/>
    <n v="1"/>
    <x v="1"/>
    <x v="0"/>
    <x v="2"/>
    <s v="9-Jul-2004"/>
    <n v="12890.06"/>
    <x v="2"/>
    <s v="tier - 1"/>
    <s v="R1019"/>
    <x v="41"/>
  </r>
  <r>
    <s v="Id820"/>
    <s v="Windler"/>
    <n v="41.2"/>
    <x v="436"/>
    <s v="NO"/>
    <x v="0"/>
    <x v="0"/>
    <n v="1"/>
    <x v="1"/>
    <x v="1"/>
    <x v="2"/>
    <s v="6-Aug-1984"/>
    <n v="12870.31"/>
    <x v="2"/>
    <s v="tier - 3"/>
    <s v="R1012"/>
    <x v="32"/>
  </r>
  <r>
    <s v="Id821"/>
    <s v="Jones"/>
    <n v="28.81"/>
    <x v="471"/>
    <s v="Yes"/>
    <x v="0"/>
    <x v="1"/>
    <n v="1"/>
    <x v="1"/>
    <x v="0"/>
    <x v="0"/>
    <s v="27-Sep-1963"/>
    <n v="12856.84"/>
    <x v="2"/>
    <s v="tier - 3"/>
    <s v="R1021"/>
    <x v="8"/>
  </r>
  <r>
    <s v="Id822"/>
    <s v="Stevenson"/>
    <n v="37.409999999999997"/>
    <x v="472"/>
    <s v="NO"/>
    <x v="0"/>
    <x v="0"/>
    <n v="2"/>
    <x v="1"/>
    <x v="0"/>
    <x v="0"/>
    <s v="22-Sep-1973"/>
    <n v="12852.37"/>
    <x v="2"/>
    <s v="tier - 1"/>
    <s v="R1012"/>
    <x v="30"/>
  </r>
  <r>
    <s v="Id823"/>
    <s v="Humphrey"/>
    <n v="52.54"/>
    <x v="89"/>
    <s v="NO"/>
    <x v="0"/>
    <x v="1"/>
    <n v="1"/>
    <x v="1"/>
    <x v="3"/>
    <x v="2"/>
    <s v="27-Sep-1993"/>
    <n v="12847.24"/>
    <x v="2"/>
    <s v="tier - 2"/>
    <s v="R1012"/>
    <x v="20"/>
  </r>
  <r>
    <s v="Id824"/>
    <s v="Nelson"/>
    <n v="17.29"/>
    <x v="473"/>
    <s v="NO"/>
    <x v="1"/>
    <x v="0"/>
    <n v="1"/>
    <x v="0"/>
    <x v="0"/>
    <x v="2"/>
    <s v="9-Nov-2004"/>
    <n v="12829.46"/>
    <x v="2"/>
    <s v="tier - 3"/>
    <s v="R1016"/>
    <x v="41"/>
  </r>
  <r>
    <s v="Id825"/>
    <s v="Payne"/>
    <n v="31.74"/>
    <x v="474"/>
    <s v="Yes"/>
    <x v="0"/>
    <x v="0"/>
    <n v="0"/>
    <x v="1"/>
    <x v="1"/>
    <x v="0"/>
    <s v="25-Sep-1967"/>
    <n v="12823.25"/>
    <x v="2"/>
    <s v="tier - 3"/>
    <s v="R1021"/>
    <x v="22"/>
  </r>
  <r>
    <s v="Id826"/>
    <s v="Hails"/>
    <n v="26.504999999999999"/>
    <x v="423"/>
    <s v="Yes"/>
    <x v="0"/>
    <x v="1"/>
    <n v="1"/>
    <x v="1"/>
    <x v="0"/>
    <x v="0"/>
    <s v="20-Jul-1963"/>
    <n v="12815.44"/>
    <x v="2"/>
    <s v="tier - 3"/>
    <s v="R1024"/>
    <x v="8"/>
  </r>
  <r>
    <s v="Id827"/>
    <s v="Proctor"/>
    <n v="36.479999999999997"/>
    <x v="305"/>
    <s v="NO"/>
    <x v="0"/>
    <x v="0"/>
    <n v="0"/>
    <x v="1"/>
    <x v="0"/>
    <x v="0"/>
    <s v="24-Jul-1978"/>
    <n v="12797.21"/>
    <x v="2"/>
    <s v="tier - 1"/>
    <s v="R1024"/>
    <x v="9"/>
  </r>
  <r>
    <s v="Id828"/>
    <s v="Ryan"/>
    <n v="39.159999999999997"/>
    <x v="219"/>
    <s v="Yes"/>
    <x v="0"/>
    <x v="1"/>
    <n v="1"/>
    <x v="1"/>
    <x v="1"/>
    <x v="2"/>
    <s v="29-Oct-1983"/>
    <n v="12788.18"/>
    <x v="2"/>
    <s v="tier - 1"/>
    <s v="R1026"/>
    <x v="33"/>
  </r>
  <r>
    <s v="Id829"/>
    <s v="Watson"/>
    <n v="28.22"/>
    <x v="475"/>
    <s v="Yes"/>
    <x v="0"/>
    <x v="1"/>
    <n v="1"/>
    <x v="1"/>
    <x v="0"/>
    <x v="0"/>
    <s v="5-Dec-1963"/>
    <n v="12788.03"/>
    <x v="2"/>
    <s v="tier - 3"/>
    <s v="R1025"/>
    <x v="8"/>
  </r>
  <r>
    <s v="Id830"/>
    <s v="Gresh"/>
    <n v="35"/>
    <x v="351"/>
    <s v="NO"/>
    <x v="0"/>
    <x v="0"/>
    <n v="2"/>
    <x v="1"/>
    <x v="0"/>
    <x v="2"/>
    <s v="7-Oct-1972"/>
    <n v="12776.05"/>
    <x v="2"/>
    <s v="tier - 3"/>
    <s v="R1026"/>
    <x v="28"/>
  </r>
  <r>
    <s v="Id831"/>
    <s v="Anis"/>
    <n v="36.24"/>
    <x v="354"/>
    <s v="Yes"/>
    <x v="0"/>
    <x v="0"/>
    <n v="1"/>
    <x v="1"/>
    <x v="0"/>
    <x v="0"/>
    <s v="25-Sep-1975"/>
    <n v="12770.27"/>
    <x v="2"/>
    <s v="tier - 3"/>
    <s v="R1021"/>
    <x v="27"/>
  </r>
  <r>
    <s v="Id832"/>
    <s v="Swartz"/>
    <n v="36.954999999999998"/>
    <x v="476"/>
    <s v="NO"/>
    <x v="0"/>
    <x v="0"/>
    <n v="0"/>
    <x v="1"/>
    <x v="1"/>
    <x v="0"/>
    <s v="1-Oct-1962"/>
    <n v="12741.17"/>
    <x v="2"/>
    <s v="tier - 1"/>
    <s v="R1017"/>
    <x v="5"/>
  </r>
  <r>
    <s v="Id833"/>
    <s v="Schluneker"/>
    <n v="29.64"/>
    <x v="477"/>
    <s v="NO"/>
    <x v="0"/>
    <x v="0"/>
    <n v="0"/>
    <x v="1"/>
    <x v="0"/>
    <x v="0"/>
    <s v="2-Sep-1962"/>
    <n v="12731"/>
    <x v="2"/>
    <s v="tier - 3"/>
    <s v="R1016"/>
    <x v="5"/>
  </r>
  <r>
    <s v="Id834"/>
    <s v="Bellemare"/>
    <n v="42.74"/>
    <x v="478"/>
    <s v="Yes"/>
    <x v="0"/>
    <x v="0"/>
    <n v="1"/>
    <x v="1"/>
    <x v="0"/>
    <x v="1"/>
    <s v="17-Jul-1988"/>
    <n v="12718.21"/>
    <x v="2"/>
    <s v="tier - 1"/>
    <s v="R1026"/>
    <x v="23"/>
  </r>
  <r>
    <s v="Id835"/>
    <s v="Vitalo"/>
    <n v="36.130000000000003"/>
    <x v="463"/>
    <s v="Yes"/>
    <x v="0"/>
    <x v="0"/>
    <n v="2"/>
    <x v="1"/>
    <x v="0"/>
    <x v="0"/>
    <s v="8-Jul-1970"/>
    <n v="12713"/>
    <x v="2"/>
    <s v="tier - 1"/>
    <s v="R1011"/>
    <x v="2"/>
  </r>
  <r>
    <s v="Id836"/>
    <s v="Hamilton"/>
    <n v="31.55"/>
    <x v="184"/>
    <s v="Yes"/>
    <x v="0"/>
    <x v="0"/>
    <n v="1"/>
    <x v="1"/>
    <x v="0"/>
    <x v="1"/>
    <s v="28-Nov-1964"/>
    <n v="12700.63"/>
    <x v="2"/>
    <s v="tier - 3"/>
    <s v="R1011"/>
    <x v="13"/>
  </r>
  <r>
    <s v="Id837"/>
    <s v="Marshall"/>
    <n v="52.75"/>
    <x v="216"/>
    <s v="NO"/>
    <x v="0"/>
    <x v="0"/>
    <n v="1"/>
    <x v="1"/>
    <x v="0"/>
    <x v="1"/>
    <s v="7-Jul-1992"/>
    <n v="12699.56"/>
    <x v="2"/>
    <s v="tier - 2"/>
    <s v="R1011"/>
    <x v="34"/>
  </r>
  <r>
    <s v="Id838"/>
    <s v="Cale"/>
    <n v="36.67"/>
    <x v="466"/>
    <s v="NO"/>
    <x v="0"/>
    <x v="0"/>
    <n v="0"/>
    <x v="1"/>
    <x v="0"/>
    <x v="0"/>
    <s v="24-Sep-1974"/>
    <n v="12697.48"/>
    <x v="2"/>
    <s v="tier - 3"/>
    <s v="R1021"/>
    <x v="19"/>
  </r>
  <r>
    <s v="Id839"/>
    <s v="Pittaway"/>
    <n v="38.06"/>
    <x v="479"/>
    <s v="NO"/>
    <x v="0"/>
    <x v="0"/>
    <n v="0"/>
    <x v="1"/>
    <x v="0"/>
    <x v="0"/>
    <s v="27-Aug-1962"/>
    <n v="12648.7"/>
    <x v="2"/>
    <s v="tier - 2"/>
    <s v="R1013"/>
    <x v="5"/>
  </r>
  <r>
    <s v="Id840"/>
    <s v="Bill"/>
    <n v="38"/>
    <x v="480"/>
    <s v="NO"/>
    <x v="0"/>
    <x v="0"/>
    <n v="0"/>
    <x v="1"/>
    <x v="0"/>
    <x v="0"/>
    <s v="14-Sep-1965"/>
    <n v="12646.21"/>
    <x v="2"/>
    <s v="tier - 2"/>
    <s v="R1011"/>
    <x v="11"/>
  </r>
  <r>
    <s v="Id841"/>
    <s v="Antrim"/>
    <n v="35.1"/>
    <x v="481"/>
    <s v="NO"/>
    <x v="0"/>
    <x v="0"/>
    <n v="0"/>
    <x v="1"/>
    <x v="0"/>
    <x v="0"/>
    <s v="11-Jul-1962"/>
    <n v="12644.59"/>
    <x v="2"/>
    <s v="tier - 2"/>
    <s v="R1011"/>
    <x v="5"/>
  </r>
  <r>
    <s v="Id842"/>
    <s v="Doolittle-Crider"/>
    <n v="33.82"/>
    <x v="256"/>
    <s v="Yes"/>
    <x v="0"/>
    <x v="0"/>
    <n v="2"/>
    <x v="1"/>
    <x v="0"/>
    <x v="1"/>
    <s v="17-Dec-1966"/>
    <n v="12643.38"/>
    <x v="2"/>
    <s v="tier - 1"/>
    <s v="R1012"/>
    <x v="24"/>
  </r>
  <r>
    <s v="Id843"/>
    <s v="Ruhlman"/>
    <n v="37.43"/>
    <x v="482"/>
    <s v="NO"/>
    <x v="0"/>
    <x v="0"/>
    <n v="2"/>
    <x v="1"/>
    <x v="0"/>
    <x v="2"/>
    <s v="5-Sep-1972"/>
    <n v="12640.24"/>
    <x v="2"/>
    <s v="tier - 1"/>
    <s v="R1011"/>
    <x v="28"/>
  </r>
  <r>
    <s v="Id844"/>
    <s v="Anderson"/>
    <n v="30.5"/>
    <x v="207"/>
    <s v="NO"/>
    <x v="0"/>
    <x v="0"/>
    <n v="0"/>
    <x v="1"/>
    <x v="2"/>
    <x v="0"/>
    <s v="22-Jul-1962"/>
    <n v="12638.2"/>
    <x v="2"/>
    <s v="tier - 1"/>
    <s v="R1011"/>
    <x v="5"/>
  </r>
  <r>
    <s v="Id845"/>
    <s v="Uchiyama"/>
    <n v="24.53"/>
    <x v="290"/>
    <s v="NO"/>
    <x v="0"/>
    <x v="0"/>
    <n v="0"/>
    <x v="1"/>
    <x v="1"/>
    <x v="0"/>
    <s v="22-Nov-1962"/>
    <n v="12629.9"/>
    <x v="2"/>
    <s v="tier - 3"/>
    <s v="R1013"/>
    <x v="5"/>
  </r>
  <r>
    <s v="Id846"/>
    <s v="Desota"/>
    <n v="25.74"/>
    <x v="185"/>
    <s v="NO"/>
    <x v="0"/>
    <x v="0"/>
    <n v="0"/>
    <x v="1"/>
    <x v="0"/>
    <x v="0"/>
    <s v="4-Oct-1965"/>
    <n v="12629.17"/>
    <x v="2"/>
    <s v="tier - 1"/>
    <s v="R1013"/>
    <x v="11"/>
  </r>
  <r>
    <s v="Id847"/>
    <s v="Edmonds"/>
    <n v="34.08"/>
    <x v="483"/>
    <s v="Yes"/>
    <x v="0"/>
    <x v="0"/>
    <n v="2"/>
    <x v="1"/>
    <x v="0"/>
    <x v="0"/>
    <s v="28-Dec-1970"/>
    <n v="12624.74"/>
    <x v="2"/>
    <s v="tier - 1"/>
    <s v="R1012"/>
    <x v="2"/>
  </r>
  <r>
    <s v="Id848"/>
    <s v="Otto"/>
    <n v="31.35"/>
    <x v="484"/>
    <s v="Yes"/>
    <x v="0"/>
    <x v="1"/>
    <n v="1"/>
    <x v="1"/>
    <x v="1"/>
    <x v="0"/>
    <s v="19-Aug-1963"/>
    <n v="12622.18"/>
    <x v="2"/>
    <s v="tier - 1"/>
    <s v="R1012"/>
    <x v="8"/>
  </r>
  <r>
    <s v="Id849"/>
    <s v="Kurt"/>
    <n v="26.79"/>
    <x v="388"/>
    <s v="NO"/>
    <x v="0"/>
    <x v="0"/>
    <n v="1"/>
    <x v="1"/>
    <x v="0"/>
    <x v="2"/>
    <s v="18-Nov-1998"/>
    <n v="12609.89"/>
    <x v="2"/>
    <s v="tier - 3"/>
    <s v="R1012"/>
    <x v="44"/>
  </r>
  <r>
    <s v="Id850"/>
    <s v="Duhaime"/>
    <n v="42.78"/>
    <x v="184"/>
    <s v="Yes"/>
    <x v="0"/>
    <x v="0"/>
    <n v="1"/>
    <x v="1"/>
    <x v="0"/>
    <x v="1"/>
    <s v="11-Aug-1988"/>
    <n v="12600.46"/>
    <x v="2"/>
    <s v="tier - 1"/>
    <s v="R1023"/>
    <x v="23"/>
  </r>
  <r>
    <s v="Id851"/>
    <s v="Swann"/>
    <n v="46.75"/>
    <x v="485"/>
    <s v="Yes"/>
    <x v="0"/>
    <x v="0"/>
    <n v="2"/>
    <x v="1"/>
    <x v="0"/>
    <x v="0"/>
    <s v="18-Jun-1970"/>
    <n v="12592.53"/>
    <x v="2"/>
    <s v="tier - 2"/>
    <s v="R1013"/>
    <x v="2"/>
  </r>
  <r>
    <s v="Id852"/>
    <s v="Burton"/>
    <n v="32.15"/>
    <x v="93"/>
    <s v="Yes"/>
    <x v="0"/>
    <x v="1"/>
    <n v="1"/>
    <x v="1"/>
    <x v="0"/>
    <x v="2"/>
    <s v="26-Nov-1969"/>
    <n v="12579.92"/>
    <x v="2"/>
    <s v="tier - 1"/>
    <s v="R1025"/>
    <x v="16"/>
  </r>
  <r>
    <s v="Id853"/>
    <s v="Ricardi"/>
    <n v="43.4"/>
    <x v="486"/>
    <s v="Yes"/>
    <x v="0"/>
    <x v="0"/>
    <n v="2"/>
    <x v="1"/>
    <x v="0"/>
    <x v="0"/>
    <s v="28-Nov-1961"/>
    <n v="12574.05"/>
    <x v="2"/>
    <s v="tier - 1"/>
    <s v="R1011"/>
    <x v="12"/>
  </r>
  <r>
    <s v="Id854"/>
    <s v="Joslyn"/>
    <n v="31.57"/>
    <x v="487"/>
    <s v="Yes"/>
    <x v="0"/>
    <x v="0"/>
    <n v="2"/>
    <x v="1"/>
    <x v="2"/>
    <x v="0"/>
    <s v="28-Nov-1961"/>
    <n v="12557.61"/>
    <x v="2"/>
    <s v="tier - 3"/>
    <s v="R1013"/>
    <x v="12"/>
  </r>
  <r>
    <s v="Id855"/>
    <s v="Bennie"/>
    <n v="24.32"/>
    <x v="488"/>
    <s v="NO"/>
    <x v="0"/>
    <x v="0"/>
    <n v="0"/>
    <x v="1"/>
    <x v="0"/>
    <x v="0"/>
    <s v="16-Oct-1962"/>
    <n v="12523.6"/>
    <x v="2"/>
    <s v="tier - 3"/>
    <s v="R1012"/>
    <x v="5"/>
  </r>
  <r>
    <s v="Id856"/>
    <s v="Kanyane"/>
    <n v="31.07"/>
    <x v="473"/>
    <s v="Yes"/>
    <x v="0"/>
    <x v="0"/>
    <n v="2"/>
    <x v="1"/>
    <x v="0"/>
    <x v="2"/>
    <s v="12-Jul-1966"/>
    <n v="12499.88"/>
    <x v="2"/>
    <s v="tier - 2"/>
    <s v="R1012"/>
    <x v="24"/>
  </r>
  <r>
    <s v="Id857"/>
    <s v="McFadden"/>
    <n v="35.814999999999998"/>
    <x v="266"/>
    <s v="NO"/>
    <x v="0"/>
    <x v="0"/>
    <n v="0"/>
    <x v="1"/>
    <x v="0"/>
    <x v="0"/>
    <s v="3-Dec-1968"/>
    <n v="12495.29"/>
    <x v="2"/>
    <s v="tier - 3"/>
    <s v="R1012"/>
    <x v="0"/>
  </r>
  <r>
    <s v="Id858"/>
    <s v="Connolly"/>
    <n v="40.81"/>
    <x v="489"/>
    <s v="Yes"/>
    <x v="0"/>
    <x v="0"/>
    <n v="0"/>
    <x v="1"/>
    <x v="2"/>
    <x v="0"/>
    <s v="1-Sep-1967"/>
    <n v="12485.8"/>
    <x v="2"/>
    <s v="tier - 3"/>
    <s v="R1013"/>
    <x v="22"/>
  </r>
  <r>
    <s v="Id859"/>
    <s v="Merino"/>
    <n v="24.605"/>
    <x v="488"/>
    <s v="NO"/>
    <x v="0"/>
    <x v="0"/>
    <n v="0"/>
    <x v="1"/>
    <x v="2"/>
    <x v="0"/>
    <s v="12-Nov-1968"/>
    <n v="12479.71"/>
    <x v="2"/>
    <s v="tier - 3"/>
    <s v="R1012"/>
    <x v="0"/>
  </r>
  <r>
    <s v="Id860"/>
    <s v="Baird"/>
    <n v="21.47"/>
    <x v="490"/>
    <s v="NO"/>
    <x v="0"/>
    <x v="0"/>
    <n v="0"/>
    <x v="1"/>
    <x v="0"/>
    <x v="0"/>
    <s v="26-Nov-1968"/>
    <n v="12475.35"/>
    <x v="2"/>
    <s v="tier - 1"/>
    <s v="R1012"/>
    <x v="0"/>
  </r>
  <r>
    <s v="Id861"/>
    <s v="Locatelli"/>
    <n v="52.89"/>
    <x v="98"/>
    <s v="Yes"/>
    <x v="0"/>
    <x v="0"/>
    <n v="1"/>
    <x v="1"/>
    <x v="0"/>
    <x v="2"/>
    <s v="9-Aug-1995"/>
    <n v="12452.25"/>
    <x v="2"/>
    <s v="tier - 3"/>
    <s v="R1012"/>
    <x v="40"/>
  </r>
  <r>
    <s v="Id862"/>
    <s v="Brake"/>
    <n v="32.965000000000003"/>
    <x v="259"/>
    <s v="Yes"/>
    <x v="0"/>
    <x v="0"/>
    <n v="1"/>
    <x v="1"/>
    <x v="0"/>
    <x v="1"/>
    <s v="4-Aug-1964"/>
    <n v="12430.95"/>
    <x v="2"/>
    <s v="tier - 3"/>
    <s v="R1024"/>
    <x v="13"/>
  </r>
  <r>
    <s v="Id863"/>
    <s v="Jacobs"/>
    <n v="36.799999999999997"/>
    <x v="473"/>
    <s v="NO"/>
    <x v="0"/>
    <x v="1"/>
    <n v="1"/>
    <x v="1"/>
    <x v="0"/>
    <x v="2"/>
    <s v="14-Jul-1979"/>
    <n v="12408.29"/>
    <x v="2"/>
    <s v="tier - 1"/>
    <s v="R1022"/>
    <x v="18"/>
  </r>
  <r>
    <s v="Id864"/>
    <s v="Vaught"/>
    <n v="34.299999999999997"/>
    <x v="189"/>
    <s v="NO"/>
    <x v="0"/>
    <x v="0"/>
    <n v="2"/>
    <x v="1"/>
    <x v="0"/>
    <x v="2"/>
    <s v="21-Aug-1972"/>
    <n v="12407.3"/>
    <x v="2"/>
    <s v="tier - 2"/>
    <s v="R1021"/>
    <x v="28"/>
  </r>
  <r>
    <s v="Id865"/>
    <s v="Monteleone"/>
    <n v="35.244999999999997"/>
    <x v="368"/>
    <s v="NO"/>
    <x v="0"/>
    <x v="0"/>
    <n v="0"/>
    <x v="1"/>
    <x v="1"/>
    <x v="2"/>
    <s v="29-Dec-1989"/>
    <n v="12404.88"/>
    <x v="2"/>
    <s v="tier - 3"/>
    <s v="R1016"/>
    <x v="4"/>
  </r>
  <r>
    <s v="Id866"/>
    <s v="Verdugo"/>
    <n v="26.23"/>
    <x v="398"/>
    <s v="NO"/>
    <x v="0"/>
    <x v="0"/>
    <n v="0"/>
    <x v="1"/>
    <x v="0"/>
    <x v="0"/>
    <s v="26-Sep-1962"/>
    <n v="12369.89"/>
    <x v="2"/>
    <s v="tier - 2"/>
    <s v="R1024"/>
    <x v="5"/>
  </r>
  <r>
    <s v="Id867"/>
    <s v="Sellers"/>
    <n v="36.1"/>
    <x v="120"/>
    <s v="Yes"/>
    <x v="0"/>
    <x v="0"/>
    <n v="2"/>
    <x v="1"/>
    <x v="0"/>
    <x v="2"/>
    <s v="29-Dec-1966"/>
    <n v="12363.55"/>
    <x v="2"/>
    <s v="tier - 3"/>
    <s v="R1011"/>
    <x v="24"/>
  </r>
  <r>
    <s v="Id868"/>
    <s v="Bowman"/>
    <n v="37.1"/>
    <x v="491"/>
    <s v="Yes"/>
    <x v="0"/>
    <x v="1"/>
    <n v="1"/>
    <x v="1"/>
    <x v="1"/>
    <x v="0"/>
    <s v="22-Sep-1963"/>
    <n v="12347.17"/>
    <x v="2"/>
    <s v="tier - 3"/>
    <s v="R1011"/>
    <x v="8"/>
  </r>
  <r>
    <s v="Id869"/>
    <s v="Marley"/>
    <n v="27.5"/>
    <x v="492"/>
    <s v="Yes"/>
    <x v="0"/>
    <x v="1"/>
    <n v="1"/>
    <x v="1"/>
    <x v="2"/>
    <x v="0"/>
    <s v="2-Aug-1963"/>
    <n v="12333.83"/>
    <x v="2"/>
    <s v="tier - 2"/>
    <s v="R1011"/>
    <x v="8"/>
  </r>
  <r>
    <s v="Id870"/>
    <s v="Grey"/>
    <n v="24.7"/>
    <x v="493"/>
    <s v="Yes"/>
    <x v="0"/>
    <x v="1"/>
    <n v="1"/>
    <x v="1"/>
    <x v="1"/>
    <x v="0"/>
    <s v="29-Aug-1963"/>
    <n v="12323.94"/>
    <x v="2"/>
    <s v="tier - 3"/>
    <s v="R1017"/>
    <x v="8"/>
  </r>
  <r>
    <s v="Id871"/>
    <s v="O'Rourke"/>
    <n v="26.78"/>
    <x v="494"/>
    <s v="Yes"/>
    <x v="0"/>
    <x v="1"/>
    <n v="1"/>
    <x v="1"/>
    <x v="0"/>
    <x v="0"/>
    <s v="28-Oct-1963"/>
    <n v="12299.59"/>
    <x v="2"/>
    <s v="tier - 1"/>
    <s v="R1025"/>
    <x v="8"/>
  </r>
  <r>
    <s v="Id872"/>
    <s v="Fatehali"/>
    <n v="45.8"/>
    <x v="239"/>
    <s v="NO"/>
    <x v="0"/>
    <x v="0"/>
    <n v="0"/>
    <x v="1"/>
    <x v="1"/>
    <x v="2"/>
    <s v="29-Oct-1990"/>
    <n v="12282.38"/>
    <x v="2"/>
    <s v="tier - 1"/>
    <s v="R1011"/>
    <x v="3"/>
  </r>
  <r>
    <s v="Id873"/>
    <s v="Piza-Taylor"/>
    <n v="29"/>
    <x v="495"/>
    <s v="Yes"/>
    <x v="0"/>
    <x v="0"/>
    <n v="2"/>
    <x v="1"/>
    <x v="0"/>
    <x v="2"/>
    <s v="16-Nov-1966"/>
    <n v="12282.03"/>
    <x v="2"/>
    <s v="tier - 1"/>
    <s v="R1025"/>
    <x v="24"/>
  </r>
  <r>
    <s v="Id874"/>
    <s v="Cavanaugh"/>
    <n v="33.534999999999997"/>
    <x v="295"/>
    <s v="Yes"/>
    <x v="0"/>
    <x v="0"/>
    <n v="0"/>
    <x v="1"/>
    <x v="0"/>
    <x v="0"/>
    <s v="28-Aug-1967"/>
    <n v="12269.69"/>
    <x v="2"/>
    <s v="tier - 2"/>
    <s v="R1012"/>
    <x v="22"/>
  </r>
  <r>
    <s v="Id875"/>
    <s v="Amako"/>
    <n v="32.774999999999999"/>
    <x v="68"/>
    <s v="Yes"/>
    <x v="0"/>
    <x v="0"/>
    <n v="0"/>
    <x v="1"/>
    <x v="0"/>
    <x v="0"/>
    <s v="30-Dec-1967"/>
    <n v="12268.63"/>
    <x v="2"/>
    <s v="tier - 1"/>
    <s v="R1012"/>
    <x v="22"/>
  </r>
  <r>
    <s v="Id876"/>
    <s v="Musa"/>
    <n v="37.51"/>
    <x v="335"/>
    <s v="Yes"/>
    <x v="0"/>
    <x v="0"/>
    <n v="2"/>
    <x v="1"/>
    <x v="0"/>
    <x v="2"/>
    <s v="6-Dec-1966"/>
    <n v="12265.51"/>
    <x v="2"/>
    <s v="tier - 3"/>
    <s v="R1013"/>
    <x v="24"/>
  </r>
  <r>
    <s v="Id877"/>
    <s v="Phillippi"/>
    <n v="39.86"/>
    <x v="496"/>
    <s v="Yes"/>
    <x v="0"/>
    <x v="0"/>
    <n v="1"/>
    <x v="1"/>
    <x v="0"/>
    <x v="0"/>
    <s v="13-Aug-1986"/>
    <n v="12255.04"/>
    <x v="2"/>
    <s v="tier - 2"/>
    <s v="R1026"/>
    <x v="26"/>
  </r>
  <r>
    <s v="Id878"/>
    <s v="Hoskins"/>
    <n v="42.13"/>
    <x v="497"/>
    <s v="NO"/>
    <x v="0"/>
    <x v="0"/>
    <n v="0"/>
    <x v="1"/>
    <x v="0"/>
    <x v="2"/>
    <s v="23-Nov-1989"/>
    <n v="12254.44"/>
    <x v="2"/>
    <s v="tier - 3"/>
    <s v="R1026"/>
    <x v="4"/>
  </r>
  <r>
    <s v="Id879"/>
    <s v="Imbalzano Zegar"/>
    <n v="35.99"/>
    <x v="498"/>
    <s v="NO"/>
    <x v="0"/>
    <x v="0"/>
    <n v="0"/>
    <x v="1"/>
    <x v="0"/>
    <x v="0"/>
    <s v="23-Jun-1974"/>
    <n v="12245.17"/>
    <x v="2"/>
    <s v="tier - 1"/>
    <s v="R1012"/>
    <x v="19"/>
  </r>
  <r>
    <s v="Id880"/>
    <s v="Triedman"/>
    <n v="35.200000000000003"/>
    <x v="55"/>
    <s v="Yes"/>
    <x v="0"/>
    <x v="1"/>
    <n v="1"/>
    <x v="1"/>
    <x v="1"/>
    <x v="0"/>
    <s v="17-Jul-1963"/>
    <n v="12244.53"/>
    <x v="2"/>
    <s v="tier - 1"/>
    <s v="R1013"/>
    <x v="8"/>
  </r>
  <r>
    <s v="Id881"/>
    <s v="Lovuolo"/>
    <n v="29.91"/>
    <x v="122"/>
    <s v="Yes"/>
    <x v="0"/>
    <x v="0"/>
    <n v="2"/>
    <x v="1"/>
    <x v="0"/>
    <x v="2"/>
    <s v="29-Jul-1966"/>
    <n v="12237.73"/>
    <x v="2"/>
    <s v="tier - 3"/>
    <s v="R1012"/>
    <x v="24"/>
  </r>
  <r>
    <s v="Id882"/>
    <s v="Chung"/>
    <n v="36.479999999999997"/>
    <x v="203"/>
    <s v="Yes"/>
    <x v="0"/>
    <x v="0"/>
    <n v="1"/>
    <x v="1"/>
    <x v="1"/>
    <x v="2"/>
    <s v="15-Oct-1964"/>
    <n v="12235.84"/>
    <x v="2"/>
    <s v="tier - 3"/>
    <s v="R1012"/>
    <x v="13"/>
  </r>
  <r>
    <s v="Id883"/>
    <s v="Newsom"/>
    <n v="27.5"/>
    <x v="404"/>
    <s v="Yes"/>
    <x v="0"/>
    <x v="1"/>
    <n v="1"/>
    <x v="1"/>
    <x v="0"/>
    <x v="0"/>
    <s v="19-Jul-1963"/>
    <n v="12233.83"/>
    <x v="2"/>
    <s v="tier - 1"/>
    <s v="R1011"/>
    <x v="8"/>
  </r>
  <r>
    <s v="Id884"/>
    <s v="Harrington"/>
    <n v="33.44"/>
    <x v="229"/>
    <s v="Yes"/>
    <x v="0"/>
    <x v="0"/>
    <n v="1"/>
    <x v="1"/>
    <x v="1"/>
    <x v="1"/>
    <s v="24-Jun-1964"/>
    <n v="12231.61"/>
    <x v="2"/>
    <s v="tier - 3"/>
    <s v="R1012"/>
    <x v="13"/>
  </r>
  <r>
    <s v="Id885"/>
    <s v="Hoffman"/>
    <n v="28.215"/>
    <x v="109"/>
    <s v="Yes"/>
    <x v="0"/>
    <x v="0"/>
    <n v="1"/>
    <x v="1"/>
    <x v="1"/>
    <x v="1"/>
    <s v="2-Jul-1964"/>
    <n v="12224.35"/>
    <x v="2"/>
    <s v="tier - 1"/>
    <s v="R1012"/>
    <x v="13"/>
  </r>
  <r>
    <s v="Id886"/>
    <s v="Van Vugt"/>
    <n v="27.17"/>
    <x v="85"/>
    <s v="Yes"/>
    <x v="0"/>
    <x v="0"/>
    <n v="1"/>
    <x v="1"/>
    <x v="0"/>
    <x v="1"/>
    <s v="20-Jul-1964"/>
    <n v="12222.9"/>
    <x v="2"/>
    <s v="tier - 2"/>
    <s v="R1012"/>
    <x v="13"/>
  </r>
  <r>
    <s v="Id887"/>
    <s v="Feehley"/>
    <n v="35.380000000000003"/>
    <x v="65"/>
    <s v="NO"/>
    <x v="0"/>
    <x v="0"/>
    <n v="0"/>
    <x v="1"/>
    <x v="0"/>
    <x v="1"/>
    <s v="14-Aug-1977"/>
    <n v="12218.7"/>
    <x v="2"/>
    <s v="tier - 1"/>
    <s v="R1012"/>
    <x v="29"/>
  </r>
  <r>
    <s v="Id888"/>
    <s v="Ashworth"/>
    <n v="43.48"/>
    <x v="149"/>
    <s v="NO"/>
    <x v="0"/>
    <x v="0"/>
    <n v="0"/>
    <x v="1"/>
    <x v="0"/>
    <x v="1"/>
    <s v="29-Aug-1991"/>
    <n v="12198.64"/>
    <x v="2"/>
    <s v="tier - 3"/>
    <s v="R1026"/>
    <x v="42"/>
  </r>
  <r>
    <s v="Id889"/>
    <s v="Hansen"/>
    <n v="41.73"/>
    <x v="178"/>
    <s v="NO"/>
    <x v="0"/>
    <x v="0"/>
    <n v="1"/>
    <x v="1"/>
    <x v="1"/>
    <x v="1"/>
    <s v="5-Oct-1987"/>
    <n v="12148.2"/>
    <x v="2"/>
    <s v="tier - 3"/>
    <s v="R1012"/>
    <x v="38"/>
  </r>
  <r>
    <s v="Id890"/>
    <s v="Czyz"/>
    <n v="28.9"/>
    <x v="499"/>
    <s v="NO"/>
    <x v="0"/>
    <x v="0"/>
    <n v="0"/>
    <x v="1"/>
    <x v="1"/>
    <x v="0"/>
    <s v="15-Sep-1962"/>
    <n v="12146.97"/>
    <x v="2"/>
    <s v="tier - 3"/>
    <s v="R1011"/>
    <x v="5"/>
  </r>
  <r>
    <s v="Id891"/>
    <s v="Bauder"/>
    <n v="25.74"/>
    <x v="469"/>
    <s v="NO"/>
    <x v="0"/>
    <x v="0"/>
    <n v="0"/>
    <x v="1"/>
    <x v="0"/>
    <x v="0"/>
    <s v="4-Nov-1962"/>
    <n v="12142.58"/>
    <x v="2"/>
    <s v="tier - 2"/>
    <s v="R1013"/>
    <x v="5"/>
  </r>
  <r>
    <s v="Id892"/>
    <s v="Mendoza"/>
    <n v="36.06"/>
    <x v="265"/>
    <s v="NO"/>
    <x v="0"/>
    <x v="0"/>
    <n v="0"/>
    <x v="1"/>
    <x v="0"/>
    <x v="0"/>
    <s v="16-Sep-1974"/>
    <n v="12137.6"/>
    <x v="2"/>
    <s v="tier - 3"/>
    <s v="R1012"/>
    <x v="19"/>
  </r>
  <r>
    <s v="Id893"/>
    <s v="Glass"/>
    <n v="43.28"/>
    <x v="500"/>
    <s v="NO"/>
    <x v="0"/>
    <x v="0"/>
    <n v="0"/>
    <x v="1"/>
    <x v="1"/>
    <x v="2"/>
    <s v="6-Nov-1991"/>
    <n v="12130.8"/>
    <x v="2"/>
    <s v="tier - 3"/>
    <s v="R1026"/>
    <x v="42"/>
  </r>
  <r>
    <s v="Id894"/>
    <s v="Butcher"/>
    <n v="28.785"/>
    <x v="501"/>
    <s v="Yes"/>
    <x v="0"/>
    <x v="1"/>
    <n v="1"/>
    <x v="1"/>
    <x v="1"/>
    <x v="0"/>
    <s v="4-Jun-1963"/>
    <n v="12129.61"/>
    <x v="2"/>
    <s v="tier - 1"/>
    <s v="R1012"/>
    <x v="5"/>
  </r>
  <r>
    <s v="Id895"/>
    <s v="Traiser"/>
    <n v="25.46"/>
    <x v="453"/>
    <s v="Yes"/>
    <x v="0"/>
    <x v="1"/>
    <n v="1"/>
    <x v="1"/>
    <x v="0"/>
    <x v="0"/>
    <s v="20-Jul-1963"/>
    <n v="12124.99"/>
    <x v="2"/>
    <s v="tier - 1"/>
    <s v="R1012"/>
    <x v="8"/>
  </r>
  <r>
    <s v="Id896"/>
    <s v="Mudy-Mader"/>
    <n v="30.8"/>
    <x v="400"/>
    <s v="NO"/>
    <x v="0"/>
    <x v="0"/>
    <n v="0"/>
    <x v="1"/>
    <x v="1"/>
    <x v="0"/>
    <s v="25-Oct-1968"/>
    <n v="12105.32"/>
    <x v="2"/>
    <s v="tier - 3"/>
    <s v="R1011"/>
    <x v="0"/>
  </r>
  <r>
    <s v="Id897"/>
    <s v="Rogers"/>
    <n v="28.88"/>
    <x v="20"/>
    <s v="NO"/>
    <x v="0"/>
    <x v="0"/>
    <n v="0"/>
    <x v="1"/>
    <x v="2"/>
    <x v="0"/>
    <s v="9-Dec-1968"/>
    <n v="12096.65"/>
    <x v="2"/>
    <s v="tier - 1"/>
    <s v="R1024"/>
    <x v="0"/>
  </r>
  <r>
    <s v="Id898"/>
    <s v="Woo"/>
    <n v="23"/>
    <x v="502"/>
    <s v="NO"/>
    <x v="0"/>
    <x v="0"/>
    <n v="0"/>
    <x v="1"/>
    <x v="0"/>
    <x v="0"/>
    <s v="21-Jun-1968"/>
    <n v="12094.48"/>
    <x v="2"/>
    <s v="tier - 3"/>
    <s v="R1011"/>
    <x v="0"/>
  </r>
  <r>
    <s v="Id899"/>
    <s v="Walsh"/>
    <n v="38.25"/>
    <x v="58"/>
    <s v="NO"/>
    <x v="0"/>
    <x v="0"/>
    <n v="1"/>
    <x v="1"/>
    <x v="0"/>
    <x v="1"/>
    <s v="2-Sep-1984"/>
    <n v="12091.34"/>
    <x v="2"/>
    <s v="tier - 2"/>
    <s v="R1022"/>
    <x v="32"/>
  </r>
  <r>
    <s v="Id900"/>
    <s v="White"/>
    <n v="39.25"/>
    <x v="12"/>
    <s v="Yes"/>
    <x v="0"/>
    <x v="0"/>
    <n v="1"/>
    <x v="1"/>
    <x v="1"/>
    <x v="0"/>
    <s v="7-Sep-1986"/>
    <n v="12048.13"/>
    <x v="2"/>
    <s v="tier - 2"/>
    <s v="R1026"/>
    <x v="26"/>
  </r>
  <r>
    <s v="Id901"/>
    <s v="Sheppard"/>
    <n v="26.6"/>
    <x v="103"/>
    <s v="Yes"/>
    <x v="0"/>
    <x v="0"/>
    <n v="2"/>
    <x v="1"/>
    <x v="0"/>
    <x v="2"/>
    <s v="24-Nov-1966"/>
    <n v="12044.34"/>
    <x v="2"/>
    <s v="tier - 1"/>
    <s v="R1012"/>
    <x v="24"/>
  </r>
  <r>
    <s v="Id902"/>
    <s v="Doran"/>
    <n v="35.700000000000003"/>
    <x v="81"/>
    <s v="NO"/>
    <x v="0"/>
    <x v="1"/>
    <n v="1"/>
    <x v="1"/>
    <x v="2"/>
    <x v="2"/>
    <s v="16-Oct-1979"/>
    <n v="12035.18"/>
    <x v="2"/>
    <s v="tier - 3"/>
    <s v="R1021"/>
    <x v="18"/>
  </r>
  <r>
    <s v="Id903"/>
    <s v="Labrosse"/>
    <n v="20.100000000000001"/>
    <x v="130"/>
    <s v="NO"/>
    <x v="0"/>
    <x v="0"/>
    <n v="0"/>
    <x v="1"/>
    <x v="2"/>
    <x v="0"/>
    <s v="29-Oct-1965"/>
    <n v="12032.33"/>
    <x v="2"/>
    <s v="tier - 1"/>
    <s v="R1011"/>
    <x v="11"/>
  </r>
  <r>
    <s v="Id904"/>
    <s v="Thomas"/>
    <n v="22.23"/>
    <x v="503"/>
    <s v="NO"/>
    <x v="0"/>
    <x v="0"/>
    <n v="0"/>
    <x v="1"/>
    <x v="0"/>
    <x v="0"/>
    <s v="9-Jun-1965"/>
    <n v="12029.29"/>
    <x v="2"/>
    <s v="tier - 2"/>
    <s v="R1024"/>
    <x v="11"/>
  </r>
  <r>
    <s v="Id905"/>
    <s v="Lesniak"/>
    <n v="36.47"/>
    <x v="200"/>
    <s v="NO"/>
    <x v="0"/>
    <x v="0"/>
    <n v="0"/>
    <x v="1"/>
    <x v="0"/>
    <x v="1"/>
    <s v="17-Oct-1982"/>
    <n v="12001.29"/>
    <x v="2"/>
    <s v="tier - 3"/>
    <s v="R1021"/>
    <x v="37"/>
  </r>
  <r>
    <s v="Id906"/>
    <s v="Prowse"/>
    <n v="49.64"/>
    <x v="70"/>
    <s v="NO"/>
    <x v="0"/>
    <x v="1"/>
    <n v="1"/>
    <x v="1"/>
    <x v="0"/>
    <x v="2"/>
    <s v="12-Dec-1993"/>
    <n v="11994.89"/>
    <x v="2"/>
    <s v="tier - 2"/>
    <s v="R1012"/>
    <x v="20"/>
  </r>
  <r>
    <s v="Id907"/>
    <s v="Seigel"/>
    <n v="36.799999999999997"/>
    <x v="208"/>
    <s v="Yes"/>
    <x v="0"/>
    <x v="1"/>
    <n v="1"/>
    <x v="1"/>
    <x v="0"/>
    <x v="1"/>
    <s v="4-Jul-1983"/>
    <n v="11987.68"/>
    <x v="2"/>
    <s v="tier - 2"/>
    <s v="R1026"/>
    <x v="33"/>
  </r>
  <r>
    <s v="Id908"/>
    <s v="Blas"/>
    <n v="33.880000000000003"/>
    <x v="386"/>
    <s v="Yes"/>
    <x v="0"/>
    <x v="0"/>
    <n v="0"/>
    <x v="1"/>
    <x v="0"/>
    <x v="0"/>
    <s v="22-Dec-1967"/>
    <n v="11987.17"/>
    <x v="2"/>
    <s v="tier - 3"/>
    <s v="R1013"/>
    <x v="22"/>
  </r>
  <r>
    <s v="Id909"/>
    <s v="Simpson"/>
    <n v="32.01"/>
    <x v="31"/>
    <s v="Yes"/>
    <x v="0"/>
    <x v="0"/>
    <n v="1"/>
    <x v="1"/>
    <x v="0"/>
    <x v="2"/>
    <s v="29-Sep-1964"/>
    <n v="11946.63"/>
    <x v="2"/>
    <s v="tier - 2"/>
    <s v="R1013"/>
    <x v="13"/>
  </r>
  <r>
    <s v="Id910"/>
    <s v="Gierman"/>
    <n v="33.630000000000003"/>
    <x v="271"/>
    <s v="NO"/>
    <x v="0"/>
    <x v="0"/>
    <n v="0"/>
    <x v="1"/>
    <x v="0"/>
    <x v="0"/>
    <s v="1-Nov-1965"/>
    <n v="11945.13"/>
    <x v="2"/>
    <s v="tier - 2"/>
    <s v="R1012"/>
    <x v="11"/>
  </r>
  <r>
    <s v="Id911"/>
    <s v="Jeuland"/>
    <n v="34.865000000000002"/>
    <x v="353"/>
    <s v="Yes"/>
    <x v="0"/>
    <x v="0"/>
    <n v="1"/>
    <x v="1"/>
    <x v="0"/>
    <x v="2"/>
    <s v="25-Dec-1964"/>
    <n v="11944.59"/>
    <x v="2"/>
    <s v="tier - 2"/>
    <s v="R1016"/>
    <x v="13"/>
  </r>
  <r>
    <s v="Id912"/>
    <s v="Chorney"/>
    <n v="43.11"/>
    <x v="374"/>
    <s v="NO"/>
    <x v="0"/>
    <x v="0"/>
    <n v="0"/>
    <x v="1"/>
    <x v="0"/>
    <x v="2"/>
    <s v="19-Oct-1991"/>
    <n v="11941.83"/>
    <x v="2"/>
    <s v="tier - 1"/>
    <s v="R1023"/>
    <x v="42"/>
  </r>
  <r>
    <s v="Id913"/>
    <s v="Rook"/>
    <n v="30.305"/>
    <x v="159"/>
    <s v="Yes"/>
    <x v="0"/>
    <x v="0"/>
    <n v="1"/>
    <x v="1"/>
    <x v="1"/>
    <x v="2"/>
    <s v="2-Aug-1964"/>
    <n v="11938.26"/>
    <x v="2"/>
    <s v="tier - 3"/>
    <s v="R1019"/>
    <x v="13"/>
  </r>
  <r>
    <s v="Id914"/>
    <s v="Wright"/>
    <n v="25.175000000000001"/>
    <x v="252"/>
    <s v="Yes"/>
    <x v="0"/>
    <x v="0"/>
    <n v="1"/>
    <x v="1"/>
    <x v="1"/>
    <x v="2"/>
    <s v="20-Dec-1964"/>
    <n v="11931.13"/>
    <x v="2"/>
    <s v="tier - 1"/>
    <s v="R1019"/>
    <x v="13"/>
  </r>
  <r>
    <s v="Id915"/>
    <s v="Chin"/>
    <n v="26.8"/>
    <x v="251"/>
    <s v="Yes"/>
    <x v="0"/>
    <x v="0"/>
    <n v="1"/>
    <x v="1"/>
    <x v="2"/>
    <x v="2"/>
    <s v="19-Nov-1964"/>
    <n v="11918.2"/>
    <x v="2"/>
    <s v="tier - 1"/>
    <s v="R1021"/>
    <x v="13"/>
  </r>
  <r>
    <s v="Id916"/>
    <s v="White"/>
    <n v="21.78"/>
    <x v="352"/>
    <s v="NO"/>
    <x v="1"/>
    <x v="0"/>
    <n v="1"/>
    <x v="1"/>
    <x v="0"/>
    <x v="2"/>
    <s v="2-Jun-2004"/>
    <n v="11884.05"/>
    <x v="2"/>
    <s v="tier - 3"/>
    <s v="R1013"/>
    <x v="39"/>
  </r>
  <r>
    <s v="Id917"/>
    <s v="Savage"/>
    <n v="30.14"/>
    <x v="306"/>
    <s v="Yes"/>
    <x v="0"/>
    <x v="0"/>
    <n v="0"/>
    <x v="1"/>
    <x v="1"/>
    <x v="0"/>
    <s v="29-Oct-1967"/>
    <n v="11881.97"/>
    <x v="2"/>
    <s v="tier - 1"/>
    <s v="R1013"/>
    <x v="22"/>
  </r>
  <r>
    <s v="Id918"/>
    <s v="Hitchings"/>
    <n v="29.7"/>
    <x v="423"/>
    <s v="Yes"/>
    <x v="0"/>
    <x v="0"/>
    <n v="0"/>
    <x v="1"/>
    <x v="0"/>
    <x v="0"/>
    <s v="14-Jul-1967"/>
    <n v="11881.36"/>
    <x v="2"/>
    <s v="tier - 2"/>
    <s v="R1011"/>
    <x v="22"/>
  </r>
  <r>
    <s v="Id919"/>
    <s v="Truitt"/>
    <n v="32.395000000000003"/>
    <x v="504"/>
    <s v="Yes"/>
    <x v="0"/>
    <x v="0"/>
    <n v="0"/>
    <x v="1"/>
    <x v="0"/>
    <x v="0"/>
    <s v="24-Aug-1967"/>
    <n v="11879.1"/>
    <x v="2"/>
    <s v="tier - 3"/>
    <s v="R1024"/>
    <x v="22"/>
  </r>
  <r>
    <s v="Id920"/>
    <s v="Chang"/>
    <n v="36.64"/>
    <x v="279"/>
    <s v="NO"/>
    <x v="0"/>
    <x v="0"/>
    <n v="0"/>
    <x v="1"/>
    <x v="0"/>
    <x v="0"/>
    <s v="7-Jul-1974"/>
    <n v="11858.56"/>
    <x v="2"/>
    <s v="tier - 3"/>
    <s v="R1011"/>
    <x v="19"/>
  </r>
  <r>
    <s v="Id921"/>
    <s v="Frey"/>
    <n v="39.049999999999997"/>
    <x v="173"/>
    <s v="Yes"/>
    <x v="0"/>
    <x v="0"/>
    <n v="1"/>
    <x v="1"/>
    <x v="0"/>
    <x v="2"/>
    <s v="29-Sep-1964"/>
    <n v="11856.41"/>
    <x v="2"/>
    <s v="tier - 2"/>
    <s v="R1013"/>
    <x v="13"/>
  </r>
  <r>
    <s v="Id922"/>
    <s v="Krishna"/>
    <n v="33.1"/>
    <x v="339"/>
    <s v="Yes"/>
    <x v="0"/>
    <x v="0"/>
    <n v="1"/>
    <x v="1"/>
    <x v="0"/>
    <x v="2"/>
    <s v="27-Jun-1964"/>
    <n v="11848.14"/>
    <x v="2"/>
    <s v="tier - 2"/>
    <s v="R1011"/>
    <x v="13"/>
  </r>
  <r>
    <s v="Id923"/>
    <s v="Maher"/>
    <n v="31.824999999999999"/>
    <x v="480"/>
    <s v="NO"/>
    <x v="0"/>
    <x v="0"/>
    <n v="0"/>
    <x v="1"/>
    <x v="1"/>
    <x v="0"/>
    <s v="10-Nov-1965"/>
    <n v="11842.62"/>
    <x v="2"/>
    <s v="tier - 3"/>
    <s v="R1012"/>
    <x v="11"/>
  </r>
  <r>
    <s v="Id924"/>
    <s v="Boivin"/>
    <n v="29"/>
    <x v="69"/>
    <s v="Yes"/>
    <x v="0"/>
    <x v="0"/>
    <n v="1"/>
    <x v="1"/>
    <x v="0"/>
    <x v="2"/>
    <s v="11-Jul-1964"/>
    <n v="11842.44"/>
    <x v="2"/>
    <s v="tier - 2"/>
    <s v="R1011"/>
    <x v="13"/>
  </r>
  <r>
    <s v="Id925"/>
    <s v="McAlister"/>
    <n v="30.495000000000001"/>
    <x v="64"/>
    <s v="NO"/>
    <x v="0"/>
    <x v="0"/>
    <n v="0"/>
    <x v="1"/>
    <x v="1"/>
    <x v="0"/>
    <s v="25-Sep-1965"/>
    <n v="11840.78"/>
    <x v="2"/>
    <s v="tier - 2"/>
    <s v="R1012"/>
    <x v="11"/>
  </r>
  <r>
    <s v="Id926"/>
    <s v="Akhmedova"/>
    <n v="25.2"/>
    <x v="178"/>
    <s v="Yes"/>
    <x v="0"/>
    <x v="0"/>
    <n v="1"/>
    <x v="1"/>
    <x v="2"/>
    <x v="1"/>
    <s v="11-Sep-1964"/>
    <n v="11837.16"/>
    <x v="2"/>
    <s v="tier - 3"/>
    <s v="R1011"/>
    <x v="13"/>
  </r>
  <r>
    <s v="Id927"/>
    <s v="Tucker"/>
    <n v="22.77"/>
    <x v="47"/>
    <s v="Yes"/>
    <x v="0"/>
    <x v="0"/>
    <n v="1"/>
    <x v="1"/>
    <x v="2"/>
    <x v="2"/>
    <s v="27-Jun-1964"/>
    <n v="11833.78"/>
    <x v="2"/>
    <s v="tier - 3"/>
    <s v="R1013"/>
    <x v="13"/>
  </r>
  <r>
    <s v="Id928"/>
    <s v="Gramelspacher"/>
    <n v="23.18"/>
    <x v="205"/>
    <s v="NO"/>
    <x v="0"/>
    <x v="0"/>
    <n v="0"/>
    <x v="1"/>
    <x v="0"/>
    <x v="0"/>
    <s v="3-Oct-1965"/>
    <n v="11830.61"/>
    <x v="2"/>
    <s v="tier - 1"/>
    <s v="R1012"/>
    <x v="11"/>
  </r>
  <r>
    <s v="Id929"/>
    <s v="Goldsmith"/>
    <n v="35.409999999999997"/>
    <x v="251"/>
    <s v="NO"/>
    <x v="0"/>
    <x v="0"/>
    <n v="0"/>
    <x v="1"/>
    <x v="0"/>
    <x v="2"/>
    <s v="20-Nov-1982"/>
    <n v="11773.06"/>
    <x v="2"/>
    <s v="tier - 3"/>
    <s v="R1026"/>
    <x v="37"/>
  </r>
  <r>
    <s v="Id930"/>
    <s v="Tranter"/>
    <n v="32.11"/>
    <x v="505"/>
    <s v="Yes"/>
    <x v="0"/>
    <x v="0"/>
    <n v="2"/>
    <x v="1"/>
    <x v="0"/>
    <x v="2"/>
    <s v="25-Jul-1966"/>
    <n v="11763"/>
    <x v="2"/>
    <s v="tier - 3"/>
    <s v="R1016"/>
    <x v="24"/>
  </r>
  <r>
    <s v="Id931"/>
    <s v="Tu"/>
    <n v="34.479999999999997"/>
    <x v="478"/>
    <s v="NO"/>
    <x v="0"/>
    <x v="1"/>
    <n v="1"/>
    <x v="1"/>
    <x v="0"/>
    <x v="1"/>
    <s v="6-Nov-1979"/>
    <n v="11752.68"/>
    <x v="2"/>
    <s v="tier - 1"/>
    <s v="R1026"/>
    <x v="18"/>
  </r>
  <r>
    <s v="Id932"/>
    <s v="Kaczka"/>
    <n v="34.39"/>
    <x v="288"/>
    <s v="Yes"/>
    <x v="0"/>
    <x v="0"/>
    <n v="1"/>
    <x v="1"/>
    <x v="1"/>
    <x v="1"/>
    <s v="2-Dec-1964"/>
    <n v="11743.93"/>
    <x v="2"/>
    <s v="tier - 1"/>
    <s v="R1012"/>
    <x v="13"/>
  </r>
  <r>
    <s v="Id933"/>
    <s v="Hunter"/>
    <n v="26.4"/>
    <x v="506"/>
    <s v="Yes"/>
    <x v="0"/>
    <x v="1"/>
    <n v="1"/>
    <x v="1"/>
    <x v="1"/>
    <x v="0"/>
    <s v="9-Jun-1963"/>
    <n v="11743.3"/>
    <x v="2"/>
    <s v="tier - 3"/>
    <s v="R1013"/>
    <x v="8"/>
  </r>
  <r>
    <s v="Id934"/>
    <s v="Moran"/>
    <n v="28.1"/>
    <x v="427"/>
    <s v="Yes"/>
    <x v="0"/>
    <x v="1"/>
    <n v="1"/>
    <x v="1"/>
    <x v="1"/>
    <x v="1"/>
    <s v="12-Nov-1969"/>
    <n v="11741.73"/>
    <x v="2"/>
    <s v="tier - 1"/>
    <s v="R1011"/>
    <x v="16"/>
  </r>
  <r>
    <s v="Id935"/>
    <s v="Ashby"/>
    <n v="27"/>
    <x v="117"/>
    <s v="Yes"/>
    <x v="0"/>
    <x v="0"/>
    <n v="1"/>
    <x v="1"/>
    <x v="1"/>
    <x v="2"/>
    <s v="5-Sep-1988"/>
    <n v="11737.85"/>
    <x v="2"/>
    <s v="tier - 1"/>
    <s v="R1011"/>
    <x v="23"/>
  </r>
  <r>
    <s v="Id936"/>
    <s v="Ausen"/>
    <n v="28.594999999999999"/>
    <x v="82"/>
    <s v="Yes"/>
    <x v="0"/>
    <x v="0"/>
    <n v="1"/>
    <x v="1"/>
    <x v="0"/>
    <x v="2"/>
    <s v="9-Nov-1964"/>
    <n v="11735.88"/>
    <x v="2"/>
    <s v="tier - 1"/>
    <s v="R1012"/>
    <x v="13"/>
  </r>
  <r>
    <s v="Id937"/>
    <s v="Savage"/>
    <n v="36.799999999999997"/>
    <x v="169"/>
    <s v="NO"/>
    <x v="0"/>
    <x v="0"/>
    <n v="1"/>
    <x v="1"/>
    <x v="2"/>
    <x v="1"/>
    <s v="26-Nov-1984"/>
    <n v="11730.82"/>
    <x v="2"/>
    <s v="tier - 3"/>
    <s v="R1026"/>
    <x v="32"/>
  </r>
  <r>
    <s v="Id938"/>
    <s v="O'Leary"/>
    <n v="23.75"/>
    <x v="140"/>
    <s v="Yes"/>
    <x v="0"/>
    <x v="1"/>
    <n v="1"/>
    <x v="1"/>
    <x v="0"/>
    <x v="2"/>
    <s v="12-Oct-1969"/>
    <n v="11729.68"/>
    <x v="2"/>
    <s v="tier - 1"/>
    <s v="R1024"/>
    <x v="16"/>
  </r>
  <r>
    <s v="Id939"/>
    <s v="Scoville"/>
    <n v="35.619999999999997"/>
    <x v="243"/>
    <s v="NO"/>
    <x v="0"/>
    <x v="0"/>
    <n v="0"/>
    <x v="1"/>
    <x v="0"/>
    <x v="2"/>
    <s v="21-Oct-1982"/>
    <n v="11712.97"/>
    <x v="2"/>
    <s v="tier - 2"/>
    <s v="R1021"/>
    <x v="37"/>
  </r>
  <r>
    <s v="Id940"/>
    <s v="Kaus"/>
    <n v="30.69"/>
    <x v="310"/>
    <s v="Yes"/>
    <x v="0"/>
    <x v="0"/>
    <n v="2"/>
    <x v="1"/>
    <x v="0"/>
    <x v="0"/>
    <s v="1-Dec-1970"/>
    <n v="11696.52"/>
    <x v="2"/>
    <s v="tier - 1"/>
    <s v="R1021"/>
    <x v="2"/>
  </r>
  <r>
    <s v="Id941"/>
    <s v="Rainey"/>
    <n v="35.799999999999997"/>
    <x v="507"/>
    <s v="Yes"/>
    <x v="0"/>
    <x v="0"/>
    <n v="2"/>
    <x v="1"/>
    <x v="1"/>
    <x v="2"/>
    <s v="9-Nov-1966"/>
    <n v="11674.13"/>
    <x v="2"/>
    <s v="tier - 1"/>
    <s v="R1011"/>
    <x v="24"/>
  </r>
  <r>
    <s v="Id942"/>
    <s v="Rasch"/>
    <n v="28.785"/>
    <x v="180"/>
    <s v="Yes"/>
    <x v="0"/>
    <x v="0"/>
    <n v="2"/>
    <x v="1"/>
    <x v="1"/>
    <x v="2"/>
    <s v="23-Aug-1966"/>
    <n v="11658.38"/>
    <x v="2"/>
    <s v="tier - 3"/>
    <s v="R1024"/>
    <x v="24"/>
  </r>
  <r>
    <s v="Id943"/>
    <s v="Plunkett"/>
    <n v="28.594999999999999"/>
    <x v="98"/>
    <s v="Yes"/>
    <x v="0"/>
    <x v="0"/>
    <n v="2"/>
    <x v="1"/>
    <x v="0"/>
    <x v="2"/>
    <s v="6-Jul-1966"/>
    <n v="11658.12"/>
    <x v="2"/>
    <s v="tier - 1"/>
    <s v="R1024"/>
    <x v="24"/>
  </r>
  <r>
    <s v="Id944"/>
    <s v="Murphy"/>
    <n v="48.75"/>
    <x v="83"/>
    <s v="NO"/>
    <x v="0"/>
    <x v="0"/>
    <n v="0"/>
    <x v="1"/>
    <x v="1"/>
    <x v="2"/>
    <s v="20-Jul-1994"/>
    <n v="11657.81"/>
    <x v="2"/>
    <s v="tier - 2"/>
    <s v="R1023"/>
    <x v="6"/>
  </r>
  <r>
    <s v="Id945"/>
    <s v="Gusmer"/>
    <n v="28.31"/>
    <x v="508"/>
    <s v="Yes"/>
    <x v="0"/>
    <x v="0"/>
    <n v="2"/>
    <x v="1"/>
    <x v="0"/>
    <x v="2"/>
    <s v="4-Oct-1966"/>
    <n v="11657.72"/>
    <x v="2"/>
    <s v="tier - 2"/>
    <s v="R1024"/>
    <x v="24"/>
  </r>
  <r>
    <s v="Id946"/>
    <s v="Loftus"/>
    <n v="38.39"/>
    <x v="509"/>
    <s v="Yes"/>
    <x v="0"/>
    <x v="0"/>
    <n v="1"/>
    <x v="1"/>
    <x v="1"/>
    <x v="0"/>
    <s v="17-Jul-1986"/>
    <n v="11625.11"/>
    <x v="2"/>
    <s v="tier - 3"/>
    <s v="R1022"/>
    <x v="26"/>
  </r>
  <r>
    <s v="Id947"/>
    <s v="Scott"/>
    <n v="25.87"/>
    <x v="507"/>
    <s v="Yes"/>
    <x v="0"/>
    <x v="0"/>
    <n v="1"/>
    <x v="1"/>
    <x v="0"/>
    <x v="2"/>
    <s v="20-Jun-1964"/>
    <n v="11602.75"/>
    <x v="2"/>
    <s v="tier - 1"/>
    <s v="R1020"/>
    <x v="13"/>
  </r>
  <r>
    <s v="Id948"/>
    <s v="Alvarez"/>
    <n v="43.7"/>
    <x v="510"/>
    <s v="NO"/>
    <x v="0"/>
    <x v="0"/>
    <n v="0"/>
    <x v="1"/>
    <x v="0"/>
    <x v="0"/>
    <s v="6-Nov-1965"/>
    <n v="11576.13"/>
    <x v="2"/>
    <s v="tier - 3"/>
    <s v="R1011"/>
    <x v="11"/>
  </r>
  <r>
    <s v="Id949"/>
    <s v="Petersson"/>
    <n v="40.945"/>
    <x v="511"/>
    <s v="NO"/>
    <x v="0"/>
    <x v="0"/>
    <n v="0"/>
    <x v="1"/>
    <x v="1"/>
    <x v="0"/>
    <s v="25-Dec-1965"/>
    <n v="11566.3"/>
    <x v="2"/>
    <s v="tier - 3"/>
    <s v="R1016"/>
    <x v="11"/>
  </r>
  <r>
    <s v="Id950"/>
    <s v="Liaw"/>
    <n v="27.94"/>
    <x v="487"/>
    <s v="NO"/>
    <x v="0"/>
    <x v="0"/>
    <n v="0"/>
    <x v="1"/>
    <x v="0"/>
    <x v="0"/>
    <s v="27-Oct-1965"/>
    <n v="11554.22"/>
    <x v="2"/>
    <s v="tier - 1"/>
    <s v="R1013"/>
    <x v="11"/>
  </r>
  <r>
    <s v="Id951"/>
    <s v="Tripaldi"/>
    <n v="31.9"/>
    <x v="371"/>
    <s v="NO"/>
    <x v="0"/>
    <x v="0"/>
    <n v="2"/>
    <x v="1"/>
    <x v="0"/>
    <x v="0"/>
    <s v="23-Jul-1973"/>
    <n v="11552.9"/>
    <x v="2"/>
    <s v="tier - 2"/>
    <s v="R1011"/>
    <x v="30"/>
  </r>
  <r>
    <s v="Id952"/>
    <s v="Kelley"/>
    <n v="31.64"/>
    <x v="512"/>
    <s v="NO"/>
    <x v="0"/>
    <x v="0"/>
    <n v="0"/>
    <x v="1"/>
    <x v="0"/>
    <x v="0"/>
    <s v="1-Dec-1971"/>
    <n v="11540.25"/>
    <x v="2"/>
    <s v="tier - 1"/>
    <s v="R1012"/>
    <x v="14"/>
  </r>
  <r>
    <s v="Id953"/>
    <s v="Endara"/>
    <n v="46.7"/>
    <x v="333"/>
    <s v="NO"/>
    <x v="0"/>
    <x v="0"/>
    <n v="0"/>
    <x v="1"/>
    <x v="3"/>
    <x v="0"/>
    <s v="14-Nov-1968"/>
    <n v="11538.42"/>
    <x v="2"/>
    <s v="tier - 1"/>
    <s v="R1011"/>
    <x v="0"/>
  </r>
  <r>
    <s v="Id954"/>
    <s v="Valle"/>
    <n v="18.335000000000001"/>
    <x v="187"/>
    <s v="NO"/>
    <x v="0"/>
    <x v="0"/>
    <n v="0"/>
    <x v="1"/>
    <x v="0"/>
    <x v="0"/>
    <s v="3-Oct-1965"/>
    <n v="11534.87"/>
    <x v="2"/>
    <s v="tier - 1"/>
    <s v="R1017"/>
    <x v="11"/>
  </r>
  <r>
    <s v="Id955"/>
    <s v="Germain"/>
    <n v="31.24"/>
    <x v="513"/>
    <s v="Yes"/>
    <x v="0"/>
    <x v="0"/>
    <n v="2"/>
    <x v="1"/>
    <x v="0"/>
    <x v="0"/>
    <s v="23-Jul-1970"/>
    <n v="11530.12"/>
    <x v="2"/>
    <s v="tier - 1"/>
    <s v="R1012"/>
    <x v="2"/>
  </r>
  <r>
    <s v="Id956"/>
    <s v="Finecey"/>
    <n v="39.22"/>
    <x v="133"/>
    <s v="Yes"/>
    <x v="0"/>
    <x v="0"/>
    <n v="1"/>
    <x v="1"/>
    <x v="2"/>
    <x v="2"/>
    <s v="12-Jun-1988"/>
    <n v="11524.25"/>
    <x v="2"/>
    <s v="tier - 1"/>
    <s v="R1026"/>
    <x v="23"/>
  </r>
  <r>
    <s v="Id957"/>
    <s v="Mendoza"/>
    <n v="24.414999999999999"/>
    <x v="323"/>
    <s v="NO"/>
    <x v="0"/>
    <x v="0"/>
    <n v="0"/>
    <x v="1"/>
    <x v="0"/>
    <x v="0"/>
    <s v="19-Dec-1971"/>
    <n v="11520.1"/>
    <x v="2"/>
    <s v="tier - 1"/>
    <s v="R1012"/>
    <x v="14"/>
  </r>
  <r>
    <s v="Id958"/>
    <s v="Roe"/>
    <n v="32.299999999999997"/>
    <x v="514"/>
    <s v="NO"/>
    <x v="0"/>
    <x v="0"/>
    <n v="0"/>
    <x v="1"/>
    <x v="0"/>
    <x v="0"/>
    <s v="24-Jun-1968"/>
    <n v="11512.41"/>
    <x v="2"/>
    <s v="tier - 1"/>
    <s v="R1024"/>
    <x v="0"/>
  </r>
  <r>
    <s v="Id959"/>
    <s v="Webb"/>
    <n v="39.94"/>
    <x v="39"/>
    <s v="NO"/>
    <x v="0"/>
    <x v="0"/>
    <n v="0"/>
    <x v="1"/>
    <x v="0"/>
    <x v="2"/>
    <s v="6-Oct-1989"/>
    <n v="11511.61"/>
    <x v="2"/>
    <s v="tier - 3"/>
    <s v="R1026"/>
    <x v="4"/>
  </r>
  <r>
    <s v="Id960"/>
    <s v="Stocker"/>
    <n v="30"/>
    <x v="515"/>
    <s v="Yes"/>
    <x v="0"/>
    <x v="1"/>
    <n v="1"/>
    <x v="1"/>
    <x v="0"/>
    <x v="2"/>
    <s v="11-Aug-1969"/>
    <n v="11497.69"/>
    <x v="2"/>
    <s v="tier - 1"/>
    <s v="R1012"/>
    <x v="16"/>
  </r>
  <r>
    <s v="Id961"/>
    <s v="Jacobson"/>
    <n v="35.340000000000003"/>
    <x v="49"/>
    <s v="Yes"/>
    <x v="0"/>
    <x v="1"/>
    <n v="1"/>
    <x v="1"/>
    <x v="0"/>
    <x v="2"/>
    <s v="7-Jun-1983"/>
    <n v="11492.46"/>
    <x v="2"/>
    <s v="tier - 3"/>
    <s v="R1026"/>
    <x v="37"/>
  </r>
  <r>
    <s v="Id962"/>
    <s v="Shaw"/>
    <n v="32.204999999999998"/>
    <x v="354"/>
    <s v="Yes"/>
    <x v="0"/>
    <x v="0"/>
    <n v="2"/>
    <x v="1"/>
    <x v="0"/>
    <x v="0"/>
    <s v="13-Oct-1970"/>
    <n v="11488.32"/>
    <x v="2"/>
    <s v="tier - 1"/>
    <s v="R1014"/>
    <x v="2"/>
  </r>
  <r>
    <s v="Id963"/>
    <s v="Goodwin"/>
    <n v="33.880000000000003"/>
    <x v="82"/>
    <s v="NO"/>
    <x v="1"/>
    <x v="0"/>
    <n v="1"/>
    <x v="1"/>
    <x v="1"/>
    <x v="2"/>
    <s v="10-Sep-2004"/>
    <n v="11482.63"/>
    <x v="2"/>
    <s v="tier - 2"/>
    <s v="R1013"/>
    <x v="41"/>
  </r>
  <r>
    <s v="Id964"/>
    <s v="Brock"/>
    <n v="26.63"/>
    <x v="67"/>
    <s v="Yes"/>
    <x v="0"/>
    <x v="0"/>
    <n v="2"/>
    <x v="1"/>
    <x v="1"/>
    <x v="2"/>
    <s v="7-Sep-1966"/>
    <n v="11478.14"/>
    <x v="2"/>
    <s v="tier - 2"/>
    <s v="R1025"/>
    <x v="24"/>
  </r>
  <r>
    <s v="Id965"/>
    <s v="Papp"/>
    <n v="28.7"/>
    <x v="516"/>
    <s v="NO"/>
    <x v="0"/>
    <x v="0"/>
    <n v="0"/>
    <x v="1"/>
    <x v="1"/>
    <x v="0"/>
    <s v="23-Jun-1965"/>
    <n v="11455.28"/>
    <x v="2"/>
    <s v="tier - 2"/>
    <s v="R1011"/>
    <x v="11"/>
  </r>
  <r>
    <s v="Id966"/>
    <s v="Siragusa"/>
    <n v="25.65"/>
    <x v="458"/>
    <s v="Yes"/>
    <x v="0"/>
    <x v="0"/>
    <n v="2"/>
    <x v="1"/>
    <x v="0"/>
    <x v="2"/>
    <s v="14-Jun-1966"/>
    <n v="11454.02"/>
    <x v="2"/>
    <s v="tier - 1"/>
    <s v="R1012"/>
    <x v="24"/>
  </r>
  <r>
    <s v="Id967"/>
    <s v="Pizarro"/>
    <n v="36.384999999999998"/>
    <x v="517"/>
    <s v="NO"/>
    <x v="0"/>
    <x v="0"/>
    <n v="0"/>
    <x v="1"/>
    <x v="0"/>
    <x v="0"/>
    <s v="12-Sep-1971"/>
    <n v="11436.74"/>
    <x v="2"/>
    <s v="tier - 3"/>
    <s v="R1012"/>
    <x v="14"/>
  </r>
  <r>
    <s v="Id968"/>
    <s v="Strange"/>
    <n v="34.69"/>
    <x v="120"/>
    <s v="NO"/>
    <x v="0"/>
    <x v="0"/>
    <n v="0"/>
    <x v="1"/>
    <x v="0"/>
    <x v="2"/>
    <s v="17-Jul-1980"/>
    <n v="11435.74"/>
    <x v="2"/>
    <s v="tier - 3"/>
    <s v="R1021"/>
    <x v="25"/>
  </r>
  <r>
    <s v="Id969"/>
    <s v="Eidinger"/>
    <n v="37.68"/>
    <x v="144"/>
    <s v="Yes"/>
    <x v="0"/>
    <x v="0"/>
    <n v="0"/>
    <x v="1"/>
    <x v="0"/>
    <x v="2"/>
    <s v="9-Jun-1985"/>
    <n v="11419.49"/>
    <x v="2"/>
    <s v="tier - 1"/>
    <s v="R1012"/>
    <x v="17"/>
  </r>
  <r>
    <s v="Id970"/>
    <s v="Ginsburg"/>
    <n v="35.49"/>
    <x v="435"/>
    <s v="Yes"/>
    <x v="0"/>
    <x v="1"/>
    <n v="1"/>
    <x v="1"/>
    <x v="0"/>
    <x v="2"/>
    <s v="23-Oct-1983"/>
    <n v="11412.02"/>
    <x v="2"/>
    <s v="tier - 1"/>
    <s v="R1021"/>
    <x v="33"/>
  </r>
  <r>
    <s v="Id971"/>
    <s v="Truex"/>
    <n v="44.7"/>
    <x v="518"/>
    <s v="Yes"/>
    <x v="0"/>
    <x v="0"/>
    <n v="2"/>
    <x v="1"/>
    <x v="0"/>
    <x v="0"/>
    <s v="7-Oct-1970"/>
    <n v="11411.69"/>
    <x v="2"/>
    <s v="tier - 2"/>
    <s v="R1011"/>
    <x v="2"/>
  </r>
  <r>
    <s v="Id972"/>
    <s v="Higgins"/>
    <n v="38.380000000000003"/>
    <x v="519"/>
    <s v="Yes"/>
    <x v="0"/>
    <x v="0"/>
    <n v="2"/>
    <x v="1"/>
    <x v="0"/>
    <x v="0"/>
    <s v="2-Oct-1970"/>
    <n v="11396.9"/>
    <x v="2"/>
    <s v="tier - 3"/>
    <s v="R1024"/>
    <x v="2"/>
  </r>
  <r>
    <s v="Id973"/>
    <s v="McCurdy"/>
    <n v="35.244999999999997"/>
    <x v="520"/>
    <s v="Yes"/>
    <x v="0"/>
    <x v="0"/>
    <n v="0"/>
    <x v="1"/>
    <x v="0"/>
    <x v="0"/>
    <s v="19-Dec-1967"/>
    <n v="11394.07"/>
    <x v="2"/>
    <s v="tier - 1"/>
    <s v="R1018"/>
    <x v="22"/>
  </r>
  <r>
    <s v="Id974"/>
    <s v="Hughes"/>
    <n v="49.84"/>
    <x v="199"/>
    <s v="Yes"/>
    <x v="0"/>
    <x v="1"/>
    <n v="1"/>
    <x v="1"/>
    <x v="0"/>
    <x v="2"/>
    <s v="28-Jul-1997"/>
    <n v="11388.27"/>
    <x v="2"/>
    <s v="tier - 2"/>
    <s v="R1026"/>
    <x v="31"/>
  </r>
  <r>
    <s v="Id975"/>
    <s v="Varner"/>
    <n v="49.06"/>
    <x v="508"/>
    <s v="Yes"/>
    <x v="0"/>
    <x v="0"/>
    <n v="1"/>
    <x v="1"/>
    <x v="0"/>
    <x v="2"/>
    <s v="13-Jun-1964"/>
    <n v="11381.33"/>
    <x v="2"/>
    <s v="tier - 2"/>
    <s v="R1013"/>
    <x v="13"/>
  </r>
  <r>
    <s v="Id976"/>
    <s v="Dahmen"/>
    <n v="30.88"/>
    <x v="99"/>
    <s v="NO"/>
    <x v="0"/>
    <x v="0"/>
    <n v="2"/>
    <x v="1"/>
    <x v="0"/>
    <x v="1"/>
    <s v="6-Dec-1972"/>
    <n v="11378.57"/>
    <x v="2"/>
    <s v="tier - 2"/>
    <s v="R1025"/>
    <x v="28"/>
  </r>
  <r>
    <s v="Id977"/>
    <s v="Young"/>
    <n v="33.35"/>
    <x v="3"/>
    <s v="NO"/>
    <x v="0"/>
    <x v="1"/>
    <n v="1"/>
    <x v="1"/>
    <x v="0"/>
    <x v="1"/>
    <s v="7-Jun-1979"/>
    <n v="11369.39"/>
    <x v="2"/>
    <s v="tier - 1"/>
    <s v="R1026"/>
    <x v="9"/>
  </r>
  <r>
    <s v="Id978"/>
    <s v="Fraser"/>
    <n v="38"/>
    <x v="245"/>
    <s v="Yes"/>
    <x v="0"/>
    <x v="0"/>
    <n v="1"/>
    <x v="1"/>
    <x v="0"/>
    <x v="1"/>
    <s v="13-Dec-1964"/>
    <n v="11365.95"/>
    <x v="2"/>
    <s v="tier - 2"/>
    <s v="R1011"/>
    <x v="13"/>
  </r>
  <r>
    <s v="Id979"/>
    <s v="Deeg"/>
    <n v="36.08"/>
    <x v="208"/>
    <s v="Yes"/>
    <x v="0"/>
    <x v="0"/>
    <n v="1"/>
    <x v="1"/>
    <x v="0"/>
    <x v="1"/>
    <s v="3-Jul-1964"/>
    <n v="11363.28"/>
    <x v="2"/>
    <s v="tier - 1"/>
    <s v="R1013"/>
    <x v="13"/>
  </r>
  <r>
    <s v="Id980"/>
    <s v="Robertson"/>
    <n v="35.700000000000003"/>
    <x v="324"/>
    <s v="Yes"/>
    <x v="0"/>
    <x v="0"/>
    <n v="1"/>
    <x v="1"/>
    <x v="0"/>
    <x v="2"/>
    <s v="4-Jul-1964"/>
    <n v="11362.76"/>
    <x v="2"/>
    <s v="tier - 1"/>
    <s v="R1011"/>
    <x v="13"/>
  </r>
  <r>
    <s v="Id981"/>
    <s v="Peck"/>
    <n v="34.01"/>
    <x v="521"/>
    <s v="NO"/>
    <x v="0"/>
    <x v="0"/>
    <n v="0"/>
    <x v="1"/>
    <x v="0"/>
    <x v="0"/>
    <s v="26-Sep-1965"/>
    <n v="11356.66"/>
    <x v="2"/>
    <s v="tier - 3"/>
    <s v="R1012"/>
    <x v="11"/>
  </r>
  <r>
    <s v="Id982"/>
    <s v="Burger"/>
    <n v="31.54"/>
    <x v="379"/>
    <s v="NO"/>
    <x v="0"/>
    <x v="0"/>
    <n v="0"/>
    <x v="1"/>
    <x v="2"/>
    <x v="0"/>
    <s v="29-Nov-1965"/>
    <n v="11353.23"/>
    <x v="2"/>
    <s v="tier - 1"/>
    <s v="R1012"/>
    <x v="11"/>
  </r>
  <r>
    <s v="Id983"/>
    <s v="Blain"/>
    <n v="23.3"/>
    <x v="332"/>
    <s v="Yes"/>
    <x v="0"/>
    <x v="0"/>
    <n v="1"/>
    <x v="1"/>
    <x v="1"/>
    <x v="2"/>
    <s v="12-Jul-1964"/>
    <n v="11345.52"/>
    <x v="2"/>
    <s v="tier - 3"/>
    <s v="R1011"/>
    <x v="13"/>
  </r>
  <r>
    <s v="Id984"/>
    <s v="Winters"/>
    <n v="27.75"/>
    <x v="502"/>
    <s v="NO"/>
    <x v="0"/>
    <x v="0"/>
    <n v="0"/>
    <x v="1"/>
    <x v="0"/>
    <x v="0"/>
    <s v="2-Nov-1968"/>
    <n v="11344.32"/>
    <x v="2"/>
    <s v="tier - 2"/>
    <s v="R1025"/>
    <x v="0"/>
  </r>
  <r>
    <s v="Id985"/>
    <s v="McCue"/>
    <n v="42.46"/>
    <x v="92"/>
    <s v="NO"/>
    <x v="0"/>
    <x v="0"/>
    <n v="0"/>
    <x v="1"/>
    <x v="0"/>
    <x v="2"/>
    <s v="19-Aug-1989"/>
    <n v="11326.71"/>
    <x v="2"/>
    <s v="tier - 3"/>
    <s v="R1013"/>
    <x v="4"/>
  </r>
  <r>
    <s v="Id986"/>
    <s v="Webster"/>
    <n v="54.47"/>
    <x v="488"/>
    <s v="NO"/>
    <x v="0"/>
    <x v="0"/>
    <n v="0"/>
    <x v="1"/>
    <x v="2"/>
    <x v="0"/>
    <s v="20-Sep-2002"/>
    <n v="11321.49"/>
    <x v="2"/>
    <s v="tier - 3"/>
    <s v="R1012"/>
    <x v="43"/>
  </r>
  <r>
    <s v="Id987"/>
    <s v="Anderson"/>
    <n v="24.93"/>
    <x v="522"/>
    <s v="Yes"/>
    <x v="0"/>
    <x v="1"/>
    <n v="1"/>
    <x v="1"/>
    <x v="0"/>
    <x v="0"/>
    <s v="11-Jul-1963"/>
    <n v="11319.12"/>
    <x v="2"/>
    <s v="tier - 1"/>
    <s v="R1012"/>
    <x v="8"/>
  </r>
  <r>
    <s v="Id988"/>
    <s v="Chiappone"/>
    <n v="48.12"/>
    <x v="523"/>
    <s v="Yes"/>
    <x v="0"/>
    <x v="0"/>
    <n v="1"/>
    <x v="1"/>
    <x v="2"/>
    <x v="2"/>
    <s v="10-Dec-1995"/>
    <n v="11318.57"/>
    <x v="2"/>
    <s v="tier - 2"/>
    <s v="R1026"/>
    <x v="40"/>
  </r>
  <r>
    <s v="Id989"/>
    <s v="Opie"/>
    <n v="24.91"/>
    <x v="524"/>
    <s v="Yes"/>
    <x v="0"/>
    <x v="1"/>
    <n v="1"/>
    <x v="1"/>
    <x v="1"/>
    <x v="0"/>
    <s v="22-Nov-1963"/>
    <n v="11312.33"/>
    <x v="2"/>
    <s v="tier - 3"/>
    <s v="R1012"/>
    <x v="8"/>
  </r>
  <r>
    <s v="Id990"/>
    <s v="Donnelly"/>
    <n v="27.645"/>
    <x v="525"/>
    <s v="NO"/>
    <x v="0"/>
    <x v="0"/>
    <n v="0"/>
    <x v="1"/>
    <x v="0"/>
    <x v="0"/>
    <s v="6-Oct-1968"/>
    <n v="11305.93"/>
    <x v="2"/>
    <s v="tier - 1"/>
    <s v="R1012"/>
    <x v="0"/>
  </r>
  <r>
    <s v="Id991"/>
    <s v="Rall"/>
    <n v="33.700000000000003"/>
    <x v="138"/>
    <s v="NO"/>
    <x v="0"/>
    <x v="0"/>
    <n v="2"/>
    <x v="1"/>
    <x v="0"/>
    <x v="2"/>
    <s v="25-Sep-1972"/>
    <n v="11299.34"/>
    <x v="2"/>
    <s v="tier - 2"/>
    <s v="R1011"/>
    <x v="28"/>
  </r>
  <r>
    <s v="Id992"/>
    <s v="Mitchell"/>
    <n v="38.93"/>
    <x v="409"/>
    <s v="Yes"/>
    <x v="0"/>
    <x v="0"/>
    <n v="1"/>
    <x v="1"/>
    <x v="0"/>
    <x v="2"/>
    <s v="14-Nov-1988"/>
    <n v="11294.57"/>
    <x v="2"/>
    <s v="tier - 1"/>
    <s v="R1022"/>
    <x v="23"/>
  </r>
  <r>
    <s v="Id993"/>
    <s v="Chen"/>
    <n v="32.774999999999999"/>
    <x v="526"/>
    <s v="Yes"/>
    <x v="0"/>
    <x v="0"/>
    <n v="2"/>
    <x v="1"/>
    <x v="1"/>
    <x v="0"/>
    <s v="22-Jun-1970"/>
    <n v="11289.11"/>
    <x v="2"/>
    <s v="tier - 1"/>
    <s v="R1012"/>
    <x v="2"/>
  </r>
  <r>
    <s v="Id994"/>
    <s v="Tufaro"/>
    <n v="29.83"/>
    <x v="527"/>
    <s v="Yes"/>
    <x v="0"/>
    <x v="0"/>
    <n v="0"/>
    <x v="1"/>
    <x v="1"/>
    <x v="0"/>
    <s v="14-Jun-1967"/>
    <n v="11286.54"/>
    <x v="2"/>
    <s v="tier - 3"/>
    <s v="R1024"/>
    <x v="22"/>
  </r>
  <r>
    <s v="Id995"/>
    <s v="Peters"/>
    <n v="28.31"/>
    <x v="188"/>
    <s v="NO"/>
    <x v="1"/>
    <x v="0"/>
    <n v="1"/>
    <x v="1"/>
    <x v="1"/>
    <x v="2"/>
    <s v="4-Oct-2004"/>
    <n v="11272.33"/>
    <x v="2"/>
    <s v="tier - 2"/>
    <s v="R1019"/>
    <x v="41"/>
  </r>
  <r>
    <s v="Id996"/>
    <s v="Susedik"/>
    <n v="29.79"/>
    <x v="211"/>
    <s v="NO"/>
    <x v="0"/>
    <x v="0"/>
    <n v="0"/>
    <x v="1"/>
    <x v="0"/>
    <x v="0"/>
    <s v="26-Dec-1971"/>
    <n v="11265.71"/>
    <x v="2"/>
    <s v="tier - 1"/>
    <s v="R1025"/>
    <x v="14"/>
  </r>
  <r>
    <s v="Id997"/>
    <s v="Garcia"/>
    <n v="36.6"/>
    <x v="112"/>
    <s v="Yes"/>
    <x v="0"/>
    <x v="1"/>
    <n v="1"/>
    <x v="1"/>
    <x v="0"/>
    <x v="2"/>
    <s v="11-Oct-1969"/>
    <n v="11264.54"/>
    <x v="2"/>
    <s v="tier - 2"/>
    <s v="R1011"/>
    <x v="16"/>
  </r>
  <r>
    <s v="Id998"/>
    <s v="Deady"/>
    <n v="35.93"/>
    <x v="528"/>
    <s v="Yes"/>
    <x v="0"/>
    <x v="0"/>
    <n v="0"/>
    <x v="1"/>
    <x v="1"/>
    <x v="0"/>
    <s v="2-Oct-1981"/>
    <n v="11255.29"/>
    <x v="2"/>
    <s v="tier - 1"/>
    <s v="R1026"/>
    <x v="36"/>
  </r>
  <r>
    <s v="Id999"/>
    <s v="Campbell"/>
    <n v="28.6"/>
    <x v="209"/>
    <s v="Yes"/>
    <x v="0"/>
    <x v="1"/>
    <n v="1"/>
    <x v="1"/>
    <x v="0"/>
    <x v="2"/>
    <s v="20-Aug-1969"/>
    <n v="11253.42"/>
    <x v="2"/>
    <s v="tier - 1"/>
    <s v="R1011"/>
    <x v="16"/>
  </r>
  <r>
    <s v="Id1000"/>
    <s v="Schaefer"/>
    <n v="39.17"/>
    <x v="325"/>
    <s v="NO"/>
    <x v="0"/>
    <x v="0"/>
    <n v="0"/>
    <x v="1"/>
    <x v="1"/>
    <x v="2"/>
    <s v="17-Dec-1989"/>
    <n v="11250.43"/>
    <x v="2"/>
    <s v="tier - 2"/>
    <s v="R1026"/>
    <x v="4"/>
  </r>
  <r>
    <s v="Id1001"/>
    <s v="D'Alessandro"/>
    <n v="26.41"/>
    <x v="74"/>
    <s v="Yes"/>
    <x v="0"/>
    <x v="1"/>
    <n v="1"/>
    <x v="1"/>
    <x v="0"/>
    <x v="1"/>
    <s v="30-Dec-1969"/>
    <n v="11244.38"/>
    <x v="2"/>
    <s v="tier - 1"/>
    <s v="R1016"/>
    <x v="16"/>
  </r>
  <r>
    <s v="Id1002"/>
    <s v="Wyss"/>
    <n v="30.63"/>
    <x v="330"/>
    <s v="Yes"/>
    <x v="0"/>
    <x v="0"/>
    <n v="0"/>
    <x v="1"/>
    <x v="0"/>
    <x v="1"/>
    <s v="28-Jun-1976"/>
    <n v="11217.35"/>
    <x v="2"/>
    <s v="tier - 2"/>
    <s v="R1025"/>
    <x v="1"/>
  </r>
  <r>
    <s v="Id1003"/>
    <s v="Rose"/>
    <n v="31.73"/>
    <x v="179"/>
    <s v="Yes"/>
    <x v="0"/>
    <x v="0"/>
    <n v="2"/>
    <x v="1"/>
    <x v="0"/>
    <x v="0"/>
    <s v="14-Jun-1970"/>
    <n v="11187.66"/>
    <x v="2"/>
    <s v="tier - 2"/>
    <s v="R1012"/>
    <x v="2"/>
  </r>
  <r>
    <s v="Id1004"/>
    <s v="Hopper"/>
    <n v="30.7"/>
    <x v="361"/>
    <s v="NO"/>
    <x v="0"/>
    <x v="0"/>
    <n v="2"/>
    <x v="1"/>
    <x v="1"/>
    <x v="2"/>
    <s v="3-Sep-1972"/>
    <n v="11186.2"/>
    <x v="2"/>
    <s v="tier - 2"/>
    <s v="R1021"/>
    <x v="28"/>
  </r>
  <r>
    <s v="Id1005"/>
    <s v="Finneran"/>
    <n v="25.934999999999999"/>
    <x v="10"/>
    <s v="Yes"/>
    <x v="0"/>
    <x v="0"/>
    <n v="2"/>
    <x v="1"/>
    <x v="0"/>
    <x v="1"/>
    <s v="6-Aug-1966"/>
    <n v="11165.42"/>
    <x v="2"/>
    <s v="tier - 1"/>
    <s v="R1016"/>
    <x v="24"/>
  </r>
  <r>
    <s v="Id1006"/>
    <s v="Basham"/>
    <n v="35.9"/>
    <x v="239"/>
    <s v="Yes"/>
    <x v="0"/>
    <x v="1"/>
    <n v="1"/>
    <x v="1"/>
    <x v="1"/>
    <x v="2"/>
    <s v="25-Jun-1969"/>
    <n v="11163.57"/>
    <x v="2"/>
    <s v="tier - 2"/>
    <s v="R1011"/>
    <x v="16"/>
  </r>
  <r>
    <s v="Id1007"/>
    <s v="Inman"/>
    <n v="26.7"/>
    <x v="111"/>
    <s v="Yes"/>
    <x v="0"/>
    <x v="1"/>
    <n v="1"/>
    <x v="1"/>
    <x v="0"/>
    <x v="2"/>
    <s v="30-Nov-1969"/>
    <n v="11150.78"/>
    <x v="2"/>
    <s v="tier - 2"/>
    <s v="R1011"/>
    <x v="16"/>
  </r>
  <r>
    <s v="Id1008"/>
    <s v="Oscal"/>
    <n v="33.71"/>
    <x v="529"/>
    <s v="NO"/>
    <x v="0"/>
    <x v="0"/>
    <n v="0"/>
    <x v="1"/>
    <x v="0"/>
    <x v="2"/>
    <s v="20-Aug-1980"/>
    <n v="11103.33"/>
    <x v="2"/>
    <s v="tier - 1"/>
    <s v="R1021"/>
    <x v="25"/>
  </r>
  <r>
    <s v="Id1009"/>
    <s v="Craft"/>
    <n v="41.91"/>
    <x v="329"/>
    <s v="Yes"/>
    <x v="0"/>
    <x v="0"/>
    <n v="2"/>
    <x v="1"/>
    <x v="0"/>
    <x v="2"/>
    <s v="5-Jul-1966"/>
    <n v="11093.62"/>
    <x v="2"/>
    <s v="tier - 1"/>
    <s v="R1013"/>
    <x v="24"/>
  </r>
  <r>
    <s v="Id1010"/>
    <s v="Kebede"/>
    <n v="39.82"/>
    <x v="3"/>
    <s v="Yes"/>
    <x v="0"/>
    <x v="0"/>
    <n v="2"/>
    <x v="1"/>
    <x v="1"/>
    <x v="1"/>
    <s v="9-Sep-1966"/>
    <n v="11090.72"/>
    <x v="2"/>
    <s v="tier - 1"/>
    <s v="R1013"/>
    <x v="24"/>
  </r>
  <r>
    <s v="Id1011"/>
    <s v="Strobel"/>
    <n v="28.12"/>
    <x v="145"/>
    <s v="NO"/>
    <x v="0"/>
    <x v="0"/>
    <n v="2"/>
    <x v="1"/>
    <x v="1"/>
    <x v="2"/>
    <s v="7-Oct-1972"/>
    <n v="11085.59"/>
    <x v="2"/>
    <s v="tier - 2"/>
    <s v="R1012"/>
    <x v="28"/>
  </r>
  <r>
    <s v="Id1012"/>
    <s v="Dalton"/>
    <n v="26.98"/>
    <x v="241"/>
    <s v="Yes"/>
    <x v="0"/>
    <x v="0"/>
    <n v="0"/>
    <x v="1"/>
    <x v="1"/>
    <x v="0"/>
    <s v="4-Sep-1967"/>
    <n v="11082.58"/>
    <x v="2"/>
    <s v="tier - 2"/>
    <s v="R1012"/>
    <x v="22"/>
  </r>
  <r>
    <s v="Id1013"/>
    <s v="Morimoto"/>
    <n v="27.2"/>
    <x v="87"/>
    <s v="Yes"/>
    <x v="0"/>
    <x v="0"/>
    <n v="2"/>
    <x v="1"/>
    <x v="1"/>
    <x v="1"/>
    <s v="20-Nov-1966"/>
    <n v="11073.18"/>
    <x v="2"/>
    <s v="tier - 3"/>
    <s v="R1011"/>
    <x v="24"/>
  </r>
  <r>
    <s v="Id1014"/>
    <s v="Manlove"/>
    <n v="25.3"/>
    <x v="27"/>
    <s v="Yes"/>
    <x v="0"/>
    <x v="0"/>
    <n v="2"/>
    <x v="1"/>
    <x v="0"/>
    <x v="2"/>
    <s v="7-Nov-1966"/>
    <n v="11070.54"/>
    <x v="2"/>
    <s v="tier - 3"/>
    <s v="R1011"/>
    <x v="24"/>
  </r>
  <r>
    <s v="Id1015"/>
    <s v="Madzik"/>
    <n v="30.25"/>
    <x v="307"/>
    <s v="NO"/>
    <x v="0"/>
    <x v="0"/>
    <n v="0"/>
    <x v="1"/>
    <x v="0"/>
    <x v="0"/>
    <s v="9-Nov-1971"/>
    <n v="11068.77"/>
    <x v="2"/>
    <s v="tier - 2"/>
    <s v="R1012"/>
    <x v="14"/>
  </r>
  <r>
    <s v="Id1016"/>
    <s v="Hobson"/>
    <n v="54"/>
    <x v="82"/>
    <s v="Yes"/>
    <x v="1"/>
    <x v="0"/>
    <n v="2"/>
    <x v="1"/>
    <x v="0"/>
    <x v="2"/>
    <s v="18-Sep-2000"/>
    <n v="11068.7"/>
    <x v="2"/>
    <s v="tier - 1"/>
    <s v="R1011"/>
    <x v="21"/>
  </r>
  <r>
    <s v="Id1017"/>
    <s v="Reyes"/>
    <n v="51.86"/>
    <x v="134"/>
    <s v="Yes"/>
    <x v="0"/>
    <x v="0"/>
    <n v="0"/>
    <x v="1"/>
    <x v="0"/>
    <x v="2"/>
    <s v="17-Dec-2001"/>
    <n v="11046.02"/>
    <x v="2"/>
    <s v="tier - 1"/>
    <s v="R1026"/>
    <x v="47"/>
  </r>
  <r>
    <s v="Id1018"/>
    <s v="Tierney"/>
    <n v="31.39"/>
    <x v="530"/>
    <s v="NO"/>
    <x v="0"/>
    <x v="0"/>
    <n v="0"/>
    <x v="1"/>
    <x v="0"/>
    <x v="0"/>
    <s v="30-Aug-1974"/>
    <n v="11037.85"/>
    <x v="2"/>
    <s v="tier - 2"/>
    <s v="R1025"/>
    <x v="19"/>
  </r>
  <r>
    <s v="Id1019"/>
    <s v="Gabris"/>
    <n v="39.97"/>
    <x v="122"/>
    <s v="NO"/>
    <x v="0"/>
    <x v="0"/>
    <n v="0"/>
    <x v="1"/>
    <x v="0"/>
    <x v="2"/>
    <s v="25-Oct-1989"/>
    <n v="11037.51"/>
    <x v="2"/>
    <s v="tier - 1"/>
    <s v="R1012"/>
    <x v="4"/>
  </r>
  <r>
    <s v="Id1020"/>
    <s v="Howard"/>
    <n v="41.23"/>
    <x v="457"/>
    <s v="NO"/>
    <x v="0"/>
    <x v="0"/>
    <n v="0"/>
    <x v="1"/>
    <x v="0"/>
    <x v="0"/>
    <s v="10-Dec-1974"/>
    <n v="11033.66"/>
    <x v="2"/>
    <s v="tier - 3"/>
    <s v="R1012"/>
    <x v="19"/>
  </r>
  <r>
    <s v="Id1021"/>
    <s v="Kallay"/>
    <n v="49.45"/>
    <x v="267"/>
    <s v="Yes"/>
    <x v="0"/>
    <x v="0"/>
    <n v="0"/>
    <x v="1"/>
    <x v="0"/>
    <x v="2"/>
    <s v="21-Jul-1996"/>
    <n v="11028.56"/>
    <x v="2"/>
    <s v="tier - 3"/>
    <s v="R1012"/>
    <x v="45"/>
  </r>
  <r>
    <s v="Id1022"/>
    <s v="Leguizamo"/>
    <n v="41.04"/>
    <x v="450"/>
    <s v="NO"/>
    <x v="0"/>
    <x v="0"/>
    <n v="0"/>
    <x v="1"/>
    <x v="1"/>
    <x v="2"/>
    <s v="26-Jun-1991"/>
    <n v="11018.05"/>
    <x v="2"/>
    <s v="tier - 2"/>
    <s v="R1012"/>
    <x v="42"/>
  </r>
  <r>
    <s v="Id1023"/>
    <s v="Escartin"/>
    <n v="27.93"/>
    <x v="531"/>
    <s v="NO"/>
    <x v="0"/>
    <x v="0"/>
    <n v="0"/>
    <x v="1"/>
    <x v="2"/>
    <x v="0"/>
    <s v="15-Dec-1974"/>
    <n v="11015.17"/>
    <x v="2"/>
    <s v="tier - 1"/>
    <s v="R1012"/>
    <x v="19"/>
  </r>
  <r>
    <s v="Id1024"/>
    <s v="Chorey"/>
    <n v="21.01"/>
    <x v="36"/>
    <s v="NO"/>
    <x v="0"/>
    <x v="0"/>
    <n v="0"/>
    <x v="1"/>
    <x v="0"/>
    <x v="0"/>
    <s v="24-Oct-1968"/>
    <n v="11013.71"/>
    <x v="2"/>
    <s v="tier - 1"/>
    <s v="R1013"/>
    <x v="0"/>
  </r>
  <r>
    <s v="Id1025"/>
    <s v="McVay"/>
    <n v="52.37"/>
    <x v="388"/>
    <s v="Yes"/>
    <x v="1"/>
    <x v="0"/>
    <n v="2"/>
    <x v="1"/>
    <x v="0"/>
    <x v="2"/>
    <s v="17-Sep-2000"/>
    <n v="10991.58"/>
    <x v="2"/>
    <s v="tier - 3"/>
    <s v="R1012"/>
    <x v="21"/>
  </r>
  <r>
    <s v="Id1026"/>
    <s v="Vinson"/>
    <n v="40.369999999999997"/>
    <x v="465"/>
    <s v="NO"/>
    <x v="0"/>
    <x v="0"/>
    <n v="0"/>
    <x v="1"/>
    <x v="0"/>
    <x v="0"/>
    <s v="18-Dec-1965"/>
    <n v="10982.5"/>
    <x v="2"/>
    <s v="tier - 3"/>
    <s v="R1013"/>
    <x v="11"/>
  </r>
  <r>
    <s v="Id1027"/>
    <s v="Astrike-Davis"/>
    <n v="41.47"/>
    <x v="532"/>
    <s v="NO"/>
    <x v="0"/>
    <x v="0"/>
    <n v="2"/>
    <x v="1"/>
    <x v="0"/>
    <x v="0"/>
    <s v="21-Oct-1973"/>
    <n v="10977.21"/>
    <x v="2"/>
    <s v="tier - 1"/>
    <s v="R1013"/>
    <x v="30"/>
  </r>
  <r>
    <s v="Id1028"/>
    <s v="Harder"/>
    <n v="33.725000000000001"/>
    <x v="49"/>
    <s v="Yes"/>
    <x v="0"/>
    <x v="0"/>
    <n v="2"/>
    <x v="1"/>
    <x v="1"/>
    <x v="2"/>
    <s v="9-Jul-1966"/>
    <n v="10976.25"/>
    <x v="2"/>
    <s v="tier - 2"/>
    <s v="R1012"/>
    <x v="24"/>
  </r>
  <r>
    <s v="Id1029"/>
    <s v="Bell"/>
    <n v="28.1"/>
    <x v="533"/>
    <s v="NO"/>
    <x v="0"/>
    <x v="0"/>
    <n v="0"/>
    <x v="1"/>
    <x v="0"/>
    <x v="0"/>
    <s v="19-Jun-1965"/>
    <n v="10965.45"/>
    <x v="2"/>
    <s v="tier - 2"/>
    <s v="R1011"/>
    <x v="11"/>
  </r>
  <r>
    <s v="Id1030"/>
    <s v="Dawes"/>
    <n v="37.43"/>
    <x v="261"/>
    <s v="Yes"/>
    <x v="0"/>
    <x v="1"/>
    <n v="1"/>
    <x v="1"/>
    <x v="2"/>
    <x v="2"/>
    <s v="14-Aug-1969"/>
    <n v="10959.69"/>
    <x v="2"/>
    <s v="tier - 3"/>
    <s v="R1012"/>
    <x v="16"/>
  </r>
  <r>
    <s v="Id1031"/>
    <s v="Larios"/>
    <n v="23.7"/>
    <x v="446"/>
    <s v="NO"/>
    <x v="0"/>
    <x v="0"/>
    <n v="0"/>
    <x v="1"/>
    <x v="2"/>
    <x v="0"/>
    <s v="4-Dec-1965"/>
    <n v="10959.33"/>
    <x v="2"/>
    <s v="tier - 3"/>
    <s v="R1011"/>
    <x v="11"/>
  </r>
  <r>
    <s v="Id1032"/>
    <s v="Yaremczuk"/>
    <n v="24.795000000000002"/>
    <x v="212"/>
    <s v="Yes"/>
    <x v="0"/>
    <x v="1"/>
    <n v="1"/>
    <x v="1"/>
    <x v="0"/>
    <x v="2"/>
    <s v="10-Nov-1969"/>
    <n v="10942.13"/>
    <x v="2"/>
    <s v="tier - 3"/>
    <s v="R1012"/>
    <x v="16"/>
  </r>
  <r>
    <s v="Id1033"/>
    <s v="Knight"/>
    <n v="31.9"/>
    <x v="43"/>
    <s v="NO"/>
    <x v="0"/>
    <x v="0"/>
    <n v="0"/>
    <x v="1"/>
    <x v="0"/>
    <x v="0"/>
    <s v="12-Nov-1968"/>
    <n v="10928.85"/>
    <x v="2"/>
    <s v="tier - 3"/>
    <s v="R1013"/>
    <x v="0"/>
  </r>
  <r>
    <s v="Id1034"/>
    <s v="Eversman"/>
    <n v="32.68"/>
    <x v="534"/>
    <s v="NO"/>
    <x v="0"/>
    <x v="0"/>
    <n v="0"/>
    <x v="1"/>
    <x v="0"/>
    <x v="0"/>
    <s v="13-Nov-1968"/>
    <n v="10923.93"/>
    <x v="2"/>
    <s v="tier - 1"/>
    <s v="R1024"/>
    <x v="0"/>
  </r>
  <r>
    <s v="Id1035"/>
    <s v="Hickory"/>
    <n v="47.13"/>
    <x v="283"/>
    <s v="NO"/>
    <x v="0"/>
    <x v="0"/>
    <n v="0"/>
    <x v="1"/>
    <x v="0"/>
    <x v="2"/>
    <s v="6-Sep-1994"/>
    <n v="10886.66"/>
    <x v="2"/>
    <s v="tier - 3"/>
    <s v="R1012"/>
    <x v="6"/>
  </r>
  <r>
    <s v="Id1036"/>
    <s v="Mooney"/>
    <n v="36.67"/>
    <x v="535"/>
    <s v="NO"/>
    <x v="0"/>
    <x v="0"/>
    <n v="0"/>
    <x v="1"/>
    <x v="0"/>
    <x v="0"/>
    <s v="20-Dec-1971"/>
    <n v="10848.13"/>
    <x v="2"/>
    <s v="tier - 3"/>
    <s v="R1012"/>
    <x v="14"/>
  </r>
  <r>
    <s v="Id1037"/>
    <s v="Craighead"/>
    <n v="33.630000000000003"/>
    <x v="291"/>
    <s v="NO"/>
    <x v="0"/>
    <x v="0"/>
    <n v="0"/>
    <x v="1"/>
    <x v="0"/>
    <x v="0"/>
    <s v="28-Jul-1968"/>
    <n v="10825.25"/>
    <x v="2"/>
    <s v="tier - 3"/>
    <s v="R1012"/>
    <x v="0"/>
  </r>
  <r>
    <s v="Id1038"/>
    <s v="Gardner"/>
    <n v="32.67"/>
    <x v="536"/>
    <s v="Yes"/>
    <x v="0"/>
    <x v="0"/>
    <n v="0"/>
    <x v="1"/>
    <x v="0"/>
    <x v="0"/>
    <s v="2-Oct-1967"/>
    <n v="10807.49"/>
    <x v="2"/>
    <s v="tier - 2"/>
    <s v="R1013"/>
    <x v="22"/>
  </r>
  <r>
    <s v="Id1039"/>
    <s v="Lohrenz"/>
    <n v="33.299999999999997"/>
    <x v="296"/>
    <s v="Yes"/>
    <x v="0"/>
    <x v="0"/>
    <n v="2"/>
    <x v="1"/>
    <x v="0"/>
    <x v="0"/>
    <s v="18-Dec-1970"/>
    <n v="10806.84"/>
    <x v="2"/>
    <s v="tier - 2"/>
    <s v="R1011"/>
    <x v="2"/>
  </r>
  <r>
    <s v="Id1040"/>
    <s v="Demise"/>
    <n v="30.78"/>
    <x v="537"/>
    <s v="Yes"/>
    <x v="0"/>
    <x v="0"/>
    <n v="2"/>
    <x v="1"/>
    <x v="1"/>
    <x v="0"/>
    <s v="28-Oct-1970"/>
    <n v="10797.34"/>
    <x v="2"/>
    <s v="tier - 2"/>
    <s v="R1023"/>
    <x v="2"/>
  </r>
  <r>
    <s v="Id1041"/>
    <s v="Nelson"/>
    <n v="28.975000000000001"/>
    <x v="469"/>
    <s v="Yes"/>
    <x v="0"/>
    <x v="0"/>
    <n v="0"/>
    <x v="1"/>
    <x v="0"/>
    <x v="0"/>
    <s v="23-Oct-1967"/>
    <n v="10796.35"/>
    <x v="2"/>
    <s v="tier - 1"/>
    <s v="R1019"/>
    <x v="22"/>
  </r>
  <r>
    <s v="Id1042"/>
    <s v="Guitard"/>
    <n v="33.4"/>
    <x v="95"/>
    <s v="NO"/>
    <x v="0"/>
    <x v="0"/>
    <n v="0"/>
    <x v="1"/>
    <x v="2"/>
    <x v="2"/>
    <s v="24-Dec-1999"/>
    <n v="10795.94"/>
    <x v="2"/>
    <s v="tier - 1"/>
    <s v="R1011"/>
    <x v="35"/>
  </r>
  <r>
    <s v="Id1043"/>
    <s v="Navas"/>
    <n v="21.5"/>
    <x v="68"/>
    <s v="Yes"/>
    <x v="0"/>
    <x v="0"/>
    <n v="0"/>
    <x v="1"/>
    <x v="0"/>
    <x v="0"/>
    <s v="11-Nov-1967"/>
    <n v="10791.96"/>
    <x v="2"/>
    <s v="tier - 2"/>
    <s v="R1011"/>
    <x v="22"/>
  </r>
  <r>
    <s v="Id1044"/>
    <s v="Ptucha"/>
    <n v="38.14"/>
    <x v="85"/>
    <s v="NO"/>
    <x v="0"/>
    <x v="0"/>
    <n v="0"/>
    <x v="1"/>
    <x v="0"/>
    <x v="1"/>
    <s v="25-Nov-1989"/>
    <n v="10769.75"/>
    <x v="2"/>
    <s v="tier - 2"/>
    <s v="R1022"/>
    <x v="4"/>
  </r>
  <r>
    <s v="Id1045"/>
    <s v="Kirouac"/>
    <n v="35.42"/>
    <x v="234"/>
    <s v="Yes"/>
    <x v="0"/>
    <x v="0"/>
    <n v="1"/>
    <x v="1"/>
    <x v="0"/>
    <x v="0"/>
    <s v="29-Aug-1986"/>
    <n v="10749.02"/>
    <x v="2"/>
    <s v="tier - 1"/>
    <s v="R1026"/>
    <x v="26"/>
  </r>
  <r>
    <s v="Id1046"/>
    <s v="Toews"/>
    <n v="35.625"/>
    <x v="9"/>
    <s v="NO"/>
    <x v="0"/>
    <x v="0"/>
    <n v="0"/>
    <x v="1"/>
    <x v="0"/>
    <x v="0"/>
    <s v="9-Dec-1974"/>
    <n v="10736.87"/>
    <x v="2"/>
    <s v="tier - 1"/>
    <s v="R1016"/>
    <x v="19"/>
  </r>
  <r>
    <s v="Id1047"/>
    <s v="Perry"/>
    <n v="45.51"/>
    <x v="538"/>
    <s v="NO"/>
    <x v="0"/>
    <x v="0"/>
    <n v="1"/>
    <x v="1"/>
    <x v="0"/>
    <x v="2"/>
    <s v="25-Jun-1992"/>
    <n v="10719.57"/>
    <x v="2"/>
    <s v="tier - 1"/>
    <s v="R1012"/>
    <x v="34"/>
  </r>
  <r>
    <s v="Id1048"/>
    <s v="Kretz"/>
    <n v="37.1"/>
    <x v="463"/>
    <s v="Yes"/>
    <x v="0"/>
    <x v="0"/>
    <n v="0"/>
    <x v="1"/>
    <x v="0"/>
    <x v="0"/>
    <s v="5-Oct-1967"/>
    <n v="10713.64"/>
    <x v="2"/>
    <s v="tier - 3"/>
    <s v="R1011"/>
    <x v="22"/>
  </r>
  <r>
    <s v="Id1049"/>
    <s v="Hempel"/>
    <n v="30.5"/>
    <x v="539"/>
    <s v="Yes"/>
    <x v="0"/>
    <x v="0"/>
    <n v="0"/>
    <x v="1"/>
    <x v="1"/>
    <x v="0"/>
    <s v="30-Jul-1967"/>
    <n v="10704.47"/>
    <x v="2"/>
    <s v="tier - 2"/>
    <s v="R1011"/>
    <x v="22"/>
  </r>
  <r>
    <s v="Id1050"/>
    <s v="McBroom"/>
    <n v="28.16"/>
    <x v="209"/>
    <s v="NO"/>
    <x v="0"/>
    <x v="0"/>
    <n v="2"/>
    <x v="1"/>
    <x v="1"/>
    <x v="2"/>
    <s v="24-Oct-1972"/>
    <n v="10702.64"/>
    <x v="2"/>
    <s v="tier - 3"/>
    <s v="R1013"/>
    <x v="28"/>
  </r>
  <r>
    <s v="Id1051"/>
    <s v="Yoo"/>
    <n v="29.1"/>
    <x v="409"/>
    <s v="Yes"/>
    <x v="0"/>
    <x v="0"/>
    <n v="0"/>
    <x v="1"/>
    <x v="0"/>
    <x v="2"/>
    <s v="30-Sep-1976"/>
    <n v="10698.38"/>
    <x v="2"/>
    <s v="tier - 1"/>
    <s v="R1025"/>
    <x v="1"/>
  </r>
  <r>
    <s v="Id1052"/>
    <s v="Rand"/>
    <n v="30.22"/>
    <x v="347"/>
    <s v="NO"/>
    <x v="0"/>
    <x v="0"/>
    <n v="0"/>
    <x v="1"/>
    <x v="2"/>
    <x v="2"/>
    <s v="2-Aug-1977"/>
    <n v="10690.11"/>
    <x v="2"/>
    <s v="tier - 2"/>
    <s v="R1021"/>
    <x v="29"/>
  </r>
  <r>
    <s v="Id1053"/>
    <s v="Wolfe"/>
    <n v="24.29"/>
    <x v="290"/>
    <s v="NO"/>
    <x v="0"/>
    <x v="0"/>
    <n v="0"/>
    <x v="1"/>
    <x v="1"/>
    <x v="0"/>
    <s v="7-Sep-1962"/>
    <n v="10676.83"/>
    <x v="2"/>
    <s v="tier - 3"/>
    <s v="R1013"/>
    <x v="5"/>
  </r>
  <r>
    <s v="Id1054"/>
    <s v="Vance"/>
    <n v="29.39"/>
    <x v="193"/>
    <s v="Yes"/>
    <x v="0"/>
    <x v="0"/>
    <n v="0"/>
    <x v="1"/>
    <x v="1"/>
    <x v="2"/>
    <s v="22-Nov-1976"/>
    <n v="10665.44"/>
    <x v="2"/>
    <s v="tier - 2"/>
    <s v="R1021"/>
    <x v="1"/>
  </r>
  <r>
    <s v="Id1055"/>
    <s v="Burnett"/>
    <n v="25.66"/>
    <x v="473"/>
    <s v="Yes"/>
    <x v="0"/>
    <x v="0"/>
    <n v="1"/>
    <x v="1"/>
    <x v="0"/>
    <x v="2"/>
    <s v="8-Aug-1964"/>
    <n v="10627.81"/>
    <x v="2"/>
    <s v="tier - 3"/>
    <s v="R1013"/>
    <x v="13"/>
  </r>
  <r>
    <s v="Id1056"/>
    <s v="Clason"/>
    <n v="39.11"/>
    <x v="231"/>
    <s v="NO"/>
    <x v="0"/>
    <x v="0"/>
    <n v="0"/>
    <x v="1"/>
    <x v="0"/>
    <x v="1"/>
    <s v="6-Jul-1990"/>
    <n v="10620.26"/>
    <x v="2"/>
    <s v="tier - 3"/>
    <s v="R1012"/>
    <x v="3"/>
  </r>
  <r>
    <s v="Id1057"/>
    <s v="Donnelly"/>
    <n v="43.78"/>
    <x v="268"/>
    <s v="NO"/>
    <x v="0"/>
    <x v="0"/>
    <n v="1"/>
    <x v="1"/>
    <x v="2"/>
    <x v="1"/>
    <s v="23-Jul-1992"/>
    <n v="10617.04"/>
    <x v="2"/>
    <s v="tier - 3"/>
    <s v="R1026"/>
    <x v="34"/>
  </r>
  <r>
    <s v="Id1058"/>
    <s v="Pietz"/>
    <n v="24.35"/>
    <x v="232"/>
    <s v="NO"/>
    <x v="0"/>
    <x v="0"/>
    <n v="0"/>
    <x v="1"/>
    <x v="0"/>
    <x v="0"/>
    <s v="27-Jun-1965"/>
    <n v="10608.67"/>
    <x v="2"/>
    <s v="tier - 3"/>
    <s v="R1012"/>
    <x v="11"/>
  </r>
  <r>
    <s v="Id1059"/>
    <s v="Tegenkamp"/>
    <n v="40.299999999999997"/>
    <x v="352"/>
    <s v="Yes"/>
    <x v="0"/>
    <x v="0"/>
    <n v="2"/>
    <x v="1"/>
    <x v="0"/>
    <x v="2"/>
    <s v="2-Jul-1966"/>
    <n v="10602.39"/>
    <x v="2"/>
    <s v="tier - 3"/>
    <s v="R1011"/>
    <x v="24"/>
  </r>
  <r>
    <s v="Id1060"/>
    <s v="Dover"/>
    <n v="32.774999999999999"/>
    <x v="439"/>
    <s v="Yes"/>
    <x v="0"/>
    <x v="0"/>
    <n v="0"/>
    <x v="1"/>
    <x v="0"/>
    <x v="0"/>
    <s v="23-Jun-1967"/>
    <n v="10601.63"/>
    <x v="2"/>
    <s v="tier - 2"/>
    <s v="R1012"/>
    <x v="22"/>
  </r>
  <r>
    <s v="Id1061"/>
    <s v="Dockemeyer"/>
    <n v="39.6"/>
    <x v="78"/>
    <s v="Yes"/>
    <x v="0"/>
    <x v="0"/>
    <n v="2"/>
    <x v="1"/>
    <x v="0"/>
    <x v="2"/>
    <s v="20-Jul-1966"/>
    <n v="10601.41"/>
    <x v="2"/>
    <s v="tier - 2"/>
    <s v="R1011"/>
    <x v="24"/>
  </r>
  <r>
    <s v="Id1062"/>
    <s v="Steele"/>
    <n v="30.97"/>
    <x v="540"/>
    <s v="NO"/>
    <x v="0"/>
    <x v="0"/>
    <n v="2"/>
    <x v="1"/>
    <x v="1"/>
    <x v="2"/>
    <s v="14-Dec-1972"/>
    <n v="10600.55"/>
    <x v="2"/>
    <s v="tier - 1"/>
    <s v="R1012"/>
    <x v="28"/>
  </r>
  <r>
    <s v="Id1063"/>
    <s v="Harel"/>
    <n v="27.645"/>
    <x v="541"/>
    <s v="Yes"/>
    <x v="0"/>
    <x v="0"/>
    <n v="0"/>
    <x v="1"/>
    <x v="0"/>
    <x v="0"/>
    <s v="29-Nov-1967"/>
    <n v="10594.5"/>
    <x v="2"/>
    <s v="tier - 1"/>
    <s v="R1012"/>
    <x v="22"/>
  </r>
  <r>
    <s v="Id1064"/>
    <s v="Aguila"/>
    <n v="34.43"/>
    <x v="10"/>
    <s v="Yes"/>
    <x v="0"/>
    <x v="0"/>
    <n v="2"/>
    <x v="1"/>
    <x v="0"/>
    <x v="1"/>
    <s v="3-Nov-1966"/>
    <n v="10594.23"/>
    <x v="2"/>
    <s v="tier - 3"/>
    <s v="R1013"/>
    <x v="24"/>
  </r>
  <r>
    <s v="Id1065"/>
    <s v="Vallejo Sarmiento"/>
    <n v="39.6"/>
    <x v="321"/>
    <s v="Yes"/>
    <x v="0"/>
    <x v="1"/>
    <n v="1"/>
    <x v="1"/>
    <x v="2"/>
    <x v="2"/>
    <s v="25-Dec-1969"/>
    <n v="10579.71"/>
    <x v="2"/>
    <s v="tier - 3"/>
    <s v="R1013"/>
    <x v="16"/>
  </r>
  <r>
    <s v="Id1066"/>
    <s v="Beisheim"/>
    <n v="22.1"/>
    <x v="347"/>
    <s v="Yes"/>
    <x v="0"/>
    <x v="0"/>
    <n v="2"/>
    <x v="1"/>
    <x v="0"/>
    <x v="2"/>
    <s v="11-Dec-1966"/>
    <n v="10577.09"/>
    <x v="2"/>
    <s v="tier - 3"/>
    <s v="R1011"/>
    <x v="24"/>
  </r>
  <r>
    <s v="Id1067"/>
    <s v="Lenhoff"/>
    <n v="33.25"/>
    <x v="409"/>
    <s v="Yes"/>
    <x v="0"/>
    <x v="1"/>
    <n v="1"/>
    <x v="1"/>
    <x v="0"/>
    <x v="2"/>
    <s v="17-Jul-1969"/>
    <n v="10564.88"/>
    <x v="2"/>
    <s v="tier - 1"/>
    <s v="R1024"/>
    <x v="16"/>
  </r>
  <r>
    <s v="Id1068"/>
    <s v="Wehrwein"/>
    <n v="33.33"/>
    <x v="542"/>
    <s v="NO"/>
    <x v="0"/>
    <x v="0"/>
    <n v="0"/>
    <x v="1"/>
    <x v="0"/>
    <x v="0"/>
    <s v="29-Jun-1971"/>
    <n v="10560.49"/>
    <x v="2"/>
    <s v="tier - 2"/>
    <s v="R1013"/>
    <x v="14"/>
  </r>
  <r>
    <s v="Id1069"/>
    <s v="Wallace"/>
    <n v="30.5"/>
    <x v="9"/>
    <s v="NO"/>
    <x v="0"/>
    <x v="0"/>
    <n v="0"/>
    <x v="1"/>
    <x v="0"/>
    <x v="0"/>
    <s v="26-Sep-1971"/>
    <n v="10546.48"/>
    <x v="2"/>
    <s v="tier - 3"/>
    <s v="R1011"/>
    <x v="14"/>
  </r>
  <r>
    <s v="Id1070"/>
    <s v="Markowitz"/>
    <n v="30.3"/>
    <x v="180"/>
    <s v="NO"/>
    <x v="0"/>
    <x v="0"/>
    <n v="0"/>
    <x v="1"/>
    <x v="1"/>
    <x v="2"/>
    <s v="25-Oct-1977"/>
    <n v="10495.6"/>
    <x v="2"/>
    <s v="tier - 1"/>
    <s v="R1012"/>
    <x v="29"/>
  </r>
  <r>
    <s v="Id1071"/>
    <s v="Vos"/>
    <n v="26.22"/>
    <x v="334"/>
    <s v="NO"/>
    <x v="0"/>
    <x v="0"/>
    <n v="2"/>
    <x v="1"/>
    <x v="1"/>
    <x v="1"/>
    <s v="19-Oct-1972"/>
    <n v="10493.95"/>
    <x v="2"/>
    <s v="tier - 1"/>
    <s v="R1012"/>
    <x v="28"/>
  </r>
  <r>
    <s v="Id1072"/>
    <s v="McLeod"/>
    <n v="29.99"/>
    <x v="543"/>
    <s v="NO"/>
    <x v="0"/>
    <x v="0"/>
    <n v="0"/>
    <x v="1"/>
    <x v="0"/>
    <x v="0"/>
    <s v="21-Aug-1978"/>
    <n v="10486.55"/>
    <x v="2"/>
    <s v="tier - 3"/>
    <s v="R1025"/>
    <x v="9"/>
  </r>
  <r>
    <s v="Id1073"/>
    <s v="Balcom"/>
    <n v="36.380000000000003"/>
    <x v="213"/>
    <s v="NO"/>
    <x v="0"/>
    <x v="0"/>
    <n v="1"/>
    <x v="1"/>
    <x v="0"/>
    <x v="1"/>
    <s v="28-Jun-1987"/>
    <n v="10464.83"/>
    <x v="2"/>
    <s v="tier - 1"/>
    <s v="R1012"/>
    <x v="38"/>
  </r>
  <r>
    <s v="Id1074"/>
    <s v="Dirth"/>
    <n v="31.16"/>
    <x v="228"/>
    <s v="Yes"/>
    <x v="0"/>
    <x v="1"/>
    <n v="1"/>
    <x v="1"/>
    <x v="1"/>
    <x v="2"/>
    <s v="22-Sep-1969"/>
    <n v="10461.98"/>
    <x v="2"/>
    <s v="tier - 1"/>
    <s v="R1012"/>
    <x v="16"/>
  </r>
  <r>
    <s v="Id1075"/>
    <s v="Inglish"/>
    <n v="25.55"/>
    <x v="98"/>
    <s v="Yes"/>
    <x v="0"/>
    <x v="0"/>
    <n v="1"/>
    <x v="1"/>
    <x v="1"/>
    <x v="2"/>
    <s v="27-Jul-1964"/>
    <n v="10459.19"/>
    <x v="2"/>
    <s v="tier - 1"/>
    <s v="R1013"/>
    <x v="13"/>
  </r>
  <r>
    <s v="Id1076"/>
    <s v="Matthews"/>
    <n v="28.77"/>
    <x v="544"/>
    <s v="Yes"/>
    <x v="0"/>
    <x v="0"/>
    <n v="0"/>
    <x v="1"/>
    <x v="2"/>
    <x v="2"/>
    <s v="3-Aug-1976"/>
    <n v="10455.14"/>
    <x v="2"/>
    <s v="tier - 2"/>
    <s v="R1021"/>
    <x v="1"/>
  </r>
  <r>
    <s v="Id1077"/>
    <s v="Massa-Musiak"/>
    <n v="23.14"/>
    <x v="325"/>
    <s v="Yes"/>
    <x v="0"/>
    <x v="0"/>
    <n v="1"/>
    <x v="1"/>
    <x v="0"/>
    <x v="2"/>
    <s v="14-Oct-1964"/>
    <n v="10455.1"/>
    <x v="2"/>
    <s v="tier - 1"/>
    <s v="R1012"/>
    <x v="13"/>
  </r>
  <r>
    <s v="Id1078"/>
    <s v="Bailey"/>
    <n v="39.6"/>
    <x v="545"/>
    <s v="NO"/>
    <x v="0"/>
    <x v="0"/>
    <n v="0"/>
    <x v="1"/>
    <x v="1"/>
    <x v="0"/>
    <s v="8-Nov-1968"/>
    <n v="10450.549999999999"/>
    <x v="2"/>
    <s v="tier - 1"/>
    <s v="R1011"/>
    <x v="0"/>
  </r>
  <r>
    <s v="Id1079"/>
    <s v="Jacoby"/>
    <n v="29.2"/>
    <x v="546"/>
    <s v="NO"/>
    <x v="0"/>
    <x v="0"/>
    <n v="0"/>
    <x v="1"/>
    <x v="0"/>
    <x v="0"/>
    <s v="29-Aug-1968"/>
    <n v="10436.1"/>
    <x v="2"/>
    <s v="tier - 3"/>
    <s v="R1011"/>
    <x v="0"/>
  </r>
  <r>
    <s v="Id1080"/>
    <s v="Crimmings"/>
    <n v="32.774999999999999"/>
    <x v="547"/>
    <s v="NO"/>
    <x v="0"/>
    <x v="0"/>
    <n v="0"/>
    <x v="1"/>
    <x v="2"/>
    <x v="0"/>
    <s v="23-Aug-1968"/>
    <n v="10435.07"/>
    <x v="2"/>
    <s v="tier - 1"/>
    <s v="R1016"/>
    <x v="0"/>
  </r>
  <r>
    <s v="Id1081"/>
    <s v="Crane"/>
    <n v="24.035"/>
    <x v="519"/>
    <s v="NO"/>
    <x v="0"/>
    <x v="0"/>
    <n v="0"/>
    <x v="1"/>
    <x v="0"/>
    <x v="0"/>
    <s v="27-Dec-1968"/>
    <n v="10422.92"/>
    <x v="2"/>
    <s v="tier - 1"/>
    <s v="R1017"/>
    <x v="0"/>
  </r>
  <r>
    <s v="Id1082"/>
    <s v="Swartzfager"/>
    <n v="30.55"/>
    <x v="256"/>
    <s v="NO"/>
    <x v="0"/>
    <x v="1"/>
    <n v="1"/>
    <x v="1"/>
    <x v="1"/>
    <x v="1"/>
    <s v="25-Nov-1979"/>
    <n v="10419.65"/>
    <x v="2"/>
    <s v="tier - 2"/>
    <s v="R1025"/>
    <x v="18"/>
  </r>
  <r>
    <s v="Id1083"/>
    <s v="Clevenger"/>
    <n v="28.81"/>
    <x v="548"/>
    <s v="NO"/>
    <x v="0"/>
    <x v="0"/>
    <n v="2"/>
    <x v="1"/>
    <x v="0"/>
    <x v="0"/>
    <s v="11-Oct-1973"/>
    <n v="10419.59"/>
    <x v="2"/>
    <s v="tier - 2"/>
    <s v="R1025"/>
    <x v="30"/>
  </r>
  <r>
    <s v="Id1084"/>
    <s v="Reichardt"/>
    <n v="31.66"/>
    <x v="92"/>
    <s v="NO"/>
    <x v="0"/>
    <x v="0"/>
    <n v="0"/>
    <x v="1"/>
    <x v="1"/>
    <x v="2"/>
    <s v="24-Oct-1980"/>
    <n v="10407.98"/>
    <x v="2"/>
    <s v="tier - 1"/>
    <s v="R1021"/>
    <x v="25"/>
  </r>
  <r>
    <s v="Id1085"/>
    <s v="Morton"/>
    <n v="28.215"/>
    <x v="549"/>
    <s v="Yes"/>
    <x v="0"/>
    <x v="0"/>
    <n v="1"/>
    <x v="1"/>
    <x v="1"/>
    <x v="0"/>
    <s v="5-Jun-1975"/>
    <n v="10407.09"/>
    <x v="2"/>
    <s v="tier - 1"/>
    <s v="R1015"/>
    <x v="19"/>
  </r>
  <r>
    <s v="Id1086"/>
    <s v="Sunstrum"/>
    <n v="26.12"/>
    <x v="550"/>
    <s v="Yes"/>
    <x v="0"/>
    <x v="1"/>
    <n v="1"/>
    <x v="1"/>
    <x v="0"/>
    <x v="2"/>
    <s v="7-Jul-1969"/>
    <n v="10403.27"/>
    <x v="2"/>
    <s v="tier - 2"/>
    <s v="R1020"/>
    <x v="16"/>
  </r>
  <r>
    <s v="Id1087"/>
    <s v="Frownfelter"/>
    <n v="36.630000000000003"/>
    <x v="551"/>
    <s v="NO"/>
    <x v="0"/>
    <x v="0"/>
    <n v="2"/>
    <x v="1"/>
    <x v="0"/>
    <x v="0"/>
    <s v="19-Sep-1973"/>
    <n v="10381.48"/>
    <x v="2"/>
    <s v="tier - 3"/>
    <s v="R1013"/>
    <x v="30"/>
  </r>
  <r>
    <s v="Id1088"/>
    <s v="Richter"/>
    <n v="33.344999999999999"/>
    <x v="524"/>
    <s v="NO"/>
    <x v="0"/>
    <x v="0"/>
    <n v="2"/>
    <x v="1"/>
    <x v="1"/>
    <x v="0"/>
    <s v="29-Sep-1973"/>
    <n v="10370.91"/>
    <x v="2"/>
    <s v="tier - 3"/>
    <s v="R1024"/>
    <x v="30"/>
  </r>
  <r>
    <s v="Id1089"/>
    <s v="England"/>
    <n v="27.11"/>
    <x v="381"/>
    <s v="NO"/>
    <x v="0"/>
    <x v="0"/>
    <n v="0"/>
    <x v="1"/>
    <x v="1"/>
    <x v="0"/>
    <s v="6-Sep-1971"/>
    <n v="10356.67"/>
    <x v="2"/>
    <s v="tier - 1"/>
    <s v="R1025"/>
    <x v="14"/>
  </r>
  <r>
    <s v="Id1090"/>
    <s v="McLean"/>
    <n v="26.6"/>
    <x v="173"/>
    <s v="Yes"/>
    <x v="0"/>
    <x v="1"/>
    <n v="1"/>
    <x v="1"/>
    <x v="0"/>
    <x v="2"/>
    <s v="17-Jun-1969"/>
    <n v="10355.64"/>
    <x v="2"/>
    <s v="tier - 1"/>
    <s v="R1012"/>
    <x v="16"/>
  </r>
  <r>
    <s v="Id1091"/>
    <s v="Gardner"/>
    <n v="30.41"/>
    <x v="55"/>
    <s v="NO"/>
    <x v="0"/>
    <x v="0"/>
    <n v="0"/>
    <x v="1"/>
    <x v="1"/>
    <x v="0"/>
    <s v="29-Sep-1974"/>
    <n v="10352.48"/>
    <x v="2"/>
    <s v="tier - 1"/>
    <s v="R1012"/>
    <x v="19"/>
  </r>
  <r>
    <s v="Id1092"/>
    <s v="Lane"/>
    <n v="28.98"/>
    <x v="64"/>
    <s v="NO"/>
    <x v="0"/>
    <x v="0"/>
    <n v="2"/>
    <x v="1"/>
    <x v="0"/>
    <x v="0"/>
    <s v="8-Aug-1973"/>
    <n v="10345.93"/>
    <x v="2"/>
    <s v="tier - 2"/>
    <s v="R1021"/>
    <x v="30"/>
  </r>
  <r>
    <s v="Id1093"/>
    <s v="Vonachen"/>
    <n v="31.24"/>
    <x v="552"/>
    <s v="NO"/>
    <x v="0"/>
    <x v="0"/>
    <n v="0"/>
    <x v="1"/>
    <x v="0"/>
    <x v="0"/>
    <s v="19-Jul-1968"/>
    <n v="10338.93"/>
    <x v="2"/>
    <s v="tier - 1"/>
    <s v="R1013"/>
    <x v="0"/>
  </r>
  <r>
    <s v="Id1094"/>
    <s v="Smith"/>
    <n v="31.54"/>
    <x v="321"/>
    <s v="NO"/>
    <x v="0"/>
    <x v="0"/>
    <n v="0"/>
    <x v="1"/>
    <x v="0"/>
    <x v="2"/>
    <s v="21-Jul-1982"/>
    <n v="10329.06"/>
    <x v="2"/>
    <s v="tier - 1"/>
    <s v="R1021"/>
    <x v="37"/>
  </r>
  <r>
    <s v="Id1095"/>
    <s v="Kidwell"/>
    <n v="38.6"/>
    <x v="463"/>
    <s v="Yes"/>
    <x v="0"/>
    <x v="0"/>
    <n v="2"/>
    <x v="1"/>
    <x v="0"/>
    <x v="0"/>
    <s v="1-Dec-1970"/>
    <n v="10325.209999999999"/>
    <x v="2"/>
    <s v="tier - 3"/>
    <s v="R1011"/>
    <x v="2"/>
  </r>
  <r>
    <s v="Id1096"/>
    <s v="Betancourth"/>
    <n v="37.950000000000003"/>
    <x v="87"/>
    <s v="NO"/>
    <x v="0"/>
    <x v="0"/>
    <n v="0"/>
    <x v="1"/>
    <x v="0"/>
    <x v="1"/>
    <s v="21-Aug-1991"/>
    <n v="10322.9"/>
    <x v="2"/>
    <s v="tier - 1"/>
    <s v="R1026"/>
    <x v="42"/>
  </r>
  <r>
    <s v="Id1097"/>
    <s v="Henstrom"/>
    <n v="38.97"/>
    <x v="89"/>
    <s v="NO"/>
    <x v="0"/>
    <x v="0"/>
    <n v="0"/>
    <x v="1"/>
    <x v="2"/>
    <x v="2"/>
    <s v="17-Nov-1991"/>
    <n v="10315.91"/>
    <x v="2"/>
    <s v="tier - 2"/>
    <s v="R1012"/>
    <x v="42"/>
  </r>
  <r>
    <s v="Id1098"/>
    <s v="Pereira"/>
    <n v="21.2"/>
    <x v="553"/>
    <s v="NO"/>
    <x v="0"/>
    <x v="0"/>
    <n v="0"/>
    <x v="1"/>
    <x v="2"/>
    <x v="0"/>
    <s v="12-Jul-1962"/>
    <n v="10310.780000000001"/>
    <x v="2"/>
    <s v="tier - 3"/>
    <s v="R1012"/>
    <x v="5"/>
  </r>
  <r>
    <s v="Id1099"/>
    <s v="Black"/>
    <n v="23.96"/>
    <x v="8"/>
    <s v="Yes"/>
    <x v="0"/>
    <x v="1"/>
    <n v="1"/>
    <x v="1"/>
    <x v="0"/>
    <x v="0"/>
    <s v="24-Sep-1963"/>
    <n v="10308.040000000001"/>
    <x v="2"/>
    <s v="tier - 1"/>
    <s v="R1013"/>
    <x v="8"/>
  </r>
  <r>
    <s v="Id1100"/>
    <s v="Brown"/>
    <n v="35.93"/>
    <x v="554"/>
    <s v="Yes"/>
    <x v="0"/>
    <x v="0"/>
    <n v="1"/>
    <x v="1"/>
    <x v="1"/>
    <x v="1"/>
    <s v="14-Sep-1988"/>
    <n v="10276.99"/>
    <x v="2"/>
    <s v="tier - 1"/>
    <s v="R1021"/>
    <x v="23"/>
  </r>
  <r>
    <s v="Id1101"/>
    <s v="Reasoner"/>
    <n v="26.11"/>
    <x v="555"/>
    <s v="Yes"/>
    <x v="0"/>
    <x v="0"/>
    <n v="2"/>
    <x v="1"/>
    <x v="0"/>
    <x v="0"/>
    <s v="21-Jun-1970"/>
    <n v="10274.33"/>
    <x v="2"/>
    <s v="tier - 1"/>
    <s v="R1024"/>
    <x v="2"/>
  </r>
  <r>
    <s v="Id1102"/>
    <s v="Wandzilak"/>
    <n v="32.299999999999997"/>
    <x v="556"/>
    <s v="NO"/>
    <x v="0"/>
    <x v="0"/>
    <n v="2"/>
    <x v="1"/>
    <x v="1"/>
    <x v="0"/>
    <s v="27-Nov-1973"/>
    <n v="10269.459999999999"/>
    <x v="2"/>
    <s v="tier - 3"/>
    <s v="R1012"/>
    <x v="30"/>
  </r>
  <r>
    <s v="Id1103"/>
    <s v="Carver"/>
    <n v="28.69"/>
    <x v="557"/>
    <s v="NO"/>
    <x v="0"/>
    <x v="0"/>
    <n v="2"/>
    <x v="1"/>
    <x v="0"/>
    <x v="0"/>
    <s v="5-Sep-1973"/>
    <n v="10264.44"/>
    <x v="2"/>
    <s v="tier - 2"/>
    <s v="R1012"/>
    <x v="30"/>
  </r>
  <r>
    <s v="Id1104"/>
    <s v="Borror"/>
    <n v="31.28"/>
    <x v="457"/>
    <s v="Yes"/>
    <x v="0"/>
    <x v="0"/>
    <n v="1"/>
    <x v="1"/>
    <x v="0"/>
    <x v="0"/>
    <s v="15-Aug-1975"/>
    <n v="10259.129999999999"/>
    <x v="2"/>
    <s v="tier - 2"/>
    <s v="R1011"/>
    <x v="27"/>
  </r>
  <r>
    <s v="Id1105"/>
    <s v="Saad"/>
    <n v="30.21"/>
    <x v="558"/>
    <s v="NO"/>
    <x v="0"/>
    <x v="0"/>
    <n v="0"/>
    <x v="1"/>
    <x v="0"/>
    <x v="0"/>
    <s v="23-Sep-1968"/>
    <n v="10231.5"/>
    <x v="2"/>
    <s v="tier - 1"/>
    <s v="R1012"/>
    <x v="0"/>
  </r>
  <r>
    <s v="Id1106"/>
    <s v="Paul"/>
    <n v="38.28"/>
    <x v="559"/>
    <s v="Yes"/>
    <x v="0"/>
    <x v="0"/>
    <n v="0"/>
    <x v="1"/>
    <x v="1"/>
    <x v="0"/>
    <s v="28-Jun-1967"/>
    <n v="10226.280000000001"/>
    <x v="2"/>
    <s v="tier - 3"/>
    <s v="R1013"/>
    <x v="22"/>
  </r>
  <r>
    <s v="Id1107"/>
    <s v="Trail"/>
    <n v="29.9"/>
    <x v="254"/>
    <s v="Yes"/>
    <x v="0"/>
    <x v="0"/>
    <n v="0"/>
    <x v="1"/>
    <x v="2"/>
    <x v="0"/>
    <s v="26-Sep-1967"/>
    <n v="10214.64"/>
    <x v="2"/>
    <s v="tier - 2"/>
    <s v="R1011"/>
    <x v="22"/>
  </r>
  <r>
    <s v="Id1108"/>
    <s v="Benton"/>
    <n v="23.18"/>
    <x v="560"/>
    <s v="Yes"/>
    <x v="0"/>
    <x v="0"/>
    <n v="2"/>
    <x v="1"/>
    <x v="0"/>
    <x v="0"/>
    <s v="24-Dec-1970"/>
    <n v="10197.77"/>
    <x v="2"/>
    <s v="tier - 1"/>
    <s v="R1024"/>
    <x v="2"/>
  </r>
  <r>
    <s v="Id1109"/>
    <s v="Bauman"/>
    <n v="33.020000000000003"/>
    <x v="103"/>
    <s v="Yes"/>
    <x v="0"/>
    <x v="0"/>
    <n v="0"/>
    <x v="1"/>
    <x v="1"/>
    <x v="2"/>
    <s v="16-Oct-1985"/>
    <n v="10191.82"/>
    <x v="2"/>
    <s v="tier - 2"/>
    <s v="R1026"/>
    <x v="17"/>
  </r>
  <r>
    <s v="Id1110"/>
    <s v="Bakula"/>
    <n v="27.29"/>
    <x v="561"/>
    <s v="NO"/>
    <x v="0"/>
    <x v="0"/>
    <n v="2"/>
    <x v="1"/>
    <x v="2"/>
    <x v="1"/>
    <s v="10-Jul-1972"/>
    <n v="10160.870000000001"/>
    <x v="2"/>
    <s v="tier - 3"/>
    <s v="R1025"/>
    <x v="28"/>
  </r>
  <r>
    <s v="Id1111"/>
    <s v="Edwards"/>
    <n v="23.18"/>
    <x v="525"/>
    <s v="NO"/>
    <x v="0"/>
    <x v="0"/>
    <n v="2"/>
    <x v="1"/>
    <x v="0"/>
    <x v="0"/>
    <s v="13-Oct-1973"/>
    <n v="10156.780000000001"/>
    <x v="2"/>
    <s v="tier - 2"/>
    <s v="R1012"/>
    <x v="30"/>
  </r>
  <r>
    <s v="Id1112"/>
    <s v="Davis"/>
    <n v="32.659999999999997"/>
    <x v="282"/>
    <s v="Yes"/>
    <x v="0"/>
    <x v="0"/>
    <n v="0"/>
    <x v="1"/>
    <x v="0"/>
    <x v="0"/>
    <s v="12-Jun-1981"/>
    <n v="10146.129999999999"/>
    <x v="2"/>
    <s v="tier - 1"/>
    <s v="R1025"/>
    <x v="36"/>
  </r>
  <r>
    <s v="Id1113"/>
    <s v="Weiler"/>
    <n v="30.78"/>
    <x v="447"/>
    <s v="NO"/>
    <x v="0"/>
    <x v="0"/>
    <n v="0"/>
    <x v="1"/>
    <x v="0"/>
    <x v="0"/>
    <s v="30-Dec-1974"/>
    <n v="10141.14"/>
    <x v="2"/>
    <s v="tier - 1"/>
    <s v="R1016"/>
    <x v="19"/>
  </r>
  <r>
    <s v="Id1114"/>
    <s v="Schaaf"/>
    <n v="47.2"/>
    <x v="109"/>
    <s v="Yes"/>
    <x v="0"/>
    <x v="1"/>
    <n v="1"/>
    <x v="1"/>
    <x v="0"/>
    <x v="1"/>
    <s v="5-Sep-1997"/>
    <n v="10139.84"/>
    <x v="2"/>
    <s v="tier - 2"/>
    <s v="R1012"/>
    <x v="31"/>
  </r>
  <r>
    <s v="Id1115"/>
    <s v="Sack"/>
    <n v="31.6"/>
    <x v="56"/>
    <s v="NO"/>
    <x v="0"/>
    <x v="0"/>
    <n v="2"/>
    <x v="1"/>
    <x v="0"/>
    <x v="1"/>
    <s v="16-Nov-1972"/>
    <n v="10118.42"/>
    <x v="2"/>
    <s v="tier - 3"/>
    <s v="R1011"/>
    <x v="28"/>
  </r>
  <r>
    <s v="Id1116"/>
    <s v="Chenard"/>
    <n v="33.914999999999999"/>
    <x v="485"/>
    <s v="Yes"/>
    <x v="0"/>
    <x v="0"/>
    <n v="1"/>
    <x v="1"/>
    <x v="2"/>
    <x v="0"/>
    <s v="2-Jul-1975"/>
    <n v="10115.01"/>
    <x v="2"/>
    <s v="tier - 3"/>
    <s v="R1012"/>
    <x v="27"/>
  </r>
  <r>
    <s v="Id1117"/>
    <s v="Williamson"/>
    <n v="23.54"/>
    <x v="199"/>
    <s v="NO"/>
    <x v="0"/>
    <x v="0"/>
    <n v="2"/>
    <x v="1"/>
    <x v="1"/>
    <x v="2"/>
    <s v="8-Aug-1972"/>
    <n v="10107.219999999999"/>
    <x v="2"/>
    <s v="tier - 1"/>
    <s v="R1013"/>
    <x v="28"/>
  </r>
  <r>
    <s v="Id1118"/>
    <s v="Dollas"/>
    <n v="27.074999999999999"/>
    <x v="500"/>
    <s v="NO"/>
    <x v="0"/>
    <x v="0"/>
    <n v="2"/>
    <x v="1"/>
    <x v="1"/>
    <x v="2"/>
    <s v="19-Oct-1972"/>
    <n v="10106.129999999999"/>
    <x v="2"/>
    <s v="tier - 1"/>
    <s v="R1024"/>
    <x v="28"/>
  </r>
  <r>
    <s v="Id1119"/>
    <s v="Sprague"/>
    <n v="25.8"/>
    <x v="315"/>
    <s v="Yes"/>
    <x v="0"/>
    <x v="0"/>
    <n v="0"/>
    <x v="1"/>
    <x v="0"/>
    <x v="2"/>
    <s v="19-Dec-1976"/>
    <n v="10096.969999999999"/>
    <x v="2"/>
    <s v="tier - 2"/>
    <s v="R1011"/>
    <x v="1"/>
  </r>
  <r>
    <s v="Id1120"/>
    <s v="Michell"/>
    <n v="36.1"/>
    <x v="473"/>
    <s v="Yes"/>
    <x v="0"/>
    <x v="1"/>
    <n v="1"/>
    <x v="1"/>
    <x v="0"/>
    <x v="2"/>
    <s v="3-Jul-1969"/>
    <n v="10085.85"/>
    <x v="2"/>
    <s v="tier - 3"/>
    <s v="R1011"/>
    <x v="16"/>
  </r>
  <r>
    <s v="Id1121"/>
    <s v="Datwyler"/>
    <n v="30.495000000000001"/>
    <x v="300"/>
    <s v="Yes"/>
    <x v="0"/>
    <x v="1"/>
    <n v="1"/>
    <x v="1"/>
    <x v="2"/>
    <x v="1"/>
    <s v="27-Oct-1969"/>
    <n v="10072.06"/>
    <x v="2"/>
    <s v="tier - 1"/>
    <s v="R1017"/>
    <x v="16"/>
  </r>
  <r>
    <s v="Id1122"/>
    <s v="Mead"/>
    <n v="21.4"/>
    <x v="562"/>
    <s v="Yes"/>
    <x v="0"/>
    <x v="1"/>
    <n v="1"/>
    <x v="1"/>
    <x v="0"/>
    <x v="1"/>
    <s v="22-Aug-1969"/>
    <n v="10065.41"/>
    <x v="2"/>
    <s v="tier - 2"/>
    <s v="R1011"/>
    <x v="16"/>
  </r>
  <r>
    <s v="Id1123"/>
    <s v="Kennedy"/>
    <n v="32.299999999999997"/>
    <x v="172"/>
    <s v="NO"/>
    <x v="0"/>
    <x v="0"/>
    <n v="0"/>
    <x v="1"/>
    <x v="1"/>
    <x v="0"/>
    <s v="30-Aug-1974"/>
    <n v="10043.25"/>
    <x v="2"/>
    <s v="tier - 2"/>
    <s v="R1024"/>
    <x v="19"/>
  </r>
  <r>
    <s v="Id1124"/>
    <s v="Czech"/>
    <n v="29.78"/>
    <x v="561"/>
    <s v="NO"/>
    <x v="0"/>
    <x v="1"/>
    <n v="1"/>
    <x v="1"/>
    <x v="0"/>
    <x v="1"/>
    <s v="28-Dec-1979"/>
    <n v="10027.15"/>
    <x v="2"/>
    <s v="tier - 1"/>
    <s v="R1021"/>
    <x v="18"/>
  </r>
  <r>
    <s v="Id1125"/>
    <s v="O'Brien"/>
    <n v="34.76"/>
    <x v="563"/>
    <s v="Yes"/>
    <x v="0"/>
    <x v="0"/>
    <n v="1"/>
    <x v="1"/>
    <x v="3"/>
    <x v="1"/>
    <s v="3-Jul-1988"/>
    <n v="10011.44"/>
    <x v="2"/>
    <s v="tier - 3"/>
    <s v="R1026"/>
    <x v="23"/>
  </r>
  <r>
    <s v="Id1126"/>
    <s v="Bachman"/>
    <n v="18.335000000000001"/>
    <x v="564"/>
    <s v="Yes"/>
    <x v="0"/>
    <x v="0"/>
    <n v="2"/>
    <x v="1"/>
    <x v="0"/>
    <x v="0"/>
    <s v="11-Aug-1970"/>
    <n v="9991.0400000000009"/>
    <x v="1"/>
    <s v="tier - 3"/>
    <s v="R1012"/>
    <x v="2"/>
  </r>
  <r>
    <s v="Id1127"/>
    <s v="Bednar"/>
    <n v="32.299999999999997"/>
    <x v="399"/>
    <s v="NO"/>
    <x v="0"/>
    <x v="0"/>
    <n v="0"/>
    <x v="1"/>
    <x v="1"/>
    <x v="0"/>
    <s v="6-Oct-1971"/>
    <n v="9964.06"/>
    <x v="1"/>
    <s v="tier - 2"/>
    <s v="R1019"/>
    <x v="14"/>
  </r>
  <r>
    <s v="Id1128"/>
    <s v="Daye"/>
    <n v="27.74"/>
    <x v="410"/>
    <s v="NO"/>
    <x v="0"/>
    <x v="0"/>
    <n v="0"/>
    <x v="1"/>
    <x v="2"/>
    <x v="0"/>
    <s v="26-Dec-1971"/>
    <n v="9957.7199999999993"/>
    <x v="1"/>
    <s v="tier - 3"/>
    <s v="R1018"/>
    <x v="14"/>
  </r>
  <r>
    <s v="Id1129"/>
    <s v="Clarke"/>
    <n v="24"/>
    <x v="138"/>
    <s v="Yes"/>
    <x v="0"/>
    <x v="0"/>
    <n v="1"/>
    <x v="1"/>
    <x v="0"/>
    <x v="2"/>
    <s v="11-Sep-1964"/>
    <n v="9933.44"/>
    <x v="2"/>
    <s v="tier - 3"/>
    <s v="R1013"/>
    <x v="13"/>
  </r>
  <r>
    <s v="Id1130"/>
    <s v="Koren"/>
    <n v="31.78"/>
    <x v="180"/>
    <s v="Yes"/>
    <x v="0"/>
    <x v="1"/>
    <n v="1"/>
    <x v="1"/>
    <x v="0"/>
    <x v="2"/>
    <s v="3-Dec-1983"/>
    <n v="9931.9599999999991"/>
    <x v="1"/>
    <s v="tier - 2"/>
    <s v="R1012"/>
    <x v="33"/>
  </r>
  <r>
    <s v="Id1131"/>
    <s v="Kuramoto"/>
    <n v="32.25"/>
    <x v="332"/>
    <s v="Yes"/>
    <x v="0"/>
    <x v="0"/>
    <n v="0"/>
    <x v="1"/>
    <x v="0"/>
    <x v="2"/>
    <s v="19-Aug-1985"/>
    <n v="9930.64"/>
    <x v="1"/>
    <s v="tier - 3"/>
    <s v="R1025"/>
    <x v="17"/>
  </r>
  <r>
    <s v="Id1132"/>
    <s v="Lynn"/>
    <n v="30.114999999999998"/>
    <x v="115"/>
    <s v="NO"/>
    <x v="0"/>
    <x v="0"/>
    <n v="2"/>
    <x v="1"/>
    <x v="2"/>
    <x v="2"/>
    <s v="14-Sep-1972"/>
    <n v="9910.36"/>
    <x v="1"/>
    <s v="tier - 3"/>
    <s v="R1012"/>
    <x v="28"/>
  </r>
  <r>
    <s v="Id1133"/>
    <s v="Dierksen"/>
    <n v="22.41"/>
    <x v="64"/>
    <s v="NO"/>
    <x v="0"/>
    <x v="0"/>
    <n v="0"/>
    <x v="1"/>
    <x v="0"/>
    <x v="0"/>
    <s v="17-Aug-1962"/>
    <n v="9907.83"/>
    <x v="2"/>
    <s v="tier - 2"/>
    <s v="R1013"/>
    <x v="5"/>
  </r>
  <r>
    <s v="Id1134"/>
    <s v="Zoeller"/>
    <n v="45.72"/>
    <x v="80"/>
    <s v="Yes"/>
    <x v="0"/>
    <x v="0"/>
    <n v="0"/>
    <x v="1"/>
    <x v="1"/>
    <x v="2"/>
    <s v="8-Jul-1996"/>
    <n v="9894.69"/>
    <x v="1"/>
    <s v="tier - 3"/>
    <s v="R1012"/>
    <x v="45"/>
  </r>
  <r>
    <s v="Id1135"/>
    <s v="Flesch"/>
    <n v="25"/>
    <x v="134"/>
    <s v="Yes"/>
    <x v="0"/>
    <x v="0"/>
    <n v="2"/>
    <x v="1"/>
    <x v="0"/>
    <x v="2"/>
    <s v="5-Nov-1966"/>
    <n v="9890.23"/>
    <x v="2"/>
    <s v="tier - 3"/>
    <s v="R1013"/>
    <x v="24"/>
  </r>
  <r>
    <s v="Id1136"/>
    <s v="Maltby"/>
    <n v="39.5"/>
    <x v="485"/>
    <s v="NO"/>
    <x v="0"/>
    <x v="0"/>
    <n v="0"/>
    <x v="1"/>
    <x v="0"/>
    <x v="0"/>
    <s v="8-Nov-1971"/>
    <n v="9880.07"/>
    <x v="1"/>
    <s v="tier - 3"/>
    <s v="R1011"/>
    <x v="14"/>
  </r>
  <r>
    <s v="Id1137"/>
    <s v="Custance"/>
    <n v="37.729999999999997"/>
    <x v="565"/>
    <s v="NO"/>
    <x v="0"/>
    <x v="0"/>
    <n v="0"/>
    <x v="1"/>
    <x v="0"/>
    <x v="0"/>
    <s v="3-Oct-1971"/>
    <n v="9877.61"/>
    <x v="1"/>
    <s v="tier - 1"/>
    <s v="R1013"/>
    <x v="14"/>
  </r>
  <r>
    <s v="Id1138"/>
    <s v="Choi"/>
    <n v="40.659999999999997"/>
    <x v="220"/>
    <s v="NO"/>
    <x v="0"/>
    <x v="0"/>
    <n v="0"/>
    <x v="1"/>
    <x v="0"/>
    <x v="0"/>
    <s v="3-Jul-1971"/>
    <n v="9875.68"/>
    <x v="1"/>
    <s v="tier - 3"/>
    <s v="R1024"/>
    <x v="14"/>
  </r>
  <r>
    <s v="Id1139"/>
    <s v="Barnett"/>
    <n v="34.200000000000003"/>
    <x v="566"/>
    <s v="NO"/>
    <x v="0"/>
    <x v="0"/>
    <n v="0"/>
    <x v="1"/>
    <x v="0"/>
    <x v="0"/>
    <s v="22-Dec-1971"/>
    <n v="9872.7000000000007"/>
    <x v="1"/>
    <s v="tier - 2"/>
    <s v="R1011"/>
    <x v="14"/>
  </r>
  <r>
    <s v="Id1140"/>
    <s v="Proulx"/>
    <n v="46.51"/>
    <x v="85"/>
    <s v="NO"/>
    <x v="0"/>
    <x v="0"/>
    <n v="1"/>
    <x v="1"/>
    <x v="1"/>
    <x v="1"/>
    <s v="6-Jul-1998"/>
    <n v="9870.59"/>
    <x v="1"/>
    <s v="tier - 2"/>
    <s v="R1023"/>
    <x v="44"/>
  </r>
  <r>
    <s v="Id1141"/>
    <s v="Hamilton"/>
    <n v="28.88"/>
    <x v="320"/>
    <s v="Yes"/>
    <x v="0"/>
    <x v="1"/>
    <n v="1"/>
    <x v="1"/>
    <x v="0"/>
    <x v="2"/>
    <s v="13-Aug-1969"/>
    <n v="9869.81"/>
    <x v="2"/>
    <s v="tier - 3"/>
    <s v="R1012"/>
    <x v="16"/>
  </r>
  <r>
    <s v="Id1142"/>
    <s v="Lundine"/>
    <n v="33.914999999999999"/>
    <x v="453"/>
    <s v="NO"/>
    <x v="0"/>
    <x v="0"/>
    <n v="0"/>
    <x v="1"/>
    <x v="2"/>
    <x v="0"/>
    <s v="9-Nov-1971"/>
    <n v="9866.2999999999993"/>
    <x v="1"/>
    <s v="tier - 3"/>
    <s v="R1024"/>
    <x v="14"/>
  </r>
  <r>
    <s v="Id1143"/>
    <s v="Paullin"/>
    <n v="24.32"/>
    <x v="259"/>
    <s v="Yes"/>
    <x v="0"/>
    <x v="1"/>
    <n v="1"/>
    <x v="1"/>
    <x v="1"/>
    <x v="1"/>
    <s v="20-Oct-1969"/>
    <n v="9863.4699999999993"/>
    <x v="2"/>
    <s v="tier - 3"/>
    <s v="R1012"/>
    <x v="16"/>
  </r>
  <r>
    <s v="Id1144"/>
    <s v="Delucia"/>
    <n v="25.8"/>
    <x v="567"/>
    <s v="NO"/>
    <x v="0"/>
    <x v="0"/>
    <n v="0"/>
    <x v="1"/>
    <x v="2"/>
    <x v="0"/>
    <s v="17-Jul-1971"/>
    <n v="9861.0300000000007"/>
    <x v="1"/>
    <s v="tier - 2"/>
    <s v="R1011"/>
    <x v="14"/>
  </r>
  <r>
    <s v="Id1145"/>
    <s v="Valentine"/>
    <n v="21.56"/>
    <x v="525"/>
    <s v="NO"/>
    <x v="0"/>
    <x v="0"/>
    <n v="0"/>
    <x v="1"/>
    <x v="0"/>
    <x v="0"/>
    <s v="23-Oct-1971"/>
    <n v="9855.1299999999992"/>
    <x v="1"/>
    <s v="tier - 3"/>
    <s v="R1013"/>
    <x v="14"/>
  </r>
  <r>
    <s v="Id1146"/>
    <s v="Mohara"/>
    <n v="31.6"/>
    <x v="423"/>
    <s v="NO"/>
    <x v="0"/>
    <x v="0"/>
    <n v="0"/>
    <x v="1"/>
    <x v="0"/>
    <x v="0"/>
    <s v="4-Nov-1968"/>
    <n v="9850.43"/>
    <x v="2"/>
    <s v="tier - 3"/>
    <s v="R1011"/>
    <x v="0"/>
  </r>
  <r>
    <s v="Id1147"/>
    <s v="Fairbrother"/>
    <n v="42.93"/>
    <x v="375"/>
    <s v="NO"/>
    <x v="0"/>
    <x v="0"/>
    <n v="1"/>
    <x v="1"/>
    <x v="1"/>
    <x v="2"/>
    <s v="13-Aug-1992"/>
    <n v="9844.4500000000007"/>
    <x v="1"/>
    <s v="tier - 1"/>
    <s v="R1012"/>
    <x v="34"/>
  </r>
  <r>
    <s v="Id1148"/>
    <s v="Fagan"/>
    <n v="26.72"/>
    <x v="56"/>
    <s v="NO"/>
    <x v="0"/>
    <x v="0"/>
    <n v="2"/>
    <x v="1"/>
    <x v="1"/>
    <x v="1"/>
    <s v="26-Sep-1972"/>
    <n v="9836.2099999999991"/>
    <x v="1"/>
    <s v="tier - 3"/>
    <s v="R1021"/>
    <x v="28"/>
  </r>
  <r>
    <s v="Id1149"/>
    <s v="Toth"/>
    <n v="26.67"/>
    <x v="336"/>
    <s v="NO"/>
    <x v="0"/>
    <x v="0"/>
    <n v="2"/>
    <x v="1"/>
    <x v="0"/>
    <x v="1"/>
    <s v="28-Jun-1972"/>
    <n v="9819.25"/>
    <x v="1"/>
    <s v="tier - 2"/>
    <s v="R1021"/>
    <x v="28"/>
  </r>
  <r>
    <s v="Id1150"/>
    <s v="Guinn"/>
    <n v="42.68"/>
    <x v="568"/>
    <s v="NO"/>
    <x v="0"/>
    <x v="0"/>
    <n v="2"/>
    <x v="1"/>
    <x v="2"/>
    <x v="0"/>
    <s v="17-Sep-1973"/>
    <n v="9800.89"/>
    <x v="1"/>
    <s v="tier - 1"/>
    <s v="R1013"/>
    <x v="30"/>
  </r>
  <r>
    <s v="Id1151"/>
    <s v="Rogers"/>
    <n v="24.31"/>
    <x v="240"/>
    <s v="NO"/>
    <x v="0"/>
    <x v="0"/>
    <n v="0"/>
    <x v="1"/>
    <x v="0"/>
    <x v="1"/>
    <s v="7-Jun-1977"/>
    <n v="9788.8700000000008"/>
    <x v="2"/>
    <s v="tier - 2"/>
    <s v="R1013"/>
    <x v="1"/>
  </r>
  <r>
    <s v="Id1152"/>
    <s v="Diviney"/>
    <n v="44.75"/>
    <x v="111"/>
    <s v="Yes"/>
    <x v="0"/>
    <x v="0"/>
    <n v="0"/>
    <x v="1"/>
    <x v="0"/>
    <x v="2"/>
    <s v="8-Aug-1996"/>
    <n v="9787.32"/>
    <x v="1"/>
    <s v="tier - 3"/>
    <s v="R1023"/>
    <x v="45"/>
  </r>
  <r>
    <s v="Id1153"/>
    <s v="Marlatt"/>
    <n v="30.78"/>
    <x v="569"/>
    <s v="NO"/>
    <x v="0"/>
    <x v="0"/>
    <n v="2"/>
    <x v="1"/>
    <x v="2"/>
    <x v="0"/>
    <s v="7-Jul-1973"/>
    <n v="9778.35"/>
    <x v="1"/>
    <s v="tier - 2"/>
    <s v="R1024"/>
    <x v="30"/>
  </r>
  <r>
    <s v="Id1154"/>
    <s v="Ohler"/>
    <n v="21.86"/>
    <x v="400"/>
    <s v="NO"/>
    <x v="0"/>
    <x v="0"/>
    <n v="0"/>
    <x v="1"/>
    <x v="0"/>
    <x v="0"/>
    <s v="5-Sep-1965"/>
    <n v="9764.08"/>
    <x v="2"/>
    <s v="tier - 1"/>
    <s v="R1012"/>
    <x v="11"/>
  </r>
  <r>
    <s v="Id1155"/>
    <s v="Mossler"/>
    <n v="49.09"/>
    <x v="562"/>
    <s v="Yes"/>
    <x v="0"/>
    <x v="0"/>
    <n v="0"/>
    <x v="1"/>
    <x v="0"/>
    <x v="1"/>
    <s v="14-Jul-2001"/>
    <n v="9753.49"/>
    <x v="1"/>
    <s v="tier - 2"/>
    <s v="R1012"/>
    <x v="47"/>
  </r>
  <r>
    <s v="Id1156"/>
    <s v="Segall"/>
    <n v="47.74"/>
    <x v="424"/>
    <s v="Yes"/>
    <x v="0"/>
    <x v="0"/>
    <n v="2"/>
    <x v="1"/>
    <x v="0"/>
    <x v="0"/>
    <s v="4-Jul-1970"/>
    <n v="9748.91"/>
    <x v="1"/>
    <s v="tier - 1"/>
    <s v="R1013"/>
    <x v="2"/>
  </r>
  <r>
    <s v="Id1157"/>
    <s v="Sprieser"/>
    <n v="30.2"/>
    <x v="502"/>
    <s v="Yes"/>
    <x v="0"/>
    <x v="0"/>
    <n v="2"/>
    <x v="1"/>
    <x v="0"/>
    <x v="0"/>
    <s v="18-Aug-1970"/>
    <n v="9724.5300000000007"/>
    <x v="2"/>
    <s v="tier - 1"/>
    <s v="R1011"/>
    <x v="2"/>
  </r>
  <r>
    <s v="Id1158"/>
    <s v="Blanco"/>
    <n v="33.25"/>
    <x v="513"/>
    <s v="Yes"/>
    <x v="0"/>
    <x v="0"/>
    <n v="2"/>
    <x v="1"/>
    <x v="1"/>
    <x v="0"/>
    <s v="12-Sep-1970"/>
    <n v="9722.77"/>
    <x v="2"/>
    <s v="tier - 1"/>
    <s v="R1016"/>
    <x v="2"/>
  </r>
  <r>
    <s v="Id1159"/>
    <s v="Sheptock"/>
    <n v="26.6"/>
    <x v="113"/>
    <s v="Yes"/>
    <x v="0"/>
    <x v="0"/>
    <n v="1"/>
    <x v="1"/>
    <x v="1"/>
    <x v="0"/>
    <s v="27-Jun-1975"/>
    <n v="9715.84"/>
    <x v="1"/>
    <s v="tier - 1"/>
    <s v="R1024"/>
    <x v="27"/>
  </r>
  <r>
    <s v="Id1160"/>
    <s v="Chruniak"/>
    <n v="26.35"/>
    <x v="200"/>
    <s v="NO"/>
    <x v="0"/>
    <x v="0"/>
    <n v="2"/>
    <x v="1"/>
    <x v="0"/>
    <x v="1"/>
    <s v="10-Jul-1972"/>
    <n v="9710.7099999999991"/>
    <x v="1"/>
    <s v="tier - 1"/>
    <s v="R1021"/>
    <x v="28"/>
  </r>
  <r>
    <s v="Id1161"/>
    <s v="Miller"/>
    <n v="39.994999999999997"/>
    <x v="347"/>
    <s v="NO"/>
    <x v="0"/>
    <x v="0"/>
    <n v="0"/>
    <x v="1"/>
    <x v="2"/>
    <x v="2"/>
    <s v="19-Sep-1977"/>
    <n v="9704.67"/>
    <x v="1"/>
    <s v="tier - 3"/>
    <s v="R1024"/>
    <x v="29"/>
  </r>
  <r>
    <s v="Id1162"/>
    <s v="Theis"/>
    <n v="22.92"/>
    <x v="231"/>
    <s v="Yes"/>
    <x v="0"/>
    <x v="0"/>
    <n v="1"/>
    <x v="1"/>
    <x v="2"/>
    <x v="1"/>
    <s v="7-Nov-1964"/>
    <n v="9698.42"/>
    <x v="2"/>
    <s v="tier - 3"/>
    <s v="R1013"/>
    <x v="13"/>
  </r>
  <r>
    <s v="Id1163"/>
    <s v="Sadler"/>
    <n v="24.78"/>
    <x v="180"/>
    <s v="Yes"/>
    <x v="0"/>
    <x v="0"/>
    <n v="2"/>
    <x v="1"/>
    <x v="0"/>
    <x v="2"/>
    <s v="16-Sep-1966"/>
    <n v="9684.2900000000009"/>
    <x v="2"/>
    <s v="tier - 2"/>
    <s v="R1013"/>
    <x v="24"/>
  </r>
  <r>
    <s v="Id1164"/>
    <s v="Auger"/>
    <n v="34.07"/>
    <x v="570"/>
    <s v="Yes"/>
    <x v="0"/>
    <x v="0"/>
    <n v="0"/>
    <x v="1"/>
    <x v="0"/>
    <x v="0"/>
    <s v="8-Aug-1981"/>
    <n v="9664.34"/>
    <x v="1"/>
    <s v="tier - 3"/>
    <s v="R1011"/>
    <x v="36"/>
  </r>
  <r>
    <s v="Id1165"/>
    <s v="Steadman"/>
    <n v="30.14"/>
    <x v="571"/>
    <s v="NO"/>
    <x v="0"/>
    <x v="0"/>
    <n v="0"/>
    <x v="1"/>
    <x v="3"/>
    <x v="0"/>
    <s v="8-Jul-1974"/>
    <n v="9653.81"/>
    <x v="1"/>
    <s v="tier - 2"/>
    <s v="R1011"/>
    <x v="19"/>
  </r>
  <r>
    <s v="Id1166"/>
    <s v="McCarron"/>
    <n v="18.05"/>
    <x v="457"/>
    <s v="NO"/>
    <x v="0"/>
    <x v="0"/>
    <n v="0"/>
    <x v="1"/>
    <x v="0"/>
    <x v="0"/>
    <s v="19-Jul-1971"/>
    <n v="9644.25"/>
    <x v="1"/>
    <s v="tier - 1"/>
    <s v="R1012"/>
    <x v="14"/>
  </r>
  <r>
    <s v="Id1167"/>
    <s v="Roecker"/>
    <n v="37.4"/>
    <x v="521"/>
    <s v="Yes"/>
    <x v="0"/>
    <x v="0"/>
    <n v="2"/>
    <x v="1"/>
    <x v="1"/>
    <x v="0"/>
    <s v="30-Sep-1970"/>
    <n v="9634.5400000000009"/>
    <x v="1"/>
    <s v="tier - 2"/>
    <s v="R1011"/>
    <x v="2"/>
  </r>
  <r>
    <s v="Id1168"/>
    <s v="Giumarra"/>
    <n v="25.75"/>
    <x v="572"/>
    <s v="NO"/>
    <x v="0"/>
    <x v="0"/>
    <n v="0"/>
    <x v="1"/>
    <x v="0"/>
    <x v="0"/>
    <s v="22-Jun-1968"/>
    <n v="9630.91"/>
    <x v="2"/>
    <s v="tier - 2"/>
    <s v="R1013"/>
    <x v="0"/>
  </r>
  <r>
    <s v="Id1169"/>
    <s v="Peters"/>
    <n v="32.299999999999997"/>
    <x v="161"/>
    <s v="NO"/>
    <x v="0"/>
    <x v="0"/>
    <n v="2"/>
    <x v="1"/>
    <x v="1"/>
    <x v="2"/>
    <s v="23-Oct-1972"/>
    <n v="9630.4"/>
    <x v="1"/>
    <s v="tier - 2"/>
    <s v="R1011"/>
    <x v="28"/>
  </r>
  <r>
    <s v="Id1170"/>
    <s v="Bower"/>
    <n v="28.61"/>
    <x v="136"/>
    <s v="NO"/>
    <x v="0"/>
    <x v="1"/>
    <n v="1"/>
    <x v="1"/>
    <x v="0"/>
    <x v="1"/>
    <s v="19-Dec-1979"/>
    <n v="9630.2999999999993"/>
    <x v="1"/>
    <s v="tier - 2"/>
    <s v="R1021"/>
    <x v="18"/>
  </r>
  <r>
    <s v="Id1171"/>
    <s v="Chen"/>
    <n v="45.41"/>
    <x v="98"/>
    <s v="NO"/>
    <x v="0"/>
    <x v="0"/>
    <n v="1"/>
    <x v="1"/>
    <x v="0"/>
    <x v="2"/>
    <s v="23-Jun-1998"/>
    <n v="9628.7900000000009"/>
    <x v="1"/>
    <s v="tier - 2"/>
    <s v="R1026"/>
    <x v="44"/>
  </r>
  <r>
    <s v="Id1172"/>
    <s v="Capriccioso"/>
    <n v="31.2"/>
    <x v="573"/>
    <s v="Yes"/>
    <x v="0"/>
    <x v="0"/>
    <n v="2"/>
    <x v="1"/>
    <x v="1"/>
    <x v="0"/>
    <s v="16-Dec-1970"/>
    <n v="9625.92"/>
    <x v="1"/>
    <s v="tier - 3"/>
    <s v="R1011"/>
    <x v="2"/>
  </r>
  <r>
    <s v="Id1173"/>
    <s v="Starbuck"/>
    <n v="29.83"/>
    <x v="570"/>
    <s v="Yes"/>
    <x v="0"/>
    <x v="0"/>
    <n v="1"/>
    <x v="1"/>
    <x v="1"/>
    <x v="0"/>
    <s v="29-Oct-1975"/>
    <n v="9620.33"/>
    <x v="2"/>
    <s v="tier - 3"/>
    <s v="R1012"/>
    <x v="27"/>
  </r>
  <r>
    <s v="Id1174"/>
    <s v="McMahon"/>
    <n v="29.06"/>
    <x v="188"/>
    <s v="NO"/>
    <x v="0"/>
    <x v="0"/>
    <n v="0"/>
    <x v="1"/>
    <x v="1"/>
    <x v="2"/>
    <s v="29-Aug-1982"/>
    <n v="9619.18"/>
    <x v="1"/>
    <s v="tier - 1"/>
    <s v="R1025"/>
    <x v="37"/>
  </r>
  <r>
    <s v="Id1175"/>
    <s v="Rissell"/>
    <n v="27.454999999999998"/>
    <x v="297"/>
    <s v="NO"/>
    <x v="0"/>
    <x v="0"/>
    <n v="2"/>
    <x v="1"/>
    <x v="2"/>
    <x v="1"/>
    <s v="27-Dec-1972"/>
    <n v="9617.66"/>
    <x v="2"/>
    <s v="tier - 3"/>
    <s v="R1016"/>
    <x v="28"/>
  </r>
  <r>
    <s v="Id1176"/>
    <s v="Kromroy"/>
    <n v="23.01"/>
    <x v="60"/>
    <s v="Yes"/>
    <x v="0"/>
    <x v="0"/>
    <n v="1"/>
    <x v="1"/>
    <x v="0"/>
    <x v="1"/>
    <s v="15-Dec-1964"/>
    <n v="9597.6299999999992"/>
    <x v="2"/>
    <s v="tier - 3"/>
    <s v="R1013"/>
    <x v="13"/>
  </r>
  <r>
    <s v="Id1177"/>
    <s v="Manfredi"/>
    <n v="31.39"/>
    <x v="574"/>
    <s v="Yes"/>
    <x v="0"/>
    <x v="0"/>
    <n v="0"/>
    <x v="1"/>
    <x v="0"/>
    <x v="0"/>
    <s v="18-Oct-1981"/>
    <n v="9584.0400000000009"/>
    <x v="1"/>
    <s v="tier - 1"/>
    <s v="R1021"/>
    <x v="36"/>
  </r>
  <r>
    <s v="Id1178"/>
    <s v="Manwaring"/>
    <n v="34.770000000000003"/>
    <x v="116"/>
    <s v="NO"/>
    <x v="0"/>
    <x v="0"/>
    <n v="2"/>
    <x v="1"/>
    <x v="2"/>
    <x v="0"/>
    <s v="28-Nov-1973"/>
    <n v="9583.89"/>
    <x v="1"/>
    <s v="tier - 3"/>
    <s v="R1012"/>
    <x v="30"/>
  </r>
  <r>
    <s v="Id1179"/>
    <s v="Tomaszewski"/>
    <n v="24.48"/>
    <x v="161"/>
    <s v="Yes"/>
    <x v="0"/>
    <x v="0"/>
    <n v="2"/>
    <x v="1"/>
    <x v="2"/>
    <x v="2"/>
    <s v="4-Dec-1966"/>
    <n v="9582.5400000000009"/>
    <x v="2"/>
    <s v="tier - 2"/>
    <s v="R1013"/>
    <x v="24"/>
  </r>
  <r>
    <s v="Id1180"/>
    <s v="Gannon"/>
    <n v="22.61"/>
    <x v="575"/>
    <s v="NO"/>
    <x v="0"/>
    <x v="0"/>
    <n v="2"/>
    <x v="1"/>
    <x v="0"/>
    <x v="0"/>
    <s v="1-Dec-1973"/>
    <n v="9566.99"/>
    <x v="1"/>
    <s v="tier - 1"/>
    <s v="R1012"/>
    <x v="30"/>
  </r>
  <r>
    <s v="Id1181"/>
    <s v="Frye"/>
    <n v="34.299999999999997"/>
    <x v="410"/>
    <s v="NO"/>
    <x v="0"/>
    <x v="0"/>
    <n v="0"/>
    <x v="1"/>
    <x v="0"/>
    <x v="0"/>
    <s v="14-Aug-1974"/>
    <n v="9563.0300000000007"/>
    <x v="2"/>
    <s v="tier - 1"/>
    <s v="R1011"/>
    <x v="19"/>
  </r>
  <r>
    <s v="Id1182"/>
    <s v="Jenkins"/>
    <n v="46.09"/>
    <x v="576"/>
    <s v="NO"/>
    <x v="0"/>
    <x v="0"/>
    <n v="2"/>
    <x v="1"/>
    <x v="0"/>
    <x v="2"/>
    <s v="22-Sep-1972"/>
    <n v="9549.57"/>
    <x v="1"/>
    <s v="tier - 1"/>
    <s v="R1013"/>
    <x v="28"/>
  </r>
  <r>
    <s v="Id1183"/>
    <s v="Currier"/>
    <n v="44.744999999999997"/>
    <x v="27"/>
    <s v="NO"/>
    <x v="0"/>
    <x v="0"/>
    <n v="2"/>
    <x v="1"/>
    <x v="1"/>
    <x v="2"/>
    <s v="22-Sep-1972"/>
    <n v="9541.7000000000007"/>
    <x v="1"/>
    <s v="tier - 1"/>
    <s v="R1024"/>
    <x v="28"/>
  </r>
  <r>
    <s v="Id1184"/>
    <s v="Whittendale"/>
    <n v="26.33"/>
    <x v="242"/>
    <s v="Yes"/>
    <x v="0"/>
    <x v="0"/>
    <n v="1"/>
    <x v="1"/>
    <x v="1"/>
    <x v="0"/>
    <s v="28-Jul-1975"/>
    <n v="9540.17"/>
    <x v="1"/>
    <s v="tier - 2"/>
    <s v="R1024"/>
    <x v="27"/>
  </r>
  <r>
    <s v="Id1185"/>
    <s v="Rixe"/>
    <n v="26.6"/>
    <x v="354"/>
    <s v="NO"/>
    <x v="0"/>
    <x v="0"/>
    <n v="2"/>
    <x v="1"/>
    <x v="1"/>
    <x v="0"/>
    <s v="21-Dec-1973"/>
    <n v="9538.65"/>
    <x v="1"/>
    <s v="tier - 3"/>
    <s v="R1021"/>
    <x v="30"/>
  </r>
  <r>
    <s v="Id1186"/>
    <s v="Ballon-Landa"/>
    <n v="27.5"/>
    <x v="483"/>
    <s v="NO"/>
    <x v="0"/>
    <x v="0"/>
    <n v="0"/>
    <x v="1"/>
    <x v="0"/>
    <x v="0"/>
    <s v="29-Nov-1971"/>
    <n v="9528.9"/>
    <x v="1"/>
    <s v="tier - 2"/>
    <s v="R1011"/>
    <x v="14"/>
  </r>
  <r>
    <s v="Id1187"/>
    <s v="Zaferos"/>
    <n v="41.55"/>
    <x v="152"/>
    <s v="NO"/>
    <x v="0"/>
    <x v="0"/>
    <n v="1"/>
    <x v="1"/>
    <x v="0"/>
    <x v="2"/>
    <s v="22-Aug-1992"/>
    <n v="9507.68"/>
    <x v="1"/>
    <s v="tier - 1"/>
    <s v="R1012"/>
    <x v="34"/>
  </r>
  <r>
    <s v="Id1188"/>
    <s v="Jackson"/>
    <n v="41.47"/>
    <x v="577"/>
    <s v="Yes"/>
    <x v="0"/>
    <x v="1"/>
    <n v="1"/>
    <x v="1"/>
    <x v="2"/>
    <x v="2"/>
    <s v="24-Aug-1969"/>
    <n v="9504.31"/>
    <x v="2"/>
    <s v="tier - 2"/>
    <s v="R1013"/>
    <x v="16"/>
  </r>
  <r>
    <s v="Id1189"/>
    <s v="Evans Marke"/>
    <n v="24.795000000000002"/>
    <x v="3"/>
    <s v="Yes"/>
    <x v="0"/>
    <x v="0"/>
    <n v="0"/>
    <x v="1"/>
    <x v="1"/>
    <x v="1"/>
    <s v="28-Nov-1976"/>
    <n v="9500.57"/>
    <x v="1"/>
    <s v="tier - 3"/>
    <s v="R1017"/>
    <x v="1"/>
  </r>
  <r>
    <s v="Id1190"/>
    <s v="Samland"/>
    <n v="29.48"/>
    <x v="507"/>
    <s v="Yes"/>
    <x v="0"/>
    <x v="1"/>
    <n v="1"/>
    <x v="1"/>
    <x v="1"/>
    <x v="2"/>
    <s v="4-Jun-1969"/>
    <n v="9487.64"/>
    <x v="1"/>
    <s v="tier - 2"/>
    <s v="R1013"/>
    <x v="0"/>
  </r>
  <r>
    <s v="Id1191"/>
    <s v="Shapiro"/>
    <n v="28.09"/>
    <x v="87"/>
    <s v="NO"/>
    <x v="0"/>
    <x v="1"/>
    <n v="1"/>
    <x v="1"/>
    <x v="0"/>
    <x v="1"/>
    <s v="17-Jul-1979"/>
    <n v="9453.92"/>
    <x v="1"/>
    <s v="tier - 2"/>
    <s v="R1021"/>
    <x v="18"/>
  </r>
  <r>
    <s v="Id1192"/>
    <s v="Snitzer"/>
    <n v="32.729999999999997"/>
    <x v="27"/>
    <s v="NO"/>
    <x v="0"/>
    <x v="0"/>
    <n v="1"/>
    <x v="1"/>
    <x v="1"/>
    <x v="2"/>
    <s v="14-Nov-1987"/>
    <n v="9448.42"/>
    <x v="1"/>
    <s v="tier - 3"/>
    <s v="R1021"/>
    <x v="38"/>
  </r>
  <r>
    <s v="Id1193"/>
    <s v="Herra Arroyo"/>
    <n v="27.36"/>
    <x v="254"/>
    <s v="NO"/>
    <x v="0"/>
    <x v="0"/>
    <n v="0"/>
    <x v="1"/>
    <x v="1"/>
    <x v="0"/>
    <s v="8-Jun-1974"/>
    <n v="9447.3799999999992"/>
    <x v="1"/>
    <s v="tier - 3"/>
    <s v="R1024"/>
    <x v="30"/>
  </r>
  <r>
    <s v="Id1194"/>
    <s v="Watters"/>
    <n v="27.265000000000001"/>
    <x v="271"/>
    <s v="NO"/>
    <x v="0"/>
    <x v="0"/>
    <n v="0"/>
    <x v="1"/>
    <x v="0"/>
    <x v="0"/>
    <s v="27-Nov-1974"/>
    <n v="9447.25"/>
    <x v="1"/>
    <s v="tier - 1"/>
    <s v="R1024"/>
    <x v="19"/>
  </r>
  <r>
    <s v="Id1195"/>
    <s v="Steele-Belkin"/>
    <n v="48.07"/>
    <x v="81"/>
    <s v="Yes"/>
    <x v="0"/>
    <x v="0"/>
    <n v="0"/>
    <x v="1"/>
    <x v="0"/>
    <x v="2"/>
    <s v="3-Nov-1976"/>
    <n v="9432.93"/>
    <x v="1"/>
    <s v="tier - 1"/>
    <s v="R1024"/>
    <x v="1"/>
  </r>
  <r>
    <s v="Id1196"/>
    <s v="Christensen"/>
    <n v="30.8"/>
    <x v="182"/>
    <s v="Yes"/>
    <x v="0"/>
    <x v="0"/>
    <n v="0"/>
    <x v="1"/>
    <x v="0"/>
    <x v="2"/>
    <s v="30-Oct-1976"/>
    <n v="9414.92"/>
    <x v="1"/>
    <s v="tier - 2"/>
    <s v="R1011"/>
    <x v="1"/>
  </r>
  <r>
    <s v="Id1197"/>
    <s v="Hodge"/>
    <n v="32.299999999999997"/>
    <x v="203"/>
    <s v="Yes"/>
    <x v="0"/>
    <x v="0"/>
    <n v="0"/>
    <x v="1"/>
    <x v="0"/>
    <x v="2"/>
    <s v="17-Oct-1976"/>
    <n v="9411.01"/>
    <x v="1"/>
    <s v="tier - 3"/>
    <s v="R1024"/>
    <x v="1"/>
  </r>
  <r>
    <s v="Id1198"/>
    <s v="Rusterholz"/>
    <n v="39.700000000000003"/>
    <x v="578"/>
    <s v="NO"/>
    <x v="0"/>
    <x v="0"/>
    <n v="0"/>
    <x v="1"/>
    <x v="0"/>
    <x v="0"/>
    <s v="20-Oct-1971"/>
    <n v="9391.35"/>
    <x v="2"/>
    <s v="tier - 3"/>
    <s v="R1011"/>
    <x v="14"/>
  </r>
  <r>
    <s v="Id1199"/>
    <s v="Lafrance"/>
    <n v="35.97"/>
    <x v="480"/>
    <s v="NO"/>
    <x v="0"/>
    <x v="0"/>
    <n v="0"/>
    <x v="1"/>
    <x v="1"/>
    <x v="0"/>
    <s v="29-Dec-1971"/>
    <n v="9386.16"/>
    <x v="2"/>
    <s v="tier - 2"/>
    <s v="R1013"/>
    <x v="14"/>
  </r>
  <r>
    <s v="Id1200"/>
    <s v="Hallis"/>
    <n v="25.86"/>
    <x v="407"/>
    <s v="Yes"/>
    <x v="0"/>
    <x v="0"/>
    <n v="1"/>
    <x v="1"/>
    <x v="0"/>
    <x v="0"/>
    <s v="2-Dec-1975"/>
    <n v="9380.75"/>
    <x v="1"/>
    <s v="tier - 2"/>
    <s v="R1024"/>
    <x v="27"/>
  </r>
  <r>
    <s v="Id1201"/>
    <s v="Marshall"/>
    <n v="30.03"/>
    <x v="73"/>
    <s v="NO"/>
    <x v="0"/>
    <x v="0"/>
    <n v="0"/>
    <x v="1"/>
    <x v="1"/>
    <x v="0"/>
    <s v="26-Nov-1971"/>
    <n v="9377.9"/>
    <x v="1"/>
    <s v="tier - 1"/>
    <s v="R1013"/>
    <x v="14"/>
  </r>
  <r>
    <s v="Id1202"/>
    <s v="Salowitz"/>
    <n v="25.76"/>
    <x v="216"/>
    <s v="Yes"/>
    <x v="0"/>
    <x v="1"/>
    <n v="1"/>
    <x v="1"/>
    <x v="2"/>
    <x v="1"/>
    <s v="24-Nov-1969"/>
    <n v="9377.4500000000007"/>
    <x v="1"/>
    <s v="tier - 3"/>
    <s v="R1013"/>
    <x v="16"/>
  </r>
  <r>
    <s v="Id1203"/>
    <s v="Blake"/>
    <n v="22.42"/>
    <x v="71"/>
    <s v="NO"/>
    <x v="0"/>
    <x v="0"/>
    <n v="0"/>
    <x v="1"/>
    <x v="0"/>
    <x v="0"/>
    <s v="8-Oct-1971"/>
    <n v="9361.33"/>
    <x v="2"/>
    <s v="tier - 1"/>
    <s v="R1016"/>
    <x v="14"/>
  </r>
  <r>
    <s v="Id1204"/>
    <s v="Langerak"/>
    <n v="33.18"/>
    <x v="214"/>
    <s v="Yes"/>
    <x v="0"/>
    <x v="0"/>
    <n v="1"/>
    <x v="1"/>
    <x v="0"/>
    <x v="1"/>
    <s v="1-Jul-1988"/>
    <n v="9344.2000000000007"/>
    <x v="1"/>
    <s v="tier - 1"/>
    <s v="R1021"/>
    <x v="23"/>
  </r>
  <r>
    <s v="Id1205"/>
    <s v="Bonilla"/>
    <n v="43.04"/>
    <x v="229"/>
    <s v="Yes"/>
    <x v="0"/>
    <x v="0"/>
    <n v="0"/>
    <x v="1"/>
    <x v="0"/>
    <x v="1"/>
    <s v="12-Oct-1996"/>
    <n v="9338.61"/>
    <x v="1"/>
    <s v="tier - 1"/>
    <s v="R1026"/>
    <x v="45"/>
  </r>
  <r>
    <s v="Id1206"/>
    <s v="Ciabattoni"/>
    <n v="34.15"/>
    <x v="326"/>
    <s v="Yes"/>
    <x v="0"/>
    <x v="0"/>
    <n v="1"/>
    <x v="1"/>
    <x v="1"/>
    <x v="2"/>
    <s v="9-Jul-1988"/>
    <n v="9320.26"/>
    <x v="1"/>
    <s v="tier - 1"/>
    <s v="R1012"/>
    <x v="23"/>
  </r>
  <r>
    <s v="Id1207"/>
    <s v="Escanero Palmer"/>
    <n v="25.78"/>
    <x v="178"/>
    <s v="NO"/>
    <x v="0"/>
    <x v="0"/>
    <n v="0"/>
    <x v="1"/>
    <x v="2"/>
    <x v="1"/>
    <s v="12-Oct-1977"/>
    <n v="9315.41"/>
    <x v="1"/>
    <s v="tier - 1"/>
    <s v="R1024"/>
    <x v="29"/>
  </r>
  <r>
    <s v="Id1208"/>
    <s v="Lowe"/>
    <n v="21.02"/>
    <x v="385"/>
    <s v="Yes"/>
    <x v="0"/>
    <x v="1"/>
    <n v="1"/>
    <x v="1"/>
    <x v="0"/>
    <x v="0"/>
    <s v="8-Jun-1963"/>
    <n v="9310.81"/>
    <x v="2"/>
    <s v="tier - 1"/>
    <s v="R1013"/>
    <x v="5"/>
  </r>
  <r>
    <s v="Id1209"/>
    <s v="Osmark"/>
    <n v="37.51"/>
    <x v="579"/>
    <s v="NO"/>
    <x v="0"/>
    <x v="0"/>
    <n v="2"/>
    <x v="1"/>
    <x v="1"/>
    <x v="0"/>
    <s v="16-Oct-1973"/>
    <n v="9304.7000000000007"/>
    <x v="2"/>
    <s v="tier - 3"/>
    <s v="R1013"/>
    <x v="30"/>
  </r>
  <r>
    <s v="Id1210"/>
    <s v="Lawson"/>
    <n v="25.745000000000001"/>
    <x v="184"/>
    <s v="Yes"/>
    <x v="0"/>
    <x v="0"/>
    <n v="0"/>
    <x v="1"/>
    <x v="0"/>
    <x v="1"/>
    <s v="3-Nov-1976"/>
    <n v="9301.89"/>
    <x v="1"/>
    <s v="tier - 1"/>
    <s v="R1012"/>
    <x v="1"/>
  </r>
  <r>
    <s v="Id1211"/>
    <s v="Warwick"/>
    <n v="31.35"/>
    <x v="517"/>
    <s v="NO"/>
    <x v="0"/>
    <x v="0"/>
    <n v="2"/>
    <x v="1"/>
    <x v="1"/>
    <x v="0"/>
    <s v="18-Sep-1973"/>
    <n v="9290.14"/>
    <x v="2"/>
    <s v="tier - 3"/>
    <s v="R1016"/>
    <x v="30"/>
  </r>
  <r>
    <s v="Id1212"/>
    <s v="Magnuson"/>
    <n v="29.83"/>
    <x v="64"/>
    <s v="NO"/>
    <x v="0"/>
    <x v="0"/>
    <n v="2"/>
    <x v="1"/>
    <x v="1"/>
    <x v="0"/>
    <s v="16-Oct-1973"/>
    <n v="9288.0300000000007"/>
    <x v="1"/>
    <s v="tier - 3"/>
    <s v="R1018"/>
    <x v="30"/>
  </r>
  <r>
    <s v="Id1213"/>
    <s v="Marsh"/>
    <n v="25.49"/>
    <x v="251"/>
    <s v="Yes"/>
    <x v="0"/>
    <x v="1"/>
    <n v="1"/>
    <x v="1"/>
    <x v="0"/>
    <x v="2"/>
    <s v="26-Nov-1969"/>
    <n v="9285.8700000000008"/>
    <x v="1"/>
    <s v="tier - 3"/>
    <s v="R1013"/>
    <x v="16"/>
  </r>
  <r>
    <s v="Id1214"/>
    <s v="Kari"/>
    <n v="34.1"/>
    <x v="113"/>
    <s v="NO"/>
    <x v="0"/>
    <x v="0"/>
    <n v="0"/>
    <x v="1"/>
    <x v="1"/>
    <x v="0"/>
    <s v="2-Jul-1971"/>
    <n v="9283.56"/>
    <x v="1"/>
    <s v="tier - 3"/>
    <s v="R1013"/>
    <x v="14"/>
  </r>
  <r>
    <s v="Id1215"/>
    <s v="Standiford"/>
    <n v="25.84"/>
    <x v="349"/>
    <s v="NO"/>
    <x v="0"/>
    <x v="0"/>
    <n v="2"/>
    <x v="1"/>
    <x v="2"/>
    <x v="0"/>
    <s v="27-Oct-1973"/>
    <n v="9282.48"/>
    <x v="2"/>
    <s v="tier - 2"/>
    <s v="R1016"/>
    <x v="30"/>
  </r>
  <r>
    <s v="Id1216"/>
    <s v="Sherwin"/>
    <n v="20.6"/>
    <x v="580"/>
    <s v="NO"/>
    <x v="0"/>
    <x v="0"/>
    <n v="0"/>
    <x v="1"/>
    <x v="1"/>
    <x v="0"/>
    <s v="6-Aug-1971"/>
    <n v="9264.7999999999993"/>
    <x v="1"/>
    <s v="tier - 1"/>
    <s v="R1011"/>
    <x v="14"/>
  </r>
  <r>
    <s v="Id1217"/>
    <s v="Parker"/>
    <n v="28.88"/>
    <x v="581"/>
    <s v="NO"/>
    <x v="0"/>
    <x v="0"/>
    <n v="0"/>
    <x v="1"/>
    <x v="1"/>
    <x v="0"/>
    <s v="21-Aug-1974"/>
    <n v="9249.5"/>
    <x v="1"/>
    <s v="tier - 1"/>
    <s v="R1012"/>
    <x v="19"/>
  </r>
  <r>
    <s v="Id1218"/>
    <s v="Blekeli"/>
    <n v="28.24"/>
    <x v="332"/>
    <s v="NO"/>
    <x v="0"/>
    <x v="0"/>
    <n v="0"/>
    <x v="1"/>
    <x v="1"/>
    <x v="2"/>
    <s v="5-Oct-1980"/>
    <n v="9247.94"/>
    <x v="1"/>
    <s v="tier - 1"/>
    <s v="R1021"/>
    <x v="25"/>
  </r>
  <r>
    <s v="Id1219"/>
    <s v="Vangampleare"/>
    <n v="25.46"/>
    <x v="384"/>
    <s v="Yes"/>
    <x v="0"/>
    <x v="0"/>
    <n v="1"/>
    <x v="1"/>
    <x v="1"/>
    <x v="0"/>
    <s v="6-Dec-1975"/>
    <n v="9225.26"/>
    <x v="2"/>
    <s v="tier - 3"/>
    <s v="R1015"/>
    <x v="27"/>
  </r>
  <r>
    <s v="Id1220"/>
    <s v="Hiatt"/>
    <n v="29.64"/>
    <x v="137"/>
    <s v="Yes"/>
    <x v="0"/>
    <x v="0"/>
    <n v="0"/>
    <x v="1"/>
    <x v="0"/>
    <x v="0"/>
    <s v="5-Dec-1981"/>
    <n v="9222.4"/>
    <x v="1"/>
    <s v="tier - 3"/>
    <s v="R1019"/>
    <x v="36"/>
  </r>
  <r>
    <s v="Id1221"/>
    <s v="Tadesse"/>
    <n v="31.27"/>
    <x v="582"/>
    <s v="Yes"/>
    <x v="0"/>
    <x v="0"/>
    <n v="1"/>
    <x v="1"/>
    <x v="2"/>
    <x v="0"/>
    <s v="25-Dec-1986"/>
    <n v="9210.06"/>
    <x v="1"/>
    <s v="tier - 3"/>
    <s v="R1021"/>
    <x v="26"/>
  </r>
  <r>
    <s v="Id1222"/>
    <s v="Jaswell"/>
    <n v="19.95"/>
    <x v="149"/>
    <s v="Yes"/>
    <x v="0"/>
    <x v="0"/>
    <n v="0"/>
    <x v="1"/>
    <x v="2"/>
    <x v="1"/>
    <s v="10-Sep-1976"/>
    <n v="9193.84"/>
    <x v="1"/>
    <s v="tier - 1"/>
    <s v="R1012"/>
    <x v="1"/>
  </r>
  <r>
    <s v="Id1223"/>
    <s v="Phillips-Cook"/>
    <n v="21.3"/>
    <x v="583"/>
    <s v="NO"/>
    <x v="0"/>
    <x v="0"/>
    <n v="2"/>
    <x v="1"/>
    <x v="0"/>
    <x v="0"/>
    <s v="25-Dec-1973"/>
    <n v="9182.17"/>
    <x v="1"/>
    <s v="tier - 3"/>
    <s v="R1011"/>
    <x v="30"/>
  </r>
  <r>
    <s v="Id1224"/>
    <s v="Clark"/>
    <n v="31.635000000000002"/>
    <x v="498"/>
    <s v="NO"/>
    <x v="0"/>
    <x v="0"/>
    <n v="0"/>
    <x v="1"/>
    <x v="2"/>
    <x v="0"/>
    <s v="29-Dec-1971"/>
    <n v="9174.14"/>
    <x v="2"/>
    <s v="tier - 1"/>
    <s v="R1012"/>
    <x v="14"/>
  </r>
  <r>
    <s v="Id1225"/>
    <s v="Wang"/>
    <n v="23.9"/>
    <x v="16"/>
    <s v="Yes"/>
    <x v="0"/>
    <x v="0"/>
    <n v="2"/>
    <x v="1"/>
    <x v="0"/>
    <x v="0"/>
    <s v="24-Oct-1970"/>
    <n v="9171.75"/>
    <x v="1"/>
    <s v="tier - 2"/>
    <s v="R1012"/>
    <x v="2"/>
  </r>
  <r>
    <s v="Id1226"/>
    <s v="Desruisseaux"/>
    <n v="34.15"/>
    <x v="259"/>
    <s v="NO"/>
    <x v="0"/>
    <x v="0"/>
    <n v="0"/>
    <x v="1"/>
    <x v="1"/>
    <x v="1"/>
    <s v="23-Aug-1990"/>
    <n v="9159.51"/>
    <x v="1"/>
    <s v="tier - 2"/>
    <s v="R1021"/>
    <x v="3"/>
  </r>
  <r>
    <s v="Id1227"/>
    <s v="Ripp"/>
    <n v="28.71"/>
    <x v="268"/>
    <s v="NO"/>
    <x v="0"/>
    <x v="0"/>
    <n v="0"/>
    <x v="1"/>
    <x v="0"/>
    <x v="1"/>
    <s v="8-Dec-1982"/>
    <n v="9147.5"/>
    <x v="1"/>
    <s v="tier - 1"/>
    <s v="R1012"/>
    <x v="37"/>
  </r>
  <r>
    <s v="Id1228"/>
    <s v="Harris"/>
    <n v="36.700000000000003"/>
    <x v="234"/>
    <s v="Yes"/>
    <x v="0"/>
    <x v="0"/>
    <n v="2"/>
    <x v="1"/>
    <x v="0"/>
    <x v="0"/>
    <s v="18-Oct-1970"/>
    <n v="9144.57"/>
    <x v="2"/>
    <s v="tier - 2"/>
    <s v="R1011"/>
    <x v="2"/>
  </r>
  <r>
    <s v="Id1229"/>
    <s v="Shafer"/>
    <n v="34.1"/>
    <x v="275"/>
    <s v="Yes"/>
    <x v="0"/>
    <x v="0"/>
    <n v="2"/>
    <x v="1"/>
    <x v="1"/>
    <x v="0"/>
    <s v="12-Aug-1970"/>
    <n v="9140.9500000000007"/>
    <x v="2"/>
    <s v="tier - 3"/>
    <s v="R1013"/>
    <x v="2"/>
  </r>
  <r>
    <s v="Id1230"/>
    <s v="Hemesath"/>
    <n v="25.7"/>
    <x v="515"/>
    <s v="NO"/>
    <x v="0"/>
    <x v="0"/>
    <n v="0"/>
    <x v="1"/>
    <x v="2"/>
    <x v="2"/>
    <s v="2-Dec-1977"/>
    <n v="9101.7999999999993"/>
    <x v="1"/>
    <s v="tier - 1"/>
    <s v="R1011"/>
    <x v="29"/>
  </r>
  <r>
    <s v="Id1231"/>
    <s v="Vinci"/>
    <n v="21.68"/>
    <x v="584"/>
    <s v="NO"/>
    <x v="0"/>
    <x v="0"/>
    <n v="0"/>
    <x v="1"/>
    <x v="1"/>
    <x v="0"/>
    <s v="9-Nov-1965"/>
    <n v="9095.94"/>
    <x v="2"/>
    <s v="tier - 1"/>
    <s v="R1011"/>
    <x v="11"/>
  </r>
  <r>
    <s v="Id1232"/>
    <s v="Diamond-Husmann"/>
    <n v="25.175000000000001"/>
    <x v="435"/>
    <s v="NO"/>
    <x v="0"/>
    <x v="0"/>
    <n v="0"/>
    <x v="1"/>
    <x v="0"/>
    <x v="2"/>
    <s v="4-Nov-1977"/>
    <n v="9095.07"/>
    <x v="1"/>
    <s v="tier - 2"/>
    <s v="R1024"/>
    <x v="29"/>
  </r>
  <r>
    <s v="Id1233"/>
    <s v="Soto"/>
    <n v="44.77"/>
    <x v="81"/>
    <s v="NO"/>
    <x v="0"/>
    <x v="0"/>
    <n v="2"/>
    <x v="1"/>
    <x v="0"/>
    <x v="2"/>
    <s v="2-Dec-1972"/>
    <n v="9058.73"/>
    <x v="2"/>
    <s v="tier - 2"/>
    <s v="R1013"/>
    <x v="28"/>
  </r>
  <r>
    <s v="Id1234"/>
    <s v="Howard"/>
    <n v="37.07"/>
    <x v="363"/>
    <s v="NO"/>
    <x v="0"/>
    <x v="0"/>
    <n v="2"/>
    <x v="1"/>
    <x v="0"/>
    <x v="2"/>
    <s v="7-Dec-1972"/>
    <n v="9048.0300000000007"/>
    <x v="1"/>
    <s v="tier - 2"/>
    <s v="R1013"/>
    <x v="28"/>
  </r>
  <r>
    <s v="Id1235"/>
    <s v="Patrick"/>
    <n v="39.799999999999997"/>
    <x v="585"/>
    <s v="NO"/>
    <x v="0"/>
    <x v="1"/>
    <n v="1"/>
    <x v="1"/>
    <x v="1"/>
    <x v="2"/>
    <s v="1-Dec-1993"/>
    <n v="9010.2000000000007"/>
    <x v="1"/>
    <s v="tier - 3"/>
    <s v="R1026"/>
    <x v="20"/>
  </r>
  <r>
    <s v="Id1236"/>
    <s v="Dacko"/>
    <n v="26.36"/>
    <x v="538"/>
    <s v="NO"/>
    <x v="0"/>
    <x v="1"/>
    <n v="1"/>
    <x v="1"/>
    <x v="1"/>
    <x v="2"/>
    <s v="16-Dec-1979"/>
    <n v="8998.43"/>
    <x v="1"/>
    <s v="tier - 1"/>
    <s v="R1025"/>
    <x v="18"/>
  </r>
  <r>
    <s v="Id1237"/>
    <s v="Glassey"/>
    <n v="29.925000000000001"/>
    <x v="586"/>
    <s v="NO"/>
    <x v="0"/>
    <x v="0"/>
    <n v="2"/>
    <x v="1"/>
    <x v="0"/>
    <x v="0"/>
    <s v="11-Oct-1973"/>
    <n v="8988.16"/>
    <x v="1"/>
    <s v="tier - 1"/>
    <s v="R1012"/>
    <x v="30"/>
  </r>
  <r>
    <s v="Id1238"/>
    <s v="Frechette"/>
    <n v="37.29"/>
    <x v="284"/>
    <s v="NO"/>
    <x v="0"/>
    <x v="0"/>
    <n v="0"/>
    <x v="1"/>
    <x v="0"/>
    <x v="0"/>
    <s v="21-Jul-1974"/>
    <n v="8978.19"/>
    <x v="1"/>
    <s v="tier - 2"/>
    <s v="R1013"/>
    <x v="19"/>
  </r>
  <r>
    <s v="Id1239"/>
    <s v="Benitez"/>
    <n v="30.2"/>
    <x v="499"/>
    <s v="NO"/>
    <x v="0"/>
    <x v="0"/>
    <n v="0"/>
    <x v="1"/>
    <x v="2"/>
    <x v="0"/>
    <s v="8-Sep-1974"/>
    <n v="8968.33"/>
    <x v="2"/>
    <s v="tier - 2"/>
    <s v="R1011"/>
    <x v="19"/>
  </r>
  <r>
    <s v="Id1240"/>
    <s v="Gauthier"/>
    <n v="24.225000000000001"/>
    <x v="69"/>
    <s v="Yes"/>
    <x v="0"/>
    <x v="1"/>
    <n v="1"/>
    <x v="1"/>
    <x v="0"/>
    <x v="2"/>
    <s v="15-Jul-1983"/>
    <n v="8965.7999999999993"/>
    <x v="1"/>
    <s v="tier - 3"/>
    <s v="R1012"/>
    <x v="33"/>
  </r>
  <r>
    <s v="Id1241"/>
    <s v="Fazioli"/>
    <n v="31.445"/>
    <x v="509"/>
    <s v="NO"/>
    <x v="0"/>
    <x v="0"/>
    <n v="0"/>
    <x v="1"/>
    <x v="0"/>
    <x v="0"/>
    <s v="17-Aug-1974"/>
    <n v="8964.06"/>
    <x v="2"/>
    <s v="tier - 2"/>
    <s v="R1016"/>
    <x v="19"/>
  </r>
  <r>
    <s v="Id1242"/>
    <s v="Chorney"/>
    <n v="38.880000000000003"/>
    <x v="144"/>
    <s v="NO"/>
    <x v="0"/>
    <x v="0"/>
    <n v="1"/>
    <x v="1"/>
    <x v="0"/>
    <x v="2"/>
    <s v="27-Sep-1992"/>
    <n v="8954.99"/>
    <x v="1"/>
    <s v="tier - 3"/>
    <s v="R1026"/>
    <x v="34"/>
  </r>
  <r>
    <s v="Id1243"/>
    <s v="Dannenhauer"/>
    <n v="43.89"/>
    <x v="147"/>
    <s v="Yes"/>
    <x v="0"/>
    <x v="0"/>
    <n v="0"/>
    <x v="1"/>
    <x v="1"/>
    <x v="1"/>
    <s v="25-Dec-1976"/>
    <n v="8944.1200000000008"/>
    <x v="2"/>
    <s v="tier - 2"/>
    <s v="R1013"/>
    <x v="1"/>
  </r>
  <r>
    <s v="Id1244"/>
    <s v="McComb"/>
    <n v="25.6"/>
    <x v="120"/>
    <s v="NO"/>
    <x v="0"/>
    <x v="0"/>
    <n v="2"/>
    <x v="1"/>
    <x v="1"/>
    <x v="2"/>
    <s v="6-Jun-1972"/>
    <n v="8932.08"/>
    <x v="1"/>
    <s v="tier - 1"/>
    <s v="R1011"/>
    <x v="14"/>
  </r>
  <r>
    <s v="Id1245"/>
    <s v="Blake"/>
    <n v="29.545000000000002"/>
    <x v="12"/>
    <s v="Yes"/>
    <x v="0"/>
    <x v="0"/>
    <n v="1"/>
    <x v="1"/>
    <x v="2"/>
    <x v="0"/>
    <s v="7-Jul-1975"/>
    <n v="8930.93"/>
    <x v="1"/>
    <s v="tier - 2"/>
    <s v="R1012"/>
    <x v="27"/>
  </r>
  <r>
    <s v="Id1246"/>
    <s v="Sambasivam"/>
    <n v="23.25"/>
    <x v="499"/>
    <s v="Yes"/>
    <x v="0"/>
    <x v="0"/>
    <n v="0"/>
    <x v="1"/>
    <x v="0"/>
    <x v="0"/>
    <s v="6-Sep-1967"/>
    <n v="8908.4699999999993"/>
    <x v="2"/>
    <s v="tier - 2"/>
    <s v="R1013"/>
    <x v="22"/>
  </r>
  <r>
    <s v="Id1247"/>
    <s v="Maina"/>
    <n v="43.95"/>
    <x v="587"/>
    <s v="Yes"/>
    <x v="0"/>
    <x v="1"/>
    <n v="1"/>
    <x v="1"/>
    <x v="2"/>
    <x v="2"/>
    <s v="28-Nov-1997"/>
    <n v="8906.14"/>
    <x v="1"/>
    <s v="tier - 2"/>
    <s v="R1012"/>
    <x v="31"/>
  </r>
  <r>
    <s v="Id1248"/>
    <s v="Keshian"/>
    <n v="21.85"/>
    <x v="548"/>
    <s v="NO"/>
    <x v="0"/>
    <x v="0"/>
    <n v="0"/>
    <x v="1"/>
    <x v="1"/>
    <x v="0"/>
    <s v="16-Dec-1978"/>
    <n v="8891.14"/>
    <x v="1"/>
    <s v="tier - 3"/>
    <s v="R1017"/>
    <x v="9"/>
  </r>
  <r>
    <s v="Id1249"/>
    <s v="Maas"/>
    <n v="25.73"/>
    <x v="588"/>
    <s v="NO"/>
    <x v="0"/>
    <x v="0"/>
    <n v="2"/>
    <x v="1"/>
    <x v="0"/>
    <x v="0"/>
    <s v="9-Sep-1973"/>
    <n v="8890.59"/>
    <x v="1"/>
    <s v="tier - 3"/>
    <s v="R1012"/>
    <x v="30"/>
  </r>
  <r>
    <s v="Id1250"/>
    <s v="Sinasac"/>
    <n v="32.229999999999997"/>
    <x v="350"/>
    <s v="NO"/>
    <x v="0"/>
    <x v="0"/>
    <n v="0"/>
    <x v="1"/>
    <x v="0"/>
    <x v="0"/>
    <s v="18-Jun-1974"/>
    <n v="8871.15"/>
    <x v="1"/>
    <s v="tier - 3"/>
    <s v="R1013"/>
    <x v="19"/>
  </r>
  <r>
    <s v="Id1251"/>
    <s v="Van De Kamp"/>
    <n v="32.204999999999998"/>
    <x v="105"/>
    <s v="NO"/>
    <x v="0"/>
    <x v="0"/>
    <n v="2"/>
    <x v="1"/>
    <x v="1"/>
    <x v="1"/>
    <s v="22-Nov-1972"/>
    <n v="8835.26"/>
    <x v="2"/>
    <s v="tier - 2"/>
    <s v="R1012"/>
    <x v="28"/>
  </r>
  <r>
    <s v="Id1252"/>
    <s v="Ruffo"/>
    <n v="26.41"/>
    <x v="337"/>
    <s v="NO"/>
    <x v="0"/>
    <x v="0"/>
    <n v="2"/>
    <x v="1"/>
    <x v="0"/>
    <x v="2"/>
    <s v="14-Nov-1972"/>
    <n v="8827.2099999999991"/>
    <x v="2"/>
    <s v="tier - 1"/>
    <s v="R1012"/>
    <x v="28"/>
  </r>
  <r>
    <s v="Id1253"/>
    <s v="Long"/>
    <n v="30.2"/>
    <x v="178"/>
    <s v="Yes"/>
    <x v="0"/>
    <x v="0"/>
    <n v="0"/>
    <x v="1"/>
    <x v="0"/>
    <x v="1"/>
    <s v="14-Jul-1976"/>
    <n v="8825.09"/>
    <x v="1"/>
    <s v="tier - 3"/>
    <s v="R1011"/>
    <x v="1"/>
  </r>
  <r>
    <s v="Id1254"/>
    <s v="Rohde"/>
    <n v="31.26"/>
    <x v="425"/>
    <s v="Yes"/>
    <x v="0"/>
    <x v="0"/>
    <n v="1"/>
    <x v="1"/>
    <x v="0"/>
    <x v="1"/>
    <s v="22-Aug-1988"/>
    <n v="8824.27"/>
    <x v="1"/>
    <s v="tier - 1"/>
    <s v="R1025"/>
    <x v="23"/>
  </r>
  <r>
    <s v="Id1255"/>
    <s v="Bonzi"/>
    <n v="33.725000000000001"/>
    <x v="589"/>
    <s v="Yes"/>
    <x v="0"/>
    <x v="0"/>
    <n v="0"/>
    <x v="1"/>
    <x v="1"/>
    <x v="1"/>
    <s v="19-Oct-1976"/>
    <n v="8823.99"/>
    <x v="1"/>
    <s v="tier - 3"/>
    <s v="R1024"/>
    <x v="1"/>
  </r>
  <r>
    <s v="Id1256"/>
    <s v="Moore"/>
    <n v="28.9"/>
    <x v="300"/>
    <s v="Yes"/>
    <x v="0"/>
    <x v="0"/>
    <n v="0"/>
    <x v="1"/>
    <x v="0"/>
    <x v="1"/>
    <s v="14-Jun-1976"/>
    <n v="8823.2800000000007"/>
    <x v="1"/>
    <s v="tier - 1"/>
    <s v="R1011"/>
    <x v="1"/>
  </r>
  <r>
    <s v="Id1257"/>
    <s v="McGrane"/>
    <n v="45.69"/>
    <x v="46"/>
    <s v="Yes"/>
    <x v="0"/>
    <x v="0"/>
    <n v="0"/>
    <x v="1"/>
    <x v="2"/>
    <x v="2"/>
    <s v="7-Nov-2001"/>
    <n v="8821.8799999999992"/>
    <x v="1"/>
    <s v="tier - 3"/>
    <s v="R1023"/>
    <x v="47"/>
  </r>
  <r>
    <s v="Id1258"/>
    <s v="Stepnowski"/>
    <n v="21.03"/>
    <x v="364"/>
    <s v="NO"/>
    <x v="0"/>
    <x v="0"/>
    <n v="0"/>
    <x v="1"/>
    <x v="0"/>
    <x v="0"/>
    <s v="29-Aug-1965"/>
    <n v="8800.49"/>
    <x v="2"/>
    <s v="tier - 2"/>
    <s v="R1013"/>
    <x v="11"/>
  </r>
  <r>
    <s v="Id1259"/>
    <s v="Merkle"/>
    <n v="37"/>
    <x v="356"/>
    <s v="NO"/>
    <x v="0"/>
    <x v="0"/>
    <n v="0"/>
    <x v="1"/>
    <x v="1"/>
    <x v="0"/>
    <s v="18-Jun-1971"/>
    <n v="8798.59"/>
    <x v="1"/>
    <s v="tier - 1"/>
    <s v="R1011"/>
    <x v="14"/>
  </r>
  <r>
    <s v="Id1260"/>
    <s v="Schaefer"/>
    <n v="25.4"/>
    <x v="499"/>
    <s v="NO"/>
    <x v="0"/>
    <x v="0"/>
    <n v="0"/>
    <x v="1"/>
    <x v="0"/>
    <x v="0"/>
    <s v="23-Aug-1971"/>
    <n v="8782.4699999999993"/>
    <x v="1"/>
    <s v="tier - 3"/>
    <s v="R1011"/>
    <x v="14"/>
  </r>
  <r>
    <s v="Id1261"/>
    <s v="Vigneron"/>
    <n v="32.299999999999997"/>
    <x v="116"/>
    <s v="NO"/>
    <x v="0"/>
    <x v="0"/>
    <n v="0"/>
    <x v="1"/>
    <x v="2"/>
    <x v="0"/>
    <s v="6-Sep-1974"/>
    <n v="8765.25"/>
    <x v="1"/>
    <s v="tier - 3"/>
    <s v="R1012"/>
    <x v="19"/>
  </r>
  <r>
    <s v="Id1262"/>
    <s v="Mucci"/>
    <n v="23.94"/>
    <x v="117"/>
    <s v="Yes"/>
    <x v="0"/>
    <x v="1"/>
    <n v="1"/>
    <x v="1"/>
    <x v="0"/>
    <x v="2"/>
    <s v="9-Sep-1969"/>
    <n v="8760.1200000000008"/>
    <x v="1"/>
    <s v="tier - 1"/>
    <s v="R1013"/>
    <x v="16"/>
  </r>
  <r>
    <s v="Id1263"/>
    <s v="MacDonald"/>
    <n v="46.4"/>
    <x v="268"/>
    <s v="NO"/>
    <x v="0"/>
    <x v="0"/>
    <n v="0"/>
    <x v="1"/>
    <x v="0"/>
    <x v="1"/>
    <s v="23-Aug-1999"/>
    <n v="8747.68"/>
    <x v="1"/>
    <s v="tier - 3"/>
    <s v="R1011"/>
    <x v="35"/>
  </r>
  <r>
    <s v="Id1264"/>
    <s v="Deng"/>
    <n v="40.375"/>
    <x v="178"/>
    <s v="Yes"/>
    <x v="0"/>
    <x v="0"/>
    <n v="0"/>
    <x v="1"/>
    <x v="1"/>
    <x v="1"/>
    <s v="17-Jun-1976"/>
    <n v="8733.23"/>
    <x v="1"/>
    <s v="tier - 3"/>
    <s v="R1012"/>
    <x v="1"/>
  </r>
  <r>
    <s v="Id1265"/>
    <s v="De Mata"/>
    <n v="28.7"/>
    <x v="302"/>
    <s v="NO"/>
    <x v="0"/>
    <x v="0"/>
    <n v="2"/>
    <x v="1"/>
    <x v="1"/>
    <x v="0"/>
    <s v="25-Jun-1973"/>
    <n v="8703.4599999999991"/>
    <x v="2"/>
    <s v="tier - 3"/>
    <s v="R1011"/>
    <x v="30"/>
  </r>
  <r>
    <s v="Id1266"/>
    <s v="Strickland"/>
    <n v="26.63"/>
    <x v="155"/>
    <s v="NO"/>
    <x v="0"/>
    <x v="0"/>
    <n v="0"/>
    <x v="1"/>
    <x v="2"/>
    <x v="1"/>
    <s v="28-Oct-1980"/>
    <n v="8701.84"/>
    <x v="1"/>
    <s v="tier - 3"/>
    <s v="R1021"/>
    <x v="25"/>
  </r>
  <r>
    <s v="Id1267"/>
    <s v="Cheney"/>
    <n v="22.515000000000001"/>
    <x v="590"/>
    <s v="NO"/>
    <x v="0"/>
    <x v="0"/>
    <n v="2"/>
    <x v="1"/>
    <x v="0"/>
    <x v="0"/>
    <s v="11-Oct-1973"/>
    <n v="8688.86"/>
    <x v="1"/>
    <s v="tier - 1"/>
    <s v="R1017"/>
    <x v="30"/>
  </r>
  <r>
    <s v="Id1268"/>
    <s v="Godoy"/>
    <n v="36.575000000000003"/>
    <x v="455"/>
    <s v="NO"/>
    <x v="0"/>
    <x v="0"/>
    <n v="0"/>
    <x v="1"/>
    <x v="2"/>
    <x v="0"/>
    <s v="16-Aug-1974"/>
    <n v="8671.19"/>
    <x v="1"/>
    <s v="tier - 1"/>
    <s v="R1012"/>
    <x v="19"/>
  </r>
  <r>
    <s v="Id1269"/>
    <s v="Rider"/>
    <n v="23.66"/>
    <x v="78"/>
    <s v="Yes"/>
    <x v="0"/>
    <x v="1"/>
    <n v="1"/>
    <x v="1"/>
    <x v="2"/>
    <x v="2"/>
    <s v="10-Aug-1969"/>
    <n v="8665.14"/>
    <x v="1"/>
    <s v="tier - 3"/>
    <s v="R1013"/>
    <x v="16"/>
  </r>
  <r>
    <s v="Id1270"/>
    <s v="Evans"/>
    <n v="18.62"/>
    <x v="591"/>
    <s v="NO"/>
    <x v="0"/>
    <x v="0"/>
    <n v="0"/>
    <x v="1"/>
    <x v="2"/>
    <x v="0"/>
    <s v="21-Oct-1965"/>
    <n v="8665.09"/>
    <x v="2"/>
    <s v="tier - 2"/>
    <s v="R1012"/>
    <x v="11"/>
  </r>
  <r>
    <s v="Id1271"/>
    <s v="Anderson"/>
    <n v="19.190000000000001"/>
    <x v="367"/>
    <s v="Yes"/>
    <x v="0"/>
    <x v="0"/>
    <n v="1"/>
    <x v="1"/>
    <x v="1"/>
    <x v="0"/>
    <s v="3-Aug-1975"/>
    <n v="8627.5400000000009"/>
    <x v="1"/>
    <s v="tier - 2"/>
    <s v="R1017"/>
    <x v="27"/>
  </r>
  <r>
    <s v="Id1272"/>
    <s v="Walters"/>
    <n v="27.5"/>
    <x v="100"/>
    <s v="NO"/>
    <x v="0"/>
    <x v="0"/>
    <n v="0"/>
    <x v="1"/>
    <x v="1"/>
    <x v="1"/>
    <s v="2-Sep-1977"/>
    <n v="8615.2999999999993"/>
    <x v="1"/>
    <s v="tier - 3"/>
    <s v="R1011"/>
    <x v="29"/>
  </r>
  <r>
    <s v="Id1273"/>
    <s v="Leboeuf"/>
    <n v="27.36"/>
    <x v="10"/>
    <s v="NO"/>
    <x v="0"/>
    <x v="1"/>
    <n v="1"/>
    <x v="1"/>
    <x v="2"/>
    <x v="1"/>
    <s v="17-Jul-1979"/>
    <n v="8606.2199999999993"/>
    <x v="0"/>
    <s v="tier - 2"/>
    <s v="R1014"/>
    <x v="18"/>
  </r>
  <r>
    <s v="Id1274"/>
    <s v="Scheibel"/>
    <n v="20.350000000000001"/>
    <x v="243"/>
    <s v="NO"/>
    <x v="0"/>
    <x v="0"/>
    <n v="0"/>
    <x v="1"/>
    <x v="2"/>
    <x v="2"/>
    <s v="15-Oct-1977"/>
    <n v="8605.36"/>
    <x v="1"/>
    <s v="tier - 2"/>
    <s v="R1013"/>
    <x v="29"/>
  </r>
  <r>
    <s v="Id1275"/>
    <s v="Ritter"/>
    <n v="24.035"/>
    <x v="184"/>
    <s v="NO"/>
    <x v="0"/>
    <x v="0"/>
    <n v="0"/>
    <x v="1"/>
    <x v="2"/>
    <x v="1"/>
    <s v="12-Nov-1977"/>
    <n v="8604.48"/>
    <x v="2"/>
    <s v="tier - 2"/>
    <s v="R1016"/>
    <x v="29"/>
  </r>
  <r>
    <s v="Id1276"/>
    <s v="Deeg"/>
    <n v="23.56"/>
    <x v="412"/>
    <s v="NO"/>
    <x v="0"/>
    <x v="0"/>
    <n v="0"/>
    <x v="1"/>
    <x v="1"/>
    <x v="1"/>
    <s v="24-Sep-1977"/>
    <n v="8603.82"/>
    <x v="1"/>
    <s v="tier - 1"/>
    <s v="R1019"/>
    <x v="29"/>
  </r>
  <r>
    <s v="Id1277"/>
    <s v="Pretot"/>
    <n v="27.17"/>
    <x v="592"/>
    <s v="NO"/>
    <x v="0"/>
    <x v="0"/>
    <n v="2"/>
    <x v="1"/>
    <x v="0"/>
    <x v="0"/>
    <s v="11-Jul-1973"/>
    <n v="8601.33"/>
    <x v="1"/>
    <s v="tier - 1"/>
    <s v="R1013"/>
    <x v="30"/>
  </r>
  <r>
    <s v="Id1278"/>
    <s v="Willsey"/>
    <n v="34.32"/>
    <x v="155"/>
    <s v="Yes"/>
    <x v="0"/>
    <x v="1"/>
    <n v="1"/>
    <x v="1"/>
    <x v="2"/>
    <x v="1"/>
    <s v="25-Jul-1983"/>
    <n v="8596.83"/>
    <x v="1"/>
    <s v="tier - 3"/>
    <s v="R1013"/>
    <x v="33"/>
  </r>
  <r>
    <s v="Id1279"/>
    <s v="Roach"/>
    <n v="23.87"/>
    <x v="372"/>
    <s v="Yes"/>
    <x v="0"/>
    <x v="1"/>
    <n v="1"/>
    <x v="1"/>
    <x v="0"/>
    <x v="2"/>
    <s v="30-Dec-1983"/>
    <n v="8582.2999999999993"/>
    <x v="1"/>
    <s v="tier - 1"/>
    <s v="R1013"/>
    <x v="33"/>
  </r>
  <r>
    <s v="Id1280"/>
    <s v="Jacobsen"/>
    <n v="30.15"/>
    <x v="69"/>
    <s v="NO"/>
    <x v="0"/>
    <x v="0"/>
    <n v="1"/>
    <x v="1"/>
    <x v="1"/>
    <x v="2"/>
    <s v="11-Nov-1987"/>
    <n v="8573.2999999999993"/>
    <x v="1"/>
    <s v="tier - 2"/>
    <s v="R1021"/>
    <x v="38"/>
  </r>
  <r>
    <s v="Id1281"/>
    <s v="O'Hora"/>
    <n v="26.36"/>
    <x v="315"/>
    <s v="NO"/>
    <x v="0"/>
    <x v="0"/>
    <n v="0"/>
    <x v="1"/>
    <x v="0"/>
    <x v="2"/>
    <s v="6-Dec-1982"/>
    <n v="8572.0400000000009"/>
    <x v="1"/>
    <s v="tier - 2"/>
    <s v="R1021"/>
    <x v="37"/>
  </r>
  <r>
    <s v="Id1282"/>
    <s v="Amato"/>
    <n v="45.32"/>
    <x v="593"/>
    <s v="Yes"/>
    <x v="0"/>
    <x v="0"/>
    <n v="1"/>
    <x v="1"/>
    <x v="0"/>
    <x v="0"/>
    <s v="26-Sep-1975"/>
    <n v="8569.86"/>
    <x v="1"/>
    <s v="tier - 3"/>
    <s v="R1013"/>
    <x v="27"/>
  </r>
  <r>
    <s v="Id1283"/>
    <s v="Reed"/>
    <n v="31.93"/>
    <x v="48"/>
    <s v="Yes"/>
    <x v="0"/>
    <x v="0"/>
    <n v="1"/>
    <x v="1"/>
    <x v="0"/>
    <x v="2"/>
    <s v="21-Sep-1988"/>
    <n v="8567.25"/>
    <x v="1"/>
    <s v="tier - 1"/>
    <s v="R1012"/>
    <x v="23"/>
  </r>
  <r>
    <s v="Id1284"/>
    <s v="Wegner"/>
    <n v="36"/>
    <x v="539"/>
    <s v="Yes"/>
    <x v="0"/>
    <x v="0"/>
    <n v="1"/>
    <x v="1"/>
    <x v="0"/>
    <x v="0"/>
    <s v="21-Aug-1975"/>
    <n v="8556.91"/>
    <x v="1"/>
    <s v="tier - 1"/>
    <s v="R1011"/>
    <x v="27"/>
  </r>
  <r>
    <s v="Id1285"/>
    <s v="Bokun"/>
    <n v="32"/>
    <x v="594"/>
    <s v="Yes"/>
    <x v="0"/>
    <x v="0"/>
    <n v="1"/>
    <x v="1"/>
    <x v="1"/>
    <x v="0"/>
    <s v="6-Aug-1975"/>
    <n v="8551.35"/>
    <x v="1"/>
    <s v="tier - 2"/>
    <s v="R1011"/>
    <x v="27"/>
  </r>
  <r>
    <s v="Id1286"/>
    <s v="Ainsley"/>
    <n v="29.37"/>
    <x v="126"/>
    <s v="Yes"/>
    <x v="0"/>
    <x v="0"/>
    <n v="1"/>
    <x v="1"/>
    <x v="2"/>
    <x v="0"/>
    <s v="12-Dec-1978"/>
    <n v="8547.69"/>
    <x v="1"/>
    <s v="tier - 1"/>
    <s v="R1013"/>
    <x v="9"/>
  </r>
  <r>
    <s v="Id1287"/>
    <s v="Foster"/>
    <n v="23.6"/>
    <x v="565"/>
    <s v="Yes"/>
    <x v="0"/>
    <x v="0"/>
    <n v="1"/>
    <x v="1"/>
    <x v="0"/>
    <x v="0"/>
    <s v="6-Nov-1975"/>
    <n v="8539.67"/>
    <x v="1"/>
    <s v="tier - 3"/>
    <s v="R1011"/>
    <x v="27"/>
  </r>
  <r>
    <s v="Id1288"/>
    <s v="Overpeck"/>
    <n v="33.155000000000001"/>
    <x v="354"/>
    <s v="Yes"/>
    <x v="0"/>
    <x v="0"/>
    <n v="0"/>
    <x v="1"/>
    <x v="2"/>
    <x v="0"/>
    <s v="27-Dec-1981"/>
    <n v="8538.2900000000009"/>
    <x v="1"/>
    <s v="tier - 3"/>
    <s v="R1024"/>
    <x v="36"/>
  </r>
  <r>
    <s v="Id1289"/>
    <s v="Levine"/>
    <n v="24.32"/>
    <x v="162"/>
    <s v="Yes"/>
    <x v="0"/>
    <x v="0"/>
    <n v="1"/>
    <x v="1"/>
    <x v="0"/>
    <x v="0"/>
    <s v="24-Jul-1980"/>
    <n v="8534.67"/>
    <x v="1"/>
    <s v="tier - 3"/>
    <s v="R1024"/>
    <x v="25"/>
  </r>
  <r>
    <s v="Id1290"/>
    <s v="Jean"/>
    <n v="36.299999999999997"/>
    <x v="152"/>
    <s v="NO"/>
    <x v="0"/>
    <x v="0"/>
    <n v="0"/>
    <x v="1"/>
    <x v="0"/>
    <x v="2"/>
    <s v="26-Jul-1977"/>
    <n v="8527.5300000000007"/>
    <x v="1"/>
    <s v="tier - 2"/>
    <s v="R1013"/>
    <x v="29"/>
  </r>
  <r>
    <s v="Id1291"/>
    <s v="Wild"/>
    <n v="34.4"/>
    <x v="436"/>
    <s v="NO"/>
    <x v="0"/>
    <x v="1"/>
    <n v="1"/>
    <x v="1"/>
    <x v="0"/>
    <x v="2"/>
    <s v="13-Aug-1979"/>
    <n v="8522"/>
    <x v="1"/>
    <s v="tier - 2"/>
    <s v="R1011"/>
    <x v="18"/>
  </r>
  <r>
    <s v="Id1292"/>
    <s v="Tabor"/>
    <n v="30.9"/>
    <x v="264"/>
    <s v="NO"/>
    <x v="0"/>
    <x v="0"/>
    <n v="0"/>
    <x v="1"/>
    <x v="1"/>
    <x v="2"/>
    <s v="29-Dec-1977"/>
    <n v="8520.0300000000007"/>
    <x v="1"/>
    <s v="tier - 3"/>
    <s v="R1011"/>
    <x v="29"/>
  </r>
  <r>
    <s v="Id1293"/>
    <s v="Steffen"/>
    <n v="28.6"/>
    <x v="140"/>
    <s v="NO"/>
    <x v="0"/>
    <x v="0"/>
    <n v="0"/>
    <x v="1"/>
    <x v="1"/>
    <x v="2"/>
    <s v="21-Jun-1977"/>
    <n v="8516.83"/>
    <x v="1"/>
    <s v="tier - 1"/>
    <s v="R1013"/>
    <x v="29"/>
  </r>
  <r>
    <s v="Id1294"/>
    <s v="Tadich"/>
    <n v="27.83"/>
    <x v="125"/>
    <s v="NO"/>
    <x v="0"/>
    <x v="0"/>
    <n v="0"/>
    <x v="1"/>
    <x v="0"/>
    <x v="2"/>
    <s v="26-Dec-1977"/>
    <n v="8515.76"/>
    <x v="1"/>
    <s v="tier - 2"/>
    <s v="R1013"/>
    <x v="29"/>
  </r>
  <r>
    <s v="Id1295"/>
    <s v="Christenson"/>
    <n v="39.64"/>
    <x v="272"/>
    <s v="NO"/>
    <x v="0"/>
    <x v="1"/>
    <n v="1"/>
    <x v="1"/>
    <x v="0"/>
    <x v="1"/>
    <s v="10-Nov-1993"/>
    <n v="8471.65"/>
    <x v="1"/>
    <s v="tier - 1"/>
    <s v="R1012"/>
    <x v="20"/>
  </r>
  <r>
    <s v="Id1296"/>
    <s v="Shell"/>
    <n v="38.479999999999997"/>
    <x v="216"/>
    <s v="NO"/>
    <x v="0"/>
    <x v="0"/>
    <n v="1"/>
    <x v="1"/>
    <x v="0"/>
    <x v="1"/>
    <s v="9-Sep-1992"/>
    <n v="8466.35"/>
    <x v="1"/>
    <s v="tier - 2"/>
    <s v="R1012"/>
    <x v="34"/>
  </r>
  <r>
    <s v="Id1297"/>
    <s v="Rao"/>
    <n v="36.200000000000003"/>
    <x v="473"/>
    <s v="NO"/>
    <x v="0"/>
    <x v="0"/>
    <n v="2"/>
    <x v="1"/>
    <x v="1"/>
    <x v="2"/>
    <s v="26-Dec-1972"/>
    <n v="8457.82"/>
    <x v="1"/>
    <s v="tier - 3"/>
    <s v="R1011"/>
    <x v="28"/>
  </r>
  <r>
    <s v="Id1298"/>
    <s v="Myers"/>
    <n v="27.13"/>
    <x v="450"/>
    <s v="NO"/>
    <x v="0"/>
    <x v="0"/>
    <n v="1"/>
    <x v="1"/>
    <x v="2"/>
    <x v="2"/>
    <s v="19-Jun-1984"/>
    <n v="8450.82"/>
    <x v="1"/>
    <s v="tier - 2"/>
    <s v="R1025"/>
    <x v="32"/>
  </r>
  <r>
    <s v="Id1299"/>
    <s v="McLean"/>
    <n v="20.75"/>
    <x v="107"/>
    <s v="Yes"/>
    <x v="0"/>
    <x v="0"/>
    <n v="2"/>
    <x v="1"/>
    <x v="1"/>
    <x v="2"/>
    <s v="12-Jun-1966"/>
    <n v="8448.66"/>
    <x v="2"/>
    <s v="tier - 1"/>
    <s v="R1013"/>
    <x v="24"/>
  </r>
  <r>
    <s v="Id1300"/>
    <s v="Gomez"/>
    <n v="26.6"/>
    <x v="109"/>
    <s v="NO"/>
    <x v="0"/>
    <x v="0"/>
    <n v="2"/>
    <x v="1"/>
    <x v="1"/>
    <x v="1"/>
    <s v="4-Sep-1972"/>
    <n v="8444.4699999999993"/>
    <x v="2"/>
    <s v="tier - 1"/>
    <s v="R1011"/>
    <x v="28"/>
  </r>
  <r>
    <s v="Id1301"/>
    <s v="Hemingway"/>
    <n v="25.3"/>
    <x v="326"/>
    <s v="NO"/>
    <x v="0"/>
    <x v="0"/>
    <n v="2"/>
    <x v="1"/>
    <x v="2"/>
    <x v="2"/>
    <s v="9-Sep-1972"/>
    <n v="8442.67"/>
    <x v="1"/>
    <s v="tier - 3"/>
    <s v="R1013"/>
    <x v="28"/>
  </r>
  <r>
    <s v="Id1302"/>
    <s v="Pett"/>
    <n v="18.84"/>
    <x v="131"/>
    <s v="Yes"/>
    <x v="0"/>
    <x v="1"/>
    <n v="1"/>
    <x v="1"/>
    <x v="2"/>
    <x v="0"/>
    <s v="24-Sep-1963"/>
    <n v="8440.0499999999993"/>
    <x v="2"/>
    <s v="tier - 2"/>
    <s v="R1013"/>
    <x v="8"/>
  </r>
  <r>
    <s v="Id1303"/>
    <s v="Meingast"/>
    <n v="19.57"/>
    <x v="534"/>
    <s v="Yes"/>
    <x v="0"/>
    <x v="0"/>
    <n v="1"/>
    <x v="1"/>
    <x v="0"/>
    <x v="0"/>
    <s v="28-Sep-1975"/>
    <n v="8428.07"/>
    <x v="2"/>
    <s v="tier - 2"/>
    <s v="R1012"/>
    <x v="27"/>
  </r>
  <r>
    <s v="Id1304"/>
    <s v="McCarthy"/>
    <n v="30.495000000000001"/>
    <x v="412"/>
    <s v="NO"/>
    <x v="0"/>
    <x v="0"/>
    <n v="0"/>
    <x v="1"/>
    <x v="0"/>
    <x v="1"/>
    <s v="4-Sep-1977"/>
    <n v="8413.4599999999991"/>
    <x v="2"/>
    <s v="tier - 1"/>
    <s v="R1012"/>
    <x v="29"/>
  </r>
  <r>
    <s v="Id1305"/>
    <s v="Boyle"/>
    <n v="30.114999999999998"/>
    <x v="300"/>
    <s v="NO"/>
    <x v="0"/>
    <x v="1"/>
    <n v="1"/>
    <x v="1"/>
    <x v="2"/>
    <x v="1"/>
    <s v="11-Jun-1979"/>
    <n v="8410.0499999999993"/>
    <x v="1"/>
    <s v="tier - 2"/>
    <s v="R1012"/>
    <x v="18"/>
  </r>
  <r>
    <s v="Id1306"/>
    <s v="Gundersen"/>
    <n v="24.78"/>
    <x v="571"/>
    <s v="NO"/>
    <x v="0"/>
    <x v="0"/>
    <n v="0"/>
    <x v="1"/>
    <x v="2"/>
    <x v="0"/>
    <s v="18-Sep-1971"/>
    <n v="8400.01"/>
    <x v="1"/>
    <s v="tier - 3"/>
    <s v="R1013"/>
    <x v="14"/>
  </r>
  <r>
    <s v="Id1307"/>
    <s v="Wolswinkel"/>
    <n v="24.77"/>
    <x v="14"/>
    <s v="NO"/>
    <x v="0"/>
    <x v="0"/>
    <n v="0"/>
    <x v="1"/>
    <x v="3"/>
    <x v="0"/>
    <s v="4-Sep-1971"/>
    <n v="8396.6200000000008"/>
    <x v="1"/>
    <s v="tier - 3"/>
    <s v="R1013"/>
    <x v="14"/>
  </r>
  <r>
    <s v="Id1308"/>
    <s v="Bomberger"/>
    <n v="16.579999999999998"/>
    <x v="42"/>
    <s v="Yes"/>
    <x v="0"/>
    <x v="1"/>
    <n v="1"/>
    <x v="1"/>
    <x v="0"/>
    <x v="0"/>
    <s v="21-Sep-1963"/>
    <n v="8355.5400000000009"/>
    <x v="2"/>
    <s v="tier - 3"/>
    <s v="R1012"/>
    <x v="8"/>
  </r>
  <r>
    <s v="Id1309"/>
    <s v="Roy"/>
    <n v="38.17"/>
    <x v="376"/>
    <s v="Yes"/>
    <x v="0"/>
    <x v="0"/>
    <n v="0"/>
    <x v="1"/>
    <x v="0"/>
    <x v="2"/>
    <s v="12-Jun-1976"/>
    <n v="8347.16"/>
    <x v="1"/>
    <s v="tier - 1"/>
    <s v="R1013"/>
    <x v="1"/>
  </r>
  <r>
    <s v="Id1310"/>
    <s v="Lapierre"/>
    <n v="39.424999999999997"/>
    <x v="70"/>
    <s v="Yes"/>
    <x v="0"/>
    <x v="0"/>
    <n v="0"/>
    <x v="1"/>
    <x v="0"/>
    <x v="2"/>
    <s v="7-Jul-1976"/>
    <n v="8342.91"/>
    <x v="2"/>
    <s v="tier - 1"/>
    <s v="R1016"/>
    <x v="1"/>
  </r>
  <r>
    <s v="Id1311"/>
    <s v="Beaty"/>
    <n v="33.44"/>
    <x v="149"/>
    <s v="Yes"/>
    <x v="0"/>
    <x v="0"/>
    <n v="0"/>
    <x v="1"/>
    <x v="0"/>
    <x v="1"/>
    <s v="20-Jul-1976"/>
    <n v="8334.59"/>
    <x v="2"/>
    <s v="tier - 2"/>
    <s v="R1016"/>
    <x v="1"/>
  </r>
  <r>
    <s v="Id1312"/>
    <s v="Hammer"/>
    <n v="33.344999999999999"/>
    <x v="576"/>
    <s v="Yes"/>
    <x v="0"/>
    <x v="0"/>
    <n v="0"/>
    <x v="1"/>
    <x v="0"/>
    <x v="2"/>
    <s v="12-Jul-1976"/>
    <n v="8334.4599999999991"/>
    <x v="2"/>
    <s v="tier - 2"/>
    <s v="R1016"/>
    <x v="1"/>
  </r>
  <r>
    <s v="Id1313"/>
    <s v="Randolph"/>
    <n v="38.79"/>
    <x v="31"/>
    <s v="NO"/>
    <x v="0"/>
    <x v="1"/>
    <n v="1"/>
    <x v="1"/>
    <x v="0"/>
    <x v="2"/>
    <s v="22-Jun-1993"/>
    <n v="8314.65"/>
    <x v="1"/>
    <s v="tier - 1"/>
    <s v="R1012"/>
    <x v="20"/>
  </r>
  <r>
    <s v="Id1314"/>
    <s v="Masterson"/>
    <n v="30.684999999999999"/>
    <x v="189"/>
    <s v="NO"/>
    <x v="0"/>
    <x v="1"/>
    <n v="1"/>
    <x v="1"/>
    <x v="2"/>
    <x v="2"/>
    <s v="7-Aug-1979"/>
    <n v="8310.84"/>
    <x v="1"/>
    <s v="tier - 2"/>
    <s v="R1012"/>
    <x v="18"/>
  </r>
  <r>
    <s v="Id1315"/>
    <s v="Friess"/>
    <n v="22.135000000000002"/>
    <x v="595"/>
    <s v="NO"/>
    <x v="0"/>
    <x v="0"/>
    <n v="0"/>
    <x v="1"/>
    <x v="0"/>
    <x v="0"/>
    <s v="26-Jun-1978"/>
    <n v="8302.5400000000009"/>
    <x v="2"/>
    <s v="tier - 3"/>
    <s v="R1016"/>
    <x v="9"/>
  </r>
  <r>
    <s v="Id1316"/>
    <s v="Mantoni"/>
    <n v="33.33"/>
    <x v="596"/>
    <s v="NO"/>
    <x v="0"/>
    <x v="0"/>
    <n v="0"/>
    <x v="1"/>
    <x v="0"/>
    <x v="0"/>
    <s v="6-Jun-1974"/>
    <n v="8283.68"/>
    <x v="1"/>
    <s v="tier - 3"/>
    <s v="R1013"/>
    <x v="30"/>
  </r>
  <r>
    <s v="Id1317"/>
    <s v="Bodeen"/>
    <n v="31.13"/>
    <x v="481"/>
    <s v="NO"/>
    <x v="0"/>
    <x v="0"/>
    <n v="0"/>
    <x v="1"/>
    <x v="1"/>
    <x v="0"/>
    <s v="22-Dec-1974"/>
    <n v="8280.6200000000008"/>
    <x v="1"/>
    <s v="tier - 2"/>
    <s v="R1013"/>
    <x v="19"/>
  </r>
  <r>
    <s v="Id1318"/>
    <s v="McPherson"/>
    <n v="28.9"/>
    <x v="454"/>
    <s v="NO"/>
    <x v="0"/>
    <x v="0"/>
    <n v="0"/>
    <x v="1"/>
    <x v="0"/>
    <x v="0"/>
    <s v="26-Sep-1974"/>
    <n v="8277.52"/>
    <x v="1"/>
    <s v="tier - 2"/>
    <s v="R1011"/>
    <x v="19"/>
  </r>
  <r>
    <s v="Id1319"/>
    <s v="Palko"/>
    <n v="43.31"/>
    <x v="148"/>
    <s v="Yes"/>
    <x v="1"/>
    <x v="0"/>
    <n v="1"/>
    <x v="1"/>
    <x v="2"/>
    <x v="1"/>
    <s v="28-Nov-2000"/>
    <n v="8271.4599999999991"/>
    <x v="1"/>
    <s v="tier - 1"/>
    <s v="R1023"/>
    <x v="21"/>
  </r>
  <r>
    <s v="Id1320"/>
    <s v="Breathitt"/>
    <n v="22.8"/>
    <x v="42"/>
    <s v="NO"/>
    <x v="0"/>
    <x v="0"/>
    <n v="0"/>
    <x v="1"/>
    <x v="2"/>
    <x v="0"/>
    <s v="5-Aug-1974"/>
    <n v="8269.0400000000009"/>
    <x v="1"/>
    <s v="tier - 1"/>
    <s v="R1011"/>
    <x v="19"/>
  </r>
  <r>
    <s v="Id1321"/>
    <s v="Evora"/>
    <n v="19.09"/>
    <x v="544"/>
    <s v="Yes"/>
    <x v="0"/>
    <x v="0"/>
    <n v="1"/>
    <x v="1"/>
    <x v="2"/>
    <x v="2"/>
    <s v="5-Sep-1964"/>
    <n v="8268"/>
    <x v="2"/>
    <s v="tier - 3"/>
    <s v="R1013"/>
    <x v="13"/>
  </r>
  <r>
    <s v="Id1322"/>
    <s v="Fischer"/>
    <n v="23.37"/>
    <x v="80"/>
    <s v="NO"/>
    <x v="0"/>
    <x v="0"/>
    <n v="0"/>
    <x v="1"/>
    <x v="0"/>
    <x v="2"/>
    <s v="27-Sep-1982"/>
    <n v="8252.2800000000007"/>
    <x v="1"/>
    <s v="tier - 2"/>
    <s v="R1024"/>
    <x v="37"/>
  </r>
  <r>
    <s v="Id1323"/>
    <s v="Deba"/>
    <n v="33.44"/>
    <x v="18"/>
    <s v="Yes"/>
    <x v="0"/>
    <x v="0"/>
    <n v="0"/>
    <x v="1"/>
    <x v="1"/>
    <x v="2"/>
    <s v="2-Sep-1976"/>
    <n v="8240.59"/>
    <x v="1"/>
    <s v="tier - 2"/>
    <s v="R1013"/>
    <x v="1"/>
  </r>
  <r>
    <s v="Id1324"/>
    <s v="Leloup"/>
    <n v="28.05"/>
    <x v="507"/>
    <s v="Yes"/>
    <x v="0"/>
    <x v="0"/>
    <n v="0"/>
    <x v="1"/>
    <x v="1"/>
    <x v="2"/>
    <s v="30-Jun-1976"/>
    <n v="8233.1"/>
    <x v="1"/>
    <s v="tier - 2"/>
    <s v="R1013"/>
    <x v="1"/>
  </r>
  <r>
    <s v="Id1325"/>
    <s v="Labare"/>
    <n v="27.72"/>
    <x v="334"/>
    <s v="Yes"/>
    <x v="0"/>
    <x v="0"/>
    <n v="0"/>
    <x v="1"/>
    <x v="1"/>
    <x v="1"/>
    <s v="3-Sep-1976"/>
    <n v="8232.64"/>
    <x v="1"/>
    <s v="tier - 3"/>
    <s v="R1013"/>
    <x v="1"/>
  </r>
  <r>
    <s v="Id1326"/>
    <s v="Arouca"/>
    <n v="29.81"/>
    <x v="572"/>
    <s v="NO"/>
    <x v="0"/>
    <x v="0"/>
    <n v="0"/>
    <x v="1"/>
    <x v="2"/>
    <x v="0"/>
    <s v="30-Jun-1978"/>
    <n v="8219.2000000000007"/>
    <x v="1"/>
    <s v="tier - 2"/>
    <s v="R1013"/>
    <x v="9"/>
  </r>
  <r>
    <s v="Id1327"/>
    <s v="Reese"/>
    <n v="23.98"/>
    <x v="514"/>
    <s v="NO"/>
    <x v="0"/>
    <x v="0"/>
    <n v="0"/>
    <x v="1"/>
    <x v="3"/>
    <x v="0"/>
    <s v="24-Oct-1978"/>
    <n v="8211.1"/>
    <x v="1"/>
    <s v="tier - 3"/>
    <s v="R1013"/>
    <x v="9"/>
  </r>
  <r>
    <s v="Id1328"/>
    <s v="McCloskey"/>
    <n v="17.34"/>
    <x v="597"/>
    <s v="NO"/>
    <x v="0"/>
    <x v="0"/>
    <n v="0"/>
    <x v="1"/>
    <x v="0"/>
    <x v="0"/>
    <s v="23-Nov-1962"/>
    <n v="8188.12"/>
    <x v="2"/>
    <s v="tier - 3"/>
    <s v="R1013"/>
    <x v="5"/>
  </r>
  <r>
    <s v="Id1329"/>
    <s v="Tedsen"/>
    <n v="40.39"/>
    <x v="180"/>
    <s v="Yes"/>
    <x v="0"/>
    <x v="1"/>
    <n v="1"/>
    <x v="1"/>
    <x v="1"/>
    <x v="2"/>
    <s v="21-Oct-1997"/>
    <n v="8182.89"/>
    <x v="1"/>
    <s v="tier - 1"/>
    <s v="R1026"/>
    <x v="31"/>
  </r>
  <r>
    <s v="Id1330"/>
    <s v="Koehlinger"/>
    <n v="25.96"/>
    <x v="82"/>
    <s v="Yes"/>
    <x v="0"/>
    <x v="1"/>
    <n v="1"/>
    <x v="1"/>
    <x v="3"/>
    <x v="2"/>
    <s v="8-Jun-1983"/>
    <n v="8179.51"/>
    <x v="1"/>
    <s v="tier - 2"/>
    <s v="R1020"/>
    <x v="37"/>
  </r>
  <r>
    <s v="Id1331"/>
    <s v="Pielechaty"/>
    <n v="17.68"/>
    <x v="598"/>
    <s v="Yes"/>
    <x v="0"/>
    <x v="1"/>
    <n v="1"/>
    <x v="1"/>
    <x v="0"/>
    <x v="0"/>
    <s v="5-Nov-1963"/>
    <n v="8177.9"/>
    <x v="2"/>
    <s v="tier - 1"/>
    <s v="R1013"/>
    <x v="8"/>
  </r>
  <r>
    <s v="Id1332"/>
    <s v="Korhonen"/>
    <n v="30.875"/>
    <x v="276"/>
    <s v="NO"/>
    <x v="0"/>
    <x v="0"/>
    <n v="0"/>
    <x v="1"/>
    <x v="0"/>
    <x v="2"/>
    <s v="28-Jun-1982"/>
    <n v="8162.72"/>
    <x v="2"/>
    <s v="tier - 3"/>
    <s v="R1012"/>
    <x v="37"/>
  </r>
  <r>
    <s v="Id1333"/>
    <s v="Kehr"/>
    <n v="30.81"/>
    <x v="326"/>
    <s v="NO"/>
    <x v="0"/>
    <x v="0"/>
    <n v="0"/>
    <x v="1"/>
    <x v="0"/>
    <x v="2"/>
    <s v="21-Jun-1990"/>
    <n v="8157.92"/>
    <x v="1"/>
    <s v="tier - 3"/>
    <s v="R1025"/>
    <x v="3"/>
  </r>
  <r>
    <s v="Id1334"/>
    <s v="Montagna"/>
    <n v="36.85"/>
    <x v="63"/>
    <s v="NO"/>
    <x v="0"/>
    <x v="0"/>
    <n v="2"/>
    <x v="1"/>
    <x v="0"/>
    <x v="0"/>
    <s v="3-Sep-1973"/>
    <n v="8125.78"/>
    <x v="1"/>
    <s v="tier - 2"/>
    <s v="R1013"/>
    <x v="30"/>
  </r>
  <r>
    <s v="Id1335"/>
    <s v="M√ºller"/>
    <n v="35.86"/>
    <x v="7"/>
    <s v="NO"/>
    <x v="0"/>
    <x v="0"/>
    <n v="2"/>
    <x v="1"/>
    <x v="0"/>
    <x v="0"/>
    <s v="30-Aug-1973"/>
    <n v="8124.41"/>
    <x v="2"/>
    <s v="tier - 1"/>
    <s v="R1013"/>
    <x v="30"/>
  </r>
  <r>
    <s v="Id1336"/>
    <s v="Baker"/>
    <n v="30.3"/>
    <x v="306"/>
    <s v="NO"/>
    <x v="0"/>
    <x v="0"/>
    <n v="2"/>
    <x v="1"/>
    <x v="0"/>
    <x v="0"/>
    <s v="16-Dec-1973"/>
    <n v="8116.68"/>
    <x v="2"/>
    <s v="tier - 1"/>
    <s v="R1011"/>
    <x v="30"/>
  </r>
  <r>
    <s v="Id1337"/>
    <s v="Sidebottom"/>
    <n v="32.015000000000001"/>
    <x v="16"/>
    <s v="NO"/>
    <x v="0"/>
    <x v="0"/>
    <n v="0"/>
    <x v="1"/>
    <x v="1"/>
    <x v="0"/>
    <s v="1-Sep-1978"/>
    <n v="8116.27"/>
    <x v="2"/>
    <s v="tier - 1"/>
    <s v="R1012"/>
    <x v="9"/>
  </r>
  <r>
    <s v="Id1338"/>
    <s v="Johnson"/>
    <n v="25.06"/>
    <x v="317"/>
    <s v="NO"/>
    <x v="0"/>
    <x v="0"/>
    <n v="2"/>
    <x v="1"/>
    <x v="2"/>
    <x v="0"/>
    <s v="11-Oct-1973"/>
    <n v="8112.59"/>
    <x v="1"/>
    <s v="tier - 2"/>
    <s v="R1013"/>
    <x v="30"/>
  </r>
  <r>
    <s v="Id1339"/>
    <s v="Morris"/>
    <n v="18.829999999999998"/>
    <x v="220"/>
    <s v="Yes"/>
    <x v="0"/>
    <x v="0"/>
    <n v="0"/>
    <x v="1"/>
    <x v="0"/>
    <x v="0"/>
    <s v="10-Jun-1967"/>
    <n v="8091.3"/>
    <x v="2"/>
    <s v="tier - 1"/>
    <s v="R1012"/>
    <x v="22"/>
  </r>
  <r>
    <s v="Id1340"/>
    <s v="Chaisson"/>
    <n v="47.52"/>
    <x v="271"/>
    <s v="Yes"/>
    <x v="0"/>
    <x v="0"/>
    <n v="1"/>
    <x v="1"/>
    <x v="0"/>
    <x v="0"/>
    <s v="21-Dec-1975"/>
    <n v="8083.92"/>
    <x v="2"/>
    <s v="tier - 3"/>
    <s v="R1013"/>
    <x v="27"/>
  </r>
  <r>
    <s v="Id1341"/>
    <s v="Pigott"/>
    <n v="37.82"/>
    <x v="341"/>
    <s v="NO"/>
    <x v="0"/>
    <x v="0"/>
    <n v="0"/>
    <x v="1"/>
    <x v="0"/>
    <x v="1"/>
    <s v="12-Oct-1994"/>
    <n v="8081.74"/>
    <x v="1"/>
    <s v="tier - 2"/>
    <s v="R1026"/>
    <x v="6"/>
  </r>
  <r>
    <s v="Id1342"/>
    <s v="Cochrane"/>
    <n v="44.16"/>
    <x v="391"/>
    <s v="Yes"/>
    <x v="0"/>
    <x v="0"/>
    <n v="0"/>
    <x v="1"/>
    <x v="0"/>
    <x v="2"/>
    <s v="28-Aug-2001"/>
    <n v="8081.26"/>
    <x v="1"/>
    <s v="tier - 2"/>
    <s v="R1012"/>
    <x v="47"/>
  </r>
  <r>
    <s v="Id1343"/>
    <s v="Armitage"/>
    <n v="37.049999999999997"/>
    <x v="435"/>
    <s v="NO"/>
    <x v="0"/>
    <x v="1"/>
    <n v="1"/>
    <x v="1"/>
    <x v="2"/>
    <x v="2"/>
    <s v="7-Nov-1993"/>
    <n v="8077.41"/>
    <x v="1"/>
    <s v="tier - 1"/>
    <s v="R1026"/>
    <x v="20"/>
  </r>
  <r>
    <s v="Id1344"/>
    <s v="Shen"/>
    <n v="18.66"/>
    <x v="441"/>
    <s v="NO"/>
    <x v="0"/>
    <x v="0"/>
    <n v="0"/>
    <x v="1"/>
    <x v="0"/>
    <x v="0"/>
    <s v="21-Oct-1965"/>
    <n v="8071.57"/>
    <x v="2"/>
    <s v="tier - 1"/>
    <s v="R1011"/>
    <x v="11"/>
  </r>
  <r>
    <s v="Id1345"/>
    <s v="O'Kelly"/>
    <n v="36.200000000000003"/>
    <x v="599"/>
    <s v="Yes"/>
    <x v="0"/>
    <x v="0"/>
    <n v="1"/>
    <x v="1"/>
    <x v="2"/>
    <x v="0"/>
    <s v="15-Dec-1975"/>
    <n v="8068.19"/>
    <x v="2"/>
    <s v="tier - 2"/>
    <s v="R1011"/>
    <x v="27"/>
  </r>
  <r>
    <s v="Id1346"/>
    <s v="Huff"/>
    <n v="18.87"/>
    <x v="432"/>
    <s v="NO"/>
    <x v="0"/>
    <x v="0"/>
    <n v="0"/>
    <x v="1"/>
    <x v="0"/>
    <x v="0"/>
    <s v="11-Aug-1965"/>
    <n v="8067.83"/>
    <x v="2"/>
    <s v="tier - 1"/>
    <s v="R1013"/>
    <x v="11"/>
  </r>
  <r>
    <s v="Id1347"/>
    <s v="Dye"/>
    <n v="32.299999999999997"/>
    <x v="28"/>
    <s v="Yes"/>
    <x v="0"/>
    <x v="0"/>
    <n v="1"/>
    <x v="1"/>
    <x v="2"/>
    <x v="0"/>
    <s v="28-Jun-1975"/>
    <n v="8062.76"/>
    <x v="2"/>
    <s v="tier - 3"/>
    <s v="R1011"/>
    <x v="27"/>
  </r>
  <r>
    <s v="Id1348"/>
    <s v="Willard"/>
    <n v="22.64"/>
    <x v="600"/>
    <s v="Yes"/>
    <x v="0"/>
    <x v="0"/>
    <n v="2"/>
    <x v="1"/>
    <x v="1"/>
    <x v="0"/>
    <s v="12-Dec-1970"/>
    <n v="8062.31"/>
    <x v="1"/>
    <s v="tier - 1"/>
    <s v="R1013"/>
    <x v="2"/>
  </r>
  <r>
    <s v="Id1349"/>
    <s v="D'Addario"/>
    <n v="28.69"/>
    <x v="66"/>
    <s v="NO"/>
    <x v="0"/>
    <x v="0"/>
    <n v="0"/>
    <x v="1"/>
    <x v="1"/>
    <x v="2"/>
    <s v="27-Dec-1982"/>
    <n v="8059.68"/>
    <x v="1"/>
    <s v="tier - 3"/>
    <s v="R1012"/>
    <x v="37"/>
  </r>
  <r>
    <s v="Id1350"/>
    <s v="Buchanan"/>
    <n v="28.16"/>
    <x v="224"/>
    <s v="Yes"/>
    <x v="0"/>
    <x v="0"/>
    <n v="0"/>
    <x v="1"/>
    <x v="0"/>
    <x v="2"/>
    <s v="28-Nov-1985"/>
    <n v="8059.06"/>
    <x v="1"/>
    <s v="tier - 3"/>
    <s v="R1012"/>
    <x v="17"/>
  </r>
  <r>
    <s v="Id1351"/>
    <s v="Clark"/>
    <n v="45.54"/>
    <x v="85"/>
    <s v="NO"/>
    <x v="0"/>
    <x v="1"/>
    <n v="1"/>
    <x v="1"/>
    <x v="1"/>
    <x v="1"/>
    <s v="12-Dec-2003"/>
    <n v="8035.64"/>
    <x v="1"/>
    <s v="tier - 2"/>
    <s v="R1012"/>
    <x v="39"/>
  </r>
  <r>
    <s v="Id1352"/>
    <s v="Waterson"/>
    <n v="28.7"/>
    <x v="267"/>
    <s v="NO"/>
    <x v="0"/>
    <x v="0"/>
    <n v="0"/>
    <x v="1"/>
    <x v="1"/>
    <x v="2"/>
    <s v="6-Nov-1977"/>
    <n v="8027.97"/>
    <x v="2"/>
    <s v="tier - 2"/>
    <s v="R1011"/>
    <x v="29"/>
  </r>
  <r>
    <s v="Id1353"/>
    <s v="Piras"/>
    <n v="27.74"/>
    <x v="87"/>
    <s v="Yes"/>
    <x v="0"/>
    <x v="0"/>
    <n v="0"/>
    <x v="1"/>
    <x v="0"/>
    <x v="1"/>
    <s v="20-Dec-1976"/>
    <n v="8026.67"/>
    <x v="1"/>
    <s v="tier - 2"/>
    <s v="R1012"/>
    <x v="1"/>
  </r>
  <r>
    <s v="Id1354"/>
    <s v="Olson"/>
    <n v="36.954999999999998"/>
    <x v="601"/>
    <s v="NO"/>
    <x v="0"/>
    <x v="0"/>
    <n v="0"/>
    <x v="1"/>
    <x v="0"/>
    <x v="0"/>
    <s v="17-Jul-1978"/>
    <n v="8023.14"/>
    <x v="1"/>
    <s v="tier - 3"/>
    <s v="R1012"/>
    <x v="9"/>
  </r>
  <r>
    <s v="Id1355"/>
    <s v="Manfredi"/>
    <n v="30.69"/>
    <x v="259"/>
    <s v="NO"/>
    <x v="0"/>
    <x v="0"/>
    <n v="0"/>
    <x v="1"/>
    <x v="2"/>
    <x v="1"/>
    <s v="3-Nov-1989"/>
    <n v="8021.11"/>
    <x v="1"/>
    <s v="tier - 1"/>
    <s v="R1012"/>
    <x v="4"/>
  </r>
  <r>
    <s v="Id1356"/>
    <s v="Landberg"/>
    <n v="24.984999999999999"/>
    <x v="176"/>
    <s v="NO"/>
    <x v="0"/>
    <x v="0"/>
    <n v="0"/>
    <x v="1"/>
    <x v="0"/>
    <x v="2"/>
    <s v="8-Nov-1980"/>
    <n v="8017.06"/>
    <x v="1"/>
    <s v="tier - 2"/>
    <s v="R1012"/>
    <x v="25"/>
  </r>
  <r>
    <s v="Id1357"/>
    <s v="Flynn"/>
    <n v="39.42"/>
    <x v="18"/>
    <s v="Yes"/>
    <x v="0"/>
    <x v="0"/>
    <n v="1"/>
    <x v="1"/>
    <x v="3"/>
    <x v="2"/>
    <s v="18-Sep-1995"/>
    <n v="8014.62"/>
    <x v="1"/>
    <s v="tier - 3"/>
    <s v="R1012"/>
    <x v="40"/>
  </r>
  <r>
    <s v="Id1358"/>
    <s v="Bishop"/>
    <n v="16.8"/>
    <x v="602"/>
    <s v="NO"/>
    <x v="0"/>
    <x v="0"/>
    <n v="0"/>
    <x v="1"/>
    <x v="2"/>
    <x v="0"/>
    <s v="22-Aug-1962"/>
    <n v="8004.96"/>
    <x v="2"/>
    <s v="tier - 1"/>
    <s v="R1013"/>
    <x v="5"/>
  </r>
  <r>
    <s v="Id1359"/>
    <s v="Devitt"/>
    <n v="23.274999999999999"/>
    <x v="106"/>
    <s v="Yes"/>
    <x v="0"/>
    <x v="1"/>
    <n v="1"/>
    <x v="1"/>
    <x v="2"/>
    <x v="1"/>
    <s v="20-Aug-1983"/>
    <n v="7986.48"/>
    <x v="1"/>
    <s v="tier - 3"/>
    <s v="R1024"/>
    <x v="33"/>
  </r>
  <r>
    <s v="Id1360"/>
    <s v="Lynch"/>
    <n v="22.8"/>
    <x v="144"/>
    <s v="Yes"/>
    <x v="0"/>
    <x v="1"/>
    <n v="1"/>
    <x v="1"/>
    <x v="2"/>
    <x v="2"/>
    <s v="28-Aug-1983"/>
    <n v="7985.82"/>
    <x v="1"/>
    <s v="tier - 1"/>
    <s v="R1024"/>
    <x v="33"/>
  </r>
  <r>
    <s v="Id1361"/>
    <s v="Tramontano"/>
    <n v="24.3"/>
    <x v="508"/>
    <s v="NO"/>
    <x v="0"/>
    <x v="0"/>
    <n v="2"/>
    <x v="1"/>
    <x v="1"/>
    <x v="2"/>
    <s v="23-Nov-1972"/>
    <n v="7980.34"/>
    <x v="1"/>
    <s v="tier - 2"/>
    <s v="R1013"/>
    <x v="28"/>
  </r>
  <r>
    <s v="Id1362"/>
    <s v="Davidson"/>
    <n v="25.13"/>
    <x v="96"/>
    <s v="Yes"/>
    <x v="0"/>
    <x v="0"/>
    <n v="1"/>
    <x v="1"/>
    <x v="2"/>
    <x v="0"/>
    <s v="10-Aug-1975"/>
    <n v="7966.81"/>
    <x v="1"/>
    <s v="tier - 2"/>
    <s v="R1013"/>
    <x v="27"/>
  </r>
  <r>
    <s v="Id1363"/>
    <s v="Burke"/>
    <n v="22.72"/>
    <x v="531"/>
    <s v="Yes"/>
    <x v="0"/>
    <x v="0"/>
    <n v="2"/>
    <x v="1"/>
    <x v="0"/>
    <x v="0"/>
    <s v="19-Jun-1970"/>
    <n v="7958.13"/>
    <x v="1"/>
    <s v="tier - 2"/>
    <s v="R1013"/>
    <x v="2"/>
  </r>
  <r>
    <s v="Id1364"/>
    <s v="McGraw"/>
    <n v="32.6"/>
    <x v="555"/>
    <s v="Yes"/>
    <x v="0"/>
    <x v="0"/>
    <n v="0"/>
    <x v="1"/>
    <x v="3"/>
    <x v="0"/>
    <s v="28-Dec-1981"/>
    <n v="7954.52"/>
    <x v="1"/>
    <s v="tier - 2"/>
    <s v="R1011"/>
    <x v="36"/>
  </r>
  <r>
    <s v="Id1365"/>
    <s v="Fellure"/>
    <n v="17.28"/>
    <x v="21"/>
    <s v="Yes"/>
    <x v="0"/>
    <x v="0"/>
    <n v="2"/>
    <x v="1"/>
    <x v="1"/>
    <x v="1"/>
    <s v="9-Jul-1966"/>
    <n v="7953.72"/>
    <x v="2"/>
    <s v="tier - 3"/>
    <s v="R1012"/>
    <x v="24"/>
  </r>
  <r>
    <s v="Id1366"/>
    <s v="Sanford"/>
    <n v="27.92"/>
    <x v="427"/>
    <s v="NO"/>
    <x v="0"/>
    <x v="0"/>
    <n v="1"/>
    <x v="1"/>
    <x v="0"/>
    <x v="1"/>
    <s v="29-Oct-1987"/>
    <n v="7948.22"/>
    <x v="1"/>
    <s v="tier - 3"/>
    <s v="R1025"/>
    <x v="38"/>
  </r>
  <r>
    <s v="Id1367"/>
    <s v="Wrenn"/>
    <n v="38.284999999999997"/>
    <x v="86"/>
    <s v="NO"/>
    <x v="0"/>
    <x v="0"/>
    <n v="0"/>
    <x v="1"/>
    <x v="3"/>
    <x v="2"/>
    <s v="20-Jul-1977"/>
    <n v="7935.29"/>
    <x v="1"/>
    <s v="tier - 1"/>
    <s v="R1024"/>
    <x v="29"/>
  </r>
  <r>
    <s v="Id1368"/>
    <s v="Lindsey"/>
    <n v="16.48"/>
    <x v="53"/>
    <s v="NO"/>
    <x v="0"/>
    <x v="0"/>
    <n v="0"/>
    <x v="1"/>
    <x v="0"/>
    <x v="0"/>
    <s v="10-Oct-1962"/>
    <n v="7896.41"/>
    <x v="2"/>
    <s v="tier - 2"/>
    <s v="R1013"/>
    <x v="5"/>
  </r>
  <r>
    <s v="Id1369"/>
    <s v="Krueger"/>
    <n v="38.57"/>
    <x v="128"/>
    <s v="NO"/>
    <x v="0"/>
    <x v="0"/>
    <n v="0"/>
    <x v="1"/>
    <x v="0"/>
    <x v="1"/>
    <s v="17-Nov-1994"/>
    <n v="7851.85"/>
    <x v="1"/>
    <s v="tier - 3"/>
    <s v="R1012"/>
    <x v="6"/>
  </r>
  <r>
    <s v="Id1370"/>
    <s v="Babler"/>
    <n v="43.85"/>
    <x v="372"/>
    <s v="Yes"/>
    <x v="0"/>
    <x v="0"/>
    <n v="0"/>
    <x v="1"/>
    <x v="0"/>
    <x v="2"/>
    <s v="5-Oct-2001"/>
    <n v="7844.8"/>
    <x v="1"/>
    <s v="tier - 2"/>
    <s v="R1012"/>
    <x v="47"/>
  </r>
  <r>
    <s v="Id1371"/>
    <s v="Brezenski"/>
    <n v="30.11"/>
    <x v="337"/>
    <s v="NO"/>
    <x v="0"/>
    <x v="0"/>
    <n v="0"/>
    <x v="1"/>
    <x v="0"/>
    <x v="2"/>
    <s v="12-Oct-1989"/>
    <n v="7824.37"/>
    <x v="1"/>
    <s v="tier - 2"/>
    <s v="R1012"/>
    <x v="4"/>
  </r>
  <r>
    <s v="Id1372"/>
    <s v="Marschner"/>
    <n v="31.59"/>
    <x v="214"/>
    <s v="NO"/>
    <x v="0"/>
    <x v="0"/>
    <n v="0"/>
    <x v="1"/>
    <x v="0"/>
    <x v="1"/>
    <s v="21-Dec-1991"/>
    <n v="7812.67"/>
    <x v="1"/>
    <s v="tier - 1"/>
    <s v="R1012"/>
    <x v="42"/>
  </r>
  <r>
    <s v="Id1373"/>
    <s v="King"/>
    <n v="40.15"/>
    <x v="496"/>
    <s v="NO"/>
    <x v="0"/>
    <x v="0"/>
    <n v="0"/>
    <x v="1"/>
    <x v="0"/>
    <x v="0"/>
    <s v="9-Nov-1974"/>
    <n v="7804.16"/>
    <x v="1"/>
    <s v="tier - 3"/>
    <s v="R1013"/>
    <x v="19"/>
  </r>
  <r>
    <s v="Id1374"/>
    <s v="Montez"/>
    <n v="40.700000000000003"/>
    <x v="128"/>
    <s v="Yes"/>
    <x v="0"/>
    <x v="1"/>
    <n v="1"/>
    <x v="1"/>
    <x v="0"/>
    <x v="1"/>
    <s v="2-Dec-1997"/>
    <n v="7803.77"/>
    <x v="1"/>
    <s v="tier - 3"/>
    <s v="R1012"/>
    <x v="31"/>
  </r>
  <r>
    <s v="Id1375"/>
    <s v="Campbell"/>
    <n v="40.76"/>
    <x v="124"/>
    <s v="NO"/>
    <x v="0"/>
    <x v="0"/>
    <n v="0"/>
    <x v="1"/>
    <x v="1"/>
    <x v="2"/>
    <s v="25-Dec-1999"/>
    <n v="7794.68"/>
    <x v="1"/>
    <s v="tier - 2"/>
    <s v="R1026"/>
    <x v="35"/>
  </r>
  <r>
    <s v="Id1376"/>
    <s v="Hurt"/>
    <n v="29.7"/>
    <x v="355"/>
    <s v="NO"/>
    <x v="0"/>
    <x v="0"/>
    <n v="0"/>
    <x v="1"/>
    <x v="0"/>
    <x v="0"/>
    <s v="6-Dec-1974"/>
    <n v="7789.64"/>
    <x v="0"/>
    <s v="tier - 3"/>
    <s v="R1013"/>
    <x v="19"/>
  </r>
  <r>
    <s v="Id1377"/>
    <s v="Garey"/>
    <n v="40.58"/>
    <x v="134"/>
    <s v="Yes"/>
    <x v="0"/>
    <x v="1"/>
    <n v="1"/>
    <x v="1"/>
    <x v="0"/>
    <x v="2"/>
    <s v="21-Dec-1997"/>
    <n v="7763.06"/>
    <x v="1"/>
    <s v="tier - 1"/>
    <s v="R1012"/>
    <x v="31"/>
  </r>
  <r>
    <s v="Id1378"/>
    <s v="Reddy"/>
    <n v="33.06"/>
    <x v="399"/>
    <s v="Yes"/>
    <x v="0"/>
    <x v="0"/>
    <n v="0"/>
    <x v="1"/>
    <x v="1"/>
    <x v="0"/>
    <s v="30-Jun-1981"/>
    <n v="7749.16"/>
    <x v="1"/>
    <s v="tier - 1"/>
    <s v="R1012"/>
    <x v="36"/>
  </r>
  <r>
    <s v="Id1379"/>
    <s v="Mueller"/>
    <n v="26.62"/>
    <x v="259"/>
    <s v="Yes"/>
    <x v="0"/>
    <x v="0"/>
    <n v="0"/>
    <x v="1"/>
    <x v="0"/>
    <x v="1"/>
    <s v="12-Dec-1976"/>
    <n v="7742.11"/>
    <x v="2"/>
    <s v="tier - 2"/>
    <s v="R1013"/>
    <x v="1"/>
  </r>
  <r>
    <s v="Id1380"/>
    <s v="Julia"/>
    <n v="37.1"/>
    <x v="421"/>
    <s v="NO"/>
    <x v="0"/>
    <x v="0"/>
    <n v="0"/>
    <x v="1"/>
    <x v="3"/>
    <x v="0"/>
    <s v="4-Sep-1978"/>
    <n v="7740.34"/>
    <x v="0"/>
    <s v="tier - 1"/>
    <s v="R1011"/>
    <x v="9"/>
  </r>
  <r>
    <s v="Id1381"/>
    <s v="Uribe"/>
    <n v="18.28"/>
    <x v="547"/>
    <s v="NO"/>
    <x v="0"/>
    <x v="0"/>
    <n v="0"/>
    <x v="1"/>
    <x v="0"/>
    <x v="0"/>
    <s v="18-Jul-1965"/>
    <n v="7736.39"/>
    <x v="2"/>
    <s v="tier - 2"/>
    <s v="R1013"/>
    <x v="11"/>
  </r>
  <r>
    <s v="Id1382"/>
    <s v="Hand"/>
    <n v="35.814999999999998"/>
    <x v="195"/>
    <s v="NO"/>
    <x v="0"/>
    <x v="0"/>
    <n v="0"/>
    <x v="1"/>
    <x v="0"/>
    <x v="1"/>
    <s v="29-Aug-1977"/>
    <n v="7731.86"/>
    <x v="1"/>
    <s v="tier - 3"/>
    <s v="R1012"/>
    <x v="29"/>
  </r>
  <r>
    <s v="Id1383"/>
    <s v="Petersen"/>
    <n v="30.69"/>
    <x v="364"/>
    <s v="NO"/>
    <x v="0"/>
    <x v="0"/>
    <n v="0"/>
    <x v="1"/>
    <x v="1"/>
    <x v="0"/>
    <s v="4-Dec-1978"/>
    <n v="7731.43"/>
    <x v="2"/>
    <s v="tier - 2"/>
    <s v="R1013"/>
    <x v="9"/>
  </r>
  <r>
    <s v="Id1384"/>
    <s v="Mac-Thiong"/>
    <n v="26.125"/>
    <x v="151"/>
    <s v="NO"/>
    <x v="0"/>
    <x v="0"/>
    <n v="0"/>
    <x v="1"/>
    <x v="0"/>
    <x v="2"/>
    <s v="10-Sep-1980"/>
    <n v="7729.65"/>
    <x v="2"/>
    <s v="tier - 1"/>
    <s v="R1016"/>
    <x v="25"/>
  </r>
  <r>
    <s v="Id1385"/>
    <s v="Walker"/>
    <n v="34.58"/>
    <x v="562"/>
    <s v="NO"/>
    <x v="0"/>
    <x v="1"/>
    <n v="1"/>
    <x v="1"/>
    <x v="1"/>
    <x v="1"/>
    <s v="2-Jun-1979"/>
    <n v="7727.25"/>
    <x v="1"/>
    <s v="tier - 3"/>
    <s v="R1012"/>
    <x v="9"/>
  </r>
  <r>
    <s v="Id1386"/>
    <s v="Steidl"/>
    <n v="27.4"/>
    <x v="603"/>
    <s v="NO"/>
    <x v="0"/>
    <x v="0"/>
    <n v="0"/>
    <x v="1"/>
    <x v="1"/>
    <x v="0"/>
    <s v="29-Dec-1978"/>
    <n v="7726.85"/>
    <x v="0"/>
    <s v="tier - 2"/>
    <s v="R1011"/>
    <x v="9"/>
  </r>
  <r>
    <s v="Id1387"/>
    <s v="Rose"/>
    <n v="27.53"/>
    <x v="92"/>
    <s v="NO"/>
    <x v="0"/>
    <x v="0"/>
    <n v="1"/>
    <x v="1"/>
    <x v="0"/>
    <x v="2"/>
    <s v="12-Jul-1987"/>
    <n v="7684.62"/>
    <x v="1"/>
    <s v="tier - 3"/>
    <s v="R1021"/>
    <x v="38"/>
  </r>
  <r>
    <s v="Id1388"/>
    <s v="Alderfer"/>
    <n v="33"/>
    <x v="90"/>
    <s v="NO"/>
    <x v="0"/>
    <x v="0"/>
    <n v="0"/>
    <x v="1"/>
    <x v="1"/>
    <x v="2"/>
    <s v="18-Dec-1982"/>
    <n v="7682.67"/>
    <x v="1"/>
    <s v="tier - 1"/>
    <s v="R1013"/>
    <x v="37"/>
  </r>
  <r>
    <s v="Id1389"/>
    <s v="Ryland"/>
    <n v="25.78"/>
    <x v="579"/>
    <s v="Yes"/>
    <x v="0"/>
    <x v="0"/>
    <n v="0"/>
    <x v="1"/>
    <x v="2"/>
    <x v="0"/>
    <s v="19-Dec-1981"/>
    <n v="7681.17"/>
    <x v="1"/>
    <s v="tier - 2"/>
    <s v="R1020"/>
    <x v="36"/>
  </r>
  <r>
    <s v="Id1390"/>
    <s v="Bethea"/>
    <n v="22.66"/>
    <x v="604"/>
    <s v="NO"/>
    <x v="0"/>
    <x v="0"/>
    <n v="0"/>
    <x v="1"/>
    <x v="0"/>
    <x v="0"/>
    <s v="11-Oct-1971"/>
    <n v="7680.92"/>
    <x v="1"/>
    <s v="tier - 1"/>
    <s v="R1013"/>
    <x v="14"/>
  </r>
  <r>
    <s v="Id1391"/>
    <s v="Kelly"/>
    <n v="38.81"/>
    <x v="105"/>
    <s v="Yes"/>
    <x v="0"/>
    <x v="0"/>
    <n v="1"/>
    <x v="1"/>
    <x v="0"/>
    <x v="1"/>
    <s v="13-Sep-1995"/>
    <n v="7676.4"/>
    <x v="1"/>
    <s v="tier - 1"/>
    <s v="R1012"/>
    <x v="40"/>
  </r>
  <r>
    <s v="Id1392"/>
    <s v="Blois"/>
    <n v="38.51"/>
    <x v="4"/>
    <s v="Yes"/>
    <x v="0"/>
    <x v="0"/>
    <n v="0"/>
    <x v="1"/>
    <x v="2"/>
    <x v="2"/>
    <s v="24-Nov-1996"/>
    <n v="7670.75"/>
    <x v="1"/>
    <s v="tier - 2"/>
    <s v="R1022"/>
    <x v="45"/>
  </r>
  <r>
    <s v="Id1393"/>
    <s v="Dayton"/>
    <n v="22.98"/>
    <x v="105"/>
    <s v="Yes"/>
    <x v="0"/>
    <x v="0"/>
    <n v="0"/>
    <x v="1"/>
    <x v="3"/>
    <x v="1"/>
    <s v="9-Oct-1976"/>
    <n v="7662.47"/>
    <x v="1"/>
    <s v="tier - 1"/>
    <s v="R1011"/>
    <x v="1"/>
  </r>
  <r>
    <s v="Id1394"/>
    <s v="Cloud"/>
    <n v="15.65"/>
    <x v="594"/>
    <s v="NO"/>
    <x v="0"/>
    <x v="0"/>
    <n v="0"/>
    <x v="1"/>
    <x v="0"/>
    <x v="0"/>
    <s v="27-Dec-1965"/>
    <n v="7657.69"/>
    <x v="2"/>
    <s v="tier - 3"/>
    <s v="R1012"/>
    <x v="11"/>
  </r>
  <r>
    <s v="Id1395"/>
    <s v="Betournay"/>
    <n v="39.97"/>
    <x v="197"/>
    <s v="NO"/>
    <x v="0"/>
    <x v="0"/>
    <n v="1"/>
    <x v="1"/>
    <x v="0"/>
    <x v="2"/>
    <s v="30-Sep-1998"/>
    <n v="7652.26"/>
    <x v="1"/>
    <s v="tier - 3"/>
    <s v="R1023"/>
    <x v="44"/>
  </r>
  <r>
    <s v="Id1396"/>
    <s v="Temple"/>
    <n v="37.22"/>
    <x v="473"/>
    <s v="NO"/>
    <x v="0"/>
    <x v="1"/>
    <n v="1"/>
    <x v="1"/>
    <x v="0"/>
    <x v="2"/>
    <s v="10-Aug-1993"/>
    <n v="7650.8"/>
    <x v="1"/>
    <s v="tier - 2"/>
    <s v="R1012"/>
    <x v="20"/>
  </r>
  <r>
    <s v="Id1397"/>
    <s v="Rollie"/>
    <n v="41.325000000000003"/>
    <x v="1"/>
    <s v="NO"/>
    <x v="0"/>
    <x v="0"/>
    <n v="0"/>
    <x v="1"/>
    <x v="0"/>
    <x v="1"/>
    <s v="16-Oct-1980"/>
    <n v="7650.77"/>
    <x v="1"/>
    <s v="tier - 2"/>
    <s v="R1024"/>
    <x v="25"/>
  </r>
  <r>
    <s v="Id1398"/>
    <s v="Roybal"/>
    <n v="40.31"/>
    <x v="85"/>
    <s v="NO"/>
    <x v="0"/>
    <x v="0"/>
    <n v="0"/>
    <x v="1"/>
    <x v="1"/>
    <x v="1"/>
    <s v="15-Jun-1999"/>
    <n v="7642.05"/>
    <x v="1"/>
    <s v="tier - 2"/>
    <s v="R1026"/>
    <x v="35"/>
  </r>
  <r>
    <s v="Id1399"/>
    <s v="Turgeon"/>
    <n v="29.48"/>
    <x v="470"/>
    <s v="NO"/>
    <x v="0"/>
    <x v="0"/>
    <n v="0"/>
    <x v="1"/>
    <x v="0"/>
    <x v="2"/>
    <s v="24-Jul-1980"/>
    <n v="7640.31"/>
    <x v="1"/>
    <s v="tier - 1"/>
    <s v="R1013"/>
    <x v="25"/>
  </r>
  <r>
    <s v="Id1400"/>
    <s v="Deingenis"/>
    <n v="33.155000000000001"/>
    <x v="103"/>
    <s v="NO"/>
    <x v="0"/>
    <x v="0"/>
    <n v="0"/>
    <x v="1"/>
    <x v="0"/>
    <x v="2"/>
    <s v="20-Jun-1980"/>
    <n v="7639.42"/>
    <x v="1"/>
    <s v="tier - 2"/>
    <s v="R1024"/>
    <x v="25"/>
  </r>
  <r>
    <s v="Id1401"/>
    <s v="Hodge"/>
    <n v="42.85"/>
    <x v="336"/>
    <s v="Yes"/>
    <x v="0"/>
    <x v="0"/>
    <n v="0"/>
    <x v="1"/>
    <x v="0"/>
    <x v="1"/>
    <s v="13-Dec-2001"/>
    <n v="7636.92"/>
    <x v="1"/>
    <s v="tier - 3"/>
    <s v="R1012"/>
    <x v="47"/>
  </r>
  <r>
    <s v="Id1402"/>
    <s v="Gibbs"/>
    <n v="32.340000000000003"/>
    <x v="533"/>
    <s v="NO"/>
    <x v="0"/>
    <x v="0"/>
    <n v="0"/>
    <x v="1"/>
    <x v="1"/>
    <x v="0"/>
    <s v="24-Aug-1978"/>
    <n v="7633.72"/>
    <x v="1"/>
    <s v="tier - 1"/>
    <s v="R1013"/>
    <x v="9"/>
  </r>
  <r>
    <s v="Id1403"/>
    <s v="Trom"/>
    <n v="27.5"/>
    <x v="605"/>
    <s v="NO"/>
    <x v="0"/>
    <x v="0"/>
    <n v="0"/>
    <x v="1"/>
    <x v="1"/>
    <x v="0"/>
    <s v="29-Nov-1978"/>
    <n v="7626.99"/>
    <x v="1"/>
    <s v="tier - 2"/>
    <s v="R1011"/>
    <x v="9"/>
  </r>
  <r>
    <s v="Id1404"/>
    <s v="Sizer"/>
    <n v="25.8"/>
    <x v="606"/>
    <s v="NO"/>
    <x v="0"/>
    <x v="0"/>
    <n v="0"/>
    <x v="1"/>
    <x v="1"/>
    <x v="0"/>
    <s v="6-Nov-1978"/>
    <n v="7624.63"/>
    <x v="1"/>
    <s v="tier - 1"/>
    <s v="R1011"/>
    <x v="9"/>
  </r>
  <r>
    <s v="Id1405"/>
    <s v="Ellison"/>
    <n v="25"/>
    <x v="607"/>
    <s v="NO"/>
    <x v="0"/>
    <x v="0"/>
    <n v="0"/>
    <x v="1"/>
    <x v="0"/>
    <x v="0"/>
    <s v="28-Nov-1978"/>
    <n v="7623.52"/>
    <x v="1"/>
    <s v="tier - 1"/>
    <s v="R1011"/>
    <x v="9"/>
  </r>
  <r>
    <s v="Id1406"/>
    <s v="Sulkowski"/>
    <n v="41.2"/>
    <x v="237"/>
    <s v="Yes"/>
    <x v="0"/>
    <x v="0"/>
    <n v="0"/>
    <x v="1"/>
    <x v="3"/>
    <x v="2"/>
    <s v="17-Sep-1996"/>
    <n v="7623.13"/>
    <x v="1"/>
    <s v="tier - 3"/>
    <s v="R1011"/>
    <x v="45"/>
  </r>
  <r>
    <s v="Id1407"/>
    <s v="Maringo"/>
    <n v="17.78"/>
    <x v="608"/>
    <s v="NO"/>
    <x v="0"/>
    <x v="0"/>
    <n v="0"/>
    <x v="1"/>
    <x v="0"/>
    <x v="0"/>
    <s v="3-Jul-1968"/>
    <n v="7609.6"/>
    <x v="2"/>
    <s v="tier - 2"/>
    <s v="R1012"/>
    <x v="0"/>
  </r>
  <r>
    <s v="Id1408"/>
    <s v="Lattin"/>
    <n v="40.119999999999997"/>
    <x v="21"/>
    <s v="Yes"/>
    <x v="0"/>
    <x v="1"/>
    <n v="1"/>
    <x v="1"/>
    <x v="2"/>
    <x v="1"/>
    <s v="30-Sep-1997"/>
    <n v="7607.03"/>
    <x v="1"/>
    <s v="tier - 2"/>
    <s v="R1012"/>
    <x v="31"/>
  </r>
  <r>
    <s v="Id1409"/>
    <s v="Deblander"/>
    <n v="19.350000000000001"/>
    <x v="609"/>
    <s v="Yes"/>
    <x v="0"/>
    <x v="0"/>
    <n v="0"/>
    <x v="1"/>
    <x v="0"/>
    <x v="0"/>
    <s v="17-Jul-1967"/>
    <n v="7585.62"/>
    <x v="2"/>
    <s v="tier - 2"/>
    <s v="R1013"/>
    <x v="22"/>
  </r>
  <r>
    <s v="Id1410"/>
    <s v="O'Neill"/>
    <n v="36.69"/>
    <x v="259"/>
    <s v="NO"/>
    <x v="0"/>
    <x v="0"/>
    <n v="0"/>
    <x v="1"/>
    <x v="1"/>
    <x v="1"/>
    <s v="14-Aug-1994"/>
    <n v="7567.13"/>
    <x v="1"/>
    <s v="tier - 2"/>
    <s v="R1021"/>
    <x v="6"/>
  </r>
  <r>
    <s v="Id1411"/>
    <s v="Davis"/>
    <n v="28.51"/>
    <x v="120"/>
    <s v="Yes"/>
    <x v="0"/>
    <x v="0"/>
    <n v="1"/>
    <x v="1"/>
    <x v="0"/>
    <x v="2"/>
    <s v="15-Dec-1988"/>
    <n v="7538.52"/>
    <x v="1"/>
    <s v="tier - 2"/>
    <s v="R1012"/>
    <x v="23"/>
  </r>
  <r>
    <s v="Id1412"/>
    <s v="Stanek"/>
    <n v="30.21"/>
    <x v="335"/>
    <s v="NO"/>
    <x v="0"/>
    <x v="0"/>
    <n v="1"/>
    <x v="1"/>
    <x v="2"/>
    <x v="2"/>
    <s v="22-Aug-1984"/>
    <n v="7537.16"/>
    <x v="1"/>
    <s v="tier - 2"/>
    <s v="R1012"/>
    <x v="32"/>
  </r>
  <r>
    <s v="Id1413"/>
    <s v="Harris"/>
    <n v="24.33"/>
    <x v="96"/>
    <s v="NO"/>
    <x v="0"/>
    <x v="0"/>
    <n v="0"/>
    <x v="1"/>
    <x v="2"/>
    <x v="0"/>
    <s v="14-Dec-1978"/>
    <n v="7531.7"/>
    <x v="1"/>
    <s v="tier - 1"/>
    <s v="R1013"/>
    <x v="9"/>
  </r>
  <r>
    <s v="Id1414"/>
    <s v="Manning"/>
    <n v="19.855"/>
    <x v="268"/>
    <s v="Yes"/>
    <x v="0"/>
    <x v="0"/>
    <n v="0"/>
    <x v="1"/>
    <x v="1"/>
    <x v="1"/>
    <s v="10-Oct-1976"/>
    <n v="7526.71"/>
    <x v="2"/>
    <s v="tier - 1"/>
    <s v="R1012"/>
    <x v="1"/>
  </r>
  <r>
    <s v="Id1415"/>
    <s v="Barrera Munoz"/>
    <n v="25.364999999999998"/>
    <x v="308"/>
    <s v="NO"/>
    <x v="0"/>
    <x v="0"/>
    <n v="0"/>
    <x v="1"/>
    <x v="1"/>
    <x v="0"/>
    <s v="18-Oct-1978"/>
    <n v="7518.03"/>
    <x v="1"/>
    <s v="tier - 3"/>
    <s v="R1012"/>
    <x v="9"/>
  </r>
  <r>
    <s v="Id1416"/>
    <s v="Schauwaers"/>
    <n v="29.6"/>
    <x v="331"/>
    <s v="Yes"/>
    <x v="0"/>
    <x v="1"/>
    <n v="1"/>
    <x v="1"/>
    <x v="0"/>
    <x v="1"/>
    <s v="10-Jul-1983"/>
    <n v="7512.27"/>
    <x v="2"/>
    <s v="tier - 2"/>
    <s v="R1011"/>
    <x v="33"/>
  </r>
  <r>
    <s v="Id1417"/>
    <s v="Hartman"/>
    <n v="39.43"/>
    <x v="148"/>
    <s v="Yes"/>
    <x v="0"/>
    <x v="1"/>
    <n v="1"/>
    <x v="1"/>
    <x v="1"/>
    <x v="1"/>
    <s v="28-Oct-1997"/>
    <n v="7504.3"/>
    <x v="1"/>
    <s v="tier - 1"/>
    <s v="R1012"/>
    <x v="31"/>
  </r>
  <r>
    <s v="Id1418"/>
    <s v="Fire"/>
    <n v="27.34"/>
    <x v="27"/>
    <s v="Yes"/>
    <x v="0"/>
    <x v="0"/>
    <n v="1"/>
    <x v="1"/>
    <x v="0"/>
    <x v="2"/>
    <s v="15-Dec-1988"/>
    <n v="7494.63"/>
    <x v="1"/>
    <s v="tier - 3"/>
    <s v="R1025"/>
    <x v="23"/>
  </r>
  <r>
    <s v="Id1419"/>
    <s v="Waliaula"/>
    <n v="39.01"/>
    <x v="191"/>
    <s v="Yes"/>
    <x v="0"/>
    <x v="0"/>
    <n v="0"/>
    <x v="1"/>
    <x v="2"/>
    <x v="2"/>
    <s v="14-Jun-1996"/>
    <n v="7487.38"/>
    <x v="1"/>
    <s v="tier - 3"/>
    <s v="R1012"/>
    <x v="45"/>
  </r>
  <r>
    <s v="Id1420"/>
    <s v="Blackshear"/>
    <n v="18.989999999999998"/>
    <x v="137"/>
    <s v="Yes"/>
    <x v="0"/>
    <x v="0"/>
    <n v="0"/>
    <x v="1"/>
    <x v="0"/>
    <x v="0"/>
    <s v="4-Aug-1967"/>
    <n v="7463.51"/>
    <x v="2"/>
    <s v="tier - 3"/>
    <s v="R1013"/>
    <x v="22"/>
  </r>
  <r>
    <s v="Id1421"/>
    <s v="Nettik"/>
    <n v="42.3"/>
    <x v="87"/>
    <s v="Yes"/>
    <x v="0"/>
    <x v="0"/>
    <n v="0"/>
    <x v="1"/>
    <x v="0"/>
    <x v="1"/>
    <s v="1-Jun-2001"/>
    <n v="7450.36"/>
    <x v="1"/>
    <s v="tier - 2"/>
    <s v="R1012"/>
    <x v="21"/>
  </r>
  <r>
    <s v="Id1422"/>
    <s v="Novales"/>
    <n v="39.805"/>
    <x v="119"/>
    <s v="NO"/>
    <x v="0"/>
    <x v="0"/>
    <n v="0"/>
    <x v="1"/>
    <x v="0"/>
    <x v="1"/>
    <s v="30-Sep-1977"/>
    <n v="7448.4"/>
    <x v="2"/>
    <s v="tier - 3"/>
    <s v="R1017"/>
    <x v="29"/>
  </r>
  <r>
    <s v="Id1423"/>
    <s v="Rosauer"/>
    <n v="33.700000000000003"/>
    <x v="231"/>
    <s v="NO"/>
    <x v="0"/>
    <x v="0"/>
    <n v="0"/>
    <x v="1"/>
    <x v="0"/>
    <x v="1"/>
    <s v="25-Sep-1977"/>
    <n v="7445.92"/>
    <x v="2"/>
    <s v="tier - 1"/>
    <s v="R1011"/>
    <x v="29"/>
  </r>
  <r>
    <s v="Id1424"/>
    <s v="Ryder"/>
    <n v="36.195"/>
    <x v="21"/>
    <s v="NO"/>
    <x v="0"/>
    <x v="0"/>
    <n v="0"/>
    <x v="1"/>
    <x v="0"/>
    <x v="1"/>
    <s v="7-Jul-1980"/>
    <n v="7443.64"/>
    <x v="1"/>
    <s v="tier - 3"/>
    <s v="R1012"/>
    <x v="25"/>
  </r>
  <r>
    <s v="Id1425"/>
    <s v="Larsen"/>
    <n v="32.6"/>
    <x v="208"/>
    <s v="NO"/>
    <x v="0"/>
    <x v="1"/>
    <n v="1"/>
    <x v="1"/>
    <x v="0"/>
    <x v="1"/>
    <s v="1-Sep-1979"/>
    <n v="7441.5"/>
    <x v="2"/>
    <s v="tier - 2"/>
    <s v="R1011"/>
    <x v="18"/>
  </r>
  <r>
    <s v="Id1426"/>
    <s v="Keate"/>
    <n v="30.2"/>
    <x v="155"/>
    <s v="NO"/>
    <x v="0"/>
    <x v="0"/>
    <n v="0"/>
    <x v="1"/>
    <x v="1"/>
    <x v="1"/>
    <s v="25-Aug-1977"/>
    <n v="7441.05"/>
    <x v="2"/>
    <s v="tier - 2"/>
    <s v="R1011"/>
    <x v="29"/>
  </r>
  <r>
    <s v="Id1427"/>
    <s v="Williams"/>
    <n v="27.645"/>
    <x v="418"/>
    <s v="NO"/>
    <x v="0"/>
    <x v="0"/>
    <n v="0"/>
    <x v="1"/>
    <x v="1"/>
    <x v="0"/>
    <s v="2-Dec-1978"/>
    <n v="7421.19"/>
    <x v="1"/>
    <s v="tier - 3"/>
    <s v="R1012"/>
    <x v="9"/>
  </r>
  <r>
    <s v="Id1428"/>
    <s v="Starosciak"/>
    <n v="26.41"/>
    <x v="154"/>
    <s v="NO"/>
    <x v="0"/>
    <x v="0"/>
    <n v="0"/>
    <x v="1"/>
    <x v="0"/>
    <x v="0"/>
    <s v="12-Nov-1978"/>
    <n v="7419.48"/>
    <x v="1"/>
    <s v="tier - 2"/>
    <s v="R1012"/>
    <x v="9"/>
  </r>
  <r>
    <s v="Id1429"/>
    <s v="Smith"/>
    <n v="34.1"/>
    <x v="109"/>
    <s v="Yes"/>
    <x v="0"/>
    <x v="1"/>
    <n v="1"/>
    <x v="1"/>
    <x v="3"/>
    <x v="1"/>
    <s v="19-Sep-1983"/>
    <n v="7418.52"/>
    <x v="1"/>
    <s v="tier - 2"/>
    <s v="R1011"/>
    <x v="33"/>
  </r>
  <r>
    <s v="Id1430"/>
    <s v="Henderson"/>
    <n v="17.3"/>
    <x v="568"/>
    <s v="NO"/>
    <x v="0"/>
    <x v="0"/>
    <n v="0"/>
    <x v="1"/>
    <x v="0"/>
    <x v="0"/>
    <s v="5-Dec-1965"/>
    <n v="7403.98"/>
    <x v="2"/>
    <s v="tier - 2"/>
    <s v="R1013"/>
    <x v="11"/>
  </r>
  <r>
    <s v="Id1431"/>
    <s v="Winkelman"/>
    <n v="35.020000000000003"/>
    <x v="226"/>
    <s v="NO"/>
    <x v="0"/>
    <x v="1"/>
    <n v="1"/>
    <x v="1"/>
    <x v="0"/>
    <x v="2"/>
    <s v="22-Jul-1993"/>
    <n v="7388.85"/>
    <x v="1"/>
    <s v="tier - 2"/>
    <s v="R1026"/>
    <x v="20"/>
  </r>
  <r>
    <s v="Id1432"/>
    <s v="Monette"/>
    <n v="37.1"/>
    <x v="541"/>
    <s v="Yes"/>
    <x v="0"/>
    <x v="0"/>
    <n v="0"/>
    <x v="1"/>
    <x v="3"/>
    <x v="0"/>
    <s v="24-Nov-1981"/>
    <n v="7371.77"/>
    <x v="1"/>
    <s v="tier - 1"/>
    <s v="R1011"/>
    <x v="36"/>
  </r>
  <r>
    <s v="Id1433"/>
    <s v="Kramer"/>
    <n v="16.79"/>
    <x v="154"/>
    <s v="NO"/>
    <x v="0"/>
    <x v="0"/>
    <n v="0"/>
    <x v="1"/>
    <x v="0"/>
    <x v="0"/>
    <s v="9-Dec-1965"/>
    <n v="7362.31"/>
    <x v="2"/>
    <s v="tier - 3"/>
    <s v="R1013"/>
    <x v="11"/>
  </r>
  <r>
    <s v="Id1434"/>
    <s v="Goldstein"/>
    <n v="31.635000000000002"/>
    <x v="402"/>
    <s v="Yes"/>
    <x v="0"/>
    <x v="0"/>
    <n v="0"/>
    <x v="1"/>
    <x v="2"/>
    <x v="0"/>
    <s v="16-Jul-1981"/>
    <n v="7358.18"/>
    <x v="1"/>
    <s v="tier - 3"/>
    <s v="R1024"/>
    <x v="36"/>
  </r>
  <r>
    <s v="Id1435"/>
    <s v="Gonzalez"/>
    <n v="24.19"/>
    <x v="21"/>
    <s v="Yes"/>
    <x v="0"/>
    <x v="1"/>
    <n v="1"/>
    <x v="1"/>
    <x v="0"/>
    <x v="1"/>
    <s v="21-Jun-1983"/>
    <n v="7357.49"/>
    <x v="1"/>
    <s v="tier - 2"/>
    <s v="R1012"/>
    <x v="33"/>
  </r>
  <r>
    <s v="Id1436"/>
    <s v="Barrett"/>
    <n v="35.29"/>
    <x v="229"/>
    <s v="NO"/>
    <x v="0"/>
    <x v="1"/>
    <n v="1"/>
    <x v="1"/>
    <x v="0"/>
    <x v="1"/>
    <s v="5-Oct-1993"/>
    <n v="7349.12"/>
    <x v="1"/>
    <s v="tier - 2"/>
    <s v="R1021"/>
    <x v="20"/>
  </r>
  <r>
    <s v="Id1437"/>
    <s v="Irwin"/>
    <n v="35.299999999999997"/>
    <x v="150"/>
    <s v="NO"/>
    <x v="0"/>
    <x v="0"/>
    <n v="0"/>
    <x v="1"/>
    <x v="0"/>
    <x v="2"/>
    <s v="1-Dec-1977"/>
    <n v="7348.14"/>
    <x v="1"/>
    <s v="tier - 1"/>
    <s v="R1011"/>
    <x v="29"/>
  </r>
  <r>
    <s v="Id1438"/>
    <s v="Glenn"/>
    <n v="35.64"/>
    <x v="331"/>
    <s v="NO"/>
    <x v="0"/>
    <x v="1"/>
    <n v="1"/>
    <x v="1"/>
    <x v="0"/>
    <x v="1"/>
    <s v="26-Jun-1979"/>
    <n v="7345.73"/>
    <x v="1"/>
    <s v="tier - 1"/>
    <s v="R1013"/>
    <x v="18"/>
  </r>
  <r>
    <s v="Id1439"/>
    <s v="O'Meara"/>
    <n v="33.1"/>
    <x v="328"/>
    <s v="NO"/>
    <x v="0"/>
    <x v="0"/>
    <n v="0"/>
    <x v="1"/>
    <x v="1"/>
    <x v="2"/>
    <s v="18-Dec-1977"/>
    <n v="7345.08"/>
    <x v="1"/>
    <s v="tier - 1"/>
    <s v="R1011"/>
    <x v="29"/>
  </r>
  <r>
    <s v="Id1440"/>
    <s v="Budrow"/>
    <n v="26.41"/>
    <x v="179"/>
    <s v="Yes"/>
    <x v="0"/>
    <x v="0"/>
    <n v="1"/>
    <x v="1"/>
    <x v="1"/>
    <x v="0"/>
    <s v="15-Jun-1986"/>
    <n v="7339.93"/>
    <x v="1"/>
    <s v="tier - 2"/>
    <s v="R1012"/>
    <x v="26"/>
  </r>
  <r>
    <s v="Id1441"/>
    <s v="Anderson"/>
    <n v="29.9"/>
    <x v="173"/>
    <s v="NO"/>
    <x v="0"/>
    <x v="1"/>
    <n v="1"/>
    <x v="1"/>
    <x v="1"/>
    <x v="2"/>
    <s v="19-Sep-1979"/>
    <n v="7337.75"/>
    <x v="1"/>
    <s v="tier - 3"/>
    <s v="R1011"/>
    <x v="18"/>
  </r>
  <r>
    <s v="Id1442"/>
    <s v="Douglas"/>
    <n v="25.24"/>
    <x v="99"/>
    <s v="NO"/>
    <x v="0"/>
    <x v="0"/>
    <n v="1"/>
    <x v="1"/>
    <x v="1"/>
    <x v="1"/>
    <s v="25-Jul-1984"/>
    <n v="7325.47"/>
    <x v="1"/>
    <s v="tier - 1"/>
    <s v="R1012"/>
    <x v="32"/>
  </r>
  <r>
    <s v="Id1443"/>
    <s v="Tecklenburg"/>
    <n v="25.08"/>
    <x v="330"/>
    <s v="NO"/>
    <x v="0"/>
    <x v="1"/>
    <n v="1"/>
    <x v="1"/>
    <x v="1"/>
    <x v="1"/>
    <s v="19-Jun-1979"/>
    <n v="7325.05"/>
    <x v="1"/>
    <s v="tier - 3"/>
    <s v="R1024"/>
    <x v="18"/>
  </r>
  <r>
    <s v="Id1444"/>
    <s v="Baker"/>
    <n v="29.164999999999999"/>
    <x v="189"/>
    <s v="NO"/>
    <x v="1"/>
    <x v="0"/>
    <n v="1"/>
    <x v="1"/>
    <x v="3"/>
    <x v="2"/>
    <s v="15-Nov-2004"/>
    <n v="7323.73"/>
    <x v="1"/>
    <s v="tier - 2"/>
    <s v="R1024"/>
    <x v="41"/>
  </r>
  <r>
    <s v="Id1445"/>
    <s v="Schenck"/>
    <n v="15.05"/>
    <x v="584"/>
    <s v="NO"/>
    <x v="0"/>
    <x v="0"/>
    <n v="0"/>
    <x v="1"/>
    <x v="2"/>
    <x v="0"/>
    <s v="11-Jul-1965"/>
    <n v="7322.86"/>
    <x v="2"/>
    <s v="tier - 3"/>
    <s v="R1012"/>
    <x v="11"/>
  </r>
  <r>
    <s v="Id1446"/>
    <s v="Johnson"/>
    <n v="19.95"/>
    <x v="67"/>
    <s v="NO"/>
    <x v="0"/>
    <x v="0"/>
    <n v="2"/>
    <x v="1"/>
    <x v="3"/>
    <x v="2"/>
    <s v="11-Aug-1972"/>
    <n v="7318.22"/>
    <x v="1"/>
    <s v="tier - 3"/>
    <s v="R1012"/>
    <x v="28"/>
  </r>
  <r>
    <s v="Id1447"/>
    <s v="Blendell"/>
    <n v="16.66"/>
    <x v="405"/>
    <s v="NO"/>
    <x v="0"/>
    <x v="0"/>
    <n v="0"/>
    <x v="1"/>
    <x v="3"/>
    <x v="0"/>
    <s v="25-Jun-1965"/>
    <n v="7318.21"/>
    <x v="2"/>
    <s v="tier - 1"/>
    <s v="R1013"/>
    <x v="11"/>
  </r>
  <r>
    <s v="Id1448"/>
    <s v="Parodi"/>
    <n v="16.62"/>
    <x v="610"/>
    <s v="NO"/>
    <x v="0"/>
    <x v="0"/>
    <n v="0"/>
    <x v="1"/>
    <x v="3"/>
    <x v="0"/>
    <s v="6-Jun-1965"/>
    <n v="7304.65"/>
    <x v="2"/>
    <s v="tier - 3"/>
    <s v="R1013"/>
    <x v="13"/>
  </r>
  <r>
    <s v="Id1449"/>
    <s v="Morgan"/>
    <n v="15.36"/>
    <x v="206"/>
    <s v="Yes"/>
    <x v="0"/>
    <x v="0"/>
    <n v="2"/>
    <x v="1"/>
    <x v="1"/>
    <x v="2"/>
    <s v="26-Dec-1966"/>
    <n v="7302.46"/>
    <x v="2"/>
    <s v="tier - 1"/>
    <s v="R1012"/>
    <x v="24"/>
  </r>
  <r>
    <s v="Id1450"/>
    <s v="Linden"/>
    <n v="27.74"/>
    <x v="10"/>
    <s v="Yes"/>
    <x v="0"/>
    <x v="0"/>
    <n v="0"/>
    <x v="1"/>
    <x v="2"/>
    <x v="1"/>
    <s v="2-Nov-1985"/>
    <n v="7281.51"/>
    <x v="1"/>
    <s v="tier - 1"/>
    <s v="R1012"/>
    <x v="17"/>
  </r>
  <r>
    <s v="Id1451"/>
    <s v="Horning"/>
    <n v="22.44"/>
    <x v="473"/>
    <s v="Yes"/>
    <x v="0"/>
    <x v="0"/>
    <n v="0"/>
    <x v="1"/>
    <x v="0"/>
    <x v="2"/>
    <s v="18-Dec-1976"/>
    <n v="7273.02"/>
    <x v="1"/>
    <s v="tier - 1"/>
    <s v="R1013"/>
    <x v="1"/>
  </r>
  <r>
    <s v="Id1452"/>
    <s v="Goode"/>
    <n v="37.049999999999997"/>
    <x v="531"/>
    <s v="Yes"/>
    <x v="0"/>
    <x v="0"/>
    <n v="0"/>
    <x v="1"/>
    <x v="2"/>
    <x v="0"/>
    <s v="4-Aug-1981"/>
    <n v="7265.7"/>
    <x v="2"/>
    <s v="tier - 3"/>
    <s v="R1012"/>
    <x v="36"/>
  </r>
  <r>
    <s v="Id1453"/>
    <s v="Doden"/>
    <n v="22.95"/>
    <x v="317"/>
    <s v="NO"/>
    <x v="0"/>
    <x v="0"/>
    <n v="2"/>
    <x v="1"/>
    <x v="0"/>
    <x v="0"/>
    <s v="25-Oct-1973"/>
    <n v="7265.58"/>
    <x v="1"/>
    <s v="tier - 2"/>
    <s v="R1013"/>
    <x v="30"/>
  </r>
  <r>
    <s v="Id1454"/>
    <s v="Groff"/>
    <n v="34.200000000000003"/>
    <x v="611"/>
    <s v="Yes"/>
    <x v="0"/>
    <x v="0"/>
    <n v="0"/>
    <x v="1"/>
    <x v="0"/>
    <x v="0"/>
    <s v="13-Jun-1981"/>
    <n v="7261.74"/>
    <x v="2"/>
    <s v="tier - 3"/>
    <s v="R1012"/>
    <x v="36"/>
  </r>
  <r>
    <s v="Id1455"/>
    <s v="Kuehler"/>
    <n v="30.59"/>
    <x v="612"/>
    <s v="Yes"/>
    <x v="0"/>
    <x v="0"/>
    <n v="0"/>
    <x v="1"/>
    <x v="1"/>
    <x v="0"/>
    <s v="14-Aug-1981"/>
    <n v="7256.72"/>
    <x v="2"/>
    <s v="tier - 2"/>
    <s v="R1012"/>
    <x v="36"/>
  </r>
  <r>
    <s v="Id1456"/>
    <s v="Daniels"/>
    <n v="25.51"/>
    <x v="3"/>
    <s v="NO"/>
    <x v="0"/>
    <x v="0"/>
    <n v="0"/>
    <x v="1"/>
    <x v="1"/>
    <x v="1"/>
    <s v="24-Jul-1982"/>
    <n v="7248.71"/>
    <x v="1"/>
    <s v="tier - 1"/>
    <s v="R1013"/>
    <x v="37"/>
  </r>
  <r>
    <s v="Id1457"/>
    <s v="Gibby"/>
    <n v="29.04"/>
    <x v="525"/>
    <s v="Yes"/>
    <x v="0"/>
    <x v="0"/>
    <n v="1"/>
    <x v="1"/>
    <x v="2"/>
    <x v="0"/>
    <s v="2-Sep-1986"/>
    <n v="7243.81"/>
    <x v="1"/>
    <s v="tier - 3"/>
    <s v="R1013"/>
    <x v="26"/>
  </r>
  <r>
    <s v="Id1458"/>
    <s v="Busa"/>
    <n v="22.135000000000002"/>
    <x v="592"/>
    <s v="Yes"/>
    <x v="0"/>
    <x v="0"/>
    <n v="1"/>
    <x v="1"/>
    <x v="2"/>
    <x v="0"/>
    <s v="13-Jul-1986"/>
    <n v="7228.22"/>
    <x v="1"/>
    <s v="tier - 1"/>
    <s v="R1024"/>
    <x v="26"/>
  </r>
  <r>
    <s v="Id1459"/>
    <s v="Moyo"/>
    <n v="21.375"/>
    <x v="538"/>
    <s v="NO"/>
    <x v="0"/>
    <x v="0"/>
    <n v="0"/>
    <x v="1"/>
    <x v="1"/>
    <x v="2"/>
    <s v="15-Sep-1977"/>
    <n v="7222.79"/>
    <x v="2"/>
    <s v="tier - 3"/>
    <s v="R1012"/>
    <x v="29"/>
  </r>
  <r>
    <s v="Id1460"/>
    <s v="Horn"/>
    <n v="29.19"/>
    <x v="161"/>
    <s v="NO"/>
    <x v="0"/>
    <x v="0"/>
    <n v="0"/>
    <x v="1"/>
    <x v="0"/>
    <x v="2"/>
    <s v="28-Jun-1991"/>
    <n v="7220.25"/>
    <x v="1"/>
    <s v="tier - 2"/>
    <s v="R1021"/>
    <x v="42"/>
  </r>
  <r>
    <s v="Id1461"/>
    <s v="Bien"/>
    <n v="31.92"/>
    <x v="358"/>
    <s v="Yes"/>
    <x v="0"/>
    <x v="1"/>
    <n v="1"/>
    <x v="1"/>
    <x v="1"/>
    <x v="2"/>
    <s v="21-Nov-1983"/>
    <n v="7209.49"/>
    <x v="1"/>
    <s v="tier - 3"/>
    <s v="R1012"/>
    <x v="33"/>
  </r>
  <r>
    <s v="Id1462"/>
    <s v="O'Connor"/>
    <n v="26.315000000000001"/>
    <x v="176"/>
    <s v="Yes"/>
    <x v="0"/>
    <x v="1"/>
    <n v="1"/>
    <x v="1"/>
    <x v="0"/>
    <x v="2"/>
    <s v="11-Aug-1983"/>
    <n v="7201.7"/>
    <x v="1"/>
    <s v="tier - 3"/>
    <s v="R1012"/>
    <x v="33"/>
  </r>
  <r>
    <s v="Id1463"/>
    <s v="Ash"/>
    <n v="35.299999999999997"/>
    <x v="495"/>
    <s v="NO"/>
    <x v="0"/>
    <x v="0"/>
    <n v="0"/>
    <x v="1"/>
    <x v="2"/>
    <x v="2"/>
    <s v="14-Sep-1982"/>
    <n v="7196.87"/>
    <x v="2"/>
    <s v="tier - 2"/>
    <s v="R1011"/>
    <x v="37"/>
  </r>
  <r>
    <s v="Id1464"/>
    <s v="Do Prado"/>
    <n v="18.91"/>
    <x v="613"/>
    <s v="NO"/>
    <x v="0"/>
    <x v="0"/>
    <n v="0"/>
    <x v="1"/>
    <x v="2"/>
    <x v="0"/>
    <s v="26-Aug-1968"/>
    <n v="7179.52"/>
    <x v="2"/>
    <s v="tier - 3"/>
    <s v="R1013"/>
    <x v="0"/>
  </r>
  <r>
    <s v="Id1465"/>
    <s v="Phillips"/>
    <n v="22.41"/>
    <x v="433"/>
    <s v="Yes"/>
    <x v="0"/>
    <x v="0"/>
    <n v="1"/>
    <x v="1"/>
    <x v="2"/>
    <x v="0"/>
    <s v="19-Jul-1975"/>
    <n v="7175.51"/>
    <x v="1"/>
    <s v="tier - 3"/>
    <s v="R1013"/>
    <x v="27"/>
  </r>
  <r>
    <s v="Id1466"/>
    <s v="Kelly"/>
    <n v="22.704999999999998"/>
    <x v="105"/>
    <s v="NO"/>
    <x v="0"/>
    <x v="0"/>
    <n v="0"/>
    <x v="1"/>
    <x v="0"/>
    <x v="1"/>
    <s v="16-Aug-1982"/>
    <n v="7173.36"/>
    <x v="2"/>
    <s v="tier - 2"/>
    <s v="R1016"/>
    <x v="37"/>
  </r>
  <r>
    <s v="Id1467"/>
    <s v="Dever"/>
    <n v="37.18"/>
    <x v="143"/>
    <s v="NO"/>
    <x v="0"/>
    <x v="0"/>
    <n v="0"/>
    <x v="1"/>
    <x v="0"/>
    <x v="2"/>
    <s v="30-Sep-1980"/>
    <n v="7162.01"/>
    <x v="1"/>
    <s v="tier - 3"/>
    <s v="R1013"/>
    <x v="25"/>
  </r>
  <r>
    <s v="Id1468"/>
    <s v="Horvath"/>
    <n v="35.97"/>
    <x v="192"/>
    <s v="NO"/>
    <x v="0"/>
    <x v="0"/>
    <n v="0"/>
    <x v="1"/>
    <x v="0"/>
    <x v="2"/>
    <s v="7-Oct-1980"/>
    <n v="7160.33"/>
    <x v="1"/>
    <s v="tier - 1"/>
    <s v="R1013"/>
    <x v="25"/>
  </r>
  <r>
    <s v="Id1469"/>
    <s v="Danner"/>
    <n v="35.799999999999997"/>
    <x v="614"/>
    <s v="NO"/>
    <x v="0"/>
    <x v="0"/>
    <n v="0"/>
    <x v="1"/>
    <x v="1"/>
    <x v="2"/>
    <s v="22-Jun-1980"/>
    <n v="7160.09"/>
    <x v="1"/>
    <s v="tier - 2"/>
    <s v="R1011"/>
    <x v="25"/>
  </r>
  <r>
    <s v="Id1470"/>
    <s v="Weiss"/>
    <n v="28.31"/>
    <x v="488"/>
    <s v="Yes"/>
    <x v="0"/>
    <x v="0"/>
    <n v="0"/>
    <x v="1"/>
    <x v="0"/>
    <x v="0"/>
    <s v="17-Jul-1981"/>
    <n v="7153.55"/>
    <x v="1"/>
    <s v="tier - 1"/>
    <s v="R1012"/>
    <x v="36"/>
  </r>
  <r>
    <s v="Id1471"/>
    <s v="D'Andrea"/>
    <n v="38.06"/>
    <x v="537"/>
    <s v="NO"/>
    <x v="0"/>
    <x v="0"/>
    <n v="0"/>
    <x v="1"/>
    <x v="1"/>
    <x v="0"/>
    <s v="6-Sep-1978"/>
    <n v="7152.67"/>
    <x v="2"/>
    <s v="tier - 2"/>
    <s v="R1013"/>
    <x v="9"/>
  </r>
  <r>
    <s v="Id1472"/>
    <s v="Olesky"/>
    <n v="28"/>
    <x v="27"/>
    <s v="NO"/>
    <x v="0"/>
    <x v="0"/>
    <n v="1"/>
    <x v="1"/>
    <x v="0"/>
    <x v="2"/>
    <s v="29-Jun-1984"/>
    <n v="7151.09"/>
    <x v="1"/>
    <s v="tier - 2"/>
    <s v="R1011"/>
    <x v="32"/>
  </r>
  <r>
    <s v="Id1473"/>
    <s v="Whitcraft"/>
    <n v="34.32"/>
    <x v="401"/>
    <s v="NO"/>
    <x v="0"/>
    <x v="0"/>
    <n v="0"/>
    <x v="1"/>
    <x v="2"/>
    <x v="0"/>
    <s v="30-Jul-1978"/>
    <n v="7147.47"/>
    <x v="1"/>
    <s v="tier - 3"/>
    <s v="R1013"/>
    <x v="9"/>
  </r>
  <r>
    <s v="Id1474"/>
    <s v="Salazar"/>
    <n v="22.3"/>
    <x v="436"/>
    <s v="Yes"/>
    <x v="0"/>
    <x v="0"/>
    <n v="0"/>
    <x v="1"/>
    <x v="1"/>
    <x v="2"/>
    <s v="24-Jun-1976"/>
    <n v="7147.11"/>
    <x v="2"/>
    <s v="tier - 2"/>
    <s v="R1011"/>
    <x v="1"/>
  </r>
  <r>
    <s v="Id1475"/>
    <s v="Todd"/>
    <n v="27.835000000000001"/>
    <x v="100"/>
    <s v="NO"/>
    <x v="0"/>
    <x v="0"/>
    <n v="1"/>
    <x v="1"/>
    <x v="0"/>
    <x v="1"/>
    <s v="21-Nov-1984"/>
    <n v="7144.86"/>
    <x v="1"/>
    <s v="tier - 2"/>
    <s v="R1024"/>
    <x v="32"/>
  </r>
  <r>
    <s v="Id1476"/>
    <s v="Pond"/>
    <n v="39.229999999999997"/>
    <x v="332"/>
    <s v="NO"/>
    <x v="0"/>
    <x v="0"/>
    <n v="0"/>
    <x v="1"/>
    <x v="2"/>
    <x v="2"/>
    <s v="8-Aug-1999"/>
    <n v="7144.4"/>
    <x v="1"/>
    <s v="tier - 1"/>
    <s v="R1022"/>
    <x v="35"/>
  </r>
  <r>
    <s v="Id1477"/>
    <s v="Egan"/>
    <n v="19.95"/>
    <x v="184"/>
    <s v="NO"/>
    <x v="0"/>
    <x v="0"/>
    <n v="1"/>
    <x v="1"/>
    <x v="0"/>
    <x v="1"/>
    <s v="7-Jul-1984"/>
    <n v="7133.9"/>
    <x v="1"/>
    <s v="tier - 1"/>
    <s v="R1024"/>
    <x v="32"/>
  </r>
  <r>
    <s v="Id1478"/>
    <s v="Bersani"/>
    <n v="34.64"/>
    <x v="316"/>
    <s v="NO"/>
    <x v="0"/>
    <x v="1"/>
    <n v="1"/>
    <x v="1"/>
    <x v="2"/>
    <x v="2"/>
    <s v="1-Aug-1993"/>
    <n v="7128.64"/>
    <x v="1"/>
    <s v="tier - 2"/>
    <s v="R1021"/>
    <x v="20"/>
  </r>
  <r>
    <s v="Id1479"/>
    <s v="Creech"/>
    <n v="18.75"/>
    <x v="379"/>
    <s v="NO"/>
    <x v="0"/>
    <x v="0"/>
    <n v="0"/>
    <x v="1"/>
    <x v="1"/>
    <x v="0"/>
    <s v="29-Jun-1968"/>
    <n v="7125.25"/>
    <x v="2"/>
    <s v="tier - 2"/>
    <s v="R1013"/>
    <x v="0"/>
  </r>
  <r>
    <s v="Id1480"/>
    <s v="Sudres"/>
    <n v="26.48"/>
    <x v="267"/>
    <s v="NO"/>
    <x v="0"/>
    <x v="0"/>
    <n v="1"/>
    <x v="1"/>
    <x v="0"/>
    <x v="2"/>
    <s v="11-Aug-1987"/>
    <n v="7106.81"/>
    <x v="1"/>
    <s v="tier - 1"/>
    <s v="R1012"/>
    <x v="38"/>
  </r>
  <r>
    <s v="Id1481"/>
    <s v="Couture"/>
    <n v="34.83"/>
    <x v="427"/>
    <s v="NO"/>
    <x v="0"/>
    <x v="0"/>
    <n v="1"/>
    <x v="1"/>
    <x v="1"/>
    <x v="1"/>
    <s v="18-Jun-1992"/>
    <n v="7096.98"/>
    <x v="1"/>
    <s v="tier - 2"/>
    <s v="R1012"/>
    <x v="34"/>
  </r>
  <r>
    <s v="Id1482"/>
    <s v="Willard"/>
    <n v="25.46"/>
    <x v="144"/>
    <s v="NO"/>
    <x v="0"/>
    <x v="0"/>
    <n v="0"/>
    <x v="1"/>
    <x v="2"/>
    <x v="2"/>
    <s v="6-Oct-1982"/>
    <n v="7077.19"/>
    <x v="1"/>
    <s v="tier - 3"/>
    <s v="R1024"/>
    <x v="37"/>
  </r>
  <r>
    <s v="Id1483"/>
    <s v="Patronick"/>
    <n v="23.31"/>
    <x v="615"/>
    <s v="NO"/>
    <x v="0"/>
    <x v="0"/>
    <n v="0"/>
    <x v="1"/>
    <x v="1"/>
    <x v="0"/>
    <s v="24-Jun-1978"/>
    <n v="7054.41"/>
    <x v="1"/>
    <s v="tier - 2"/>
    <s v="R1013"/>
    <x v="9"/>
  </r>
  <r>
    <s v="Id1484"/>
    <s v="Depasquale"/>
    <n v="29"/>
    <x v="176"/>
    <s v="NO"/>
    <x v="0"/>
    <x v="0"/>
    <n v="0"/>
    <x v="1"/>
    <x v="0"/>
    <x v="2"/>
    <s v="28-Jun-1980"/>
    <n v="7050.64"/>
    <x v="1"/>
    <s v="tier - 3"/>
    <s v="R1011"/>
    <x v="25"/>
  </r>
  <r>
    <s v="Id1485"/>
    <s v="Lavergne"/>
    <n v="32.869999999999997"/>
    <x v="196"/>
    <s v="NO"/>
    <x v="0"/>
    <x v="0"/>
    <n v="0"/>
    <x v="1"/>
    <x v="1"/>
    <x v="2"/>
    <s v="21-Jul-1980"/>
    <n v="7050.02"/>
    <x v="1"/>
    <s v="tier - 1"/>
    <s v="R1024"/>
    <x v="25"/>
  </r>
  <r>
    <s v="Id1486"/>
    <s v="Kawakami"/>
    <n v="26.18"/>
    <x v="507"/>
    <s v="NO"/>
    <x v="0"/>
    <x v="0"/>
    <n v="0"/>
    <x v="1"/>
    <x v="1"/>
    <x v="2"/>
    <s v="22-Oct-1980"/>
    <n v="7046.72"/>
    <x v="1"/>
    <s v="tier - 3"/>
    <s v="R1013"/>
    <x v="25"/>
  </r>
  <r>
    <s v="Id1487"/>
    <s v="Gonsalves"/>
    <n v="25.3"/>
    <x v="89"/>
    <s v="NO"/>
    <x v="0"/>
    <x v="0"/>
    <n v="0"/>
    <x v="1"/>
    <x v="0"/>
    <x v="2"/>
    <s v="26-Jul-1980"/>
    <n v="7045.5"/>
    <x v="1"/>
    <s v="tier - 1"/>
    <s v="R1011"/>
    <x v="25"/>
  </r>
  <r>
    <s v="Id1488"/>
    <s v="Peck"/>
    <n v="36.94"/>
    <x v="616"/>
    <s v="Yes"/>
    <x v="0"/>
    <x v="0"/>
    <n v="1"/>
    <x v="1"/>
    <x v="2"/>
    <x v="2"/>
    <s v="29-Oct-1995"/>
    <n v="7042.11"/>
    <x v="1"/>
    <s v="tier - 3"/>
    <s v="R1012"/>
    <x v="40"/>
  </r>
  <r>
    <s v="Id1489"/>
    <s v="Aure"/>
    <n v="22.86"/>
    <x v="617"/>
    <s v="NO"/>
    <x v="0"/>
    <x v="0"/>
    <n v="0"/>
    <x v="1"/>
    <x v="2"/>
    <x v="0"/>
    <s v="2-Jun-1978"/>
    <n v="7033.08"/>
    <x v="1"/>
    <s v="tier - 2"/>
    <s v="R1013"/>
    <x v="29"/>
  </r>
  <r>
    <s v="Id1490"/>
    <s v="Mattingly"/>
    <n v="18.760000000000002"/>
    <x v="316"/>
    <s v="Yes"/>
    <x v="0"/>
    <x v="1"/>
    <n v="1"/>
    <x v="1"/>
    <x v="2"/>
    <x v="2"/>
    <s v="6-Jul-1969"/>
    <n v="7003.1"/>
    <x v="1"/>
    <s v="tier - 3"/>
    <s v="R1013"/>
    <x v="16"/>
  </r>
  <r>
    <s v="Id1491"/>
    <s v="Stelpflug"/>
    <n v="24.36"/>
    <x v="252"/>
    <s v="NO"/>
    <x v="0"/>
    <x v="0"/>
    <n v="0"/>
    <x v="1"/>
    <x v="0"/>
    <x v="2"/>
    <s v="1-Sep-1982"/>
    <n v="6989.95"/>
    <x v="1"/>
    <s v="tier - 1"/>
    <s v="R1013"/>
    <x v="37"/>
  </r>
  <r>
    <s v="Id1492"/>
    <s v="Sanchez Antognini"/>
    <n v="32.299999999999997"/>
    <x v="391"/>
    <s v="NO"/>
    <x v="0"/>
    <x v="0"/>
    <n v="0"/>
    <x v="1"/>
    <x v="2"/>
    <x v="2"/>
    <s v="18-Oct-1982"/>
    <n v="6986.7"/>
    <x v="2"/>
    <s v="tier - 1"/>
    <s v="R1012"/>
    <x v="37"/>
  </r>
  <r>
    <s v="Id1493"/>
    <s v="Condon"/>
    <n v="22.704999999999998"/>
    <x v="90"/>
    <s v="Yes"/>
    <x v="0"/>
    <x v="0"/>
    <n v="0"/>
    <x v="1"/>
    <x v="2"/>
    <x v="2"/>
    <s v="10-Dec-1985"/>
    <n v="6985.51"/>
    <x v="1"/>
    <s v="tier - 2"/>
    <s v="R1019"/>
    <x v="17"/>
  </r>
  <r>
    <s v="Id1494"/>
    <s v="Magato"/>
    <n v="21.79"/>
    <x v="234"/>
    <s v="Yes"/>
    <x v="0"/>
    <x v="0"/>
    <n v="1"/>
    <x v="1"/>
    <x v="2"/>
    <x v="0"/>
    <s v="3-Jun-1975"/>
    <n v="6965.21"/>
    <x v="1"/>
    <s v="tier - 3"/>
    <s v="R1013"/>
    <x v="19"/>
  </r>
  <r>
    <s v="Id1495"/>
    <s v="Dombrowski"/>
    <n v="24.52"/>
    <x v="70"/>
    <s v="NO"/>
    <x v="0"/>
    <x v="0"/>
    <n v="0"/>
    <x v="1"/>
    <x v="0"/>
    <x v="2"/>
    <s v="18-Aug-1980"/>
    <n v="6951.12"/>
    <x v="1"/>
    <s v="tier - 2"/>
    <s v="R1013"/>
    <x v="25"/>
  </r>
  <r>
    <s v="Id1496"/>
    <s v="Ohara"/>
    <n v="39.520000000000003"/>
    <x v="536"/>
    <s v="NO"/>
    <x v="0"/>
    <x v="0"/>
    <n v="0"/>
    <x v="1"/>
    <x v="2"/>
    <x v="0"/>
    <s v="15-Dec-1978"/>
    <n v="6948.7"/>
    <x v="0"/>
    <s v="tier - 2"/>
    <s v="R1012"/>
    <x v="9"/>
  </r>
  <r>
    <s v="Id1497"/>
    <s v="Cifuentes Fetiva"/>
    <n v="24.49"/>
    <x v="145"/>
    <s v="NO"/>
    <x v="0"/>
    <x v="0"/>
    <n v="0"/>
    <x v="1"/>
    <x v="1"/>
    <x v="2"/>
    <s v="5-Oct-1980"/>
    <n v="6940.94"/>
    <x v="1"/>
    <s v="tier - 3"/>
    <s v="R1013"/>
    <x v="25"/>
  </r>
  <r>
    <s v="Id1498"/>
    <s v="Keno"/>
    <n v="26.315000000000001"/>
    <x v="216"/>
    <s v="NO"/>
    <x v="0"/>
    <x v="0"/>
    <n v="0"/>
    <x v="1"/>
    <x v="2"/>
    <x v="1"/>
    <s v="30-Aug-1980"/>
    <n v="6940.91"/>
    <x v="1"/>
    <s v="tier - 2"/>
    <s v="R1012"/>
    <x v="25"/>
  </r>
  <r>
    <s v="Id1499"/>
    <s v="Bruce"/>
    <n v="22.58"/>
    <x v="258"/>
    <s v="NO"/>
    <x v="0"/>
    <x v="0"/>
    <n v="0"/>
    <x v="1"/>
    <x v="2"/>
    <x v="0"/>
    <s v="29-Nov-1978"/>
    <n v="6938.11"/>
    <x v="1"/>
    <s v="tier - 2"/>
    <s v="R1013"/>
    <x v="9"/>
  </r>
  <r>
    <s v="Id1500"/>
    <s v="Lorch"/>
    <n v="19.475000000000001"/>
    <x v="435"/>
    <s v="NO"/>
    <x v="0"/>
    <x v="0"/>
    <n v="1"/>
    <x v="1"/>
    <x v="1"/>
    <x v="2"/>
    <s v="5-Sep-1984"/>
    <n v="6933.24"/>
    <x v="1"/>
    <s v="tier - 3"/>
    <s v="R1012"/>
    <x v="32"/>
  </r>
  <r>
    <s v="Id1501"/>
    <s v="Sullivan"/>
    <n v="26.33"/>
    <x v="270"/>
    <s v="NO"/>
    <x v="0"/>
    <x v="0"/>
    <n v="0"/>
    <x v="1"/>
    <x v="3"/>
    <x v="2"/>
    <s v="21-Dec-1989"/>
    <n v="6895.19"/>
    <x v="1"/>
    <s v="tier - 3"/>
    <s v="R1024"/>
    <x v="4"/>
  </r>
  <r>
    <s v="Id1502"/>
    <s v="Cave"/>
    <n v="17.29"/>
    <x v="353"/>
    <s v="Yes"/>
    <x v="0"/>
    <x v="0"/>
    <n v="0"/>
    <x v="1"/>
    <x v="0"/>
    <x v="2"/>
    <s v="10-Sep-1985"/>
    <n v="6877.98"/>
    <x v="1"/>
    <s v="tier - 1"/>
    <s v="R1024"/>
    <x v="17"/>
  </r>
  <r>
    <s v="Id1503"/>
    <s v="Gudenkauf"/>
    <n v="42.88"/>
    <x v="189"/>
    <s v="NO"/>
    <x v="1"/>
    <x v="0"/>
    <n v="1"/>
    <x v="1"/>
    <x v="0"/>
    <x v="2"/>
    <s v="24-Dec-2004"/>
    <n v="6876.53"/>
    <x v="1"/>
    <s v="tier - 1"/>
    <s v="R1012"/>
    <x v="41"/>
  </r>
  <r>
    <s v="Id1504"/>
    <s v="Thomas"/>
    <n v="32.200000000000003"/>
    <x v="618"/>
    <s v="Yes"/>
    <x v="0"/>
    <x v="0"/>
    <n v="0"/>
    <x v="1"/>
    <x v="2"/>
    <x v="0"/>
    <s v="23-Jun-1981"/>
    <n v="6875.96"/>
    <x v="1"/>
    <s v="tier - 2"/>
    <s v="R1011"/>
    <x v="36"/>
  </r>
  <r>
    <s v="Id1505"/>
    <s v="Holley"/>
    <n v="18.75"/>
    <x v="324"/>
    <s v="Yes"/>
    <x v="0"/>
    <x v="1"/>
    <n v="1"/>
    <x v="1"/>
    <x v="2"/>
    <x v="2"/>
    <s v="23-Oct-1969"/>
    <n v="6868.39"/>
    <x v="1"/>
    <s v="tier - 2"/>
    <s v="R1013"/>
    <x v="16"/>
  </r>
  <r>
    <s v="Id1506"/>
    <s v="Kemble"/>
    <n v="22.36"/>
    <x v="461"/>
    <s v="NO"/>
    <x v="0"/>
    <x v="0"/>
    <n v="0"/>
    <x v="1"/>
    <x v="2"/>
    <x v="0"/>
    <s v="5-Aug-1978"/>
    <n v="6863.49"/>
    <x v="1"/>
    <s v="tier - 1"/>
    <s v="R1013"/>
    <x v="9"/>
  </r>
  <r>
    <s v="Id1507"/>
    <s v="Bentley"/>
    <n v="23.94"/>
    <x v="537"/>
    <s v="Yes"/>
    <x v="0"/>
    <x v="0"/>
    <n v="0"/>
    <x v="1"/>
    <x v="0"/>
    <x v="0"/>
    <s v="19-Jun-1981"/>
    <n v="6858.48"/>
    <x v="1"/>
    <s v="tier - 2"/>
    <s v="R1019"/>
    <x v="36"/>
  </r>
  <r>
    <s v="Id1508"/>
    <s v="Jones"/>
    <n v="30.1"/>
    <x v="495"/>
    <s v="NO"/>
    <x v="0"/>
    <x v="1"/>
    <n v="1"/>
    <x v="1"/>
    <x v="2"/>
    <x v="2"/>
    <s v="4-Nov-1979"/>
    <n v="6849.03"/>
    <x v="1"/>
    <s v="tier - 2"/>
    <s v="R1011"/>
    <x v="18"/>
  </r>
  <r>
    <s v="Id1509"/>
    <s v="Tremblay"/>
    <n v="21.93"/>
    <x v="562"/>
    <s v="NO"/>
    <x v="0"/>
    <x v="0"/>
    <n v="0"/>
    <x v="1"/>
    <x v="0"/>
    <x v="1"/>
    <s v="15-Jun-1977"/>
    <n v="6843.17"/>
    <x v="1"/>
    <s v="tier - 1"/>
    <s v="R1013"/>
    <x v="29"/>
  </r>
  <r>
    <s v="Id1510"/>
    <s v="Bellucci"/>
    <n v="39.75"/>
    <x v="86"/>
    <s v="NO"/>
    <x v="1"/>
    <x v="0"/>
    <n v="1"/>
    <x v="1"/>
    <x v="1"/>
    <x v="2"/>
    <s v="30-Nov-2000"/>
    <n v="6842.28"/>
    <x v="1"/>
    <s v="tier - 1"/>
    <s v="R1012"/>
    <x v="21"/>
  </r>
  <r>
    <s v="Id1511"/>
    <s v="Collins"/>
    <n v="26.03"/>
    <x v="47"/>
    <s v="NO"/>
    <x v="0"/>
    <x v="1"/>
    <n v="1"/>
    <x v="1"/>
    <x v="0"/>
    <x v="2"/>
    <s v="15-Jul-1979"/>
    <n v="6837.37"/>
    <x v="2"/>
    <s v="tier - 1"/>
    <s v="R1016"/>
    <x v="18"/>
  </r>
  <r>
    <s v="Id1512"/>
    <s v="Gillman"/>
    <n v="34.51"/>
    <x v="106"/>
    <s v="NO"/>
    <x v="0"/>
    <x v="0"/>
    <n v="0"/>
    <x v="1"/>
    <x v="2"/>
    <x v="1"/>
    <s v="8-Jul-1994"/>
    <n v="6827.69"/>
    <x v="1"/>
    <s v="tier - 2"/>
    <s v="R1021"/>
    <x v="6"/>
  </r>
  <r>
    <s v="Id1513"/>
    <s v="West"/>
    <n v="19.32"/>
    <x v="619"/>
    <s v="Yes"/>
    <x v="0"/>
    <x v="0"/>
    <n v="1"/>
    <x v="1"/>
    <x v="1"/>
    <x v="0"/>
    <s v="17-Aug-1975"/>
    <n v="6809.46"/>
    <x v="1"/>
    <s v="tier - 1"/>
    <s v="R1012"/>
    <x v="27"/>
  </r>
  <r>
    <s v="Id1514"/>
    <s v="Chida"/>
    <n v="28.5"/>
    <x v="67"/>
    <s v="NO"/>
    <x v="0"/>
    <x v="0"/>
    <n v="0"/>
    <x v="1"/>
    <x v="0"/>
    <x v="2"/>
    <s v="29-Jun-1991"/>
    <n v="6799.46"/>
    <x v="0"/>
    <s v="tier - 2"/>
    <s v="R1014"/>
    <x v="42"/>
  </r>
  <r>
    <s v="Id1515"/>
    <s v="Reisenauer"/>
    <n v="30.875"/>
    <x v="419"/>
    <s v="Yes"/>
    <x v="0"/>
    <x v="0"/>
    <n v="0"/>
    <x v="1"/>
    <x v="2"/>
    <x v="2"/>
    <s v="24-Dec-1985"/>
    <n v="6796.86"/>
    <x v="2"/>
    <s v="tier - 3"/>
    <s v="R1012"/>
    <x v="17"/>
  </r>
  <r>
    <s v="Id1516"/>
    <s v="Rosenberg-Wohl"/>
    <n v="24.02"/>
    <x v="24"/>
    <s v="NO"/>
    <x v="0"/>
    <x v="0"/>
    <n v="0"/>
    <x v="1"/>
    <x v="0"/>
    <x v="2"/>
    <s v="23-Nov-1980"/>
    <n v="6781.52"/>
    <x v="1"/>
    <s v="tier - 2"/>
    <s v="R1013"/>
    <x v="25"/>
  </r>
  <r>
    <s v="Id1517"/>
    <s v="Theriault"/>
    <n v="36.08"/>
    <x v="429"/>
    <s v="Yes"/>
    <x v="0"/>
    <x v="0"/>
    <n v="0"/>
    <x v="1"/>
    <x v="0"/>
    <x v="0"/>
    <s v="8-Oct-1981"/>
    <n v="6781.35"/>
    <x v="1"/>
    <s v="tier - 1"/>
    <s v="R1013"/>
    <x v="36"/>
  </r>
  <r>
    <s v="Id1518"/>
    <s v="Manuel"/>
    <n v="32.200000000000003"/>
    <x v="620"/>
    <s v="Yes"/>
    <x v="0"/>
    <x v="0"/>
    <n v="0"/>
    <x v="1"/>
    <x v="1"/>
    <x v="0"/>
    <s v="3-Sep-1981"/>
    <n v="6775.96"/>
    <x v="1"/>
    <s v="tier - 3"/>
    <s v="R1011"/>
    <x v="36"/>
  </r>
  <r>
    <s v="Id1519"/>
    <s v="Demko"/>
    <n v="28.05"/>
    <x v="543"/>
    <s v="Yes"/>
    <x v="0"/>
    <x v="0"/>
    <n v="0"/>
    <x v="1"/>
    <x v="2"/>
    <x v="0"/>
    <s v="21-Sep-1981"/>
    <n v="6770.19"/>
    <x v="1"/>
    <s v="tier - 3"/>
    <s v="R1013"/>
    <x v="36"/>
  </r>
  <r>
    <s v="Id1520"/>
    <s v="Battaglia"/>
    <n v="19"/>
    <x v="339"/>
    <s v="Yes"/>
    <x v="0"/>
    <x v="0"/>
    <n v="1"/>
    <x v="1"/>
    <x v="3"/>
    <x v="2"/>
    <s v="10-Oct-1988"/>
    <n v="6753.04"/>
    <x v="1"/>
    <s v="tier - 2"/>
    <s v="R1024"/>
    <x v="23"/>
  </r>
  <r>
    <s v="Id1521"/>
    <s v="Follo"/>
    <n v="16.13"/>
    <x v="117"/>
    <s v="Yes"/>
    <x v="0"/>
    <x v="0"/>
    <n v="2"/>
    <x v="1"/>
    <x v="2"/>
    <x v="2"/>
    <s v="9-Dec-1966"/>
    <n v="6750.27"/>
    <x v="2"/>
    <s v="tier - 2"/>
    <s v="R1013"/>
    <x v="24"/>
  </r>
  <r>
    <s v="Id1522"/>
    <s v="Barana"/>
    <n v="18.77"/>
    <x v="621"/>
    <s v="Yes"/>
    <x v="0"/>
    <x v="0"/>
    <n v="2"/>
    <x v="1"/>
    <x v="1"/>
    <x v="0"/>
    <s v="17-Jun-1970"/>
    <n v="6749.63"/>
    <x v="1"/>
    <s v="tier - 1"/>
    <s v="R1013"/>
    <x v="2"/>
  </r>
  <r>
    <s v="Id1523"/>
    <s v="Lysaght"/>
    <n v="28.88"/>
    <x v="5"/>
    <s v="Yes"/>
    <x v="0"/>
    <x v="0"/>
    <n v="1"/>
    <x v="1"/>
    <x v="1"/>
    <x v="0"/>
    <s v="5-Jun-1986"/>
    <n v="6748.59"/>
    <x v="2"/>
    <s v="tier - 1"/>
    <s v="R1016"/>
    <x v="17"/>
  </r>
  <r>
    <s v="Id1524"/>
    <s v="Chalmers"/>
    <n v="27.55"/>
    <x v="535"/>
    <s v="Yes"/>
    <x v="0"/>
    <x v="0"/>
    <n v="1"/>
    <x v="1"/>
    <x v="3"/>
    <x v="0"/>
    <s v="7-Aug-1986"/>
    <n v="6746.74"/>
    <x v="2"/>
    <s v="tier - 2"/>
    <s v="R1016"/>
    <x v="26"/>
  </r>
  <r>
    <s v="Id1525"/>
    <s v="Phillippi"/>
    <n v="15.6"/>
    <x v="461"/>
    <s v="NO"/>
    <x v="0"/>
    <x v="0"/>
    <n v="0"/>
    <x v="1"/>
    <x v="2"/>
    <x v="0"/>
    <s v="18-Jul-1968"/>
    <n v="6738.84"/>
    <x v="2"/>
    <s v="tier - 1"/>
    <s v="R1012"/>
    <x v="0"/>
  </r>
  <r>
    <s v="Id1526"/>
    <s v="MacPherson"/>
    <n v="21.99"/>
    <x v="104"/>
    <s v="NO"/>
    <x v="0"/>
    <x v="0"/>
    <n v="0"/>
    <x v="1"/>
    <x v="0"/>
    <x v="0"/>
    <s v="21-Oct-1978"/>
    <n v="6737.98"/>
    <x v="1"/>
    <s v="tier - 3"/>
    <s v="R1013"/>
    <x v="9"/>
  </r>
  <r>
    <s v="Id1527"/>
    <s v="Delfidio"/>
    <n v="34.85"/>
    <x v="56"/>
    <s v="NO"/>
    <x v="0"/>
    <x v="0"/>
    <n v="0"/>
    <x v="1"/>
    <x v="2"/>
    <x v="1"/>
    <s v="13-Jun-1994"/>
    <n v="6721.37"/>
    <x v="1"/>
    <s v="tier - 1"/>
    <s v="R1012"/>
    <x v="6"/>
  </r>
  <r>
    <s v="Id1528"/>
    <s v="Cummings"/>
    <n v="24.51"/>
    <x v="249"/>
    <s v="Yes"/>
    <x v="0"/>
    <x v="1"/>
    <n v="1"/>
    <x v="1"/>
    <x v="2"/>
    <x v="2"/>
    <s v="12-Jun-1983"/>
    <n v="6710.19"/>
    <x v="2"/>
    <s v="tier - 3"/>
    <s v="R1012"/>
    <x v="33"/>
  </r>
  <r>
    <s v="Id1529"/>
    <s v="Schroegel"/>
    <n v="19.399999999999999"/>
    <x v="398"/>
    <s v="NO"/>
    <x v="0"/>
    <x v="0"/>
    <n v="0"/>
    <x v="1"/>
    <x v="3"/>
    <x v="0"/>
    <s v="12-Dec-1971"/>
    <n v="6706.47"/>
    <x v="1"/>
    <s v="tier - 1"/>
    <s v="R1013"/>
    <x v="14"/>
  </r>
  <r>
    <s v="Id1530"/>
    <s v="Williams"/>
    <n v="15.1"/>
    <x v="12"/>
    <s v="NO"/>
    <x v="0"/>
    <x v="0"/>
    <n v="0"/>
    <x v="1"/>
    <x v="2"/>
    <x v="0"/>
    <s v="13-Jul-1968"/>
    <n v="6700.56"/>
    <x v="2"/>
    <s v="tier - 1"/>
    <s v="R1012"/>
    <x v="0"/>
  </r>
  <r>
    <s v="Id1531"/>
    <s v="Casey"/>
    <n v="23.37"/>
    <x v="450"/>
    <s v="Yes"/>
    <x v="0"/>
    <x v="0"/>
    <n v="0"/>
    <x v="1"/>
    <x v="0"/>
    <x v="2"/>
    <s v="9-Jul-1985"/>
    <n v="6686.43"/>
    <x v="1"/>
    <s v="tier - 3"/>
    <s v="R1012"/>
    <x v="17"/>
  </r>
  <r>
    <s v="Id1532"/>
    <s v="Randall"/>
    <n v="42.4"/>
    <x v="81"/>
    <s v="NO"/>
    <x v="0"/>
    <x v="0"/>
    <n v="0"/>
    <x v="1"/>
    <x v="1"/>
    <x v="2"/>
    <s v="20-Oct-1989"/>
    <n v="6666.24"/>
    <x v="2"/>
    <s v="tier - 1"/>
    <s v="R1011"/>
    <x v="4"/>
  </r>
  <r>
    <s v="Id1533"/>
    <s v="Doyon"/>
    <n v="28.405000000000001"/>
    <x v="13"/>
    <s v="Yes"/>
    <x v="0"/>
    <x v="0"/>
    <n v="0"/>
    <x v="1"/>
    <x v="2"/>
    <x v="0"/>
    <s v="17-Sep-1981"/>
    <n v="6664.69"/>
    <x v="2"/>
    <s v="tier - 1"/>
    <s v="R1012"/>
    <x v="36"/>
  </r>
  <r>
    <s v="Id1534"/>
    <s v="Sankey"/>
    <n v="23.4"/>
    <x v="47"/>
    <s v="NO"/>
    <x v="0"/>
    <x v="0"/>
    <n v="0"/>
    <x v="1"/>
    <x v="0"/>
    <x v="2"/>
    <s v="27-Sep-1982"/>
    <n v="6664.32"/>
    <x v="1"/>
    <s v="tier - 2"/>
    <s v="R1013"/>
    <x v="37"/>
  </r>
  <r>
    <s v="Id1535"/>
    <s v="Stilgenbauer"/>
    <n v="33.44"/>
    <x v="117"/>
    <s v="NO"/>
    <x v="0"/>
    <x v="0"/>
    <n v="0"/>
    <x v="1"/>
    <x v="2"/>
    <x v="2"/>
    <s v="19-Nov-1989"/>
    <n v="6653.79"/>
    <x v="1"/>
    <s v="tier - 1"/>
    <s v="R1013"/>
    <x v="4"/>
  </r>
  <r>
    <s v="Id1536"/>
    <s v="Jaskiewicz"/>
    <n v="21.12"/>
    <x v="115"/>
    <s v="NO"/>
    <x v="0"/>
    <x v="0"/>
    <n v="1"/>
    <x v="1"/>
    <x v="3"/>
    <x v="2"/>
    <s v="1-Jul-1984"/>
    <n v="6652.53"/>
    <x v="2"/>
    <s v="tier - 2"/>
    <s v="R1013"/>
    <x v="32"/>
  </r>
  <r>
    <s v="Id1537"/>
    <s v="Deppen"/>
    <n v="18.48"/>
    <x v="293"/>
    <s v="Yes"/>
    <x v="0"/>
    <x v="0"/>
    <n v="2"/>
    <x v="1"/>
    <x v="3"/>
    <x v="0"/>
    <s v="8-Nov-1970"/>
    <n v="6651.26"/>
    <x v="1"/>
    <s v="tier - 3"/>
    <s v="R1013"/>
    <x v="2"/>
  </r>
  <r>
    <s v="Id1538"/>
    <s v="Hine"/>
    <n v="16.815000000000001"/>
    <x v="507"/>
    <s v="NO"/>
    <x v="0"/>
    <x v="0"/>
    <n v="1"/>
    <x v="1"/>
    <x v="1"/>
    <x v="2"/>
    <s v="8-Dec-1984"/>
    <n v="6640.54"/>
    <x v="1"/>
    <s v="tier - 3"/>
    <s v="R1019"/>
    <x v="32"/>
  </r>
  <r>
    <s v="Id1539"/>
    <s v="Mathews"/>
    <n v="26.72"/>
    <x v="419"/>
    <s v="NO"/>
    <x v="0"/>
    <x v="0"/>
    <n v="0"/>
    <x v="1"/>
    <x v="0"/>
    <x v="2"/>
    <s v="6-Jun-1990"/>
    <n v="6639.3"/>
    <x v="1"/>
    <s v="tier - 2"/>
    <s v="R1021"/>
    <x v="4"/>
  </r>
  <r>
    <s v="Id1540"/>
    <s v="Yabu"/>
    <n v="41.42"/>
    <x v="587"/>
    <s v="NO"/>
    <x v="0"/>
    <x v="1"/>
    <n v="1"/>
    <x v="1"/>
    <x v="2"/>
    <x v="2"/>
    <s v="4-Sep-2003"/>
    <n v="6638.16"/>
    <x v="1"/>
    <s v="tier - 1"/>
    <s v="R1012"/>
    <x v="39"/>
  </r>
  <r>
    <s v="Id1541"/>
    <s v="Strang"/>
    <n v="20.69"/>
    <x v="622"/>
    <s v="NO"/>
    <x v="0"/>
    <x v="0"/>
    <n v="2"/>
    <x v="1"/>
    <x v="0"/>
    <x v="0"/>
    <s v="29-Aug-1973"/>
    <n v="6630.31"/>
    <x v="1"/>
    <s v="tier - 1"/>
    <s v="R1013"/>
    <x v="30"/>
  </r>
  <r>
    <s v="Id1542"/>
    <s v="Frank"/>
    <n v="41.23"/>
    <x v="180"/>
    <s v="NO"/>
    <x v="0"/>
    <x v="0"/>
    <n v="0"/>
    <x v="1"/>
    <x v="1"/>
    <x v="2"/>
    <s v="28-Aug-1982"/>
    <n v="6610.11"/>
    <x v="2"/>
    <s v="tier - 2"/>
    <s v="R1015"/>
    <x v="37"/>
  </r>
  <r>
    <s v="Id1543"/>
    <s v="Shanley"/>
    <n v="29.9"/>
    <x v="119"/>
    <s v="NO"/>
    <x v="0"/>
    <x v="0"/>
    <n v="0"/>
    <x v="1"/>
    <x v="0"/>
    <x v="1"/>
    <s v="7-Nov-1982"/>
    <n v="6600.36"/>
    <x v="1"/>
    <s v="tier - 3"/>
    <s v="R1011"/>
    <x v="37"/>
  </r>
  <r>
    <s v="Id1544"/>
    <s v="Mancebo Garcia"/>
    <n v="34.104999999999997"/>
    <x v="623"/>
    <s v="NO"/>
    <x v="0"/>
    <x v="0"/>
    <n v="0"/>
    <x v="1"/>
    <x v="2"/>
    <x v="1"/>
    <s v="29-Dec-1982"/>
    <n v="6600.21"/>
    <x v="2"/>
    <s v="tier - 2"/>
    <s v="R1016"/>
    <x v="37"/>
  </r>
  <r>
    <s v="Id1545"/>
    <s v="Keehan"/>
    <n v="24.97"/>
    <x v="585"/>
    <s v="NO"/>
    <x v="0"/>
    <x v="0"/>
    <n v="0"/>
    <x v="1"/>
    <x v="0"/>
    <x v="2"/>
    <s v="22-Nov-1982"/>
    <n v="6593.51"/>
    <x v="1"/>
    <s v="tier - 1"/>
    <s v="R1013"/>
    <x v="37"/>
  </r>
  <r>
    <s v="Id1546"/>
    <s v="Mahaney"/>
    <n v="34.799999999999997"/>
    <x v="40"/>
    <s v="NO"/>
    <x v="0"/>
    <x v="0"/>
    <n v="1"/>
    <x v="1"/>
    <x v="0"/>
    <x v="2"/>
    <s v="5-Oct-1984"/>
    <n v="6571.54"/>
    <x v="1"/>
    <s v="tier - 3"/>
    <s v="R1011"/>
    <x v="32"/>
  </r>
  <r>
    <s v="Id1547"/>
    <s v="Nolan"/>
    <n v="32.965000000000003"/>
    <x v="624"/>
    <s v="Yes"/>
    <x v="0"/>
    <x v="0"/>
    <n v="0"/>
    <x v="1"/>
    <x v="1"/>
    <x v="0"/>
    <s v="20-Jul-1981"/>
    <n v="6571.02"/>
    <x v="1"/>
    <s v="tier - 1"/>
    <s v="R1012"/>
    <x v="36"/>
  </r>
  <r>
    <s v="Id1548"/>
    <s v="Sobrino"/>
    <n v="27.265000000000001"/>
    <x v="49"/>
    <s v="NO"/>
    <x v="0"/>
    <x v="0"/>
    <n v="1"/>
    <x v="1"/>
    <x v="3"/>
    <x v="2"/>
    <s v="20-Sep-1984"/>
    <n v="6555.07"/>
    <x v="1"/>
    <s v="tier - 2"/>
    <s v="R1024"/>
    <x v="32"/>
  </r>
  <r>
    <s v="Id1549"/>
    <s v="Gennaro"/>
    <n v="17.059999999999999"/>
    <x v="519"/>
    <s v="NO"/>
    <x v="0"/>
    <x v="0"/>
    <n v="0"/>
    <x v="1"/>
    <x v="0"/>
    <x v="0"/>
    <s v="11-Dec-1968"/>
    <n v="6552.01"/>
    <x v="2"/>
    <s v="tier - 2"/>
    <s v="R1013"/>
    <x v="0"/>
  </r>
  <r>
    <s v="Id1550"/>
    <s v="Mayer"/>
    <n v="36.29"/>
    <x v="195"/>
    <s v="NO"/>
    <x v="0"/>
    <x v="0"/>
    <n v="0"/>
    <x v="1"/>
    <x v="1"/>
    <x v="1"/>
    <s v="6-Aug-1989"/>
    <n v="6551.75"/>
    <x v="1"/>
    <s v="tier - 2"/>
    <s v="R1024"/>
    <x v="4"/>
  </r>
  <r>
    <s v="Id1551"/>
    <s v="Becker"/>
    <n v="28.594999999999999"/>
    <x v="625"/>
    <s v="Yes"/>
    <x v="0"/>
    <x v="0"/>
    <n v="1"/>
    <x v="1"/>
    <x v="3"/>
    <x v="0"/>
    <s v="18-Dec-1986"/>
    <n v="6548.2"/>
    <x v="1"/>
    <s v="tier - 3"/>
    <s v="R1012"/>
    <x v="26"/>
  </r>
  <r>
    <s v="Id1552"/>
    <s v="Moore"/>
    <n v="17.8"/>
    <x v="56"/>
    <s v="Yes"/>
    <x v="0"/>
    <x v="1"/>
    <n v="1"/>
    <x v="1"/>
    <x v="2"/>
    <x v="1"/>
    <s v="3-Dec-1969"/>
    <n v="6546.16"/>
    <x v="1"/>
    <s v="tier - 3"/>
    <s v="R1013"/>
    <x v="16"/>
  </r>
  <r>
    <s v="Id1553"/>
    <s v="Platt"/>
    <n v="21.4"/>
    <x v="374"/>
    <s v="NO"/>
    <x v="0"/>
    <x v="0"/>
    <n v="0"/>
    <x v="1"/>
    <x v="2"/>
    <x v="2"/>
    <s v="2-Oct-1982"/>
    <n v="6536.68"/>
    <x v="1"/>
    <s v="tier - 2"/>
    <s v="R1012"/>
    <x v="37"/>
  </r>
  <r>
    <s v="Id1554"/>
    <s v="Brodeur"/>
    <n v="23.01"/>
    <x v="82"/>
    <s v="NO"/>
    <x v="0"/>
    <x v="0"/>
    <n v="0"/>
    <x v="1"/>
    <x v="2"/>
    <x v="2"/>
    <s v="12-Aug-1982"/>
    <n v="6532.04"/>
    <x v="1"/>
    <s v="tier - 1"/>
    <s v="R1013"/>
    <x v="37"/>
  </r>
  <r>
    <s v="Id1555"/>
    <s v="Knight Pech"/>
    <n v="19.86"/>
    <x v="133"/>
    <s v="Yes"/>
    <x v="0"/>
    <x v="0"/>
    <n v="0"/>
    <x v="1"/>
    <x v="0"/>
    <x v="2"/>
    <s v="23-Oct-1976"/>
    <n v="6529.21"/>
    <x v="1"/>
    <s v="tier - 1"/>
    <s v="R1013"/>
    <x v="1"/>
  </r>
  <r>
    <s v="Id1556"/>
    <s v="Richter"/>
    <n v="33.58"/>
    <x v="31"/>
    <s v="NO"/>
    <x v="0"/>
    <x v="0"/>
    <n v="0"/>
    <x v="1"/>
    <x v="1"/>
    <x v="2"/>
    <s v="7-Jul-1994"/>
    <n v="6512.24"/>
    <x v="1"/>
    <s v="tier - 1"/>
    <s v="R1021"/>
    <x v="6"/>
  </r>
  <r>
    <s v="Id1557"/>
    <s v="Jubinski"/>
    <n v="29.81"/>
    <x v="124"/>
    <s v="NO"/>
    <x v="0"/>
    <x v="0"/>
    <n v="0"/>
    <x v="1"/>
    <x v="1"/>
    <x v="2"/>
    <s v="28-Aug-1982"/>
    <n v="6500.24"/>
    <x v="1"/>
    <s v="tier - 2"/>
    <s v="R1013"/>
    <x v="37"/>
  </r>
  <r>
    <s v="Id1558"/>
    <s v="Wall"/>
    <n v="27.4"/>
    <x v="152"/>
    <s v="NO"/>
    <x v="0"/>
    <x v="0"/>
    <n v="0"/>
    <x v="1"/>
    <x v="3"/>
    <x v="2"/>
    <s v="9-Oct-1982"/>
    <n v="6496.89"/>
    <x v="1"/>
    <s v="tier - 3"/>
    <s v="R1011"/>
    <x v="37"/>
  </r>
  <r>
    <s v="Id1559"/>
    <s v="McKay"/>
    <n v="17.98"/>
    <x v="428"/>
    <s v="Yes"/>
    <x v="0"/>
    <x v="0"/>
    <n v="2"/>
    <x v="1"/>
    <x v="0"/>
    <x v="0"/>
    <s v="1-Dec-1970"/>
    <n v="6481.67"/>
    <x v="1"/>
    <s v="tier - 2"/>
    <s v="R1013"/>
    <x v="2"/>
  </r>
  <r>
    <s v="Id1560"/>
    <s v="Oh"/>
    <n v="37.9"/>
    <x v="334"/>
    <s v="NO"/>
    <x v="0"/>
    <x v="0"/>
    <n v="0"/>
    <x v="1"/>
    <x v="1"/>
    <x v="1"/>
    <s v="8-Jun-1980"/>
    <n v="6474.01"/>
    <x v="1"/>
    <s v="tier - 3"/>
    <s v="R1011"/>
    <x v="18"/>
  </r>
  <r>
    <s v="Id1561"/>
    <s v="Kessell"/>
    <n v="25.27"/>
    <x v="42"/>
    <s v="Yes"/>
    <x v="0"/>
    <x v="0"/>
    <n v="0"/>
    <x v="1"/>
    <x v="1"/>
    <x v="0"/>
    <s v="27-Jul-1981"/>
    <n v="6473.15"/>
    <x v="1"/>
    <s v="tier - 2"/>
    <s v="R1013"/>
    <x v="36"/>
  </r>
  <r>
    <s v="Id1562"/>
    <s v="Hidalgo Zambrano"/>
    <n v="29.26"/>
    <x v="79"/>
    <s v="NO"/>
    <x v="0"/>
    <x v="0"/>
    <n v="1"/>
    <x v="1"/>
    <x v="1"/>
    <x v="2"/>
    <s v="1-Nov-1984"/>
    <n v="6457.84"/>
    <x v="1"/>
    <s v="tier - 3"/>
    <s v="R1012"/>
    <x v="32"/>
  </r>
  <r>
    <s v="Id1563"/>
    <s v="Caprario"/>
    <n v="27.835000000000001"/>
    <x v="176"/>
    <s v="NO"/>
    <x v="0"/>
    <x v="0"/>
    <n v="1"/>
    <x v="1"/>
    <x v="0"/>
    <x v="2"/>
    <s v="26-Aug-1984"/>
    <n v="6455.86"/>
    <x v="2"/>
    <s v="tier - 3"/>
    <s v="R1012"/>
    <x v="32"/>
  </r>
  <r>
    <s v="Id1564"/>
    <s v="Ryan"/>
    <n v="46.53"/>
    <x v="626"/>
    <s v="Yes"/>
    <x v="0"/>
    <x v="0"/>
    <n v="0"/>
    <x v="1"/>
    <x v="2"/>
    <x v="2"/>
    <s v="22-Jul-1985"/>
    <n v="6435.62"/>
    <x v="2"/>
    <s v="tier - 2"/>
    <s v="R1013"/>
    <x v="17"/>
  </r>
  <r>
    <s v="Id1565"/>
    <s v="Hoffman"/>
    <n v="20.58"/>
    <x v="573"/>
    <s v="Yes"/>
    <x v="0"/>
    <x v="0"/>
    <n v="1"/>
    <x v="1"/>
    <x v="2"/>
    <x v="0"/>
    <s v="5-Aug-1975"/>
    <n v="6423.48"/>
    <x v="1"/>
    <s v="tier - 3"/>
    <s v="R1013"/>
    <x v="27"/>
  </r>
  <r>
    <s v="Id1566"/>
    <s v="Wong"/>
    <n v="19.53"/>
    <x v="34"/>
    <s v="Yes"/>
    <x v="0"/>
    <x v="0"/>
    <n v="0"/>
    <x v="1"/>
    <x v="1"/>
    <x v="1"/>
    <s v="30-Dec-1976"/>
    <n v="6417.28"/>
    <x v="1"/>
    <s v="tier - 3"/>
    <s v="R1013"/>
    <x v="1"/>
  </r>
  <r>
    <s v="Id1567"/>
    <s v="Lea"/>
    <n v="27.7"/>
    <x v="380"/>
    <s v="NO"/>
    <x v="0"/>
    <x v="0"/>
    <n v="1"/>
    <x v="1"/>
    <x v="2"/>
    <x v="2"/>
    <s v="4-Sep-1987"/>
    <n v="6414.18"/>
    <x v="1"/>
    <s v="tier - 2"/>
    <s v="R1011"/>
    <x v="38"/>
  </r>
  <r>
    <s v="Id1568"/>
    <s v="Patterson"/>
    <n v="18.920000000000002"/>
    <x v="222"/>
    <s v="NO"/>
    <x v="0"/>
    <x v="0"/>
    <n v="0"/>
    <x v="1"/>
    <x v="3"/>
    <x v="0"/>
    <s v="22-Aug-1971"/>
    <n v="6412.34"/>
    <x v="1"/>
    <s v="tier - 3"/>
    <s v="R1013"/>
    <x v="14"/>
  </r>
  <r>
    <s v="Id1569"/>
    <s v="Quigley"/>
    <n v="17.760000000000002"/>
    <x v="590"/>
    <s v="Yes"/>
    <x v="0"/>
    <x v="0"/>
    <n v="2"/>
    <x v="1"/>
    <x v="1"/>
    <x v="0"/>
    <s v="20-Aug-1970"/>
    <n v="6407.05"/>
    <x v="1"/>
    <s v="tier - 1"/>
    <s v="R1013"/>
    <x v="2"/>
  </r>
  <r>
    <s v="Id1570"/>
    <s v="Korir"/>
    <n v="29.83"/>
    <x v="52"/>
    <s v="Yes"/>
    <x v="0"/>
    <x v="0"/>
    <n v="0"/>
    <x v="1"/>
    <x v="2"/>
    <x v="2"/>
    <s v="10-Dec-1985"/>
    <n v="6406.41"/>
    <x v="0"/>
    <s v="tier - 3"/>
    <s v="R1014"/>
    <x v="17"/>
  </r>
  <r>
    <s v="Id1571"/>
    <s v="Downs"/>
    <n v="23.465"/>
    <x v="209"/>
    <s v="NO"/>
    <x v="0"/>
    <x v="0"/>
    <n v="1"/>
    <x v="1"/>
    <x v="1"/>
    <x v="2"/>
    <s v="9-Sep-1987"/>
    <n v="6402.29"/>
    <x v="1"/>
    <s v="tier - 3"/>
    <s v="R1024"/>
    <x v="38"/>
  </r>
  <r>
    <s v="Id1572"/>
    <s v="Young"/>
    <n v="29.355"/>
    <x v="280"/>
    <s v="NO"/>
    <x v="0"/>
    <x v="0"/>
    <n v="0"/>
    <x v="1"/>
    <x v="0"/>
    <x v="2"/>
    <s v="28-Oct-1982"/>
    <n v="6393.6"/>
    <x v="1"/>
    <s v="tier - 1"/>
    <s v="R1012"/>
    <x v="37"/>
  </r>
  <r>
    <s v="Id1573"/>
    <s v="Zywek"/>
    <n v="35.49"/>
    <x v="127"/>
    <s v="Yes"/>
    <x v="0"/>
    <x v="1"/>
    <n v="1"/>
    <x v="1"/>
    <x v="1"/>
    <x v="2"/>
    <s v="16-Aug-1997"/>
    <n v="6389.53"/>
    <x v="1"/>
    <s v="tier - 2"/>
    <s v="R1021"/>
    <x v="31"/>
  </r>
  <r>
    <s v="Id1574"/>
    <s v="Faulkner"/>
    <n v="26.315000000000001"/>
    <x v="256"/>
    <s v="NO"/>
    <x v="0"/>
    <x v="0"/>
    <n v="0"/>
    <x v="1"/>
    <x v="2"/>
    <x v="1"/>
    <s v="6-Aug-1982"/>
    <n v="6389.38"/>
    <x v="0"/>
    <s v="tier - 2"/>
    <s v="R1012"/>
    <x v="37"/>
  </r>
  <r>
    <s v="Id1575"/>
    <s v="Erspamer"/>
    <n v="19.79"/>
    <x v="358"/>
    <s v="Yes"/>
    <x v="0"/>
    <x v="0"/>
    <n v="0"/>
    <x v="1"/>
    <x v="0"/>
    <x v="2"/>
    <s v="18-Nov-1976"/>
    <n v="6374.16"/>
    <x v="1"/>
    <s v="tier - 2"/>
    <s v="R1013"/>
    <x v="1"/>
  </r>
  <r>
    <s v="Id1576"/>
    <s v="Campbell"/>
    <n v="40.564999999999998"/>
    <x v="585"/>
    <s v="NO"/>
    <x v="0"/>
    <x v="0"/>
    <n v="1"/>
    <x v="1"/>
    <x v="3"/>
    <x v="2"/>
    <s v="13-Aug-1984"/>
    <n v="6373.56"/>
    <x v="1"/>
    <s v="tier - 1"/>
    <s v="R1012"/>
    <x v="32"/>
  </r>
  <r>
    <s v="Id1577"/>
    <s v="Addison"/>
    <n v="18.03"/>
    <x v="627"/>
    <s v="Yes"/>
    <x v="0"/>
    <x v="0"/>
    <n v="2"/>
    <x v="1"/>
    <x v="0"/>
    <x v="0"/>
    <s v="9-Nov-1970"/>
    <n v="6367.31"/>
    <x v="1"/>
    <s v="tier - 1"/>
    <s v="R1013"/>
    <x v="2"/>
  </r>
  <r>
    <s v="Id1578"/>
    <s v="Wu"/>
    <n v="34.65"/>
    <x v="213"/>
    <s v="Yes"/>
    <x v="0"/>
    <x v="0"/>
    <n v="0"/>
    <x v="1"/>
    <x v="0"/>
    <x v="1"/>
    <s v="7-Jul-1996"/>
    <n v="6361.47"/>
    <x v="1"/>
    <s v="tier - 3"/>
    <s v="R1021"/>
    <x v="45"/>
  </r>
  <r>
    <s v="Id1579"/>
    <s v="Millett"/>
    <n v="42.94"/>
    <x v="83"/>
    <s v="NO"/>
    <x v="0"/>
    <x v="0"/>
    <n v="0"/>
    <x v="1"/>
    <x v="0"/>
    <x v="2"/>
    <s v="24-Jun-1989"/>
    <n v="6360.99"/>
    <x v="1"/>
    <s v="tier - 2"/>
    <s v="R1012"/>
    <x v="4"/>
  </r>
  <r>
    <s v="Id1580"/>
    <s v="Bosl"/>
    <n v="31.254999999999999"/>
    <x v="587"/>
    <s v="NO"/>
    <x v="0"/>
    <x v="0"/>
    <n v="0"/>
    <x v="1"/>
    <x v="0"/>
    <x v="2"/>
    <s v="30-Oct-1980"/>
    <n v="6358.78"/>
    <x v="1"/>
    <s v="tier - 1"/>
    <s v="R1012"/>
    <x v="25"/>
  </r>
  <r>
    <s v="Id1581"/>
    <s v="Goldberg"/>
    <n v="45.43"/>
    <x v="80"/>
    <s v="Yes"/>
    <x v="0"/>
    <x v="1"/>
    <n v="1"/>
    <x v="1"/>
    <x v="0"/>
    <x v="2"/>
    <s v="19-Aug-1983"/>
    <n v="6356.27"/>
    <x v="2"/>
    <s v="tier - 2"/>
    <s v="R1013"/>
    <x v="33"/>
  </r>
  <r>
    <s v="Id1582"/>
    <s v="Kelley"/>
    <n v="32.340000000000003"/>
    <x v="316"/>
    <s v="Yes"/>
    <x v="0"/>
    <x v="1"/>
    <n v="1"/>
    <x v="1"/>
    <x v="1"/>
    <x v="2"/>
    <s v="21-Oct-1983"/>
    <n v="6338.08"/>
    <x v="1"/>
    <s v="tier - 1"/>
    <s v="R1013"/>
    <x v="33"/>
  </r>
  <r>
    <s v="Id1583"/>
    <s v="Johnston"/>
    <n v="25.46"/>
    <x v="628"/>
    <s v="Yes"/>
    <x v="0"/>
    <x v="0"/>
    <n v="1"/>
    <x v="1"/>
    <x v="0"/>
    <x v="0"/>
    <s v="25-Sep-1986"/>
    <n v="6335.64"/>
    <x v="1"/>
    <s v="tier - 2"/>
    <s v="R1013"/>
    <x v="26"/>
  </r>
  <r>
    <s v="Id1584"/>
    <s v="Keating"/>
    <n v="37.145000000000003"/>
    <x v="134"/>
    <s v="NO"/>
    <x v="0"/>
    <x v="0"/>
    <n v="0"/>
    <x v="1"/>
    <x v="0"/>
    <x v="2"/>
    <s v="13-Aug-1990"/>
    <n v="6334.34"/>
    <x v="1"/>
    <s v="tier - 2"/>
    <s v="R1024"/>
    <x v="3"/>
  </r>
  <r>
    <s v="Id1585"/>
    <s v="Duhon"/>
    <n v="30.8"/>
    <x v="334"/>
    <s v="Yes"/>
    <x v="0"/>
    <x v="0"/>
    <n v="0"/>
    <x v="1"/>
    <x v="1"/>
    <x v="1"/>
    <s v="15-Dec-1985"/>
    <n v="6313.76"/>
    <x v="1"/>
    <s v="tier - 1"/>
    <s v="R1013"/>
    <x v="17"/>
  </r>
  <r>
    <s v="Id1586"/>
    <s v="Briseno"/>
    <n v="29.5"/>
    <x v="540"/>
    <s v="Yes"/>
    <x v="0"/>
    <x v="0"/>
    <n v="0"/>
    <x v="1"/>
    <x v="0"/>
    <x v="2"/>
    <s v="19-Nov-1985"/>
    <n v="6311.95"/>
    <x v="1"/>
    <s v="tier - 1"/>
    <s v="R1011"/>
    <x v="17"/>
  </r>
  <r>
    <s v="Id1587"/>
    <s v="Besse"/>
    <n v="43.39"/>
    <x v="561"/>
    <s v="NO"/>
    <x v="1"/>
    <x v="0"/>
    <n v="1"/>
    <x v="1"/>
    <x v="3"/>
    <x v="1"/>
    <s v="27-Jul-2004"/>
    <n v="6311.11"/>
    <x v="1"/>
    <s v="tier - 2"/>
    <s v="R1011"/>
    <x v="41"/>
  </r>
  <r>
    <s v="Id1588"/>
    <s v="Shillings"/>
    <n v="15.08"/>
    <x v="239"/>
    <s v="Yes"/>
    <x v="0"/>
    <x v="1"/>
    <n v="1"/>
    <x v="1"/>
    <x v="2"/>
    <x v="2"/>
    <s v="4-Sep-1969"/>
    <n v="6305.61"/>
    <x v="1"/>
    <s v="tier - 2"/>
    <s v="R1012"/>
    <x v="16"/>
  </r>
  <r>
    <s v="Id1589"/>
    <s v="Tate"/>
    <n v="20.48"/>
    <x v="305"/>
    <s v="NO"/>
    <x v="0"/>
    <x v="0"/>
    <n v="0"/>
    <x v="1"/>
    <x v="0"/>
    <x v="0"/>
    <s v="17-Sep-1974"/>
    <n v="6302.23"/>
    <x v="1"/>
    <s v="tier - 1"/>
    <s v="R1013"/>
    <x v="19"/>
  </r>
  <r>
    <s v="Id1590"/>
    <s v="Arsenault"/>
    <n v="34.450000000000003"/>
    <x v="224"/>
    <s v="Yes"/>
    <x v="0"/>
    <x v="0"/>
    <n v="0"/>
    <x v="1"/>
    <x v="0"/>
    <x v="2"/>
    <s v="4-Jul-1996"/>
    <n v="6293.63"/>
    <x v="1"/>
    <s v="tier - 3"/>
    <s v="R1021"/>
    <x v="45"/>
  </r>
  <r>
    <s v="Id1591"/>
    <s v="Hengoed"/>
    <n v="34.21"/>
    <x v="318"/>
    <s v="Yes"/>
    <x v="0"/>
    <x v="0"/>
    <n v="0"/>
    <x v="1"/>
    <x v="1"/>
    <x v="0"/>
    <s v="26-Aug-1981"/>
    <n v="6289.75"/>
    <x v="1"/>
    <s v="tier - 3"/>
    <s v="R1013"/>
    <x v="36"/>
  </r>
  <r>
    <s v="Id1592"/>
    <s v="Aller"/>
    <n v="28.8"/>
    <x v="19"/>
    <s v="Yes"/>
    <x v="0"/>
    <x v="0"/>
    <n v="0"/>
    <x v="1"/>
    <x v="0"/>
    <x v="0"/>
    <s v="24-Nov-1981"/>
    <n v="6282.24"/>
    <x v="1"/>
    <s v="tier - 1"/>
    <s v="R1011"/>
    <x v="36"/>
  </r>
  <r>
    <s v="Id1593"/>
    <s v="Pisano"/>
    <n v="31.74"/>
    <x v="135"/>
    <s v="NO"/>
    <x v="0"/>
    <x v="1"/>
    <n v="1"/>
    <x v="1"/>
    <x v="2"/>
    <x v="2"/>
    <s v="16-Oct-1993"/>
    <n v="6276.3"/>
    <x v="1"/>
    <s v="tier - 1"/>
    <s v="R1025"/>
    <x v="20"/>
  </r>
  <r>
    <s v="Id1594"/>
    <s v="Sanca"/>
    <n v="21.78"/>
    <x v="629"/>
    <s v="Yes"/>
    <x v="0"/>
    <x v="0"/>
    <n v="0"/>
    <x v="1"/>
    <x v="2"/>
    <x v="0"/>
    <s v="30-Jun-1981"/>
    <n v="6272.48"/>
    <x v="0"/>
    <s v="tier - 3"/>
    <s v="R1013"/>
    <x v="36"/>
  </r>
  <r>
    <s v="Id1595"/>
    <s v="Bond"/>
    <n v="23.75"/>
    <x v="52"/>
    <s v="NO"/>
    <x v="0"/>
    <x v="0"/>
    <n v="1"/>
    <x v="1"/>
    <x v="0"/>
    <x v="2"/>
    <s v="25-Sep-1984"/>
    <n v="6269.33"/>
    <x v="1"/>
    <s v="tier - 1"/>
    <s v="R1013"/>
    <x v="32"/>
  </r>
  <r>
    <s v="Id1596"/>
    <s v="Carron"/>
    <n v="33.21"/>
    <x v="103"/>
    <s v="Yes"/>
    <x v="0"/>
    <x v="0"/>
    <n v="1"/>
    <x v="1"/>
    <x v="3"/>
    <x v="2"/>
    <s v="17-Oct-1995"/>
    <n v="6261.2"/>
    <x v="1"/>
    <s v="tier - 1"/>
    <s v="R1026"/>
    <x v="40"/>
  </r>
  <r>
    <s v="Id1597"/>
    <s v="Ellwanger"/>
    <n v="17.7"/>
    <x v="583"/>
    <s v="Yes"/>
    <x v="0"/>
    <x v="0"/>
    <n v="2"/>
    <x v="1"/>
    <x v="3"/>
    <x v="0"/>
    <s v="11-Oct-1970"/>
    <n v="6255.38"/>
    <x v="1"/>
    <s v="tier - 2"/>
    <s v="R1013"/>
    <x v="2"/>
  </r>
  <r>
    <s v="Id1598"/>
    <s v="Hanson"/>
    <n v="17.2"/>
    <x v="589"/>
    <s v="NO"/>
    <x v="0"/>
    <x v="0"/>
    <n v="2"/>
    <x v="1"/>
    <x v="2"/>
    <x v="1"/>
    <s v="8-Sep-1972"/>
    <n v="6254.13"/>
    <x v="1"/>
    <s v="tier - 2"/>
    <s v="R1012"/>
    <x v="28"/>
  </r>
  <r>
    <s v="Id1599"/>
    <s v="Tucker"/>
    <n v="19.21"/>
    <x v="315"/>
    <s v="NO"/>
    <x v="0"/>
    <x v="0"/>
    <n v="2"/>
    <x v="1"/>
    <x v="2"/>
    <x v="2"/>
    <s v="11-Nov-1972"/>
    <n v="6253.85"/>
    <x v="1"/>
    <s v="tier - 2"/>
    <s v="R1013"/>
    <x v="28"/>
  </r>
  <r>
    <s v="Id1600"/>
    <s v="Counts"/>
    <n v="23.2"/>
    <x v="500"/>
    <s v="NO"/>
    <x v="0"/>
    <x v="1"/>
    <n v="1"/>
    <x v="1"/>
    <x v="0"/>
    <x v="2"/>
    <s v="10-Oct-1979"/>
    <n v="6250.44"/>
    <x v="1"/>
    <s v="tier - 1"/>
    <s v="R1011"/>
    <x v="18"/>
  </r>
  <r>
    <s v="Id1601"/>
    <s v="Carson"/>
    <n v="32.5"/>
    <x v="164"/>
    <s v="Yes"/>
    <x v="0"/>
    <x v="1"/>
    <n v="1"/>
    <x v="1"/>
    <x v="2"/>
    <x v="2"/>
    <s v="11-Aug-1983"/>
    <n v="6238.3"/>
    <x v="1"/>
    <s v="tier - 1"/>
    <s v="R1011"/>
    <x v="33"/>
  </r>
  <r>
    <s v="Id1602"/>
    <s v="Haines"/>
    <n v="20.9"/>
    <x v="457"/>
    <s v="NO"/>
    <x v="0"/>
    <x v="0"/>
    <n v="0"/>
    <x v="1"/>
    <x v="2"/>
    <x v="0"/>
    <s v="19-Sep-1978"/>
    <n v="6236.95"/>
    <x v="1"/>
    <s v="tier - 2"/>
    <s v="R1013"/>
    <x v="9"/>
  </r>
  <r>
    <s v="Id1603"/>
    <s v="Schnabel"/>
    <n v="19.11"/>
    <x v="261"/>
    <s v="NO"/>
    <x v="0"/>
    <x v="0"/>
    <n v="2"/>
    <x v="1"/>
    <x v="0"/>
    <x v="2"/>
    <s v="29-Jun-1972"/>
    <n v="6219.93"/>
    <x v="1"/>
    <s v="tier - 2"/>
    <s v="R1013"/>
    <x v="28"/>
  </r>
  <r>
    <s v="Id1604"/>
    <s v="Thind"/>
    <n v="31.17"/>
    <x v="124"/>
    <s v="NO"/>
    <x v="0"/>
    <x v="0"/>
    <n v="1"/>
    <x v="1"/>
    <x v="0"/>
    <x v="2"/>
    <s v="12-Aug-1992"/>
    <n v="6208.5"/>
    <x v="1"/>
    <s v="tier - 1"/>
    <s v="R1021"/>
    <x v="34"/>
  </r>
  <r>
    <s v="Id1605"/>
    <s v="Simon"/>
    <n v="36.08"/>
    <x v="144"/>
    <s v="NO"/>
    <x v="0"/>
    <x v="0"/>
    <n v="0"/>
    <x v="1"/>
    <x v="1"/>
    <x v="2"/>
    <s v="10-Sep-1999"/>
    <n v="6207.26"/>
    <x v="1"/>
    <s v="tier - 2"/>
    <s v="R1026"/>
    <x v="35"/>
  </r>
  <r>
    <s v="Id1606"/>
    <s v="Arciniaga"/>
    <n v="28.024999999999999"/>
    <x v="363"/>
    <s v="Yes"/>
    <x v="0"/>
    <x v="0"/>
    <n v="0"/>
    <x v="1"/>
    <x v="2"/>
    <x v="2"/>
    <s v="22-Sep-1985"/>
    <n v="6203.9"/>
    <x v="1"/>
    <s v="tier - 2"/>
    <s v="R1012"/>
    <x v="17"/>
  </r>
  <r>
    <s v="Id1607"/>
    <s v="Ryan"/>
    <n v="24.32"/>
    <x v="209"/>
    <s v="Yes"/>
    <x v="0"/>
    <x v="0"/>
    <n v="0"/>
    <x v="1"/>
    <x v="0"/>
    <x v="2"/>
    <s v="22-Jul-1985"/>
    <n v="6198.75"/>
    <x v="1"/>
    <s v="tier - 1"/>
    <s v="R1012"/>
    <x v="17"/>
  </r>
  <r>
    <s v="Id1608"/>
    <s v="Lizak"/>
    <n v="38"/>
    <x v="86"/>
    <s v="Yes"/>
    <x v="0"/>
    <x v="0"/>
    <n v="1"/>
    <x v="1"/>
    <x v="0"/>
    <x v="2"/>
    <s v="23-Oct-1988"/>
    <n v="6196.45"/>
    <x v="1"/>
    <s v="tier - 1"/>
    <s v="R1011"/>
    <x v="23"/>
  </r>
  <r>
    <s v="Id1609"/>
    <s v="Howery"/>
    <n v="31.6"/>
    <x v="218"/>
    <s v="Yes"/>
    <x v="0"/>
    <x v="0"/>
    <n v="0"/>
    <x v="1"/>
    <x v="0"/>
    <x v="0"/>
    <s v="1-Oct-1981"/>
    <n v="6186.13"/>
    <x v="1"/>
    <s v="tier - 3"/>
    <s v="R1011"/>
    <x v="36"/>
  </r>
  <r>
    <s v="Id1610"/>
    <s v="Crain"/>
    <n v="31.02"/>
    <x v="630"/>
    <s v="Yes"/>
    <x v="0"/>
    <x v="0"/>
    <n v="0"/>
    <x v="1"/>
    <x v="1"/>
    <x v="0"/>
    <s v="22-Nov-1981"/>
    <n v="6185.32"/>
    <x v="1"/>
    <s v="tier - 1"/>
    <s v="R1013"/>
    <x v="36"/>
  </r>
  <r>
    <s v="Id1611"/>
    <s v="Hotze"/>
    <n v="29.26"/>
    <x v="251"/>
    <s v="Yes"/>
    <x v="0"/>
    <x v="0"/>
    <n v="1"/>
    <x v="1"/>
    <x v="3"/>
    <x v="2"/>
    <s v="1-Nov-1988"/>
    <n v="6184.3"/>
    <x v="1"/>
    <s v="tier - 3"/>
    <s v="R1013"/>
    <x v="23"/>
  </r>
  <r>
    <s v="Id1612"/>
    <s v="Chauhan"/>
    <n v="15.09"/>
    <x v="14"/>
    <s v="Yes"/>
    <x v="0"/>
    <x v="0"/>
    <n v="2"/>
    <x v="1"/>
    <x v="2"/>
    <x v="0"/>
    <s v="5-Oct-1970"/>
    <n v="6183.46"/>
    <x v="1"/>
    <s v="tier - 2"/>
    <s v="R1012"/>
    <x v="2"/>
  </r>
  <r>
    <s v="Id1613"/>
    <s v="Raab"/>
    <n v="22.63"/>
    <x v="111"/>
    <s v="Yes"/>
    <x v="0"/>
    <x v="0"/>
    <n v="0"/>
    <x v="1"/>
    <x v="2"/>
    <x v="2"/>
    <s v="9-Aug-1985"/>
    <n v="6183.32"/>
    <x v="1"/>
    <s v="tier - 2"/>
    <s v="R1012"/>
    <x v="17"/>
  </r>
  <r>
    <s v="Id1614"/>
    <s v="McKown"/>
    <n v="23.46"/>
    <x v="139"/>
    <s v="NO"/>
    <x v="0"/>
    <x v="0"/>
    <n v="1"/>
    <x v="1"/>
    <x v="2"/>
    <x v="2"/>
    <s v="6-Oct-1984"/>
    <n v="6170.96"/>
    <x v="1"/>
    <s v="tier - 1"/>
    <s v="R1013"/>
    <x v="32"/>
  </r>
  <r>
    <s v="Id1615"/>
    <s v="Schiemann"/>
    <n v="22.56"/>
    <x v="83"/>
    <s v="Yes"/>
    <x v="0"/>
    <x v="0"/>
    <n v="0"/>
    <x v="1"/>
    <x v="2"/>
    <x v="2"/>
    <s v="15-Oct-1985"/>
    <n v="6159.57"/>
    <x v="1"/>
    <s v="tier - 1"/>
    <s v="R1012"/>
    <x v="17"/>
  </r>
  <r>
    <s v="Id1616"/>
    <s v="Cress"/>
    <n v="19.28"/>
    <x v="543"/>
    <s v="NO"/>
    <x v="0"/>
    <x v="0"/>
    <n v="2"/>
    <x v="1"/>
    <x v="3"/>
    <x v="0"/>
    <s v="6-Nov-1973"/>
    <n v="6152.05"/>
    <x v="1"/>
    <s v="tier - 3"/>
    <s v="R1013"/>
    <x v="30"/>
  </r>
  <r>
    <s v="Id1617"/>
    <s v="Mawson"/>
    <n v="15.37"/>
    <x v="631"/>
    <s v="Yes"/>
    <x v="0"/>
    <x v="0"/>
    <n v="2"/>
    <x v="1"/>
    <x v="2"/>
    <x v="0"/>
    <s v="14-Oct-1970"/>
    <n v="6147.12"/>
    <x v="1"/>
    <s v="tier - 3"/>
    <s v="R1012"/>
    <x v="2"/>
  </r>
  <r>
    <s v="Id1618"/>
    <s v="Wigginton"/>
    <n v="18.71"/>
    <x v="319"/>
    <s v="Yes"/>
    <x v="0"/>
    <x v="0"/>
    <n v="0"/>
    <x v="1"/>
    <x v="2"/>
    <x v="2"/>
    <s v="12-Dec-1976"/>
    <n v="6139.14"/>
    <x v="1"/>
    <s v="tier - 3"/>
    <s v="R1013"/>
    <x v="1"/>
  </r>
  <r>
    <s v="Id1619"/>
    <s v="Wang"/>
    <n v="20.61"/>
    <x v="632"/>
    <s v="NO"/>
    <x v="0"/>
    <x v="0"/>
    <n v="0"/>
    <x v="1"/>
    <x v="3"/>
    <x v="0"/>
    <s v="5-Sep-1978"/>
    <n v="6138.58"/>
    <x v="1"/>
    <s v="tier - 1"/>
    <s v="R1013"/>
    <x v="9"/>
  </r>
  <r>
    <s v="Id1620"/>
    <s v="Schroeder"/>
    <n v="15.99"/>
    <x v="90"/>
    <s v="Yes"/>
    <x v="0"/>
    <x v="1"/>
    <n v="1"/>
    <x v="1"/>
    <x v="0"/>
    <x v="2"/>
    <s v="9-Nov-1969"/>
    <n v="6138.5"/>
    <x v="1"/>
    <s v="tier - 2"/>
    <s v="R1011"/>
    <x v="16"/>
  </r>
  <r>
    <s v="Id1621"/>
    <s v="Leonard"/>
    <n v="33.155000000000001"/>
    <x v="538"/>
    <s v="NO"/>
    <x v="0"/>
    <x v="0"/>
    <n v="0"/>
    <x v="1"/>
    <x v="1"/>
    <x v="2"/>
    <s v="18-Aug-1990"/>
    <n v="6128.8"/>
    <x v="1"/>
    <s v="tier - 3"/>
    <s v="R1012"/>
    <x v="3"/>
  </r>
  <r>
    <s v="Id1622"/>
    <s v="Tissue"/>
    <n v="26.22"/>
    <x v="252"/>
    <s v="Yes"/>
    <x v="0"/>
    <x v="1"/>
    <n v="1"/>
    <x v="1"/>
    <x v="2"/>
    <x v="2"/>
    <s v="16-Nov-1983"/>
    <n v="6123.57"/>
    <x v="2"/>
    <s v="tier - 2"/>
    <s v="R1012"/>
    <x v="33"/>
  </r>
  <r>
    <s v="Id1623"/>
    <s v="Wood"/>
    <n v="21.85"/>
    <x v="274"/>
    <s v="Yes"/>
    <x v="0"/>
    <x v="1"/>
    <n v="1"/>
    <x v="1"/>
    <x v="0"/>
    <x v="2"/>
    <s v="11-Aug-1983"/>
    <n v="6117.49"/>
    <x v="1"/>
    <s v="tier - 3"/>
    <s v="R1012"/>
    <x v="33"/>
  </r>
  <r>
    <s v="Id1624"/>
    <s v="Denny"/>
    <n v="30.495000000000001"/>
    <x v="178"/>
    <s v="NO"/>
    <x v="0"/>
    <x v="0"/>
    <n v="0"/>
    <x v="1"/>
    <x v="0"/>
    <x v="1"/>
    <s v="25-Jul-1991"/>
    <n v="6113.23"/>
    <x v="1"/>
    <s v="tier - 2"/>
    <s v="R1024"/>
    <x v="42"/>
  </r>
  <r>
    <s v="Id1625"/>
    <s v="Testa"/>
    <n v="34.104999999999997"/>
    <x v="215"/>
    <s v="Yes"/>
    <x v="0"/>
    <x v="0"/>
    <n v="0"/>
    <x v="1"/>
    <x v="0"/>
    <x v="2"/>
    <s v="21-Jul-1985"/>
    <n v="6112.35"/>
    <x v="1"/>
    <s v="tier - 1"/>
    <s v="R1012"/>
    <x v="17"/>
  </r>
  <r>
    <s v="Id1626"/>
    <s v="Mooney"/>
    <n v="32.770000000000003"/>
    <x v="614"/>
    <s v="Yes"/>
    <x v="0"/>
    <x v="0"/>
    <n v="1"/>
    <x v="1"/>
    <x v="3"/>
    <x v="2"/>
    <s v="9-Sep-1995"/>
    <n v="6111.95"/>
    <x v="1"/>
    <s v="tier - 3"/>
    <s v="R1026"/>
    <x v="40"/>
  </r>
  <r>
    <s v="Id1627"/>
    <s v="Buchholtz"/>
    <n v="16.850000000000001"/>
    <x v="35"/>
    <s v="Yes"/>
    <x v="0"/>
    <x v="0"/>
    <n v="2"/>
    <x v="1"/>
    <x v="0"/>
    <x v="0"/>
    <s v="9-Jun-1970"/>
    <n v="6098.38"/>
    <x v="1"/>
    <s v="tier - 2"/>
    <s v="R1013"/>
    <x v="2"/>
  </r>
  <r>
    <s v="Id1628"/>
    <s v="Hoyt"/>
    <n v="34.700000000000003"/>
    <x v="87"/>
    <s v="NO"/>
    <x v="0"/>
    <x v="0"/>
    <n v="1"/>
    <x v="1"/>
    <x v="0"/>
    <x v="1"/>
    <s v="25-Jul-1984"/>
    <n v="6082.41"/>
    <x v="0"/>
    <s v="tier - 2"/>
    <s v="R1011"/>
    <x v="32"/>
  </r>
  <r>
    <s v="Id1629"/>
    <s v="Cabada"/>
    <n v="37.049999999999997"/>
    <x v="233"/>
    <s v="NO"/>
    <x v="0"/>
    <x v="0"/>
    <n v="1"/>
    <x v="1"/>
    <x v="2"/>
    <x v="2"/>
    <s v="14-Oct-1984"/>
    <n v="6079.67"/>
    <x v="0"/>
    <s v="tier - 1"/>
    <s v="R1014"/>
    <x v="32"/>
  </r>
  <r>
    <s v="Id1630"/>
    <s v="Lobaciute"/>
    <n v="18.78"/>
    <x v="150"/>
    <s v="NO"/>
    <x v="0"/>
    <x v="1"/>
    <n v="1"/>
    <x v="1"/>
    <x v="1"/>
    <x v="2"/>
    <s v="8-Aug-1979"/>
    <n v="6074.37"/>
    <x v="1"/>
    <s v="tier - 2"/>
    <s v="R1012"/>
    <x v="18"/>
  </r>
  <r>
    <s v="Id1631"/>
    <s v="Dawes"/>
    <n v="28.024999999999999"/>
    <x v="633"/>
    <s v="NO"/>
    <x v="0"/>
    <x v="0"/>
    <n v="1"/>
    <x v="1"/>
    <x v="0"/>
    <x v="2"/>
    <s v="21-Sep-1984"/>
    <n v="6067.13"/>
    <x v="2"/>
    <s v="tier - 1"/>
    <s v="R1016"/>
    <x v="32"/>
  </r>
  <r>
    <s v="Id1632"/>
    <s v="Deppen"/>
    <n v="35.090000000000003"/>
    <x v="85"/>
    <s v="NO"/>
    <x v="0"/>
    <x v="0"/>
    <n v="0"/>
    <x v="1"/>
    <x v="0"/>
    <x v="1"/>
    <s v="8-Nov-1994"/>
    <n v="6064.37"/>
    <x v="1"/>
    <s v="tier - 2"/>
    <s v="R1011"/>
    <x v="6"/>
  </r>
  <r>
    <s v="Id1633"/>
    <s v="Oberndorfer"/>
    <n v="34.42"/>
    <x v="127"/>
    <s v="Yes"/>
    <x v="0"/>
    <x v="0"/>
    <n v="0"/>
    <x v="1"/>
    <x v="1"/>
    <x v="2"/>
    <s v="28-Jul-1996"/>
    <n v="6061.8"/>
    <x v="1"/>
    <s v="tier - 3"/>
    <s v="R1012"/>
    <x v="45"/>
  </r>
  <r>
    <s v="Id1634"/>
    <s v="Hetherington"/>
    <n v="29.4"/>
    <x v="228"/>
    <s v="NO"/>
    <x v="0"/>
    <x v="0"/>
    <n v="0"/>
    <x v="1"/>
    <x v="2"/>
    <x v="2"/>
    <s v="16-Aug-1989"/>
    <n v="6059.17"/>
    <x v="1"/>
    <s v="tier - 1"/>
    <s v="R1011"/>
    <x v="4"/>
  </r>
  <r>
    <s v="Id1635"/>
    <s v="Murray"/>
    <n v="21.31"/>
    <x v="550"/>
    <s v="NO"/>
    <x v="0"/>
    <x v="0"/>
    <n v="0"/>
    <x v="1"/>
    <x v="2"/>
    <x v="2"/>
    <s v="8-Aug-1980"/>
    <n v="5993.62"/>
    <x v="1"/>
    <s v="tier - 3"/>
    <s v="R1013"/>
    <x v="25"/>
  </r>
  <r>
    <s v="Id1636"/>
    <s v="Higden"/>
    <n v="19.559999999999999"/>
    <x v="499"/>
    <s v="NO"/>
    <x v="0"/>
    <x v="0"/>
    <n v="0"/>
    <x v="1"/>
    <x v="0"/>
    <x v="0"/>
    <s v="17-Aug-1974"/>
    <n v="5990.17"/>
    <x v="1"/>
    <s v="tier - 2"/>
    <s v="R1013"/>
    <x v="19"/>
  </r>
  <r>
    <s v="Id1637"/>
    <s v="Rediger"/>
    <n v="37.335000000000001"/>
    <x v="106"/>
    <s v="Yes"/>
    <x v="0"/>
    <x v="0"/>
    <n v="1"/>
    <x v="1"/>
    <x v="2"/>
    <x v="1"/>
    <s v="10-Jun-1988"/>
    <n v="5989.52"/>
    <x v="1"/>
    <s v="tier - 1"/>
    <s v="R1012"/>
    <x v="23"/>
  </r>
  <r>
    <s v="Id1638"/>
    <s v="Huff"/>
    <n v="19.53"/>
    <x v="41"/>
    <s v="NO"/>
    <x v="0"/>
    <x v="0"/>
    <n v="0"/>
    <x v="1"/>
    <x v="0"/>
    <x v="0"/>
    <s v="11-Oct-1974"/>
    <n v="5979.99"/>
    <x v="1"/>
    <s v="tier - 3"/>
    <s v="R1013"/>
    <x v="19"/>
  </r>
  <r>
    <s v="Id1639"/>
    <s v="Hall"/>
    <n v="34.1"/>
    <x v="361"/>
    <s v="NO"/>
    <x v="0"/>
    <x v="0"/>
    <n v="0"/>
    <x v="1"/>
    <x v="3"/>
    <x v="2"/>
    <s v="10-Oct-1980"/>
    <n v="5979.73"/>
    <x v="1"/>
    <s v="tier - 2"/>
    <s v="R1011"/>
    <x v="25"/>
  </r>
  <r>
    <s v="Id1640"/>
    <s v="Grise"/>
    <n v="16.5"/>
    <x v="452"/>
    <s v="Yes"/>
    <x v="0"/>
    <x v="0"/>
    <n v="2"/>
    <x v="1"/>
    <x v="0"/>
    <x v="0"/>
    <s v="25-Jun-1970"/>
    <n v="5979.66"/>
    <x v="1"/>
    <s v="tier - 3"/>
    <s v="R1013"/>
    <x v="2"/>
  </r>
  <r>
    <s v="Id1641"/>
    <s v="Skildum"/>
    <n v="30.69"/>
    <x v="249"/>
    <s v="NO"/>
    <x v="0"/>
    <x v="0"/>
    <n v="1"/>
    <x v="1"/>
    <x v="1"/>
    <x v="2"/>
    <s v="11-Nov-1984"/>
    <n v="5976.83"/>
    <x v="1"/>
    <s v="tier - 2"/>
    <s v="R1013"/>
    <x v="32"/>
  </r>
  <r>
    <s v="Id1642"/>
    <s v="Yang"/>
    <n v="28.93"/>
    <x v="189"/>
    <s v="NO"/>
    <x v="0"/>
    <x v="0"/>
    <n v="1"/>
    <x v="1"/>
    <x v="0"/>
    <x v="2"/>
    <s v="19-Sep-1984"/>
    <n v="5974.38"/>
    <x v="1"/>
    <s v="tier - 3"/>
    <s v="R1013"/>
    <x v="32"/>
  </r>
  <r>
    <s v="Id1643"/>
    <s v="Fischer-Daly"/>
    <n v="38.9"/>
    <x v="141"/>
    <s v="NO"/>
    <x v="0"/>
    <x v="0"/>
    <n v="0"/>
    <x v="1"/>
    <x v="1"/>
    <x v="2"/>
    <s v="22-Jul-1989"/>
    <n v="5972.38"/>
    <x v="1"/>
    <s v="tier - 2"/>
    <s v="R1011"/>
    <x v="4"/>
  </r>
  <r>
    <s v="Id1644"/>
    <s v="Asher"/>
    <n v="26.9"/>
    <x v="212"/>
    <s v="NO"/>
    <x v="0"/>
    <x v="0"/>
    <n v="0"/>
    <x v="1"/>
    <x v="2"/>
    <x v="2"/>
    <s v="21-Jul-1980"/>
    <n v="5969.72"/>
    <x v="2"/>
    <s v="tier - 3"/>
    <s v="R1011"/>
    <x v="25"/>
  </r>
  <r>
    <s v="Id1645"/>
    <s v="Zhou"/>
    <n v="24.86"/>
    <x v="195"/>
    <s v="NO"/>
    <x v="0"/>
    <x v="0"/>
    <n v="0"/>
    <x v="1"/>
    <x v="0"/>
    <x v="1"/>
    <s v="5-Aug-1980"/>
    <n v="5966.89"/>
    <x v="1"/>
    <s v="tier - 3"/>
    <s v="R1013"/>
    <x v="25"/>
  </r>
  <r>
    <s v="Id1646"/>
    <s v="Rudder"/>
    <n v="39.14"/>
    <x v="149"/>
    <s v="NO"/>
    <x v="1"/>
    <x v="0"/>
    <n v="1"/>
    <x v="1"/>
    <x v="0"/>
    <x v="1"/>
    <s v="15-Jul-2004"/>
    <n v="5960.91"/>
    <x v="1"/>
    <s v="tier - 1"/>
    <s v="R1026"/>
    <x v="41"/>
  </r>
  <r>
    <s v="Id1647"/>
    <s v="Cartmell"/>
    <n v="39.799999999999997"/>
    <x v="331"/>
    <s v="NO"/>
    <x v="0"/>
    <x v="1"/>
    <n v="1"/>
    <x v="1"/>
    <x v="0"/>
    <x v="1"/>
    <s v="13-Aug-2003"/>
    <n v="5957.35"/>
    <x v="1"/>
    <s v="tier - 2"/>
    <s v="R1012"/>
    <x v="39"/>
  </r>
  <r>
    <s v="Id1648"/>
    <s v="Troland"/>
    <n v="34.32"/>
    <x v="361"/>
    <s v="NO"/>
    <x v="0"/>
    <x v="0"/>
    <n v="1"/>
    <x v="1"/>
    <x v="0"/>
    <x v="2"/>
    <s v="14-Jul-1987"/>
    <n v="5934.38"/>
    <x v="2"/>
    <s v="tier - 2"/>
    <s v="R1013"/>
    <x v="38"/>
  </r>
  <r>
    <s v="Id1649"/>
    <s v="Hall"/>
    <n v="32.51"/>
    <x v="167"/>
    <s v="NO"/>
    <x v="0"/>
    <x v="0"/>
    <n v="0"/>
    <x v="1"/>
    <x v="0"/>
    <x v="2"/>
    <s v="30-Jul-1994"/>
    <n v="5927.65"/>
    <x v="1"/>
    <s v="tier - 1"/>
    <s v="R1012"/>
    <x v="6"/>
  </r>
  <r>
    <s v="Id1650"/>
    <s v="Berg"/>
    <n v="30.71"/>
    <x v="105"/>
    <s v="NO"/>
    <x v="0"/>
    <x v="1"/>
    <n v="1"/>
    <x v="1"/>
    <x v="1"/>
    <x v="1"/>
    <s v="13-Aug-1993"/>
    <n v="5926.93"/>
    <x v="1"/>
    <s v="tier - 2"/>
    <s v="R1025"/>
    <x v="20"/>
  </r>
  <r>
    <s v="Id1651"/>
    <s v="Engtrakul"/>
    <n v="28.9"/>
    <x v="332"/>
    <s v="NO"/>
    <x v="0"/>
    <x v="0"/>
    <n v="1"/>
    <x v="1"/>
    <x v="0"/>
    <x v="2"/>
    <s v="29-Jul-1987"/>
    <n v="5926.85"/>
    <x v="2"/>
    <s v="tier - 3"/>
    <s v="R1011"/>
    <x v="38"/>
  </r>
  <r>
    <s v="Id1652"/>
    <s v="Leonhardt"/>
    <n v="36.19"/>
    <x v="167"/>
    <s v="NO"/>
    <x v="0"/>
    <x v="0"/>
    <n v="0"/>
    <x v="1"/>
    <x v="1"/>
    <x v="2"/>
    <s v="21-Dec-1982"/>
    <n v="5920.1"/>
    <x v="1"/>
    <s v="tier - 1"/>
    <s v="R1013"/>
    <x v="37"/>
  </r>
  <r>
    <s v="Id1653"/>
    <s v="Goetz"/>
    <n v="29.6"/>
    <x v="197"/>
    <s v="NO"/>
    <x v="0"/>
    <x v="0"/>
    <n v="0"/>
    <x v="1"/>
    <x v="0"/>
    <x v="2"/>
    <s v="8-Jul-1982"/>
    <n v="5910.94"/>
    <x v="1"/>
    <s v="tier - 1"/>
    <s v="R1011"/>
    <x v="37"/>
  </r>
  <r>
    <s v="Id1654"/>
    <s v="Cacharelis"/>
    <n v="30.95"/>
    <x v="128"/>
    <s v="NO"/>
    <x v="0"/>
    <x v="1"/>
    <n v="1"/>
    <x v="1"/>
    <x v="2"/>
    <x v="1"/>
    <s v="19-Oct-1993"/>
    <n v="5877.02"/>
    <x v="1"/>
    <s v="tier - 2"/>
    <s v="R1021"/>
    <x v="20"/>
  </r>
  <r>
    <s v="Id1655"/>
    <s v="Kariolis"/>
    <n v="19.95"/>
    <x v="125"/>
    <s v="NO"/>
    <x v="0"/>
    <x v="0"/>
    <n v="1"/>
    <x v="1"/>
    <x v="2"/>
    <x v="2"/>
    <s v="22-Nov-1984"/>
    <n v="5855.9"/>
    <x v="1"/>
    <s v="tier - 3"/>
    <s v="R1012"/>
    <x v="32"/>
  </r>
  <r>
    <s v="Id1656"/>
    <s v="Zelwin"/>
    <n v="23.65"/>
    <x v="56"/>
    <s v="Yes"/>
    <x v="0"/>
    <x v="0"/>
    <n v="0"/>
    <x v="1"/>
    <x v="0"/>
    <x v="1"/>
    <s v="18-Jun-1985"/>
    <n v="5847.24"/>
    <x v="1"/>
    <s v="tier - 1"/>
    <s v="R1013"/>
    <x v="17"/>
  </r>
  <r>
    <s v="Id1657"/>
    <s v="Barry"/>
    <n v="43.34"/>
    <x v="470"/>
    <s v="NO"/>
    <x v="0"/>
    <x v="0"/>
    <n v="1"/>
    <x v="1"/>
    <x v="0"/>
    <x v="2"/>
    <s v="30-Sep-1987"/>
    <n v="5846.92"/>
    <x v="1"/>
    <s v="tier - 2"/>
    <s v="R1013"/>
    <x v="38"/>
  </r>
  <r>
    <s v="Id1658"/>
    <s v="Bannon"/>
    <n v="31.98"/>
    <x v="135"/>
    <s v="Yes"/>
    <x v="0"/>
    <x v="0"/>
    <n v="1"/>
    <x v="1"/>
    <x v="0"/>
    <x v="2"/>
    <s v="20-Aug-1995"/>
    <n v="5843.99"/>
    <x v="1"/>
    <s v="tier - 2"/>
    <s v="R1025"/>
    <x v="40"/>
  </r>
  <r>
    <s v="Id1659"/>
    <s v="Chang"/>
    <n v="35.86"/>
    <x v="21"/>
    <s v="NO"/>
    <x v="0"/>
    <x v="0"/>
    <n v="1"/>
    <x v="1"/>
    <x v="3"/>
    <x v="1"/>
    <s v="27-Jul-1987"/>
    <n v="5836.52"/>
    <x v="1"/>
    <s v="tier - 3"/>
    <s v="R1013"/>
    <x v="38"/>
  </r>
  <r>
    <s v="Id1660"/>
    <s v="Vetter"/>
    <n v="15.2"/>
    <x v="163"/>
    <s v="NO"/>
    <x v="0"/>
    <x v="0"/>
    <n v="0"/>
    <x v="1"/>
    <x v="0"/>
    <x v="0"/>
    <s v="27-Sep-1971"/>
    <n v="5832.6"/>
    <x v="1"/>
    <s v="tier - 3"/>
    <s v="R1012"/>
    <x v="14"/>
  </r>
  <r>
    <s v="Id1661"/>
    <s v="Jablonski"/>
    <n v="37.200000000000003"/>
    <x v="417"/>
    <s v="NO"/>
    <x v="0"/>
    <x v="0"/>
    <n v="0"/>
    <x v="1"/>
    <x v="3"/>
    <x v="0"/>
    <s v="22-Jul-2002"/>
    <n v="5816.58"/>
    <x v="1"/>
    <s v="tier - 2"/>
    <s v="R1026"/>
    <x v="43"/>
  </r>
  <r>
    <s v="Id1662"/>
    <s v="Jakubowitch"/>
    <n v="17.91"/>
    <x v="497"/>
    <s v="NO"/>
    <x v="0"/>
    <x v="0"/>
    <n v="2"/>
    <x v="1"/>
    <x v="2"/>
    <x v="2"/>
    <s v="2-Nov-1972"/>
    <n v="5812.9"/>
    <x v="1"/>
    <s v="tier - 2"/>
    <s v="R1013"/>
    <x v="28"/>
  </r>
  <r>
    <s v="Id1663"/>
    <s v="Altshuler"/>
    <n v="20.76"/>
    <x v="106"/>
    <s v="NO"/>
    <x v="0"/>
    <x v="0"/>
    <n v="0"/>
    <x v="1"/>
    <x v="0"/>
    <x v="1"/>
    <s v="18-Sep-1980"/>
    <n v="5807.06"/>
    <x v="1"/>
    <s v="tier - 3"/>
    <s v="R1013"/>
    <x v="25"/>
  </r>
  <r>
    <s v="Id1664"/>
    <s v="Ugarte"/>
    <n v="38.99"/>
    <x v="127"/>
    <s v="NO"/>
    <x v="1"/>
    <x v="0"/>
    <n v="1"/>
    <x v="1"/>
    <x v="0"/>
    <x v="2"/>
    <s v="1-Nov-2004"/>
    <n v="5778.71"/>
    <x v="1"/>
    <s v="tier - 3"/>
    <s v="R1022"/>
    <x v="41"/>
  </r>
  <r>
    <s v="Id1665"/>
    <s v="Tusso"/>
    <n v="42.655000000000001"/>
    <x v="425"/>
    <s v="Yes"/>
    <x v="0"/>
    <x v="1"/>
    <n v="1"/>
    <x v="1"/>
    <x v="0"/>
    <x v="1"/>
    <s v="30-Aug-1983"/>
    <n v="5757.41"/>
    <x v="1"/>
    <s v="tier - 3"/>
    <s v="R1019"/>
    <x v="33"/>
  </r>
  <r>
    <s v="Id1666"/>
    <s v="Johnson"/>
    <n v="30.57"/>
    <x v="45"/>
    <s v="NO"/>
    <x v="0"/>
    <x v="1"/>
    <n v="1"/>
    <x v="1"/>
    <x v="3"/>
    <x v="2"/>
    <s v="10-Jun-1993"/>
    <n v="5748.13"/>
    <x v="1"/>
    <s v="tier - 1"/>
    <s v="R1021"/>
    <x v="20"/>
  </r>
  <r>
    <s v="Id1667"/>
    <s v="Landry"/>
    <n v="17.7"/>
    <x v="245"/>
    <s v="NO"/>
    <x v="0"/>
    <x v="0"/>
    <n v="2"/>
    <x v="1"/>
    <x v="0"/>
    <x v="1"/>
    <s v="21-Aug-1972"/>
    <n v="5741.67"/>
    <x v="1"/>
    <s v="tier - 3"/>
    <s v="R1013"/>
    <x v="28"/>
  </r>
  <r>
    <s v="Id1668"/>
    <s v="McDonald"/>
    <n v="34.770000000000003"/>
    <x v="47"/>
    <s v="NO"/>
    <x v="0"/>
    <x v="0"/>
    <n v="1"/>
    <x v="1"/>
    <x v="3"/>
    <x v="2"/>
    <s v="19-Oct-1987"/>
    <n v="5729.01"/>
    <x v="0"/>
    <s v="tier - 2"/>
    <s v="R1012"/>
    <x v="38"/>
  </r>
  <r>
    <s v="Id1669"/>
    <s v="Dunlap"/>
    <n v="16.88"/>
    <x v="531"/>
    <s v="NO"/>
    <x v="0"/>
    <x v="0"/>
    <n v="0"/>
    <x v="1"/>
    <x v="0"/>
    <x v="0"/>
    <s v="18-Dec-1971"/>
    <n v="5720.38"/>
    <x v="1"/>
    <s v="tier - 1"/>
    <s v="R1013"/>
    <x v="14"/>
  </r>
  <r>
    <s v="Id1670"/>
    <s v="Larue"/>
    <n v="40.26"/>
    <x v="634"/>
    <s v="Yes"/>
    <x v="0"/>
    <x v="0"/>
    <n v="0"/>
    <x v="1"/>
    <x v="1"/>
    <x v="0"/>
    <s v="30-Aug-1981"/>
    <n v="5709.16"/>
    <x v="2"/>
    <s v="tier - 3"/>
    <s v="R1013"/>
    <x v="36"/>
  </r>
  <r>
    <s v="Id1671"/>
    <s v="Hodge"/>
    <n v="25.6"/>
    <x v="100"/>
    <s v="NO"/>
    <x v="0"/>
    <x v="1"/>
    <n v="1"/>
    <x v="1"/>
    <x v="0"/>
    <x v="1"/>
    <s v="3-Nov-1993"/>
    <n v="5708.87"/>
    <x v="1"/>
    <s v="tier - 1"/>
    <s v="R1011"/>
    <x v="20"/>
  </r>
  <r>
    <s v="Id1672"/>
    <s v="Marcus"/>
    <n v="33.549999999999997"/>
    <x v="333"/>
    <s v="Yes"/>
    <x v="0"/>
    <x v="0"/>
    <n v="0"/>
    <x v="1"/>
    <x v="3"/>
    <x v="0"/>
    <s v="15-Jun-1981"/>
    <n v="5699.84"/>
    <x v="1"/>
    <s v="tier - 3"/>
    <s v="R1013"/>
    <x v="36"/>
  </r>
  <r>
    <s v="Id1673"/>
    <s v="Daubert"/>
    <n v="16.690000000000001"/>
    <x v="627"/>
    <s v="NO"/>
    <x v="0"/>
    <x v="0"/>
    <n v="0"/>
    <x v="1"/>
    <x v="2"/>
    <x v="0"/>
    <s v="6-Jul-1974"/>
    <n v="5698.74"/>
    <x v="1"/>
    <s v="tier - 2"/>
    <s v="R1012"/>
    <x v="19"/>
  </r>
  <r>
    <s v="Id1674"/>
    <s v="Close"/>
    <n v="19.95"/>
    <x v="458"/>
    <s v="NO"/>
    <x v="0"/>
    <x v="0"/>
    <n v="1"/>
    <x v="1"/>
    <x v="3"/>
    <x v="2"/>
    <s v="3-Nov-1992"/>
    <n v="5693.43"/>
    <x v="1"/>
    <s v="tier - 3"/>
    <s v="R1012"/>
    <x v="34"/>
  </r>
  <r>
    <s v="Id1675"/>
    <s v="Roels"/>
    <n v="17.55"/>
    <x v="80"/>
    <s v="NO"/>
    <x v="0"/>
    <x v="0"/>
    <n v="2"/>
    <x v="1"/>
    <x v="2"/>
    <x v="2"/>
    <s v="28-Oct-1972"/>
    <n v="5690.79"/>
    <x v="1"/>
    <s v="tier - 1"/>
    <s v="R1013"/>
    <x v="28"/>
  </r>
  <r>
    <s v="Id1676"/>
    <s v="Venosky"/>
    <n v="22.01"/>
    <x v="170"/>
    <s v="NO"/>
    <x v="0"/>
    <x v="0"/>
    <n v="1"/>
    <x v="1"/>
    <x v="0"/>
    <x v="2"/>
    <s v="12-Aug-1984"/>
    <n v="5679.13"/>
    <x v="1"/>
    <s v="tier - 2"/>
    <s v="R1013"/>
    <x v="32"/>
  </r>
  <r>
    <s v="Id1677"/>
    <s v="Gosnell"/>
    <n v="41.8"/>
    <x v="99"/>
    <s v="Yes"/>
    <x v="0"/>
    <x v="1"/>
    <n v="1"/>
    <x v="1"/>
    <x v="2"/>
    <x v="1"/>
    <s v="3-Sep-1983"/>
    <n v="5662.23"/>
    <x v="1"/>
    <s v="tier - 1"/>
    <s v="R1013"/>
    <x v="33"/>
  </r>
  <r>
    <s v="Id1678"/>
    <s v="Chewning-Kulick"/>
    <n v="19.170000000000002"/>
    <x v="569"/>
    <s v="NO"/>
    <x v="0"/>
    <x v="0"/>
    <n v="0"/>
    <x v="1"/>
    <x v="0"/>
    <x v="0"/>
    <s v="27-Sep-1978"/>
    <n v="5650.14"/>
    <x v="1"/>
    <s v="tier - 1"/>
    <s v="R1013"/>
    <x v="9"/>
  </r>
  <r>
    <s v="Id1679"/>
    <s v="McCarron"/>
    <n v="32.799999999999997"/>
    <x v="635"/>
    <s v="Yes"/>
    <x v="0"/>
    <x v="1"/>
    <n v="1"/>
    <x v="1"/>
    <x v="0"/>
    <x v="1"/>
    <s v="8-Jun-1983"/>
    <n v="5649.72"/>
    <x v="1"/>
    <s v="tier - 3"/>
    <s v="R1011"/>
    <x v="37"/>
  </r>
  <r>
    <s v="Id1680"/>
    <s v="Manion"/>
    <n v="35.814999999999998"/>
    <x v="325"/>
    <s v="NO"/>
    <x v="0"/>
    <x v="0"/>
    <n v="1"/>
    <x v="1"/>
    <x v="2"/>
    <x v="2"/>
    <s v="9-Dec-1987"/>
    <n v="5630.46"/>
    <x v="1"/>
    <s v="tier - 3"/>
    <s v="R1012"/>
    <x v="38"/>
  </r>
  <r>
    <s v="Id1681"/>
    <s v="Strong"/>
    <n v="24.3"/>
    <x v="195"/>
    <s v="NO"/>
    <x v="0"/>
    <x v="0"/>
    <n v="0"/>
    <x v="1"/>
    <x v="2"/>
    <x v="1"/>
    <s v="15-Nov-1994"/>
    <n v="5615.37"/>
    <x v="1"/>
    <s v="tier - 3"/>
    <s v="R1011"/>
    <x v="6"/>
  </r>
  <r>
    <s v="Id1682"/>
    <s v="Leblanc"/>
    <n v="19.059999999999999"/>
    <x v="534"/>
    <s v="NO"/>
    <x v="0"/>
    <x v="0"/>
    <n v="0"/>
    <x v="1"/>
    <x v="0"/>
    <x v="0"/>
    <s v="11-Sep-1978"/>
    <n v="5612.83"/>
    <x v="1"/>
    <s v="tier - 3"/>
    <s v="R1013"/>
    <x v="9"/>
  </r>
  <r>
    <s v="Id1683"/>
    <s v="Palmer"/>
    <n v="33.25"/>
    <x v="133"/>
    <s v="Yes"/>
    <x v="0"/>
    <x v="0"/>
    <n v="1"/>
    <x v="1"/>
    <x v="2"/>
    <x v="2"/>
    <s v="18-Nov-1988"/>
    <n v="5594.85"/>
    <x v="1"/>
    <s v="tier - 3"/>
    <s v="R1024"/>
    <x v="23"/>
  </r>
  <r>
    <s v="Id1684"/>
    <s v="Shen"/>
    <n v="21.37"/>
    <x v="117"/>
    <s v="Yes"/>
    <x v="0"/>
    <x v="1"/>
    <n v="1"/>
    <x v="1"/>
    <x v="0"/>
    <x v="2"/>
    <s v="3-Oct-1983"/>
    <n v="5587.59"/>
    <x v="1"/>
    <s v="tier - 1"/>
    <s v="R1013"/>
    <x v="33"/>
  </r>
  <r>
    <s v="Id1685"/>
    <s v="Goldsby"/>
    <n v="34.43"/>
    <x v="636"/>
    <s v="Yes"/>
    <x v="0"/>
    <x v="0"/>
    <n v="1"/>
    <x v="1"/>
    <x v="2"/>
    <x v="0"/>
    <s v="21-Nov-1986"/>
    <n v="5584.31"/>
    <x v="2"/>
    <s v="tier - 1"/>
    <s v="R1013"/>
    <x v="26"/>
  </r>
  <r>
    <s v="Id1686"/>
    <s v="Whitney"/>
    <n v="20.86"/>
    <x v="67"/>
    <s v="Yes"/>
    <x v="0"/>
    <x v="0"/>
    <n v="0"/>
    <x v="1"/>
    <x v="3"/>
    <x v="2"/>
    <s v="5-Sep-1985"/>
    <n v="5582.95"/>
    <x v="1"/>
    <s v="tier - 1"/>
    <s v="R1012"/>
    <x v="17"/>
  </r>
  <r>
    <s v="Id1687"/>
    <s v="Mahoney"/>
    <n v="18.34"/>
    <x v="564"/>
    <s v="NO"/>
    <x v="0"/>
    <x v="0"/>
    <n v="0"/>
    <x v="1"/>
    <x v="0"/>
    <x v="0"/>
    <s v="18-Sep-1974"/>
    <n v="5576.35"/>
    <x v="1"/>
    <s v="tier - 3"/>
    <s v="R1013"/>
    <x v="19"/>
  </r>
  <r>
    <s v="Id1688"/>
    <s v="McCracken"/>
    <n v="34.15"/>
    <x v="140"/>
    <s v="NO"/>
    <x v="0"/>
    <x v="0"/>
    <n v="0"/>
    <x v="1"/>
    <x v="3"/>
    <x v="2"/>
    <s v="22-Sep-1999"/>
    <n v="5552.61"/>
    <x v="1"/>
    <s v="tier - 3"/>
    <s v="R1026"/>
    <x v="35"/>
  </r>
  <r>
    <s v="Id1689"/>
    <s v="Spewak"/>
    <n v="18.350000000000001"/>
    <x v="89"/>
    <s v="NO"/>
    <x v="0"/>
    <x v="0"/>
    <n v="0"/>
    <x v="1"/>
    <x v="2"/>
    <x v="2"/>
    <s v="7-Dec-1980"/>
    <n v="5540.35"/>
    <x v="1"/>
    <s v="tier - 2"/>
    <s v="R1012"/>
    <x v="25"/>
  </r>
  <r>
    <s v="Id1690"/>
    <s v="Cottini"/>
    <n v="22.13"/>
    <x v="77"/>
    <s v="Yes"/>
    <x v="0"/>
    <x v="0"/>
    <n v="0"/>
    <x v="1"/>
    <x v="2"/>
    <x v="0"/>
    <s v="7-Nov-1981"/>
    <n v="5539.4"/>
    <x v="1"/>
    <s v="tier - 2"/>
    <s v="R1013"/>
    <x v="36"/>
  </r>
  <r>
    <s v="Id1691"/>
    <s v="Findlay"/>
    <n v="22.51"/>
    <x v="637"/>
    <s v="Yes"/>
    <x v="0"/>
    <x v="0"/>
    <n v="1"/>
    <x v="1"/>
    <x v="0"/>
    <x v="1"/>
    <s v="29-Jul-1988"/>
    <n v="5503.36"/>
    <x v="1"/>
    <s v="tier - 2"/>
    <s v="R1012"/>
    <x v="23"/>
  </r>
  <r>
    <s v="Id1692"/>
    <s v="Strasburg"/>
    <n v="31"/>
    <x v="372"/>
    <s v="NO"/>
    <x v="0"/>
    <x v="0"/>
    <n v="1"/>
    <x v="1"/>
    <x v="1"/>
    <x v="2"/>
    <s v="17-Aug-1984"/>
    <n v="5488.26"/>
    <x v="1"/>
    <s v="tier - 3"/>
    <s v="R1011"/>
    <x v="32"/>
  </r>
  <r>
    <s v="Id1693"/>
    <s v="Adams"/>
    <n v="28.27"/>
    <x v="473"/>
    <s v="NO"/>
    <x v="0"/>
    <x v="0"/>
    <n v="1"/>
    <x v="1"/>
    <x v="1"/>
    <x v="2"/>
    <s v="26-Aug-1984"/>
    <n v="5484.47"/>
    <x v="1"/>
    <s v="tier - 2"/>
    <s v="R1013"/>
    <x v="32"/>
  </r>
  <r>
    <s v="Id1694"/>
    <s v="Deeter"/>
    <n v="29.92"/>
    <x v="269"/>
    <s v="Yes"/>
    <x v="0"/>
    <x v="0"/>
    <n v="1"/>
    <x v="1"/>
    <x v="1"/>
    <x v="0"/>
    <s v="30-Sep-1986"/>
    <n v="5478.04"/>
    <x v="1"/>
    <s v="tier - 3"/>
    <s v="R1013"/>
    <x v="26"/>
  </r>
  <r>
    <s v="Id1695"/>
    <s v="Arpin"/>
    <n v="25.9"/>
    <x v="438"/>
    <s v="Yes"/>
    <x v="0"/>
    <x v="0"/>
    <n v="1"/>
    <x v="1"/>
    <x v="1"/>
    <x v="0"/>
    <s v="12-Jul-1986"/>
    <n v="5472.45"/>
    <x v="1"/>
    <s v="tier - 3"/>
    <s v="R1011"/>
    <x v="26"/>
  </r>
  <r>
    <s v="Id1696"/>
    <s v="Schoeneck"/>
    <n v="27.74"/>
    <x v="179"/>
    <s v="Yes"/>
    <x v="0"/>
    <x v="0"/>
    <n v="1"/>
    <x v="1"/>
    <x v="3"/>
    <x v="0"/>
    <s v="2-Dec-1986"/>
    <n v="5469.01"/>
    <x v="1"/>
    <s v="tier - 2"/>
    <s v="R1024"/>
    <x v="26"/>
  </r>
  <r>
    <s v="Id1697"/>
    <s v="Mueller"/>
    <n v="17.260000000000002"/>
    <x v="638"/>
    <s v="NO"/>
    <x v="0"/>
    <x v="0"/>
    <n v="2"/>
    <x v="1"/>
    <x v="2"/>
    <x v="0"/>
    <s v="24-Oct-1973"/>
    <n v="5466.88"/>
    <x v="1"/>
    <s v="tier - 2"/>
    <s v="R1013"/>
    <x v="30"/>
  </r>
  <r>
    <s v="Id1698"/>
    <s v="Willits"/>
    <n v="19.855"/>
    <x v="639"/>
    <s v="Yes"/>
    <x v="0"/>
    <x v="0"/>
    <n v="1"/>
    <x v="1"/>
    <x v="0"/>
    <x v="0"/>
    <s v="25-Dec-1986"/>
    <n v="5458.05"/>
    <x v="1"/>
    <s v="tier - 2"/>
    <s v="R1024"/>
    <x v="26"/>
  </r>
  <r>
    <s v="Id1699"/>
    <s v="Syring"/>
    <n v="41.69"/>
    <x v="123"/>
    <s v="NO"/>
    <x v="0"/>
    <x v="0"/>
    <n v="0"/>
    <x v="1"/>
    <x v="3"/>
    <x v="1"/>
    <s v="25-Aug-1982"/>
    <n v="5438.75"/>
    <x v="2"/>
    <s v="tier - 2"/>
    <s v="R1013"/>
    <x v="37"/>
  </r>
  <r>
    <s v="Id1700"/>
    <s v="Strike"/>
    <n v="16.12"/>
    <x v="446"/>
    <s v="NO"/>
    <x v="0"/>
    <x v="0"/>
    <n v="0"/>
    <x v="1"/>
    <x v="0"/>
    <x v="0"/>
    <s v="8-Jun-1978"/>
    <n v="5428.98"/>
    <x v="1"/>
    <s v="tier - 2"/>
    <s v="R1012"/>
    <x v="29"/>
  </r>
  <r>
    <s v="Id1701"/>
    <s v="Hennigar"/>
    <n v="37.43"/>
    <x v="193"/>
    <s v="NO"/>
    <x v="0"/>
    <x v="0"/>
    <n v="1"/>
    <x v="1"/>
    <x v="0"/>
    <x v="2"/>
    <s v="17-Sep-1992"/>
    <n v="5428.73"/>
    <x v="2"/>
    <s v="tier - 1"/>
    <s v="R1017"/>
    <x v="34"/>
  </r>
  <r>
    <s v="Id1702"/>
    <s v="May"/>
    <n v="31.065000000000001"/>
    <x v="268"/>
    <s v="NO"/>
    <x v="0"/>
    <x v="0"/>
    <n v="0"/>
    <x v="1"/>
    <x v="1"/>
    <x v="1"/>
    <s v="6-Jul-1991"/>
    <n v="5425.02"/>
    <x v="1"/>
    <s v="tier - 1"/>
    <s v="R1012"/>
    <x v="42"/>
  </r>
  <r>
    <s v="Id1703"/>
    <s v="Metcalf"/>
    <n v="25.08"/>
    <x v="372"/>
    <s v="NO"/>
    <x v="0"/>
    <x v="0"/>
    <n v="0"/>
    <x v="1"/>
    <x v="3"/>
    <x v="2"/>
    <s v="27-Sep-1982"/>
    <n v="5415.66"/>
    <x v="1"/>
    <s v="tier - 3"/>
    <s v="R1013"/>
    <x v="37"/>
  </r>
  <r>
    <s v="Id1704"/>
    <s v="Tiska"/>
    <n v="15.2"/>
    <x v="570"/>
    <s v="Yes"/>
    <x v="0"/>
    <x v="0"/>
    <n v="1"/>
    <x v="1"/>
    <x v="2"/>
    <x v="0"/>
    <s v="27-Sep-1975"/>
    <n v="5411.99"/>
    <x v="1"/>
    <s v="tier - 3"/>
    <s v="R1012"/>
    <x v="27"/>
  </r>
  <r>
    <s v="Id1705"/>
    <s v="McDonough"/>
    <n v="22.34"/>
    <x v="27"/>
    <s v="Yes"/>
    <x v="0"/>
    <x v="0"/>
    <n v="0"/>
    <x v="1"/>
    <x v="0"/>
    <x v="2"/>
    <s v="23-Dec-1985"/>
    <n v="5402.89"/>
    <x v="1"/>
    <s v="tier - 1"/>
    <s v="R1013"/>
    <x v="17"/>
  </r>
  <r>
    <s v="Id1706"/>
    <s v="Fairley"/>
    <n v="40.15"/>
    <x v="623"/>
    <s v="NO"/>
    <x v="0"/>
    <x v="0"/>
    <n v="1"/>
    <x v="1"/>
    <x v="0"/>
    <x v="1"/>
    <s v="1-Aug-1984"/>
    <n v="5400.98"/>
    <x v="1"/>
    <s v="tier - 2"/>
    <s v="R1013"/>
    <x v="32"/>
  </r>
  <r>
    <s v="Id1707"/>
    <s v="Barnett"/>
    <n v="37.729999999999997"/>
    <x v="109"/>
    <s v="NO"/>
    <x v="0"/>
    <x v="0"/>
    <n v="1"/>
    <x v="1"/>
    <x v="1"/>
    <x v="1"/>
    <s v="3-Sep-1984"/>
    <n v="5397.62"/>
    <x v="1"/>
    <s v="tier - 2"/>
    <s v="R1013"/>
    <x v="32"/>
  </r>
  <r>
    <s v="Id1708"/>
    <s v="Piasta"/>
    <n v="25.35"/>
    <x v="166"/>
    <s v="NO"/>
    <x v="0"/>
    <x v="0"/>
    <n v="0"/>
    <x v="1"/>
    <x v="1"/>
    <x v="2"/>
    <s v="6-Nov-1989"/>
    <n v="5396.44"/>
    <x v="1"/>
    <s v="tier - 3"/>
    <s v="R1013"/>
    <x v="4"/>
  </r>
  <r>
    <s v="Id1709"/>
    <s v="Mueller"/>
    <n v="26.41"/>
    <x v="103"/>
    <s v="Yes"/>
    <x v="0"/>
    <x v="0"/>
    <n v="1"/>
    <x v="1"/>
    <x v="1"/>
    <x v="2"/>
    <s v="8-Aug-1988"/>
    <n v="5385.34"/>
    <x v="1"/>
    <s v="tier - 3"/>
    <s v="R1012"/>
    <x v="23"/>
  </r>
  <r>
    <s v="Id1710"/>
    <s v="Olsen"/>
    <n v="27.6"/>
    <x v="196"/>
    <s v="NO"/>
    <x v="0"/>
    <x v="0"/>
    <n v="1"/>
    <x v="1"/>
    <x v="0"/>
    <x v="2"/>
    <s v="1-Jun-1984"/>
    <n v="5383.54"/>
    <x v="1"/>
    <s v="tier - 3"/>
    <s v="R1011"/>
    <x v="33"/>
  </r>
  <r>
    <s v="Id1711"/>
    <s v="De Jesus"/>
    <n v="33.82"/>
    <x v="640"/>
    <s v="Yes"/>
    <x v="0"/>
    <x v="0"/>
    <n v="1"/>
    <x v="1"/>
    <x v="0"/>
    <x v="0"/>
    <s v="22-Jul-1986"/>
    <n v="5377.46"/>
    <x v="1"/>
    <s v="tier - 3"/>
    <s v="R1012"/>
    <x v="26"/>
  </r>
  <r>
    <s v="Id1712"/>
    <s v="Bartus"/>
    <n v="32.9"/>
    <x v="261"/>
    <s v="NO"/>
    <x v="0"/>
    <x v="0"/>
    <n v="0"/>
    <x v="1"/>
    <x v="0"/>
    <x v="2"/>
    <s v="18-Nov-1989"/>
    <n v="5375.04"/>
    <x v="1"/>
    <s v="tier - 1"/>
    <s v="R1011"/>
    <x v="4"/>
  </r>
  <r>
    <s v="Id1713"/>
    <s v="Stevens"/>
    <n v="30.875"/>
    <x v="114"/>
    <s v="Yes"/>
    <x v="0"/>
    <x v="0"/>
    <n v="1"/>
    <x v="1"/>
    <x v="0"/>
    <x v="0"/>
    <s v="1-Jun-1986"/>
    <n v="5373.36"/>
    <x v="1"/>
    <s v="tier - 2"/>
    <s v="R1012"/>
    <x v="17"/>
  </r>
  <r>
    <s v="Id1714"/>
    <s v="Rich"/>
    <n v="32.64"/>
    <x v="119"/>
    <s v="NO"/>
    <x v="0"/>
    <x v="0"/>
    <n v="0"/>
    <x v="1"/>
    <x v="2"/>
    <x v="1"/>
    <s v="7-Dec-1994"/>
    <n v="5364.66"/>
    <x v="1"/>
    <s v="tier - 1"/>
    <s v="R1011"/>
    <x v="6"/>
  </r>
  <r>
    <s v="Id1715"/>
    <s v="Fayter"/>
    <n v="22.135000000000002"/>
    <x v="199"/>
    <s v="NO"/>
    <x v="0"/>
    <x v="0"/>
    <n v="0"/>
    <x v="1"/>
    <x v="3"/>
    <x v="2"/>
    <s v="7-Nov-1989"/>
    <n v="5354.07"/>
    <x v="1"/>
    <s v="tier - 3"/>
    <s v="R1024"/>
    <x v="4"/>
  </r>
  <r>
    <s v="Id1716"/>
    <s v="Parise"/>
    <n v="16.53"/>
    <x v="31"/>
    <s v="NO"/>
    <x v="0"/>
    <x v="0"/>
    <n v="2"/>
    <x v="1"/>
    <x v="0"/>
    <x v="2"/>
    <s v="15-Dec-1972"/>
    <n v="5344.81"/>
    <x v="1"/>
    <s v="tier - 3"/>
    <s v="R1013"/>
    <x v="28"/>
  </r>
  <r>
    <s v="Id1717"/>
    <s v="Andrew"/>
    <n v="32.774999999999999"/>
    <x v="505"/>
    <s v="NO"/>
    <x v="0"/>
    <x v="0"/>
    <n v="0"/>
    <x v="1"/>
    <x v="0"/>
    <x v="2"/>
    <s v="28-Aug-1991"/>
    <n v="5327.4"/>
    <x v="1"/>
    <s v="tier - 1"/>
    <s v="R1012"/>
    <x v="42"/>
  </r>
  <r>
    <s v="Id1718"/>
    <s v="Gryniewicz"/>
    <n v="30.9"/>
    <x v="3"/>
    <s v="NO"/>
    <x v="0"/>
    <x v="0"/>
    <n v="1"/>
    <x v="1"/>
    <x v="3"/>
    <x v="1"/>
    <s v="18-Jun-1992"/>
    <n v="5325.65"/>
    <x v="1"/>
    <s v="tier - 1"/>
    <s v="R1011"/>
    <x v="34"/>
  </r>
  <r>
    <s v="Id1719"/>
    <s v="Panora"/>
    <n v="15.58"/>
    <x v="162"/>
    <s v="NO"/>
    <x v="0"/>
    <x v="0"/>
    <n v="0"/>
    <x v="1"/>
    <x v="1"/>
    <x v="0"/>
    <s v="2-Sep-1974"/>
    <n v="5322.24"/>
    <x v="1"/>
    <s v="tier - 1"/>
    <s v="R1012"/>
    <x v="19"/>
  </r>
  <r>
    <s v="Id1720"/>
    <s v="Woodward"/>
    <n v="26.315000000000001"/>
    <x v="136"/>
    <s v="NO"/>
    <x v="0"/>
    <x v="0"/>
    <n v="0"/>
    <x v="1"/>
    <x v="0"/>
    <x v="1"/>
    <s v="13-Nov-1994"/>
    <n v="5312.17"/>
    <x v="1"/>
    <s v="tier - 2"/>
    <s v="R1012"/>
    <x v="6"/>
  </r>
  <r>
    <s v="Id1721"/>
    <s v="Lambe"/>
    <n v="35.61"/>
    <x v="120"/>
    <s v="NO"/>
    <x v="1"/>
    <x v="0"/>
    <n v="1"/>
    <x v="1"/>
    <x v="0"/>
    <x v="2"/>
    <s v="9-Sep-2000"/>
    <n v="5306.7"/>
    <x v="1"/>
    <s v="tier - 3"/>
    <s v="R1012"/>
    <x v="21"/>
  </r>
  <r>
    <s v="Id1722"/>
    <s v="Casto"/>
    <n v="37.56"/>
    <x v="169"/>
    <s v="NO"/>
    <x v="1"/>
    <x v="0"/>
    <n v="1"/>
    <x v="1"/>
    <x v="3"/>
    <x v="1"/>
    <s v="22-Aug-2004"/>
    <n v="5293.67"/>
    <x v="1"/>
    <s v="tier - 2"/>
    <s v="R1022"/>
    <x v="41"/>
  </r>
  <r>
    <s v="Id1723"/>
    <s v="Martelli"/>
    <n v="15.49"/>
    <x v="327"/>
    <s v="NO"/>
    <x v="0"/>
    <x v="0"/>
    <n v="0"/>
    <x v="1"/>
    <x v="2"/>
    <x v="0"/>
    <s v="12-Nov-1974"/>
    <n v="5291.71"/>
    <x v="1"/>
    <s v="tier - 2"/>
    <s v="R1012"/>
    <x v="19"/>
  </r>
  <r>
    <s v="Id1724"/>
    <s v="Naskret"/>
    <n v="23.48"/>
    <x v="149"/>
    <s v="NO"/>
    <x v="0"/>
    <x v="0"/>
    <n v="1"/>
    <x v="1"/>
    <x v="0"/>
    <x v="1"/>
    <s v="1-Sep-1987"/>
    <n v="5275.86"/>
    <x v="1"/>
    <s v="tier - 2"/>
    <s v="R1013"/>
    <x v="38"/>
  </r>
  <r>
    <s v="Id1725"/>
    <s v="Morgan"/>
    <n v="30.02"/>
    <x v="281"/>
    <s v="Yes"/>
    <x v="0"/>
    <x v="0"/>
    <n v="1"/>
    <x v="1"/>
    <x v="1"/>
    <x v="0"/>
    <s v="20-Oct-1986"/>
    <n v="5272.18"/>
    <x v="1"/>
    <s v="tier - 3"/>
    <s v="R1012"/>
    <x v="26"/>
  </r>
  <r>
    <s v="Id1726"/>
    <s v="Maloney"/>
    <n v="26.885000000000002"/>
    <x v="262"/>
    <s v="Yes"/>
    <x v="0"/>
    <x v="0"/>
    <n v="1"/>
    <x v="1"/>
    <x v="1"/>
    <x v="0"/>
    <s v="20-Sep-1986"/>
    <n v="5267.82"/>
    <x v="1"/>
    <s v="tier - 2"/>
    <s v="R1012"/>
    <x v="26"/>
  </r>
  <r>
    <s v="Id1727"/>
    <s v="Amherst"/>
    <n v="25.84"/>
    <x v="641"/>
    <s v="Yes"/>
    <x v="0"/>
    <x v="0"/>
    <n v="1"/>
    <x v="1"/>
    <x v="1"/>
    <x v="0"/>
    <s v="25-Oct-1986"/>
    <n v="5266.37"/>
    <x v="1"/>
    <s v="tier - 2"/>
    <s v="R1012"/>
    <x v="26"/>
  </r>
  <r>
    <s v="Id1728"/>
    <s v="Davenport"/>
    <n v="27.454999999999998"/>
    <x v="117"/>
    <s v="NO"/>
    <x v="0"/>
    <x v="0"/>
    <n v="0"/>
    <x v="1"/>
    <x v="2"/>
    <x v="2"/>
    <s v="19-Jul-1989"/>
    <n v="5261.47"/>
    <x v="1"/>
    <s v="tier - 2"/>
    <s v="R1012"/>
    <x v="4"/>
  </r>
  <r>
    <s v="Id1729"/>
    <s v="Johansen"/>
    <n v="24.605"/>
    <x v="155"/>
    <s v="NO"/>
    <x v="0"/>
    <x v="0"/>
    <n v="0"/>
    <x v="1"/>
    <x v="0"/>
    <x v="1"/>
    <s v="25-Nov-1989"/>
    <n v="5257.51"/>
    <x v="1"/>
    <s v="tier - 2"/>
    <s v="R1012"/>
    <x v="4"/>
  </r>
  <r>
    <s v="Id1730"/>
    <s v="Bond"/>
    <n v="30.8"/>
    <x v="103"/>
    <s v="NO"/>
    <x v="0"/>
    <x v="0"/>
    <n v="0"/>
    <x v="1"/>
    <x v="0"/>
    <x v="2"/>
    <s v="6-Jul-1990"/>
    <n v="5253.52"/>
    <x v="2"/>
    <s v="tier - 3"/>
    <s v="R1011"/>
    <x v="3"/>
  </r>
  <r>
    <s v="Id1731"/>
    <s v="Reilly"/>
    <n v="34.799999999999997"/>
    <x v="24"/>
    <s v="NO"/>
    <x v="0"/>
    <x v="0"/>
    <n v="1"/>
    <x v="1"/>
    <x v="0"/>
    <x v="2"/>
    <s v="9-Sep-1987"/>
    <n v="5246.05"/>
    <x v="1"/>
    <s v="tier - 3"/>
    <s v="R1011"/>
    <x v="38"/>
  </r>
  <r>
    <s v="Id1732"/>
    <s v="Chandler"/>
    <n v="34.21"/>
    <x v="117"/>
    <s v="NO"/>
    <x v="0"/>
    <x v="0"/>
    <n v="1"/>
    <x v="1"/>
    <x v="0"/>
    <x v="2"/>
    <s v="5-Jul-1987"/>
    <n v="5245.23"/>
    <x v="1"/>
    <s v="tier - 2"/>
    <s v="R1013"/>
    <x v="38"/>
  </r>
  <r>
    <s v="Id1733"/>
    <s v="Kaufmann"/>
    <n v="31"/>
    <x v="626"/>
    <s v="NO"/>
    <x v="0"/>
    <x v="0"/>
    <n v="1"/>
    <x v="1"/>
    <x v="1"/>
    <x v="2"/>
    <s v="26-Dec-1987"/>
    <n v="5240.7700000000004"/>
    <x v="1"/>
    <s v="tier - 2"/>
    <s v="R1011"/>
    <x v="38"/>
  </r>
  <r>
    <s v="Id1734"/>
    <s v="Barnes-Zurkinden"/>
    <n v="26.125"/>
    <x v="122"/>
    <s v="NO"/>
    <x v="0"/>
    <x v="0"/>
    <n v="1"/>
    <x v="1"/>
    <x v="0"/>
    <x v="2"/>
    <s v="29-Jun-1987"/>
    <n v="5227.99"/>
    <x v="1"/>
    <s v="tier - 1"/>
    <s v="R1024"/>
    <x v="38"/>
  </r>
  <r>
    <s v="Id1735"/>
    <s v="Wolter"/>
    <n v="30.13"/>
    <x v="79"/>
    <s v="Yes"/>
    <x v="0"/>
    <x v="0"/>
    <n v="1"/>
    <x v="1"/>
    <x v="0"/>
    <x v="2"/>
    <s v="6-Jun-1995"/>
    <n v="5216.4799999999996"/>
    <x v="1"/>
    <s v="tier - 2"/>
    <s v="R1025"/>
    <x v="6"/>
  </r>
  <r>
    <s v="Id1736"/>
    <s v="Pearson"/>
    <n v="34.19"/>
    <x v="40"/>
    <s v="NO"/>
    <x v="0"/>
    <x v="0"/>
    <n v="0"/>
    <x v="1"/>
    <x v="2"/>
    <x v="2"/>
    <s v="1-Dec-1999"/>
    <n v="5213.22"/>
    <x v="1"/>
    <s v="tier - 1"/>
    <s v="R1012"/>
    <x v="35"/>
  </r>
  <r>
    <s v="Id1737"/>
    <s v="Thomas"/>
    <n v="22.515000000000001"/>
    <x v="161"/>
    <s v="NO"/>
    <x v="0"/>
    <x v="1"/>
    <n v="1"/>
    <x v="1"/>
    <x v="3"/>
    <x v="2"/>
    <s v="17-Jun-1993"/>
    <n v="5209.58"/>
    <x v="2"/>
    <s v="tier - 3"/>
    <s v="R1017"/>
    <x v="20"/>
  </r>
  <r>
    <s v="Id1738"/>
    <s v="Leon"/>
    <n v="18.239999999999998"/>
    <x v="391"/>
    <s v="Yes"/>
    <x v="0"/>
    <x v="1"/>
    <n v="1"/>
    <x v="1"/>
    <x v="0"/>
    <x v="2"/>
    <s v="24-Oct-1983"/>
    <n v="5207.97"/>
    <x v="1"/>
    <s v="tier - 2"/>
    <s v="R1012"/>
    <x v="33"/>
  </r>
  <r>
    <s v="Id1739"/>
    <s v="Marriott"/>
    <n v="37.28"/>
    <x v="497"/>
    <s v="NO"/>
    <x v="1"/>
    <x v="0"/>
    <n v="1"/>
    <x v="1"/>
    <x v="3"/>
    <x v="2"/>
    <s v="6-Jun-2004"/>
    <n v="5198.6899999999996"/>
    <x v="1"/>
    <s v="tier - 2"/>
    <s v="R1022"/>
    <x v="39"/>
  </r>
  <r>
    <s v="Id1740"/>
    <s v="Wilkins"/>
    <n v="18.2"/>
    <x v="366"/>
    <s v="NO"/>
    <x v="0"/>
    <x v="1"/>
    <n v="1"/>
    <x v="1"/>
    <x v="2"/>
    <x v="1"/>
    <s v="12-Sep-1979"/>
    <n v="5195.58"/>
    <x v="1"/>
    <s v="tier - 2"/>
    <s v="R1013"/>
    <x v="18"/>
  </r>
  <r>
    <s v="Id1741"/>
    <s v="Saiter"/>
    <n v="20.53"/>
    <x v="320"/>
    <s v="NO"/>
    <x v="0"/>
    <x v="0"/>
    <n v="1"/>
    <x v="1"/>
    <x v="2"/>
    <x v="2"/>
    <s v="16-Oct-1984"/>
    <n v="5177.12"/>
    <x v="1"/>
    <s v="tier - 1"/>
    <s v="R1013"/>
    <x v="32"/>
  </r>
  <r>
    <s v="Id1742"/>
    <s v="Winrow"/>
    <n v="23.79"/>
    <x v="435"/>
    <s v="NO"/>
    <x v="0"/>
    <x v="0"/>
    <n v="0"/>
    <x v="1"/>
    <x v="1"/>
    <x v="2"/>
    <s v="29-Aug-1991"/>
    <n v="5166.96"/>
    <x v="1"/>
    <s v="tier - 2"/>
    <s v="R1012"/>
    <x v="42"/>
  </r>
  <r>
    <s v="Id1743"/>
    <s v="Gries"/>
    <n v="29.8"/>
    <x v="100"/>
    <s v="NO"/>
    <x v="0"/>
    <x v="0"/>
    <n v="0"/>
    <x v="1"/>
    <x v="0"/>
    <x v="1"/>
    <s v="9-Oct-1990"/>
    <n v="5152.13"/>
    <x v="1"/>
    <s v="tier - 2"/>
    <s v="R1011"/>
    <x v="3"/>
  </r>
  <r>
    <s v="Id1744"/>
    <s v="Strohschein"/>
    <n v="31.54"/>
    <x v="380"/>
    <s v="NO"/>
    <x v="0"/>
    <x v="0"/>
    <n v="0"/>
    <x v="1"/>
    <x v="2"/>
    <x v="2"/>
    <s v="22-Aug-1990"/>
    <n v="5148.55"/>
    <x v="1"/>
    <s v="tier - 2"/>
    <s v="R1024"/>
    <x v="3"/>
  </r>
  <r>
    <s v="Id1745"/>
    <s v="Berger"/>
    <n v="20.82"/>
    <x v="122"/>
    <s v="NO"/>
    <x v="0"/>
    <x v="0"/>
    <n v="1"/>
    <x v="1"/>
    <x v="0"/>
    <x v="2"/>
    <s v="22-Aug-1984"/>
    <n v="5144.18"/>
    <x v="1"/>
    <s v="tier - 1"/>
    <s v="R1013"/>
    <x v="32"/>
  </r>
  <r>
    <s v="Id1746"/>
    <s v="Coogan"/>
    <n v="38.83"/>
    <x v="226"/>
    <s v="NO"/>
    <x v="0"/>
    <x v="1"/>
    <n v="1"/>
    <x v="1"/>
    <x v="2"/>
    <x v="2"/>
    <s v="10-Dec-1993"/>
    <n v="5138.26"/>
    <x v="1"/>
    <s v="tier - 2"/>
    <s v="R1013"/>
    <x v="20"/>
  </r>
  <r>
    <s v="Id1747"/>
    <s v="Gagnon"/>
    <n v="23.44"/>
    <x v="347"/>
    <s v="Yes"/>
    <x v="0"/>
    <x v="0"/>
    <n v="1"/>
    <x v="1"/>
    <x v="2"/>
    <x v="2"/>
    <s v="15-Sep-1988"/>
    <n v="5136.75"/>
    <x v="1"/>
    <s v="tier - 1"/>
    <s v="R1013"/>
    <x v="23"/>
  </r>
  <r>
    <s v="Id1748"/>
    <s v="Pearson"/>
    <n v="24.13"/>
    <x v="112"/>
    <s v="NO"/>
    <x v="0"/>
    <x v="0"/>
    <n v="1"/>
    <x v="1"/>
    <x v="0"/>
    <x v="2"/>
    <s v="13-Sep-1987"/>
    <n v="5125.22"/>
    <x v="0"/>
    <s v="tier - 2"/>
    <s v="R1012"/>
    <x v="38"/>
  </r>
  <r>
    <s v="Id1749"/>
    <s v="Brian"/>
    <n v="42.13"/>
    <x v="117"/>
    <s v="Yes"/>
    <x v="0"/>
    <x v="0"/>
    <n v="1"/>
    <x v="1"/>
    <x v="3"/>
    <x v="2"/>
    <s v="1-Nov-1988"/>
    <n v="5124.1899999999996"/>
    <x v="1"/>
    <s v="tier - 3"/>
    <s v="R1013"/>
    <x v="23"/>
  </r>
  <r>
    <s v="Id1750"/>
    <s v="Brown"/>
    <n v="17.86"/>
    <x v="92"/>
    <s v="NO"/>
    <x v="0"/>
    <x v="0"/>
    <n v="1"/>
    <x v="1"/>
    <x v="0"/>
    <x v="2"/>
    <s v="18-Nov-1987"/>
    <n v="5116.5"/>
    <x v="1"/>
    <s v="tier - 2"/>
    <s v="R1012"/>
    <x v="38"/>
  </r>
  <r>
    <s v="Id1751"/>
    <s v="Fox"/>
    <n v="32.78"/>
    <x v="368"/>
    <s v="NO"/>
    <x v="0"/>
    <x v="0"/>
    <n v="0"/>
    <x v="1"/>
    <x v="2"/>
    <x v="2"/>
    <s v="19-Jun-1999"/>
    <n v="5087.92"/>
    <x v="1"/>
    <s v="tier - 2"/>
    <s v="R1026"/>
    <x v="35"/>
  </r>
  <r>
    <s v="Id1752"/>
    <s v="Traver"/>
    <n v="23.9"/>
    <x v="87"/>
    <s v="Yes"/>
    <x v="0"/>
    <x v="1"/>
    <n v="1"/>
    <x v="1"/>
    <x v="3"/>
    <x v="1"/>
    <s v="14-Jul-1997"/>
    <n v="5080.1000000000004"/>
    <x v="2"/>
    <s v="tier - 2"/>
    <s v="R1011"/>
    <x v="31"/>
  </r>
  <r>
    <s v="Id1753"/>
    <s v="Quick"/>
    <n v="15.47"/>
    <x v="642"/>
    <s v="NO"/>
    <x v="0"/>
    <x v="0"/>
    <n v="0"/>
    <x v="1"/>
    <x v="1"/>
    <x v="0"/>
    <s v="22-Nov-1978"/>
    <n v="5077.1899999999996"/>
    <x v="1"/>
    <s v="tier - 3"/>
    <s v="R1012"/>
    <x v="9"/>
  </r>
  <r>
    <s v="Id1754"/>
    <s v="Scott"/>
    <n v="28.54"/>
    <x v="49"/>
    <s v="NO"/>
    <x v="0"/>
    <x v="1"/>
    <n v="1"/>
    <x v="1"/>
    <x v="2"/>
    <x v="2"/>
    <s v="11-Jun-1993"/>
    <n v="5059.5600000000004"/>
    <x v="1"/>
    <s v="tier - 1"/>
    <s v="R1021"/>
    <x v="20"/>
  </r>
  <r>
    <s v="Id1755"/>
    <s v="Theriot"/>
    <n v="18.54"/>
    <x v="436"/>
    <s v="NO"/>
    <x v="0"/>
    <x v="0"/>
    <n v="0"/>
    <x v="1"/>
    <x v="0"/>
    <x v="2"/>
    <s v="7-Sep-1980"/>
    <n v="5054.05"/>
    <x v="1"/>
    <s v="tier - 2"/>
    <s v="R1013"/>
    <x v="25"/>
  </r>
  <r>
    <s v="Id1756"/>
    <s v="Michalis"/>
    <n v="32.18"/>
    <x v="643"/>
    <s v="Yes"/>
    <x v="0"/>
    <x v="1"/>
    <n v="1"/>
    <x v="1"/>
    <x v="0"/>
    <x v="1"/>
    <s v="29-Jul-1997"/>
    <n v="5045.1499999999996"/>
    <x v="1"/>
    <s v="tier - 2"/>
    <s v="R1012"/>
    <x v="31"/>
  </r>
  <r>
    <s v="Id1757"/>
    <s v="Hall"/>
    <n v="37.380000000000003"/>
    <x v="3"/>
    <s v="Yes"/>
    <x v="0"/>
    <x v="0"/>
    <n v="0"/>
    <x v="1"/>
    <x v="0"/>
    <x v="1"/>
    <s v="16-Oct-2001"/>
    <n v="5043.13"/>
    <x v="1"/>
    <s v="tier - 3"/>
    <s v="R1011"/>
    <x v="47"/>
  </r>
  <r>
    <s v="Id1758"/>
    <s v="Tjong Clemons"/>
    <n v="31.12"/>
    <x v="70"/>
    <s v="Yes"/>
    <x v="0"/>
    <x v="1"/>
    <n v="1"/>
    <x v="1"/>
    <x v="2"/>
    <x v="2"/>
    <s v="4-Dec-1997"/>
    <n v="5038.57"/>
    <x v="1"/>
    <s v="tier - 2"/>
    <s v="R1025"/>
    <x v="31"/>
  </r>
  <r>
    <s v="Id1759"/>
    <s v="Palma"/>
    <n v="22.01"/>
    <x v="379"/>
    <s v="Yes"/>
    <x v="0"/>
    <x v="0"/>
    <n v="1"/>
    <x v="1"/>
    <x v="1"/>
    <x v="0"/>
    <s v="29-Jun-1986"/>
    <n v="5034.1000000000004"/>
    <x v="1"/>
    <s v="tier - 2"/>
    <s v="R1013"/>
    <x v="26"/>
  </r>
  <r>
    <s v="Id1760"/>
    <s v="Takaoka"/>
    <n v="27.645"/>
    <x v="155"/>
    <s v="NO"/>
    <x v="0"/>
    <x v="0"/>
    <n v="0"/>
    <x v="1"/>
    <x v="1"/>
    <x v="1"/>
    <s v="10-Sep-1991"/>
    <n v="5031.2700000000004"/>
    <x v="2"/>
    <s v="tier - 1"/>
    <s v="R1016"/>
    <x v="42"/>
  </r>
  <r>
    <s v="Id1761"/>
    <s v="Sherman"/>
    <n v="29.64"/>
    <x v="391"/>
    <s v="Yes"/>
    <x v="0"/>
    <x v="0"/>
    <n v="0"/>
    <x v="1"/>
    <x v="0"/>
    <x v="2"/>
    <s v="28-Dec-1985"/>
    <n v="5028.1499999999996"/>
    <x v="0"/>
    <s v="tier - 2"/>
    <s v="R1012"/>
    <x v="17"/>
  </r>
  <r>
    <s v="Id1762"/>
    <s v="Andre"/>
    <n v="33.700000000000003"/>
    <x v="538"/>
    <s v="Yes"/>
    <x v="0"/>
    <x v="0"/>
    <n v="1"/>
    <x v="1"/>
    <x v="1"/>
    <x v="2"/>
    <s v="9-Nov-1988"/>
    <n v="5012.47"/>
    <x v="1"/>
    <s v="tier - 3"/>
    <s v="R1011"/>
    <x v="23"/>
  </r>
  <r>
    <s v="Id1763"/>
    <s v="Switt"/>
    <n v="27.5"/>
    <x v="80"/>
    <s v="Yes"/>
    <x v="0"/>
    <x v="0"/>
    <n v="1"/>
    <x v="1"/>
    <x v="3"/>
    <x v="2"/>
    <s v="8-Jul-1988"/>
    <n v="5003.8500000000004"/>
    <x v="1"/>
    <s v="tier - 3"/>
    <s v="R1011"/>
    <x v="23"/>
  </r>
  <r>
    <s v="Id1764"/>
    <s v="Erickson"/>
    <n v="16.12"/>
    <x v="34"/>
    <s v="NO"/>
    <x v="0"/>
    <x v="0"/>
    <n v="0"/>
    <x v="1"/>
    <x v="1"/>
    <x v="1"/>
    <s v="9-Jun-1977"/>
    <n v="5003.7700000000004"/>
    <x v="1"/>
    <s v="tier - 3"/>
    <s v="R1013"/>
    <x v="29"/>
  </r>
  <r>
    <s v="Id1765"/>
    <s v="Miller"/>
    <n v="26.73"/>
    <x v="435"/>
    <s v="Yes"/>
    <x v="0"/>
    <x v="0"/>
    <n v="1"/>
    <x v="1"/>
    <x v="0"/>
    <x v="2"/>
    <s v="4-Sep-1988"/>
    <n v="5002.78"/>
    <x v="1"/>
    <s v="tier - 2"/>
    <s v="R1013"/>
    <x v="23"/>
  </r>
  <r>
    <s v="Id1766"/>
    <s v="Whitbeck"/>
    <n v="37.25"/>
    <x v="195"/>
    <s v="Yes"/>
    <x v="0"/>
    <x v="0"/>
    <n v="0"/>
    <x v="1"/>
    <x v="2"/>
    <x v="1"/>
    <s v="5-Oct-2001"/>
    <n v="4999.04"/>
    <x v="1"/>
    <s v="tier - 2"/>
    <s v="R1011"/>
    <x v="47"/>
  </r>
  <r>
    <s v="Id1767"/>
    <s v="Auer"/>
    <n v="23.56"/>
    <x v="4"/>
    <s v="Yes"/>
    <x v="0"/>
    <x v="0"/>
    <n v="1"/>
    <x v="1"/>
    <x v="3"/>
    <x v="2"/>
    <s v="24-Jun-1988"/>
    <n v="4992.38"/>
    <x v="1"/>
    <s v="tier - 3"/>
    <s v="R1024"/>
    <x v="23"/>
  </r>
  <r>
    <s v="Id1768"/>
    <s v="Attar"/>
    <n v="15.84"/>
    <x v="532"/>
    <s v="NO"/>
    <x v="0"/>
    <x v="0"/>
    <n v="2"/>
    <x v="1"/>
    <x v="0"/>
    <x v="0"/>
    <s v="7-Nov-1973"/>
    <n v="4985.22"/>
    <x v="1"/>
    <s v="tier - 3"/>
    <s v="R1013"/>
    <x v="30"/>
  </r>
  <r>
    <s v="Id1769"/>
    <s v="Misuraca"/>
    <n v="36.630000000000003"/>
    <x v="616"/>
    <s v="NO"/>
    <x v="0"/>
    <x v="0"/>
    <n v="0"/>
    <x v="1"/>
    <x v="3"/>
    <x v="2"/>
    <s v="30-Aug-1991"/>
    <n v="4949.76"/>
    <x v="1"/>
    <s v="tier - 1"/>
    <s v="R1013"/>
    <x v="42"/>
  </r>
  <r>
    <s v="Id1770"/>
    <s v="Spannaus"/>
    <n v="16.47"/>
    <x v="644"/>
    <s v="NO"/>
    <x v="0"/>
    <x v="0"/>
    <n v="0"/>
    <x v="1"/>
    <x v="1"/>
    <x v="0"/>
    <s v="26-Jun-1974"/>
    <n v="4942.0600000000004"/>
    <x v="1"/>
    <s v="tier - 2"/>
    <s v="R1013"/>
    <x v="19"/>
  </r>
  <r>
    <s v="Id1771"/>
    <s v="Tarbiat"/>
    <n v="25.8"/>
    <x v="319"/>
    <s v="NO"/>
    <x v="0"/>
    <x v="0"/>
    <n v="0"/>
    <x v="1"/>
    <x v="2"/>
    <x v="2"/>
    <s v="27-Nov-1991"/>
    <n v="4934.71"/>
    <x v="1"/>
    <s v="tier - 3"/>
    <s v="R1011"/>
    <x v="42"/>
  </r>
  <r>
    <s v="Id1772"/>
    <s v="Pulkkinen"/>
    <n v="23.6"/>
    <x v="280"/>
    <s v="NO"/>
    <x v="0"/>
    <x v="0"/>
    <n v="0"/>
    <x v="1"/>
    <x v="0"/>
    <x v="2"/>
    <s v="23-Aug-1991"/>
    <n v="4931.6499999999996"/>
    <x v="1"/>
    <s v="tier - 3"/>
    <s v="R1011"/>
    <x v="42"/>
  </r>
  <r>
    <s v="Id1773"/>
    <s v="Trnovcova"/>
    <n v="32.11"/>
    <x v="149"/>
    <s v="NO"/>
    <x v="0"/>
    <x v="1"/>
    <n v="1"/>
    <x v="1"/>
    <x v="0"/>
    <x v="1"/>
    <s v="10-Aug-1993"/>
    <n v="4922.92"/>
    <x v="1"/>
    <s v="tier - 2"/>
    <s v="R1012"/>
    <x v="20"/>
  </r>
  <r>
    <s v="Id1774"/>
    <s v="Anthony"/>
    <n v="30.114999999999998"/>
    <x v="429"/>
    <s v="NO"/>
    <x v="0"/>
    <x v="0"/>
    <n v="0"/>
    <x v="1"/>
    <x v="2"/>
    <x v="0"/>
    <s v="21-Aug-2002"/>
    <n v="4915.0600000000004"/>
    <x v="1"/>
    <s v="tier - 1"/>
    <s v="R1017"/>
    <x v="43"/>
  </r>
  <r>
    <s v="Id1775"/>
    <s v="Hetrick"/>
    <n v="20.28"/>
    <x v="445"/>
    <s v="Yes"/>
    <x v="0"/>
    <x v="0"/>
    <n v="0"/>
    <x v="1"/>
    <x v="2"/>
    <x v="0"/>
    <s v="18-Oct-1981"/>
    <n v="4911.8900000000003"/>
    <x v="1"/>
    <s v="tier - 3"/>
    <s v="R1013"/>
    <x v="36"/>
  </r>
  <r>
    <s v="Id1776"/>
    <s v="Stern"/>
    <n v="20.234999999999999"/>
    <x v="27"/>
    <s v="NO"/>
    <x v="0"/>
    <x v="1"/>
    <n v="1"/>
    <x v="1"/>
    <x v="1"/>
    <x v="2"/>
    <s v="10-Jul-1993"/>
    <n v="4906.41"/>
    <x v="1"/>
    <s v="tier - 1"/>
    <s v="R1012"/>
    <x v="20"/>
  </r>
  <r>
    <s v="Id1777"/>
    <s v="Newman"/>
    <n v="25.27"/>
    <x v="155"/>
    <s v="Yes"/>
    <x v="0"/>
    <x v="0"/>
    <n v="1"/>
    <x v="1"/>
    <x v="2"/>
    <x v="1"/>
    <s v="23-Sep-1988"/>
    <n v="4894.75"/>
    <x v="2"/>
    <s v="tier - 3"/>
    <s v="R1012"/>
    <x v="23"/>
  </r>
  <r>
    <s v="Id1778"/>
    <s v="Reasoner"/>
    <n v="24.24"/>
    <x v="259"/>
    <s v="NO"/>
    <x v="0"/>
    <x v="0"/>
    <n v="0"/>
    <x v="1"/>
    <x v="0"/>
    <x v="1"/>
    <s v="28-Nov-1990"/>
    <n v="4894.3900000000003"/>
    <x v="1"/>
    <s v="tier - 3"/>
    <s v="R1013"/>
    <x v="3"/>
  </r>
  <r>
    <s v="Id1779"/>
    <s v="Mone"/>
    <n v="35.75"/>
    <x v="103"/>
    <s v="NO"/>
    <x v="0"/>
    <x v="0"/>
    <n v="0"/>
    <x v="1"/>
    <x v="1"/>
    <x v="2"/>
    <s v="10-Jul-1989"/>
    <n v="4890"/>
    <x v="2"/>
    <s v="tier - 2"/>
    <s v="R1013"/>
    <x v="4"/>
  </r>
  <r>
    <s v="Id1780"/>
    <s v="Powers"/>
    <n v="29.92"/>
    <x v="221"/>
    <s v="Yes"/>
    <x v="0"/>
    <x v="0"/>
    <n v="1"/>
    <x v="1"/>
    <x v="1"/>
    <x v="0"/>
    <s v="27-Oct-1986"/>
    <n v="4889.04"/>
    <x v="1"/>
    <s v="tier - 1"/>
    <s v="R1013"/>
    <x v="26"/>
  </r>
  <r>
    <s v="Id1781"/>
    <s v="Ulery"/>
    <n v="26.2"/>
    <x v="185"/>
    <s v="Yes"/>
    <x v="0"/>
    <x v="0"/>
    <n v="1"/>
    <x v="1"/>
    <x v="1"/>
    <x v="0"/>
    <s v="23-Dec-1986"/>
    <n v="4883.87"/>
    <x v="1"/>
    <s v="tier - 1"/>
    <s v="R1011"/>
    <x v="26"/>
  </r>
  <r>
    <s v="Id1782"/>
    <s v="Haines"/>
    <n v="26.695"/>
    <x v="139"/>
    <s v="Yes"/>
    <x v="0"/>
    <x v="1"/>
    <n v="1"/>
    <x v="1"/>
    <x v="2"/>
    <x v="2"/>
    <s v="29-Sep-1997"/>
    <n v="4877.9799999999996"/>
    <x v="1"/>
    <s v="tier - 3"/>
    <s v="R1012"/>
    <x v="31"/>
  </r>
  <r>
    <s v="Id1783"/>
    <s v="Airoldi"/>
    <n v="23.16"/>
    <x v="335"/>
    <s v="NO"/>
    <x v="0"/>
    <x v="0"/>
    <n v="0"/>
    <x v="1"/>
    <x v="0"/>
    <x v="2"/>
    <s v="1-Sep-1989"/>
    <n v="4859.8900000000003"/>
    <x v="1"/>
    <s v="tier - 3"/>
    <s v="R1011"/>
    <x v="4"/>
  </r>
  <r>
    <s v="Id1784"/>
    <s v="Mattis"/>
    <n v="32.585000000000001"/>
    <x v="328"/>
    <s v="Yes"/>
    <x v="0"/>
    <x v="0"/>
    <n v="1"/>
    <x v="1"/>
    <x v="0"/>
    <x v="2"/>
    <s v="27-Dec-1995"/>
    <n v="4846.92"/>
    <x v="1"/>
    <s v="tier - 3"/>
    <s v="R1017"/>
    <x v="40"/>
  </r>
  <r>
    <s v="Id1785"/>
    <s v="Cho"/>
    <n v="33.97"/>
    <x v="374"/>
    <s v="Yes"/>
    <x v="0"/>
    <x v="0"/>
    <n v="0"/>
    <x v="1"/>
    <x v="3"/>
    <x v="2"/>
    <s v="7-Jun-2001"/>
    <n v="4846.53"/>
    <x v="1"/>
    <s v="tier - 3"/>
    <s v="R1021"/>
    <x v="21"/>
  </r>
  <r>
    <s v="Id1786"/>
    <s v="Reumann"/>
    <n v="16.57"/>
    <x v="645"/>
    <s v="NO"/>
    <x v="0"/>
    <x v="0"/>
    <n v="0"/>
    <x v="1"/>
    <x v="3"/>
    <x v="0"/>
    <s v="11-Sep-1974"/>
    <n v="4844.67"/>
    <x v="1"/>
    <s v="tier - 2"/>
    <s v="R1013"/>
    <x v="19"/>
  </r>
  <r>
    <s v="Id1787"/>
    <s v="Cooper"/>
    <n v="17.55"/>
    <x v="623"/>
    <s v="NO"/>
    <x v="0"/>
    <x v="1"/>
    <n v="1"/>
    <x v="1"/>
    <x v="1"/>
    <x v="1"/>
    <s v="13-Dec-1979"/>
    <n v="4843.79"/>
    <x v="1"/>
    <s v="tier - 3"/>
    <s v="R1013"/>
    <x v="18"/>
  </r>
  <r>
    <s v="Id1788"/>
    <s v="Kennedy"/>
    <n v="29.41"/>
    <x v="109"/>
    <s v="Yes"/>
    <x v="0"/>
    <x v="0"/>
    <n v="1"/>
    <x v="1"/>
    <x v="3"/>
    <x v="1"/>
    <s v="29-Sep-1995"/>
    <n v="4840.95"/>
    <x v="1"/>
    <s v="tier - 1"/>
    <s v="R1021"/>
    <x v="40"/>
  </r>
  <r>
    <s v="Id1789"/>
    <s v="Cichon"/>
    <n v="17.91"/>
    <x v="120"/>
    <s v="NO"/>
    <x v="0"/>
    <x v="0"/>
    <n v="1"/>
    <x v="1"/>
    <x v="0"/>
    <x v="2"/>
    <s v="15-Oct-1984"/>
    <n v="4839.18"/>
    <x v="1"/>
    <s v="tier - 1"/>
    <s v="R1012"/>
    <x v="32"/>
  </r>
  <r>
    <s v="Id1790"/>
    <s v="Maroevic"/>
    <n v="31.57"/>
    <x v="259"/>
    <s v="NO"/>
    <x v="0"/>
    <x v="0"/>
    <n v="1"/>
    <x v="1"/>
    <x v="0"/>
    <x v="1"/>
    <s v="10-Sep-1992"/>
    <n v="4837.58"/>
    <x v="2"/>
    <s v="tier - 2"/>
    <s v="R1013"/>
    <x v="34"/>
  </r>
  <r>
    <s v="Id1791"/>
    <s v="Martin"/>
    <n v="33.18"/>
    <x v="151"/>
    <s v="NO"/>
    <x v="1"/>
    <x v="0"/>
    <n v="1"/>
    <x v="1"/>
    <x v="0"/>
    <x v="2"/>
    <s v="11-Dec-2000"/>
    <n v="4835.43"/>
    <x v="1"/>
    <s v="tier - 2"/>
    <s v="R1021"/>
    <x v="21"/>
  </r>
  <r>
    <s v="Id1792"/>
    <s v="Schulz"/>
    <n v="37"/>
    <x v="278"/>
    <s v="NO"/>
    <x v="0"/>
    <x v="0"/>
    <n v="0"/>
    <x v="1"/>
    <x v="2"/>
    <x v="0"/>
    <s v="27-Jun-2002"/>
    <n v="4830.63"/>
    <x v="1"/>
    <s v="tier - 1"/>
    <s v="R1011"/>
    <x v="43"/>
  </r>
  <r>
    <s v="Id1793"/>
    <s v="Capriolo"/>
    <n v="18.905000000000001"/>
    <x v="470"/>
    <s v="Yes"/>
    <x v="0"/>
    <x v="0"/>
    <n v="1"/>
    <x v="1"/>
    <x v="2"/>
    <x v="2"/>
    <s v="1-Dec-1995"/>
    <n v="4827.8999999999996"/>
    <x v="0"/>
    <s v="tier - 2"/>
    <s v="UNKNOWN"/>
    <x v="40"/>
  </r>
  <r>
    <s v="Id1794"/>
    <s v="Borleis"/>
    <n v="20.03"/>
    <x v="646"/>
    <s v="Yes"/>
    <x v="0"/>
    <x v="0"/>
    <n v="0"/>
    <x v="1"/>
    <x v="3"/>
    <x v="0"/>
    <s v="3-Jul-1981"/>
    <n v="4827.1000000000004"/>
    <x v="1"/>
    <s v="tier - 1"/>
    <s v="R1013"/>
    <x v="36"/>
  </r>
  <r>
    <s v="Id1795"/>
    <s v="Kramer"/>
    <n v="16.7"/>
    <x v="647"/>
    <s v="NO"/>
    <x v="0"/>
    <x v="0"/>
    <n v="0"/>
    <x v="1"/>
    <x v="0"/>
    <x v="0"/>
    <s v="3-Oct-1978"/>
    <n v="4812.34"/>
    <x v="1"/>
    <s v="tier - 3"/>
    <s v="R1013"/>
    <x v="9"/>
  </r>
  <r>
    <s v="Id1796"/>
    <s v="Conrad"/>
    <n v="39.82"/>
    <x v="87"/>
    <s v="NO"/>
    <x v="0"/>
    <x v="0"/>
    <n v="0"/>
    <x v="1"/>
    <x v="2"/>
    <x v="1"/>
    <s v="16-Dec-1989"/>
    <n v="4795.66"/>
    <x v="1"/>
    <s v="tier - 1"/>
    <s v="R1013"/>
    <x v="4"/>
  </r>
  <r>
    <s v="Id1797"/>
    <s v="Karakoyunlu"/>
    <n v="22.04"/>
    <x v="236"/>
    <s v="NO"/>
    <x v="0"/>
    <x v="0"/>
    <n v="1"/>
    <x v="1"/>
    <x v="1"/>
    <x v="1"/>
    <s v="22-Jun-1987"/>
    <n v="4787.42"/>
    <x v="1"/>
    <s v="tier - 3"/>
    <s v="R1013"/>
    <x v="38"/>
  </r>
  <r>
    <s v="Id1798"/>
    <s v="Desrosiers"/>
    <n v="28.27"/>
    <x v="196"/>
    <s v="NO"/>
    <x v="0"/>
    <x v="0"/>
    <n v="0"/>
    <x v="1"/>
    <x v="2"/>
    <x v="2"/>
    <s v="9-Dec-1989"/>
    <n v="4779.6000000000004"/>
    <x v="1"/>
    <s v="tier - 3"/>
    <s v="R1013"/>
    <x v="4"/>
  </r>
  <r>
    <s v="Id1799"/>
    <s v="O'Mara"/>
    <n v="18.5"/>
    <x v="196"/>
    <s v="NO"/>
    <x v="0"/>
    <x v="0"/>
    <n v="0"/>
    <x v="1"/>
    <x v="0"/>
    <x v="2"/>
    <s v="1-Aug-1989"/>
    <n v="4766.0200000000004"/>
    <x v="1"/>
    <s v="tier - 3"/>
    <s v="R1011"/>
    <x v="4"/>
  </r>
  <r>
    <s v="Id1800"/>
    <s v="Shabot Marcos"/>
    <n v="38.6"/>
    <x v="216"/>
    <s v="NO"/>
    <x v="0"/>
    <x v="0"/>
    <n v="1"/>
    <x v="1"/>
    <x v="0"/>
    <x v="1"/>
    <s v="27-Sep-1987"/>
    <n v="4762.33"/>
    <x v="2"/>
    <s v="tier - 3"/>
    <s v="R1011"/>
    <x v="38"/>
  </r>
  <r>
    <s v="Id1801"/>
    <s v="Comment"/>
    <n v="43.12"/>
    <x v="178"/>
    <s v="NO"/>
    <x v="0"/>
    <x v="0"/>
    <n v="1"/>
    <x v="1"/>
    <x v="0"/>
    <x v="1"/>
    <s v="16-Aug-1992"/>
    <n v="4753.6400000000003"/>
    <x v="1"/>
    <s v="tier - 3"/>
    <s v="R1013"/>
    <x v="34"/>
  </r>
  <r>
    <s v="Id1802"/>
    <s v="Moss"/>
    <n v="30.5"/>
    <x v="358"/>
    <s v="NO"/>
    <x v="0"/>
    <x v="0"/>
    <n v="1"/>
    <x v="1"/>
    <x v="1"/>
    <x v="2"/>
    <s v="22-Nov-1987"/>
    <n v="4751.07"/>
    <x v="2"/>
    <s v="tier - 1"/>
    <s v="R1011"/>
    <x v="38"/>
  </r>
  <r>
    <s v="Id1803"/>
    <s v="Guzman"/>
    <n v="27.61"/>
    <x v="192"/>
    <s v="NO"/>
    <x v="0"/>
    <x v="0"/>
    <n v="1"/>
    <x v="1"/>
    <x v="1"/>
    <x v="2"/>
    <s v="2-Sep-1987"/>
    <n v="4747.05"/>
    <x v="1"/>
    <s v="tier - 2"/>
    <s v="R1013"/>
    <x v="38"/>
  </r>
  <r>
    <s v="Id1804"/>
    <s v="Cox"/>
    <n v="27.1"/>
    <x v="31"/>
    <s v="NO"/>
    <x v="0"/>
    <x v="0"/>
    <n v="1"/>
    <x v="1"/>
    <x v="0"/>
    <x v="2"/>
    <s v="5-Jun-1987"/>
    <n v="4746.34"/>
    <x v="1"/>
    <s v="tier - 2"/>
    <s v="R1011"/>
    <x v="26"/>
  </r>
  <r>
    <s v="Id1805"/>
    <s v="Clash"/>
    <n v="35.93"/>
    <x v="508"/>
    <s v="NO"/>
    <x v="1"/>
    <x v="0"/>
    <n v="1"/>
    <x v="1"/>
    <x v="0"/>
    <x v="2"/>
    <s v="24-Nov-2004"/>
    <n v="4740.78"/>
    <x v="1"/>
    <s v="tier - 3"/>
    <s v="R1021"/>
    <x v="41"/>
  </r>
  <r>
    <s v="Id1806"/>
    <s v="Blankenship"/>
    <n v="32.68"/>
    <x v="576"/>
    <s v="NO"/>
    <x v="0"/>
    <x v="0"/>
    <n v="0"/>
    <x v="1"/>
    <x v="2"/>
    <x v="2"/>
    <s v="12-Oct-1991"/>
    <n v="4738.2700000000004"/>
    <x v="1"/>
    <s v="tier - 3"/>
    <s v="R1012"/>
    <x v="42"/>
  </r>
  <r>
    <s v="Id1807"/>
    <s v="Lloyd"/>
    <n v="20.74"/>
    <x v="648"/>
    <s v="Yes"/>
    <x v="0"/>
    <x v="0"/>
    <n v="1"/>
    <x v="1"/>
    <x v="3"/>
    <x v="0"/>
    <s v="5-Sep-1986"/>
    <n v="4734.6400000000003"/>
    <x v="1"/>
    <s v="tier - 1"/>
    <s v="R1013"/>
    <x v="26"/>
  </r>
  <r>
    <s v="Id1808"/>
    <s v="Kong"/>
    <n v="15.57"/>
    <x v="6"/>
    <s v="NO"/>
    <x v="0"/>
    <x v="0"/>
    <n v="0"/>
    <x v="1"/>
    <x v="2"/>
    <x v="1"/>
    <s v="2-Jul-1980"/>
    <n v="4728.71"/>
    <x v="1"/>
    <s v="tier - 3"/>
    <s v="R1012"/>
    <x v="25"/>
  </r>
  <r>
    <s v="Id1809"/>
    <s v="Benson"/>
    <n v="23.844999999999999"/>
    <x v="67"/>
    <s v="NO"/>
    <x v="0"/>
    <x v="0"/>
    <n v="0"/>
    <x v="1"/>
    <x v="2"/>
    <x v="2"/>
    <s v="12-Aug-1994"/>
    <n v="4719.74"/>
    <x v="1"/>
    <s v="tier - 1"/>
    <s v="R1012"/>
    <x v="6"/>
  </r>
  <r>
    <s v="Id1810"/>
    <s v="Huntington"/>
    <n v="22.895"/>
    <x v="219"/>
    <s v="NO"/>
    <x v="0"/>
    <x v="0"/>
    <n v="1"/>
    <x v="1"/>
    <x v="2"/>
    <x v="2"/>
    <s v="28-Sep-1992"/>
    <n v="4719.5200000000004"/>
    <x v="1"/>
    <s v="tier - 2"/>
    <s v="R1024"/>
    <x v="34"/>
  </r>
  <r>
    <s v="Id1811"/>
    <s v="Kendall"/>
    <n v="21.945"/>
    <x v="191"/>
    <s v="NO"/>
    <x v="0"/>
    <x v="0"/>
    <n v="1"/>
    <x v="1"/>
    <x v="2"/>
    <x v="2"/>
    <s v="9-Oct-1992"/>
    <n v="4718.2"/>
    <x v="1"/>
    <s v="tier - 3"/>
    <s v="R1024"/>
    <x v="34"/>
  </r>
  <r>
    <s v="Id1812"/>
    <s v="Gast"/>
    <n v="19.47"/>
    <x v="416"/>
    <s v="Yes"/>
    <x v="0"/>
    <x v="0"/>
    <n v="0"/>
    <x v="1"/>
    <x v="3"/>
    <x v="0"/>
    <s v="12-Aug-1981"/>
    <n v="4712.12"/>
    <x v="1"/>
    <s v="tier - 3"/>
    <s v="R1011"/>
    <x v="36"/>
  </r>
  <r>
    <s v="Id1813"/>
    <s v="Scanlin"/>
    <n v="15.61"/>
    <x v="1"/>
    <s v="NO"/>
    <x v="0"/>
    <x v="0"/>
    <n v="0"/>
    <x v="1"/>
    <x v="1"/>
    <x v="1"/>
    <s v="4-Dec-1977"/>
    <n v="4699.47"/>
    <x v="1"/>
    <s v="tier - 3"/>
    <s v="R1013"/>
    <x v="29"/>
  </r>
  <r>
    <s v="Id1814"/>
    <s v="Philbrook"/>
    <n v="28.6"/>
    <x v="637"/>
    <s v="NO"/>
    <x v="0"/>
    <x v="1"/>
    <n v="1"/>
    <x v="1"/>
    <x v="0"/>
    <x v="1"/>
    <s v="22-Jun-2003"/>
    <n v="4687.8"/>
    <x v="1"/>
    <s v="tier - 3"/>
    <s v="R1011"/>
    <x v="39"/>
  </r>
  <r>
    <s v="Id1815"/>
    <s v="Cowan"/>
    <n v="46.53"/>
    <x v="243"/>
    <s v="NO"/>
    <x v="0"/>
    <x v="0"/>
    <n v="0"/>
    <x v="1"/>
    <x v="0"/>
    <x v="2"/>
    <s v="4-Sep-1990"/>
    <n v="4686.3900000000003"/>
    <x v="2"/>
    <s v="tier - 3"/>
    <s v="R1013"/>
    <x v="3"/>
  </r>
  <r>
    <s v="Id1816"/>
    <s v="Sousa"/>
    <n v="34.99"/>
    <x v="199"/>
    <s v="NO"/>
    <x v="0"/>
    <x v="1"/>
    <n v="1"/>
    <x v="1"/>
    <x v="3"/>
    <x v="2"/>
    <s v="4-Oct-2003"/>
    <n v="4678.8"/>
    <x v="1"/>
    <s v="tier - 1"/>
    <s v="R1021"/>
    <x v="39"/>
  </r>
  <r>
    <s v="Id1817"/>
    <s v="Stanton"/>
    <n v="17.05"/>
    <x v="352"/>
    <s v="NO"/>
    <x v="0"/>
    <x v="1"/>
    <n v="1"/>
    <x v="1"/>
    <x v="0"/>
    <x v="2"/>
    <s v="18-Oct-1979"/>
    <n v="4674.2"/>
    <x v="1"/>
    <s v="tier - 1"/>
    <s v="R1013"/>
    <x v="18"/>
  </r>
  <r>
    <s v="Id1818"/>
    <s v="Mollak"/>
    <n v="37.18"/>
    <x v="166"/>
    <s v="NO"/>
    <x v="0"/>
    <x v="0"/>
    <n v="0"/>
    <x v="1"/>
    <x v="0"/>
    <x v="2"/>
    <s v="13-Jul-1990"/>
    <n v="4673.3900000000003"/>
    <x v="1"/>
    <s v="tier - 1"/>
    <s v="R1013"/>
    <x v="3"/>
  </r>
  <r>
    <s v="Id1819"/>
    <s v="Bell"/>
    <n v="35.200000000000003"/>
    <x v="122"/>
    <s v="NO"/>
    <x v="0"/>
    <x v="0"/>
    <n v="0"/>
    <x v="1"/>
    <x v="0"/>
    <x v="2"/>
    <s v="26-Sep-1990"/>
    <n v="4670.6400000000003"/>
    <x v="1"/>
    <s v="tier - 2"/>
    <s v="R1011"/>
    <x v="3"/>
  </r>
  <r>
    <s v="Id1820"/>
    <s v="Weston"/>
    <n v="37.335000000000001"/>
    <x v="436"/>
    <s v="NO"/>
    <x v="0"/>
    <x v="0"/>
    <n v="0"/>
    <x v="1"/>
    <x v="1"/>
    <x v="2"/>
    <s v="5-Aug-1990"/>
    <n v="4667.6099999999997"/>
    <x v="2"/>
    <s v="tier - 3"/>
    <s v="R1016"/>
    <x v="3"/>
  </r>
  <r>
    <s v="Id1821"/>
    <s v="Rabuzzi"/>
    <n v="27.265000000000001"/>
    <x v="649"/>
    <s v="Yes"/>
    <x v="0"/>
    <x v="0"/>
    <n v="0"/>
    <x v="1"/>
    <x v="0"/>
    <x v="1"/>
    <s v="25-Oct-1996"/>
    <n v="4661.29"/>
    <x v="1"/>
    <s v="tier - 1"/>
    <s v="R1017"/>
    <x v="45"/>
  </r>
  <r>
    <s v="Id1822"/>
    <s v="Hendrix"/>
    <n v="30.8"/>
    <x v="166"/>
    <s v="Yes"/>
    <x v="0"/>
    <x v="0"/>
    <n v="0"/>
    <x v="1"/>
    <x v="0"/>
    <x v="2"/>
    <s v="22-Jun-1985"/>
    <n v="4646.76"/>
    <x v="0"/>
    <s v="tier - 1"/>
    <s v="R1011"/>
    <x v="17"/>
  </r>
  <r>
    <s v="Id1823"/>
    <s v="Van Nielen"/>
    <n v="30.21"/>
    <x v="127"/>
    <s v="NO"/>
    <x v="0"/>
    <x v="0"/>
    <n v="1"/>
    <x v="1"/>
    <x v="0"/>
    <x v="2"/>
    <s v="29-Jun-1998"/>
    <n v="4618.08"/>
    <x v="1"/>
    <s v="tier - 1"/>
    <s v="R1012"/>
    <x v="44"/>
  </r>
  <r>
    <s v="Id1824"/>
    <s v="Blanton"/>
    <n v="35.340000000000003"/>
    <x v="351"/>
    <s v="NO"/>
    <x v="1"/>
    <x v="0"/>
    <n v="1"/>
    <x v="1"/>
    <x v="1"/>
    <x v="2"/>
    <s v="2-Jul-2000"/>
    <n v="4608.03"/>
    <x v="1"/>
    <s v="tier - 3"/>
    <s v="R1011"/>
    <x v="21"/>
  </r>
  <r>
    <s v="Id1825"/>
    <s v="Schout"/>
    <n v="26.695"/>
    <x v="124"/>
    <s v="NO"/>
    <x v="0"/>
    <x v="0"/>
    <n v="0"/>
    <x v="1"/>
    <x v="1"/>
    <x v="2"/>
    <s v="18-Sep-1989"/>
    <n v="4571.41"/>
    <x v="1"/>
    <s v="tier - 2"/>
    <s v="R1012"/>
    <x v="4"/>
  </r>
  <r>
    <s v="Id1826"/>
    <s v="Schmaltz"/>
    <n v="29.355"/>
    <x v="82"/>
    <s v="Yes"/>
    <x v="0"/>
    <x v="0"/>
    <n v="0"/>
    <x v="1"/>
    <x v="1"/>
    <x v="2"/>
    <s v="25-Dec-1996"/>
    <n v="4564.1899999999996"/>
    <x v="1"/>
    <s v="tier - 2"/>
    <s v="R1024"/>
    <x v="45"/>
  </r>
  <r>
    <s v="Id1827"/>
    <s v="Eagen"/>
    <n v="29.59"/>
    <x v="81"/>
    <s v="NO"/>
    <x v="0"/>
    <x v="0"/>
    <n v="0"/>
    <x v="1"/>
    <x v="0"/>
    <x v="2"/>
    <s v="20-Sep-1990"/>
    <n v="4562.84"/>
    <x v="1"/>
    <s v="tier - 2"/>
    <s v="R1013"/>
    <x v="3"/>
  </r>
  <r>
    <s v="Id1828"/>
    <s v="Rotramel"/>
    <n v="31.35"/>
    <x v="267"/>
    <s v="NO"/>
    <x v="1"/>
    <x v="0"/>
    <n v="1"/>
    <x v="1"/>
    <x v="2"/>
    <x v="2"/>
    <s v="22-Dec-2004"/>
    <n v="4561.1899999999996"/>
    <x v="1"/>
    <s v="tier - 2"/>
    <s v="R1024"/>
    <x v="41"/>
  </r>
  <r>
    <s v="Id1829"/>
    <s v="Prevost"/>
    <n v="20.52"/>
    <x v="249"/>
    <s v="NO"/>
    <x v="0"/>
    <x v="0"/>
    <n v="0"/>
    <x v="1"/>
    <x v="0"/>
    <x v="2"/>
    <s v="17-Nov-1990"/>
    <n v="4544.2299999999996"/>
    <x v="1"/>
    <s v="tier - 1"/>
    <s v="R1024"/>
    <x v="3"/>
  </r>
  <r>
    <s v="Id1830"/>
    <s v="Boyd"/>
    <n v="42.9"/>
    <x v="189"/>
    <s v="Yes"/>
    <x v="0"/>
    <x v="0"/>
    <n v="1"/>
    <x v="1"/>
    <x v="2"/>
    <x v="2"/>
    <s v="13-Jun-1988"/>
    <n v="4536.26"/>
    <x v="1"/>
    <s v="tier - 2"/>
    <s v="R1011"/>
    <x v="23"/>
  </r>
  <r>
    <s v="Id1831"/>
    <s v="Dawes"/>
    <n v="24.6"/>
    <x v="236"/>
    <s v="NO"/>
    <x v="0"/>
    <x v="1"/>
    <n v="1"/>
    <x v="1"/>
    <x v="1"/>
    <x v="1"/>
    <s v="29-Jun-1993"/>
    <n v="4529.4799999999996"/>
    <x v="1"/>
    <s v="tier - 1"/>
    <s v="R1011"/>
    <x v="20"/>
  </r>
  <r>
    <s v="Id1832"/>
    <s v="Jennings"/>
    <n v="28.405000000000001"/>
    <x v="198"/>
    <s v="NO"/>
    <x v="0"/>
    <x v="0"/>
    <n v="1"/>
    <x v="1"/>
    <x v="0"/>
    <x v="2"/>
    <s v="13-Aug-1992"/>
    <n v="4527.18"/>
    <x v="1"/>
    <s v="tier - 2"/>
    <s v="R1012"/>
    <x v="34"/>
  </r>
  <r>
    <s v="Id1833"/>
    <s v="Nyambaso"/>
    <n v="34.674999999999997"/>
    <x v="268"/>
    <s v="Yes"/>
    <x v="0"/>
    <x v="0"/>
    <n v="1"/>
    <x v="1"/>
    <x v="2"/>
    <x v="1"/>
    <s v="21-Dec-1988"/>
    <n v="4518.83"/>
    <x v="1"/>
    <s v="tier - 2"/>
    <s v="R1017"/>
    <x v="23"/>
  </r>
  <r>
    <s v="Id1834"/>
    <s v="Shaffer"/>
    <n v="18.850000000000001"/>
    <x v="100"/>
    <s v="NO"/>
    <x v="0"/>
    <x v="0"/>
    <n v="1"/>
    <x v="1"/>
    <x v="0"/>
    <x v="1"/>
    <s v="5-Dec-1987"/>
    <n v="4518.7700000000004"/>
    <x v="1"/>
    <s v="tier - 3"/>
    <s v="R1012"/>
    <x v="38"/>
  </r>
  <r>
    <s v="Id1835"/>
    <s v="Corkum"/>
    <n v="34.130000000000003"/>
    <x v="120"/>
    <s v="NO"/>
    <x v="0"/>
    <x v="1"/>
    <n v="1"/>
    <x v="1"/>
    <x v="3"/>
    <x v="2"/>
    <s v="2-Oct-2003"/>
    <n v="4518.3999999999996"/>
    <x v="1"/>
    <s v="tier - 3"/>
    <s v="R1026"/>
    <x v="39"/>
  </r>
  <r>
    <s v="Id1836"/>
    <s v="Pedersen"/>
    <n v="17.34"/>
    <x v="203"/>
    <s v="NO"/>
    <x v="0"/>
    <x v="0"/>
    <n v="0"/>
    <x v="1"/>
    <x v="3"/>
    <x v="2"/>
    <s v="16-Jun-1980"/>
    <n v="4515.71"/>
    <x v="1"/>
    <s v="tier - 3"/>
    <s v="R1013"/>
    <x v="25"/>
  </r>
  <r>
    <s v="Id1837"/>
    <s v="Melo"/>
    <n v="17.440000000000001"/>
    <x v="106"/>
    <s v="NO"/>
    <x v="0"/>
    <x v="0"/>
    <n v="0"/>
    <x v="1"/>
    <x v="0"/>
    <x v="1"/>
    <s v="27-Sep-1982"/>
    <n v="4511.41"/>
    <x v="1"/>
    <s v="tier - 3"/>
    <s v="R1013"/>
    <x v="37"/>
  </r>
  <r>
    <s v="Id1838"/>
    <s v="Sakamoto"/>
    <n v="33.659999999999997"/>
    <x v="337"/>
    <s v="Yes"/>
    <x v="0"/>
    <x v="1"/>
    <n v="1"/>
    <x v="1"/>
    <x v="2"/>
    <x v="2"/>
    <s v="13-Oct-1997"/>
    <n v="4504.66"/>
    <x v="0"/>
    <s v="tier - 2"/>
    <s v="R1013"/>
    <x v="31"/>
  </r>
  <r>
    <s v="Id1839"/>
    <s v="McMahon"/>
    <n v="21.375"/>
    <x v="366"/>
    <s v="Yes"/>
    <x v="0"/>
    <x v="0"/>
    <n v="1"/>
    <x v="1"/>
    <x v="1"/>
    <x v="1"/>
    <s v="26-Jun-1988"/>
    <n v="4500.34"/>
    <x v="1"/>
    <s v="tier - 1"/>
    <s v="R1017"/>
    <x v="23"/>
  </r>
  <r>
    <s v="Id1840"/>
    <s v="Harris"/>
    <n v="27.14"/>
    <x v="214"/>
    <s v="NO"/>
    <x v="0"/>
    <x v="0"/>
    <n v="1"/>
    <x v="1"/>
    <x v="0"/>
    <x v="1"/>
    <s v="12-Jul-1992"/>
    <n v="4488.58"/>
    <x v="1"/>
    <s v="tier - 3"/>
    <s v="R1012"/>
    <x v="34"/>
  </r>
  <r>
    <s v="Id1841"/>
    <s v="Lombardo"/>
    <n v="35.78"/>
    <x v="6"/>
    <s v="NO"/>
    <x v="1"/>
    <x v="0"/>
    <n v="1"/>
    <x v="1"/>
    <x v="0"/>
    <x v="1"/>
    <s v="18-Jul-2004"/>
    <n v="4468.25"/>
    <x v="1"/>
    <s v="tier - 2"/>
    <s v="R1012"/>
    <x v="41"/>
  </r>
  <r>
    <s v="Id1842"/>
    <s v="Bode"/>
    <n v="34.96"/>
    <x v="507"/>
    <s v="NO"/>
    <x v="0"/>
    <x v="0"/>
    <n v="0"/>
    <x v="1"/>
    <x v="0"/>
    <x v="2"/>
    <s v="20-Nov-1999"/>
    <n v="4466.62"/>
    <x v="1"/>
    <s v="tier - 2"/>
    <s v="R1012"/>
    <x v="35"/>
  </r>
  <r>
    <s v="Id1843"/>
    <s v="Johnson"/>
    <n v="38.39"/>
    <x v="3"/>
    <s v="NO"/>
    <x v="0"/>
    <x v="0"/>
    <n v="0"/>
    <x v="1"/>
    <x v="0"/>
    <x v="1"/>
    <s v="4-Jul-1991"/>
    <n v="4463.21"/>
    <x v="2"/>
    <s v="tier - 3"/>
    <s v="R1013"/>
    <x v="42"/>
  </r>
  <r>
    <s v="Id1844"/>
    <s v="Norcross"/>
    <n v="33.82"/>
    <x v="347"/>
    <s v="NO"/>
    <x v="0"/>
    <x v="0"/>
    <n v="0"/>
    <x v="1"/>
    <x v="1"/>
    <x v="2"/>
    <s v="15-Jul-1990"/>
    <n v="4462.72"/>
    <x v="1"/>
    <s v="tier - 3"/>
    <s v="R1012"/>
    <x v="3"/>
  </r>
  <r>
    <s v="Id1845"/>
    <s v="Lazrus"/>
    <n v="27.835000000000001"/>
    <x v="191"/>
    <s v="NO"/>
    <x v="0"/>
    <x v="0"/>
    <n v="0"/>
    <x v="1"/>
    <x v="0"/>
    <x v="2"/>
    <s v="8-Aug-1990"/>
    <n v="4454.3999999999996"/>
    <x v="1"/>
    <s v="tier - 3"/>
    <s v="R1012"/>
    <x v="3"/>
  </r>
  <r>
    <s v="Id1846"/>
    <s v="Tsegay"/>
    <n v="33"/>
    <x v="125"/>
    <s v="NO"/>
    <x v="0"/>
    <x v="0"/>
    <n v="0"/>
    <x v="1"/>
    <x v="1"/>
    <x v="2"/>
    <s v="28-Jun-1994"/>
    <n v="4449.46"/>
    <x v="0"/>
    <s v="tier - 2"/>
    <s v="R1013"/>
    <x v="6"/>
  </r>
  <r>
    <s v="Id1847"/>
    <s v="Schneider"/>
    <n v="26.885000000000002"/>
    <x v="236"/>
    <s v="NO"/>
    <x v="0"/>
    <x v="0"/>
    <n v="0"/>
    <x v="1"/>
    <x v="1"/>
    <x v="1"/>
    <s v="3-Sep-1991"/>
    <n v="4441.21"/>
    <x v="0"/>
    <s v="tier - 2"/>
    <s v="R1014"/>
    <x v="42"/>
  </r>
  <r>
    <s v="Id1848"/>
    <s v="Loreto"/>
    <n v="29.26"/>
    <x v="321"/>
    <s v="NO"/>
    <x v="0"/>
    <x v="0"/>
    <n v="0"/>
    <x v="1"/>
    <x v="1"/>
    <x v="2"/>
    <s v="24-Oct-1994"/>
    <n v="4438.26"/>
    <x v="1"/>
    <s v="tier - 3"/>
    <s v="R1017"/>
    <x v="6"/>
  </r>
  <r>
    <s v="Id1849"/>
    <s v="Callahan"/>
    <n v="26.98"/>
    <x v="500"/>
    <s v="NO"/>
    <x v="0"/>
    <x v="0"/>
    <n v="0"/>
    <x v="1"/>
    <x v="0"/>
    <x v="2"/>
    <s v="8-Oct-1994"/>
    <n v="4435.09"/>
    <x v="2"/>
    <s v="tier - 2"/>
    <s v="R1016"/>
    <x v="6"/>
  </r>
  <r>
    <s v="Id1850"/>
    <s v="Timko"/>
    <n v="32.11"/>
    <x v="27"/>
    <s v="NO"/>
    <x v="0"/>
    <x v="1"/>
    <n v="1"/>
    <x v="1"/>
    <x v="0"/>
    <x v="2"/>
    <s v="23-Dec-1993"/>
    <n v="4433.92"/>
    <x v="1"/>
    <s v="tier - 2"/>
    <s v="R1012"/>
    <x v="20"/>
  </r>
  <r>
    <s v="Id1851"/>
    <s v="Achatz"/>
    <n v="31.73"/>
    <x v="361"/>
    <s v="NO"/>
    <x v="0"/>
    <x v="1"/>
    <n v="1"/>
    <x v="1"/>
    <x v="2"/>
    <x v="2"/>
    <s v="4-Sep-1993"/>
    <n v="4433.3900000000003"/>
    <x v="1"/>
    <s v="tier - 3"/>
    <s v="R1012"/>
    <x v="20"/>
  </r>
  <r>
    <s v="Id1852"/>
    <s v="Horwitz"/>
    <n v="22.515000000000001"/>
    <x v="180"/>
    <s v="NO"/>
    <x v="0"/>
    <x v="0"/>
    <n v="0"/>
    <x v="1"/>
    <x v="1"/>
    <x v="2"/>
    <s v="29-Dec-1994"/>
    <n v="4428.8900000000003"/>
    <x v="2"/>
    <s v="tier - 1"/>
    <s v="R1017"/>
    <x v="6"/>
  </r>
  <r>
    <s v="Id1853"/>
    <s v="Gordyan"/>
    <n v="25.9"/>
    <x v="4"/>
    <s v="NO"/>
    <x v="0"/>
    <x v="0"/>
    <n v="1"/>
    <x v="1"/>
    <x v="1"/>
    <x v="2"/>
    <s v="15-Aug-1992"/>
    <n v="4420.95"/>
    <x v="1"/>
    <s v="tier - 3"/>
    <s v="R1020"/>
    <x v="34"/>
  </r>
  <r>
    <s v="Id1854"/>
    <s v="Hetherington"/>
    <n v="27.72"/>
    <x v="52"/>
    <s v="Yes"/>
    <x v="0"/>
    <x v="0"/>
    <n v="1"/>
    <x v="1"/>
    <x v="0"/>
    <x v="2"/>
    <s v="16-Sep-1988"/>
    <n v="4415.16"/>
    <x v="1"/>
    <s v="tier - 1"/>
    <s v="R1013"/>
    <x v="23"/>
  </r>
  <r>
    <s v="Id1855"/>
    <s v="Thompson"/>
    <n v="31.5"/>
    <x v="385"/>
    <s v="Yes"/>
    <x v="0"/>
    <x v="0"/>
    <n v="1"/>
    <x v="1"/>
    <x v="1"/>
    <x v="0"/>
    <s v="13-Jul-1986"/>
    <n v="4402.2299999999996"/>
    <x v="1"/>
    <s v="tier - 2"/>
    <s v="R1011"/>
    <x v="26"/>
  </r>
  <r>
    <s v="Id1856"/>
    <s v="Battoo"/>
    <n v="29.7"/>
    <x v="650"/>
    <s v="Yes"/>
    <x v="0"/>
    <x v="0"/>
    <n v="1"/>
    <x v="1"/>
    <x v="2"/>
    <x v="0"/>
    <s v="11-Aug-1986"/>
    <n v="4399.7299999999996"/>
    <x v="2"/>
    <s v="tier - 2"/>
    <s v="R1013"/>
    <x v="26"/>
  </r>
  <r>
    <s v="Id1857"/>
    <s v="Barker"/>
    <n v="21.26"/>
    <x v="332"/>
    <s v="Yes"/>
    <x v="0"/>
    <x v="0"/>
    <n v="1"/>
    <x v="1"/>
    <x v="3"/>
    <x v="2"/>
    <s v="18-Jul-1988"/>
    <n v="4397.3100000000004"/>
    <x v="1"/>
    <s v="tier - 2"/>
    <s v="R1013"/>
    <x v="23"/>
  </r>
  <r>
    <s v="Id1858"/>
    <s v="Saarnilehto"/>
    <n v="17.09"/>
    <x v="363"/>
    <s v="NO"/>
    <x v="0"/>
    <x v="0"/>
    <n v="0"/>
    <x v="1"/>
    <x v="2"/>
    <x v="2"/>
    <s v="29-Jun-1982"/>
    <n v="4392.7"/>
    <x v="1"/>
    <s v="tier - 2"/>
    <s v="R1013"/>
    <x v="37"/>
  </r>
  <r>
    <s v="Id1859"/>
    <s v="Morton"/>
    <n v="24.3"/>
    <x v="166"/>
    <s v="Yes"/>
    <x v="0"/>
    <x v="1"/>
    <n v="1"/>
    <x v="1"/>
    <x v="1"/>
    <x v="2"/>
    <s v="29-Nov-1997"/>
    <n v="4391.6499999999996"/>
    <x v="1"/>
    <s v="tier - 2"/>
    <s v="R1011"/>
    <x v="31"/>
  </r>
  <r>
    <s v="Id1860"/>
    <s v="Thomas"/>
    <n v="29.734999999999999"/>
    <x v="123"/>
    <s v="NO"/>
    <x v="0"/>
    <x v="0"/>
    <n v="0"/>
    <x v="1"/>
    <x v="1"/>
    <x v="1"/>
    <s v="28-Aug-1990"/>
    <n v="4357.04"/>
    <x v="1"/>
    <s v="tier - 3"/>
    <s v="R1012"/>
    <x v="3"/>
  </r>
  <r>
    <s v="Id1861"/>
    <s v="Hillman"/>
    <n v="29.26"/>
    <x v="577"/>
    <s v="NO"/>
    <x v="0"/>
    <x v="0"/>
    <n v="0"/>
    <x v="1"/>
    <x v="0"/>
    <x v="2"/>
    <s v="13-Sep-1991"/>
    <n v="4350.51"/>
    <x v="1"/>
    <s v="tier - 2"/>
    <s v="R1013"/>
    <x v="42"/>
  </r>
  <r>
    <s v="Id1862"/>
    <s v="Edwards"/>
    <n v="33"/>
    <x v="288"/>
    <s v="NO"/>
    <x v="0"/>
    <x v="0"/>
    <n v="0"/>
    <x v="1"/>
    <x v="0"/>
    <x v="1"/>
    <s v="1-Nov-1994"/>
    <n v="4349.46"/>
    <x v="1"/>
    <s v="tier - 2"/>
    <s v="R1013"/>
    <x v="6"/>
  </r>
  <r>
    <s v="Id1863"/>
    <s v="Bartel"/>
    <n v="31.065000000000001"/>
    <x v="80"/>
    <s v="NO"/>
    <x v="0"/>
    <x v="0"/>
    <n v="0"/>
    <x v="1"/>
    <x v="1"/>
    <x v="2"/>
    <s v="1-Jun-1991"/>
    <n v="4347.0200000000004"/>
    <x v="1"/>
    <s v="tier - 1"/>
    <s v="R1024"/>
    <x v="3"/>
  </r>
  <r>
    <s v="Id1864"/>
    <s v="Potekhina"/>
    <n v="26.51"/>
    <x v="331"/>
    <s v="NO"/>
    <x v="0"/>
    <x v="0"/>
    <n v="0"/>
    <x v="1"/>
    <x v="1"/>
    <x v="1"/>
    <s v="26-Oct-1994"/>
    <n v="4340.4399999999996"/>
    <x v="1"/>
    <s v="tier - 1"/>
    <s v="R1013"/>
    <x v="6"/>
  </r>
  <r>
    <s v="Id1865"/>
    <s v="Kelly"/>
    <n v="28.88"/>
    <x v="98"/>
    <s v="NO"/>
    <x v="0"/>
    <x v="0"/>
    <n v="0"/>
    <x v="1"/>
    <x v="0"/>
    <x v="2"/>
    <s v="2-Nov-1994"/>
    <n v="4337.74"/>
    <x v="1"/>
    <s v="tier - 1"/>
    <s v="R1024"/>
    <x v="6"/>
  </r>
  <r>
    <s v="Id1866"/>
    <s v="Lapp"/>
    <n v="35.814999999999998"/>
    <x v="78"/>
    <s v="Yes"/>
    <x v="0"/>
    <x v="0"/>
    <n v="1"/>
    <x v="1"/>
    <x v="2"/>
    <x v="2"/>
    <s v="19-Dec-1988"/>
    <n v="4320.41"/>
    <x v="1"/>
    <s v="tier - 1"/>
    <s v="R1012"/>
    <x v="23"/>
  </r>
  <r>
    <s v="Id1867"/>
    <s v="Burke"/>
    <n v="21.28"/>
    <x v="458"/>
    <s v="NO"/>
    <x v="1"/>
    <x v="0"/>
    <n v="1"/>
    <x v="1"/>
    <x v="0"/>
    <x v="2"/>
    <s v="25-Nov-2000"/>
    <n v="4296.2700000000004"/>
    <x v="1"/>
    <s v="tier - 3"/>
    <s v="R1012"/>
    <x v="21"/>
  </r>
  <r>
    <s v="Id1868"/>
    <s v="Barry"/>
    <n v="33.81"/>
    <x v="651"/>
    <s v="NO"/>
    <x v="0"/>
    <x v="1"/>
    <n v="1"/>
    <x v="1"/>
    <x v="0"/>
    <x v="1"/>
    <s v="8-Jun-2003"/>
    <n v="4278.55"/>
    <x v="1"/>
    <s v="tier - 1"/>
    <s v="R1021"/>
    <x v="43"/>
  </r>
  <r>
    <s v="Id1869"/>
    <s v="McCormick"/>
    <n v="44.22"/>
    <x v="40"/>
    <s v="NO"/>
    <x v="0"/>
    <x v="0"/>
    <n v="1"/>
    <x v="1"/>
    <x v="3"/>
    <x v="2"/>
    <s v="18-Jun-1992"/>
    <n v="4266.17"/>
    <x v="2"/>
    <s v="tier - 2"/>
    <s v="R1013"/>
    <x v="34"/>
  </r>
  <r>
    <s v="Id1870"/>
    <s v="McElroy"/>
    <n v="15.46"/>
    <x v="115"/>
    <s v="Yes"/>
    <x v="0"/>
    <x v="1"/>
    <n v="1"/>
    <x v="1"/>
    <x v="0"/>
    <x v="2"/>
    <s v="20-Nov-1983"/>
    <n v="4265.01"/>
    <x v="1"/>
    <s v="tier - 1"/>
    <s v="R1012"/>
    <x v="33"/>
  </r>
  <r>
    <s v="Id1871"/>
    <s v="Coffed"/>
    <n v="30.3"/>
    <x v="372"/>
    <s v="Yes"/>
    <x v="0"/>
    <x v="0"/>
    <n v="1"/>
    <x v="1"/>
    <x v="3"/>
    <x v="2"/>
    <s v="14-Oct-1995"/>
    <n v="4260.74"/>
    <x v="2"/>
    <s v="tier - 2"/>
    <s v="R1011"/>
    <x v="40"/>
  </r>
  <r>
    <s v="Id1872"/>
    <s v="Estes"/>
    <n v="16.670000000000002"/>
    <x v="339"/>
    <s v="NO"/>
    <x v="0"/>
    <x v="0"/>
    <n v="0"/>
    <x v="1"/>
    <x v="1"/>
    <x v="2"/>
    <s v="16-Jun-1982"/>
    <n v="4250.24"/>
    <x v="1"/>
    <s v="tier - 3"/>
    <s v="R1013"/>
    <x v="37"/>
  </r>
  <r>
    <s v="Id1873"/>
    <s v="Miles"/>
    <n v="28.594999999999999"/>
    <x v="508"/>
    <s v="NO"/>
    <x v="0"/>
    <x v="0"/>
    <n v="0"/>
    <x v="1"/>
    <x v="1"/>
    <x v="2"/>
    <s v="1-Dec-1991"/>
    <n v="4243.59"/>
    <x v="2"/>
    <s v="tier - 1"/>
    <s v="R1012"/>
    <x v="42"/>
  </r>
  <r>
    <s v="Id1874"/>
    <s v="Zamore"/>
    <n v="25.934999999999999"/>
    <x v="144"/>
    <s v="NO"/>
    <x v="0"/>
    <x v="0"/>
    <n v="0"/>
    <x v="1"/>
    <x v="1"/>
    <x v="2"/>
    <s v="3-Nov-1991"/>
    <n v="4239.8900000000003"/>
    <x v="1"/>
    <s v="tier - 2"/>
    <s v="R1012"/>
    <x v="42"/>
  </r>
  <r>
    <s v="Id1875"/>
    <s v="Donaghy"/>
    <n v="27.645"/>
    <x v="174"/>
    <s v="NO"/>
    <x v="0"/>
    <x v="0"/>
    <n v="1"/>
    <x v="1"/>
    <x v="0"/>
    <x v="2"/>
    <s v="27-Jun-1992"/>
    <n v="4237.13"/>
    <x v="2"/>
    <s v="tier - 1"/>
    <s v="R1016"/>
    <x v="34"/>
  </r>
  <r>
    <s v="Id1876"/>
    <s v="Kennedy"/>
    <n v="30.1"/>
    <x v="299"/>
    <s v="NO"/>
    <x v="0"/>
    <x v="0"/>
    <n v="1"/>
    <x v="1"/>
    <x v="1"/>
    <x v="2"/>
    <s v="14-Dec-1998"/>
    <n v="4234.93"/>
    <x v="1"/>
    <s v="tier - 1"/>
    <s v="R1011"/>
    <x v="44"/>
  </r>
  <r>
    <s v="Id1877"/>
    <s v="Fiorini"/>
    <n v="26.79"/>
    <x v="633"/>
    <s v="Yes"/>
    <x v="0"/>
    <x v="1"/>
    <n v="1"/>
    <x v="1"/>
    <x v="1"/>
    <x v="2"/>
    <s v="6-Sep-1997"/>
    <n v="4189.1099999999997"/>
    <x v="1"/>
    <s v="tier - 2"/>
    <s v="R1012"/>
    <x v="31"/>
  </r>
  <r>
    <s v="Id1878"/>
    <s v="Alexander"/>
    <n v="27.1"/>
    <x v="138"/>
    <s v="Yes"/>
    <x v="0"/>
    <x v="0"/>
    <n v="1"/>
    <x v="1"/>
    <x v="2"/>
    <x v="2"/>
    <s v="3-Oct-1995"/>
    <n v="4188.7299999999996"/>
    <x v="1"/>
    <s v="tier - 2"/>
    <s v="R1025"/>
    <x v="40"/>
  </r>
  <r>
    <s v="Id1879"/>
    <s v="Watkins"/>
    <n v="24.31"/>
    <x v="66"/>
    <s v="NO"/>
    <x v="0"/>
    <x v="0"/>
    <n v="0"/>
    <x v="1"/>
    <x v="3"/>
    <x v="2"/>
    <s v="25-Jun-1989"/>
    <n v="4185.1000000000004"/>
    <x v="1"/>
    <s v="tier - 3"/>
    <s v="R1013"/>
    <x v="4"/>
  </r>
  <r>
    <s v="Id1880"/>
    <s v="Cassel"/>
    <n v="15.53"/>
    <x v="336"/>
    <s v="NO"/>
    <x v="0"/>
    <x v="0"/>
    <n v="1"/>
    <x v="1"/>
    <x v="0"/>
    <x v="1"/>
    <s v="16-Sep-1984"/>
    <n v="4163.21"/>
    <x v="1"/>
    <s v="tier - 2"/>
    <s v="R1012"/>
    <x v="32"/>
  </r>
  <r>
    <s v="Id1881"/>
    <s v="Ferguson"/>
    <n v="30.7"/>
    <x v="99"/>
    <s v="NO"/>
    <x v="0"/>
    <x v="0"/>
    <n v="1"/>
    <x v="1"/>
    <x v="0"/>
    <x v="1"/>
    <s v="26-Nov-1998"/>
    <n v="4154.97"/>
    <x v="1"/>
    <s v="tier - 1"/>
    <s v="R1012"/>
    <x v="44"/>
  </r>
  <r>
    <s v="Id1882"/>
    <s v="O'Sullivan"/>
    <n v="33.33"/>
    <x v="48"/>
    <s v="NO"/>
    <x v="0"/>
    <x v="0"/>
    <n v="1"/>
    <x v="1"/>
    <x v="0"/>
    <x v="2"/>
    <s v="4-Aug-1992"/>
    <n v="4151.03"/>
    <x v="1"/>
    <s v="tier - 2"/>
    <s v="R1013"/>
    <x v="34"/>
  </r>
  <r>
    <s v="Id1883"/>
    <s v="Chepkirui"/>
    <n v="32.4"/>
    <x v="31"/>
    <s v="NO"/>
    <x v="0"/>
    <x v="0"/>
    <n v="1"/>
    <x v="1"/>
    <x v="1"/>
    <x v="2"/>
    <s v="28-Jun-1992"/>
    <n v="4149.74"/>
    <x v="1"/>
    <s v="tier - 1"/>
    <s v="R1011"/>
    <x v="34"/>
  </r>
  <r>
    <s v="Id1884"/>
    <s v="Gurney"/>
    <n v="27.93"/>
    <x v="450"/>
    <s v="NO"/>
    <x v="0"/>
    <x v="0"/>
    <n v="1"/>
    <x v="1"/>
    <x v="2"/>
    <x v="2"/>
    <s v="18-Jun-1992"/>
    <n v="4137.5200000000004"/>
    <x v="1"/>
    <s v="tier - 3"/>
    <s v="R1024"/>
    <x v="34"/>
  </r>
  <r>
    <s v="Id1885"/>
    <s v="Francis"/>
    <n v="21.754999999999999"/>
    <x v="89"/>
    <s v="NO"/>
    <x v="0"/>
    <x v="0"/>
    <n v="0"/>
    <x v="1"/>
    <x v="1"/>
    <x v="2"/>
    <s v="6-Aug-1991"/>
    <n v="4134.08"/>
    <x v="1"/>
    <s v="tier - 1"/>
    <s v="R1012"/>
    <x v="42"/>
  </r>
  <r>
    <s v="Id1886"/>
    <s v="Gruca"/>
    <n v="25.934999999999999"/>
    <x v="436"/>
    <s v="NO"/>
    <x v="0"/>
    <x v="0"/>
    <n v="0"/>
    <x v="1"/>
    <x v="0"/>
    <x v="2"/>
    <s v="21-Aug-1994"/>
    <n v="4133.6400000000003"/>
    <x v="1"/>
    <s v="tier - 3"/>
    <s v="R1012"/>
    <x v="6"/>
  </r>
  <r>
    <s v="Id1887"/>
    <s v="Rojas Alvarez"/>
    <n v="31.5"/>
    <x v="635"/>
    <s v="NO"/>
    <x v="0"/>
    <x v="0"/>
    <n v="0"/>
    <x v="1"/>
    <x v="0"/>
    <x v="1"/>
    <s v="14-Dec-1990"/>
    <n v="4076.5"/>
    <x v="1"/>
    <s v="tier - 3"/>
    <s v="R1011"/>
    <x v="3"/>
  </r>
  <r>
    <s v="Id1888"/>
    <s v="Denton"/>
    <n v="30.03"/>
    <x v="652"/>
    <s v="NO"/>
    <x v="0"/>
    <x v="0"/>
    <n v="0"/>
    <x v="1"/>
    <x v="0"/>
    <x v="1"/>
    <s v="1-Dec-1990"/>
    <n v="4074.45"/>
    <x v="2"/>
    <s v="tier - 2"/>
    <s v="R1013"/>
    <x v="3"/>
  </r>
  <r>
    <s v="Id1889"/>
    <s v="Mason"/>
    <n v="33.479999999999997"/>
    <x v="653"/>
    <s v="NO"/>
    <x v="0"/>
    <x v="0"/>
    <n v="0"/>
    <x v="1"/>
    <x v="3"/>
    <x v="0"/>
    <s v="18-Oct-2002"/>
    <n v="4070.51"/>
    <x v="1"/>
    <s v="tier - 1"/>
    <s v="R1012"/>
    <x v="43"/>
  </r>
  <r>
    <s v="Id1890"/>
    <s v="Trout"/>
    <n v="16.510000000000002"/>
    <x v="614"/>
    <s v="Yes"/>
    <x v="0"/>
    <x v="1"/>
    <n v="1"/>
    <x v="1"/>
    <x v="0"/>
    <x v="2"/>
    <s v="16-Sep-1983"/>
    <n v="4070.42"/>
    <x v="1"/>
    <s v="tier - 1"/>
    <s v="R1013"/>
    <x v="33"/>
  </r>
  <r>
    <s v="Id1891"/>
    <s v="Gilbert"/>
    <n v="33.155000000000001"/>
    <x v="352"/>
    <s v="Yes"/>
    <x v="0"/>
    <x v="0"/>
    <n v="1"/>
    <x v="1"/>
    <x v="0"/>
    <x v="2"/>
    <s v="14-Sep-1995"/>
    <n v="4058.71"/>
    <x v="2"/>
    <s v="tier - 3"/>
    <s v="R1012"/>
    <x v="40"/>
  </r>
  <r>
    <s v="Id1892"/>
    <s v="Chong"/>
    <n v="37.29"/>
    <x v="202"/>
    <s v="NO"/>
    <x v="0"/>
    <x v="1"/>
    <n v="1"/>
    <x v="1"/>
    <x v="2"/>
    <x v="2"/>
    <s v="13-Aug-1993"/>
    <n v="4058.12"/>
    <x v="1"/>
    <s v="tier - 1"/>
    <s v="R1013"/>
    <x v="20"/>
  </r>
  <r>
    <s v="Id1893"/>
    <s v="Henry"/>
    <n v="20.23"/>
    <x v="635"/>
    <s v="Yes"/>
    <x v="0"/>
    <x v="0"/>
    <n v="1"/>
    <x v="1"/>
    <x v="1"/>
    <x v="1"/>
    <s v="30-Nov-1988"/>
    <n v="4047.94"/>
    <x v="1"/>
    <s v="tier - 1"/>
    <s v="R1013"/>
    <x v="23"/>
  </r>
  <r>
    <s v="Id1894"/>
    <s v="Brenneman"/>
    <n v="28.975000000000001"/>
    <x v="198"/>
    <s v="NO"/>
    <x v="0"/>
    <x v="1"/>
    <n v="1"/>
    <x v="1"/>
    <x v="3"/>
    <x v="2"/>
    <s v="26-Dec-1993"/>
    <n v="4040.56"/>
    <x v="2"/>
    <s v="tier - 3"/>
    <s v="R1015"/>
    <x v="20"/>
  </r>
  <r>
    <s v="Id1895"/>
    <s v="Kemp"/>
    <n v="16.420000000000002"/>
    <x v="1"/>
    <s v="Yes"/>
    <x v="0"/>
    <x v="1"/>
    <n v="1"/>
    <x v="1"/>
    <x v="3"/>
    <x v="1"/>
    <s v="10-Nov-1983"/>
    <n v="4039.9"/>
    <x v="1"/>
    <s v="tier - 1"/>
    <s v="R1013"/>
    <x v="33"/>
  </r>
  <r>
    <s v="Id1896"/>
    <s v="Wilson"/>
    <n v="17.559999999999999"/>
    <x v="58"/>
    <s v="NO"/>
    <x v="0"/>
    <x v="0"/>
    <n v="1"/>
    <x v="1"/>
    <x v="2"/>
    <x v="1"/>
    <s v="7-Jul-1984"/>
    <n v="4038.41"/>
    <x v="1"/>
    <s v="tier - 1"/>
    <s v="R1013"/>
    <x v="32"/>
  </r>
  <r>
    <s v="Id1897"/>
    <s v="Hillyard"/>
    <n v="24.13"/>
    <x v="495"/>
    <s v="NO"/>
    <x v="0"/>
    <x v="0"/>
    <n v="1"/>
    <x v="1"/>
    <x v="2"/>
    <x v="2"/>
    <s v="11-Oct-1992"/>
    <n v="4032.24"/>
    <x v="2"/>
    <s v="tier - 3"/>
    <s v="R1012"/>
    <x v="34"/>
  </r>
  <r>
    <s v="Id1898"/>
    <s v="Turner"/>
    <n v="19.95"/>
    <x v="273"/>
    <s v="NO"/>
    <x v="1"/>
    <x v="0"/>
    <n v="2"/>
    <x v="1"/>
    <x v="2"/>
    <x v="2"/>
    <s v="13-Sep-2000"/>
    <n v="4005.42"/>
    <x v="1"/>
    <s v="tier - 1"/>
    <s v="R1015"/>
    <x v="21"/>
  </r>
  <r>
    <s v="Id1899"/>
    <s v="Benestad"/>
    <n v="21.24"/>
    <x v="326"/>
    <s v="NO"/>
    <x v="0"/>
    <x v="0"/>
    <n v="0"/>
    <x v="1"/>
    <x v="0"/>
    <x v="2"/>
    <s v="10-Jul-1989"/>
    <n v="4002.36"/>
    <x v="1"/>
    <s v="tier - 1"/>
    <s v="R1013"/>
    <x v="4"/>
  </r>
  <r>
    <s v="Id1900"/>
    <s v="Gonzales"/>
    <n v="44.22"/>
    <x v="348"/>
    <s v="NO"/>
    <x v="0"/>
    <x v="0"/>
    <n v="0"/>
    <x v="1"/>
    <x v="0"/>
    <x v="1"/>
    <s v="1-Nov-1990"/>
    <n v="3994.18"/>
    <x v="1"/>
    <s v="tier - 2"/>
    <s v="R1013"/>
    <x v="3"/>
  </r>
  <r>
    <s v="Id1901"/>
    <s v="Newman"/>
    <n v="41.1"/>
    <x v="427"/>
    <s v="NO"/>
    <x v="0"/>
    <x v="0"/>
    <n v="0"/>
    <x v="1"/>
    <x v="0"/>
    <x v="1"/>
    <s v="22-Nov-1990"/>
    <n v="3989.84"/>
    <x v="1"/>
    <s v="tier - 2"/>
    <s v="R1011"/>
    <x v="3"/>
  </r>
  <r>
    <s v="Id1902"/>
    <s v="Sayre"/>
    <n v="34.200000000000003"/>
    <x v="226"/>
    <s v="Yes"/>
    <x v="0"/>
    <x v="0"/>
    <n v="0"/>
    <x v="1"/>
    <x v="1"/>
    <x v="2"/>
    <s v="8-Sep-1996"/>
    <n v="3987.93"/>
    <x v="1"/>
    <s v="tier - 2"/>
    <s v="R1011"/>
    <x v="45"/>
  </r>
  <r>
    <s v="Id1903"/>
    <s v="Panke"/>
    <n v="29.92"/>
    <x v="216"/>
    <s v="Yes"/>
    <x v="0"/>
    <x v="0"/>
    <n v="0"/>
    <x v="1"/>
    <x v="1"/>
    <x v="1"/>
    <s v="17-Aug-1996"/>
    <n v="3981.98"/>
    <x v="1"/>
    <s v="tier - 2"/>
    <s v="R1013"/>
    <x v="45"/>
  </r>
  <r>
    <s v="Id1904"/>
    <s v="Brennan"/>
    <n v="28.93"/>
    <x v="321"/>
    <s v="NO"/>
    <x v="0"/>
    <x v="0"/>
    <n v="0"/>
    <x v="1"/>
    <x v="0"/>
    <x v="2"/>
    <s v="29-Jul-1990"/>
    <n v="3972.92"/>
    <x v="1"/>
    <s v="tier - 3"/>
    <s v="R1013"/>
    <x v="3"/>
  </r>
  <r>
    <s v="Id1905"/>
    <s v="Ngo"/>
    <n v="31.254999999999999"/>
    <x v="85"/>
    <s v="Yes"/>
    <x v="0"/>
    <x v="0"/>
    <n v="1"/>
    <x v="1"/>
    <x v="1"/>
    <x v="1"/>
    <s v="11-Jul-1995"/>
    <n v="3956.07"/>
    <x v="1"/>
    <s v="tier - 2"/>
    <s v="R1012"/>
    <x v="40"/>
  </r>
  <r>
    <s v="Id1906"/>
    <s v="Guerdan"/>
    <n v="29.83"/>
    <x v="125"/>
    <s v="NO"/>
    <x v="0"/>
    <x v="0"/>
    <n v="0"/>
    <x v="1"/>
    <x v="1"/>
    <x v="2"/>
    <s v="10-Jul-1999"/>
    <n v="3955.98"/>
    <x v="1"/>
    <s v="tier - 3"/>
    <s v="R1021"/>
    <x v="35"/>
  </r>
  <r>
    <s v="Id1907"/>
    <s v="Shaw"/>
    <n v="29.59"/>
    <x v="635"/>
    <s v="NO"/>
    <x v="0"/>
    <x v="1"/>
    <n v="1"/>
    <x v="1"/>
    <x v="0"/>
    <x v="1"/>
    <s v="11-Nov-1993"/>
    <n v="3947.41"/>
    <x v="1"/>
    <s v="tier - 2"/>
    <s v="R1013"/>
    <x v="20"/>
  </r>
  <r>
    <s v="Id1908"/>
    <s v="Mills-Honarvar"/>
    <n v="31.16"/>
    <x v="326"/>
    <s v="NO"/>
    <x v="0"/>
    <x v="1"/>
    <n v="1"/>
    <x v="1"/>
    <x v="0"/>
    <x v="2"/>
    <s v="29-Sep-1993"/>
    <n v="3943.6"/>
    <x v="1"/>
    <s v="tier - 3"/>
    <s v="R1024"/>
    <x v="20"/>
  </r>
  <r>
    <s v="Id1909"/>
    <s v="Farvard"/>
    <n v="34.21"/>
    <x v="338"/>
    <s v="Yes"/>
    <x v="0"/>
    <x v="0"/>
    <n v="1"/>
    <x v="1"/>
    <x v="0"/>
    <x v="2"/>
    <s v="24-Oct-1988"/>
    <n v="3935.18"/>
    <x v="2"/>
    <s v="tier - 1"/>
    <s v="R1013"/>
    <x v="23"/>
  </r>
  <r>
    <s v="Id1910"/>
    <s v="Kelly"/>
    <n v="34.86"/>
    <x v="221"/>
    <s v="NO"/>
    <x v="0"/>
    <x v="0"/>
    <n v="0"/>
    <x v="1"/>
    <x v="0"/>
    <x v="0"/>
    <s v="15-Jun-2002"/>
    <n v="3931.51"/>
    <x v="1"/>
    <s v="tier - 3"/>
    <s v="R1011"/>
    <x v="43"/>
  </r>
  <r>
    <s v="Id1911"/>
    <s v="Skinner"/>
    <n v="34.58"/>
    <x v="39"/>
    <s v="NO"/>
    <x v="1"/>
    <x v="0"/>
    <n v="2"/>
    <x v="1"/>
    <x v="3"/>
    <x v="2"/>
    <s v="10-Jul-2000"/>
    <n v="3925.76"/>
    <x v="1"/>
    <s v="tier - 2"/>
    <s v="R1024"/>
    <x v="21"/>
  </r>
  <r>
    <s v="Id1912"/>
    <s v="Murphy"/>
    <n v="17.940000000000001"/>
    <x v="587"/>
    <s v="Yes"/>
    <x v="0"/>
    <x v="0"/>
    <n v="0"/>
    <x v="1"/>
    <x v="1"/>
    <x v="2"/>
    <s v="5-Jul-1985"/>
    <n v="3910.44"/>
    <x v="1"/>
    <s v="tier - 2"/>
    <s v="R1013"/>
    <x v="17"/>
  </r>
  <r>
    <s v="Id1913"/>
    <s v="Shue"/>
    <n v="26.8"/>
    <x v="194"/>
    <s v="Yes"/>
    <x v="0"/>
    <x v="1"/>
    <n v="1"/>
    <x v="1"/>
    <x v="3"/>
    <x v="1"/>
    <s v="24-Nov-1997"/>
    <n v="3906.13"/>
    <x v="2"/>
    <s v="tier - 3"/>
    <s v="R1011"/>
    <x v="31"/>
  </r>
  <r>
    <s v="Id1914"/>
    <s v="Reilly"/>
    <n v="17.690000000000001"/>
    <x v="269"/>
    <s v="Yes"/>
    <x v="0"/>
    <x v="0"/>
    <n v="0"/>
    <x v="1"/>
    <x v="1"/>
    <x v="0"/>
    <s v="27-Aug-1981"/>
    <n v="3902.07"/>
    <x v="1"/>
    <s v="tier - 2"/>
    <s v="R1013"/>
    <x v="36"/>
  </r>
  <r>
    <s v="Id1915"/>
    <s v="Blinn"/>
    <n v="25.77"/>
    <x v="46"/>
    <s v="NO"/>
    <x v="0"/>
    <x v="1"/>
    <n v="1"/>
    <x v="1"/>
    <x v="0"/>
    <x v="2"/>
    <s v="14-Sep-1993"/>
    <n v="3898.35"/>
    <x v="1"/>
    <s v="tier - 2"/>
    <s v="R1012"/>
    <x v="20"/>
  </r>
  <r>
    <s v="Id1916"/>
    <s v="Duyn"/>
    <n v="34.46"/>
    <x v="550"/>
    <s v="NO"/>
    <x v="1"/>
    <x v="0"/>
    <n v="1"/>
    <x v="1"/>
    <x v="0"/>
    <x v="2"/>
    <s v="13-Jul-2004"/>
    <n v="3889.2"/>
    <x v="1"/>
    <s v="tier - 2"/>
    <s v="R1012"/>
    <x v="41"/>
  </r>
  <r>
    <s v="Id1917"/>
    <s v="Wardian"/>
    <n v="30.875"/>
    <x v="436"/>
    <s v="Yes"/>
    <x v="0"/>
    <x v="0"/>
    <n v="0"/>
    <x v="1"/>
    <x v="0"/>
    <x v="2"/>
    <s v="23-Oct-1996"/>
    <n v="3877.3"/>
    <x v="0"/>
    <s v="tier - 3"/>
    <s v="R1012"/>
    <x v="45"/>
  </r>
  <r>
    <s v="Id1918"/>
    <s v="Heuninck"/>
    <n v="39.49"/>
    <x v="273"/>
    <s v="NO"/>
    <x v="0"/>
    <x v="0"/>
    <n v="0"/>
    <x v="1"/>
    <x v="1"/>
    <x v="2"/>
    <s v="25-Jul-1991"/>
    <n v="3875.73"/>
    <x v="1"/>
    <s v="tier - 3"/>
    <s v="R1013"/>
    <x v="42"/>
  </r>
  <r>
    <s v="Id1919"/>
    <s v="Kipyego"/>
    <n v="28.88"/>
    <x v="276"/>
    <s v="NO"/>
    <x v="0"/>
    <x v="0"/>
    <n v="0"/>
    <x v="1"/>
    <x v="2"/>
    <x v="2"/>
    <s v="24-Jun-1990"/>
    <n v="3866.86"/>
    <x v="0"/>
    <s v="tier - 1"/>
    <s v="R1012"/>
    <x v="3"/>
  </r>
  <r>
    <s v="Id1920"/>
    <s v="Kuehl"/>
    <n v="20.234999999999999"/>
    <x v="170"/>
    <s v="Yes"/>
    <x v="0"/>
    <x v="0"/>
    <n v="0"/>
    <x v="1"/>
    <x v="0"/>
    <x v="2"/>
    <s v="18-Oct-2001"/>
    <n v="3861.21"/>
    <x v="1"/>
    <s v="tier - 2"/>
    <s v="R1016"/>
    <x v="47"/>
  </r>
  <r>
    <s v="Id1921"/>
    <s v="Burkholder"/>
    <n v="30.67"/>
    <x v="111"/>
    <s v="Yes"/>
    <x v="0"/>
    <x v="0"/>
    <n v="0"/>
    <x v="1"/>
    <x v="0"/>
    <x v="2"/>
    <s v="6-Jun-2001"/>
    <n v="3858.51"/>
    <x v="1"/>
    <s v="tier - 3"/>
    <s v="R1025"/>
    <x v="21"/>
  </r>
  <r>
    <s v="Id1922"/>
    <s v="Stadolnik"/>
    <n v="30.875"/>
    <x v="651"/>
    <s v="NO"/>
    <x v="0"/>
    <x v="0"/>
    <n v="0"/>
    <x v="1"/>
    <x v="2"/>
    <x v="1"/>
    <s v="19-Aug-1991"/>
    <n v="3857.76"/>
    <x v="2"/>
    <s v="tier - 1"/>
    <s v="R1016"/>
    <x v="42"/>
  </r>
  <r>
    <s v="Id1923"/>
    <s v="Shields"/>
    <n v="23.8"/>
    <x v="337"/>
    <s v="NO"/>
    <x v="0"/>
    <x v="0"/>
    <n v="0"/>
    <x v="1"/>
    <x v="3"/>
    <x v="2"/>
    <s v="12-Aug-1994"/>
    <n v="3847.67"/>
    <x v="2"/>
    <s v="tier - 2"/>
    <s v="R1011"/>
    <x v="6"/>
  </r>
  <r>
    <s v="Id1924"/>
    <s v="Margolis"/>
    <n v="15.37"/>
    <x v="447"/>
    <s v="Yes"/>
    <x v="0"/>
    <x v="0"/>
    <n v="0"/>
    <x v="1"/>
    <x v="0"/>
    <x v="0"/>
    <s v="29-Sep-1981"/>
    <n v="3797.2"/>
    <x v="1"/>
    <s v="tier - 3"/>
    <s v="R1012"/>
    <x v="36"/>
  </r>
  <r>
    <s v="Id1925"/>
    <s v="Uffenbeck"/>
    <n v="30.4"/>
    <x v="124"/>
    <s v="NO"/>
    <x v="0"/>
    <x v="0"/>
    <n v="0"/>
    <x v="1"/>
    <x v="2"/>
    <x v="2"/>
    <s v="24-Jun-1999"/>
    <n v="3796.36"/>
    <x v="1"/>
    <s v="tier - 3"/>
    <s v="R1012"/>
    <x v="35"/>
  </r>
  <r>
    <s v="Id1926"/>
    <s v="Brake"/>
    <n v="19.48"/>
    <x v="507"/>
    <s v="Yes"/>
    <x v="0"/>
    <x v="0"/>
    <n v="1"/>
    <x v="1"/>
    <x v="3"/>
    <x v="2"/>
    <s v="28-Aug-1988"/>
    <n v="3793.55"/>
    <x v="1"/>
    <s v="tier - 3"/>
    <s v="R1013"/>
    <x v="23"/>
  </r>
  <r>
    <s v="Id1927"/>
    <s v="Stepanova"/>
    <n v="16.96"/>
    <x v="62"/>
    <s v="Yes"/>
    <x v="0"/>
    <x v="0"/>
    <n v="0"/>
    <x v="1"/>
    <x v="2"/>
    <x v="0"/>
    <s v="13-Dec-1981"/>
    <n v="3785.77"/>
    <x v="1"/>
    <s v="tier - 1"/>
    <s v="R1013"/>
    <x v="36"/>
  </r>
  <r>
    <s v="Id1928"/>
    <s v="Verdi"/>
    <n v="19.05"/>
    <x v="329"/>
    <s v="NO"/>
    <x v="0"/>
    <x v="0"/>
    <n v="1"/>
    <x v="1"/>
    <x v="0"/>
    <x v="2"/>
    <s v="24-Oct-1987"/>
    <n v="3773.23"/>
    <x v="1"/>
    <s v="tier - 3"/>
    <s v="R1013"/>
    <x v="38"/>
  </r>
  <r>
    <s v="Id1929"/>
    <s v="McLean"/>
    <n v="37.619999999999997"/>
    <x v="237"/>
    <s v="NO"/>
    <x v="0"/>
    <x v="0"/>
    <n v="0"/>
    <x v="1"/>
    <x v="1"/>
    <x v="2"/>
    <s v="21-Nov-1994"/>
    <n v="3766.88"/>
    <x v="1"/>
    <s v="tier - 1"/>
    <s v="R1013"/>
    <x v="6"/>
  </r>
  <r>
    <s v="Id1930"/>
    <s v="Ryan"/>
    <n v="29.1"/>
    <x v="145"/>
    <s v="NO"/>
    <x v="0"/>
    <x v="0"/>
    <n v="0"/>
    <x v="1"/>
    <x v="1"/>
    <x v="2"/>
    <s v="24-Oct-1991"/>
    <n v="3761.29"/>
    <x v="1"/>
    <s v="tier - 3"/>
    <s v="R1011"/>
    <x v="42"/>
  </r>
  <r>
    <s v="Id1931"/>
    <s v="Mickelson"/>
    <n v="26.62"/>
    <x v="149"/>
    <s v="NO"/>
    <x v="0"/>
    <x v="0"/>
    <n v="0"/>
    <x v="1"/>
    <x v="1"/>
    <x v="1"/>
    <s v="25-Aug-1991"/>
    <n v="3757.84"/>
    <x v="1"/>
    <s v="tier - 1"/>
    <s v="R1013"/>
    <x v="42"/>
  </r>
  <r>
    <s v="Id1932"/>
    <s v="Dibaba"/>
    <n v="25.74"/>
    <x v="74"/>
    <s v="NO"/>
    <x v="0"/>
    <x v="0"/>
    <n v="0"/>
    <x v="1"/>
    <x v="3"/>
    <x v="1"/>
    <s v="28-Oct-1991"/>
    <n v="3756.62"/>
    <x v="1"/>
    <s v="tier - 2"/>
    <s v="R1013"/>
    <x v="42"/>
  </r>
  <r>
    <s v="Id1933"/>
    <s v="Shilling"/>
    <n v="18.22"/>
    <x v="172"/>
    <s v="Yes"/>
    <x v="0"/>
    <x v="0"/>
    <n v="1"/>
    <x v="1"/>
    <x v="1"/>
    <x v="0"/>
    <s v="9-Sep-1986"/>
    <n v="3748.56"/>
    <x v="1"/>
    <s v="tier - 2"/>
    <s v="R1013"/>
    <x v="26"/>
  </r>
  <r>
    <s v="Id1934"/>
    <s v="Bashaw"/>
    <n v="26.03"/>
    <x v="412"/>
    <s v="NO"/>
    <x v="0"/>
    <x v="1"/>
    <n v="1"/>
    <x v="1"/>
    <x v="3"/>
    <x v="1"/>
    <s v="22-Jun-1993"/>
    <n v="3736.46"/>
    <x v="1"/>
    <s v="tier - 2"/>
    <s v="R1012"/>
    <x v="20"/>
  </r>
  <r>
    <s v="Id1935"/>
    <s v="Jacob"/>
    <n v="17.29"/>
    <x v="244"/>
    <s v="NO"/>
    <x v="0"/>
    <x v="0"/>
    <n v="0"/>
    <x v="1"/>
    <x v="3"/>
    <x v="2"/>
    <s v="22-Aug-1994"/>
    <n v="3732.63"/>
    <x v="1"/>
    <s v="tier - 3"/>
    <s v="R1024"/>
    <x v="6"/>
  </r>
  <r>
    <s v="Id1936"/>
    <s v="McCutcheon"/>
    <n v="18.170000000000002"/>
    <x v="654"/>
    <s v="Yes"/>
    <x v="0"/>
    <x v="0"/>
    <n v="1"/>
    <x v="1"/>
    <x v="0"/>
    <x v="0"/>
    <s v="1-Dec-1986"/>
    <n v="3731.6"/>
    <x v="1"/>
    <s v="tier - 2"/>
    <s v="R1013"/>
    <x v="26"/>
  </r>
  <r>
    <s v="Id1937"/>
    <s v="Connor"/>
    <n v="32.54"/>
    <x v="245"/>
    <s v="NO"/>
    <x v="1"/>
    <x v="0"/>
    <n v="1"/>
    <x v="1"/>
    <x v="0"/>
    <x v="1"/>
    <s v="5-Nov-2004"/>
    <n v="3722.23"/>
    <x v="1"/>
    <s v="tier - 2"/>
    <s v="R1025"/>
    <x v="41"/>
  </r>
  <r>
    <s v="Id1938"/>
    <s v="May"/>
    <n v="30.25"/>
    <x v="372"/>
    <s v="NO"/>
    <x v="0"/>
    <x v="0"/>
    <n v="0"/>
    <x v="1"/>
    <x v="2"/>
    <x v="2"/>
    <s v="2-Dec-1989"/>
    <n v="3704.35"/>
    <x v="1"/>
    <s v="tier - 2"/>
    <s v="R1013"/>
    <x v="4"/>
  </r>
  <r>
    <s v="Id1939"/>
    <s v="Geoghegan"/>
    <n v="19.59"/>
    <x v="60"/>
    <s v="Yes"/>
    <x v="0"/>
    <x v="0"/>
    <n v="1"/>
    <x v="1"/>
    <x v="0"/>
    <x v="1"/>
    <s v="18-Aug-1988"/>
    <n v="3699.54"/>
    <x v="1"/>
    <s v="tier - 3"/>
    <s v="R1013"/>
    <x v="23"/>
  </r>
  <r>
    <s v="Id1940"/>
    <s v="McGinn"/>
    <n v="45.9"/>
    <x v="167"/>
    <s v="Yes"/>
    <x v="0"/>
    <x v="0"/>
    <n v="1"/>
    <x v="1"/>
    <x v="3"/>
    <x v="2"/>
    <s v="21-Oct-1995"/>
    <n v="3693.43"/>
    <x v="1"/>
    <s v="tier - 3"/>
    <s v="R1011"/>
    <x v="40"/>
  </r>
  <r>
    <s v="Id1941"/>
    <s v="Jones"/>
    <n v="17.059999999999999"/>
    <x v="356"/>
    <s v="Yes"/>
    <x v="0"/>
    <x v="0"/>
    <n v="0"/>
    <x v="1"/>
    <x v="0"/>
    <x v="0"/>
    <s v="14-Dec-1981"/>
    <n v="3688.38"/>
    <x v="1"/>
    <s v="tier - 2"/>
    <s v="R1013"/>
    <x v="36"/>
  </r>
  <r>
    <s v="Id1942"/>
    <s v="Quinteros"/>
    <n v="32.07"/>
    <x v="174"/>
    <s v="NO"/>
    <x v="0"/>
    <x v="1"/>
    <n v="1"/>
    <x v="1"/>
    <x v="3"/>
    <x v="2"/>
    <s v="10-Jul-2003"/>
    <n v="3688.35"/>
    <x v="1"/>
    <s v="tier - 2"/>
    <s v="R1021"/>
    <x v="39"/>
  </r>
  <r>
    <s v="Id1943"/>
    <s v="Loenser"/>
    <n v="16.5"/>
    <x v="52"/>
    <s v="NO"/>
    <x v="0"/>
    <x v="0"/>
    <n v="1"/>
    <x v="1"/>
    <x v="0"/>
    <x v="2"/>
    <s v="6-Jul-1984"/>
    <n v="3678.86"/>
    <x v="1"/>
    <s v="tier - 3"/>
    <s v="R1013"/>
    <x v="32"/>
  </r>
  <r>
    <s v="Id1944"/>
    <s v="Aitken"/>
    <n v="31.4"/>
    <x v="169"/>
    <s v="NO"/>
    <x v="0"/>
    <x v="0"/>
    <n v="1"/>
    <x v="1"/>
    <x v="2"/>
    <x v="1"/>
    <s v="14-Sep-1992"/>
    <n v="3659.35"/>
    <x v="2"/>
    <s v="tier - 1"/>
    <s v="R1011"/>
    <x v="34"/>
  </r>
  <r>
    <s v="Id1945"/>
    <s v="Furrer"/>
    <n v="20.36"/>
    <x v="326"/>
    <s v="NO"/>
    <x v="0"/>
    <x v="0"/>
    <n v="0"/>
    <x v="1"/>
    <x v="1"/>
    <x v="2"/>
    <s v="8-Nov-1990"/>
    <n v="3653.29"/>
    <x v="1"/>
    <s v="tier - 3"/>
    <s v="R1011"/>
    <x v="3"/>
  </r>
  <r>
    <s v="Id1946"/>
    <s v="Konigs"/>
    <n v="25.46"/>
    <x v="419"/>
    <s v="NO"/>
    <x v="0"/>
    <x v="0"/>
    <n v="1"/>
    <x v="1"/>
    <x v="3"/>
    <x v="2"/>
    <s v="17-Nov-1992"/>
    <n v="3645.09"/>
    <x v="0"/>
    <s v="tier - 2"/>
    <s v="R1014"/>
    <x v="34"/>
  </r>
  <r>
    <s v="Id1947"/>
    <s v="Tesdahl"/>
    <n v="17.09"/>
    <x v="330"/>
    <s v="Yes"/>
    <x v="0"/>
    <x v="0"/>
    <n v="0"/>
    <x v="1"/>
    <x v="2"/>
    <x v="1"/>
    <s v="14-Jun-1985"/>
    <n v="3622.13"/>
    <x v="1"/>
    <s v="tier - 1"/>
    <s v="R1013"/>
    <x v="17"/>
  </r>
  <r>
    <s v="Id1948"/>
    <s v="Engel"/>
    <n v="20.83"/>
    <x v="89"/>
    <s v="NO"/>
    <x v="0"/>
    <x v="0"/>
    <n v="0"/>
    <x v="1"/>
    <x v="2"/>
    <x v="2"/>
    <s v="11-Oct-1990"/>
    <n v="3606.43"/>
    <x v="1"/>
    <s v="tier - 1"/>
    <s v="R1013"/>
    <x v="3"/>
  </r>
  <r>
    <s v="Id1949"/>
    <s v="Kuck"/>
    <n v="18.920000000000002"/>
    <x v="213"/>
    <s v="Yes"/>
    <x v="0"/>
    <x v="0"/>
    <n v="1"/>
    <x v="1"/>
    <x v="0"/>
    <x v="1"/>
    <s v="4-Nov-1988"/>
    <n v="3603.6"/>
    <x v="1"/>
    <s v="tier - 1"/>
    <s v="R1013"/>
    <x v="23"/>
  </r>
  <r>
    <s v="Id1950"/>
    <s v="Dillon"/>
    <n v="37.1"/>
    <x v="339"/>
    <s v="NO"/>
    <x v="0"/>
    <x v="0"/>
    <n v="0"/>
    <x v="1"/>
    <x v="2"/>
    <x v="2"/>
    <s v="12-Aug-1999"/>
    <n v="3597.6"/>
    <x v="1"/>
    <s v="tier - 2"/>
    <s v="R1011"/>
    <x v="35"/>
  </r>
  <r>
    <s v="Id1951"/>
    <s v="Neuschel"/>
    <n v="22.515000000000001"/>
    <x v="470"/>
    <s v="Yes"/>
    <x v="0"/>
    <x v="1"/>
    <n v="1"/>
    <x v="1"/>
    <x v="0"/>
    <x v="2"/>
    <s v="4-Nov-1997"/>
    <n v="3594.17"/>
    <x v="1"/>
    <s v="tier - 2"/>
    <s v="R1012"/>
    <x v="31"/>
  </r>
  <r>
    <s v="Id1952"/>
    <s v="Rosales Ramirez"/>
    <n v="32.700000000000003"/>
    <x v="497"/>
    <s v="NO"/>
    <x v="0"/>
    <x v="0"/>
    <n v="0"/>
    <x v="1"/>
    <x v="3"/>
    <x v="2"/>
    <s v="6-Jun-1999"/>
    <n v="3591.48"/>
    <x v="1"/>
    <s v="tier - 3"/>
    <s v="R1011"/>
    <x v="44"/>
  </r>
  <r>
    <s v="Id1953"/>
    <s v="Marquez"/>
    <n v="17.75"/>
    <x v="555"/>
    <s v="Yes"/>
    <x v="0"/>
    <x v="0"/>
    <n v="1"/>
    <x v="1"/>
    <x v="0"/>
    <x v="0"/>
    <s v="27-Dec-1986"/>
    <n v="3589.14"/>
    <x v="1"/>
    <s v="tier - 2"/>
    <s v="R1013"/>
    <x v="26"/>
  </r>
  <r>
    <s v="Id1954"/>
    <s v="Green"/>
    <n v="33.630000000000003"/>
    <x v="47"/>
    <s v="Yes"/>
    <x v="0"/>
    <x v="0"/>
    <n v="0"/>
    <x v="1"/>
    <x v="0"/>
    <x v="2"/>
    <s v="11-Nov-2001"/>
    <n v="3579.83"/>
    <x v="1"/>
    <s v="tier - 2"/>
    <s v="R1012"/>
    <x v="47"/>
  </r>
  <r>
    <s v="Id1955"/>
    <s v="Schubel"/>
    <n v="34.799999999999997"/>
    <x v="337"/>
    <s v="Yes"/>
    <x v="0"/>
    <x v="0"/>
    <n v="1"/>
    <x v="1"/>
    <x v="3"/>
    <x v="2"/>
    <s v="23-Aug-1995"/>
    <n v="3578"/>
    <x v="1"/>
    <s v="tier - 3"/>
    <s v="R1011"/>
    <x v="40"/>
  </r>
  <r>
    <s v="Id1956"/>
    <s v="Jimenez"/>
    <n v="16.809999999999999"/>
    <x v="49"/>
    <s v="Yes"/>
    <x v="0"/>
    <x v="0"/>
    <n v="1"/>
    <x v="1"/>
    <x v="3"/>
    <x v="2"/>
    <s v="18-Aug-1988"/>
    <n v="3569.96"/>
    <x v="1"/>
    <s v="tier - 1"/>
    <s v="R1012"/>
    <x v="23"/>
  </r>
  <r>
    <s v="Id1957"/>
    <s v="Zimny-Schmitt"/>
    <n v="16.690000000000001"/>
    <x v="655"/>
    <s v="Yes"/>
    <x v="0"/>
    <x v="0"/>
    <n v="0"/>
    <x v="1"/>
    <x v="2"/>
    <x v="0"/>
    <s v="10-Oct-1981"/>
    <n v="3562.87"/>
    <x v="1"/>
    <s v="tier - 1"/>
    <s v="R1013"/>
    <x v="36"/>
  </r>
  <r>
    <s v="Id1958"/>
    <s v="Hill"/>
    <n v="23.21"/>
    <x v="39"/>
    <s v="Yes"/>
    <x v="0"/>
    <x v="0"/>
    <n v="1"/>
    <x v="1"/>
    <x v="1"/>
    <x v="2"/>
    <s v="16-Jun-1995"/>
    <n v="3561.89"/>
    <x v="1"/>
    <s v="tier - 1"/>
    <s v="R1013"/>
    <x v="40"/>
  </r>
  <r>
    <s v="Id1959"/>
    <s v="Brohart"/>
    <n v="25.175000000000001"/>
    <x v="127"/>
    <s v="Yes"/>
    <x v="0"/>
    <x v="0"/>
    <n v="1"/>
    <x v="1"/>
    <x v="0"/>
    <x v="2"/>
    <s v="9-Oct-1995"/>
    <n v="3558.62"/>
    <x v="1"/>
    <s v="tier - 3"/>
    <s v="R1024"/>
    <x v="40"/>
  </r>
  <r>
    <s v="Id1960"/>
    <s v="Ryan"/>
    <n v="34.770000000000003"/>
    <x v="195"/>
    <s v="NO"/>
    <x v="0"/>
    <x v="0"/>
    <n v="0"/>
    <x v="1"/>
    <x v="1"/>
    <x v="1"/>
    <s v="24-Sep-1994"/>
    <n v="3556.92"/>
    <x v="1"/>
    <s v="tier - 3"/>
    <s v="R1012"/>
    <x v="6"/>
  </r>
  <r>
    <s v="Id1961"/>
    <s v="Oka"/>
    <n v="27.7"/>
    <x v="374"/>
    <s v="NO"/>
    <x v="0"/>
    <x v="0"/>
    <n v="1"/>
    <x v="1"/>
    <x v="2"/>
    <x v="2"/>
    <s v="22-Dec-1992"/>
    <n v="3554.2"/>
    <x v="1"/>
    <s v="tier - 3"/>
    <s v="R1011"/>
    <x v="34"/>
  </r>
  <r>
    <s v="Id1962"/>
    <s v="Newman"/>
    <n v="19.12"/>
    <x v="18"/>
    <s v="Yes"/>
    <x v="0"/>
    <x v="0"/>
    <n v="1"/>
    <x v="1"/>
    <x v="0"/>
    <x v="2"/>
    <s v="15-Oct-1988"/>
    <n v="3540.12"/>
    <x v="1"/>
    <s v="tier - 1"/>
    <s v="R1013"/>
    <x v="23"/>
  </r>
  <r>
    <s v="Id1963"/>
    <s v="Metzger"/>
    <n v="32.67"/>
    <x v="145"/>
    <s v="NO"/>
    <x v="0"/>
    <x v="1"/>
    <n v="1"/>
    <x v="1"/>
    <x v="1"/>
    <x v="2"/>
    <s v="24-Aug-2003"/>
    <n v="3538.9"/>
    <x v="1"/>
    <s v="tier - 2"/>
    <s v="R1012"/>
    <x v="39"/>
  </r>
  <r>
    <s v="Id1964"/>
    <s v="Gonzalez"/>
    <n v="28.5"/>
    <x v="184"/>
    <s v="NO"/>
    <x v="0"/>
    <x v="0"/>
    <n v="1"/>
    <x v="1"/>
    <x v="0"/>
    <x v="1"/>
    <s v="16-Sep-1998"/>
    <n v="3537.7"/>
    <x v="2"/>
    <s v="tier - 3"/>
    <s v="R1012"/>
    <x v="44"/>
  </r>
  <r>
    <s v="Id1965"/>
    <s v="Vaughn"/>
    <n v="39.270000000000003"/>
    <x v="178"/>
    <s v="NO"/>
    <x v="0"/>
    <x v="0"/>
    <n v="0"/>
    <x v="1"/>
    <x v="0"/>
    <x v="1"/>
    <s v="22-Sep-1999"/>
    <n v="3500.61"/>
    <x v="1"/>
    <s v="tier - 2"/>
    <s v="R1013"/>
    <x v="35"/>
  </r>
  <r>
    <s v="Id1966"/>
    <s v="Clifford"/>
    <n v="32.49"/>
    <x v="544"/>
    <s v="Yes"/>
    <x v="0"/>
    <x v="0"/>
    <n v="0"/>
    <x v="1"/>
    <x v="2"/>
    <x v="2"/>
    <s v="18-Sep-1996"/>
    <n v="3490.55"/>
    <x v="0"/>
    <s v="tier - 2"/>
    <s v="R1015"/>
    <x v="45"/>
  </r>
  <r>
    <s v="Id1967"/>
    <s v="Petty"/>
    <n v="23.7"/>
    <x v="122"/>
    <s v="Yes"/>
    <x v="0"/>
    <x v="0"/>
    <n v="0"/>
    <x v="1"/>
    <x v="0"/>
    <x v="2"/>
    <s v="19-Sep-1996"/>
    <n v="3484.33"/>
    <x v="2"/>
    <s v="tier - 3"/>
    <s v="R1011"/>
    <x v="45"/>
  </r>
  <r>
    <s v="Id1968"/>
    <s v="Sanford"/>
    <n v="30.4"/>
    <x v="33"/>
    <s v="NO"/>
    <x v="1"/>
    <x v="0"/>
    <n v="1"/>
    <x v="1"/>
    <x v="0"/>
    <x v="1"/>
    <s v="26-Jun-2004"/>
    <n v="3481.87"/>
    <x v="1"/>
    <s v="tier - 3"/>
    <s v="R1016"/>
    <x v="41"/>
  </r>
  <r>
    <s v="Id1969"/>
    <s v="Sprague"/>
    <n v="38.94"/>
    <x v="67"/>
    <s v="NO"/>
    <x v="0"/>
    <x v="1"/>
    <n v="1"/>
    <x v="1"/>
    <x v="0"/>
    <x v="2"/>
    <s v="12-Oct-1993"/>
    <n v="3471.41"/>
    <x v="1"/>
    <s v="tier - 2"/>
    <s v="R1013"/>
    <x v="20"/>
  </r>
  <r>
    <s v="Id1970"/>
    <s v="Lasseron"/>
    <n v="31.02"/>
    <x v="95"/>
    <s v="NO"/>
    <x v="0"/>
    <x v="1"/>
    <n v="1"/>
    <x v="1"/>
    <x v="3"/>
    <x v="2"/>
    <s v="29-Jul-2003"/>
    <n v="3463.51"/>
    <x v="1"/>
    <s v="tier - 1"/>
    <s v="R1025"/>
    <x v="39"/>
  </r>
  <r>
    <s v="Id1971"/>
    <s v="Bushong"/>
    <n v="17.5"/>
    <x v="176"/>
    <s v="NO"/>
    <x v="0"/>
    <x v="0"/>
    <n v="1"/>
    <x v="1"/>
    <x v="0"/>
    <x v="2"/>
    <s v="14-Sep-1987"/>
    <n v="3453.77"/>
    <x v="1"/>
    <s v="tier - 1"/>
    <s v="R1011"/>
    <x v="38"/>
  </r>
  <r>
    <s v="Id1972"/>
    <s v="Dennison"/>
    <n v="34.799999999999997"/>
    <x v="614"/>
    <s v="Yes"/>
    <x v="1"/>
    <x v="0"/>
    <n v="2"/>
    <x v="1"/>
    <x v="3"/>
    <x v="2"/>
    <s v="20-Jun-2000"/>
    <n v="3443.06"/>
    <x v="1"/>
    <s v="tier - 1"/>
    <s v="R1011"/>
    <x v="21"/>
  </r>
  <r>
    <s v="Id1973"/>
    <s v="Lira"/>
    <n v="17.3"/>
    <x v="223"/>
    <s v="Yes"/>
    <x v="0"/>
    <x v="0"/>
    <n v="1"/>
    <x v="1"/>
    <x v="0"/>
    <x v="0"/>
    <s v="27-Aug-1986"/>
    <n v="3436.5"/>
    <x v="1"/>
    <s v="tier - 1"/>
    <s v="R1013"/>
    <x v="26"/>
  </r>
  <r>
    <s v="Id1974"/>
    <s v="Nahigian"/>
    <n v="32.25"/>
    <x v="112"/>
    <s v="Yes"/>
    <x v="0"/>
    <x v="0"/>
    <n v="0"/>
    <x v="1"/>
    <x v="0"/>
    <x v="2"/>
    <s v="26-Dec-2001"/>
    <n v="3434.38"/>
    <x v="1"/>
    <s v="tier - 2"/>
    <s v="R1011"/>
    <x v="47"/>
  </r>
  <r>
    <s v="Id1975"/>
    <s v="Cackett"/>
    <n v="42.4"/>
    <x v="102"/>
    <s v="Yes"/>
    <x v="0"/>
    <x v="0"/>
    <n v="0"/>
    <x v="1"/>
    <x v="0"/>
    <x v="2"/>
    <s v="19-Dec-1996"/>
    <n v="3410.32"/>
    <x v="1"/>
    <s v="tier - 2"/>
    <s v="R1011"/>
    <x v="45"/>
  </r>
  <r>
    <s v="Id1976"/>
    <s v="Hunter-Galvan"/>
    <n v="38.664999999999999"/>
    <x v="320"/>
    <s v="NO"/>
    <x v="1"/>
    <x v="0"/>
    <n v="1"/>
    <x v="1"/>
    <x v="1"/>
    <x v="2"/>
    <s v="16-Jul-2004"/>
    <n v="3393.36"/>
    <x v="1"/>
    <s v="tier - 2"/>
    <s v="R1023"/>
    <x v="41"/>
  </r>
  <r>
    <s v="Id1977"/>
    <s v="Pierret"/>
    <n v="29.92"/>
    <x v="206"/>
    <s v="Yes"/>
    <x v="0"/>
    <x v="0"/>
    <n v="0"/>
    <x v="1"/>
    <x v="1"/>
    <x v="2"/>
    <s v="27-Oct-1996"/>
    <n v="3392.98"/>
    <x v="1"/>
    <s v="tier - 3"/>
    <s v="R1013"/>
    <x v="45"/>
  </r>
  <r>
    <s v="Id1978"/>
    <s v="White"/>
    <n v="29.48"/>
    <x v="197"/>
    <s v="Yes"/>
    <x v="0"/>
    <x v="0"/>
    <n v="0"/>
    <x v="1"/>
    <x v="1"/>
    <x v="2"/>
    <s v="10-Aug-1996"/>
    <n v="3392.37"/>
    <x v="1"/>
    <s v="tier - 3"/>
    <s v="R1013"/>
    <x v="45"/>
  </r>
  <r>
    <s v="Id1979"/>
    <s v="O'Neil"/>
    <n v="28.785"/>
    <x v="283"/>
    <s v="Yes"/>
    <x v="0"/>
    <x v="0"/>
    <n v="0"/>
    <x v="1"/>
    <x v="2"/>
    <x v="2"/>
    <s v="13-Nov-1996"/>
    <n v="3385.4"/>
    <x v="1"/>
    <s v="tier - 2"/>
    <s v="R1024"/>
    <x v="45"/>
  </r>
  <r>
    <s v="Id1980"/>
    <s v="Leitz"/>
    <n v="19.8"/>
    <x v="544"/>
    <s v="Yes"/>
    <x v="0"/>
    <x v="0"/>
    <n v="0"/>
    <x v="1"/>
    <x v="0"/>
    <x v="2"/>
    <s v="14-Dec-1996"/>
    <n v="3378.91"/>
    <x v="1"/>
    <s v="tier - 1"/>
    <s v="R1011"/>
    <x v="45"/>
  </r>
  <r>
    <s v="Id1981"/>
    <s v="Durfee"/>
    <n v="35.53"/>
    <x v="82"/>
    <s v="NO"/>
    <x v="0"/>
    <x v="1"/>
    <n v="1"/>
    <x v="1"/>
    <x v="2"/>
    <x v="2"/>
    <s v="7-Oct-1993"/>
    <n v="3366.67"/>
    <x v="1"/>
    <s v="tier - 2"/>
    <s v="R1013"/>
    <x v="20"/>
  </r>
  <r>
    <s v="Id1982"/>
    <s v="Maylone"/>
    <n v="21.47"/>
    <x v="93"/>
    <s v="Yes"/>
    <x v="0"/>
    <x v="0"/>
    <n v="1"/>
    <x v="1"/>
    <x v="1"/>
    <x v="2"/>
    <s v="23-Jun-1995"/>
    <n v="3353.47"/>
    <x v="1"/>
    <s v="tier - 3"/>
    <s v="R1012"/>
    <x v="40"/>
  </r>
  <r>
    <s v="Id1983"/>
    <s v="Reiland"/>
    <n v="25.9"/>
    <x v="89"/>
    <s v="NO"/>
    <x v="0"/>
    <x v="1"/>
    <n v="1"/>
    <x v="1"/>
    <x v="2"/>
    <x v="2"/>
    <s v="28-Oct-1993"/>
    <n v="3353.28"/>
    <x v="1"/>
    <s v="tier - 1"/>
    <s v="R1011"/>
    <x v="20"/>
  </r>
  <r>
    <s v="Id1984"/>
    <s v="Hu"/>
    <n v="20.81"/>
    <x v="315"/>
    <s v="NO"/>
    <x v="0"/>
    <x v="0"/>
    <n v="0"/>
    <x v="1"/>
    <x v="1"/>
    <x v="2"/>
    <s v="1-Sep-1991"/>
    <n v="3342.79"/>
    <x v="1"/>
    <s v="tier - 1"/>
    <s v="R1013"/>
    <x v="42"/>
  </r>
  <r>
    <s v="Id1985"/>
    <s v="Lessek"/>
    <n v="25.84"/>
    <x v="336"/>
    <s v="Yes"/>
    <x v="0"/>
    <x v="1"/>
    <n v="1"/>
    <x v="1"/>
    <x v="0"/>
    <x v="1"/>
    <s v="20-Jun-1997"/>
    <n v="3309.79"/>
    <x v="2"/>
    <s v="tier - 3"/>
    <s v="R1017"/>
    <x v="31"/>
  </r>
  <r>
    <s v="Id1986"/>
    <s v="Colavincenzo"/>
    <n v="30.95"/>
    <x v="361"/>
    <s v="NO"/>
    <x v="0"/>
    <x v="1"/>
    <n v="1"/>
    <x v="1"/>
    <x v="0"/>
    <x v="2"/>
    <s v="18-Nov-2003"/>
    <n v="3308.46"/>
    <x v="1"/>
    <s v="tier - 1"/>
    <s v="R1021"/>
    <x v="39"/>
  </r>
  <r>
    <s v="Id1987"/>
    <s v="Mendez-Karr"/>
    <n v="30.54"/>
    <x v="633"/>
    <s v="NO"/>
    <x v="0"/>
    <x v="1"/>
    <n v="1"/>
    <x v="1"/>
    <x v="0"/>
    <x v="2"/>
    <s v="5-Dec-2003"/>
    <n v="3300.7"/>
    <x v="1"/>
    <s v="tier - 2"/>
    <s v="R1025"/>
    <x v="39"/>
  </r>
  <r>
    <s v="Id1988"/>
    <s v="Saulnier"/>
    <n v="33.914999999999999"/>
    <x v="85"/>
    <s v="Yes"/>
    <x v="0"/>
    <x v="0"/>
    <n v="0"/>
    <x v="1"/>
    <x v="0"/>
    <x v="1"/>
    <s v="17-Nov-1996"/>
    <n v="3292.53"/>
    <x v="1"/>
    <s v="tier - 2"/>
    <s v="R1012"/>
    <x v="45"/>
  </r>
  <r>
    <s v="Id1989"/>
    <s v="Schoonover"/>
    <n v="33.31"/>
    <x v="40"/>
    <s v="NO"/>
    <x v="0"/>
    <x v="1"/>
    <n v="1"/>
    <x v="1"/>
    <x v="1"/>
    <x v="2"/>
    <s v="3-Jul-2003"/>
    <n v="3280.22"/>
    <x v="1"/>
    <s v="tier - 3"/>
    <s v="R1011"/>
    <x v="39"/>
  </r>
  <r>
    <s v="Id1990"/>
    <s v="Hass"/>
    <n v="25.745000000000001"/>
    <x v="473"/>
    <s v="Yes"/>
    <x v="0"/>
    <x v="0"/>
    <n v="0"/>
    <x v="1"/>
    <x v="0"/>
    <x v="2"/>
    <s v="6-Oct-2001"/>
    <n v="3279.87"/>
    <x v="1"/>
    <s v="tier - 1"/>
    <s v="R1017"/>
    <x v="47"/>
  </r>
  <r>
    <s v="Id1991"/>
    <s v="Cadotte"/>
    <n v="37.1"/>
    <x v="149"/>
    <s v="NO"/>
    <x v="0"/>
    <x v="0"/>
    <n v="0"/>
    <x v="1"/>
    <x v="0"/>
    <x v="1"/>
    <s v="1-Jul-1994"/>
    <n v="3277.16"/>
    <x v="1"/>
    <s v="tier - 3"/>
    <s v="R1011"/>
    <x v="6"/>
  </r>
  <r>
    <s v="Id1992"/>
    <s v="Cacciapaglia"/>
    <n v="35.435000000000002"/>
    <x v="336"/>
    <s v="NO"/>
    <x v="0"/>
    <x v="0"/>
    <n v="0"/>
    <x v="1"/>
    <x v="2"/>
    <x v="1"/>
    <s v="2-Dec-1994"/>
    <n v="3268.85"/>
    <x v="2"/>
    <s v="tier - 1"/>
    <s v="R1016"/>
    <x v="6"/>
  </r>
  <r>
    <s v="Id1993"/>
    <s v="Mininger"/>
    <n v="20.399999999999999"/>
    <x v="249"/>
    <s v="NO"/>
    <x v="0"/>
    <x v="0"/>
    <n v="0"/>
    <x v="1"/>
    <x v="0"/>
    <x v="2"/>
    <s v="13-Nov-1991"/>
    <n v="3260.2"/>
    <x v="2"/>
    <s v="tier - 2"/>
    <s v="R1011"/>
    <x v="42"/>
  </r>
  <r>
    <s v="Id1994"/>
    <s v="Mayo"/>
    <n v="42.13"/>
    <x v="186"/>
    <s v="Yes"/>
    <x v="0"/>
    <x v="1"/>
    <n v="1"/>
    <x v="1"/>
    <x v="0"/>
    <x v="1"/>
    <s v="2-Sep-1997"/>
    <n v="3238.44"/>
    <x v="1"/>
    <s v="tier - 3"/>
    <s v="R1013"/>
    <x v="31"/>
  </r>
  <r>
    <s v="Id1995"/>
    <s v="Zicko"/>
    <n v="33.99"/>
    <x v="249"/>
    <s v="Yes"/>
    <x v="0"/>
    <x v="1"/>
    <n v="1"/>
    <x v="1"/>
    <x v="1"/>
    <x v="2"/>
    <s v="2-Aug-1997"/>
    <n v="3227.12"/>
    <x v="1"/>
    <s v="tier - 3"/>
    <s v="R1013"/>
    <x v="31"/>
  </r>
  <r>
    <s v="Id1996"/>
    <s v="Graham"/>
    <n v="28.594999999999999"/>
    <x v="419"/>
    <s v="Yes"/>
    <x v="0"/>
    <x v="1"/>
    <n v="1"/>
    <x v="1"/>
    <x v="2"/>
    <x v="2"/>
    <s v="6-Jul-1997"/>
    <n v="3213.62"/>
    <x v="1"/>
    <s v="tier - 2"/>
    <s v="R1024"/>
    <x v="31"/>
  </r>
  <r>
    <s v="Id1997"/>
    <s v="Boland"/>
    <n v="20.8"/>
    <x v="212"/>
    <s v="Yes"/>
    <x v="0"/>
    <x v="1"/>
    <n v="1"/>
    <x v="1"/>
    <x v="2"/>
    <x v="2"/>
    <s v="22-Dec-1997"/>
    <n v="3208.79"/>
    <x v="1"/>
    <s v="tier - 3"/>
    <s v="R1011"/>
    <x v="31"/>
  </r>
  <r>
    <s v="Id1998"/>
    <s v="Cupp"/>
    <n v="23.465"/>
    <x v="106"/>
    <s v="Yes"/>
    <x v="0"/>
    <x v="1"/>
    <n v="1"/>
    <x v="1"/>
    <x v="0"/>
    <x v="1"/>
    <s v="5-Jul-1997"/>
    <n v="3206.49"/>
    <x v="1"/>
    <s v="tier - 3"/>
    <s v="R1024"/>
    <x v="31"/>
  </r>
  <r>
    <s v="Id1999"/>
    <s v="Shaw"/>
    <n v="40.185000000000002"/>
    <x v="169"/>
    <s v="Yes"/>
    <x v="0"/>
    <x v="0"/>
    <n v="0"/>
    <x v="1"/>
    <x v="2"/>
    <x v="1"/>
    <s v="11-Oct-1996"/>
    <n v="3201.25"/>
    <x v="1"/>
    <s v="tier - 3"/>
    <s v="R1012"/>
    <x v="45"/>
  </r>
  <r>
    <s v="Id2000"/>
    <s v="Klassen"/>
    <n v="21.89"/>
    <x v="186"/>
    <s v="Yes"/>
    <x v="0"/>
    <x v="0"/>
    <n v="0"/>
    <x v="1"/>
    <x v="1"/>
    <x v="1"/>
    <s v="2-Sep-2001"/>
    <n v="3180.51"/>
    <x v="1"/>
    <s v="tier - 2"/>
    <s v="R1013"/>
    <x v="47"/>
  </r>
  <r>
    <s v="Id2001"/>
    <s v="Musal"/>
    <n v="29.34"/>
    <x v="34"/>
    <s v="Yes"/>
    <x v="1"/>
    <x v="0"/>
    <n v="2"/>
    <x v="1"/>
    <x v="2"/>
    <x v="1"/>
    <s v="23-Sep-2000"/>
    <n v="3179.96"/>
    <x v="1"/>
    <s v="tier - 2"/>
    <s v="R1012"/>
    <x v="21"/>
  </r>
  <r>
    <s v="Id2002"/>
    <s v="Kitayama"/>
    <n v="22.61"/>
    <x v="69"/>
    <s v="Yes"/>
    <x v="0"/>
    <x v="0"/>
    <n v="0"/>
    <x v="1"/>
    <x v="2"/>
    <x v="2"/>
    <s v="3-Jul-1996"/>
    <n v="3176.82"/>
    <x v="1"/>
    <s v="tier - 1"/>
    <s v="R1012"/>
    <x v="45"/>
  </r>
  <r>
    <s v="Id2003"/>
    <s v="Altman"/>
    <n v="22.23"/>
    <x v="34"/>
    <s v="Yes"/>
    <x v="0"/>
    <x v="0"/>
    <n v="0"/>
    <x v="1"/>
    <x v="0"/>
    <x v="1"/>
    <s v="14-Aug-1996"/>
    <n v="3176.29"/>
    <x v="1"/>
    <s v="tier - 2"/>
    <s v="R1012"/>
    <x v="45"/>
  </r>
  <r>
    <s v="Id2004"/>
    <s v="Demchko"/>
    <n v="33.4"/>
    <x v="49"/>
    <s v="NO"/>
    <x v="0"/>
    <x v="0"/>
    <n v="0"/>
    <x v="1"/>
    <x v="0"/>
    <x v="2"/>
    <s v="6-Jul-1994"/>
    <n v="3172.02"/>
    <x v="1"/>
    <s v="tier - 1"/>
    <s v="R1011"/>
    <x v="6"/>
  </r>
  <r>
    <s v="Id2005"/>
    <s v="Wild"/>
    <n v="33.11"/>
    <x v="507"/>
    <s v="NO"/>
    <x v="0"/>
    <x v="0"/>
    <n v="0"/>
    <x v="1"/>
    <x v="3"/>
    <x v="2"/>
    <s v="25-Oct-1994"/>
    <n v="3171.61"/>
    <x v="1"/>
    <s v="tier - 3"/>
    <s v="R1013"/>
    <x v="6"/>
  </r>
  <r>
    <s v="Id2006"/>
    <s v="Betts"/>
    <n v="16.815000000000001"/>
    <x v="319"/>
    <s v="Yes"/>
    <x v="0"/>
    <x v="0"/>
    <n v="0"/>
    <x v="1"/>
    <x v="1"/>
    <x v="2"/>
    <s v="29-Aug-2001"/>
    <n v="3167.46"/>
    <x v="1"/>
    <s v="tier - 3"/>
    <s v="R1024"/>
    <x v="47"/>
  </r>
  <r>
    <s v="Id2007"/>
    <s v="Martin"/>
    <n v="25.61"/>
    <x v="544"/>
    <s v="NO"/>
    <x v="0"/>
    <x v="1"/>
    <n v="1"/>
    <x v="1"/>
    <x v="1"/>
    <x v="2"/>
    <s v="25-Sep-1993"/>
    <n v="3162.02"/>
    <x v="1"/>
    <s v="tier - 3"/>
    <s v="R1013"/>
    <x v="20"/>
  </r>
  <r>
    <s v="Id2008"/>
    <s v="Vandeventer"/>
    <n v="25.8"/>
    <x v="206"/>
    <s v="NO"/>
    <x v="0"/>
    <x v="0"/>
    <n v="0"/>
    <x v="1"/>
    <x v="1"/>
    <x v="2"/>
    <s v="10-Jul-1994"/>
    <n v="3161.45"/>
    <x v="1"/>
    <s v="tier - 1"/>
    <s v="R1011"/>
    <x v="6"/>
  </r>
  <r>
    <s v="Id2009"/>
    <s v="Hirano"/>
    <n v="27.39"/>
    <x v="45"/>
    <s v="NO"/>
    <x v="0"/>
    <x v="0"/>
    <n v="0"/>
    <x v="1"/>
    <x v="3"/>
    <x v="2"/>
    <s v="25-Jun-1999"/>
    <n v="3128.35"/>
    <x v="1"/>
    <s v="tier - 3"/>
    <s v="R1021"/>
    <x v="35"/>
  </r>
  <r>
    <s v="Id2010"/>
    <s v="Davi"/>
    <n v="17.03"/>
    <x v="198"/>
    <s v="NO"/>
    <x v="0"/>
    <x v="0"/>
    <n v="1"/>
    <x v="1"/>
    <x v="2"/>
    <x v="2"/>
    <s v="1-Aug-1987"/>
    <n v="3088.06"/>
    <x v="1"/>
    <s v="tier - 2"/>
    <s v="R1013"/>
    <x v="38"/>
  </r>
  <r>
    <s v="Id2011"/>
    <s v="Sloan"/>
    <n v="23.75"/>
    <x v="206"/>
    <s v="Yes"/>
    <x v="0"/>
    <x v="0"/>
    <n v="0"/>
    <x v="1"/>
    <x v="1"/>
    <x v="2"/>
    <s v="13-Oct-2001"/>
    <n v="3077.1"/>
    <x v="1"/>
    <s v="tier - 1"/>
    <s v="R1012"/>
    <x v="47"/>
  </r>
  <r>
    <s v="Id2012"/>
    <s v="Homich"/>
    <n v="26.03"/>
    <x v="78"/>
    <s v="Yes"/>
    <x v="0"/>
    <x v="0"/>
    <n v="1"/>
    <x v="1"/>
    <x v="3"/>
    <x v="2"/>
    <s v="10-Sep-1995"/>
    <n v="3070.81"/>
    <x v="2"/>
    <s v="tier - 1"/>
    <s v="R1017"/>
    <x v="40"/>
  </r>
  <r>
    <s v="Id2013"/>
    <s v="Bell"/>
    <n v="16.079999999999998"/>
    <x v="425"/>
    <s v="NO"/>
    <x v="0"/>
    <x v="0"/>
    <n v="0"/>
    <x v="1"/>
    <x v="0"/>
    <x v="1"/>
    <s v="1-Oct-1989"/>
    <n v="3065.49"/>
    <x v="1"/>
    <s v="tier - 1"/>
    <s v="R1012"/>
    <x v="4"/>
  </r>
  <r>
    <s v="Id2014"/>
    <s v="Kristjansson"/>
    <n v="30.875"/>
    <x v="540"/>
    <s v="NO"/>
    <x v="0"/>
    <x v="0"/>
    <n v="0"/>
    <x v="1"/>
    <x v="0"/>
    <x v="2"/>
    <s v="26-Sep-1994"/>
    <n v="3062.51"/>
    <x v="2"/>
    <s v="tier - 1"/>
    <s v="R1012"/>
    <x v="6"/>
  </r>
  <r>
    <s v="Id2015"/>
    <s v="Pitman"/>
    <n v="31.79"/>
    <x v="656"/>
    <s v="NO"/>
    <x v="0"/>
    <x v="0"/>
    <n v="0"/>
    <x v="1"/>
    <x v="1"/>
    <x v="0"/>
    <s v="21-Jun-2002"/>
    <n v="3056.39"/>
    <x v="1"/>
    <s v="tier - 3"/>
    <s v="R1013"/>
    <x v="43"/>
  </r>
  <r>
    <s v="Id2016"/>
    <s v="Curley"/>
    <n v="28.48"/>
    <x v="21"/>
    <s v="Yes"/>
    <x v="0"/>
    <x v="1"/>
    <n v="1"/>
    <x v="1"/>
    <x v="1"/>
    <x v="1"/>
    <s v="22-Dec-1997"/>
    <n v="3051.73"/>
    <x v="1"/>
    <s v="tier - 2"/>
    <s v="R1011"/>
    <x v="31"/>
  </r>
  <r>
    <s v="Id2017"/>
    <s v="Zimmer"/>
    <n v="26.6"/>
    <x v="280"/>
    <s v="NO"/>
    <x v="0"/>
    <x v="0"/>
    <n v="1"/>
    <x v="1"/>
    <x v="1"/>
    <x v="2"/>
    <s v="9-Aug-1998"/>
    <n v="3046.06"/>
    <x v="1"/>
    <s v="tier - 1"/>
    <s v="R1023"/>
    <x v="44"/>
  </r>
  <r>
    <s v="Id2018"/>
    <s v="Granski"/>
    <n v="25.27"/>
    <x v="334"/>
    <s v="NO"/>
    <x v="0"/>
    <x v="0"/>
    <n v="1"/>
    <x v="1"/>
    <x v="0"/>
    <x v="1"/>
    <s v="15-Sep-1998"/>
    <n v="3044.21"/>
    <x v="1"/>
    <s v="tier - 3"/>
    <s v="R1024"/>
    <x v="44"/>
  </r>
  <r>
    <s v="Id2019"/>
    <s v="Dunn"/>
    <n v="34.484999999999999"/>
    <x v="577"/>
    <s v="Yes"/>
    <x v="0"/>
    <x v="1"/>
    <n v="1"/>
    <x v="1"/>
    <x v="3"/>
    <x v="2"/>
    <s v="19-Dec-1997"/>
    <n v="3021.81"/>
    <x v="1"/>
    <s v="tier - 3"/>
    <s v="R1012"/>
    <x v="31"/>
  </r>
  <r>
    <s v="Id2020"/>
    <s v="Regina"/>
    <n v="15.57"/>
    <x v="212"/>
    <s v="Yes"/>
    <x v="0"/>
    <x v="0"/>
    <n v="1"/>
    <x v="1"/>
    <x v="0"/>
    <x v="2"/>
    <s v="28-Sep-1988"/>
    <n v="3018.04"/>
    <x v="1"/>
    <s v="tier - 2"/>
    <s v="R1012"/>
    <x v="23"/>
  </r>
  <r>
    <s v="Id2021"/>
    <s v="O'Connor"/>
    <n v="30.36"/>
    <x v="464"/>
    <s v="NO"/>
    <x v="0"/>
    <x v="0"/>
    <n v="0"/>
    <x v="1"/>
    <x v="2"/>
    <x v="0"/>
    <s v="15-Dec-2002"/>
    <n v="3012.22"/>
    <x v="1"/>
    <s v="tier - 3"/>
    <s v="R1012"/>
    <x v="43"/>
  </r>
  <r>
    <s v="Id2022"/>
    <s v="Howe"/>
    <n v="19.37"/>
    <x v="237"/>
    <s v="NO"/>
    <x v="0"/>
    <x v="0"/>
    <n v="0"/>
    <x v="1"/>
    <x v="3"/>
    <x v="2"/>
    <s v="20-Nov-1991"/>
    <n v="2985.67"/>
    <x v="1"/>
    <s v="tier - 2"/>
    <s v="R1013"/>
    <x v="42"/>
  </r>
  <r>
    <s v="Id2023"/>
    <s v="Atwater"/>
    <n v="16.71"/>
    <x v="237"/>
    <s v="NO"/>
    <x v="0"/>
    <x v="0"/>
    <n v="1"/>
    <x v="1"/>
    <x v="2"/>
    <x v="2"/>
    <s v="18-Jun-1987"/>
    <n v="2979.52"/>
    <x v="1"/>
    <s v="tier - 3"/>
    <s v="R1013"/>
    <x v="38"/>
  </r>
  <r>
    <s v="Id2024"/>
    <s v="Gurganus"/>
    <n v="24.1"/>
    <x v="171"/>
    <s v="Yes"/>
    <x v="0"/>
    <x v="0"/>
    <n v="1"/>
    <x v="1"/>
    <x v="1"/>
    <x v="2"/>
    <s v="24-Sep-1995"/>
    <n v="2974.13"/>
    <x v="1"/>
    <s v="tier - 1"/>
    <s v="R1011"/>
    <x v="40"/>
  </r>
  <r>
    <s v="Id2025"/>
    <s v="Holden"/>
    <n v="29.77"/>
    <x v="207"/>
    <s v="NO"/>
    <x v="0"/>
    <x v="0"/>
    <n v="0"/>
    <x v="1"/>
    <x v="0"/>
    <x v="0"/>
    <s v="30-Sep-2002"/>
    <n v="2943.41"/>
    <x v="1"/>
    <s v="tier - 3"/>
    <s v="R1012"/>
    <x v="43"/>
  </r>
  <r>
    <s v="Id2026"/>
    <s v="Parton"/>
    <n v="46.53"/>
    <x v="95"/>
    <s v="Yes"/>
    <x v="0"/>
    <x v="0"/>
    <n v="0"/>
    <x v="1"/>
    <x v="2"/>
    <x v="2"/>
    <s v="30-Jun-1996"/>
    <n v="2927.06"/>
    <x v="1"/>
    <s v="tier - 2"/>
    <s v="R1013"/>
    <x v="45"/>
  </r>
  <r>
    <s v="Id2027"/>
    <s v="Downs"/>
    <n v="23.4"/>
    <x v="102"/>
    <s v="NO"/>
    <x v="0"/>
    <x v="1"/>
    <n v="1"/>
    <x v="1"/>
    <x v="0"/>
    <x v="2"/>
    <s v="5-Jun-2003"/>
    <n v="2913.57"/>
    <x v="1"/>
    <s v="tier - 2"/>
    <s v="R1011"/>
    <x v="43"/>
  </r>
  <r>
    <s v="Id2028"/>
    <s v="Dent"/>
    <n v="30"/>
    <x v="280"/>
    <s v="Yes"/>
    <x v="0"/>
    <x v="0"/>
    <n v="0"/>
    <x v="1"/>
    <x v="1"/>
    <x v="2"/>
    <s v="13-Jun-1996"/>
    <n v="2904.09"/>
    <x v="1"/>
    <s v="tier - 2"/>
    <s v="R1011"/>
    <x v="45"/>
  </r>
  <r>
    <s v="Id2029"/>
    <s v="Ranti"/>
    <n v="29.15"/>
    <x v="470"/>
    <s v="Yes"/>
    <x v="0"/>
    <x v="0"/>
    <n v="0"/>
    <x v="1"/>
    <x v="0"/>
    <x v="2"/>
    <s v="24-Oct-1996"/>
    <n v="2902.91"/>
    <x v="1"/>
    <s v="tier - 2"/>
    <s v="R1013"/>
    <x v="45"/>
  </r>
  <r>
    <s v="Id2030"/>
    <s v="Ishaq"/>
    <n v="34.865000000000002"/>
    <x v="375"/>
    <s v="NO"/>
    <x v="0"/>
    <x v="0"/>
    <n v="0"/>
    <x v="1"/>
    <x v="1"/>
    <x v="2"/>
    <s v="1-Nov-1999"/>
    <n v="2899.49"/>
    <x v="1"/>
    <s v="tier - 2"/>
    <s v="R1024"/>
    <x v="35"/>
  </r>
  <r>
    <s v="Id2031"/>
    <s v="Wiles"/>
    <n v="28.12"/>
    <x v="122"/>
    <s v="Yes"/>
    <x v="1"/>
    <x v="0"/>
    <n v="2"/>
    <x v="1"/>
    <x v="1"/>
    <x v="2"/>
    <s v="14-Jul-2000"/>
    <n v="2897.46"/>
    <x v="1"/>
    <s v="tier - 1"/>
    <s v="R1012"/>
    <x v="21"/>
  </r>
  <r>
    <s v="Id2032"/>
    <s v="Roberts"/>
    <n v="29.45"/>
    <x v="219"/>
    <s v="Yes"/>
    <x v="0"/>
    <x v="0"/>
    <n v="0"/>
    <x v="1"/>
    <x v="1"/>
    <x v="2"/>
    <s v="21-Jun-1996"/>
    <n v="2897.32"/>
    <x v="2"/>
    <s v="tier - 3"/>
    <s v="R1016"/>
    <x v="45"/>
  </r>
  <r>
    <s v="Id2033"/>
    <s v="Serafini"/>
    <n v="27.94"/>
    <x v="637"/>
    <s v="NO"/>
    <x v="0"/>
    <x v="1"/>
    <n v="1"/>
    <x v="1"/>
    <x v="1"/>
    <x v="1"/>
    <s v="12-Aug-1993"/>
    <n v="2867.12"/>
    <x v="0"/>
    <s v="tier - 3"/>
    <s v="R1013"/>
    <x v="20"/>
  </r>
  <r>
    <s v="Id2034"/>
    <s v="Button"/>
    <n v="27.2"/>
    <x v="334"/>
    <s v="NO"/>
    <x v="0"/>
    <x v="1"/>
    <n v="1"/>
    <x v="1"/>
    <x v="0"/>
    <x v="1"/>
    <s v="1-Nov-1993"/>
    <n v="2866.09"/>
    <x v="2"/>
    <s v="tier - 3"/>
    <s v="R1011"/>
    <x v="20"/>
  </r>
  <r>
    <s v="Id2035"/>
    <s v="Gaal"/>
    <n v="33.344999999999999"/>
    <x v="144"/>
    <s v="NO"/>
    <x v="0"/>
    <x v="0"/>
    <n v="1"/>
    <x v="1"/>
    <x v="1"/>
    <x v="2"/>
    <s v="4-Sep-1998"/>
    <n v="2855.44"/>
    <x v="1"/>
    <s v="tier - 3"/>
    <s v="R1012"/>
    <x v="44"/>
  </r>
  <r>
    <s v="Id2036"/>
    <s v="Liptak"/>
    <n v="29.925000000000001"/>
    <x v="352"/>
    <s v="NO"/>
    <x v="0"/>
    <x v="0"/>
    <n v="1"/>
    <x v="1"/>
    <x v="2"/>
    <x v="2"/>
    <s v="17-Jun-1998"/>
    <n v="2850.68"/>
    <x v="1"/>
    <s v="tier - 3"/>
    <s v="R1012"/>
    <x v="44"/>
  </r>
  <r>
    <s v="Id2037"/>
    <s v="Kellam"/>
    <n v="24.225000000000001"/>
    <x v="614"/>
    <s v="NO"/>
    <x v="0"/>
    <x v="0"/>
    <n v="1"/>
    <x v="1"/>
    <x v="1"/>
    <x v="2"/>
    <s v="15-Nov-1998"/>
    <n v="2842.76"/>
    <x v="1"/>
    <s v="tier - 3"/>
    <s v="R1012"/>
    <x v="44"/>
  </r>
  <r>
    <s v="Id2038"/>
    <s v="Gordon"/>
    <n v="29.68"/>
    <x v="251"/>
    <s v="NO"/>
    <x v="1"/>
    <x v="0"/>
    <n v="1"/>
    <x v="1"/>
    <x v="2"/>
    <x v="2"/>
    <s v="1-Oct-2000"/>
    <n v="2819.51"/>
    <x v="1"/>
    <s v="tier - 3"/>
    <s v="R1011"/>
    <x v="21"/>
  </r>
  <r>
    <s v="Id2039"/>
    <s v="Hyland"/>
    <n v="20.614999999999998"/>
    <x v="3"/>
    <s v="NO"/>
    <x v="0"/>
    <x v="1"/>
    <n v="1"/>
    <x v="1"/>
    <x v="0"/>
    <x v="1"/>
    <s v="23-Sep-2003"/>
    <n v="2803.7"/>
    <x v="1"/>
    <s v="tier - 1"/>
    <s v="R1012"/>
    <x v="39"/>
  </r>
  <r>
    <s v="Id2040"/>
    <s v="Wagoner"/>
    <n v="32.119999999999997"/>
    <x v="196"/>
    <s v="NO"/>
    <x v="1"/>
    <x v="0"/>
    <n v="1"/>
    <x v="1"/>
    <x v="1"/>
    <x v="2"/>
    <s v="4-Aug-2004"/>
    <n v="2801.26"/>
    <x v="1"/>
    <s v="tier - 3"/>
    <s v="R1013"/>
    <x v="41"/>
  </r>
  <r>
    <s v="Id2041"/>
    <s v="Thomas"/>
    <n v="27.36"/>
    <x v="21"/>
    <s v="NO"/>
    <x v="0"/>
    <x v="0"/>
    <n v="0"/>
    <x v="1"/>
    <x v="3"/>
    <x v="1"/>
    <s v="24-Dec-1999"/>
    <n v="2789.06"/>
    <x v="1"/>
    <s v="tier - 3"/>
    <s v="R1012"/>
    <x v="35"/>
  </r>
  <r>
    <s v="Id2042"/>
    <s v="Goffi"/>
    <n v="17.385000000000002"/>
    <x v="85"/>
    <s v="NO"/>
    <x v="0"/>
    <x v="0"/>
    <n v="0"/>
    <x v="1"/>
    <x v="0"/>
    <x v="1"/>
    <s v="29-Aug-1999"/>
    <n v="2775.19"/>
    <x v="1"/>
    <s v="tier - 1"/>
    <s v="R1012"/>
    <x v="35"/>
  </r>
  <r>
    <s v="Id2043"/>
    <s v="Salovaara"/>
    <n v="30.13"/>
    <x v="268"/>
    <s v="NO"/>
    <x v="1"/>
    <x v="0"/>
    <n v="1"/>
    <x v="1"/>
    <x v="1"/>
    <x v="1"/>
    <s v="14-Nov-2004"/>
    <n v="2773.46"/>
    <x v="1"/>
    <s v="tier - 1"/>
    <s v="R1021"/>
    <x v="41"/>
  </r>
  <r>
    <s v="Id2044"/>
    <s v="Reid"/>
    <n v="25.44"/>
    <x v="60"/>
    <s v="Yes"/>
    <x v="0"/>
    <x v="1"/>
    <n v="1"/>
    <x v="1"/>
    <x v="0"/>
    <x v="1"/>
    <s v="10-Aug-1997"/>
    <n v="2758.99"/>
    <x v="1"/>
    <s v="tier - 1"/>
    <s v="R1012"/>
    <x v="31"/>
  </r>
  <r>
    <s v="Id2045"/>
    <s v="Allan"/>
    <n v="39.805"/>
    <x v="24"/>
    <s v="NO"/>
    <x v="1"/>
    <x v="0"/>
    <n v="1"/>
    <x v="1"/>
    <x v="0"/>
    <x v="2"/>
    <s v="11-Oct-2000"/>
    <n v="2755.02"/>
    <x v="1"/>
    <s v="tier - 1"/>
    <s v="R1024"/>
    <x v="21"/>
  </r>
  <r>
    <s v="Id2046"/>
    <s v="McLaughlin"/>
    <n v="30.4"/>
    <x v="209"/>
    <s v="Yes"/>
    <x v="1"/>
    <x v="0"/>
    <n v="1"/>
    <x v="1"/>
    <x v="2"/>
    <x v="2"/>
    <s v="3-Oct-2000"/>
    <n v="2741.95"/>
    <x v="1"/>
    <s v="tier - 3"/>
    <s v="R1024"/>
    <x v="21"/>
  </r>
  <r>
    <s v="Id2047"/>
    <s v="Lee"/>
    <n v="23.18"/>
    <x v="180"/>
    <s v="NO"/>
    <x v="1"/>
    <x v="0"/>
    <n v="1"/>
    <x v="1"/>
    <x v="0"/>
    <x v="2"/>
    <s v="17-Dec-2000"/>
    <n v="2731.91"/>
    <x v="1"/>
    <s v="tier - 3"/>
    <s v="R1024"/>
    <x v="21"/>
  </r>
  <r>
    <s v="Id2048"/>
    <s v="Tang"/>
    <n v="39.615000000000002"/>
    <x v="147"/>
    <s v="NO"/>
    <x v="0"/>
    <x v="1"/>
    <n v="1"/>
    <x v="1"/>
    <x v="0"/>
    <x v="1"/>
    <s v="3-Dec-2003"/>
    <n v="2730.11"/>
    <x v="1"/>
    <s v="tier - 3"/>
    <s v="R1012"/>
    <x v="39"/>
  </r>
  <r>
    <s v="Id2049"/>
    <s v="Kennedy"/>
    <n v="30.59"/>
    <x v="562"/>
    <s v="Yes"/>
    <x v="0"/>
    <x v="1"/>
    <n v="1"/>
    <x v="1"/>
    <x v="3"/>
    <x v="1"/>
    <s v="6-Oct-1997"/>
    <n v="2727.4"/>
    <x v="2"/>
    <s v="tier - 3"/>
    <s v="R1016"/>
    <x v="31"/>
  </r>
  <r>
    <s v="Id2050"/>
    <s v="Condon"/>
    <n v="16.72"/>
    <x v="24"/>
    <s v="Yes"/>
    <x v="0"/>
    <x v="0"/>
    <n v="1"/>
    <x v="1"/>
    <x v="1"/>
    <x v="2"/>
    <s v="20-Aug-1988"/>
    <n v="2726.06"/>
    <x v="1"/>
    <s v="tier - 2"/>
    <s v="R1013"/>
    <x v="23"/>
  </r>
  <r>
    <s v="Id2051"/>
    <s v="Chepkwony"/>
    <n v="26.22"/>
    <x v="347"/>
    <s v="Yes"/>
    <x v="0"/>
    <x v="1"/>
    <n v="1"/>
    <x v="1"/>
    <x v="0"/>
    <x v="2"/>
    <s v="30-Oct-1997"/>
    <n v="2721.32"/>
    <x v="0"/>
    <s v="tier - 3"/>
    <s v="R1014"/>
    <x v="31"/>
  </r>
  <r>
    <s v="Id2052"/>
    <s v="Rodriguez"/>
    <n v="31.824999999999999"/>
    <x v="577"/>
    <s v="NO"/>
    <x v="0"/>
    <x v="1"/>
    <n v="1"/>
    <x v="1"/>
    <x v="1"/>
    <x v="2"/>
    <s v="6-Aug-2003"/>
    <n v="2719.28"/>
    <x v="1"/>
    <s v="tier - 2"/>
    <s v="R1012"/>
    <x v="39"/>
  </r>
  <r>
    <s v="Id2053"/>
    <s v="Szynkarczuk"/>
    <n v="25.745000000000001"/>
    <x v="83"/>
    <s v="NO"/>
    <x v="0"/>
    <x v="1"/>
    <n v="1"/>
    <x v="1"/>
    <x v="2"/>
    <x v="2"/>
    <s v="1-Dec-2003"/>
    <n v="2710.83"/>
    <x v="1"/>
    <s v="tier - 3"/>
    <s v="R1012"/>
    <x v="39"/>
  </r>
  <r>
    <s v="Id2054"/>
    <s v="Brill"/>
    <n v="24.605"/>
    <x v="133"/>
    <s v="NO"/>
    <x v="0"/>
    <x v="1"/>
    <n v="1"/>
    <x v="1"/>
    <x v="2"/>
    <x v="2"/>
    <s v="21-Nov-2003"/>
    <n v="2709.24"/>
    <x v="1"/>
    <s v="tier - 2"/>
    <s v="R1012"/>
    <x v="39"/>
  </r>
  <r>
    <s v="Id2055"/>
    <s v="Adams"/>
    <n v="24.51"/>
    <x v="180"/>
    <s v="NO"/>
    <x v="0"/>
    <x v="1"/>
    <n v="1"/>
    <x v="1"/>
    <x v="0"/>
    <x v="2"/>
    <s v="17-Jul-2003"/>
    <n v="2709.11"/>
    <x v="1"/>
    <s v="tier - 2"/>
    <s v="R1012"/>
    <x v="39"/>
  </r>
  <r>
    <s v="Id2056"/>
    <s v="Nunn"/>
    <n v="31.065000000000001"/>
    <x v="90"/>
    <s v="Yes"/>
    <x v="0"/>
    <x v="0"/>
    <n v="0"/>
    <x v="1"/>
    <x v="1"/>
    <x v="2"/>
    <s v="13-Jun-1996"/>
    <n v="2699.57"/>
    <x v="1"/>
    <s v="tier - 1"/>
    <s v="R1012"/>
    <x v="45"/>
  </r>
  <r>
    <s v="Id2057"/>
    <s v="Blair"/>
    <n v="28.12"/>
    <x v="203"/>
    <s v="NO"/>
    <x v="0"/>
    <x v="0"/>
    <n v="0"/>
    <x v="1"/>
    <x v="0"/>
    <x v="2"/>
    <s v="11-Jun-1999"/>
    <n v="2690.11"/>
    <x v="1"/>
    <s v="tier - 2"/>
    <s v="R1012"/>
    <x v="35"/>
  </r>
  <r>
    <s v="Id2058"/>
    <s v="Sharkey"/>
    <n v="38.06"/>
    <x v="635"/>
    <s v="NO"/>
    <x v="0"/>
    <x v="0"/>
    <n v="0"/>
    <x v="1"/>
    <x v="2"/>
    <x v="1"/>
    <s v="2-Oct-1994"/>
    <n v="2689.5"/>
    <x v="2"/>
    <s v="tier - 2"/>
    <s v="R1013"/>
    <x v="6"/>
  </r>
  <r>
    <s v="Id2059"/>
    <s v="Scalard"/>
    <n v="24.96"/>
    <x v="90"/>
    <s v="NO"/>
    <x v="0"/>
    <x v="0"/>
    <n v="0"/>
    <x v="1"/>
    <x v="3"/>
    <x v="2"/>
    <s v="17-Sep-1994"/>
    <n v="2684.69"/>
    <x v="1"/>
    <s v="tier - 2"/>
    <s v="R1013"/>
    <x v="6"/>
  </r>
  <r>
    <s v="Id2060"/>
    <s v="Burget"/>
    <n v="17.670000000000002"/>
    <x v="102"/>
    <s v="Yes"/>
    <x v="0"/>
    <x v="0"/>
    <n v="0"/>
    <x v="1"/>
    <x v="0"/>
    <x v="2"/>
    <s v="5-Aug-1996"/>
    <n v="2680.95"/>
    <x v="2"/>
    <s v="tier - 2"/>
    <s v="R1012"/>
    <x v="45"/>
  </r>
  <r>
    <s v="Id2061"/>
    <s v="English"/>
    <n v="31.35"/>
    <x v="85"/>
    <s v="NO"/>
    <x v="1"/>
    <x v="0"/>
    <n v="1"/>
    <x v="1"/>
    <x v="1"/>
    <x v="1"/>
    <s v="9-Dec-2000"/>
    <n v="2643.27"/>
    <x v="1"/>
    <s v="tier - 1"/>
    <s v="R1012"/>
    <x v="21"/>
  </r>
  <r>
    <s v="Id2062"/>
    <s v="Hampton"/>
    <n v="28.31"/>
    <x v="652"/>
    <s v="NO"/>
    <x v="1"/>
    <x v="0"/>
    <n v="1"/>
    <x v="1"/>
    <x v="0"/>
    <x v="1"/>
    <s v="24-Jun-2000"/>
    <n v="2639.04"/>
    <x v="1"/>
    <s v="tier - 2"/>
    <s v="R1012"/>
    <x v="21"/>
  </r>
  <r>
    <s v="Id2063"/>
    <s v="Flynn"/>
    <n v="30.3"/>
    <x v="376"/>
    <s v="Yes"/>
    <x v="0"/>
    <x v="1"/>
    <n v="1"/>
    <x v="1"/>
    <x v="1"/>
    <x v="2"/>
    <s v="26-Aug-1997"/>
    <n v="2632.99"/>
    <x v="1"/>
    <s v="tier - 1"/>
    <s v="R1011"/>
    <x v="31"/>
  </r>
  <r>
    <s v="Id2064"/>
    <s v="Knast"/>
    <n v="26.4"/>
    <x v="21"/>
    <s v="Yes"/>
    <x v="0"/>
    <x v="0"/>
    <n v="0"/>
    <x v="1"/>
    <x v="2"/>
    <x v="1"/>
    <s v="26-Aug-2001"/>
    <n v="2597.7800000000002"/>
    <x v="1"/>
    <s v="tier - 1"/>
    <s v="R1011"/>
    <x v="47"/>
  </r>
  <r>
    <s v="Id2065"/>
    <s v="Lucas"/>
    <n v="22.135000000000002"/>
    <x v="135"/>
    <s v="Yes"/>
    <x v="0"/>
    <x v="0"/>
    <n v="0"/>
    <x v="1"/>
    <x v="3"/>
    <x v="2"/>
    <s v="28-Jul-2001"/>
    <n v="2585.85"/>
    <x v="1"/>
    <s v="tier - 2"/>
    <s v="R1024"/>
    <x v="47"/>
  </r>
  <r>
    <s v="Id2066"/>
    <s v="Thomas"/>
    <n v="17.399999999999999"/>
    <x v="146"/>
    <s v="Yes"/>
    <x v="0"/>
    <x v="0"/>
    <n v="0"/>
    <x v="1"/>
    <x v="1"/>
    <x v="2"/>
    <s v="15-Oct-2001"/>
    <n v="2585.27"/>
    <x v="1"/>
    <s v="tier - 3"/>
    <s v="R1011"/>
    <x v="47"/>
  </r>
  <r>
    <s v="Id2067"/>
    <s v="Cherewatti"/>
    <n v="28.06"/>
    <x v="640"/>
    <s v="NO"/>
    <x v="0"/>
    <x v="0"/>
    <n v="0"/>
    <x v="1"/>
    <x v="0"/>
    <x v="0"/>
    <s v="20-Jul-2002"/>
    <n v="2585.04"/>
    <x v="1"/>
    <s v="tier - 2"/>
    <s v="R1021"/>
    <x v="43"/>
  </r>
  <r>
    <s v="Id2068"/>
    <s v="Olle"/>
    <n v="31.13"/>
    <x v="657"/>
    <s v="NO"/>
    <x v="0"/>
    <x v="0"/>
    <n v="0"/>
    <x v="1"/>
    <x v="3"/>
    <x v="0"/>
    <s v="11-Oct-2002"/>
    <n v="2566.4699999999998"/>
    <x v="1"/>
    <s v="tier - 3"/>
    <s v="R1013"/>
    <x v="43"/>
  </r>
  <r>
    <s v="Id2069"/>
    <s v="Hamsi"/>
    <n v="18.46"/>
    <x v="174"/>
    <s v="NO"/>
    <x v="0"/>
    <x v="0"/>
    <n v="0"/>
    <x v="1"/>
    <x v="3"/>
    <x v="2"/>
    <s v="17-Nov-1991"/>
    <n v="2545.6799999999998"/>
    <x v="1"/>
    <s v="tier - 1"/>
    <s v="R1013"/>
    <x v="42"/>
  </r>
  <r>
    <s v="Id2070"/>
    <s v="Finnegan"/>
    <n v="17.3"/>
    <x v="505"/>
    <s v="NO"/>
    <x v="0"/>
    <x v="0"/>
    <n v="0"/>
    <x v="1"/>
    <x v="0"/>
    <x v="2"/>
    <s v="1-Oct-1990"/>
    <n v="2540.39"/>
    <x v="1"/>
    <s v="tier - 2"/>
    <s v="R1013"/>
    <x v="3"/>
  </r>
  <r>
    <s v="Id2071"/>
    <s v="Walsh"/>
    <n v="35.625"/>
    <x v="82"/>
    <s v="Yes"/>
    <x v="0"/>
    <x v="1"/>
    <n v="1"/>
    <x v="1"/>
    <x v="2"/>
    <x v="2"/>
    <s v="28-Jul-1997"/>
    <n v="2534.39"/>
    <x v="2"/>
    <s v="tier - 3"/>
    <s v="R1012"/>
    <x v="31"/>
  </r>
  <r>
    <s v="Id2072"/>
    <s v="Villa"/>
    <n v="20.234999999999999"/>
    <x v="331"/>
    <s v="Yes"/>
    <x v="1"/>
    <x v="0"/>
    <n v="2"/>
    <x v="1"/>
    <x v="1"/>
    <x v="1"/>
    <s v="25-Aug-2000"/>
    <n v="2527.8200000000002"/>
    <x v="1"/>
    <s v="tier - 3"/>
    <s v="R1012"/>
    <x v="21"/>
  </r>
  <r>
    <s v="Id2073"/>
    <s v="Cable"/>
    <n v="27.55"/>
    <x v="176"/>
    <s v="Yes"/>
    <x v="0"/>
    <x v="1"/>
    <n v="1"/>
    <x v="1"/>
    <x v="3"/>
    <x v="2"/>
    <s v="2-Nov-1997"/>
    <n v="2523.17"/>
    <x v="2"/>
    <s v="tier - 1"/>
    <s v="R1012"/>
    <x v="31"/>
  </r>
  <r>
    <s v="Id2074"/>
    <s v="Eiring"/>
    <n v="17.97"/>
    <x v="562"/>
    <s v="NO"/>
    <x v="0"/>
    <x v="0"/>
    <n v="0"/>
    <x v="1"/>
    <x v="1"/>
    <x v="1"/>
    <s v="5-Aug-1991"/>
    <n v="2510.79"/>
    <x v="1"/>
    <s v="tier - 1"/>
    <s v="R1013"/>
    <x v="42"/>
  </r>
  <r>
    <s v="Id2075"/>
    <s v="Connor"/>
    <n v="29.98"/>
    <x v="100"/>
    <s v="NO"/>
    <x v="1"/>
    <x v="0"/>
    <n v="1"/>
    <x v="1"/>
    <x v="0"/>
    <x v="1"/>
    <s v="6-Sep-2004"/>
    <n v="2500.9299999999998"/>
    <x v="1"/>
    <s v="tier - 2"/>
    <s v="R1012"/>
    <x v="41"/>
  </r>
  <r>
    <s v="Id2076"/>
    <s v="Friedman"/>
    <n v="33.659999999999997"/>
    <x v="267"/>
    <s v="Yes"/>
    <x v="0"/>
    <x v="0"/>
    <n v="1"/>
    <x v="1"/>
    <x v="0"/>
    <x v="2"/>
    <s v="15-Oct-1995"/>
    <n v="2498.41"/>
    <x v="2"/>
    <s v="tier - 3"/>
    <s v="R1013"/>
    <x v="40"/>
  </r>
  <r>
    <s v="Id2077"/>
    <s v="Croker"/>
    <n v="32.67"/>
    <x v="515"/>
    <s v="Yes"/>
    <x v="0"/>
    <x v="0"/>
    <n v="1"/>
    <x v="1"/>
    <x v="0"/>
    <x v="2"/>
    <s v="9-Jul-1995"/>
    <n v="2497.04"/>
    <x v="2"/>
    <s v="tier - 3"/>
    <s v="R1013"/>
    <x v="40"/>
  </r>
  <r>
    <s v="Id2078"/>
    <s v="Beganics"/>
    <n v="30.5"/>
    <x v="169"/>
    <s v="Yes"/>
    <x v="0"/>
    <x v="0"/>
    <n v="1"/>
    <x v="1"/>
    <x v="2"/>
    <x v="1"/>
    <s v="14-Oct-1995"/>
    <n v="2494.02"/>
    <x v="2"/>
    <s v="tier - 1"/>
    <s v="R1011"/>
    <x v="40"/>
  </r>
  <r>
    <s v="Id2079"/>
    <s v="Huberty"/>
    <n v="23.1"/>
    <x v="563"/>
    <s v="Yes"/>
    <x v="0"/>
    <x v="0"/>
    <n v="1"/>
    <x v="1"/>
    <x v="0"/>
    <x v="1"/>
    <s v="6-Nov-1995"/>
    <n v="2483.7399999999998"/>
    <x v="2"/>
    <s v="tier - 2"/>
    <s v="R1013"/>
    <x v="40"/>
  </r>
  <r>
    <s v="Id2080"/>
    <s v="Jacobs"/>
    <n v="39.49"/>
    <x v="358"/>
    <s v="NO"/>
    <x v="0"/>
    <x v="0"/>
    <n v="1"/>
    <x v="1"/>
    <x v="0"/>
    <x v="2"/>
    <s v="20-Jun-1998"/>
    <n v="2480.98"/>
    <x v="1"/>
    <s v="tier - 2"/>
    <s v="R1013"/>
    <x v="44"/>
  </r>
  <r>
    <s v="Id2081"/>
    <s v="Hazlehurst"/>
    <n v="33.99"/>
    <x v="188"/>
    <s v="NO"/>
    <x v="0"/>
    <x v="0"/>
    <n v="1"/>
    <x v="1"/>
    <x v="1"/>
    <x v="2"/>
    <s v="2-Jul-1998"/>
    <n v="2473.33"/>
    <x v="1"/>
    <s v="tier - 3"/>
    <s v="R1013"/>
    <x v="44"/>
  </r>
  <r>
    <s v="Id2082"/>
    <s v="Marin"/>
    <n v="27.72"/>
    <x v="658"/>
    <s v="NO"/>
    <x v="0"/>
    <x v="0"/>
    <n v="1"/>
    <x v="1"/>
    <x v="0"/>
    <x v="1"/>
    <s v="17-Aug-1998"/>
    <n v="2464.62"/>
    <x v="1"/>
    <s v="tier - 3"/>
    <s v="R1013"/>
    <x v="44"/>
  </r>
  <r>
    <s v="Id2083"/>
    <s v="Dear"/>
    <n v="30.59"/>
    <x v="659"/>
    <s v="NO"/>
    <x v="0"/>
    <x v="0"/>
    <n v="0"/>
    <x v="1"/>
    <x v="2"/>
    <x v="0"/>
    <s v="11-Jul-2002"/>
    <n v="2459.7199999999998"/>
    <x v="1"/>
    <s v="tier - 2"/>
    <s v="R1024"/>
    <x v="43"/>
  </r>
  <r>
    <s v="Id2084"/>
    <s v="Lederer"/>
    <n v="22.6"/>
    <x v="60"/>
    <s v="NO"/>
    <x v="0"/>
    <x v="0"/>
    <n v="1"/>
    <x v="1"/>
    <x v="1"/>
    <x v="1"/>
    <s v="19-Nov-1998"/>
    <n v="2457.5"/>
    <x v="1"/>
    <s v="tier - 1"/>
    <s v="R1011"/>
    <x v="44"/>
  </r>
  <r>
    <s v="Id2085"/>
    <s v="Robson"/>
    <n v="28.785"/>
    <x v="163"/>
    <s v="NO"/>
    <x v="0"/>
    <x v="0"/>
    <n v="0"/>
    <x v="1"/>
    <x v="0"/>
    <x v="0"/>
    <s v="29-Jul-2002"/>
    <n v="2457.21"/>
    <x v="1"/>
    <s v="tier - 1"/>
    <s v="R1024"/>
    <x v="43"/>
  </r>
  <r>
    <s v="Id2086"/>
    <s v="Galvan"/>
    <n v="50.38"/>
    <x v="330"/>
    <s v="NO"/>
    <x v="0"/>
    <x v="0"/>
    <n v="0"/>
    <x v="1"/>
    <x v="0"/>
    <x v="1"/>
    <s v="21-Nov-1999"/>
    <n v="2438.06"/>
    <x v="1"/>
    <s v="tier - 2"/>
    <s v="R1013"/>
    <x v="35"/>
  </r>
  <r>
    <s v="Id2087"/>
    <s v="Walsh"/>
    <n v="35.200000000000003"/>
    <x v="141"/>
    <s v="NO"/>
    <x v="0"/>
    <x v="0"/>
    <n v="0"/>
    <x v="1"/>
    <x v="0"/>
    <x v="2"/>
    <s v="12-Nov-1999"/>
    <n v="2416.96"/>
    <x v="1"/>
    <s v="tier - 2"/>
    <s v="R1011"/>
    <x v="35"/>
  </r>
  <r>
    <s v="Id2088"/>
    <s v="Teeuwen"/>
    <n v="35.72"/>
    <x v="335"/>
    <s v="Yes"/>
    <x v="0"/>
    <x v="0"/>
    <n v="0"/>
    <x v="1"/>
    <x v="2"/>
    <x v="2"/>
    <s v="3-Jun-2001"/>
    <n v="2404.73"/>
    <x v="1"/>
    <s v="tier - 3"/>
    <s v="R1012"/>
    <x v="21"/>
  </r>
  <r>
    <s v="Id2089"/>
    <s v="List"/>
    <n v="24.51"/>
    <x v="164"/>
    <s v="NO"/>
    <x v="0"/>
    <x v="0"/>
    <n v="0"/>
    <x v="1"/>
    <x v="2"/>
    <x v="2"/>
    <s v="10-Aug-1999"/>
    <n v="2396.1"/>
    <x v="1"/>
    <s v="tier - 1"/>
    <s v="R1019"/>
    <x v="35"/>
  </r>
  <r>
    <s v="Id2090"/>
    <s v="Shafar"/>
    <n v="23.844999999999999"/>
    <x v="46"/>
    <s v="NO"/>
    <x v="0"/>
    <x v="0"/>
    <n v="0"/>
    <x v="1"/>
    <x v="3"/>
    <x v="2"/>
    <s v="17-Dec-1999"/>
    <n v="2395.17"/>
    <x v="1"/>
    <s v="tier - 1"/>
    <s v="R1014"/>
    <x v="35"/>
  </r>
  <r>
    <s v="Id2091"/>
    <s v="Copenhaver"/>
    <n v="15.68"/>
    <x v="635"/>
    <s v="Yes"/>
    <x v="0"/>
    <x v="0"/>
    <n v="1"/>
    <x v="1"/>
    <x v="0"/>
    <x v="1"/>
    <s v="12-Dec-1988"/>
    <n v="2373.3000000000002"/>
    <x v="1"/>
    <s v="tier - 2"/>
    <s v="R1013"/>
    <x v="23"/>
  </r>
  <r>
    <s v="Id2092"/>
    <s v="Stump"/>
    <n v="32.395000000000003"/>
    <x v="485"/>
    <s v="NO"/>
    <x v="0"/>
    <x v="0"/>
    <n v="0"/>
    <x v="1"/>
    <x v="2"/>
    <x v="0"/>
    <s v="5-Nov-2002"/>
    <n v="2362.23"/>
    <x v="1"/>
    <s v="tier - 1"/>
    <s v="R1012"/>
    <x v="43"/>
  </r>
  <r>
    <s v="Id2093"/>
    <s v="Wehrman"/>
    <n v="23.655000000000001"/>
    <x v="563"/>
    <s v="NO"/>
    <x v="0"/>
    <x v="0"/>
    <n v="1"/>
    <x v="1"/>
    <x v="1"/>
    <x v="1"/>
    <s v="21-Oct-1998"/>
    <n v="2352.9699999999998"/>
    <x v="2"/>
    <s v="tier - 3"/>
    <s v="R1012"/>
    <x v="44"/>
  </r>
  <r>
    <s v="Id2094"/>
    <s v="Sischo"/>
    <n v="28.4"/>
    <x v="412"/>
    <s v="NO"/>
    <x v="0"/>
    <x v="1"/>
    <n v="1"/>
    <x v="1"/>
    <x v="0"/>
    <x v="1"/>
    <s v="18-Nov-2003"/>
    <n v="2331.52"/>
    <x v="1"/>
    <s v="tier - 3"/>
    <s v="R1011"/>
    <x v="39"/>
  </r>
  <r>
    <s v="Id2095"/>
    <s v="Fonti"/>
    <n v="35.42"/>
    <x v="202"/>
    <s v="Yes"/>
    <x v="0"/>
    <x v="0"/>
    <n v="0"/>
    <x v="1"/>
    <x v="1"/>
    <x v="2"/>
    <s v="17-Dec-1996"/>
    <n v="2322.62"/>
    <x v="1"/>
    <s v="tier - 1"/>
    <s v="R1013"/>
    <x v="45"/>
  </r>
  <r>
    <s v="Id2096"/>
    <s v="Merlis"/>
    <n v="26.18"/>
    <x v="65"/>
    <s v="NO"/>
    <x v="1"/>
    <x v="0"/>
    <n v="1"/>
    <x v="1"/>
    <x v="2"/>
    <x v="1"/>
    <s v="6-Sep-2004"/>
    <n v="2304"/>
    <x v="1"/>
    <s v="tier - 3"/>
    <s v="R1013"/>
    <x v="41"/>
  </r>
  <r>
    <s v="Id2097"/>
    <s v="Hasegawa"/>
    <n v="20.8"/>
    <x v="189"/>
    <s v="Yes"/>
    <x v="0"/>
    <x v="0"/>
    <n v="0"/>
    <x v="1"/>
    <x v="3"/>
    <x v="2"/>
    <s v="28-Nov-1996"/>
    <n v="2302.3000000000002"/>
    <x v="0"/>
    <s v="tier - 2"/>
    <s v="R1011"/>
    <x v="45"/>
  </r>
  <r>
    <s v="Id2098"/>
    <s v="Haselden"/>
    <n v="15.82"/>
    <x v="192"/>
    <s v="NO"/>
    <x v="0"/>
    <x v="0"/>
    <n v="0"/>
    <x v="1"/>
    <x v="3"/>
    <x v="2"/>
    <s v="5-Oct-1989"/>
    <n v="2295.2399999999998"/>
    <x v="1"/>
    <s v="tier - 1"/>
    <s v="R1013"/>
    <x v="4"/>
  </r>
  <r>
    <s v="Id2099"/>
    <s v="Simonson"/>
    <n v="17.670000000000002"/>
    <x v="226"/>
    <s v="NO"/>
    <x v="0"/>
    <x v="0"/>
    <n v="0"/>
    <x v="1"/>
    <x v="0"/>
    <x v="2"/>
    <s v="16-Jun-1991"/>
    <n v="2277.7199999999998"/>
    <x v="1"/>
    <s v="tier - 1"/>
    <s v="R1013"/>
    <x v="42"/>
  </r>
  <r>
    <s v="Id2100"/>
    <s v="Montag"/>
    <n v="31.92"/>
    <x v="53"/>
    <s v="NO"/>
    <x v="0"/>
    <x v="0"/>
    <n v="0"/>
    <x v="1"/>
    <x v="1"/>
    <x v="0"/>
    <s v="12-Nov-2002"/>
    <n v="2261.5700000000002"/>
    <x v="1"/>
    <s v="tier - 1"/>
    <s v="R1012"/>
    <x v="43"/>
  </r>
  <r>
    <s v="Id2101"/>
    <s v="Deroian"/>
    <n v="28.975000000000001"/>
    <x v="580"/>
    <s v="NO"/>
    <x v="0"/>
    <x v="0"/>
    <n v="0"/>
    <x v="1"/>
    <x v="0"/>
    <x v="0"/>
    <s v="15-Jul-2002"/>
    <n v="2257.48"/>
    <x v="1"/>
    <s v="tier - 1"/>
    <s v="R1012"/>
    <x v="43"/>
  </r>
  <r>
    <s v="Id2102"/>
    <s v="Goetz"/>
    <n v="31.73"/>
    <x v="226"/>
    <s v="Yes"/>
    <x v="1"/>
    <x v="0"/>
    <n v="2"/>
    <x v="1"/>
    <x v="1"/>
    <x v="2"/>
    <s v="11-Dec-2000"/>
    <n v="2254.8000000000002"/>
    <x v="1"/>
    <s v="tier - 3"/>
    <s v="R1016"/>
    <x v="21"/>
  </r>
  <r>
    <s v="Id2103"/>
    <s v="Brady"/>
    <n v="28.88"/>
    <x v="34"/>
    <s v="Yes"/>
    <x v="1"/>
    <x v="0"/>
    <n v="2"/>
    <x v="1"/>
    <x v="1"/>
    <x v="1"/>
    <s v="30-Jun-2000"/>
    <n v="2250.84"/>
    <x v="1"/>
    <s v="tier - 2"/>
    <s v="R1018"/>
    <x v="21"/>
  </r>
  <r>
    <s v="Id2104"/>
    <s v="Moran"/>
    <n v="25.555"/>
    <x v="78"/>
    <s v="NO"/>
    <x v="0"/>
    <x v="1"/>
    <n v="1"/>
    <x v="1"/>
    <x v="0"/>
    <x v="2"/>
    <s v="10-Dec-2003"/>
    <n v="2221.56"/>
    <x v="1"/>
    <s v="tier - 3"/>
    <s v="R1012"/>
    <x v="39"/>
  </r>
  <r>
    <s v="Id2105"/>
    <s v="Strickler"/>
    <n v="37.29"/>
    <x v="135"/>
    <s v="NO"/>
    <x v="1"/>
    <x v="0"/>
    <n v="1"/>
    <x v="1"/>
    <x v="0"/>
    <x v="2"/>
    <s v="12-Dec-2004"/>
    <n v="2219.4499999999998"/>
    <x v="1"/>
    <s v="tier - 1"/>
    <s v="R1013"/>
    <x v="41"/>
  </r>
  <r>
    <s v="Id2106"/>
    <s v="Simone"/>
    <n v="40.28"/>
    <x v="184"/>
    <s v="NO"/>
    <x v="1"/>
    <x v="0"/>
    <n v="1"/>
    <x v="1"/>
    <x v="0"/>
    <x v="1"/>
    <s v="25-Sep-2004"/>
    <n v="2217.6"/>
    <x v="1"/>
    <s v="tier - 1"/>
    <s v="R1024"/>
    <x v="41"/>
  </r>
  <r>
    <s v="Id2107"/>
    <s v="Von Rock"/>
    <n v="40.185000000000002"/>
    <x v="497"/>
    <s v="NO"/>
    <x v="1"/>
    <x v="0"/>
    <n v="1"/>
    <x v="1"/>
    <x v="2"/>
    <x v="2"/>
    <s v="13-Jun-2004"/>
    <n v="2217.4699999999998"/>
    <x v="1"/>
    <s v="tier - 1"/>
    <s v="R1024"/>
    <x v="41"/>
  </r>
  <r>
    <s v="Id2108"/>
    <s v="Woodard"/>
    <n v="23.57"/>
    <x v="105"/>
    <s v="NO"/>
    <x v="0"/>
    <x v="0"/>
    <n v="0"/>
    <x v="1"/>
    <x v="0"/>
    <x v="1"/>
    <s v="17-Nov-1994"/>
    <n v="2213.21"/>
    <x v="1"/>
    <s v="tier - 2"/>
    <s v="R1013"/>
    <x v="6"/>
  </r>
  <r>
    <s v="Id2109"/>
    <s v="Li"/>
    <n v="35.625"/>
    <x v="200"/>
    <s v="NO"/>
    <x v="1"/>
    <x v="0"/>
    <n v="1"/>
    <x v="1"/>
    <x v="0"/>
    <x v="1"/>
    <s v="27-Jul-2004"/>
    <n v="2211.13"/>
    <x v="1"/>
    <s v="tier - 2"/>
    <s v="R1024"/>
    <x v="41"/>
  </r>
  <r>
    <s v="Id2110"/>
    <s v="Sinda"/>
    <n v="33.155000000000001"/>
    <x v="192"/>
    <s v="NO"/>
    <x v="1"/>
    <x v="0"/>
    <n v="1"/>
    <x v="1"/>
    <x v="0"/>
    <x v="2"/>
    <s v="6-Aug-2004"/>
    <n v="2207.6999999999998"/>
    <x v="1"/>
    <s v="tier - 2"/>
    <s v="R1024"/>
    <x v="41"/>
  </r>
  <r>
    <s v="Id2111"/>
    <s v="Rydland"/>
    <n v="31.92"/>
    <x v="264"/>
    <s v="NO"/>
    <x v="1"/>
    <x v="0"/>
    <n v="1"/>
    <x v="1"/>
    <x v="0"/>
    <x v="2"/>
    <s v="13-Nov-2004"/>
    <n v="2205.98"/>
    <x v="1"/>
    <s v="tier - 3"/>
    <s v="R1024"/>
    <x v="41"/>
  </r>
  <r>
    <s v="Id2112"/>
    <s v="Vespa"/>
    <n v="30.305"/>
    <x v="31"/>
    <s v="NO"/>
    <x v="1"/>
    <x v="0"/>
    <n v="1"/>
    <x v="1"/>
    <x v="0"/>
    <x v="2"/>
    <s v="28-Oct-2004"/>
    <n v="2203.7399999999998"/>
    <x v="1"/>
    <s v="tier - 2"/>
    <s v="R1024"/>
    <x v="41"/>
  </r>
  <r>
    <s v="Id2113"/>
    <s v="Meadows"/>
    <n v="30.114999999999998"/>
    <x v="24"/>
    <s v="NO"/>
    <x v="1"/>
    <x v="0"/>
    <n v="1"/>
    <x v="1"/>
    <x v="2"/>
    <x v="2"/>
    <s v="6-Aug-2004"/>
    <n v="2203.4699999999998"/>
    <x v="1"/>
    <s v="tier - 2"/>
    <s v="R1024"/>
    <x v="41"/>
  </r>
  <r>
    <s v="Id2114"/>
    <s v="Toppen"/>
    <n v="24.09"/>
    <x v="270"/>
    <s v="NO"/>
    <x v="1"/>
    <x v="0"/>
    <n v="1"/>
    <x v="1"/>
    <x v="1"/>
    <x v="2"/>
    <s v="27-Jul-2004"/>
    <n v="2201.1"/>
    <x v="1"/>
    <s v="tier - 3"/>
    <s v="R1013"/>
    <x v="41"/>
  </r>
  <r>
    <s v="Id2115"/>
    <s v="Ermer"/>
    <n v="28.215"/>
    <x v="139"/>
    <s v="NO"/>
    <x v="1"/>
    <x v="0"/>
    <n v="1"/>
    <x v="1"/>
    <x v="1"/>
    <x v="2"/>
    <s v="12-Sep-2004"/>
    <n v="2200.83"/>
    <x v="1"/>
    <s v="tier - 2"/>
    <s v="R1024"/>
    <x v="41"/>
  </r>
  <r>
    <s v="Id2116"/>
    <s v="Dionne"/>
    <n v="26.315000000000001"/>
    <x v="324"/>
    <s v="NO"/>
    <x v="1"/>
    <x v="0"/>
    <n v="1"/>
    <x v="1"/>
    <x v="1"/>
    <x v="2"/>
    <s v="3-Sep-2004"/>
    <n v="2198.19"/>
    <x v="1"/>
    <s v="tier - 1"/>
    <s v="R1023"/>
    <x v="41"/>
  </r>
  <r>
    <s v="Id2117"/>
    <s v="Stasulli"/>
    <n v="25.08"/>
    <x v="111"/>
    <s v="NO"/>
    <x v="1"/>
    <x v="0"/>
    <n v="1"/>
    <x v="1"/>
    <x v="3"/>
    <x v="2"/>
    <s v="7-Dec-2004"/>
    <n v="2196.4699999999998"/>
    <x v="1"/>
    <s v="tier - 3"/>
    <s v="R1024"/>
    <x v="41"/>
  </r>
  <r>
    <s v="Id2118"/>
    <s v="Duran"/>
    <n v="15.41"/>
    <x v="31"/>
    <s v="NO"/>
    <x v="0"/>
    <x v="0"/>
    <n v="0"/>
    <x v="1"/>
    <x v="2"/>
    <x v="2"/>
    <s v="16-Dec-1991"/>
    <n v="2193.1999999999998"/>
    <x v="1"/>
    <s v="tier - 2"/>
    <s v="R1012"/>
    <x v="42"/>
  </r>
  <r>
    <s v="Id2119"/>
    <s v="Klundt"/>
    <n v="23.83"/>
    <x v="251"/>
    <s v="NO"/>
    <x v="0"/>
    <x v="0"/>
    <n v="0"/>
    <x v="1"/>
    <x v="0"/>
    <x v="2"/>
    <s v="27-Sep-1994"/>
    <n v="2170.08"/>
    <x v="1"/>
    <s v="tier - 2"/>
    <s v="R1013"/>
    <x v="6"/>
  </r>
  <r>
    <s v="Id2120"/>
    <s v="Waters"/>
    <n v="36"/>
    <x v="497"/>
    <s v="NO"/>
    <x v="1"/>
    <x v="0"/>
    <n v="1"/>
    <x v="1"/>
    <x v="1"/>
    <x v="2"/>
    <s v="23-Aug-2000"/>
    <n v="2166.73"/>
    <x v="1"/>
    <s v="tier - 2"/>
    <s v="R1011"/>
    <x v="21"/>
  </r>
  <r>
    <s v="Id2121"/>
    <s v="Rusk"/>
    <n v="28.82"/>
    <x v="450"/>
    <s v="NO"/>
    <x v="1"/>
    <x v="0"/>
    <n v="1"/>
    <x v="1"/>
    <x v="1"/>
    <x v="2"/>
    <s v="10-Dec-2000"/>
    <n v="2156.75"/>
    <x v="1"/>
    <s v="tier - 2"/>
    <s v="R1013"/>
    <x v="21"/>
  </r>
  <r>
    <s v="Id2122"/>
    <s v="Gersbach"/>
    <n v="28.05"/>
    <x v="58"/>
    <s v="NO"/>
    <x v="1"/>
    <x v="0"/>
    <n v="1"/>
    <x v="1"/>
    <x v="1"/>
    <x v="1"/>
    <s v="29-Nov-2000"/>
    <n v="2155.6799999999998"/>
    <x v="1"/>
    <s v="tier - 3"/>
    <s v="R1013"/>
    <x v="21"/>
  </r>
  <r>
    <s v="Id2123"/>
    <s v="Taylor-Watson"/>
    <n v="27.1"/>
    <x v="150"/>
    <s v="NO"/>
    <x v="1"/>
    <x v="0"/>
    <n v="1"/>
    <x v="1"/>
    <x v="2"/>
    <x v="2"/>
    <s v="22-Oct-2000"/>
    <n v="2154.36"/>
    <x v="1"/>
    <s v="tier - 2"/>
    <s v="R1011"/>
    <x v="21"/>
  </r>
  <r>
    <s v="Id2124"/>
    <s v="Crawford"/>
    <n v="24.3"/>
    <x v="148"/>
    <s v="Yes"/>
    <x v="1"/>
    <x v="0"/>
    <n v="1"/>
    <x v="1"/>
    <x v="0"/>
    <x v="1"/>
    <s v="27-Dec-2000"/>
    <n v="2150.4699999999998"/>
    <x v="1"/>
    <s v="tier - 3"/>
    <s v="R1011"/>
    <x v="21"/>
  </r>
  <r>
    <s v="Id2125"/>
    <s v="Levitsky"/>
    <n v="30.72"/>
    <x v="87"/>
    <s v="NO"/>
    <x v="1"/>
    <x v="0"/>
    <n v="1"/>
    <x v="1"/>
    <x v="0"/>
    <x v="1"/>
    <s v="4-Oct-2004"/>
    <n v="2144.85"/>
    <x v="1"/>
    <s v="tier - 1"/>
    <s v="R1011"/>
    <x v="41"/>
  </r>
  <r>
    <s v="Id2126"/>
    <s v="Carroll"/>
    <n v="37.43"/>
    <x v="176"/>
    <s v="NO"/>
    <x v="0"/>
    <x v="1"/>
    <n v="1"/>
    <x v="1"/>
    <x v="1"/>
    <x v="2"/>
    <s v="19-Aug-2003"/>
    <n v="2138.0700000000002"/>
    <x v="1"/>
    <s v="tier - 1"/>
    <s v="R1012"/>
    <x v="39"/>
  </r>
  <r>
    <s v="Id2127"/>
    <s v="Campos"/>
    <n v="25.74"/>
    <x v="652"/>
    <s v="Yes"/>
    <x v="0"/>
    <x v="1"/>
    <n v="1"/>
    <x v="1"/>
    <x v="0"/>
    <x v="1"/>
    <s v="3-Sep-1997"/>
    <n v="2137.65"/>
    <x v="2"/>
    <s v="tier - 1"/>
    <s v="R1013"/>
    <x v="31"/>
  </r>
  <r>
    <s v="Id2128"/>
    <s v="Flajslik"/>
    <n v="36.575000000000003"/>
    <x v="252"/>
    <s v="NO"/>
    <x v="0"/>
    <x v="1"/>
    <n v="1"/>
    <x v="1"/>
    <x v="0"/>
    <x v="2"/>
    <s v="26-Sep-2003"/>
    <n v="2136.88"/>
    <x v="1"/>
    <s v="tier - 2"/>
    <s v="R1012"/>
    <x v="39"/>
  </r>
  <r>
    <s v="Id2129"/>
    <s v="Chua"/>
    <n v="35.15"/>
    <x v="324"/>
    <s v="NO"/>
    <x v="0"/>
    <x v="1"/>
    <n v="1"/>
    <x v="1"/>
    <x v="0"/>
    <x v="2"/>
    <s v="1-Sep-2003"/>
    <n v="2134.9"/>
    <x v="1"/>
    <s v="tier - 3"/>
    <s v="R1012"/>
    <x v="39"/>
  </r>
  <r>
    <s v="Id2130"/>
    <s v="Wiltse"/>
    <n v="32.11"/>
    <x v="46"/>
    <s v="NO"/>
    <x v="0"/>
    <x v="1"/>
    <n v="1"/>
    <x v="1"/>
    <x v="0"/>
    <x v="2"/>
    <s v="22-Dec-2003"/>
    <n v="2130.6799999999998"/>
    <x v="1"/>
    <s v="tier - 3"/>
    <s v="R1012"/>
    <x v="39"/>
  </r>
  <r>
    <s v="Id2131"/>
    <s v="Fisher"/>
    <n v="30.495000000000001"/>
    <x v="436"/>
    <s v="NO"/>
    <x v="0"/>
    <x v="1"/>
    <n v="1"/>
    <x v="1"/>
    <x v="1"/>
    <x v="2"/>
    <s v="30-Aug-2003"/>
    <n v="2128.4299999999998"/>
    <x v="1"/>
    <s v="tier - 1"/>
    <s v="R1012"/>
    <x v="39"/>
  </r>
  <r>
    <s v="Id2132"/>
    <s v="Wilzbacher"/>
    <n v="29.24"/>
    <x v="299"/>
    <s v="NO"/>
    <x v="1"/>
    <x v="0"/>
    <n v="1"/>
    <x v="1"/>
    <x v="2"/>
    <x v="2"/>
    <s v="4-Nov-2004"/>
    <n v="2118.61"/>
    <x v="1"/>
    <s v="tier - 1"/>
    <s v="R1012"/>
    <x v="41"/>
  </r>
  <r>
    <s v="Id2133"/>
    <s v="Thayer"/>
    <n v="22.515000000000001"/>
    <x v="623"/>
    <s v="NO"/>
    <x v="0"/>
    <x v="1"/>
    <n v="1"/>
    <x v="1"/>
    <x v="3"/>
    <x v="1"/>
    <s v="30-Sep-2003"/>
    <n v="2117.34"/>
    <x v="1"/>
    <s v="tier - 3"/>
    <s v="R1012"/>
    <x v="39"/>
  </r>
  <r>
    <s v="Id2134"/>
    <s v="Brosseau"/>
    <n v="15.65"/>
    <x v="80"/>
    <s v="NO"/>
    <x v="0"/>
    <x v="0"/>
    <n v="0"/>
    <x v="1"/>
    <x v="1"/>
    <x v="2"/>
    <s v="21-Jul-1989"/>
    <n v="2106.2600000000002"/>
    <x v="1"/>
    <s v="tier - 2"/>
    <s v="R1013"/>
    <x v="4"/>
  </r>
  <r>
    <s v="Id2135"/>
    <s v="Phares"/>
    <n v="27.36"/>
    <x v="450"/>
    <s v="Yes"/>
    <x v="0"/>
    <x v="0"/>
    <n v="0"/>
    <x v="1"/>
    <x v="2"/>
    <x v="2"/>
    <s v="28-Nov-2001"/>
    <n v="2104.11"/>
    <x v="1"/>
    <s v="tier - 1"/>
    <s v="R1016"/>
    <x v="47"/>
  </r>
  <r>
    <s v="Id2136"/>
    <s v="Curley"/>
    <n v="22.3"/>
    <x v="143"/>
    <s v="Yes"/>
    <x v="0"/>
    <x v="0"/>
    <n v="0"/>
    <x v="1"/>
    <x v="1"/>
    <x v="2"/>
    <s v="22-Jun-2001"/>
    <n v="2103.08"/>
    <x v="2"/>
    <s v="tier - 2"/>
    <s v="R1011"/>
    <x v="47"/>
  </r>
  <r>
    <s v="Id2137"/>
    <s v="Johnston"/>
    <n v="26.03"/>
    <x v="336"/>
    <s v="Yes"/>
    <x v="0"/>
    <x v="0"/>
    <n v="0"/>
    <x v="1"/>
    <x v="1"/>
    <x v="1"/>
    <s v="14-Aug-2001"/>
    <n v="2102.2600000000002"/>
    <x v="2"/>
    <s v="tier - 2"/>
    <s v="R1019"/>
    <x v="47"/>
  </r>
  <r>
    <s v="Id2138"/>
    <s v="Padula"/>
    <n v="27.74"/>
    <x v="144"/>
    <s v="NO"/>
    <x v="1"/>
    <x v="0"/>
    <n v="1"/>
    <x v="1"/>
    <x v="0"/>
    <x v="2"/>
    <s v="12-Jun-2004"/>
    <n v="2094.1"/>
    <x v="2"/>
    <s v="tier - 2"/>
    <s v="R1025"/>
    <x v="41"/>
  </r>
  <r>
    <s v="Id2139"/>
    <s v="Gamirov"/>
    <n v="32.11"/>
    <x v="79"/>
    <s v="Yes"/>
    <x v="1"/>
    <x v="0"/>
    <n v="2"/>
    <x v="1"/>
    <x v="1"/>
    <x v="2"/>
    <s v="26-Jul-2000"/>
    <n v="2055.3200000000002"/>
    <x v="2"/>
    <s v="tier - 3"/>
    <s v="R1012"/>
    <x v="21"/>
  </r>
  <r>
    <s v="Id2140"/>
    <s v="Briot"/>
    <n v="25.175000000000001"/>
    <x v="109"/>
    <s v="Yes"/>
    <x v="1"/>
    <x v="0"/>
    <n v="2"/>
    <x v="1"/>
    <x v="0"/>
    <x v="1"/>
    <s v="2-Sep-2000"/>
    <n v="2045.69"/>
    <x v="2"/>
    <s v="tier - 3"/>
    <s v="R1012"/>
    <x v="21"/>
  </r>
  <r>
    <s v="Id2141"/>
    <s v="De Hueck"/>
    <n v="39.49"/>
    <x v="338"/>
    <s v="Yes"/>
    <x v="0"/>
    <x v="0"/>
    <n v="0"/>
    <x v="1"/>
    <x v="0"/>
    <x v="2"/>
    <s v="4-Aug-2001"/>
    <n v="2026.97"/>
    <x v="2"/>
    <s v="tier - 2"/>
    <s v="R1013"/>
    <x v="47"/>
  </r>
  <r>
    <s v="Id2142"/>
    <s v="Putt"/>
    <n v="34.869999999999997"/>
    <x v="49"/>
    <s v="Yes"/>
    <x v="0"/>
    <x v="0"/>
    <n v="0"/>
    <x v="1"/>
    <x v="0"/>
    <x v="2"/>
    <s v="6-Sep-2001"/>
    <n v="2020.55"/>
    <x v="2"/>
    <s v="tier - 2"/>
    <s v="R1013"/>
    <x v="47"/>
  </r>
  <r>
    <s v="Id2143"/>
    <s v="Deiman"/>
    <n v="34.6"/>
    <x v="146"/>
    <s v="Yes"/>
    <x v="0"/>
    <x v="0"/>
    <n v="0"/>
    <x v="1"/>
    <x v="1"/>
    <x v="2"/>
    <s v="1-Jul-2001"/>
    <n v="2020.18"/>
    <x v="2"/>
    <s v="tier - 1"/>
    <s v="R1011"/>
    <x v="47"/>
  </r>
  <r>
    <s v="Id2144"/>
    <s v="Bonanni"/>
    <n v="25.8"/>
    <x v="109"/>
    <s v="Yes"/>
    <x v="0"/>
    <x v="0"/>
    <n v="0"/>
    <x v="1"/>
    <x v="0"/>
    <x v="1"/>
    <s v="14-Aug-2001"/>
    <n v="2007.95"/>
    <x v="2"/>
    <s v="tier - 2"/>
    <s v="R1011"/>
    <x v="47"/>
  </r>
  <r>
    <s v="Id2145"/>
    <s v="Stein"/>
    <n v="35.86"/>
    <x v="280"/>
    <s v="NO"/>
    <x v="0"/>
    <x v="0"/>
    <n v="1"/>
    <x v="1"/>
    <x v="0"/>
    <x v="2"/>
    <s v="14-Sep-1998"/>
    <n v="1986.93"/>
    <x v="2"/>
    <s v="tier - 2"/>
    <s v="R1013"/>
    <x v="44"/>
  </r>
  <r>
    <s v="Id2146"/>
    <s v="Laumann"/>
    <n v="40.47"/>
    <x v="660"/>
    <s v="NO"/>
    <x v="0"/>
    <x v="0"/>
    <n v="0"/>
    <x v="1"/>
    <x v="0"/>
    <x v="0"/>
    <s v="29-Sep-2002"/>
    <n v="1984.45"/>
    <x v="2"/>
    <s v="tier - 3"/>
    <s v="R1016"/>
    <x v="43"/>
  </r>
  <r>
    <s v="Id2147"/>
    <s v="Galaviz"/>
    <n v="32.01"/>
    <x v="589"/>
    <s v="NO"/>
    <x v="0"/>
    <x v="0"/>
    <n v="1"/>
    <x v="1"/>
    <x v="0"/>
    <x v="1"/>
    <s v="29-Dec-1998"/>
    <n v="1981.58"/>
    <x v="2"/>
    <s v="tier - 1"/>
    <s v="R1013"/>
    <x v="44"/>
  </r>
  <r>
    <s v="Id2148"/>
    <s v="Piper"/>
    <n v="33"/>
    <x v="101"/>
    <s v="NO"/>
    <x v="0"/>
    <x v="0"/>
    <n v="0"/>
    <x v="1"/>
    <x v="1"/>
    <x v="0"/>
    <s v="16-Jul-2002"/>
    <n v="1980.07"/>
    <x v="2"/>
    <s v="tier - 3"/>
    <s v="R1011"/>
    <x v="43"/>
  </r>
  <r>
    <s v="Id2149"/>
    <s v="Cantini"/>
    <n v="29.3"/>
    <x v="259"/>
    <s v="NO"/>
    <x v="0"/>
    <x v="0"/>
    <n v="1"/>
    <x v="1"/>
    <x v="1"/>
    <x v="1"/>
    <s v="29-Sep-1998"/>
    <n v="1977.82"/>
    <x v="2"/>
    <s v="tier - 1"/>
    <s v="R1011"/>
    <x v="44"/>
  </r>
  <r>
    <s v="Id2150"/>
    <s v="Hartman"/>
    <n v="25.8"/>
    <x v="351"/>
    <s v="NO"/>
    <x v="0"/>
    <x v="0"/>
    <n v="1"/>
    <x v="1"/>
    <x v="2"/>
    <x v="2"/>
    <s v="5-Oct-1998"/>
    <n v="1972.95"/>
    <x v="2"/>
    <s v="tier - 1"/>
    <s v="R1011"/>
    <x v="44"/>
  </r>
  <r>
    <s v="Id2151"/>
    <s v="Werhane"/>
    <n v="23.4"/>
    <x v="180"/>
    <s v="NO"/>
    <x v="0"/>
    <x v="0"/>
    <n v="1"/>
    <x v="1"/>
    <x v="1"/>
    <x v="2"/>
    <s v="28-Sep-1998"/>
    <n v="1969.61"/>
    <x v="2"/>
    <s v="tier - 3"/>
    <s v="R1011"/>
    <x v="44"/>
  </r>
  <r>
    <s v="Id2152"/>
    <s v="Davies"/>
    <n v="27.93"/>
    <x v="502"/>
    <s v="NO"/>
    <x v="0"/>
    <x v="0"/>
    <n v="0"/>
    <x v="1"/>
    <x v="2"/>
    <x v="0"/>
    <s v="29-Jul-2002"/>
    <n v="1967.02"/>
    <x v="2"/>
    <s v="tier - 2"/>
    <s v="R1016"/>
    <x v="43"/>
  </r>
  <r>
    <s v="Id2153"/>
    <s v="Hummel"/>
    <n v="22"/>
    <x v="292"/>
    <s v="NO"/>
    <x v="0"/>
    <x v="0"/>
    <n v="0"/>
    <x v="1"/>
    <x v="0"/>
    <x v="0"/>
    <s v="7-Sep-2002"/>
    <n v="1964.78"/>
    <x v="2"/>
    <s v="tier - 1"/>
    <s v="R1011"/>
    <x v="43"/>
  </r>
  <r>
    <s v="Id2154"/>
    <s v="Lutz"/>
    <n v="36.86"/>
    <x v="482"/>
    <s v="Yes"/>
    <x v="0"/>
    <x v="0"/>
    <n v="0"/>
    <x v="1"/>
    <x v="0"/>
    <x v="2"/>
    <s v="9-Dec-2001"/>
    <n v="1917.32"/>
    <x v="2"/>
    <s v="tier - 2"/>
    <s v="R1012"/>
    <x v="47"/>
  </r>
  <r>
    <s v="Id2155"/>
    <s v="Waters"/>
    <n v="31.254999999999999"/>
    <x v="206"/>
    <s v="Yes"/>
    <x v="0"/>
    <x v="0"/>
    <n v="0"/>
    <x v="1"/>
    <x v="2"/>
    <x v="2"/>
    <s v="3-Aug-2001"/>
    <n v="1909.53"/>
    <x v="2"/>
    <s v="tier - 3"/>
    <s v="R1012"/>
    <x v="47"/>
  </r>
  <r>
    <s v="Id2156"/>
    <s v="Viglienzoni"/>
    <n v="23.06"/>
    <x v="47"/>
    <s v="NO"/>
    <x v="0"/>
    <x v="0"/>
    <n v="0"/>
    <x v="1"/>
    <x v="1"/>
    <x v="2"/>
    <s v="6-Oct-1994"/>
    <n v="1908.9"/>
    <x v="2"/>
    <s v="tier - 3"/>
    <s v="R1013"/>
    <x v="6"/>
  </r>
  <r>
    <s v="Id2157"/>
    <s v="Rathbun"/>
    <n v="28.975000000000001"/>
    <x v="83"/>
    <s v="Yes"/>
    <x v="0"/>
    <x v="0"/>
    <n v="0"/>
    <x v="1"/>
    <x v="0"/>
    <x v="2"/>
    <s v="10-Aug-2001"/>
    <n v="1906.36"/>
    <x v="2"/>
    <s v="tier - 1"/>
    <s v="R1012"/>
    <x v="47"/>
  </r>
  <r>
    <s v="Id2158"/>
    <s v="crane"/>
    <n v="33.299999999999997"/>
    <x v="661"/>
    <s v="NO"/>
    <x v="0"/>
    <x v="0"/>
    <n v="0"/>
    <x v="1"/>
    <x v="0"/>
    <x v="0"/>
    <s v="21-Aug-2002"/>
    <n v="1880.49"/>
    <x v="2"/>
    <s v="tier - 1"/>
    <s v="R1011"/>
    <x v="43"/>
  </r>
  <r>
    <s v="Id2159"/>
    <s v="Conant"/>
    <n v="33"/>
    <x v="307"/>
    <s v="NO"/>
    <x v="0"/>
    <x v="0"/>
    <n v="0"/>
    <x v="1"/>
    <x v="0"/>
    <x v="0"/>
    <s v="29-Aug-2002"/>
    <n v="1880.07"/>
    <x v="2"/>
    <s v="tier - 2"/>
    <s v="R1013"/>
    <x v="43"/>
  </r>
  <r>
    <s v="Id2160"/>
    <s v="Huyser-Wierenga"/>
    <n v="31.46"/>
    <x v="217"/>
    <s v="NO"/>
    <x v="0"/>
    <x v="0"/>
    <n v="0"/>
    <x v="1"/>
    <x v="1"/>
    <x v="0"/>
    <s v="29-Oct-2002"/>
    <n v="1877.93"/>
    <x v="2"/>
    <s v="tier - 1"/>
    <s v="R1013"/>
    <x v="43"/>
  </r>
  <r>
    <s v="Id2161"/>
    <s v="Natalini"/>
    <n v="29.6"/>
    <x v="303"/>
    <s v="NO"/>
    <x v="0"/>
    <x v="0"/>
    <n v="0"/>
    <x v="1"/>
    <x v="2"/>
    <x v="0"/>
    <s v="22-Sep-2002"/>
    <n v="1875.34"/>
    <x v="2"/>
    <s v="tier - 2"/>
    <s v="R1011"/>
    <x v="43"/>
  </r>
  <r>
    <s v="Id2162"/>
    <s v="Robbins"/>
    <n v="22.05"/>
    <x v="46"/>
    <s v="Yes"/>
    <x v="0"/>
    <x v="0"/>
    <n v="0"/>
    <x v="1"/>
    <x v="1"/>
    <x v="2"/>
    <s v="2-Jul-1996"/>
    <n v="1865.98"/>
    <x v="2"/>
    <s v="tier - 3"/>
    <s v="R1012"/>
    <x v="45"/>
  </r>
  <r>
    <s v="Id2163"/>
    <s v="Stanislav"/>
    <n v="27.06"/>
    <x v="105"/>
    <s v="NO"/>
    <x v="1"/>
    <x v="0"/>
    <n v="1"/>
    <x v="1"/>
    <x v="2"/>
    <x v="1"/>
    <s v="27-Dec-2004"/>
    <n v="1863.45"/>
    <x v="2"/>
    <s v="tier - 1"/>
    <s v="R1025"/>
    <x v="41"/>
  </r>
  <r>
    <s v="Id2164"/>
    <s v="Meyer"/>
    <n v="20.49"/>
    <x v="189"/>
    <s v="NO"/>
    <x v="0"/>
    <x v="0"/>
    <n v="0"/>
    <x v="1"/>
    <x v="1"/>
    <x v="2"/>
    <s v="6-Dec-1994"/>
    <n v="1850.55"/>
    <x v="2"/>
    <s v="tier - 2"/>
    <s v="R1012"/>
    <x v="6"/>
  </r>
  <r>
    <s v="Id2165"/>
    <s v="Mears"/>
    <n v="28.4"/>
    <x v="167"/>
    <s v="NO"/>
    <x v="0"/>
    <x v="1"/>
    <n v="1"/>
    <x v="1"/>
    <x v="0"/>
    <x v="2"/>
    <s v="20-Jul-2003"/>
    <n v="1842.52"/>
    <x v="2"/>
    <s v="tier - 2"/>
    <s v="R1011"/>
    <x v="39"/>
  </r>
  <r>
    <s v="Id2166"/>
    <s v="Neill"/>
    <n v="41.91"/>
    <x v="366"/>
    <s v="NO"/>
    <x v="0"/>
    <x v="0"/>
    <n v="0"/>
    <x v="1"/>
    <x v="2"/>
    <x v="1"/>
    <s v="12-Dec-1999"/>
    <n v="1837.28"/>
    <x v="2"/>
    <s v="tier - 2"/>
    <s v="R1013"/>
    <x v="35"/>
  </r>
  <r>
    <s v="Id2167"/>
    <s v="Tola"/>
    <n v="24.6"/>
    <x v="366"/>
    <s v="NO"/>
    <x v="0"/>
    <x v="1"/>
    <n v="1"/>
    <x v="1"/>
    <x v="2"/>
    <x v="1"/>
    <s v="4-Aug-2003"/>
    <n v="1837.24"/>
    <x v="2"/>
    <s v="tier - 2"/>
    <s v="R1011"/>
    <x v="39"/>
  </r>
  <r>
    <s v="Id2168"/>
    <s v="Briskman"/>
    <n v="20.9"/>
    <x v="89"/>
    <s v="NO"/>
    <x v="0"/>
    <x v="1"/>
    <n v="1"/>
    <x v="1"/>
    <x v="0"/>
    <x v="2"/>
    <s v="11-Aug-2003"/>
    <n v="1832.09"/>
    <x v="2"/>
    <s v="tier - 3"/>
    <s v="R1011"/>
    <x v="39"/>
  </r>
  <r>
    <s v="Id2169"/>
    <s v="Ritzenhein"/>
    <n v="34.4"/>
    <x v="299"/>
    <s v="NO"/>
    <x v="0"/>
    <x v="0"/>
    <n v="0"/>
    <x v="1"/>
    <x v="0"/>
    <x v="2"/>
    <s v="1-Oct-1999"/>
    <n v="1826.84"/>
    <x v="2"/>
    <s v="tier - 2"/>
    <s v="R1011"/>
    <x v="35"/>
  </r>
  <r>
    <s v="Id2170"/>
    <s v="Malkowski"/>
    <n v="32.56"/>
    <x v="332"/>
    <s v="NO"/>
    <x v="0"/>
    <x v="0"/>
    <n v="0"/>
    <x v="1"/>
    <x v="1"/>
    <x v="2"/>
    <s v="17-Nov-1999"/>
    <n v="1824.29"/>
    <x v="2"/>
    <s v="tier - 3"/>
    <s v="R1013"/>
    <x v="35"/>
  </r>
  <r>
    <s v="Id2171"/>
    <s v="Andreyko"/>
    <n v="27.98"/>
    <x v="24"/>
    <s v="NO"/>
    <x v="1"/>
    <x v="0"/>
    <n v="1"/>
    <x v="1"/>
    <x v="1"/>
    <x v="2"/>
    <s v="19-Aug-2004"/>
    <n v="1822.54"/>
    <x v="2"/>
    <s v="tier - 1"/>
    <s v="R1012"/>
    <x v="41"/>
  </r>
  <r>
    <s v="Id2172"/>
    <s v="Landry"/>
    <n v="26.51"/>
    <x v="253"/>
    <s v="NO"/>
    <x v="0"/>
    <x v="0"/>
    <n v="0"/>
    <x v="1"/>
    <x v="1"/>
    <x v="2"/>
    <s v="25-Sep-1999"/>
    <n v="1815.88"/>
    <x v="2"/>
    <s v="tier - 3"/>
    <s v="R1013"/>
    <x v="35"/>
  </r>
  <r>
    <s v="Id2173"/>
    <s v="Lozier"/>
    <n v="29.734999999999999"/>
    <x v="397"/>
    <s v="NO"/>
    <x v="0"/>
    <x v="0"/>
    <n v="0"/>
    <x v="1"/>
    <x v="0"/>
    <x v="0"/>
    <s v="13-Dec-2002"/>
    <n v="1769.53"/>
    <x v="2"/>
    <s v="tier - 3"/>
    <s v="R1012"/>
    <x v="43"/>
  </r>
  <r>
    <s v="Id2174"/>
    <s v="O'Brien"/>
    <n v="40.5"/>
    <x v="66"/>
    <s v="NO"/>
    <x v="0"/>
    <x v="1"/>
    <n v="1"/>
    <x v="1"/>
    <x v="1"/>
    <x v="2"/>
    <s v="19-Nov-2003"/>
    <n v="1759.34"/>
    <x v="2"/>
    <s v="tier - 1"/>
    <s v="UNKNOWN"/>
    <x v="39"/>
  </r>
  <r>
    <s v="Id2175"/>
    <s v="Rodas"/>
    <n v="25.64"/>
    <x v="70"/>
    <s v="NO"/>
    <x v="0"/>
    <x v="0"/>
    <n v="1"/>
    <x v="1"/>
    <x v="0"/>
    <x v="2"/>
    <s v="7-Oct-1998"/>
    <n v="1756.6"/>
    <x v="2"/>
    <s v="tier - 3"/>
    <s v="R1013"/>
    <x v="44"/>
  </r>
  <r>
    <s v="Id2176"/>
    <s v="O'Connor"/>
    <n v="32.9"/>
    <x v="226"/>
    <s v="NO"/>
    <x v="0"/>
    <x v="1"/>
    <n v="1"/>
    <x v="1"/>
    <x v="1"/>
    <x v="2"/>
    <s v="26-Sep-2003"/>
    <n v="1748.77"/>
    <x v="2"/>
    <s v="tier - 1"/>
    <s v="R1011"/>
    <x v="39"/>
  </r>
  <r>
    <s v="Id2177"/>
    <s v="White"/>
    <n v="29.8"/>
    <x v="228"/>
    <s v="NO"/>
    <x v="0"/>
    <x v="1"/>
    <n v="1"/>
    <x v="1"/>
    <x v="1"/>
    <x v="2"/>
    <s v="28-Jul-2003"/>
    <n v="1744.47"/>
    <x v="2"/>
    <s v="tier - 1"/>
    <s v="R1011"/>
    <x v="39"/>
  </r>
  <r>
    <s v="Id2178"/>
    <s v="Davenport"/>
    <n v="28.9"/>
    <x v="561"/>
    <s v="NO"/>
    <x v="0"/>
    <x v="1"/>
    <n v="1"/>
    <x v="1"/>
    <x v="2"/>
    <x v="1"/>
    <s v="25-Jul-2003"/>
    <n v="1743.21"/>
    <x v="2"/>
    <s v="tier - 1"/>
    <s v="R1011"/>
    <x v="39"/>
  </r>
  <r>
    <s v="Id2179"/>
    <s v="Karmen"/>
    <n v="24.7"/>
    <x v="134"/>
    <s v="NO"/>
    <x v="0"/>
    <x v="1"/>
    <n v="1"/>
    <x v="1"/>
    <x v="2"/>
    <x v="2"/>
    <s v="14-Nov-2003"/>
    <n v="1737.38"/>
    <x v="2"/>
    <s v="tier - 2"/>
    <s v="R1011"/>
    <x v="39"/>
  </r>
  <r>
    <s v="Id2180"/>
    <s v="Miller"/>
    <n v="20.6"/>
    <x v="39"/>
    <s v="NO"/>
    <x v="0"/>
    <x v="1"/>
    <n v="1"/>
    <x v="1"/>
    <x v="2"/>
    <x v="2"/>
    <s v="9-Nov-2003"/>
    <n v="1731.68"/>
    <x v="2"/>
    <s v="tier - 2"/>
    <s v="R1011"/>
    <x v="39"/>
  </r>
  <r>
    <s v="Id2181"/>
    <s v="Lippmann"/>
    <n v="18.600000000000001"/>
    <x v="633"/>
    <s v="NO"/>
    <x v="0"/>
    <x v="1"/>
    <n v="1"/>
    <x v="1"/>
    <x v="3"/>
    <x v="2"/>
    <s v="1-Sep-2003"/>
    <n v="1728.9"/>
    <x v="2"/>
    <s v="tier - 2"/>
    <s v="R1011"/>
    <x v="39"/>
  </r>
  <r>
    <s v="Id2182"/>
    <s v="Klehm"/>
    <n v="17.8"/>
    <x v="188"/>
    <s v="NO"/>
    <x v="0"/>
    <x v="1"/>
    <n v="1"/>
    <x v="1"/>
    <x v="0"/>
    <x v="2"/>
    <s v="21-Nov-2003"/>
    <n v="1727.79"/>
    <x v="2"/>
    <s v="tier - 3"/>
    <s v="R1011"/>
    <x v="39"/>
  </r>
  <r>
    <s v="Id2183"/>
    <s v="Murphy"/>
    <n v="35.200000000000003"/>
    <x v="412"/>
    <s v="NO"/>
    <x v="1"/>
    <x v="0"/>
    <n v="1"/>
    <x v="1"/>
    <x v="0"/>
    <x v="1"/>
    <s v="9-Sep-2004"/>
    <n v="1727.54"/>
    <x v="2"/>
    <s v="tier - 1"/>
    <s v="R1013"/>
    <x v="41"/>
  </r>
  <r>
    <s v="Id2184"/>
    <s v="Desisa"/>
    <n v="33.770000000000003"/>
    <x v="93"/>
    <s v="NO"/>
    <x v="1"/>
    <x v="0"/>
    <n v="1"/>
    <x v="1"/>
    <x v="0"/>
    <x v="2"/>
    <s v="21-Oct-2004"/>
    <n v="1725.55"/>
    <x v="2"/>
    <s v="tier - 2"/>
    <s v="R1013"/>
    <x v="41"/>
  </r>
  <r>
    <s v="Id2185"/>
    <s v="Brooks"/>
    <n v="30.03"/>
    <x v="299"/>
    <s v="NO"/>
    <x v="1"/>
    <x v="0"/>
    <n v="1"/>
    <x v="1"/>
    <x v="1"/>
    <x v="2"/>
    <s v="11-Sep-2004"/>
    <n v="1720.35"/>
    <x v="2"/>
    <s v="tier - 3"/>
    <s v="R1013"/>
    <x v="41"/>
  </r>
  <r>
    <s v="Id2186"/>
    <s v="Stone"/>
    <n v="29.37"/>
    <x v="540"/>
    <s v="NO"/>
    <x v="1"/>
    <x v="0"/>
    <n v="1"/>
    <x v="1"/>
    <x v="1"/>
    <x v="2"/>
    <s v="10-Jun-2004"/>
    <n v="1719.44"/>
    <x v="2"/>
    <s v="tier - 3"/>
    <s v="R1013"/>
    <x v="41"/>
  </r>
  <r>
    <s v="Id2187"/>
    <s v="Weispfennig"/>
    <n v="28.5"/>
    <x v="79"/>
    <s v="NO"/>
    <x v="1"/>
    <x v="0"/>
    <n v="1"/>
    <x v="1"/>
    <x v="2"/>
    <x v="2"/>
    <s v="21-Sep-2004"/>
    <n v="1712.23"/>
    <x v="2"/>
    <s v="tier - 1"/>
    <s v="R1016"/>
    <x v="41"/>
  </r>
  <r>
    <s v="Id2188"/>
    <s v="Sorrell"/>
    <n v="23.32"/>
    <x v="133"/>
    <s v="NO"/>
    <x v="1"/>
    <x v="0"/>
    <n v="1"/>
    <x v="1"/>
    <x v="1"/>
    <x v="2"/>
    <s v="19-Sep-2004"/>
    <n v="1711.03"/>
    <x v="2"/>
    <s v="tier - 3"/>
    <s v="R1013"/>
    <x v="41"/>
  </r>
  <r>
    <s v="Id2189"/>
    <s v="Morris"/>
    <n v="26.125"/>
    <x v="173"/>
    <s v="NO"/>
    <x v="1"/>
    <x v="0"/>
    <n v="1"/>
    <x v="1"/>
    <x v="1"/>
    <x v="2"/>
    <s v="12-Dec-2004"/>
    <n v="1708.93"/>
    <x v="2"/>
    <s v="tier - 1"/>
    <s v="R1019"/>
    <x v="41"/>
  </r>
  <r>
    <s v="Id2190"/>
    <s v="Marek"/>
    <n v="25.46"/>
    <x v="107"/>
    <s v="NO"/>
    <x v="1"/>
    <x v="0"/>
    <n v="1"/>
    <x v="1"/>
    <x v="2"/>
    <x v="2"/>
    <s v="17-Oct-2004"/>
    <n v="1708"/>
    <x v="2"/>
    <s v="tier - 2"/>
    <s v="R1016"/>
    <x v="41"/>
  </r>
  <r>
    <s v="Id2191"/>
    <s v="Armstrong"/>
    <n v="23.75"/>
    <x v="173"/>
    <s v="NO"/>
    <x v="1"/>
    <x v="0"/>
    <n v="1"/>
    <x v="1"/>
    <x v="2"/>
    <x v="2"/>
    <s v="6-Dec-2004"/>
    <n v="1705.62"/>
    <x v="1"/>
    <s v="tier - 2"/>
    <s v="R1015"/>
    <x v="41"/>
  </r>
  <r>
    <s v="Id2192"/>
    <s v="Werner"/>
    <n v="23.085000000000001"/>
    <x v="133"/>
    <s v="NO"/>
    <x v="1"/>
    <x v="0"/>
    <n v="1"/>
    <x v="1"/>
    <x v="2"/>
    <x v="2"/>
    <s v="14-Dec-2004"/>
    <n v="1704.7"/>
    <x v="1"/>
    <s v="tier - 3"/>
    <s v="R1018"/>
    <x v="41"/>
  </r>
  <r>
    <s v="Id2193"/>
    <s v="Gries"/>
    <n v="22.99"/>
    <x v="388"/>
    <s v="NO"/>
    <x v="1"/>
    <x v="0"/>
    <n v="1"/>
    <x v="1"/>
    <x v="2"/>
    <x v="2"/>
    <s v="7-Nov-2004"/>
    <n v="1704.57"/>
    <x v="1"/>
    <s v="tier - 1"/>
    <s v="R1016"/>
    <x v="41"/>
  </r>
  <r>
    <s v="Id2194"/>
    <s v="Mills"/>
    <n v="21.47"/>
    <x v="164"/>
    <s v="NO"/>
    <x v="1"/>
    <x v="0"/>
    <n v="1"/>
    <x v="1"/>
    <x v="3"/>
    <x v="2"/>
    <s v="10-Dec-2004"/>
    <n v="1702.46"/>
    <x v="1"/>
    <s v="tier - 3"/>
    <s v="R1019"/>
    <x v="41"/>
  </r>
  <r>
    <s v="Id2195"/>
    <s v="Penny"/>
    <n v="15.96"/>
    <x v="576"/>
    <s v="NO"/>
    <x v="1"/>
    <x v="0"/>
    <n v="1"/>
    <x v="1"/>
    <x v="0"/>
    <x v="2"/>
    <s v="17-Nov-2004"/>
    <n v="1694.8"/>
    <x v="1"/>
    <s v="tier - 2"/>
    <s v="R1015"/>
    <x v="41"/>
  </r>
  <r>
    <s v="Id2196"/>
    <s v="Hicks"/>
    <n v="39.5"/>
    <x v="203"/>
    <s v="NO"/>
    <x v="1"/>
    <x v="0"/>
    <n v="1"/>
    <x v="1"/>
    <x v="0"/>
    <x v="2"/>
    <s v="21-Oct-2000"/>
    <n v="1682.6"/>
    <x v="1"/>
    <s v="tier - 2"/>
    <s v="R1011"/>
    <x v="21"/>
  </r>
  <r>
    <s v="Id2197"/>
    <s v="Masayesva"/>
    <n v="33.770000000000003"/>
    <x v="272"/>
    <s v="NO"/>
    <x v="1"/>
    <x v="0"/>
    <n v="1"/>
    <x v="1"/>
    <x v="1"/>
    <x v="1"/>
    <s v="10-Jun-2000"/>
    <n v="1674.63"/>
    <x v="1"/>
    <s v="tier - 2"/>
    <s v="R1013"/>
    <x v="21"/>
  </r>
  <r>
    <s v="Id2198"/>
    <s v="Paavola"/>
    <n v="26.84"/>
    <x v="74"/>
    <s v="Yes"/>
    <x v="1"/>
    <x v="0"/>
    <n v="1"/>
    <x v="1"/>
    <x v="0"/>
    <x v="1"/>
    <s v="23-Oct-2000"/>
    <n v="1665"/>
    <x v="1"/>
    <s v="tier - 2"/>
    <s v="R1013"/>
    <x v="21"/>
  </r>
  <r>
    <s v="Id2199"/>
    <s v="Gehlsen"/>
    <n v="35.53"/>
    <x v="67"/>
    <s v="NO"/>
    <x v="0"/>
    <x v="1"/>
    <n v="1"/>
    <x v="1"/>
    <x v="0"/>
    <x v="2"/>
    <s v="30-Dec-2003"/>
    <n v="1646.43"/>
    <x v="1"/>
    <s v="tier - 1"/>
    <s v="R1012"/>
    <x v="39"/>
  </r>
  <r>
    <s v="Id2200"/>
    <s v="Roche"/>
    <n v="30.59"/>
    <x v="500"/>
    <s v="NO"/>
    <x v="0"/>
    <x v="1"/>
    <n v="1"/>
    <x v="1"/>
    <x v="0"/>
    <x v="2"/>
    <s v="21-Aug-2003"/>
    <n v="1639.56"/>
    <x v="1"/>
    <s v="tier - 2"/>
    <s v="R1012"/>
    <x v="39"/>
  </r>
  <r>
    <s v="Id2201"/>
    <s v="Hearn"/>
    <n v="30.59"/>
    <x v="550"/>
    <s v="NO"/>
    <x v="0"/>
    <x v="1"/>
    <n v="1"/>
    <x v="1"/>
    <x v="1"/>
    <x v="2"/>
    <s v="16-Sep-2003"/>
    <n v="1639.56"/>
    <x v="1"/>
    <s v="tier - 2"/>
    <s v="R1012"/>
    <x v="39"/>
  </r>
  <r>
    <s v="Id2202"/>
    <s v="Dimson"/>
    <n v="27.835000000000001"/>
    <x v="321"/>
    <s v="NO"/>
    <x v="0"/>
    <x v="1"/>
    <n v="1"/>
    <x v="1"/>
    <x v="0"/>
    <x v="2"/>
    <s v="30-Dec-2003"/>
    <n v="1635.73"/>
    <x v="1"/>
    <s v="tier - 3"/>
    <s v="R1012"/>
    <x v="39"/>
  </r>
  <r>
    <s v="Id2203"/>
    <s v="Slason"/>
    <n v="40.26"/>
    <x v="315"/>
    <s v="NO"/>
    <x v="1"/>
    <x v="0"/>
    <n v="1"/>
    <x v="1"/>
    <x v="0"/>
    <x v="2"/>
    <s v="13-Jun-2004"/>
    <n v="1634.57"/>
    <x v="1"/>
    <s v="tier - 2"/>
    <s v="R1013"/>
    <x v="41"/>
  </r>
  <r>
    <s v="Id2204"/>
    <s v="Gibson"/>
    <n v="39.82"/>
    <x v="214"/>
    <s v="NO"/>
    <x v="1"/>
    <x v="0"/>
    <n v="1"/>
    <x v="1"/>
    <x v="0"/>
    <x v="1"/>
    <s v="8-Aug-2004"/>
    <n v="1633.96"/>
    <x v="1"/>
    <s v="tier - 1"/>
    <s v="R1013"/>
    <x v="41"/>
  </r>
  <r>
    <s v="Id2205"/>
    <s v="Erdos"/>
    <n v="39.159999999999997"/>
    <x v="336"/>
    <s v="NO"/>
    <x v="1"/>
    <x v="0"/>
    <n v="1"/>
    <x v="1"/>
    <x v="1"/>
    <x v="1"/>
    <s v="13-Dec-2004"/>
    <n v="1633.04"/>
    <x v="1"/>
    <s v="tier - 2"/>
    <s v="R1013"/>
    <x v="41"/>
  </r>
  <r>
    <s v="Id2206"/>
    <s v="Cushman"/>
    <n v="25.555"/>
    <x v="161"/>
    <s v="NO"/>
    <x v="0"/>
    <x v="1"/>
    <n v="1"/>
    <x v="1"/>
    <x v="1"/>
    <x v="2"/>
    <s v="16-Sep-2003"/>
    <n v="1632.56"/>
    <x v="1"/>
    <s v="tier - 2"/>
    <s v="R1012"/>
    <x v="39"/>
  </r>
  <r>
    <s v="Id2207"/>
    <s v="Hammel"/>
    <n v="25.175000000000001"/>
    <x v="300"/>
    <s v="NO"/>
    <x v="0"/>
    <x v="1"/>
    <n v="1"/>
    <x v="1"/>
    <x v="0"/>
    <x v="1"/>
    <s v="3-Oct-2003"/>
    <n v="1632.04"/>
    <x v="1"/>
    <s v="tier - 2"/>
    <s v="R1012"/>
    <x v="39"/>
  </r>
  <r>
    <s v="Id2208"/>
    <s v="Ytterstad"/>
    <n v="38.28"/>
    <x v="125"/>
    <s v="NO"/>
    <x v="1"/>
    <x v="0"/>
    <n v="1"/>
    <x v="1"/>
    <x v="0"/>
    <x v="2"/>
    <s v="9-Jul-2004"/>
    <n v="1631.82"/>
    <x v="1"/>
    <s v="tier - 1"/>
    <s v="R1013"/>
    <x v="41"/>
  </r>
  <r>
    <s v="Id2209"/>
    <s v="Prince"/>
    <n v="38.17"/>
    <x v="212"/>
    <s v="NO"/>
    <x v="1"/>
    <x v="0"/>
    <n v="1"/>
    <x v="1"/>
    <x v="0"/>
    <x v="2"/>
    <s v="5-Dec-2004"/>
    <n v="1631.67"/>
    <x v="1"/>
    <s v="tier - 3"/>
    <s v="R1013"/>
    <x v="41"/>
  </r>
  <r>
    <s v="Id2210"/>
    <s v="Freeman"/>
    <n v="36.85"/>
    <x v="206"/>
    <s v="NO"/>
    <x v="1"/>
    <x v="0"/>
    <n v="1"/>
    <x v="1"/>
    <x v="2"/>
    <x v="2"/>
    <s v="4-Oct-2004"/>
    <n v="1629.83"/>
    <x v="1"/>
    <s v="tier - 2"/>
    <s v="R1013"/>
    <x v="41"/>
  </r>
  <r>
    <s v="Id2211"/>
    <s v="Petrulak"/>
    <n v="22.61"/>
    <x v="251"/>
    <s v="NO"/>
    <x v="0"/>
    <x v="1"/>
    <n v="1"/>
    <x v="1"/>
    <x v="2"/>
    <x v="2"/>
    <s v="17-Jul-2003"/>
    <n v="1628.47"/>
    <x v="1"/>
    <s v="tier - 1"/>
    <s v="R1012"/>
    <x v="39"/>
  </r>
  <r>
    <s v="Id2212"/>
    <s v="Lloyd"/>
    <n v="21.754999999999999"/>
    <x v="34"/>
    <s v="NO"/>
    <x v="0"/>
    <x v="1"/>
    <n v="1"/>
    <x v="1"/>
    <x v="2"/>
    <x v="1"/>
    <s v="4-Dec-2003"/>
    <n v="1627.28"/>
    <x v="1"/>
    <s v="tier - 2"/>
    <s v="R1012"/>
    <x v="39"/>
  </r>
  <r>
    <s v="Id2213"/>
    <s v="Zablocki"/>
    <n v="20.425000000000001"/>
    <x v="102"/>
    <s v="NO"/>
    <x v="0"/>
    <x v="1"/>
    <n v="1"/>
    <x v="1"/>
    <x v="0"/>
    <x v="2"/>
    <s v="9-Sep-2003"/>
    <n v="1625.43"/>
    <x v="1"/>
    <s v="tier - 3"/>
    <s v="R1012"/>
    <x v="39"/>
  </r>
  <r>
    <s v="Id2214"/>
    <s v="Van Meter"/>
    <n v="31.35"/>
    <x v="141"/>
    <s v="NO"/>
    <x v="1"/>
    <x v="0"/>
    <n v="1"/>
    <x v="1"/>
    <x v="0"/>
    <x v="2"/>
    <s v="25-Jul-2004"/>
    <n v="1622.19"/>
    <x v="1"/>
    <s v="tier - 1"/>
    <s v="R1013"/>
    <x v="41"/>
  </r>
  <r>
    <s v="Id2215"/>
    <s v="Babay"/>
    <n v="31.13"/>
    <x v="214"/>
    <s v="NO"/>
    <x v="1"/>
    <x v="0"/>
    <n v="1"/>
    <x v="1"/>
    <x v="3"/>
    <x v="1"/>
    <s v="21-Aug-2004"/>
    <n v="1621.88"/>
    <x v="1"/>
    <s v="tier - 2"/>
    <s v="R1013"/>
    <x v="41"/>
  </r>
  <r>
    <s v="Id2216"/>
    <s v="Taylor"/>
    <n v="17.48"/>
    <x v="662"/>
    <s v="NO"/>
    <x v="0"/>
    <x v="1"/>
    <n v="1"/>
    <x v="1"/>
    <x v="2"/>
    <x v="2"/>
    <s v="14-Sep-2003"/>
    <n v="1621.34"/>
    <x v="1"/>
    <s v="tier - 2"/>
    <s v="R1012"/>
    <x v="39"/>
  </r>
  <r>
    <s v="Id2217"/>
    <s v="Smith"/>
    <n v="22.57"/>
    <x v="330"/>
    <s v="Yes"/>
    <x v="0"/>
    <x v="0"/>
    <n v="1"/>
    <x v="1"/>
    <x v="1"/>
    <x v="1"/>
    <s v="5-Aug-1995"/>
    <n v="1617.16"/>
    <x v="1"/>
    <s v="tier - 1"/>
    <s v="R1013"/>
    <x v="40"/>
  </r>
  <r>
    <s v="Id2218"/>
    <s v="Moody"/>
    <n v="26.73"/>
    <x v="31"/>
    <s v="NO"/>
    <x v="1"/>
    <x v="0"/>
    <n v="1"/>
    <x v="1"/>
    <x v="2"/>
    <x v="2"/>
    <s v="22-Jul-2004"/>
    <n v="1615.77"/>
    <x v="1"/>
    <s v="tier - 1"/>
    <s v="R1013"/>
    <x v="41"/>
  </r>
  <r>
    <s v="Id2219"/>
    <s v="Swierzbinski"/>
    <n v="20.79"/>
    <x v="85"/>
    <s v="NO"/>
    <x v="1"/>
    <x v="0"/>
    <n v="1"/>
    <x v="1"/>
    <x v="2"/>
    <x v="1"/>
    <s v="19-Nov-2004"/>
    <n v="1607.51"/>
    <x v="1"/>
    <s v="tier - 3"/>
    <s v="R1013"/>
    <x v="41"/>
  </r>
  <r>
    <s v="Id2220"/>
    <s v="Schwartz"/>
    <n v="20.149999999999999"/>
    <x v="325"/>
    <s v="NO"/>
    <x v="0"/>
    <x v="0"/>
    <n v="1"/>
    <x v="1"/>
    <x v="0"/>
    <x v="2"/>
    <s v="22-Sep-1992"/>
    <n v="1566.88"/>
    <x v="1"/>
    <s v="tier - 1"/>
    <s v="R1013"/>
    <x v="34"/>
  </r>
  <r>
    <s v="Id2221"/>
    <s v="Sanseverino"/>
    <n v="36.85"/>
    <x v="67"/>
    <s v="Yes"/>
    <x v="0"/>
    <x v="0"/>
    <n v="0"/>
    <x v="1"/>
    <x v="0"/>
    <x v="2"/>
    <s v="5-Dec-2001"/>
    <n v="1534.3"/>
    <x v="1"/>
    <s v="tier - 2"/>
    <s v="R1013"/>
    <x v="47"/>
  </r>
  <r>
    <s v="Id2222"/>
    <s v="Lawder"/>
    <n v="35.53"/>
    <x v="188"/>
    <s v="Yes"/>
    <x v="0"/>
    <x v="0"/>
    <n v="0"/>
    <x v="1"/>
    <x v="0"/>
    <x v="2"/>
    <s v="2-Jun-2001"/>
    <n v="1532.47"/>
    <x v="1"/>
    <s v="tier - 2"/>
    <s v="R1013"/>
    <x v="21"/>
  </r>
  <r>
    <s v="Id2223"/>
    <s v="Young"/>
    <n v="31.1"/>
    <x v="161"/>
    <s v="Yes"/>
    <x v="0"/>
    <x v="0"/>
    <n v="0"/>
    <x v="1"/>
    <x v="2"/>
    <x v="2"/>
    <s v="7-Jul-2001"/>
    <n v="1526.31"/>
    <x v="1"/>
    <s v="tier - 3"/>
    <s v="R1011"/>
    <x v="47"/>
  </r>
  <r>
    <s v="Id2224"/>
    <s v="Hoerner"/>
    <n v="23.21"/>
    <x v="219"/>
    <s v="Yes"/>
    <x v="0"/>
    <x v="0"/>
    <n v="0"/>
    <x v="1"/>
    <x v="3"/>
    <x v="2"/>
    <s v="25-Aug-2001"/>
    <n v="1515.34"/>
    <x v="1"/>
    <s v="tier - 3"/>
    <s v="R1013"/>
    <x v="47"/>
  </r>
  <r>
    <s v="Id2225"/>
    <s v="Benson"/>
    <n v="18.36"/>
    <x v="10"/>
    <s v="NO"/>
    <x v="0"/>
    <x v="0"/>
    <n v="1"/>
    <x v="1"/>
    <x v="3"/>
    <x v="1"/>
    <s v="19-Jun-1998"/>
    <n v="1497"/>
    <x v="1"/>
    <s v="tier - 2"/>
    <s v="R1013"/>
    <x v="44"/>
  </r>
  <r>
    <s v="Id2226"/>
    <s v="Horton"/>
    <n v="15.92"/>
    <x v="70"/>
    <s v="Yes"/>
    <x v="0"/>
    <x v="0"/>
    <n v="1"/>
    <x v="1"/>
    <x v="3"/>
    <x v="2"/>
    <s v="7-Oct-1995"/>
    <n v="1493"/>
    <x v="1"/>
    <s v="tier - 3"/>
    <s v="R1013"/>
    <x v="40"/>
  </r>
  <r>
    <s v="Id2227"/>
    <s v="McGraw"/>
    <n v="15.17"/>
    <x v="167"/>
    <s v="Yes"/>
    <x v="0"/>
    <x v="1"/>
    <n v="1"/>
    <x v="1"/>
    <x v="3"/>
    <x v="2"/>
    <s v="9-Jun-1997"/>
    <n v="1481"/>
    <x v="1"/>
    <s v="tier - 1"/>
    <s v="R1012"/>
    <x v="31"/>
  </r>
  <r>
    <s v="Id2228"/>
    <s v="Beaulne"/>
    <n v="16.63"/>
    <x v="146"/>
    <s v="NO"/>
    <x v="0"/>
    <x v="0"/>
    <n v="1"/>
    <x v="1"/>
    <x v="2"/>
    <x v="2"/>
    <s v="7-Dec-1998"/>
    <n v="1477"/>
    <x v="1"/>
    <s v="tier - 1"/>
    <s v="R1013"/>
    <x v="44"/>
  </r>
  <r>
    <s v="Id2229"/>
    <s v="Lunz"/>
    <n v="19.39"/>
    <x v="450"/>
    <s v="NO"/>
    <x v="0"/>
    <x v="1"/>
    <n v="1"/>
    <x v="1"/>
    <x v="3"/>
    <x v="2"/>
    <s v="20-Jun-2003"/>
    <n v="1467"/>
    <x v="1"/>
    <s v="tier - 2"/>
    <s v="R1013"/>
    <x v="39"/>
  </r>
  <r>
    <s v="Id2230"/>
    <s v="Kyle"/>
    <n v="17.34"/>
    <x v="109"/>
    <s v="Yes"/>
    <x v="0"/>
    <x v="1"/>
    <n v="1"/>
    <x v="1"/>
    <x v="3"/>
    <x v="1"/>
    <s v="19-Jun-1997"/>
    <n v="1445"/>
    <x v="1"/>
    <s v="tier - 1"/>
    <s v="R1013"/>
    <x v="31"/>
  </r>
  <r>
    <s v="Id2231"/>
    <s v="Brackenwagen"/>
    <n v="17.940000000000001"/>
    <x v="40"/>
    <s v="NO"/>
    <x v="1"/>
    <x v="0"/>
    <n v="1"/>
    <x v="1"/>
    <x v="3"/>
    <x v="2"/>
    <s v="1-Sep-2000"/>
    <n v="1438"/>
    <x v="1"/>
    <s v="tier - 2"/>
    <s v="R1013"/>
    <x v="21"/>
  </r>
  <r>
    <s v="Id2232"/>
    <s v="Schmitt"/>
    <n v="16.670000000000002"/>
    <x v="577"/>
    <s v="Yes"/>
    <x v="0"/>
    <x v="1"/>
    <n v="1"/>
    <x v="1"/>
    <x v="2"/>
    <x v="2"/>
    <s v="5-Dec-1997"/>
    <n v="1422"/>
    <x v="1"/>
    <s v="tier - 2"/>
    <s v="R1013"/>
    <x v="31"/>
  </r>
  <r>
    <s v="Id2233"/>
    <s v="Borden"/>
    <n v="20.58"/>
    <x v="409"/>
    <s v="Yes"/>
    <x v="0"/>
    <x v="0"/>
    <n v="0"/>
    <x v="1"/>
    <x v="3"/>
    <x v="2"/>
    <s v="23-Aug-2001"/>
    <n v="1421"/>
    <x v="1"/>
    <s v="tier - 2"/>
    <s v="R1013"/>
    <x v="47"/>
  </r>
  <r>
    <s v="Id2234"/>
    <s v="McLean"/>
    <n v="16.5"/>
    <x v="92"/>
    <s v="Yes"/>
    <x v="0"/>
    <x v="0"/>
    <n v="0"/>
    <x v="1"/>
    <x v="3"/>
    <x v="2"/>
    <s v="23-Jun-1996"/>
    <n v="1417"/>
    <x v="1"/>
    <s v="tier - 3"/>
    <s v="R1013"/>
    <x v="45"/>
  </r>
  <r>
    <s v="Id2235"/>
    <s v="Regan"/>
    <n v="15.41"/>
    <x v="508"/>
    <s v="Yes"/>
    <x v="0"/>
    <x v="1"/>
    <n v="1"/>
    <x v="1"/>
    <x v="2"/>
    <x v="2"/>
    <s v="27-Oct-1997"/>
    <n v="1402"/>
    <x v="1"/>
    <s v="tier - 3"/>
    <s v="R1011"/>
    <x v="31"/>
  </r>
  <r>
    <s v="Id2236"/>
    <s v="Koenis"/>
    <n v="24.59"/>
    <x v="24"/>
    <s v="NO"/>
    <x v="0"/>
    <x v="0"/>
    <n v="1"/>
    <x v="1"/>
    <x v="0"/>
    <x v="2"/>
    <s v="5-Sep-1998"/>
    <n v="1400.44"/>
    <x v="1"/>
    <s v="tier - 2"/>
    <s v="R1013"/>
    <x v="44"/>
  </r>
  <r>
    <s v="Id2237"/>
    <s v="Kittaka"/>
    <n v="33.33"/>
    <x v="663"/>
    <s v="NO"/>
    <x v="0"/>
    <x v="0"/>
    <n v="0"/>
    <x v="1"/>
    <x v="2"/>
    <x v="0"/>
    <s v="22-Dec-2002"/>
    <n v="1391.53"/>
    <x v="1"/>
    <s v="tier - 1"/>
    <s v="R1013"/>
    <x v="43"/>
  </r>
  <r>
    <s v="Id2238"/>
    <s v="Concannon"/>
    <n v="18.5"/>
    <x v="496"/>
    <s v="NO"/>
    <x v="0"/>
    <x v="0"/>
    <n v="0"/>
    <x v="1"/>
    <x v="2"/>
    <x v="0"/>
    <s v="14-Nov-2002"/>
    <n v="1390"/>
    <x v="1"/>
    <s v="tier - 2"/>
    <s v="R1013"/>
    <x v="43"/>
  </r>
  <r>
    <s v="Id2239"/>
    <s v="Johnson"/>
    <n v="18.579999999999998"/>
    <x v="21"/>
    <s v="NO"/>
    <x v="0"/>
    <x v="0"/>
    <n v="0"/>
    <x v="1"/>
    <x v="3"/>
    <x v="1"/>
    <s v="6-Jul-1999"/>
    <n v="1389"/>
    <x v="1"/>
    <s v="tier - 2"/>
    <s v="R1013"/>
    <x v="35"/>
  </r>
  <r>
    <s v="Id2240"/>
    <s v="Schultz"/>
    <n v="16.64"/>
    <x v="564"/>
    <s v="NO"/>
    <x v="0"/>
    <x v="0"/>
    <n v="0"/>
    <x v="1"/>
    <x v="2"/>
    <x v="0"/>
    <s v="15-Aug-2002"/>
    <n v="1382"/>
    <x v="1"/>
    <s v="tier - 1"/>
    <s v="R1013"/>
    <x v="43"/>
  </r>
  <r>
    <s v="Id2241"/>
    <s v="Brannigan"/>
    <n v="19.329999999999998"/>
    <x v="538"/>
    <s v="NO"/>
    <x v="0"/>
    <x v="0"/>
    <n v="1"/>
    <x v="1"/>
    <x v="2"/>
    <x v="2"/>
    <s v="3-Dec-1998"/>
    <n v="1359"/>
    <x v="1"/>
    <s v="tier - 1"/>
    <s v="R1013"/>
    <x v="44"/>
  </r>
  <r>
    <s v="Id2242"/>
    <s v="Cavallo"/>
    <n v="21.26"/>
    <x v="120"/>
    <s v="Yes"/>
    <x v="0"/>
    <x v="1"/>
    <n v="1"/>
    <x v="1"/>
    <x v="3"/>
    <x v="2"/>
    <s v="7-Nov-1997"/>
    <n v="1341.16"/>
    <x v="1"/>
    <s v="tier - 2"/>
    <s v="R1012"/>
    <x v="31"/>
  </r>
  <r>
    <s v="Id2243"/>
    <s v="Chang"/>
    <n v="15.6"/>
    <x v="198"/>
    <s v="Yes"/>
    <x v="0"/>
    <x v="0"/>
    <n v="1"/>
    <x v="1"/>
    <x v="2"/>
    <x v="2"/>
    <s v="30-Jul-1995"/>
    <n v="1338"/>
    <x v="1"/>
    <s v="tier - 3"/>
    <s v="R1012"/>
    <x v="40"/>
  </r>
  <r>
    <s v="Id2244"/>
    <s v="Axelrod"/>
    <n v="24.39"/>
    <x v="149"/>
    <s v="NO"/>
    <x v="0"/>
    <x v="0"/>
    <n v="1"/>
    <x v="1"/>
    <x v="2"/>
    <x v="1"/>
    <s v="12-Jul-1998"/>
    <n v="1332.61"/>
    <x v="1"/>
    <s v="tier - 3"/>
    <s v="R1013"/>
    <x v="44"/>
  </r>
  <r>
    <s v="Id2245"/>
    <s v="Davenport"/>
    <n v="24.75"/>
    <x v="249"/>
    <s v="NO"/>
    <x v="0"/>
    <x v="0"/>
    <n v="0"/>
    <x v="1"/>
    <x v="2"/>
    <x v="2"/>
    <s v="14-Oct-1999"/>
    <n v="1329.17"/>
    <x v="1"/>
    <s v="tier - 3"/>
    <s v="R1013"/>
    <x v="35"/>
  </r>
  <r>
    <s v="Id2246"/>
    <s v="Roberge"/>
    <n v="20.88"/>
    <x v="565"/>
    <s v="NO"/>
    <x v="0"/>
    <x v="0"/>
    <n v="0"/>
    <x v="1"/>
    <x v="2"/>
    <x v="0"/>
    <s v="13-Oct-2002"/>
    <n v="1315"/>
    <x v="1"/>
    <s v="tier - 2"/>
    <s v="R1013"/>
    <x v="43"/>
  </r>
  <r>
    <s v="Id2247"/>
    <s v="Schmidt"/>
    <n v="20.43"/>
    <x v="117"/>
    <s v="NO"/>
    <x v="0"/>
    <x v="0"/>
    <n v="0"/>
    <x v="1"/>
    <x v="3"/>
    <x v="2"/>
    <s v="2-Dec-1999"/>
    <n v="1304"/>
    <x v="1"/>
    <s v="tier - 2"/>
    <s v="R1013"/>
    <x v="35"/>
  </r>
  <r>
    <s v="Id2248"/>
    <s v="Kosters"/>
    <n v="15.18"/>
    <x v="498"/>
    <s v="NO"/>
    <x v="0"/>
    <x v="0"/>
    <n v="0"/>
    <x v="1"/>
    <x v="3"/>
    <x v="0"/>
    <s v="10-Dec-2002"/>
    <n v="1304"/>
    <x v="1"/>
    <s v="tier - 2"/>
    <s v="R1012"/>
    <x v="43"/>
  </r>
  <r>
    <s v="Id2249"/>
    <s v="Dykes"/>
    <n v="15.12"/>
    <x v="79"/>
    <s v="Yes"/>
    <x v="0"/>
    <x v="0"/>
    <n v="0"/>
    <x v="1"/>
    <x v="2"/>
    <x v="2"/>
    <s v="29-Nov-2001"/>
    <n v="1293"/>
    <x v="1"/>
    <s v="tier - 3"/>
    <s v="R1012"/>
    <x v="47"/>
  </r>
  <r>
    <s v="Id2250"/>
    <s v="Velan"/>
    <n v="23.88"/>
    <x v="523"/>
    <s v="NO"/>
    <x v="0"/>
    <x v="0"/>
    <n v="1"/>
    <x v="1"/>
    <x v="3"/>
    <x v="2"/>
    <s v="4-Jun-1998"/>
    <n v="1290.93"/>
    <x v="1"/>
    <s v="tier - 2"/>
    <s v="R1013"/>
    <x v="31"/>
  </r>
  <r>
    <s v="Id2251"/>
    <s v="Goolik"/>
    <n v="16.13"/>
    <x v="209"/>
    <s v="NO"/>
    <x v="1"/>
    <x v="0"/>
    <n v="1"/>
    <x v="1"/>
    <x v="2"/>
    <x v="2"/>
    <s v="26-Jun-2000"/>
    <n v="1286"/>
    <x v="1"/>
    <s v="tier - 2"/>
    <s v="R1013"/>
    <x v="21"/>
  </r>
  <r>
    <s v="Id2252"/>
    <s v="Bain"/>
    <n v="24.09"/>
    <x v="276"/>
    <s v="NO"/>
    <x v="1"/>
    <x v="0"/>
    <n v="1"/>
    <x v="1"/>
    <x v="2"/>
    <x v="2"/>
    <s v="28-Jul-2004"/>
    <n v="1285"/>
    <x v="1"/>
    <s v="tier - 3"/>
    <s v="R1013"/>
    <x v="41"/>
  </r>
  <r>
    <s v="Id2253"/>
    <s v="Wieck"/>
    <n v="19.43"/>
    <x v="561"/>
    <s v="NO"/>
    <x v="1"/>
    <x v="0"/>
    <n v="1"/>
    <x v="1"/>
    <x v="3"/>
    <x v="1"/>
    <s v="30-Sep-2004"/>
    <n v="1283"/>
    <x v="1"/>
    <s v="tier - 1"/>
    <s v="R1013"/>
    <x v="41"/>
  </r>
  <r>
    <s v="Id2254"/>
    <s v="Friel"/>
    <n v="15.22"/>
    <x v="329"/>
    <s v="Yes"/>
    <x v="0"/>
    <x v="1"/>
    <n v="1"/>
    <x v="1"/>
    <x v="2"/>
    <x v="2"/>
    <s v="26-Oct-1997"/>
    <n v="1276"/>
    <x v="1"/>
    <s v="tier - 2"/>
    <s v="R1012"/>
    <x v="31"/>
  </r>
  <r>
    <s v="Id2255"/>
    <s v="Santandreu"/>
    <n v="20.72"/>
    <x v="403"/>
    <s v="NO"/>
    <x v="0"/>
    <x v="0"/>
    <n v="0"/>
    <x v="1"/>
    <x v="0"/>
    <x v="0"/>
    <s v="4-Dec-2002"/>
    <n v="1267"/>
    <x v="1"/>
    <s v="tier - 1"/>
    <s v="R1013"/>
    <x v="43"/>
  </r>
  <r>
    <s v="Id2256"/>
    <s v="Johnson"/>
    <n v="35.4"/>
    <x v="425"/>
    <s v="NO"/>
    <x v="0"/>
    <x v="1"/>
    <n v="1"/>
    <x v="1"/>
    <x v="0"/>
    <x v="1"/>
    <s v="21-Nov-2003"/>
    <n v="1263.25"/>
    <x v="1"/>
    <s v="tier - 3"/>
    <s v="R1011"/>
    <x v="39"/>
  </r>
  <r>
    <s v="Id2257"/>
    <s v="Gerber"/>
    <n v="34.4"/>
    <x v="155"/>
    <s v="NO"/>
    <x v="0"/>
    <x v="1"/>
    <n v="1"/>
    <x v="1"/>
    <x v="0"/>
    <x v="1"/>
    <s v="15-Aug-2003"/>
    <n v="1261.8599999999999"/>
    <x v="1"/>
    <s v="tier - 3"/>
    <s v="R1011"/>
    <x v="39"/>
  </r>
  <r>
    <s v="Id2258"/>
    <s v="Benadum"/>
    <n v="34.1"/>
    <x v="351"/>
    <s v="NO"/>
    <x v="0"/>
    <x v="1"/>
    <n v="1"/>
    <x v="1"/>
    <x v="0"/>
    <x v="2"/>
    <s v="30-Oct-2003"/>
    <n v="1261.44"/>
    <x v="1"/>
    <s v="tier - 3"/>
    <s v="R1011"/>
    <x v="39"/>
  </r>
  <r>
    <s v="Id2259"/>
    <s v="Ragazzini"/>
    <n v="30.4"/>
    <x v="372"/>
    <s v="NO"/>
    <x v="0"/>
    <x v="1"/>
    <n v="1"/>
    <x v="1"/>
    <x v="1"/>
    <x v="2"/>
    <s v="13-Oct-2003"/>
    <n v="1256.3"/>
    <x v="1"/>
    <s v="tier - 3"/>
    <s v="R1011"/>
    <x v="39"/>
  </r>
  <r>
    <s v="Id2260"/>
    <s v="Kessinger"/>
    <n v="28.7"/>
    <x v="115"/>
    <s v="NO"/>
    <x v="0"/>
    <x v="1"/>
    <n v="1"/>
    <x v="1"/>
    <x v="3"/>
    <x v="2"/>
    <s v="10-Dec-2003"/>
    <n v="1253.94"/>
    <x v="1"/>
    <s v="tier - 2"/>
    <s v="R1011"/>
    <x v="39"/>
  </r>
  <r>
    <s v="Id2261"/>
    <s v="Bezgin"/>
    <n v="17.440000000000001"/>
    <x v="614"/>
    <s v="Yes"/>
    <x v="0"/>
    <x v="1"/>
    <n v="1"/>
    <x v="1"/>
    <x v="1"/>
    <x v="2"/>
    <s v="4-Nov-1997"/>
    <n v="1253"/>
    <x v="1"/>
    <s v="tier - 2"/>
    <s v="R1013"/>
    <x v="31"/>
  </r>
  <r>
    <s v="Id2262"/>
    <s v="Woldesilassie"/>
    <n v="27.6"/>
    <x v="138"/>
    <s v="NO"/>
    <x v="0"/>
    <x v="1"/>
    <n v="1"/>
    <x v="1"/>
    <x v="2"/>
    <x v="2"/>
    <s v="15-Sep-2003"/>
    <n v="1252.4100000000001"/>
    <x v="1"/>
    <s v="tier - 3"/>
    <s v="R1011"/>
    <x v="39"/>
  </r>
  <r>
    <s v="Id2263"/>
    <s v="Ruiz Herrero"/>
    <n v="20.7"/>
    <x v="326"/>
    <s v="NO"/>
    <x v="0"/>
    <x v="1"/>
    <n v="1"/>
    <x v="1"/>
    <x v="2"/>
    <x v="2"/>
    <s v="8-Sep-2003"/>
    <n v="1242.82"/>
    <x v="1"/>
    <s v="tier - 1"/>
    <s v="R1011"/>
    <x v="39"/>
  </r>
  <r>
    <s v="Id2264"/>
    <s v="Bin Alias"/>
    <n v="20.3"/>
    <x v="240"/>
    <s v="NO"/>
    <x v="0"/>
    <x v="1"/>
    <n v="1"/>
    <x v="1"/>
    <x v="2"/>
    <x v="1"/>
    <s v="15-Sep-2003"/>
    <n v="1242.26"/>
    <x v="1"/>
    <s v="tier - 1"/>
    <s v="R1011"/>
    <x v="39"/>
  </r>
  <r>
    <s v="Id2265"/>
    <s v="Fischer-Daly"/>
    <n v="19.8"/>
    <x v="89"/>
    <s v="NO"/>
    <x v="0"/>
    <x v="1"/>
    <n v="1"/>
    <x v="1"/>
    <x v="2"/>
    <x v="2"/>
    <s v="2-Aug-2003"/>
    <n v="1241.57"/>
    <x v="1"/>
    <s v="tier - 2"/>
    <s v="R1011"/>
    <x v="39"/>
  </r>
  <r>
    <s v="Id2266"/>
    <s v="Pulliam"/>
    <n v="21.87"/>
    <x v="350"/>
    <s v="NO"/>
    <x v="0"/>
    <x v="0"/>
    <n v="0"/>
    <x v="1"/>
    <x v="3"/>
    <x v="0"/>
    <s v="1-Jul-2002"/>
    <n v="1241"/>
    <x v="1"/>
    <s v="tier - 2"/>
    <s v="R1013"/>
    <x v="43"/>
  </r>
  <r>
    <s v="Id2267"/>
    <s v="Guisinger"/>
    <n v="16.600000000000001"/>
    <x v="231"/>
    <s v="NO"/>
    <x v="0"/>
    <x v="0"/>
    <n v="1"/>
    <x v="1"/>
    <x v="2"/>
    <x v="1"/>
    <s v="11-Oct-1998"/>
    <n v="1240"/>
    <x v="1"/>
    <s v="tier - 1"/>
    <s v="R1012"/>
    <x v="44"/>
  </r>
  <r>
    <s v="Id2268"/>
    <s v="Arnerich"/>
    <n v="21.98"/>
    <x v="355"/>
    <s v="NO"/>
    <x v="0"/>
    <x v="0"/>
    <n v="0"/>
    <x v="1"/>
    <x v="2"/>
    <x v="0"/>
    <s v="12-Dec-2002"/>
    <n v="1237"/>
    <x v="1"/>
    <s v="tier - 2"/>
    <s v="R1013"/>
    <x v="43"/>
  </r>
  <r>
    <s v="Id2269"/>
    <s v="Lynch"/>
    <n v="19.7"/>
    <x v="49"/>
    <s v="NO"/>
    <x v="0"/>
    <x v="0"/>
    <n v="1"/>
    <x v="1"/>
    <x v="2"/>
    <x v="2"/>
    <s v="13-Jul-1998"/>
    <n v="1234"/>
    <x v="1"/>
    <s v="tier - 1"/>
    <s v="R1013"/>
    <x v="44"/>
  </r>
  <r>
    <s v="Id2270"/>
    <s v="Reilly"/>
    <n v="19.21"/>
    <x v="70"/>
    <s v="NO"/>
    <x v="1"/>
    <x v="0"/>
    <n v="1"/>
    <x v="1"/>
    <x v="2"/>
    <x v="2"/>
    <s v="16-Oct-2004"/>
    <n v="1228"/>
    <x v="1"/>
    <s v="tier - 1"/>
    <s v="R1012"/>
    <x v="41"/>
  </r>
  <r>
    <s v="Id2271"/>
    <s v="Nolette"/>
    <n v="19.3"/>
    <x v="577"/>
    <s v="NO"/>
    <x v="1"/>
    <x v="0"/>
    <n v="1"/>
    <x v="1"/>
    <x v="3"/>
    <x v="2"/>
    <s v="9-Jul-2004"/>
    <n v="1224"/>
    <x v="1"/>
    <s v="tier - 1"/>
    <s v="R1013"/>
    <x v="41"/>
  </r>
  <r>
    <s v="Id2272"/>
    <s v="Chabrier"/>
    <n v="16.22"/>
    <x v="200"/>
    <s v="Yes"/>
    <x v="0"/>
    <x v="0"/>
    <n v="0"/>
    <x v="1"/>
    <x v="3"/>
    <x v="1"/>
    <s v="4-Nov-1996"/>
    <n v="1220"/>
    <x v="1"/>
    <s v="tier - 3"/>
    <s v="R1012"/>
    <x v="45"/>
  </r>
  <r>
    <s v="Id2273"/>
    <s v="Lee"/>
    <n v="17.12"/>
    <x v="193"/>
    <s v="NO"/>
    <x v="1"/>
    <x v="0"/>
    <n v="1"/>
    <x v="1"/>
    <x v="2"/>
    <x v="2"/>
    <s v="2-Jun-2004"/>
    <n v="1210"/>
    <x v="1"/>
    <s v="tier - 1"/>
    <s v="R1013"/>
    <x v="39"/>
  </r>
  <r>
    <s v="Id2274"/>
    <s v="Knotts"/>
    <n v="19.07"/>
    <x v="4"/>
    <s v="NO"/>
    <x v="0"/>
    <x v="0"/>
    <n v="1"/>
    <x v="1"/>
    <x v="3"/>
    <x v="2"/>
    <s v="6-Oct-1992"/>
    <n v="1200.55"/>
    <x v="1"/>
    <s v="tier - 3"/>
    <s v="R1013"/>
    <x v="34"/>
  </r>
  <r>
    <s v="Id2275"/>
    <s v="Pultorak"/>
    <n v="15.56"/>
    <x v="614"/>
    <s v="NO"/>
    <x v="0"/>
    <x v="0"/>
    <n v="0"/>
    <x v="1"/>
    <x v="2"/>
    <x v="2"/>
    <s v="28-Jun-1999"/>
    <n v="1200"/>
    <x v="1"/>
    <s v="tier - 3"/>
    <s v="R1012"/>
    <x v="35"/>
  </r>
  <r>
    <s v="Id2276"/>
    <s v="Maxon"/>
    <n v="22.76"/>
    <x v="664"/>
    <s v="NO"/>
    <x v="0"/>
    <x v="0"/>
    <n v="0"/>
    <x v="1"/>
    <x v="2"/>
    <x v="0"/>
    <s v="26-Aug-2002"/>
    <n v="1191"/>
    <x v="1"/>
    <s v="tier - 1"/>
    <s v="R1013"/>
    <x v="43"/>
  </r>
  <r>
    <s v="Id2277"/>
    <s v="Kraai"/>
    <n v="22.79"/>
    <x v="259"/>
    <s v="Yes"/>
    <x v="0"/>
    <x v="1"/>
    <n v="1"/>
    <x v="1"/>
    <x v="3"/>
    <x v="1"/>
    <s v="28-Jun-1997"/>
    <n v="1178.07"/>
    <x v="1"/>
    <s v="tier - 2"/>
    <s v="R1013"/>
    <x v="31"/>
  </r>
  <r>
    <s v="Id2278"/>
    <s v="Larosa"/>
    <n v="17.41"/>
    <x v="273"/>
    <s v="Yes"/>
    <x v="0"/>
    <x v="0"/>
    <n v="0"/>
    <x v="1"/>
    <x v="2"/>
    <x v="2"/>
    <s v="11-Aug-1996"/>
    <n v="1178"/>
    <x v="1"/>
    <s v="tier - 3"/>
    <s v="R1013"/>
    <x v="45"/>
  </r>
  <r>
    <s v="Id2279"/>
    <s v="King"/>
    <n v="19.32"/>
    <x v="98"/>
    <s v="Yes"/>
    <x v="0"/>
    <x v="0"/>
    <n v="0"/>
    <x v="1"/>
    <x v="3"/>
    <x v="2"/>
    <s v="12-Nov-2001"/>
    <n v="1167"/>
    <x v="1"/>
    <s v="tier - 1"/>
    <s v="R1013"/>
    <x v="47"/>
  </r>
  <r>
    <s v="Id2280"/>
    <s v="Haney"/>
    <n v="18.25"/>
    <x v="400"/>
    <s v="NO"/>
    <x v="0"/>
    <x v="0"/>
    <n v="0"/>
    <x v="1"/>
    <x v="0"/>
    <x v="0"/>
    <s v="11-Jun-2002"/>
    <n v="1165"/>
    <x v="1"/>
    <s v="tier - 3"/>
    <s v="R1012"/>
    <x v="43"/>
  </r>
  <r>
    <s v="Id2281"/>
    <s v="Boulay"/>
    <n v="53.13"/>
    <x v="321"/>
    <s v="NO"/>
    <x v="1"/>
    <x v="0"/>
    <n v="1"/>
    <x v="1"/>
    <x v="2"/>
    <x v="2"/>
    <s v="11-Nov-2004"/>
    <n v="1163.46"/>
    <x v="1"/>
    <s v="tier - 3"/>
    <s v="R1013"/>
    <x v="41"/>
  </r>
  <r>
    <s v="Id2282"/>
    <s v="Peters"/>
    <n v="20.46"/>
    <x v="93"/>
    <s v="NO"/>
    <x v="0"/>
    <x v="0"/>
    <n v="0"/>
    <x v="1"/>
    <x v="0"/>
    <x v="2"/>
    <s v="26-Jul-1994"/>
    <n v="1158.32"/>
    <x v="1"/>
    <s v="tier - 1"/>
    <s v="R1013"/>
    <x v="6"/>
  </r>
  <r>
    <s v="Id2283"/>
    <s v="Luy"/>
    <n v="43.01"/>
    <x v="576"/>
    <s v="NO"/>
    <x v="1"/>
    <x v="0"/>
    <n v="1"/>
    <x v="1"/>
    <x v="3"/>
    <x v="2"/>
    <s v="18-Jul-2004"/>
    <n v="1149.4000000000001"/>
    <x v="1"/>
    <s v="tier - 2"/>
    <s v="R1013"/>
    <x v="41"/>
  </r>
  <r>
    <s v="Id2284"/>
    <s v="Fava"/>
    <n v="15.01"/>
    <x v="325"/>
    <s v="NO"/>
    <x v="0"/>
    <x v="1"/>
    <n v="1"/>
    <x v="1"/>
    <x v="0"/>
    <x v="2"/>
    <s v="12-Jun-2003"/>
    <n v="1149"/>
    <x v="1"/>
    <s v="tier - 1"/>
    <s v="R1012"/>
    <x v="39"/>
  </r>
  <r>
    <s v="Id2285"/>
    <s v="Montoya"/>
    <n v="41.14"/>
    <x v="216"/>
    <s v="NO"/>
    <x v="1"/>
    <x v="0"/>
    <n v="1"/>
    <x v="1"/>
    <x v="3"/>
    <x v="1"/>
    <s v="10-Jun-2004"/>
    <n v="1146.8"/>
    <x v="1"/>
    <s v="tier - 2"/>
    <s v="R1013"/>
    <x v="41"/>
  </r>
  <r>
    <s v="Id2286"/>
    <s v="Bain"/>
    <n v="16.55"/>
    <x v="582"/>
    <s v="NO"/>
    <x v="0"/>
    <x v="0"/>
    <n v="0"/>
    <x v="1"/>
    <x v="0"/>
    <x v="0"/>
    <s v="1-Oct-2002"/>
    <n v="1142"/>
    <x v="2"/>
    <s v="tier - 2"/>
    <s v="R1011"/>
    <x v="43"/>
  </r>
  <r>
    <s v="Id2287"/>
    <s v="Albertson"/>
    <n v="37.29"/>
    <x v="52"/>
    <s v="NO"/>
    <x v="1"/>
    <x v="0"/>
    <n v="1"/>
    <x v="1"/>
    <x v="3"/>
    <x v="2"/>
    <s v="12-Sep-2004"/>
    <n v="1141.45"/>
    <x v="2"/>
    <s v="tier - 3"/>
    <s v="R1013"/>
    <x v="41"/>
  </r>
  <r>
    <s v="Id2288"/>
    <s v="Barger"/>
    <n v="16.739999999999998"/>
    <x v="337"/>
    <s v="Yes"/>
    <x v="0"/>
    <x v="0"/>
    <n v="0"/>
    <x v="1"/>
    <x v="0"/>
    <x v="2"/>
    <s v="25-Oct-2001"/>
    <n v="1141"/>
    <x v="2"/>
    <s v="tier - 1"/>
    <s v="R1013"/>
    <x v="47"/>
  </r>
  <r>
    <s v="Id2289"/>
    <s v="Fraioli"/>
    <n v="34.43"/>
    <x v="159"/>
    <s v="NO"/>
    <x v="1"/>
    <x v="0"/>
    <n v="1"/>
    <x v="1"/>
    <x v="0"/>
    <x v="2"/>
    <s v="27-Nov-2004"/>
    <n v="1137.47"/>
    <x v="2"/>
    <s v="tier - 2"/>
    <s v="R1013"/>
    <x v="41"/>
  </r>
  <r>
    <s v="Id2290"/>
    <s v="April"/>
    <n v="34.1"/>
    <x v="212"/>
    <s v="NO"/>
    <x v="1"/>
    <x v="0"/>
    <n v="1"/>
    <x v="1"/>
    <x v="2"/>
    <x v="2"/>
    <s v="15-Oct-2004"/>
    <n v="1137.01"/>
    <x v="2"/>
    <s v="tier - 1"/>
    <s v="R1013"/>
    <x v="41"/>
  </r>
  <r>
    <s v="Id2291"/>
    <s v="King"/>
    <n v="19.3"/>
    <x v="665"/>
    <s v="NO"/>
    <x v="0"/>
    <x v="0"/>
    <n v="0"/>
    <x v="1"/>
    <x v="0"/>
    <x v="0"/>
    <s v="11-Aug-2002"/>
    <n v="1137"/>
    <x v="2"/>
    <s v="tier - 1"/>
    <s v="R1013"/>
    <x v="43"/>
  </r>
  <r>
    <s v="Id2292"/>
    <s v="Talhelm"/>
    <n v="33.659999999999997"/>
    <x v="268"/>
    <s v="NO"/>
    <x v="1"/>
    <x v="0"/>
    <n v="1"/>
    <x v="1"/>
    <x v="0"/>
    <x v="1"/>
    <s v="28-Nov-2004"/>
    <n v="1136.4000000000001"/>
    <x v="2"/>
    <s v="tier - 3"/>
    <s v="R1013"/>
    <x v="41"/>
  </r>
  <r>
    <s v="Id2293"/>
    <s v="Regnier"/>
    <n v="33.33"/>
    <x v="637"/>
    <s v="NO"/>
    <x v="1"/>
    <x v="0"/>
    <n v="1"/>
    <x v="1"/>
    <x v="2"/>
    <x v="1"/>
    <s v="11-Jun-2004"/>
    <n v="1135.94"/>
    <x v="2"/>
    <s v="tier - 3"/>
    <s v="R1013"/>
    <x v="41"/>
  </r>
  <r>
    <s v="Id2294"/>
    <s v="Treece"/>
    <n v="21.84"/>
    <x v="268"/>
    <s v="NO"/>
    <x v="1"/>
    <x v="0"/>
    <n v="1"/>
    <x v="1"/>
    <x v="3"/>
    <x v="1"/>
    <s v="6-Oct-2004"/>
    <n v="1135"/>
    <x v="2"/>
    <s v="tier - 3"/>
    <s v="R1013"/>
    <x v="41"/>
  </r>
  <r>
    <s v="Id2295"/>
    <s v="Beisel"/>
    <n v="16.87"/>
    <x v="402"/>
    <s v="NO"/>
    <x v="0"/>
    <x v="0"/>
    <n v="0"/>
    <x v="1"/>
    <x v="0"/>
    <x v="0"/>
    <s v="19-Jul-2002"/>
    <n v="1132"/>
    <x v="2"/>
    <s v="tier - 1"/>
    <s v="R1013"/>
    <x v="43"/>
  </r>
  <r>
    <s v="Id2296"/>
    <s v="Enke"/>
    <n v="30.14"/>
    <x v="206"/>
    <s v="NO"/>
    <x v="1"/>
    <x v="0"/>
    <n v="1"/>
    <x v="1"/>
    <x v="2"/>
    <x v="2"/>
    <s v="14-Jun-2004"/>
    <n v="1131.51"/>
    <x v="2"/>
    <s v="tier - 1"/>
    <s v="R1013"/>
    <x v="41"/>
  </r>
  <r>
    <s v="Id2297"/>
    <s v="Ruiz-Tagle Barros"/>
    <n v="23.21"/>
    <x v="161"/>
    <s v="NO"/>
    <x v="1"/>
    <x v="0"/>
    <n v="1"/>
    <x v="1"/>
    <x v="3"/>
    <x v="2"/>
    <s v="12-Nov-2004"/>
    <n v="1121.8699999999999"/>
    <x v="2"/>
    <s v="tier - 1"/>
    <s v="R1013"/>
    <x v="41"/>
  </r>
  <r>
    <s v="Id2298"/>
    <s v="Ferrell"/>
    <n v="17.170000000000002"/>
    <x v="666"/>
    <s v="NO"/>
    <x v="0"/>
    <x v="0"/>
    <n v="0"/>
    <x v="1"/>
    <x v="3"/>
    <x v="0"/>
    <s v="13-Aug-2002"/>
    <n v="1086"/>
    <x v="2"/>
    <s v="tier - 3"/>
    <s v="R1013"/>
    <x v="43"/>
  </r>
  <r>
    <s v="Id2299"/>
    <s v="Gates"/>
    <n v="15.61"/>
    <x v="124"/>
    <s v="NO"/>
    <x v="0"/>
    <x v="0"/>
    <n v="1"/>
    <x v="1"/>
    <x v="3"/>
    <x v="2"/>
    <s v="26-Dec-1998"/>
    <n v="1082"/>
    <x v="2"/>
    <s v="tier - 2"/>
    <s v="R1013"/>
    <x v="44"/>
  </r>
  <r>
    <s v="Id2300"/>
    <s v="Jeffers"/>
    <n v="17.98"/>
    <x v="196"/>
    <s v="Yes"/>
    <x v="0"/>
    <x v="1"/>
    <n v="1"/>
    <x v="1"/>
    <x v="2"/>
    <x v="2"/>
    <s v="13-Aug-1997"/>
    <n v="1071"/>
    <x v="2"/>
    <s v="tier - 3"/>
    <s v="R1013"/>
    <x v="31"/>
  </r>
  <r>
    <s v="Id2301"/>
    <s v="Sulhanek"/>
    <n v="21.64"/>
    <x v="335"/>
    <s v="NO"/>
    <x v="1"/>
    <x v="0"/>
    <n v="1"/>
    <x v="1"/>
    <x v="3"/>
    <x v="2"/>
    <s v="24-Aug-2004"/>
    <n v="1070"/>
    <x v="2"/>
    <s v="tier - 3"/>
    <s v="R1013"/>
    <x v="41"/>
  </r>
  <r>
    <s v="Id2302"/>
    <s v="Ozahowski"/>
    <n v="16.399999999999999"/>
    <x v="66"/>
    <s v="NO"/>
    <x v="0"/>
    <x v="1"/>
    <n v="1"/>
    <x v="1"/>
    <x v="3"/>
    <x v="2"/>
    <s v="28-Sep-1993"/>
    <n v="1068"/>
    <x v="2"/>
    <s v="tier - 1"/>
    <s v="R1013"/>
    <x v="20"/>
  </r>
  <r>
    <s v="Id2303"/>
    <s v="Caron"/>
    <n v="15.77"/>
    <x v="3"/>
    <s v="Yes"/>
    <x v="0"/>
    <x v="0"/>
    <n v="1"/>
    <x v="1"/>
    <x v="3"/>
    <x v="1"/>
    <s v="1-Jun-1995"/>
    <n v="1056"/>
    <x v="2"/>
    <s v="tier - 2"/>
    <s v="R1013"/>
    <x v="6"/>
  </r>
  <r>
    <s v="Id2304"/>
    <s v="Fullarton"/>
    <n v="18.27"/>
    <x v="467"/>
    <s v="NO"/>
    <x v="0"/>
    <x v="0"/>
    <n v="0"/>
    <x v="1"/>
    <x v="3"/>
    <x v="0"/>
    <s v="1-Jul-2002"/>
    <n v="1049"/>
    <x v="2"/>
    <s v="tier - 2"/>
    <s v="R1012"/>
    <x v="43"/>
  </r>
  <r>
    <s v="Id2305"/>
    <s v="Lindgren"/>
    <n v="16.489999999999998"/>
    <x v="456"/>
    <s v="NO"/>
    <x v="0"/>
    <x v="0"/>
    <n v="0"/>
    <x v="1"/>
    <x v="3"/>
    <x v="0"/>
    <s v="20-Jul-2002"/>
    <n v="1047"/>
    <x v="2"/>
    <s v="tier - 1"/>
    <s v="R1013"/>
    <x v="43"/>
  </r>
  <r>
    <s v="Id2306"/>
    <s v="Akiha"/>
    <n v="16.14"/>
    <x v="320"/>
    <s v="NO"/>
    <x v="0"/>
    <x v="0"/>
    <n v="0"/>
    <x v="1"/>
    <x v="2"/>
    <x v="2"/>
    <s v="17-Nov-1994"/>
    <n v="1044"/>
    <x v="2"/>
    <s v="tier - 2"/>
    <s v="R1013"/>
    <x v="6"/>
  </r>
  <r>
    <s v="Id2307"/>
    <s v="Sweny"/>
    <n v="20.85"/>
    <x v="150"/>
    <s v="Yes"/>
    <x v="0"/>
    <x v="0"/>
    <n v="1"/>
    <x v="1"/>
    <x v="3"/>
    <x v="2"/>
    <s v="5-Oct-1995"/>
    <n v="1033.74"/>
    <x v="2"/>
    <s v="tier - 1"/>
    <s v="R1013"/>
    <x v="40"/>
  </r>
  <r>
    <s v="Id2308"/>
    <s v="Tobin"/>
    <n v="15.88"/>
    <x v="67"/>
    <s v="NO"/>
    <x v="0"/>
    <x v="0"/>
    <n v="0"/>
    <x v="1"/>
    <x v="2"/>
    <x v="2"/>
    <s v="5-Aug-1999"/>
    <n v="1019"/>
    <x v="2"/>
    <s v="tier - 2"/>
    <s v="R1013"/>
    <x v="35"/>
  </r>
  <r>
    <s v="Id2309"/>
    <s v="Pedersen"/>
    <n v="20.66"/>
    <x v="330"/>
    <s v="NO"/>
    <x v="1"/>
    <x v="0"/>
    <n v="1"/>
    <x v="1"/>
    <x v="2"/>
    <x v="1"/>
    <s v="9-Oct-2000"/>
    <n v="1012"/>
    <x v="2"/>
    <s v="tier - 2"/>
    <s v="R1013"/>
    <x v="21"/>
  </r>
  <r>
    <s v="Id2310"/>
    <s v="Lynch"/>
    <n v="20.399999999999999"/>
    <x v="173"/>
    <s v="NO"/>
    <x v="0"/>
    <x v="0"/>
    <n v="0"/>
    <x v="1"/>
    <x v="1"/>
    <x v="2"/>
    <s v="22-Nov-1994"/>
    <n v="1006.65"/>
    <x v="2"/>
    <s v="tier - 2"/>
    <s v="R1013"/>
    <x v="6"/>
  </r>
  <r>
    <s v="Id2311"/>
    <s v="Keys"/>
    <n v="25.19"/>
    <x v="409"/>
    <s v="Yes"/>
    <x v="0"/>
    <x v="0"/>
    <n v="0"/>
    <x v="1"/>
    <x v="2"/>
    <x v="2"/>
    <s v="19-Aug-2001"/>
    <n v="964.71"/>
    <x v="2"/>
    <s v="tier - 2"/>
    <s v="R1013"/>
    <x v="47"/>
  </r>
  <r>
    <s v="Id2312"/>
    <s v="Wilbur"/>
    <n v="20.54"/>
    <x v="267"/>
    <s v="Yes"/>
    <x v="0"/>
    <x v="0"/>
    <n v="1"/>
    <x v="1"/>
    <x v="2"/>
    <x v="2"/>
    <s v="28-Oct-1995"/>
    <n v="928.59"/>
    <x v="2"/>
    <s v="tier - 1"/>
    <s v="R1013"/>
    <x v="40"/>
  </r>
  <r>
    <s v="Id2313"/>
    <s v="Ditota"/>
    <n v="20.13"/>
    <x v="140"/>
    <s v="NO"/>
    <x v="0"/>
    <x v="0"/>
    <n v="0"/>
    <x v="1"/>
    <x v="2"/>
    <x v="2"/>
    <s v="30-Oct-1994"/>
    <n v="915.07"/>
    <x v="2"/>
    <s v="tier - 1"/>
    <s v="R1013"/>
    <x v="6"/>
  </r>
  <r>
    <s v="Id2314"/>
    <s v="Horbol"/>
    <n v="18.93"/>
    <x v="184"/>
    <s v="NO"/>
    <x v="0"/>
    <x v="1"/>
    <n v="1"/>
    <x v="1"/>
    <x v="2"/>
    <x v="1"/>
    <s v="27-Nov-1993"/>
    <n v="896.21"/>
    <x v="2"/>
    <s v="tier - 1"/>
    <s v="R1013"/>
    <x v="20"/>
  </r>
  <r>
    <s v="Id2315"/>
    <s v="O'Rourke"/>
    <n v="24.14"/>
    <x v="319"/>
    <s v="NO"/>
    <x v="1"/>
    <x v="0"/>
    <n v="1"/>
    <x v="1"/>
    <x v="1"/>
    <x v="2"/>
    <s v="18-Nov-2000"/>
    <n v="865.41"/>
    <x v="2"/>
    <s v="tier - 1"/>
    <s v="R1013"/>
    <x v="21"/>
  </r>
  <r>
    <s v="Id2316"/>
    <s v="Williams"/>
    <n v="25.03"/>
    <x v="119"/>
    <s v="NO"/>
    <x v="1"/>
    <x v="0"/>
    <n v="1"/>
    <x v="1"/>
    <x v="2"/>
    <x v="1"/>
    <s v="7-Oct-2004"/>
    <n v="830.52"/>
    <x v="2"/>
    <s v="tier - 2"/>
    <s v="R1011"/>
    <x v="41"/>
  </r>
  <r>
    <s v="Id2317"/>
    <s v="Murakami"/>
    <n v="20.47"/>
    <x v="336"/>
    <s v="Yes"/>
    <x v="0"/>
    <x v="0"/>
    <n v="1"/>
    <x v="1"/>
    <x v="2"/>
    <x v="1"/>
    <s v="7-Dec-1995"/>
    <n v="773.54"/>
    <x v="2"/>
    <s v="tier - 2"/>
    <s v="R1013"/>
    <x v="40"/>
  </r>
  <r>
    <s v="Id2318"/>
    <s v="Gagnon"/>
    <n v="18.82"/>
    <x v="49"/>
    <s v="Yes"/>
    <x v="0"/>
    <x v="0"/>
    <n v="0"/>
    <x v="1"/>
    <x v="3"/>
    <x v="2"/>
    <s v="18-Sep-1996"/>
    <n v="770.38"/>
    <x v="2"/>
    <s v="tier - 2"/>
    <s v="R1012"/>
    <x v="45"/>
  </r>
  <r>
    <s v="Id2319"/>
    <s v="Petermann"/>
    <n v="17.079999999999998"/>
    <x v="208"/>
    <s v="NO"/>
    <x v="0"/>
    <x v="1"/>
    <n v="1"/>
    <x v="1"/>
    <x v="2"/>
    <x v="1"/>
    <s v="28-Jun-1993"/>
    <n v="770"/>
    <x v="2"/>
    <s v="tier - 3"/>
    <s v="R1013"/>
    <x v="20"/>
  </r>
  <r>
    <s v="Id2320"/>
    <s v="Graves - Rostro"/>
    <n v="19.21"/>
    <x v="102"/>
    <s v="Yes"/>
    <x v="0"/>
    <x v="0"/>
    <n v="0"/>
    <x v="1"/>
    <x v="3"/>
    <x v="2"/>
    <s v="22-Oct-1996"/>
    <n v="760"/>
    <x v="2"/>
    <s v="tier - 3"/>
    <s v="R1013"/>
    <x v="45"/>
  </r>
  <r>
    <s v="Id2321"/>
    <s v="Danielson"/>
    <n v="17.86"/>
    <x v="508"/>
    <s v="NO"/>
    <x v="0"/>
    <x v="1"/>
    <n v="1"/>
    <x v="1"/>
    <x v="2"/>
    <x v="2"/>
    <s v="9-Aug-1993"/>
    <n v="760"/>
    <x v="2"/>
    <s v="tier - 1"/>
    <s v="R1013"/>
    <x v="20"/>
  </r>
  <r>
    <s v="Id2322"/>
    <s v="Street"/>
    <n v="21.38"/>
    <x v="126"/>
    <s v="NO"/>
    <x v="0"/>
    <x v="0"/>
    <n v="0"/>
    <x v="1"/>
    <x v="2"/>
    <x v="0"/>
    <s v="19-Sep-2002"/>
    <n v="750"/>
    <x v="2"/>
    <s v="tier - 1"/>
    <s v="R1012"/>
    <x v="43"/>
  </r>
  <r>
    <s v="Id2323"/>
    <s v="Buss"/>
    <n v="23.35"/>
    <x v="425"/>
    <s v="NO"/>
    <x v="0"/>
    <x v="0"/>
    <n v="0"/>
    <x v="1"/>
    <x v="2"/>
    <x v="1"/>
    <s v="14-Dec-1999"/>
    <n v="722.99"/>
    <x v="2"/>
    <s v="tier - 1"/>
    <s v="R1013"/>
    <x v="35"/>
  </r>
  <r>
    <s v="Id2324"/>
    <s v="Duffy"/>
    <n v="22.24"/>
    <x v="264"/>
    <s v="NO"/>
    <x v="0"/>
    <x v="0"/>
    <n v="0"/>
    <x v="1"/>
    <x v="2"/>
    <x v="2"/>
    <s v="26-Dec-1999"/>
    <n v="700"/>
    <x v="1"/>
    <s v="tier - 3"/>
    <s v="R1013"/>
    <x v="35"/>
  </r>
  <r>
    <s v="Id2325"/>
    <s v="Hines"/>
    <n v="24.76"/>
    <x v="117"/>
    <s v="Yes"/>
    <x v="0"/>
    <x v="0"/>
    <n v="0"/>
    <x v="1"/>
    <x v="2"/>
    <x v="2"/>
    <s v="12-Sep-2001"/>
    <n v="687.54"/>
    <x v="2"/>
    <s v="tier - 2"/>
    <s v="R1013"/>
    <x v="47"/>
  </r>
  <r>
    <s v="Id2326"/>
    <s v="Castro"/>
    <n v="20.100000000000001"/>
    <x v="374"/>
    <s v="Yes"/>
    <x v="0"/>
    <x v="1"/>
    <n v="1"/>
    <x v="1"/>
    <x v="2"/>
    <x v="2"/>
    <s v="9-Nov-1997"/>
    <n v="670"/>
    <x v="2"/>
    <s v="tier - 3"/>
    <s v="R1013"/>
    <x v="31"/>
  </r>
  <r>
    <s v="Id2327"/>
    <s v="Howell"/>
    <n v="21.77"/>
    <x v="156"/>
    <s v="NO"/>
    <x v="0"/>
    <x v="0"/>
    <n v="0"/>
    <x v="1"/>
    <x v="3"/>
    <x v="0"/>
    <s v="29-Nov-2002"/>
    <n v="668"/>
    <x v="2"/>
    <s v="tier - 2"/>
    <s v="R1012"/>
    <x v="43"/>
  </r>
  <r>
    <s v="Id2328"/>
    <s v="Avery"/>
    <n v="17.82"/>
    <x v="274"/>
    <s v="Yes"/>
    <x v="0"/>
    <x v="0"/>
    <n v="1"/>
    <x v="1"/>
    <x v="3"/>
    <x v="2"/>
    <s v="4-Jul-1995"/>
    <n v="650"/>
    <x v="2"/>
    <s v="tier - 3"/>
    <s v="R1013"/>
    <x v="40"/>
  </r>
  <r>
    <s v="Id2329"/>
    <s v="Bohinski"/>
    <n v="17.07"/>
    <x v="151"/>
    <s v="NO"/>
    <x v="0"/>
    <x v="1"/>
    <n v="1"/>
    <x v="1"/>
    <x v="2"/>
    <x v="2"/>
    <s v="1-Jun-1993"/>
    <n v="650"/>
    <x v="2"/>
    <s v="tier - 3"/>
    <s v="R1013"/>
    <x v="34"/>
  </r>
  <r>
    <s v="Id2330"/>
    <s v="Kohls"/>
    <n v="22.24"/>
    <x v="144"/>
    <s v="Yes"/>
    <x v="0"/>
    <x v="0"/>
    <n v="0"/>
    <x v="1"/>
    <x v="2"/>
    <x v="2"/>
    <s v="20-Nov-2001"/>
    <n v="646.14"/>
    <x v="2"/>
    <s v="tier - 3"/>
    <s v="R1012"/>
    <x v="47"/>
  </r>
  <r>
    <s v="Id2331"/>
    <s v="Brietzke"/>
    <n v="22.34"/>
    <x v="252"/>
    <s v="NO"/>
    <x v="0"/>
    <x v="0"/>
    <n v="1"/>
    <x v="1"/>
    <x v="3"/>
    <x v="2"/>
    <s v="27-Jul-1998"/>
    <n v="637.26"/>
    <x v="2"/>
    <s v="tier - 3"/>
    <s v="R1013"/>
    <x v="44"/>
  </r>
  <r>
    <s v="Id2332"/>
    <s v="Riveros Gonzalez"/>
    <n v="17.7"/>
    <x v="288"/>
    <s v="NO"/>
    <x v="0"/>
    <x v="0"/>
    <n v="1"/>
    <x v="1"/>
    <x v="3"/>
    <x v="1"/>
    <s v="13-Sep-1992"/>
    <n v="604.54"/>
    <x v="2"/>
    <s v="tier - 3"/>
    <s v="R1013"/>
    <x v="34"/>
  </r>
  <r>
    <s v="Id2333"/>
    <s v="Albano"/>
    <n v="16.47"/>
    <x v="348"/>
    <s v="NO"/>
    <x v="0"/>
    <x v="1"/>
    <n v="1"/>
    <x v="1"/>
    <x v="3"/>
    <x v="1"/>
    <s v="30-Jun-1993"/>
    <n v="600"/>
    <x v="1"/>
    <s v="tier - 1"/>
    <s v="R1013"/>
    <x v="20"/>
  </r>
  <r>
    <s v="Id2334"/>
    <s v="Rosendahl"/>
    <n v="17.600000000000001"/>
    <x v="495"/>
    <s v="NO"/>
    <x v="0"/>
    <x v="0"/>
    <n v="1"/>
    <x v="1"/>
    <x v="3"/>
    <x v="2"/>
    <s v="30-Nov-1992"/>
    <n v="570.62"/>
    <x v="1"/>
    <s v="tier - 1"/>
    <s v="R1013"/>
    <x v="34"/>
  </r>
  <r>
    <s v="Id2335"/>
    <s v="German"/>
    <n v="17.579999999999998"/>
    <x v="523"/>
    <s v="NO"/>
    <x v="0"/>
    <x v="0"/>
    <n v="1"/>
    <x v="1"/>
    <x v="3"/>
    <x v="2"/>
    <s v="9-Jul-1992"/>
    <n v="563.84"/>
    <x v="1"/>
    <s v="tier - 3"/>
    <s v="R1013"/>
    <x v="34"/>
  </r>
  <r>
    <m/>
    <m/>
    <m/>
    <x v="667"/>
    <m/>
    <x v="2"/>
    <x v="2"/>
    <m/>
    <x v="2"/>
    <x v="4"/>
    <x v="3"/>
    <m/>
    <m/>
    <x v="3"/>
    <m/>
    <m/>
    <x v="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B52:D56" firstHeaderRow="0" firstDataRow="1" firstDataCol="1"/>
  <pivotFields count="17">
    <pivotField showAll="0"/>
    <pivotField showAll="0"/>
    <pivotField dataField="1" showAll="0"/>
    <pivotField dataField="1" showAll="0">
      <items count="669">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x="667"/>
        <item t="default"/>
      </items>
    </pivotField>
    <pivotField showAll="0"/>
    <pivotField showAll="0"/>
    <pivotField showAll="0"/>
    <pivotField showAll="0"/>
    <pivotField showAll="0"/>
    <pivotField showAll="0">
      <items count="6">
        <item h="1" x="2"/>
        <item h="1" x="0"/>
        <item h="1" x="1"/>
        <item x="3"/>
        <item h="1" x="4"/>
        <item t="default"/>
      </items>
    </pivotField>
    <pivotField showAll="0">
      <items count="5">
        <item h="1" x="0"/>
        <item h="1" x="2"/>
        <item x="1"/>
        <item h="1" x="3"/>
        <item t="default"/>
      </items>
    </pivotField>
    <pivotField showAll="0"/>
    <pivotField showAll="0"/>
    <pivotField showAll="0"/>
    <pivotField showAll="0"/>
    <pivotField showAll="0"/>
    <pivotField axis="axisRow" showAll="0">
      <items count="8">
        <item h="1" x="0"/>
        <item x="1"/>
        <item x="2"/>
        <item x="3"/>
        <item x="4"/>
        <item x="5"/>
        <item x="6"/>
        <item t="default"/>
      </items>
    </pivotField>
  </pivotFields>
  <rowFields count="1">
    <field x="16"/>
  </rowFields>
  <rowItems count="4">
    <i>
      <x v="1"/>
    </i>
    <i>
      <x v="2"/>
    </i>
    <i>
      <x v="3"/>
    </i>
    <i t="grand">
      <x/>
    </i>
  </rowItems>
  <colFields count="1">
    <field x="-2"/>
  </colFields>
  <colItems count="2">
    <i>
      <x/>
    </i>
    <i i="1">
      <x v="1"/>
    </i>
  </colItems>
  <dataFields count="2">
    <dataField name="Average of BMI" fld="2" subtotal="average" baseField="16" baseItem="0"/>
    <dataField name="Average of HBA1C" fld="3" subtotal="average" baseField="16"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K26:M31" firstHeaderRow="1" firstDataRow="2" firstDataCol="1"/>
  <pivotFields count="17">
    <pivotField showAll="0"/>
    <pivotField showAll="0"/>
    <pivotField showAll="0"/>
    <pivotField showAll="0"/>
    <pivotField showAll="0"/>
    <pivotField showAll="0"/>
    <pivotField showAll="0"/>
    <pivotField showAll="0"/>
    <pivotField showAll="0"/>
    <pivotField axis="axisCol" showAll="0">
      <items count="6">
        <item h="1" x="2"/>
        <item h="1" x="0"/>
        <item h="1" x="1"/>
        <item x="3"/>
        <item h="1" x="4"/>
        <item t="default"/>
      </items>
    </pivotField>
    <pivotField showAll="0">
      <items count="5">
        <item h="1" x="0"/>
        <item h="1" x="2"/>
        <item x="1"/>
        <item h="1" x="3"/>
        <item t="default"/>
      </items>
    </pivotField>
    <pivotField showAll="0"/>
    <pivotField dataField="1" showAll="0"/>
    <pivotField axis="axisRow" showAll="0">
      <items count="5">
        <item x="0"/>
        <item x="1"/>
        <item x="2"/>
        <item h="1" x="3"/>
        <item t="default"/>
      </items>
    </pivotField>
    <pivotField showAll="0"/>
    <pivotField showAll="0"/>
    <pivotField showAll="0">
      <items count="8">
        <item x="0"/>
        <item x="1"/>
        <item x="2"/>
        <item x="3"/>
        <item x="4"/>
        <item x="5"/>
        <item x="6"/>
        <item t="default"/>
      </items>
    </pivotField>
  </pivotFields>
  <rowFields count="1">
    <field x="13"/>
  </rowFields>
  <rowItems count="4">
    <i>
      <x/>
    </i>
    <i>
      <x v="1"/>
    </i>
    <i>
      <x v="2"/>
    </i>
    <i t="grand">
      <x/>
    </i>
  </rowItems>
  <colFields count="1">
    <field x="9"/>
  </colFields>
  <colItems count="2">
    <i>
      <x v="3"/>
    </i>
    <i t="grand">
      <x/>
    </i>
  </colItems>
  <dataFields count="1">
    <dataField name="Average of Charges" fld="12" subtotal="average" baseField="13" baseItem="0"/>
  </dataFields>
  <chartFormats count="9">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 chart="0" format="4" series="1">
      <pivotArea type="data" outline="0" fieldPosition="0">
        <references count="2">
          <reference field="4294967294" count="1" selected="0">
            <x v="0"/>
          </reference>
          <reference field="9" count="1" selected="0">
            <x v="4"/>
          </reference>
        </references>
      </pivotArea>
    </chartFormat>
    <chartFormat chart="3" format="9" series="1">
      <pivotArea type="data" outline="0" fieldPosition="0">
        <references count="2">
          <reference field="4294967294" count="1" selected="0">
            <x v="0"/>
          </reference>
          <reference field="9" count="1" selected="0">
            <x v="0"/>
          </reference>
        </references>
      </pivotArea>
    </chartFormat>
    <chartFormat chart="3" format="10" series="1">
      <pivotArea type="data" outline="0" fieldPosition="0">
        <references count="2">
          <reference field="4294967294" count="1" selected="0">
            <x v="0"/>
          </reference>
          <reference field="9" count="1" selected="0">
            <x v="1"/>
          </reference>
        </references>
      </pivotArea>
    </chartFormat>
    <chartFormat chart="3" format="11" series="1">
      <pivotArea type="data" outline="0" fieldPosition="0">
        <references count="2">
          <reference field="4294967294" count="1" selected="0">
            <x v="0"/>
          </reference>
          <reference field="9" count="1" selected="0">
            <x v="2"/>
          </reference>
        </references>
      </pivotArea>
    </chartFormat>
    <chartFormat chart="3" format="12" series="1">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B26:D29"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6">
        <item h="1" x="2"/>
        <item h="1" x="0"/>
        <item h="1" x="1"/>
        <item x="3"/>
        <item h="1" x="4"/>
        <item t="default"/>
      </items>
    </pivotField>
    <pivotField axis="axisCol" showAll="0">
      <items count="5">
        <item h="1" x="0"/>
        <item h="1" x="2"/>
        <item x="1"/>
        <item h="1" x="3"/>
        <item t="default"/>
      </items>
    </pivotField>
    <pivotField showAll="0"/>
    <pivotField dataField="1" showAll="0"/>
    <pivotField showAll="0"/>
    <pivotField showAll="0"/>
    <pivotField showAll="0"/>
    <pivotField showAll="0">
      <items count="8">
        <item x="0"/>
        <item x="1"/>
        <item x="2"/>
        <item x="3"/>
        <item x="4"/>
        <item x="5"/>
        <item x="6"/>
        <item t="default"/>
      </items>
    </pivotField>
  </pivotFields>
  <rowFields count="1">
    <field x="9"/>
  </rowFields>
  <rowItems count="2">
    <i>
      <x v="3"/>
    </i>
    <i t="grand">
      <x/>
    </i>
  </rowItems>
  <colFields count="1">
    <field x="10"/>
  </colFields>
  <colItems count="2">
    <i>
      <x v="2"/>
    </i>
    <i t="grand">
      <x/>
    </i>
  </colItems>
  <dataFields count="1">
    <dataField name="Count of Charges" fld="12" subtotal="count" baseField="0" baseItem="0"/>
  </dataFields>
  <chartFormats count="9">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0" format="3" series="1">
      <pivotArea type="data" outline="0" fieldPosition="0">
        <references count="2">
          <reference field="4294967294" count="1" selected="0">
            <x v="0"/>
          </reference>
          <reference field="10" count="1" selected="0">
            <x v="3"/>
          </reference>
        </references>
      </pivotArea>
    </chartFormat>
    <chartFormat chart="3" format="7" series="1">
      <pivotArea type="data" outline="0" fieldPosition="0">
        <references count="2">
          <reference field="4294967294" count="1" selected="0">
            <x v="0"/>
          </reference>
          <reference field="10" count="1" selected="0">
            <x v="0"/>
          </reference>
        </references>
      </pivotArea>
    </chartFormat>
    <chartFormat chart="3" format="8" series="1">
      <pivotArea type="data" outline="0" fieldPosition="0">
        <references count="2">
          <reference field="4294967294" count="1" selected="0">
            <x v="0"/>
          </reference>
          <reference field="10" count="1" selected="0">
            <x v="1"/>
          </reference>
        </references>
      </pivotArea>
    </chartFormat>
    <chartFormat chart="3" format="9" series="1">
      <pivotArea type="data" outline="0" fieldPosition="0">
        <references count="2">
          <reference field="4294967294" count="1" selected="0">
            <x v="0"/>
          </reference>
          <reference field="10" count="1" selected="0">
            <x v="2"/>
          </reference>
        </references>
      </pivotArea>
    </chartFormat>
    <chartFormat chart="3" format="10"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N10:P13" firstHeaderRow="0" firstDataRow="1" firstDataCol="1"/>
  <pivotFields count="17">
    <pivotField showAll="0"/>
    <pivotField showAll="0"/>
    <pivotField showAll="0"/>
    <pivotField dataField="1" showAll="0"/>
    <pivotField showAll="0"/>
    <pivotField axis="axisRow" showAll="0">
      <items count="4">
        <item x="0"/>
        <item x="1"/>
        <item x="2"/>
        <item t="default"/>
      </items>
    </pivotField>
    <pivotField showAll="0"/>
    <pivotField dataField="1" showAll="0"/>
    <pivotField showAll="0"/>
    <pivotField showAll="0">
      <items count="6">
        <item h="1" x="2"/>
        <item h="1" x="0"/>
        <item h="1" x="1"/>
        <item x="3"/>
        <item h="1" x="4"/>
        <item t="default"/>
      </items>
    </pivotField>
    <pivotField showAll="0">
      <items count="5">
        <item h="1" x="0"/>
        <item h="1" x="2"/>
        <item x="1"/>
        <item h="1" x="3"/>
        <item t="default"/>
      </items>
    </pivotField>
    <pivotField showAll="0"/>
    <pivotField showAll="0"/>
    <pivotField showAll="0"/>
    <pivotField showAll="0"/>
    <pivotField showAll="0"/>
    <pivotField showAll="0">
      <items count="8">
        <item x="0"/>
        <item x="1"/>
        <item x="2"/>
        <item x="3"/>
        <item x="4"/>
        <item x="5"/>
        <item x="6"/>
        <item t="default"/>
      </items>
    </pivotField>
  </pivotFields>
  <rowFields count="1">
    <field x="5"/>
  </rowFields>
  <rowItems count="3">
    <i>
      <x/>
    </i>
    <i>
      <x v="1"/>
    </i>
    <i t="grand">
      <x/>
    </i>
  </rowItems>
  <colFields count="1">
    <field x="-2"/>
  </colFields>
  <colItems count="2">
    <i>
      <x/>
    </i>
    <i i="1">
      <x v="1"/>
    </i>
  </colItems>
  <dataFields count="2">
    <dataField name="Count of Number of Major surgeries" fld="7" subtotal="count" baseField="0" baseItem="0"/>
    <dataField name="Average of HBA1C" fld="3" subtotal="average"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B3:E7" firstHeaderRow="1" firstDataRow="2" firstDataCol="1"/>
  <pivotFields count="17">
    <pivotField showAll="0"/>
    <pivotField dataField="1" showAll="0"/>
    <pivotField showAll="0"/>
    <pivotField showAll="0"/>
    <pivotField showAll="0"/>
    <pivotField showAll="0"/>
    <pivotField axis="axisCol" showAll="0">
      <items count="4">
        <item x="0"/>
        <item x="1"/>
        <item h="1" x="2"/>
        <item t="default"/>
      </items>
    </pivotField>
    <pivotField showAll="0"/>
    <pivotField axis="axisRow" showAll="0">
      <items count="4">
        <item x="1"/>
        <item x="0"/>
        <item x="2"/>
        <item t="default"/>
      </items>
    </pivotField>
    <pivotField showAll="0">
      <items count="6">
        <item h="1" x="2"/>
        <item h="1" x="0"/>
        <item h="1" x="1"/>
        <item x="3"/>
        <item h="1" x="4"/>
        <item t="default"/>
      </items>
    </pivotField>
    <pivotField showAll="0">
      <items count="5">
        <item h="1" x="0"/>
        <item h="1" x="2"/>
        <item x="1"/>
        <item h="1" x="3"/>
        <item t="default"/>
      </items>
    </pivotField>
    <pivotField showAll="0"/>
    <pivotField showAll="0"/>
    <pivotField showAll="0"/>
    <pivotField showAll="0"/>
    <pivotField showAll="0"/>
    <pivotField showAll="0">
      <items count="8">
        <item x="0"/>
        <item x="1"/>
        <item x="2"/>
        <item x="3"/>
        <item x="4"/>
        <item x="5"/>
        <item x="6"/>
        <item t="default"/>
      </items>
    </pivotField>
  </pivotFields>
  <rowFields count="1">
    <field x="8"/>
  </rowFields>
  <rowItems count="3">
    <i>
      <x/>
    </i>
    <i>
      <x v="1"/>
    </i>
    <i t="grand">
      <x/>
    </i>
  </rowItems>
  <colFields count="1">
    <field x="6"/>
  </colFields>
  <colItems count="3">
    <i>
      <x/>
    </i>
    <i>
      <x v="1"/>
    </i>
    <i t="grand">
      <x/>
    </i>
  </colItems>
  <dataFields count="1">
    <dataField name="Count of First Name" fld="1" subtotal="count" baseField="8" baseItem="0"/>
  </dataFields>
  <chartFormats count="48">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1" format="0" series="1">
      <pivotArea type="data" outline="0" fieldPosition="0">
        <references count="2">
          <reference field="4294967294" count="1" selected="0">
            <x v="0"/>
          </reference>
          <reference field="6" count="1" selected="0">
            <x v="0"/>
          </reference>
        </references>
      </pivotArea>
    </chartFormat>
    <chartFormat chart="1" format="1" series="1">
      <pivotArea type="data" outline="0" fieldPosition="0">
        <references count="2">
          <reference field="4294967294" count="1" selected="0">
            <x v="0"/>
          </reference>
          <reference field="6" count="1" selected="0">
            <x v="1"/>
          </reference>
        </references>
      </pivotArea>
    </chartFormat>
    <chartFormat chart="1" format="2" series="1">
      <pivotArea type="data" outline="0" fieldPosition="0">
        <references count="2">
          <reference field="4294967294" count="1" selected="0">
            <x v="0"/>
          </reference>
          <reference field="6" count="1" selected="0">
            <x v="2"/>
          </reference>
        </references>
      </pivotArea>
    </chartFormat>
    <chartFormat chart="0" format="3">
      <pivotArea type="data" outline="0" fieldPosition="0">
        <references count="3">
          <reference field="4294967294" count="1" selected="0">
            <x v="0"/>
          </reference>
          <reference field="6" count="1" selected="0">
            <x v="0"/>
          </reference>
          <reference field="8" count="1" selected="0">
            <x v="0"/>
          </reference>
        </references>
      </pivotArea>
    </chartFormat>
    <chartFormat chart="0" format="4">
      <pivotArea type="data" outline="0" fieldPosition="0">
        <references count="3">
          <reference field="4294967294" count="1" selected="0">
            <x v="0"/>
          </reference>
          <reference field="6" count="1" selected="0">
            <x v="0"/>
          </reference>
          <reference field="8" count="1" selected="0">
            <x v="1"/>
          </reference>
        </references>
      </pivotArea>
    </chartFormat>
    <chartFormat chart="0" format="5">
      <pivotArea type="data" outline="0" fieldPosition="0">
        <references count="3">
          <reference field="4294967294" count="1" selected="0">
            <x v="0"/>
          </reference>
          <reference field="6" count="1" selected="0">
            <x v="0"/>
          </reference>
          <reference field="8" count="1" selected="0">
            <x v="2"/>
          </reference>
        </references>
      </pivotArea>
    </chartFormat>
    <chartFormat chart="0" format="6">
      <pivotArea type="data" outline="0" fieldPosition="0">
        <references count="3">
          <reference field="4294967294" count="1" selected="0">
            <x v="0"/>
          </reference>
          <reference field="6" count="1" selected="0">
            <x v="1"/>
          </reference>
          <reference field="8" count="1" selected="0">
            <x v="0"/>
          </reference>
        </references>
      </pivotArea>
    </chartFormat>
    <chartFormat chart="0" format="7">
      <pivotArea type="data" outline="0" fieldPosition="0">
        <references count="3">
          <reference field="4294967294" count="1" selected="0">
            <x v="0"/>
          </reference>
          <reference field="6" count="1" selected="0">
            <x v="1"/>
          </reference>
          <reference field="8" count="1" selected="0">
            <x v="1"/>
          </reference>
        </references>
      </pivotArea>
    </chartFormat>
    <chartFormat chart="0" format="8">
      <pivotArea type="data" outline="0" fieldPosition="0">
        <references count="3">
          <reference field="4294967294" count="1" selected="0">
            <x v="0"/>
          </reference>
          <reference field="6" count="1" selected="0">
            <x v="1"/>
          </reference>
          <reference field="8" count="1" selected="0">
            <x v="2"/>
          </reference>
        </references>
      </pivotArea>
    </chartFormat>
    <chartFormat chart="0" format="9">
      <pivotArea type="data" outline="0" fieldPosition="0">
        <references count="3">
          <reference field="4294967294" count="1" selected="0">
            <x v="0"/>
          </reference>
          <reference field="6" count="1" selected="0">
            <x v="2"/>
          </reference>
          <reference field="8" count="1" selected="0">
            <x v="0"/>
          </reference>
        </references>
      </pivotArea>
    </chartFormat>
    <chartFormat chart="0" format="10">
      <pivotArea type="data" outline="0" fieldPosition="0">
        <references count="3">
          <reference field="4294967294" count="1" selected="0">
            <x v="0"/>
          </reference>
          <reference field="6" count="1" selected="0">
            <x v="2"/>
          </reference>
          <reference field="8" count="1" selected="0">
            <x v="1"/>
          </reference>
        </references>
      </pivotArea>
    </chartFormat>
    <chartFormat chart="0" format="11">
      <pivotArea type="data" outline="0" fieldPosition="0">
        <references count="3">
          <reference field="4294967294" count="1" selected="0">
            <x v="0"/>
          </reference>
          <reference field="6" count="1" selected="0">
            <x v="2"/>
          </reference>
          <reference field="8" count="1" selected="0">
            <x v="2"/>
          </reference>
        </references>
      </pivotArea>
    </chartFormat>
    <chartFormat chart="1" format="3">
      <pivotArea type="data" outline="0" fieldPosition="0">
        <references count="3">
          <reference field="4294967294" count="1" selected="0">
            <x v="0"/>
          </reference>
          <reference field="6" count="1" selected="0">
            <x v="0"/>
          </reference>
          <reference field="8" count="1" selected="0">
            <x v="0"/>
          </reference>
        </references>
      </pivotArea>
    </chartFormat>
    <chartFormat chart="1" format="4">
      <pivotArea type="data" outline="0" fieldPosition="0">
        <references count="3">
          <reference field="4294967294" count="1" selected="0">
            <x v="0"/>
          </reference>
          <reference field="6" count="1" selected="0">
            <x v="0"/>
          </reference>
          <reference field="8" count="1" selected="0">
            <x v="1"/>
          </reference>
        </references>
      </pivotArea>
    </chartFormat>
    <chartFormat chart="1" format="5">
      <pivotArea type="data" outline="0" fieldPosition="0">
        <references count="3">
          <reference field="4294967294" count="1" selected="0">
            <x v="0"/>
          </reference>
          <reference field="6" count="1" selected="0">
            <x v="0"/>
          </reference>
          <reference field="8" count="1" selected="0">
            <x v="2"/>
          </reference>
        </references>
      </pivotArea>
    </chartFormat>
    <chartFormat chart="1" format="6">
      <pivotArea type="data" outline="0" fieldPosition="0">
        <references count="3">
          <reference field="4294967294" count="1" selected="0">
            <x v="0"/>
          </reference>
          <reference field="6" count="1" selected="0">
            <x v="1"/>
          </reference>
          <reference field="8" count="1" selected="0">
            <x v="0"/>
          </reference>
        </references>
      </pivotArea>
    </chartFormat>
    <chartFormat chart="1" format="7">
      <pivotArea type="data" outline="0" fieldPosition="0">
        <references count="3">
          <reference field="4294967294" count="1" selected="0">
            <x v="0"/>
          </reference>
          <reference field="6" count="1" selected="0">
            <x v="1"/>
          </reference>
          <reference field="8" count="1" selected="0">
            <x v="1"/>
          </reference>
        </references>
      </pivotArea>
    </chartFormat>
    <chartFormat chart="1" format="8">
      <pivotArea type="data" outline="0" fieldPosition="0">
        <references count="3">
          <reference field="4294967294" count="1" selected="0">
            <x v="0"/>
          </reference>
          <reference field="6" count="1" selected="0">
            <x v="1"/>
          </reference>
          <reference field="8" count="1" selected="0">
            <x v="2"/>
          </reference>
        </references>
      </pivotArea>
    </chartFormat>
    <chartFormat chart="1" format="9">
      <pivotArea type="data" outline="0" fieldPosition="0">
        <references count="3">
          <reference field="4294967294" count="1" selected="0">
            <x v="0"/>
          </reference>
          <reference field="6" count="1" selected="0">
            <x v="2"/>
          </reference>
          <reference field="8" count="1" selected="0">
            <x v="0"/>
          </reference>
        </references>
      </pivotArea>
    </chartFormat>
    <chartFormat chart="1" format="10">
      <pivotArea type="data" outline="0" fieldPosition="0">
        <references count="3">
          <reference field="4294967294" count="1" selected="0">
            <x v="0"/>
          </reference>
          <reference field="6" count="1" selected="0">
            <x v="2"/>
          </reference>
          <reference field="8" count="1" selected="0">
            <x v="1"/>
          </reference>
        </references>
      </pivotArea>
    </chartFormat>
    <chartFormat chart="1" format="11">
      <pivotArea type="data" outline="0" fieldPosition="0">
        <references count="3">
          <reference field="4294967294" count="1" selected="0">
            <x v="0"/>
          </reference>
          <reference field="6" count="1" selected="0">
            <x v="2"/>
          </reference>
          <reference field="8" count="1" selected="0">
            <x v="2"/>
          </reference>
        </references>
      </pivotArea>
    </chartFormat>
    <chartFormat chart="5" format="24" series="1">
      <pivotArea type="data" outline="0" fieldPosition="0">
        <references count="2">
          <reference field="4294967294" count="1" selected="0">
            <x v="0"/>
          </reference>
          <reference field="6" count="1" selected="0">
            <x v="0"/>
          </reference>
        </references>
      </pivotArea>
    </chartFormat>
    <chartFormat chart="5" format="25">
      <pivotArea type="data" outline="0" fieldPosition="0">
        <references count="3">
          <reference field="4294967294" count="1" selected="0">
            <x v="0"/>
          </reference>
          <reference field="6" count="1" selected="0">
            <x v="0"/>
          </reference>
          <reference field="8" count="1" selected="0">
            <x v="0"/>
          </reference>
        </references>
      </pivotArea>
    </chartFormat>
    <chartFormat chart="5" format="26">
      <pivotArea type="data" outline="0" fieldPosition="0">
        <references count="3">
          <reference field="4294967294" count="1" selected="0">
            <x v="0"/>
          </reference>
          <reference field="6" count="1" selected="0">
            <x v="0"/>
          </reference>
          <reference field="8" count="1" selected="0">
            <x v="1"/>
          </reference>
        </references>
      </pivotArea>
    </chartFormat>
    <chartFormat chart="5" format="27">
      <pivotArea type="data" outline="0" fieldPosition="0">
        <references count="3">
          <reference field="4294967294" count="1" selected="0">
            <x v="0"/>
          </reference>
          <reference field="6" count="1" selected="0">
            <x v="0"/>
          </reference>
          <reference field="8" count="1" selected="0">
            <x v="2"/>
          </reference>
        </references>
      </pivotArea>
    </chartFormat>
    <chartFormat chart="5" format="28" series="1">
      <pivotArea type="data" outline="0" fieldPosition="0">
        <references count="2">
          <reference field="4294967294" count="1" selected="0">
            <x v="0"/>
          </reference>
          <reference field="6" count="1" selected="0">
            <x v="1"/>
          </reference>
        </references>
      </pivotArea>
    </chartFormat>
    <chartFormat chart="5" format="29">
      <pivotArea type="data" outline="0" fieldPosition="0">
        <references count="3">
          <reference field="4294967294" count="1" selected="0">
            <x v="0"/>
          </reference>
          <reference field="6" count="1" selected="0">
            <x v="1"/>
          </reference>
          <reference field="8" count="1" selected="0">
            <x v="0"/>
          </reference>
        </references>
      </pivotArea>
    </chartFormat>
    <chartFormat chart="5" format="30">
      <pivotArea type="data" outline="0" fieldPosition="0">
        <references count="3">
          <reference field="4294967294" count="1" selected="0">
            <x v="0"/>
          </reference>
          <reference field="6" count="1" selected="0">
            <x v="1"/>
          </reference>
          <reference field="8" count="1" selected="0">
            <x v="1"/>
          </reference>
        </references>
      </pivotArea>
    </chartFormat>
    <chartFormat chart="5" format="31">
      <pivotArea type="data" outline="0" fieldPosition="0">
        <references count="3">
          <reference field="4294967294" count="1" selected="0">
            <x v="0"/>
          </reference>
          <reference field="6" count="1" selected="0">
            <x v="1"/>
          </reference>
          <reference field="8" count="1" selected="0">
            <x v="2"/>
          </reference>
        </references>
      </pivotArea>
    </chartFormat>
    <chartFormat chart="5" format="32" series="1">
      <pivotArea type="data" outline="0" fieldPosition="0">
        <references count="2">
          <reference field="4294967294" count="1" selected="0">
            <x v="0"/>
          </reference>
          <reference field="6" count="1" selected="0">
            <x v="2"/>
          </reference>
        </references>
      </pivotArea>
    </chartFormat>
    <chartFormat chart="5" format="33">
      <pivotArea type="data" outline="0" fieldPosition="0">
        <references count="3">
          <reference field="4294967294" count="1" selected="0">
            <x v="0"/>
          </reference>
          <reference field="6" count="1" selected="0">
            <x v="2"/>
          </reference>
          <reference field="8" count="1" selected="0">
            <x v="0"/>
          </reference>
        </references>
      </pivotArea>
    </chartFormat>
    <chartFormat chart="5" format="34">
      <pivotArea type="data" outline="0" fieldPosition="0">
        <references count="3">
          <reference field="4294967294" count="1" selected="0">
            <x v="0"/>
          </reference>
          <reference field="6" count="1" selected="0">
            <x v="2"/>
          </reference>
          <reference field="8" count="1" selected="0">
            <x v="1"/>
          </reference>
        </references>
      </pivotArea>
    </chartFormat>
    <chartFormat chart="5" format="35">
      <pivotArea type="data" outline="0" fieldPosition="0">
        <references count="3">
          <reference field="4294967294" count="1" selected="0">
            <x v="0"/>
          </reference>
          <reference field="6" count="1" selected="0">
            <x v="2"/>
          </reference>
          <reference field="8" count="1" selected="0">
            <x v="2"/>
          </reference>
        </references>
      </pivotArea>
    </chartFormat>
    <chartFormat chart="8" format="24" series="1">
      <pivotArea type="data" outline="0" fieldPosition="0">
        <references count="2">
          <reference field="4294967294" count="1" selected="0">
            <x v="0"/>
          </reference>
          <reference field="6" count="1" selected="0">
            <x v="0"/>
          </reference>
        </references>
      </pivotArea>
    </chartFormat>
    <chartFormat chart="8" format="25">
      <pivotArea type="data" outline="0" fieldPosition="0">
        <references count="3">
          <reference field="4294967294" count="1" selected="0">
            <x v="0"/>
          </reference>
          <reference field="6" count="1" selected="0">
            <x v="0"/>
          </reference>
          <reference field="8" count="1" selected="0">
            <x v="0"/>
          </reference>
        </references>
      </pivotArea>
    </chartFormat>
    <chartFormat chart="8" format="26">
      <pivotArea type="data" outline="0" fieldPosition="0">
        <references count="3">
          <reference field="4294967294" count="1" selected="0">
            <x v="0"/>
          </reference>
          <reference field="6" count="1" selected="0">
            <x v="0"/>
          </reference>
          <reference field="8" count="1" selected="0">
            <x v="1"/>
          </reference>
        </references>
      </pivotArea>
    </chartFormat>
    <chartFormat chart="8" format="27">
      <pivotArea type="data" outline="0" fieldPosition="0">
        <references count="3">
          <reference field="4294967294" count="1" selected="0">
            <x v="0"/>
          </reference>
          <reference field="6" count="1" selected="0">
            <x v="0"/>
          </reference>
          <reference field="8" count="1" selected="0">
            <x v="2"/>
          </reference>
        </references>
      </pivotArea>
    </chartFormat>
    <chartFormat chart="8" format="28" series="1">
      <pivotArea type="data" outline="0" fieldPosition="0">
        <references count="2">
          <reference field="4294967294" count="1" selected="0">
            <x v="0"/>
          </reference>
          <reference field="6" count="1" selected="0">
            <x v="1"/>
          </reference>
        </references>
      </pivotArea>
    </chartFormat>
    <chartFormat chart="8" format="29">
      <pivotArea type="data" outline="0" fieldPosition="0">
        <references count="3">
          <reference field="4294967294" count="1" selected="0">
            <x v="0"/>
          </reference>
          <reference field="6" count="1" selected="0">
            <x v="1"/>
          </reference>
          <reference field="8" count="1" selected="0">
            <x v="0"/>
          </reference>
        </references>
      </pivotArea>
    </chartFormat>
    <chartFormat chart="8" format="30">
      <pivotArea type="data" outline="0" fieldPosition="0">
        <references count="3">
          <reference field="4294967294" count="1" selected="0">
            <x v="0"/>
          </reference>
          <reference field="6" count="1" selected="0">
            <x v="1"/>
          </reference>
          <reference field="8" count="1" selected="0">
            <x v="1"/>
          </reference>
        </references>
      </pivotArea>
    </chartFormat>
    <chartFormat chart="8" format="31">
      <pivotArea type="data" outline="0" fieldPosition="0">
        <references count="3">
          <reference field="4294967294" count="1" selected="0">
            <x v="0"/>
          </reference>
          <reference field="6" count="1" selected="0">
            <x v="1"/>
          </reference>
          <reference field="8" count="1" selected="0">
            <x v="2"/>
          </reference>
        </references>
      </pivotArea>
    </chartFormat>
    <chartFormat chart="8" format="32" series="1">
      <pivotArea type="data" outline="0" fieldPosition="0">
        <references count="2">
          <reference field="4294967294" count="1" selected="0">
            <x v="0"/>
          </reference>
          <reference field="6" count="1" selected="0">
            <x v="2"/>
          </reference>
        </references>
      </pivotArea>
    </chartFormat>
    <chartFormat chart="8" format="33">
      <pivotArea type="data" outline="0" fieldPosition="0">
        <references count="3">
          <reference field="4294967294" count="1" selected="0">
            <x v="0"/>
          </reference>
          <reference field="6" count="1" selected="0">
            <x v="2"/>
          </reference>
          <reference field="8" count="1" selected="0">
            <x v="0"/>
          </reference>
        </references>
      </pivotArea>
    </chartFormat>
    <chartFormat chart="8" format="34">
      <pivotArea type="data" outline="0" fieldPosition="0">
        <references count="3">
          <reference field="4294967294" count="1" selected="0">
            <x v="0"/>
          </reference>
          <reference field="6" count="1" selected="0">
            <x v="2"/>
          </reference>
          <reference field="8" count="1" selected="0">
            <x v="1"/>
          </reference>
        </references>
      </pivotArea>
    </chartFormat>
    <chartFormat chart="8" format="35">
      <pivotArea type="data" outline="0" fieldPosition="0">
        <references count="3">
          <reference field="4294967294" count="1" selected="0">
            <x v="0"/>
          </reference>
          <reference field="6" count="1" selected="0">
            <x v="2"/>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J52:K56" firstHeaderRow="1" firstDataRow="1" firstDataCol="1"/>
  <pivotFields count="17">
    <pivotField showAll="0"/>
    <pivotField showAll="0"/>
    <pivotField showAll="0"/>
    <pivotField showAll="0"/>
    <pivotField showAll="0"/>
    <pivotField showAll="0"/>
    <pivotField showAll="0"/>
    <pivotField showAll="0"/>
    <pivotField showAll="0"/>
    <pivotField showAll="0">
      <items count="6">
        <item h="1" x="2"/>
        <item h="1" x="0"/>
        <item h="1" x="1"/>
        <item x="3"/>
        <item h="1" x="4"/>
        <item t="default"/>
      </items>
    </pivotField>
    <pivotField showAll="0">
      <items count="5">
        <item h="1" x="0"/>
        <item h="1" x="2"/>
        <item x="1"/>
        <item h="1" x="3"/>
        <item t="default"/>
      </items>
    </pivotField>
    <pivotField showAll="0"/>
    <pivotField dataField="1" showAll="0"/>
    <pivotField showAll="0"/>
    <pivotField showAll="0"/>
    <pivotField showAll="0"/>
    <pivotField axis="axisRow" showAll="0">
      <items count="8">
        <item h="1" x="0"/>
        <item x="1"/>
        <item x="2"/>
        <item x="3"/>
        <item x="4"/>
        <item x="5"/>
        <item x="6"/>
        <item t="default"/>
      </items>
    </pivotField>
  </pivotFields>
  <rowFields count="1">
    <field x="16"/>
  </rowFields>
  <rowItems count="4">
    <i>
      <x v="1"/>
    </i>
    <i>
      <x v="2"/>
    </i>
    <i>
      <x v="3"/>
    </i>
    <i t="grand">
      <x/>
    </i>
  </rowItems>
  <colItems count="1">
    <i/>
  </colItems>
  <dataFields count="1">
    <dataField name="Average of Charges" fld="12" subtotal="average" baseField="16"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Weight_Status" sourceName="Weight Status">
  <pivotTables>
    <pivotTable tabId="8" name="PivotTable1"/>
    <pivotTable tabId="8" name="PivotTable4"/>
    <pivotTable tabId="8" name="PivotTable5"/>
    <pivotTable tabId="8" name="PivotTable6"/>
    <pivotTable tabId="8" name="PivotTable7"/>
    <pivotTable tabId="8" name="PivotTable8"/>
  </pivotTables>
  <data>
    <tabular pivotCacheId="1">
      <items count="5">
        <i x="2"/>
        <i x="0"/>
        <i x="1"/>
        <i x="3" s="1"/>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iabetes_Status" sourceName="Diabetes Status">
  <pivotTables>
    <pivotTable tabId="8" name="PivotTable1"/>
    <pivotTable tabId="8" name="PivotTable4"/>
    <pivotTable tabId="8" name="PivotTable5"/>
    <pivotTable tabId="8" name="PivotTable6"/>
    <pivotTable tabId="8" name="PivotTable7"/>
    <pivotTable tabId="8" name="PivotTable8"/>
  </pivotTables>
  <data>
    <tabular pivotCacheId="1">
      <items count="4">
        <i x="0"/>
        <i x="2"/>
        <i x="1" s="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Weight Status" cache="Slicer_Weight_Status" caption="Weight Status" rowHeight="504000"/>
  <slicer name="Diabetes Status" cache="Slicer_Diabetes_Status" caption="Diabetes Status" rowHeight="432000"/>
</slicers>
</file>

<file path=xl/theme/theme1.xml><?xml version="1.0" encoding="utf-8"?>
<a:theme xmlns:a="http://schemas.openxmlformats.org/drawingml/2006/main" name="Vapor Trail">
  <a:themeElements>
    <a:clrScheme name="Vapor Trail">
      <a:dk1>
        <a:sysClr val="windowText" lastClr="000000"/>
      </a:dk1>
      <a:lt1>
        <a:sysClr val="window" lastClr="FFFFFF"/>
      </a:lt1>
      <a:dk2>
        <a:srgbClr val="454545"/>
      </a:dk2>
      <a:lt2>
        <a:srgbClr val="DADADA"/>
      </a:lt2>
      <a:accent1>
        <a:srgbClr val="DF2E28"/>
      </a:accent1>
      <a:accent2>
        <a:srgbClr val="FE801A"/>
      </a:accent2>
      <a:accent3>
        <a:srgbClr val="E9BF35"/>
      </a:accent3>
      <a:accent4>
        <a:srgbClr val="81BB42"/>
      </a:accent4>
      <a:accent5>
        <a:srgbClr val="32C7A9"/>
      </a:accent5>
      <a:accent6>
        <a:srgbClr val="4A9BDC"/>
      </a:accent6>
      <a:hlink>
        <a:srgbClr val="F0532B"/>
      </a:hlink>
      <a:folHlink>
        <a:srgbClr val="F38B53"/>
      </a:folHlink>
    </a:clrScheme>
    <a:fontScheme name="Vapor Trail">
      <a:majorFont>
        <a:latin typeface="Century Gothic" panose="020B0502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Vapor Trail">
      <a:fillStyleLst>
        <a:solidFill>
          <a:schemeClr val="phClr"/>
        </a:solidFill>
        <a:gradFill rotWithShape="1">
          <a:gsLst>
            <a:gs pos="0">
              <a:schemeClr val="phClr">
                <a:tint val="69000"/>
                <a:alpha val="100000"/>
                <a:satMod val="109000"/>
                <a:lumMod val="110000"/>
              </a:schemeClr>
            </a:gs>
            <a:gs pos="52000">
              <a:schemeClr val="phClr">
                <a:tint val="74000"/>
                <a:satMod val="100000"/>
                <a:lumMod val="104000"/>
              </a:schemeClr>
            </a:gs>
            <a:gs pos="100000">
              <a:schemeClr val="phClr">
                <a:tint val="78000"/>
                <a:satMod val="100000"/>
                <a:lumMod val="100000"/>
              </a:schemeClr>
            </a:gs>
          </a:gsLst>
          <a:lin ang="5400000" scaled="0"/>
        </a:gradFill>
        <a:gradFill rotWithShape="1">
          <a:gsLst>
            <a:gs pos="0">
              <a:schemeClr val="phClr">
                <a:tint val="96000"/>
                <a:satMod val="100000"/>
                <a:lumMod val="104000"/>
              </a:schemeClr>
            </a:gs>
            <a:gs pos="78000">
              <a:schemeClr val="phClr">
                <a:shade val="100000"/>
                <a:satMod val="110000"/>
                <a:lumMod val="100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scene3d>
            <a:camera prst="orthographicFront">
              <a:rot lat="0" lon="0" rev="0"/>
            </a:camera>
            <a:lightRig rig="threePt" dir="t"/>
          </a:scene3d>
          <a:sp3d>
            <a:bevelT w="25400" h="12700"/>
          </a:sp3d>
        </a:effectStyle>
        <a:effectStyle>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Vapor Trail" id="{4FDF2955-7D9C-493C-B9F9-C205151B46CD}" vid="{8F31A783-2159-4870-BC29-2BA7D038EA44}"/>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342"/>
  <sheetViews>
    <sheetView tabSelected="1" workbookViewId="0">
      <selection activeCell="H1" sqref="H1"/>
    </sheetView>
  </sheetViews>
  <sheetFormatPr defaultRowHeight="13.8" x14ac:dyDescent="0.25"/>
  <cols>
    <col min="1" max="1" width="15.5" customWidth="1"/>
    <col min="2" max="2" width="37.3984375" customWidth="1"/>
    <col min="4" max="4" width="16.59765625" customWidth="1"/>
    <col min="5" max="5" width="15.296875" customWidth="1"/>
    <col min="8" max="8" width="15.296875" customWidth="1"/>
  </cols>
  <sheetData>
    <row r="1" spans="1:9" s="2" customFormat="1" ht="18.899999999999999" customHeight="1" x14ac:dyDescent="0.25">
      <c r="A1" s="5" t="s">
        <v>0</v>
      </c>
      <c r="B1" s="6" t="s">
        <v>2381</v>
      </c>
      <c r="D1" s="8" t="s">
        <v>7674</v>
      </c>
      <c r="E1" s="8" t="s">
        <v>7676</v>
      </c>
      <c r="G1" s="8" t="s">
        <v>7675</v>
      </c>
      <c r="H1" s="8"/>
    </row>
    <row r="2" spans="1:9" ht="15" x14ac:dyDescent="0.25">
      <c r="A2" s="1" t="s">
        <v>2372</v>
      </c>
      <c r="B2" s="1" t="s">
        <v>2382</v>
      </c>
      <c r="D2" t="s">
        <v>4720</v>
      </c>
      <c r="E2" t="str">
        <f>H2&amp;" "&amp;I2</f>
        <v xml:space="preserve">Kelly </v>
      </c>
      <c r="G2" t="s">
        <v>6724</v>
      </c>
      <c r="H2" t="s">
        <v>5151</v>
      </c>
    </row>
    <row r="3" spans="1:9" ht="15" x14ac:dyDescent="0.25">
      <c r="A3" s="1" t="s">
        <v>2371</v>
      </c>
      <c r="B3" s="1" t="s">
        <v>2383</v>
      </c>
      <c r="D3" t="s">
        <v>4721</v>
      </c>
      <c r="E3" t="str">
        <f t="shared" ref="E3:E66" si="0">H3&amp;" "&amp;I3</f>
        <v>Matthew D</v>
      </c>
      <c r="G3" t="s">
        <v>6725</v>
      </c>
      <c r="H3" t="s">
        <v>6726</v>
      </c>
      <c r="I3" t="s">
        <v>6727</v>
      </c>
    </row>
    <row r="4" spans="1:9" ht="15" x14ac:dyDescent="0.25">
      <c r="A4" s="1" t="s">
        <v>2370</v>
      </c>
      <c r="B4" s="1" t="s">
        <v>2384</v>
      </c>
      <c r="D4" t="s">
        <v>4722</v>
      </c>
      <c r="E4" t="str">
        <f t="shared" si="0"/>
        <v xml:space="preserve">Phil </v>
      </c>
      <c r="G4" t="s">
        <v>6725</v>
      </c>
      <c r="H4" t="s">
        <v>6728</v>
      </c>
    </row>
    <row r="5" spans="1:9" ht="15" x14ac:dyDescent="0.25">
      <c r="A5" s="1" t="s">
        <v>2369</v>
      </c>
      <c r="B5" s="1" t="s">
        <v>2385</v>
      </c>
      <c r="D5" t="s">
        <v>4723</v>
      </c>
      <c r="E5" t="str">
        <f t="shared" si="0"/>
        <v xml:space="preserve">Kelsey </v>
      </c>
      <c r="G5" t="s">
        <v>6724</v>
      </c>
      <c r="H5" t="s">
        <v>6729</v>
      </c>
    </row>
    <row r="6" spans="1:9" ht="15" x14ac:dyDescent="0.25">
      <c r="A6" s="1" t="s">
        <v>2368</v>
      </c>
      <c r="B6" s="1" t="s">
        <v>2386</v>
      </c>
      <c r="D6" t="s">
        <v>4724</v>
      </c>
      <c r="E6" t="str">
        <f t="shared" si="0"/>
        <v xml:space="preserve">Kristyn </v>
      </c>
      <c r="G6" t="s">
        <v>6724</v>
      </c>
      <c r="H6" t="s">
        <v>6730</v>
      </c>
    </row>
    <row r="7" spans="1:9" ht="15" x14ac:dyDescent="0.25">
      <c r="A7" s="1" t="s">
        <v>2367</v>
      </c>
      <c r="B7" s="1" t="s">
        <v>2387</v>
      </c>
      <c r="D7" t="s">
        <v>4725</v>
      </c>
      <c r="E7" t="str">
        <f t="shared" si="0"/>
        <v>Russell B.</v>
      </c>
      <c r="G7" t="s">
        <v>6725</v>
      </c>
      <c r="H7" t="s">
        <v>6731</v>
      </c>
      <c r="I7" t="s">
        <v>6732</v>
      </c>
    </row>
    <row r="8" spans="1:9" ht="15" x14ac:dyDescent="0.25">
      <c r="A8" s="1" t="s">
        <v>2366</v>
      </c>
      <c r="B8" s="1" t="s">
        <v>2388</v>
      </c>
      <c r="D8" t="s">
        <v>4726</v>
      </c>
      <c r="E8" t="str">
        <f t="shared" si="0"/>
        <v xml:space="preserve">Scott </v>
      </c>
      <c r="G8" t="s">
        <v>6725</v>
      </c>
      <c r="H8" t="s">
        <v>5289</v>
      </c>
    </row>
    <row r="9" spans="1:9" ht="15" x14ac:dyDescent="0.25">
      <c r="A9" s="1" t="s">
        <v>2365</v>
      </c>
      <c r="B9" s="1" t="s">
        <v>2389</v>
      </c>
      <c r="D9" t="s">
        <v>4727</v>
      </c>
      <c r="E9" t="str">
        <f t="shared" si="0"/>
        <v xml:space="preserve">Stephen </v>
      </c>
      <c r="G9" t="s">
        <v>6725</v>
      </c>
      <c r="H9" t="s">
        <v>6733</v>
      </c>
    </row>
    <row r="10" spans="1:9" ht="15" x14ac:dyDescent="0.25">
      <c r="A10" s="1" t="s">
        <v>2364</v>
      </c>
      <c r="B10" s="1" t="s">
        <v>2390</v>
      </c>
      <c r="D10" t="s">
        <v>4728</v>
      </c>
      <c r="E10" t="str">
        <f t="shared" si="0"/>
        <v>Patrick R.</v>
      </c>
      <c r="G10" t="s">
        <v>6725</v>
      </c>
      <c r="H10" t="s">
        <v>5850</v>
      </c>
      <c r="I10" t="s">
        <v>6734</v>
      </c>
    </row>
    <row r="11" spans="1:9" ht="15" x14ac:dyDescent="0.25">
      <c r="A11" s="1" t="s">
        <v>2363</v>
      </c>
      <c r="B11" s="1" t="s">
        <v>2391</v>
      </c>
      <c r="D11" t="s">
        <v>4729</v>
      </c>
      <c r="E11" t="str">
        <f t="shared" si="0"/>
        <v>Brooke N.</v>
      </c>
      <c r="G11" t="s">
        <v>6724</v>
      </c>
      <c r="H11" t="s">
        <v>6735</v>
      </c>
      <c r="I11" t="s">
        <v>6736</v>
      </c>
    </row>
    <row r="12" spans="1:9" ht="15" x14ac:dyDescent="0.25">
      <c r="A12" s="1" t="s">
        <v>2362</v>
      </c>
      <c r="B12" s="1" t="s">
        <v>2392</v>
      </c>
      <c r="D12" t="s">
        <v>4730</v>
      </c>
      <c r="E12" t="str">
        <f t="shared" si="0"/>
        <v>Paola Andrea</v>
      </c>
      <c r="G12" t="s">
        <v>6724</v>
      </c>
      <c r="H12" t="s">
        <v>6737</v>
      </c>
      <c r="I12" t="s">
        <v>6738</v>
      </c>
    </row>
    <row r="13" spans="1:9" ht="15" x14ac:dyDescent="0.25">
      <c r="A13" s="1" t="s">
        <v>2361</v>
      </c>
      <c r="B13" s="1" t="s">
        <v>2393</v>
      </c>
      <c r="D13" t="s">
        <v>4731</v>
      </c>
      <c r="E13" t="str">
        <f t="shared" si="0"/>
        <v xml:space="preserve">David </v>
      </c>
      <c r="G13" t="s">
        <v>6725</v>
      </c>
      <c r="H13" t="s">
        <v>6739</v>
      </c>
    </row>
    <row r="14" spans="1:9" ht="15" x14ac:dyDescent="0.25">
      <c r="A14" s="1" t="s">
        <v>2360</v>
      </c>
      <c r="B14" s="1" t="s">
        <v>2394</v>
      </c>
      <c r="D14" t="s">
        <v>4732</v>
      </c>
      <c r="E14" t="str">
        <f t="shared" si="0"/>
        <v xml:space="preserve">Wade </v>
      </c>
      <c r="G14" t="s">
        <v>6725</v>
      </c>
      <c r="H14" t="s">
        <v>6740</v>
      </c>
    </row>
    <row r="15" spans="1:9" ht="15" x14ac:dyDescent="0.25">
      <c r="A15" s="1" t="s">
        <v>2359</v>
      </c>
      <c r="B15" s="1" t="s">
        <v>2395</v>
      </c>
      <c r="D15" t="s">
        <v>4733</v>
      </c>
      <c r="E15" t="str">
        <f t="shared" si="0"/>
        <v xml:space="preserve">Franklin </v>
      </c>
      <c r="G15" t="s">
        <v>6725</v>
      </c>
      <c r="H15" t="s">
        <v>6741</v>
      </c>
    </row>
    <row r="16" spans="1:9" ht="15" x14ac:dyDescent="0.25">
      <c r="A16" s="1" t="s">
        <v>2358</v>
      </c>
      <c r="B16" s="1" t="s">
        <v>2396</v>
      </c>
      <c r="D16" t="s">
        <v>4734</v>
      </c>
      <c r="E16" t="str">
        <f t="shared" si="0"/>
        <v>Leilani M.</v>
      </c>
      <c r="G16" t="s">
        <v>6724</v>
      </c>
      <c r="H16" t="s">
        <v>6742</v>
      </c>
      <c r="I16" t="s">
        <v>6743</v>
      </c>
    </row>
    <row r="17" spans="1:9" ht="15" x14ac:dyDescent="0.25">
      <c r="A17" s="1" t="s">
        <v>2357</v>
      </c>
      <c r="B17" s="1" t="s">
        <v>2397</v>
      </c>
      <c r="D17" t="s">
        <v>4735</v>
      </c>
      <c r="E17" t="str">
        <f t="shared" si="0"/>
        <v xml:space="preserve">Philippe </v>
      </c>
      <c r="G17" t="s">
        <v>6725</v>
      </c>
      <c r="H17" t="s">
        <v>6744</v>
      </c>
    </row>
    <row r="18" spans="1:9" ht="15" x14ac:dyDescent="0.25">
      <c r="A18" s="1" t="s">
        <v>2356</v>
      </c>
      <c r="B18" s="1" t="s">
        <v>2398</v>
      </c>
      <c r="D18" t="s">
        <v>4736</v>
      </c>
      <c r="E18" t="str">
        <f t="shared" si="0"/>
        <v>Jennifer A.</v>
      </c>
      <c r="G18" t="s">
        <v>6724</v>
      </c>
      <c r="H18" t="s">
        <v>6745</v>
      </c>
      <c r="I18" t="s">
        <v>6746</v>
      </c>
    </row>
    <row r="19" spans="1:9" ht="15" x14ac:dyDescent="0.25">
      <c r="A19" s="1" t="s">
        <v>2355</v>
      </c>
      <c r="B19" s="1" t="s">
        <v>2399</v>
      </c>
      <c r="D19" t="s">
        <v>4737</v>
      </c>
      <c r="E19" t="str">
        <f t="shared" si="0"/>
        <v>Christina M.</v>
      </c>
      <c r="G19" t="s">
        <v>6724</v>
      </c>
      <c r="H19" t="s">
        <v>6747</v>
      </c>
      <c r="I19" t="s">
        <v>6743</v>
      </c>
    </row>
    <row r="20" spans="1:9" ht="15" x14ac:dyDescent="0.25">
      <c r="A20" s="1" t="s">
        <v>2354</v>
      </c>
      <c r="B20" s="1" t="s">
        <v>2400</v>
      </c>
      <c r="D20" t="s">
        <v>4738</v>
      </c>
      <c r="E20" t="str">
        <f t="shared" si="0"/>
        <v>Said Sr.</v>
      </c>
      <c r="G20" t="s">
        <v>6725</v>
      </c>
      <c r="H20" t="s">
        <v>6748</v>
      </c>
      <c r="I20" t="s">
        <v>6749</v>
      </c>
    </row>
    <row r="21" spans="1:9" ht="15" x14ac:dyDescent="0.25">
      <c r="A21" s="1" t="s">
        <v>2353</v>
      </c>
      <c r="B21" s="1" t="s">
        <v>2401</v>
      </c>
      <c r="D21" t="s">
        <v>4739</v>
      </c>
      <c r="E21" t="str">
        <f t="shared" si="0"/>
        <v xml:space="preserve">John </v>
      </c>
      <c r="G21" t="s">
        <v>6725</v>
      </c>
      <c r="H21" t="s">
        <v>6750</v>
      </c>
    </row>
    <row r="22" spans="1:9" ht="15" x14ac:dyDescent="0.25">
      <c r="A22" s="1" t="s">
        <v>2352</v>
      </c>
      <c r="B22" s="1" t="s">
        <v>2402</v>
      </c>
      <c r="D22" t="s">
        <v>4740</v>
      </c>
      <c r="E22" t="str">
        <f t="shared" si="0"/>
        <v xml:space="preserve">Myles </v>
      </c>
      <c r="G22" t="s">
        <v>6725</v>
      </c>
      <c r="H22" t="s">
        <v>6751</v>
      </c>
    </row>
    <row r="23" spans="1:9" ht="15" x14ac:dyDescent="0.25">
      <c r="A23" s="1" t="s">
        <v>2351</v>
      </c>
      <c r="B23" s="1" t="s">
        <v>2403</v>
      </c>
      <c r="D23" t="s">
        <v>4741</v>
      </c>
      <c r="E23" t="str">
        <f t="shared" si="0"/>
        <v>Madelyn C</v>
      </c>
      <c r="G23" t="s">
        <v>6724</v>
      </c>
      <c r="H23" t="s">
        <v>6752</v>
      </c>
      <c r="I23" t="s">
        <v>6753</v>
      </c>
    </row>
    <row r="24" spans="1:9" ht="15" x14ac:dyDescent="0.25">
      <c r="A24" s="1" t="s">
        <v>2350</v>
      </c>
      <c r="B24" s="1" t="s">
        <v>2404</v>
      </c>
      <c r="D24" t="s">
        <v>4742</v>
      </c>
      <c r="E24" t="str">
        <f t="shared" si="0"/>
        <v xml:space="preserve">Nicole </v>
      </c>
      <c r="G24" t="s">
        <v>6724</v>
      </c>
      <c r="H24" t="s">
        <v>6754</v>
      </c>
    </row>
    <row r="25" spans="1:9" ht="15" x14ac:dyDescent="0.25">
      <c r="A25" s="1" t="s">
        <v>2349</v>
      </c>
      <c r="B25" s="1" t="s">
        <v>2405</v>
      </c>
      <c r="D25" t="s">
        <v>4743</v>
      </c>
      <c r="E25" t="str">
        <f t="shared" si="0"/>
        <v>Eric A.</v>
      </c>
      <c r="G25" t="s">
        <v>6725</v>
      </c>
      <c r="H25" t="s">
        <v>6755</v>
      </c>
      <c r="I25" t="s">
        <v>6746</v>
      </c>
    </row>
    <row r="26" spans="1:9" ht="15" x14ac:dyDescent="0.25">
      <c r="A26" s="1" t="s">
        <v>2348</v>
      </c>
      <c r="B26" s="1" t="s">
        <v>2406</v>
      </c>
      <c r="D26" t="s">
        <v>4744</v>
      </c>
      <c r="E26" t="str">
        <f t="shared" si="0"/>
        <v>Emiliano I.</v>
      </c>
      <c r="G26" t="s">
        <v>6725</v>
      </c>
      <c r="H26" t="s">
        <v>6756</v>
      </c>
      <c r="I26" t="s">
        <v>6757</v>
      </c>
    </row>
    <row r="27" spans="1:9" ht="15" x14ac:dyDescent="0.25">
      <c r="A27" s="1" t="s">
        <v>2347</v>
      </c>
      <c r="B27" s="1" t="s">
        <v>2407</v>
      </c>
      <c r="D27" t="s">
        <v>4745</v>
      </c>
      <c r="E27" t="str">
        <f t="shared" si="0"/>
        <v xml:space="preserve">Adam </v>
      </c>
      <c r="G27" t="s">
        <v>6725</v>
      </c>
      <c r="H27" t="s">
        <v>6758</v>
      </c>
    </row>
    <row r="28" spans="1:9" ht="15" x14ac:dyDescent="0.25">
      <c r="A28" s="1" t="s">
        <v>2346</v>
      </c>
      <c r="B28" s="1" t="s">
        <v>2408</v>
      </c>
      <c r="D28" t="s">
        <v>4746</v>
      </c>
      <c r="E28" t="str">
        <f t="shared" si="0"/>
        <v xml:space="preserve">Zach </v>
      </c>
      <c r="G28" t="s">
        <v>6725</v>
      </c>
      <c r="H28" t="s">
        <v>6759</v>
      </c>
    </row>
    <row r="29" spans="1:9" ht="15" x14ac:dyDescent="0.25">
      <c r="A29" s="1" t="s">
        <v>2345</v>
      </c>
      <c r="B29" s="1" t="s">
        <v>2409</v>
      </c>
      <c r="D29" t="s">
        <v>4747</v>
      </c>
      <c r="E29" t="str">
        <f t="shared" si="0"/>
        <v>Stephanie W.</v>
      </c>
      <c r="G29" t="s">
        <v>6724</v>
      </c>
      <c r="H29" t="s">
        <v>6760</v>
      </c>
      <c r="I29" t="s">
        <v>6761</v>
      </c>
    </row>
    <row r="30" spans="1:9" ht="15" x14ac:dyDescent="0.25">
      <c r="A30" s="1" t="s">
        <v>2344</v>
      </c>
      <c r="B30" s="1" t="s">
        <v>2410</v>
      </c>
      <c r="D30" t="s">
        <v>4748</v>
      </c>
      <c r="E30" t="str">
        <f t="shared" si="0"/>
        <v xml:space="preserve">Stephen </v>
      </c>
      <c r="G30" t="s">
        <v>6725</v>
      </c>
      <c r="H30" t="s">
        <v>6733</v>
      </c>
    </row>
    <row r="31" spans="1:9" ht="15" x14ac:dyDescent="0.25">
      <c r="A31" s="1" t="s">
        <v>2343</v>
      </c>
      <c r="B31" s="1" t="s">
        <v>2411</v>
      </c>
      <c r="D31" t="s">
        <v>4749</v>
      </c>
      <c r="E31" t="str">
        <f t="shared" si="0"/>
        <v xml:space="preserve">Natalie </v>
      </c>
      <c r="G31" t="s">
        <v>6724</v>
      </c>
      <c r="H31" t="s">
        <v>6762</v>
      </c>
    </row>
    <row r="32" spans="1:9" ht="15" x14ac:dyDescent="0.25">
      <c r="A32" s="1" t="s">
        <v>2342</v>
      </c>
      <c r="B32" s="1" t="s">
        <v>2412</v>
      </c>
      <c r="D32" t="s">
        <v>4750</v>
      </c>
      <c r="E32" t="str">
        <f t="shared" si="0"/>
        <v>Nicole J.</v>
      </c>
      <c r="G32" t="s">
        <v>6724</v>
      </c>
      <c r="H32" t="s">
        <v>6754</v>
      </c>
      <c r="I32" t="s">
        <v>6763</v>
      </c>
    </row>
    <row r="33" spans="1:9" ht="15" x14ac:dyDescent="0.25">
      <c r="A33" s="1" t="s">
        <v>2341</v>
      </c>
      <c r="B33" s="1" t="s">
        <v>2413</v>
      </c>
      <c r="D33" t="s">
        <v>4751</v>
      </c>
      <c r="E33" t="str">
        <f t="shared" si="0"/>
        <v>Jefferson D</v>
      </c>
      <c r="G33" t="s">
        <v>6725</v>
      </c>
      <c r="H33" t="s">
        <v>6764</v>
      </c>
      <c r="I33" t="s">
        <v>6727</v>
      </c>
    </row>
    <row r="34" spans="1:9" ht="15" x14ac:dyDescent="0.25">
      <c r="A34" s="1" t="s">
        <v>2340</v>
      </c>
      <c r="B34" s="1" t="s">
        <v>2414</v>
      </c>
      <c r="D34" t="s">
        <v>4752</v>
      </c>
      <c r="E34" t="str">
        <f t="shared" si="0"/>
        <v>Brendan D.</v>
      </c>
      <c r="G34" t="s">
        <v>6725</v>
      </c>
      <c r="H34" t="s">
        <v>6765</v>
      </c>
      <c r="I34" t="s">
        <v>6766</v>
      </c>
    </row>
    <row r="35" spans="1:9" ht="15" x14ac:dyDescent="0.25">
      <c r="A35" s="1" t="s">
        <v>2339</v>
      </c>
      <c r="B35" s="1" t="s">
        <v>2415</v>
      </c>
      <c r="D35" t="s">
        <v>4753</v>
      </c>
      <c r="E35" t="str">
        <f t="shared" si="0"/>
        <v xml:space="preserve">Courtney </v>
      </c>
      <c r="G35" t="s">
        <v>6724</v>
      </c>
      <c r="H35" t="s">
        <v>6767</v>
      </c>
    </row>
    <row r="36" spans="1:9" ht="15" x14ac:dyDescent="0.25">
      <c r="A36" s="1" t="s">
        <v>2338</v>
      </c>
      <c r="B36" s="1" t="s">
        <v>2416</v>
      </c>
      <c r="D36" t="s">
        <v>4754</v>
      </c>
      <c r="E36" t="str">
        <f t="shared" si="0"/>
        <v>Sydney L.</v>
      </c>
      <c r="G36" t="s">
        <v>6724</v>
      </c>
      <c r="H36" t="s">
        <v>6768</v>
      </c>
      <c r="I36" t="s">
        <v>6769</v>
      </c>
    </row>
    <row r="37" spans="1:9" ht="15" x14ac:dyDescent="0.25">
      <c r="A37" s="1" t="s">
        <v>2337</v>
      </c>
      <c r="B37" s="1" t="s">
        <v>2417</v>
      </c>
      <c r="D37" t="s">
        <v>4755</v>
      </c>
      <c r="E37" t="str">
        <f t="shared" si="0"/>
        <v xml:space="preserve">Julien </v>
      </c>
      <c r="G37" t="s">
        <v>6725</v>
      </c>
      <c r="H37" t="s">
        <v>6770</v>
      </c>
    </row>
    <row r="38" spans="1:9" ht="15" x14ac:dyDescent="0.25">
      <c r="A38" s="1" t="s">
        <v>2336</v>
      </c>
      <c r="B38" s="1" t="s">
        <v>2418</v>
      </c>
      <c r="D38" t="s">
        <v>4756</v>
      </c>
      <c r="E38" t="str">
        <f t="shared" si="0"/>
        <v>Ryan M</v>
      </c>
      <c r="G38" t="s">
        <v>6725</v>
      </c>
      <c r="H38" t="s">
        <v>5185</v>
      </c>
      <c r="I38" t="s">
        <v>6771</v>
      </c>
    </row>
    <row r="39" spans="1:9" ht="15" x14ac:dyDescent="0.25">
      <c r="A39" s="1" t="s">
        <v>2335</v>
      </c>
      <c r="B39" s="1" t="s">
        <v>2419</v>
      </c>
      <c r="D39" t="s">
        <v>4757</v>
      </c>
      <c r="E39" t="str">
        <f t="shared" si="0"/>
        <v>Anna H.</v>
      </c>
      <c r="G39" t="s">
        <v>6724</v>
      </c>
      <c r="H39" t="s">
        <v>6772</v>
      </c>
      <c r="I39" t="s">
        <v>6773</v>
      </c>
    </row>
    <row r="40" spans="1:9" ht="15" x14ac:dyDescent="0.25">
      <c r="A40" s="1" t="s">
        <v>2334</v>
      </c>
      <c r="B40" s="1" t="s">
        <v>2420</v>
      </c>
      <c r="D40" t="s">
        <v>4758</v>
      </c>
      <c r="E40" t="str">
        <f t="shared" si="0"/>
        <v xml:space="preserve">Samantha </v>
      </c>
      <c r="G40" t="s">
        <v>6724</v>
      </c>
      <c r="H40" t="s">
        <v>6774</v>
      </c>
    </row>
    <row r="41" spans="1:9" ht="15" x14ac:dyDescent="0.25">
      <c r="A41" s="1" t="s">
        <v>2333</v>
      </c>
      <c r="B41" s="1" t="s">
        <v>2421</v>
      </c>
      <c r="D41" t="s">
        <v>4759</v>
      </c>
      <c r="E41" t="str">
        <f t="shared" si="0"/>
        <v xml:space="preserve">Robert </v>
      </c>
      <c r="G41" t="s">
        <v>6725</v>
      </c>
      <c r="H41" t="s">
        <v>6775</v>
      </c>
    </row>
    <row r="42" spans="1:9" ht="15" x14ac:dyDescent="0.25">
      <c r="A42" s="1" t="s">
        <v>2332</v>
      </c>
      <c r="B42" s="1" t="s">
        <v>2422</v>
      </c>
      <c r="D42" t="s">
        <v>4760</v>
      </c>
      <c r="E42" t="str">
        <f t="shared" si="0"/>
        <v>James R.</v>
      </c>
      <c r="G42" t="s">
        <v>6725</v>
      </c>
      <c r="H42" t="s">
        <v>6776</v>
      </c>
      <c r="I42" t="s">
        <v>6734</v>
      </c>
    </row>
    <row r="43" spans="1:9" ht="15" x14ac:dyDescent="0.25">
      <c r="A43" s="1" t="s">
        <v>2331</v>
      </c>
      <c r="B43" s="1" t="s">
        <v>2423</v>
      </c>
      <c r="D43" t="s">
        <v>4761</v>
      </c>
      <c r="E43" t="str">
        <f t="shared" si="0"/>
        <v xml:space="preserve">Roseann </v>
      </c>
      <c r="G43" t="s">
        <v>6724</v>
      </c>
      <c r="H43" t="s">
        <v>6777</v>
      </c>
    </row>
    <row r="44" spans="1:9" ht="15" x14ac:dyDescent="0.25">
      <c r="A44" s="1" t="s">
        <v>2330</v>
      </c>
      <c r="B44" s="1" t="s">
        <v>2424</v>
      </c>
      <c r="D44" t="s">
        <v>4762</v>
      </c>
      <c r="E44" t="str">
        <f t="shared" si="0"/>
        <v xml:space="preserve">Nicole </v>
      </c>
      <c r="G44" t="s">
        <v>6724</v>
      </c>
      <c r="H44" t="s">
        <v>6754</v>
      </c>
    </row>
    <row r="45" spans="1:9" ht="15" x14ac:dyDescent="0.25">
      <c r="A45" s="1" t="s">
        <v>2329</v>
      </c>
      <c r="B45" s="1" t="s">
        <v>2425</v>
      </c>
      <c r="D45" t="s">
        <v>4763</v>
      </c>
      <c r="E45" t="str">
        <f t="shared" si="0"/>
        <v xml:space="preserve">Spencer </v>
      </c>
      <c r="G45" t="s">
        <v>6725</v>
      </c>
      <c r="H45" t="s">
        <v>5042</v>
      </c>
    </row>
    <row r="46" spans="1:9" ht="15" x14ac:dyDescent="0.25">
      <c r="A46" s="1" t="s">
        <v>2328</v>
      </c>
      <c r="B46" s="1" t="s">
        <v>2426</v>
      </c>
      <c r="D46" t="s">
        <v>4764</v>
      </c>
      <c r="E46" t="str">
        <f t="shared" si="0"/>
        <v>Eric W</v>
      </c>
      <c r="G46" t="s">
        <v>6725</v>
      </c>
      <c r="H46" t="s">
        <v>6755</v>
      </c>
      <c r="I46" t="s">
        <v>6778</v>
      </c>
    </row>
    <row r="47" spans="1:9" ht="15" x14ac:dyDescent="0.25">
      <c r="A47" s="1" t="s">
        <v>2327</v>
      </c>
      <c r="B47" s="1" t="s">
        <v>2427</v>
      </c>
      <c r="D47" t="s">
        <v>4765</v>
      </c>
      <c r="E47" t="str">
        <f t="shared" si="0"/>
        <v>Brianna L</v>
      </c>
      <c r="G47" t="s">
        <v>6724</v>
      </c>
      <c r="H47" t="s">
        <v>6779</v>
      </c>
      <c r="I47" t="s">
        <v>6780</v>
      </c>
    </row>
    <row r="48" spans="1:9" ht="15" x14ac:dyDescent="0.25">
      <c r="A48" s="1" t="s">
        <v>2326</v>
      </c>
      <c r="B48" s="1" t="s">
        <v>2428</v>
      </c>
      <c r="D48" t="s">
        <v>4766</v>
      </c>
      <c r="E48" t="str">
        <f t="shared" si="0"/>
        <v>Thomas J.</v>
      </c>
      <c r="G48" t="s">
        <v>6725</v>
      </c>
      <c r="H48" t="s">
        <v>5560</v>
      </c>
      <c r="I48" t="s">
        <v>6763</v>
      </c>
    </row>
    <row r="49" spans="1:9" ht="15" x14ac:dyDescent="0.25">
      <c r="A49" s="1" t="s">
        <v>2325</v>
      </c>
      <c r="B49" s="1" t="s">
        <v>2429</v>
      </c>
      <c r="D49" t="s">
        <v>4761</v>
      </c>
      <c r="E49" t="str">
        <f t="shared" si="0"/>
        <v>Melissa L</v>
      </c>
      <c r="G49" t="s">
        <v>6724</v>
      </c>
      <c r="H49" t="s">
        <v>6781</v>
      </c>
      <c r="I49" t="s">
        <v>6780</v>
      </c>
    </row>
    <row r="50" spans="1:9" ht="15" x14ac:dyDescent="0.25">
      <c r="A50" s="1" t="s">
        <v>2324</v>
      </c>
      <c r="B50" s="1" t="s">
        <v>2430</v>
      </c>
      <c r="D50" t="s">
        <v>4767</v>
      </c>
      <c r="E50" t="str">
        <f t="shared" si="0"/>
        <v xml:space="preserve">Flavio </v>
      </c>
      <c r="G50" t="s">
        <v>6725</v>
      </c>
      <c r="H50" t="s">
        <v>6782</v>
      </c>
    </row>
    <row r="51" spans="1:9" ht="15" x14ac:dyDescent="0.25">
      <c r="A51" s="1" t="s">
        <v>2323</v>
      </c>
      <c r="B51" s="1" t="s">
        <v>2431</v>
      </c>
      <c r="D51" t="s">
        <v>4768</v>
      </c>
      <c r="E51" t="str">
        <f t="shared" si="0"/>
        <v xml:space="preserve">Ryan </v>
      </c>
      <c r="G51" t="s">
        <v>6725</v>
      </c>
      <c r="H51" t="s">
        <v>5185</v>
      </c>
    </row>
    <row r="52" spans="1:9" ht="15" x14ac:dyDescent="0.25">
      <c r="A52" s="1" t="s">
        <v>2322</v>
      </c>
      <c r="B52" s="1" t="s">
        <v>2432</v>
      </c>
      <c r="D52" t="s">
        <v>4769</v>
      </c>
      <c r="E52" t="str">
        <f t="shared" si="0"/>
        <v>Anthony J.</v>
      </c>
      <c r="G52" t="s">
        <v>6725</v>
      </c>
      <c r="H52" t="s">
        <v>6292</v>
      </c>
      <c r="I52" t="s">
        <v>6763</v>
      </c>
    </row>
    <row r="53" spans="1:9" ht="15" x14ac:dyDescent="0.25">
      <c r="A53" s="1" t="s">
        <v>2321</v>
      </c>
      <c r="B53" s="1" t="s">
        <v>2433</v>
      </c>
      <c r="D53" t="s">
        <v>4770</v>
      </c>
      <c r="E53" t="str">
        <f t="shared" si="0"/>
        <v xml:space="preserve">Alex </v>
      </c>
      <c r="G53" t="s">
        <v>6724</v>
      </c>
      <c r="H53" t="s">
        <v>6783</v>
      </c>
    </row>
    <row r="54" spans="1:9" ht="15" x14ac:dyDescent="0.25">
      <c r="A54" s="1" t="s">
        <v>2320</v>
      </c>
      <c r="B54" s="1" t="s">
        <v>2434</v>
      </c>
      <c r="D54" t="s">
        <v>4771</v>
      </c>
      <c r="E54" t="str">
        <f t="shared" si="0"/>
        <v xml:space="preserve">David </v>
      </c>
      <c r="G54" t="s">
        <v>6725</v>
      </c>
      <c r="H54" t="s">
        <v>6739</v>
      </c>
    </row>
    <row r="55" spans="1:9" ht="15" x14ac:dyDescent="0.25">
      <c r="A55" s="1" t="s">
        <v>2319</v>
      </c>
      <c r="B55" s="1" t="s">
        <v>2435</v>
      </c>
      <c r="D55" t="s">
        <v>4772</v>
      </c>
      <c r="E55" t="str">
        <f t="shared" si="0"/>
        <v>Andrew B</v>
      </c>
      <c r="G55" t="s">
        <v>6725</v>
      </c>
      <c r="H55" t="s">
        <v>6248</v>
      </c>
      <c r="I55" t="s">
        <v>6784</v>
      </c>
    </row>
    <row r="56" spans="1:9" ht="15" x14ac:dyDescent="0.25">
      <c r="A56" s="1" t="s">
        <v>2318</v>
      </c>
      <c r="B56" s="1" t="s">
        <v>2436</v>
      </c>
      <c r="D56" t="s">
        <v>4773</v>
      </c>
      <c r="E56" t="str">
        <f t="shared" si="0"/>
        <v>Dara E</v>
      </c>
      <c r="G56" t="s">
        <v>6724</v>
      </c>
      <c r="H56" t="s">
        <v>6785</v>
      </c>
      <c r="I56" t="s">
        <v>6786</v>
      </c>
    </row>
    <row r="57" spans="1:9" ht="15" x14ac:dyDescent="0.25">
      <c r="A57" s="1" t="s">
        <v>2317</v>
      </c>
      <c r="B57" s="1" t="s">
        <v>2437</v>
      </c>
      <c r="D57" t="s">
        <v>4774</v>
      </c>
      <c r="E57" t="str">
        <f t="shared" si="0"/>
        <v xml:space="preserve">Inna </v>
      </c>
      <c r="G57" t="s">
        <v>6724</v>
      </c>
      <c r="H57" t="s">
        <v>6787</v>
      </c>
    </row>
    <row r="58" spans="1:9" ht="15" x14ac:dyDescent="0.25">
      <c r="A58" s="1" t="s">
        <v>2316</v>
      </c>
      <c r="B58" s="1" t="s">
        <v>2438</v>
      </c>
      <c r="D58" t="s">
        <v>4775</v>
      </c>
      <c r="E58" t="str">
        <f t="shared" si="0"/>
        <v xml:space="preserve">Ari </v>
      </c>
      <c r="G58" t="s">
        <v>6725</v>
      </c>
      <c r="H58" t="s">
        <v>6788</v>
      </c>
    </row>
    <row r="59" spans="1:9" ht="15" x14ac:dyDescent="0.25">
      <c r="A59" s="1" t="s">
        <v>2315</v>
      </c>
      <c r="B59" s="1" t="s">
        <v>2439</v>
      </c>
      <c r="D59" t="s">
        <v>4776</v>
      </c>
      <c r="E59" t="str">
        <f t="shared" si="0"/>
        <v xml:space="preserve">Lindsey </v>
      </c>
      <c r="G59" t="s">
        <v>6724</v>
      </c>
      <c r="H59" t="s">
        <v>5965</v>
      </c>
    </row>
    <row r="60" spans="1:9" ht="15" x14ac:dyDescent="0.25">
      <c r="A60" s="1" t="s">
        <v>2314</v>
      </c>
      <c r="B60" s="1" t="s">
        <v>2440</v>
      </c>
      <c r="D60" t="s">
        <v>4777</v>
      </c>
      <c r="E60" t="str">
        <f t="shared" si="0"/>
        <v xml:space="preserve">Kenny </v>
      </c>
      <c r="G60" t="s">
        <v>6725</v>
      </c>
      <c r="H60" t="s">
        <v>6789</v>
      </c>
    </row>
    <row r="61" spans="1:9" ht="15" x14ac:dyDescent="0.25">
      <c r="A61" s="1" t="s">
        <v>2313</v>
      </c>
      <c r="B61" s="1" t="s">
        <v>2441</v>
      </c>
      <c r="D61" t="s">
        <v>4778</v>
      </c>
      <c r="E61" t="str">
        <f t="shared" si="0"/>
        <v xml:space="preserve">Louise </v>
      </c>
      <c r="G61" t="s">
        <v>6724</v>
      </c>
      <c r="H61" t="s">
        <v>6790</v>
      </c>
    </row>
    <row r="62" spans="1:9" ht="15" x14ac:dyDescent="0.25">
      <c r="A62" s="1" t="s">
        <v>2312</v>
      </c>
      <c r="B62" s="1" t="s">
        <v>2442</v>
      </c>
      <c r="D62" t="s">
        <v>4779</v>
      </c>
      <c r="E62" t="str">
        <f t="shared" si="0"/>
        <v xml:space="preserve">Cameron </v>
      </c>
      <c r="G62" t="s">
        <v>6725</v>
      </c>
      <c r="H62" t="s">
        <v>6791</v>
      </c>
    </row>
    <row r="63" spans="1:9" ht="15" x14ac:dyDescent="0.25">
      <c r="A63" s="1" t="s">
        <v>2311</v>
      </c>
      <c r="B63" s="1" t="s">
        <v>2443</v>
      </c>
      <c r="D63" t="s">
        <v>4780</v>
      </c>
      <c r="E63" t="str">
        <f t="shared" si="0"/>
        <v>Katie T.</v>
      </c>
      <c r="G63" t="s">
        <v>6724</v>
      </c>
      <c r="H63" t="s">
        <v>6792</v>
      </c>
      <c r="I63" t="s">
        <v>6793</v>
      </c>
    </row>
    <row r="64" spans="1:9" ht="15" x14ac:dyDescent="0.25">
      <c r="A64" s="1" t="s">
        <v>2310</v>
      </c>
      <c r="B64" s="1" t="s">
        <v>2444</v>
      </c>
      <c r="D64" t="s">
        <v>4781</v>
      </c>
      <c r="E64" t="str">
        <f t="shared" si="0"/>
        <v xml:space="preserve">Casey </v>
      </c>
      <c r="G64" t="s">
        <v>6724</v>
      </c>
      <c r="H64" t="s">
        <v>6100</v>
      </c>
    </row>
    <row r="65" spans="1:10" ht="15" x14ac:dyDescent="0.25">
      <c r="A65" s="1" t="s">
        <v>2309</v>
      </c>
      <c r="B65" s="1" t="s">
        <v>2445</v>
      </c>
      <c r="D65" t="s">
        <v>4782</v>
      </c>
      <c r="E65" t="str">
        <f t="shared" si="0"/>
        <v xml:space="preserve">David </v>
      </c>
      <c r="G65" t="s">
        <v>6725</v>
      </c>
      <c r="H65" t="s">
        <v>6739</v>
      </c>
    </row>
    <row r="66" spans="1:10" ht="15" x14ac:dyDescent="0.25">
      <c r="A66" s="1" t="s">
        <v>2308</v>
      </c>
      <c r="B66" s="1" t="s">
        <v>2446</v>
      </c>
      <c r="D66" t="s">
        <v>4783</v>
      </c>
      <c r="E66" t="str">
        <f t="shared" si="0"/>
        <v>Bryson C.</v>
      </c>
      <c r="G66" t="s">
        <v>6725</v>
      </c>
      <c r="H66" t="s">
        <v>6794</v>
      </c>
      <c r="I66" t="s">
        <v>6795</v>
      </c>
    </row>
    <row r="67" spans="1:10" ht="15" x14ac:dyDescent="0.25">
      <c r="A67" s="1" t="s">
        <v>2307</v>
      </c>
      <c r="B67" s="1" t="s">
        <v>2447</v>
      </c>
      <c r="D67" t="s">
        <v>4784</v>
      </c>
      <c r="E67" t="str">
        <f t="shared" ref="E67:E130" si="1">H67&amp;" "&amp;I67</f>
        <v xml:space="preserve">Megan </v>
      </c>
      <c r="G67" t="s">
        <v>6724</v>
      </c>
      <c r="H67" t="s">
        <v>6796</v>
      </c>
    </row>
    <row r="68" spans="1:10" ht="15" x14ac:dyDescent="0.25">
      <c r="A68" s="1" t="s">
        <v>2306</v>
      </c>
      <c r="B68" s="1" t="s">
        <v>2448</v>
      </c>
      <c r="D68" t="s">
        <v>4785</v>
      </c>
      <c r="E68" t="str">
        <f t="shared" si="1"/>
        <v xml:space="preserve">Daniel </v>
      </c>
      <c r="G68" t="s">
        <v>6725</v>
      </c>
      <c r="H68" t="s">
        <v>6797</v>
      </c>
    </row>
    <row r="69" spans="1:10" ht="15" x14ac:dyDescent="0.25">
      <c r="A69" s="1" t="s">
        <v>2305</v>
      </c>
      <c r="B69" s="1" t="s">
        <v>2449</v>
      </c>
      <c r="D69" t="s">
        <v>4786</v>
      </c>
      <c r="E69" t="str">
        <f t="shared" si="1"/>
        <v>Steven M.</v>
      </c>
      <c r="G69" t="s">
        <v>6725</v>
      </c>
      <c r="H69" t="s">
        <v>6798</v>
      </c>
      <c r="I69" t="s">
        <v>6743</v>
      </c>
    </row>
    <row r="70" spans="1:10" ht="15" x14ac:dyDescent="0.25">
      <c r="A70" s="1" t="s">
        <v>2304</v>
      </c>
      <c r="B70" s="1" t="s">
        <v>2450</v>
      </c>
      <c r="D70" t="s">
        <v>4787</v>
      </c>
      <c r="E70" t="str">
        <f t="shared" si="1"/>
        <v>Jenna L.</v>
      </c>
      <c r="G70" t="s">
        <v>6724</v>
      </c>
      <c r="H70" t="s">
        <v>6799</v>
      </c>
      <c r="I70" t="s">
        <v>6769</v>
      </c>
    </row>
    <row r="71" spans="1:10" ht="15" x14ac:dyDescent="0.25">
      <c r="A71" s="1" t="s">
        <v>2303</v>
      </c>
      <c r="B71" s="1" t="s">
        <v>2451</v>
      </c>
      <c r="D71" t="s">
        <v>4788</v>
      </c>
      <c r="E71" t="str">
        <f t="shared" si="1"/>
        <v xml:space="preserve">Freeman </v>
      </c>
      <c r="G71" t="s">
        <v>6725</v>
      </c>
      <c r="H71" t="s">
        <v>6627</v>
      </c>
    </row>
    <row r="72" spans="1:10" ht="15" x14ac:dyDescent="0.25">
      <c r="A72" s="1" t="s">
        <v>2302</v>
      </c>
      <c r="B72" s="1" t="s">
        <v>2452</v>
      </c>
      <c r="D72" t="s">
        <v>4789</v>
      </c>
      <c r="E72" t="str">
        <f t="shared" si="1"/>
        <v xml:space="preserve">Jeff </v>
      </c>
      <c r="G72" t="s">
        <v>6725</v>
      </c>
      <c r="H72" t="s">
        <v>6800</v>
      </c>
    </row>
    <row r="73" spans="1:10" ht="15" x14ac:dyDescent="0.25">
      <c r="A73" s="1" t="s">
        <v>2301</v>
      </c>
      <c r="B73" s="1" t="s">
        <v>2453</v>
      </c>
      <c r="D73" t="s">
        <v>4790</v>
      </c>
      <c r="E73" t="str">
        <f t="shared" si="1"/>
        <v>Elenilton V.</v>
      </c>
      <c r="G73" t="s">
        <v>6725</v>
      </c>
      <c r="H73" t="s">
        <v>6801</v>
      </c>
      <c r="I73" t="s">
        <v>6802</v>
      </c>
      <c r="J73" t="s">
        <v>6749</v>
      </c>
    </row>
    <row r="74" spans="1:10" ht="15" x14ac:dyDescent="0.25">
      <c r="A74" s="1" t="s">
        <v>2300</v>
      </c>
      <c r="B74" s="1" t="s">
        <v>2454</v>
      </c>
      <c r="D74" t="s">
        <v>4791</v>
      </c>
      <c r="E74" t="str">
        <f t="shared" si="1"/>
        <v xml:space="preserve">Maurya </v>
      </c>
      <c r="G74" t="s">
        <v>6724</v>
      </c>
      <c r="H74" t="s">
        <v>6803</v>
      </c>
    </row>
    <row r="75" spans="1:10" ht="15" x14ac:dyDescent="0.25">
      <c r="A75" s="1" t="s">
        <v>2299</v>
      </c>
      <c r="B75" s="1" t="s">
        <v>2455</v>
      </c>
      <c r="D75" t="s">
        <v>4792</v>
      </c>
      <c r="E75" t="str">
        <f t="shared" si="1"/>
        <v>Samantha C</v>
      </c>
      <c r="G75" t="s">
        <v>6724</v>
      </c>
      <c r="H75" t="s">
        <v>6774</v>
      </c>
      <c r="I75" t="s">
        <v>6753</v>
      </c>
    </row>
    <row r="76" spans="1:10" ht="15" x14ac:dyDescent="0.25">
      <c r="A76" s="1" t="s">
        <v>2298</v>
      </c>
      <c r="B76" s="1" t="s">
        <v>2456</v>
      </c>
      <c r="D76" t="s">
        <v>4793</v>
      </c>
      <c r="E76" t="str">
        <f t="shared" si="1"/>
        <v>Bethany A</v>
      </c>
      <c r="G76" t="s">
        <v>6724</v>
      </c>
      <c r="H76" t="s">
        <v>6804</v>
      </c>
      <c r="I76" t="s">
        <v>6805</v>
      </c>
    </row>
    <row r="77" spans="1:10" ht="15" x14ac:dyDescent="0.25">
      <c r="A77" s="1" t="s">
        <v>2297</v>
      </c>
      <c r="B77" s="1" t="s">
        <v>2457</v>
      </c>
      <c r="D77" t="s">
        <v>4794</v>
      </c>
      <c r="E77" t="str">
        <f t="shared" si="1"/>
        <v xml:space="preserve">Yves </v>
      </c>
      <c r="G77" t="s">
        <v>6725</v>
      </c>
      <c r="H77" t="s">
        <v>6806</v>
      </c>
    </row>
    <row r="78" spans="1:10" ht="15" x14ac:dyDescent="0.25">
      <c r="A78" s="1" t="s">
        <v>2296</v>
      </c>
      <c r="B78" s="1" t="s">
        <v>2458</v>
      </c>
      <c r="D78" t="s">
        <v>4795</v>
      </c>
      <c r="E78" t="str">
        <f t="shared" si="1"/>
        <v xml:space="preserve">Danielle </v>
      </c>
      <c r="G78" t="s">
        <v>6724</v>
      </c>
      <c r="H78" t="s">
        <v>6807</v>
      </c>
    </row>
    <row r="79" spans="1:10" ht="15" x14ac:dyDescent="0.25">
      <c r="A79" s="1" t="s">
        <v>2295</v>
      </c>
      <c r="B79" s="1" t="s">
        <v>2459</v>
      </c>
      <c r="D79" t="s">
        <v>4796</v>
      </c>
      <c r="E79" t="str">
        <f t="shared" si="1"/>
        <v xml:space="preserve">Julia </v>
      </c>
      <c r="G79" t="s">
        <v>6724</v>
      </c>
      <c r="H79" t="s">
        <v>5975</v>
      </c>
    </row>
    <row r="80" spans="1:10" ht="15" x14ac:dyDescent="0.25">
      <c r="A80" s="1" t="s">
        <v>2294</v>
      </c>
      <c r="B80" s="1" t="s">
        <v>2460</v>
      </c>
      <c r="D80" t="s">
        <v>4797</v>
      </c>
      <c r="E80" t="str">
        <f t="shared" si="1"/>
        <v xml:space="preserve">Joshua </v>
      </c>
      <c r="G80" t="s">
        <v>6725</v>
      </c>
      <c r="H80" t="s">
        <v>6808</v>
      </c>
    </row>
    <row r="81" spans="1:9" ht="15" x14ac:dyDescent="0.25">
      <c r="A81" s="1" t="s">
        <v>2293</v>
      </c>
      <c r="B81" s="1" t="s">
        <v>2461</v>
      </c>
      <c r="D81" t="s">
        <v>4798</v>
      </c>
      <c r="E81" t="str">
        <f t="shared" si="1"/>
        <v xml:space="preserve">Jennifer </v>
      </c>
      <c r="G81" t="s">
        <v>6724</v>
      </c>
      <c r="H81" t="s">
        <v>6745</v>
      </c>
    </row>
    <row r="82" spans="1:9" ht="15" x14ac:dyDescent="0.25">
      <c r="A82" s="1" t="s">
        <v>2292</v>
      </c>
      <c r="B82" s="1" t="s">
        <v>2462</v>
      </c>
      <c r="D82" t="s">
        <v>4799</v>
      </c>
      <c r="E82" t="str">
        <f t="shared" si="1"/>
        <v>Gwen M.</v>
      </c>
      <c r="G82" t="s">
        <v>6724</v>
      </c>
      <c r="H82" t="s">
        <v>6809</v>
      </c>
      <c r="I82" t="s">
        <v>6743</v>
      </c>
    </row>
    <row r="83" spans="1:9" ht="15" x14ac:dyDescent="0.25">
      <c r="A83" s="1" t="s">
        <v>2291</v>
      </c>
      <c r="B83" s="1" t="s">
        <v>2463</v>
      </c>
      <c r="D83" t="s">
        <v>4800</v>
      </c>
      <c r="E83" t="str">
        <f t="shared" si="1"/>
        <v xml:space="preserve">Patrick </v>
      </c>
      <c r="G83" t="s">
        <v>6725</v>
      </c>
      <c r="H83" t="s">
        <v>5850</v>
      </c>
    </row>
    <row r="84" spans="1:9" ht="15" x14ac:dyDescent="0.25">
      <c r="A84" s="1" t="s">
        <v>2290</v>
      </c>
      <c r="B84" s="1" t="s">
        <v>2464</v>
      </c>
      <c r="D84" t="s">
        <v>4801</v>
      </c>
      <c r="E84" t="str">
        <f t="shared" si="1"/>
        <v xml:space="preserve">Kate </v>
      </c>
      <c r="G84" t="s">
        <v>6724</v>
      </c>
      <c r="H84" t="s">
        <v>6810</v>
      </c>
    </row>
    <row r="85" spans="1:9" ht="15" x14ac:dyDescent="0.25">
      <c r="A85" s="1" t="s">
        <v>2289</v>
      </c>
      <c r="B85" s="1" t="s">
        <v>2465</v>
      </c>
      <c r="D85" t="s">
        <v>4802</v>
      </c>
      <c r="E85" t="str">
        <f t="shared" si="1"/>
        <v xml:space="preserve">Kevin </v>
      </c>
      <c r="G85" t="s">
        <v>6725</v>
      </c>
      <c r="H85" t="s">
        <v>6811</v>
      </c>
    </row>
    <row r="86" spans="1:9" ht="15" x14ac:dyDescent="0.25">
      <c r="A86" s="1" t="s">
        <v>2288</v>
      </c>
      <c r="B86" s="1" t="s">
        <v>2466</v>
      </c>
      <c r="D86" t="s">
        <v>4803</v>
      </c>
      <c r="E86" t="str">
        <f t="shared" si="1"/>
        <v>Stephen II</v>
      </c>
      <c r="G86" t="s">
        <v>6725</v>
      </c>
      <c r="H86" t="s">
        <v>6733</v>
      </c>
      <c r="I86" t="s">
        <v>6812</v>
      </c>
    </row>
    <row r="87" spans="1:9" ht="15" x14ac:dyDescent="0.25">
      <c r="A87" s="1" t="s">
        <v>2287</v>
      </c>
      <c r="B87" s="1" t="s">
        <v>2467</v>
      </c>
      <c r="D87" t="s">
        <v>4804</v>
      </c>
      <c r="E87" t="str">
        <f t="shared" si="1"/>
        <v xml:space="preserve">Philip </v>
      </c>
      <c r="G87" t="s">
        <v>6725</v>
      </c>
      <c r="H87" t="s">
        <v>6813</v>
      </c>
    </row>
    <row r="88" spans="1:9" ht="15" x14ac:dyDescent="0.25">
      <c r="A88" s="1" t="s">
        <v>2286</v>
      </c>
      <c r="B88" s="1" t="s">
        <v>2468</v>
      </c>
      <c r="D88" t="s">
        <v>4805</v>
      </c>
      <c r="E88" t="str">
        <f t="shared" si="1"/>
        <v>Brett A</v>
      </c>
      <c r="G88" t="s">
        <v>6725</v>
      </c>
      <c r="H88" t="s">
        <v>6814</v>
      </c>
      <c r="I88" t="s">
        <v>6805</v>
      </c>
    </row>
    <row r="89" spans="1:9" ht="15" x14ac:dyDescent="0.25">
      <c r="A89" s="1" t="s">
        <v>2285</v>
      </c>
      <c r="B89" s="1" t="s">
        <v>2469</v>
      </c>
      <c r="D89" t="s">
        <v>4806</v>
      </c>
      <c r="E89" t="str">
        <f t="shared" si="1"/>
        <v xml:space="preserve">Rebecca </v>
      </c>
      <c r="G89" t="s">
        <v>6724</v>
      </c>
      <c r="H89" t="s">
        <v>6815</v>
      </c>
    </row>
    <row r="90" spans="1:9" ht="15" x14ac:dyDescent="0.25">
      <c r="A90" s="1" t="s">
        <v>2284</v>
      </c>
      <c r="B90" s="1" t="s">
        <v>2470</v>
      </c>
      <c r="D90" t="s">
        <v>4807</v>
      </c>
      <c r="E90" t="str">
        <f t="shared" si="1"/>
        <v xml:space="preserve">Kelley </v>
      </c>
      <c r="G90" t="s">
        <v>6724</v>
      </c>
      <c r="H90" t="s">
        <v>5045</v>
      </c>
    </row>
    <row r="91" spans="1:9" ht="15" x14ac:dyDescent="0.25">
      <c r="A91" s="1" t="s">
        <v>2283</v>
      </c>
      <c r="B91" s="1" t="s">
        <v>2471</v>
      </c>
      <c r="D91" t="s">
        <v>4808</v>
      </c>
      <c r="E91" t="str">
        <f t="shared" si="1"/>
        <v>Abigail K</v>
      </c>
      <c r="G91" t="s">
        <v>6724</v>
      </c>
      <c r="H91" t="s">
        <v>6816</v>
      </c>
      <c r="I91" t="s">
        <v>6817</v>
      </c>
    </row>
    <row r="92" spans="1:9" ht="15" x14ac:dyDescent="0.25">
      <c r="A92" s="1" t="s">
        <v>2282</v>
      </c>
      <c r="B92" s="1" t="s">
        <v>2472</v>
      </c>
      <c r="D92" t="s">
        <v>4809</v>
      </c>
      <c r="E92" t="str">
        <f t="shared" si="1"/>
        <v xml:space="preserve">Hope </v>
      </c>
      <c r="G92" t="s">
        <v>6724</v>
      </c>
      <c r="H92" t="s">
        <v>6818</v>
      </c>
    </row>
    <row r="93" spans="1:9" ht="15" x14ac:dyDescent="0.25">
      <c r="A93" s="1" t="s">
        <v>2281</v>
      </c>
      <c r="B93" s="1" t="s">
        <v>2473</v>
      </c>
      <c r="D93" t="s">
        <v>4810</v>
      </c>
      <c r="E93" t="str">
        <f t="shared" si="1"/>
        <v>Elyse M.</v>
      </c>
      <c r="G93" t="s">
        <v>6724</v>
      </c>
      <c r="H93" t="s">
        <v>6819</v>
      </c>
      <c r="I93" t="s">
        <v>6743</v>
      </c>
    </row>
    <row r="94" spans="1:9" ht="15" x14ac:dyDescent="0.25">
      <c r="A94" s="1" t="s">
        <v>2280</v>
      </c>
      <c r="B94" s="1" t="s">
        <v>2474</v>
      </c>
      <c r="D94" t="s">
        <v>4811</v>
      </c>
      <c r="E94" t="str">
        <f t="shared" si="1"/>
        <v xml:space="preserve">Nicholas </v>
      </c>
      <c r="G94" t="s">
        <v>6725</v>
      </c>
      <c r="H94" t="s">
        <v>6820</v>
      </c>
    </row>
    <row r="95" spans="1:9" ht="15" x14ac:dyDescent="0.25">
      <c r="A95" s="1" t="s">
        <v>2279</v>
      </c>
      <c r="B95" s="1" t="s">
        <v>2475</v>
      </c>
      <c r="D95" t="s">
        <v>4812</v>
      </c>
      <c r="E95" t="str">
        <f t="shared" si="1"/>
        <v xml:space="preserve">David </v>
      </c>
      <c r="G95" t="s">
        <v>6725</v>
      </c>
      <c r="H95" t="s">
        <v>6739</v>
      </c>
    </row>
    <row r="96" spans="1:9" ht="15" x14ac:dyDescent="0.25">
      <c r="A96" s="1" t="s">
        <v>2278</v>
      </c>
      <c r="B96" s="1" t="s">
        <v>2476</v>
      </c>
      <c r="D96" t="s">
        <v>4813</v>
      </c>
      <c r="E96" t="str">
        <f t="shared" si="1"/>
        <v xml:space="preserve">Natalie </v>
      </c>
      <c r="G96" t="s">
        <v>6724</v>
      </c>
      <c r="H96" t="s">
        <v>6762</v>
      </c>
    </row>
    <row r="97" spans="1:9" ht="15" x14ac:dyDescent="0.25">
      <c r="A97" s="1" t="s">
        <v>2277</v>
      </c>
      <c r="B97" s="1" t="s">
        <v>2477</v>
      </c>
      <c r="D97" t="s">
        <v>4814</v>
      </c>
      <c r="E97" t="str">
        <f t="shared" si="1"/>
        <v xml:space="preserve">Thomas </v>
      </c>
      <c r="G97" t="s">
        <v>6725</v>
      </c>
      <c r="H97" t="s">
        <v>5560</v>
      </c>
    </row>
    <row r="98" spans="1:9" ht="15" x14ac:dyDescent="0.25">
      <c r="A98" s="1" t="s">
        <v>2276</v>
      </c>
      <c r="B98" s="1" t="s">
        <v>2478</v>
      </c>
      <c r="D98" t="s">
        <v>4815</v>
      </c>
      <c r="E98" t="str">
        <f t="shared" si="1"/>
        <v>Pamela J.</v>
      </c>
      <c r="G98" t="s">
        <v>6724</v>
      </c>
      <c r="H98" t="s">
        <v>6821</v>
      </c>
      <c r="I98" t="s">
        <v>6763</v>
      </c>
    </row>
    <row r="99" spans="1:9" ht="15" x14ac:dyDescent="0.25">
      <c r="A99" s="1" t="s">
        <v>2275</v>
      </c>
      <c r="B99" s="1" t="s">
        <v>2479</v>
      </c>
      <c r="D99" t="s">
        <v>4816</v>
      </c>
      <c r="E99" t="str">
        <f t="shared" si="1"/>
        <v xml:space="preserve">Jessica </v>
      </c>
      <c r="G99" t="s">
        <v>6724</v>
      </c>
      <c r="H99" t="s">
        <v>6822</v>
      </c>
    </row>
    <row r="100" spans="1:9" ht="15" x14ac:dyDescent="0.25">
      <c r="A100" s="1" t="s">
        <v>2274</v>
      </c>
      <c r="B100" s="1" t="s">
        <v>2480</v>
      </c>
      <c r="D100" t="s">
        <v>4817</v>
      </c>
      <c r="E100" t="str">
        <f t="shared" si="1"/>
        <v>Ron N</v>
      </c>
      <c r="G100" t="s">
        <v>6725</v>
      </c>
      <c r="H100" t="s">
        <v>6823</v>
      </c>
      <c r="I100" t="s">
        <v>6824</v>
      </c>
    </row>
    <row r="101" spans="1:9" ht="15" x14ac:dyDescent="0.25">
      <c r="A101" s="1" t="s">
        <v>2273</v>
      </c>
      <c r="B101" s="1" t="s">
        <v>2481</v>
      </c>
      <c r="D101" t="s">
        <v>4818</v>
      </c>
      <c r="E101" t="str">
        <f t="shared" si="1"/>
        <v xml:space="preserve">Daniel </v>
      </c>
      <c r="G101" t="s">
        <v>6725</v>
      </c>
      <c r="H101" t="s">
        <v>6797</v>
      </c>
    </row>
    <row r="102" spans="1:9" ht="15" x14ac:dyDescent="0.25">
      <c r="A102" s="1" t="s">
        <v>2272</v>
      </c>
      <c r="B102" s="1" t="s">
        <v>2482</v>
      </c>
      <c r="D102" t="s">
        <v>4819</v>
      </c>
      <c r="E102" t="str">
        <f t="shared" si="1"/>
        <v xml:space="preserve">Brian </v>
      </c>
      <c r="G102" t="s">
        <v>6725</v>
      </c>
      <c r="H102" t="s">
        <v>6272</v>
      </c>
    </row>
    <row r="103" spans="1:9" ht="15" x14ac:dyDescent="0.25">
      <c r="A103" s="1" t="s">
        <v>2271</v>
      </c>
      <c r="B103" s="1" t="s">
        <v>2483</v>
      </c>
      <c r="D103" t="s">
        <v>4820</v>
      </c>
      <c r="E103" t="str">
        <f t="shared" si="1"/>
        <v xml:space="preserve">Sari </v>
      </c>
      <c r="G103" t="s">
        <v>6724</v>
      </c>
      <c r="H103" t="s">
        <v>6825</v>
      </c>
    </row>
    <row r="104" spans="1:9" ht="15" x14ac:dyDescent="0.25">
      <c r="A104" s="1" t="s">
        <v>2270</v>
      </c>
      <c r="B104" s="1" t="s">
        <v>2484</v>
      </c>
      <c r="D104" t="s">
        <v>4821</v>
      </c>
      <c r="E104" t="str">
        <f t="shared" si="1"/>
        <v>Robert M.</v>
      </c>
      <c r="G104" t="s">
        <v>6725</v>
      </c>
      <c r="H104" t="s">
        <v>6775</v>
      </c>
      <c r="I104" t="s">
        <v>6743</v>
      </c>
    </row>
    <row r="105" spans="1:9" ht="15" x14ac:dyDescent="0.25">
      <c r="A105" s="1" t="s">
        <v>2269</v>
      </c>
      <c r="B105" s="1" t="s">
        <v>2485</v>
      </c>
      <c r="D105" t="s">
        <v>4822</v>
      </c>
      <c r="E105" t="str">
        <f t="shared" si="1"/>
        <v xml:space="preserve">Ricardo </v>
      </c>
      <c r="G105" t="s">
        <v>6725</v>
      </c>
      <c r="H105" t="s">
        <v>6826</v>
      </c>
    </row>
    <row r="106" spans="1:9" ht="15" x14ac:dyDescent="0.25">
      <c r="A106" s="1" t="s">
        <v>2268</v>
      </c>
      <c r="B106" s="1" t="s">
        <v>2486</v>
      </c>
      <c r="D106" t="s">
        <v>4823</v>
      </c>
      <c r="E106" t="str">
        <f t="shared" si="1"/>
        <v xml:space="preserve">Gedion </v>
      </c>
      <c r="G106" t="s">
        <v>6725</v>
      </c>
      <c r="H106" t="s">
        <v>6827</v>
      </c>
    </row>
    <row r="107" spans="1:9" ht="15" x14ac:dyDescent="0.25">
      <c r="A107" s="1" t="s">
        <v>2267</v>
      </c>
      <c r="B107" s="1" t="s">
        <v>2487</v>
      </c>
      <c r="D107" t="s">
        <v>4824</v>
      </c>
      <c r="E107" t="str">
        <f t="shared" si="1"/>
        <v xml:space="preserve">Mark </v>
      </c>
      <c r="G107" t="s">
        <v>6725</v>
      </c>
      <c r="H107" t="s">
        <v>6828</v>
      </c>
    </row>
    <row r="108" spans="1:9" ht="15" x14ac:dyDescent="0.25">
      <c r="A108" s="1" t="s">
        <v>2266</v>
      </c>
      <c r="B108" s="1" t="s">
        <v>2488</v>
      </c>
      <c r="D108" t="s">
        <v>4825</v>
      </c>
      <c r="E108" t="str">
        <f t="shared" si="1"/>
        <v>Gamini P.</v>
      </c>
      <c r="G108" t="s">
        <v>6725</v>
      </c>
      <c r="H108" t="s">
        <v>6829</v>
      </c>
      <c r="I108" t="s">
        <v>6830</v>
      </c>
    </row>
    <row r="109" spans="1:9" ht="15" x14ac:dyDescent="0.25">
      <c r="A109" s="1" t="s">
        <v>2265</v>
      </c>
      <c r="B109" s="1" t="s">
        <v>2489</v>
      </c>
      <c r="D109" t="s">
        <v>4826</v>
      </c>
      <c r="E109" t="str">
        <f t="shared" si="1"/>
        <v>Emily J</v>
      </c>
      <c r="G109" t="s">
        <v>6724</v>
      </c>
      <c r="H109" t="s">
        <v>6831</v>
      </c>
      <c r="I109" t="s">
        <v>6832</v>
      </c>
    </row>
    <row r="110" spans="1:9" ht="15" x14ac:dyDescent="0.25">
      <c r="A110" s="1" t="s">
        <v>2264</v>
      </c>
      <c r="B110" s="1" t="s">
        <v>2490</v>
      </c>
      <c r="D110" t="s">
        <v>4827</v>
      </c>
      <c r="E110" t="str">
        <f t="shared" si="1"/>
        <v xml:space="preserve">Amanda </v>
      </c>
      <c r="G110" t="s">
        <v>6724</v>
      </c>
      <c r="H110" t="s">
        <v>6833</v>
      </c>
    </row>
    <row r="111" spans="1:9" ht="15" x14ac:dyDescent="0.25">
      <c r="A111" s="1" t="s">
        <v>2263</v>
      </c>
      <c r="B111" s="1" t="s">
        <v>2491</v>
      </c>
      <c r="D111" t="s">
        <v>4828</v>
      </c>
      <c r="E111" t="str">
        <f t="shared" si="1"/>
        <v xml:space="preserve">Nicholas </v>
      </c>
      <c r="G111" t="s">
        <v>6725</v>
      </c>
      <c r="H111" t="s">
        <v>6820</v>
      </c>
    </row>
    <row r="112" spans="1:9" ht="15" x14ac:dyDescent="0.25">
      <c r="A112" s="1" t="s">
        <v>2262</v>
      </c>
      <c r="B112" s="1" t="s">
        <v>2492</v>
      </c>
      <c r="D112" t="s">
        <v>4829</v>
      </c>
      <c r="E112" t="str">
        <f t="shared" si="1"/>
        <v xml:space="preserve">Knox </v>
      </c>
      <c r="G112" t="s">
        <v>6725</v>
      </c>
      <c r="H112" t="s">
        <v>6834</v>
      </c>
    </row>
    <row r="113" spans="1:9" ht="15" x14ac:dyDescent="0.25">
      <c r="A113" s="1" t="s">
        <v>2261</v>
      </c>
      <c r="B113" s="1" t="s">
        <v>2493</v>
      </c>
      <c r="D113" t="s">
        <v>4830</v>
      </c>
      <c r="E113" t="str">
        <f t="shared" si="1"/>
        <v xml:space="preserve">Yianna </v>
      </c>
      <c r="G113" t="s">
        <v>6724</v>
      </c>
      <c r="H113" t="s">
        <v>6835</v>
      </c>
    </row>
    <row r="114" spans="1:9" ht="15" x14ac:dyDescent="0.25">
      <c r="A114" s="1" t="s">
        <v>2260</v>
      </c>
      <c r="B114" s="1" t="s">
        <v>2494</v>
      </c>
      <c r="D114" t="s">
        <v>4831</v>
      </c>
      <c r="E114" t="str">
        <f t="shared" si="1"/>
        <v xml:space="preserve">Roberta </v>
      </c>
      <c r="G114" t="s">
        <v>6724</v>
      </c>
      <c r="H114" t="s">
        <v>6836</v>
      </c>
    </row>
    <row r="115" spans="1:9" ht="15" x14ac:dyDescent="0.25">
      <c r="A115" s="1" t="s">
        <v>2259</v>
      </c>
      <c r="B115" s="1" t="s">
        <v>2495</v>
      </c>
      <c r="D115" t="s">
        <v>4832</v>
      </c>
      <c r="E115" t="str">
        <f t="shared" si="1"/>
        <v>Benjamin P.</v>
      </c>
      <c r="G115" t="s">
        <v>6725</v>
      </c>
      <c r="H115" t="s">
        <v>6837</v>
      </c>
      <c r="I115" t="s">
        <v>6830</v>
      </c>
    </row>
    <row r="116" spans="1:9" ht="15" x14ac:dyDescent="0.25">
      <c r="A116" s="1" t="s">
        <v>2258</v>
      </c>
      <c r="B116" s="1" t="s">
        <v>2496</v>
      </c>
      <c r="D116" t="s">
        <v>4833</v>
      </c>
      <c r="E116" t="str">
        <f t="shared" si="1"/>
        <v xml:space="preserve">Craig </v>
      </c>
      <c r="G116" t="s">
        <v>6725</v>
      </c>
      <c r="H116" t="s">
        <v>5230</v>
      </c>
    </row>
    <row r="117" spans="1:9" ht="15" x14ac:dyDescent="0.25">
      <c r="A117" s="1" t="s">
        <v>2257</v>
      </c>
      <c r="B117" s="1" t="s">
        <v>2497</v>
      </c>
      <c r="D117" t="s">
        <v>4834</v>
      </c>
      <c r="E117" t="str">
        <f t="shared" si="1"/>
        <v xml:space="preserve">Ann </v>
      </c>
      <c r="G117" t="s">
        <v>6724</v>
      </c>
      <c r="H117" t="s">
        <v>6838</v>
      </c>
    </row>
    <row r="118" spans="1:9" ht="15" x14ac:dyDescent="0.25">
      <c r="A118" s="1" t="s">
        <v>2256</v>
      </c>
      <c r="B118" s="1" t="s">
        <v>2498</v>
      </c>
      <c r="D118" t="s">
        <v>4835</v>
      </c>
      <c r="E118" t="str">
        <f t="shared" si="1"/>
        <v>Jamie P</v>
      </c>
      <c r="G118" t="s">
        <v>6725</v>
      </c>
      <c r="H118" t="s">
        <v>6839</v>
      </c>
      <c r="I118" t="s">
        <v>6840</v>
      </c>
    </row>
    <row r="119" spans="1:9" ht="15" x14ac:dyDescent="0.25">
      <c r="A119" s="1" t="s">
        <v>2255</v>
      </c>
      <c r="B119" s="1" t="s">
        <v>2499</v>
      </c>
      <c r="D119" t="s">
        <v>4836</v>
      </c>
      <c r="E119" t="str">
        <f t="shared" si="1"/>
        <v xml:space="preserve">John </v>
      </c>
      <c r="G119" t="s">
        <v>6725</v>
      </c>
      <c r="H119" t="s">
        <v>6750</v>
      </c>
    </row>
    <row r="120" spans="1:9" ht="15" x14ac:dyDescent="0.25">
      <c r="A120" s="1" t="s">
        <v>2254</v>
      </c>
      <c r="B120" s="1" t="s">
        <v>2500</v>
      </c>
      <c r="D120" t="s">
        <v>4837</v>
      </c>
      <c r="E120" t="str">
        <f t="shared" si="1"/>
        <v xml:space="preserve">Charlie </v>
      </c>
      <c r="G120" t="s">
        <v>6725</v>
      </c>
      <c r="H120" t="s">
        <v>6841</v>
      </c>
    </row>
    <row r="121" spans="1:9" ht="15" x14ac:dyDescent="0.25">
      <c r="A121" s="1" t="s">
        <v>2253</v>
      </c>
      <c r="B121" s="1" t="s">
        <v>2501</v>
      </c>
      <c r="D121" t="s">
        <v>4838</v>
      </c>
      <c r="E121" t="str">
        <f t="shared" si="1"/>
        <v xml:space="preserve">Meb </v>
      </c>
      <c r="G121" t="s">
        <v>6725</v>
      </c>
      <c r="H121" t="s">
        <v>6842</v>
      </c>
    </row>
    <row r="122" spans="1:9" ht="15" x14ac:dyDescent="0.25">
      <c r="A122" s="1" t="s">
        <v>2252</v>
      </c>
      <c r="B122" s="1" t="s">
        <v>2502</v>
      </c>
      <c r="D122" t="s">
        <v>4839</v>
      </c>
      <c r="E122" t="str">
        <f t="shared" si="1"/>
        <v>Aaqib L.</v>
      </c>
      <c r="G122" t="s">
        <v>6725</v>
      </c>
      <c r="H122" t="s">
        <v>6843</v>
      </c>
      <c r="I122" t="s">
        <v>6769</v>
      </c>
    </row>
    <row r="123" spans="1:9" ht="15" x14ac:dyDescent="0.25">
      <c r="A123" s="1" t="s">
        <v>2251</v>
      </c>
      <c r="B123" s="1" t="s">
        <v>2503</v>
      </c>
      <c r="D123" t="s">
        <v>4840</v>
      </c>
      <c r="E123" t="str">
        <f t="shared" si="1"/>
        <v>Craig A.</v>
      </c>
      <c r="G123" t="s">
        <v>6725</v>
      </c>
      <c r="H123" t="s">
        <v>5230</v>
      </c>
      <c r="I123" t="s">
        <v>6746</v>
      </c>
    </row>
    <row r="124" spans="1:9" ht="15" x14ac:dyDescent="0.25">
      <c r="A124" s="1" t="s">
        <v>2250</v>
      </c>
      <c r="B124" s="1" t="s">
        <v>2504</v>
      </c>
      <c r="D124" t="s">
        <v>4841</v>
      </c>
      <c r="E124" t="str">
        <f t="shared" si="1"/>
        <v xml:space="preserve">Meredith </v>
      </c>
      <c r="G124" t="s">
        <v>6724</v>
      </c>
      <c r="H124" t="s">
        <v>6844</v>
      </c>
    </row>
    <row r="125" spans="1:9" ht="15" x14ac:dyDescent="0.25">
      <c r="A125" s="1" t="s">
        <v>2249</v>
      </c>
      <c r="B125" s="1" t="s">
        <v>2505</v>
      </c>
      <c r="D125" t="s">
        <v>4842</v>
      </c>
      <c r="E125" t="str">
        <f t="shared" si="1"/>
        <v xml:space="preserve">Doug </v>
      </c>
      <c r="G125" t="s">
        <v>6725</v>
      </c>
      <c r="H125" t="s">
        <v>6845</v>
      </c>
    </row>
    <row r="126" spans="1:9" ht="15" x14ac:dyDescent="0.25">
      <c r="A126" s="1" t="s">
        <v>2248</v>
      </c>
      <c r="B126" s="1" t="s">
        <v>2506</v>
      </c>
      <c r="D126" t="s">
        <v>4843</v>
      </c>
      <c r="E126" t="str">
        <f t="shared" si="1"/>
        <v>Elizabeth J.</v>
      </c>
      <c r="G126" t="s">
        <v>6724</v>
      </c>
      <c r="H126" t="s">
        <v>6846</v>
      </c>
      <c r="I126" t="s">
        <v>6763</v>
      </c>
    </row>
    <row r="127" spans="1:9" ht="15" x14ac:dyDescent="0.25">
      <c r="A127" s="1" t="s">
        <v>2247</v>
      </c>
      <c r="B127" s="1" t="s">
        <v>2507</v>
      </c>
      <c r="D127" t="s">
        <v>4844</v>
      </c>
      <c r="E127" t="str">
        <f t="shared" si="1"/>
        <v>Matthew P</v>
      </c>
      <c r="G127" t="s">
        <v>6725</v>
      </c>
      <c r="H127" t="s">
        <v>6726</v>
      </c>
      <c r="I127" t="s">
        <v>6840</v>
      </c>
    </row>
    <row r="128" spans="1:9" ht="15" x14ac:dyDescent="0.25">
      <c r="A128" s="1" t="s">
        <v>2246</v>
      </c>
      <c r="B128" s="1" t="s">
        <v>2508</v>
      </c>
      <c r="D128" t="s">
        <v>4845</v>
      </c>
      <c r="E128" t="str">
        <f t="shared" si="1"/>
        <v>Guillermo Sr.</v>
      </c>
      <c r="G128" t="s">
        <v>6725</v>
      </c>
      <c r="H128" t="s">
        <v>6847</v>
      </c>
      <c r="I128" t="s">
        <v>6749</v>
      </c>
    </row>
    <row r="129" spans="1:9" ht="15" x14ac:dyDescent="0.25">
      <c r="A129" s="1" t="s">
        <v>2245</v>
      </c>
      <c r="B129" s="1" t="s">
        <v>2509</v>
      </c>
      <c r="D129" t="s">
        <v>4846</v>
      </c>
      <c r="E129" t="str">
        <f t="shared" si="1"/>
        <v>Ryan C</v>
      </c>
      <c r="G129" t="s">
        <v>6725</v>
      </c>
      <c r="H129" t="s">
        <v>5185</v>
      </c>
      <c r="I129" t="s">
        <v>6753</v>
      </c>
    </row>
    <row r="130" spans="1:9" ht="15" x14ac:dyDescent="0.25">
      <c r="A130" s="1" t="s">
        <v>2244</v>
      </c>
      <c r="B130" s="1" t="s">
        <v>2510</v>
      </c>
      <c r="D130" t="s">
        <v>4847</v>
      </c>
      <c r="E130" t="str">
        <f t="shared" si="1"/>
        <v xml:space="preserve">Dane </v>
      </c>
      <c r="G130" t="s">
        <v>6725</v>
      </c>
      <c r="H130" t="s">
        <v>6848</v>
      </c>
    </row>
    <row r="131" spans="1:9" ht="15" x14ac:dyDescent="0.25">
      <c r="A131" s="1" t="s">
        <v>2243</v>
      </c>
      <c r="B131" s="1" t="s">
        <v>2511</v>
      </c>
      <c r="D131" t="s">
        <v>4848</v>
      </c>
      <c r="E131" t="str">
        <f t="shared" ref="E131:E194" si="2">H131&amp;" "&amp;I131</f>
        <v xml:space="preserve">Jonas </v>
      </c>
      <c r="G131" t="s">
        <v>6725</v>
      </c>
      <c r="H131" t="s">
        <v>6849</v>
      </c>
    </row>
    <row r="132" spans="1:9" ht="15" x14ac:dyDescent="0.25">
      <c r="A132" s="1" t="s">
        <v>2242</v>
      </c>
      <c r="B132" s="1" t="s">
        <v>2512</v>
      </c>
      <c r="D132" t="s">
        <v>4849</v>
      </c>
      <c r="E132" t="str">
        <f t="shared" si="2"/>
        <v>George E</v>
      </c>
      <c r="G132" t="s">
        <v>6725</v>
      </c>
      <c r="H132" t="s">
        <v>5207</v>
      </c>
      <c r="I132" t="s">
        <v>6786</v>
      </c>
    </row>
    <row r="133" spans="1:9" ht="15" x14ac:dyDescent="0.25">
      <c r="A133" s="1" t="s">
        <v>2241</v>
      </c>
      <c r="B133" s="1" t="s">
        <v>2513</v>
      </c>
      <c r="D133" t="s">
        <v>4850</v>
      </c>
      <c r="E133" t="str">
        <f t="shared" si="2"/>
        <v>Sara S</v>
      </c>
      <c r="G133" t="s">
        <v>6724</v>
      </c>
      <c r="H133" t="s">
        <v>6850</v>
      </c>
      <c r="I133" t="s">
        <v>6851</v>
      </c>
    </row>
    <row r="134" spans="1:9" ht="15" x14ac:dyDescent="0.25">
      <c r="A134" s="1" t="s">
        <v>2240</v>
      </c>
      <c r="B134" s="1" t="s">
        <v>2514</v>
      </c>
      <c r="D134" t="s">
        <v>4851</v>
      </c>
      <c r="E134" t="str">
        <f t="shared" si="2"/>
        <v xml:space="preserve">Nick </v>
      </c>
      <c r="G134" t="s">
        <v>6725</v>
      </c>
      <c r="H134" t="s">
        <v>6852</v>
      </c>
    </row>
    <row r="135" spans="1:9" ht="15" x14ac:dyDescent="0.25">
      <c r="A135" s="1" t="s">
        <v>2239</v>
      </c>
      <c r="B135" s="1" t="s">
        <v>2515</v>
      </c>
      <c r="D135" t="s">
        <v>4852</v>
      </c>
      <c r="E135" t="str">
        <f t="shared" si="2"/>
        <v xml:space="preserve">Timothy </v>
      </c>
      <c r="G135" t="s">
        <v>6725</v>
      </c>
      <c r="H135" t="s">
        <v>6853</v>
      </c>
    </row>
    <row r="136" spans="1:9" ht="15" x14ac:dyDescent="0.25">
      <c r="A136" s="1" t="s">
        <v>2238</v>
      </c>
      <c r="B136" s="1" t="s">
        <v>2516</v>
      </c>
      <c r="D136" t="s">
        <v>4853</v>
      </c>
      <c r="E136" t="str">
        <f t="shared" si="2"/>
        <v>Becky L</v>
      </c>
      <c r="G136" t="s">
        <v>6724</v>
      </c>
      <c r="H136" t="s">
        <v>6854</v>
      </c>
      <c r="I136" t="s">
        <v>6780</v>
      </c>
    </row>
    <row r="137" spans="1:9" ht="15" x14ac:dyDescent="0.25">
      <c r="A137" s="1" t="s">
        <v>2237</v>
      </c>
      <c r="B137" s="1" t="s">
        <v>2517</v>
      </c>
      <c r="D137" t="s">
        <v>4854</v>
      </c>
      <c r="E137" t="str">
        <f t="shared" si="2"/>
        <v>Steph K.</v>
      </c>
      <c r="G137" t="s">
        <v>6724</v>
      </c>
      <c r="H137" t="s">
        <v>6855</v>
      </c>
      <c r="I137" t="s">
        <v>6856</v>
      </c>
    </row>
    <row r="138" spans="1:9" ht="15" x14ac:dyDescent="0.25">
      <c r="A138" s="1" t="s">
        <v>2236</v>
      </c>
      <c r="B138" s="1" t="s">
        <v>2518</v>
      </c>
      <c r="D138" t="s">
        <v>4855</v>
      </c>
      <c r="E138" t="str">
        <f t="shared" si="2"/>
        <v>Kristine B.</v>
      </c>
      <c r="G138" t="s">
        <v>6724</v>
      </c>
      <c r="H138" t="s">
        <v>6857</v>
      </c>
      <c r="I138" t="s">
        <v>6732</v>
      </c>
    </row>
    <row r="139" spans="1:9" ht="15" x14ac:dyDescent="0.25">
      <c r="A139" s="1" t="s">
        <v>2235</v>
      </c>
      <c r="B139" s="1" t="s">
        <v>2519</v>
      </c>
      <c r="D139" t="s">
        <v>4856</v>
      </c>
      <c r="E139" t="str">
        <f t="shared" si="2"/>
        <v>Taylor B</v>
      </c>
      <c r="G139" t="s">
        <v>6725</v>
      </c>
      <c r="H139" t="s">
        <v>5450</v>
      </c>
      <c r="I139" t="s">
        <v>6784</v>
      </c>
    </row>
    <row r="140" spans="1:9" ht="15" x14ac:dyDescent="0.25">
      <c r="A140" s="1" t="s">
        <v>2234</v>
      </c>
      <c r="B140" s="1" t="s">
        <v>2520</v>
      </c>
      <c r="D140" t="s">
        <v>4857</v>
      </c>
      <c r="E140" t="str">
        <f t="shared" si="2"/>
        <v xml:space="preserve">William </v>
      </c>
      <c r="G140" t="s">
        <v>6725</v>
      </c>
      <c r="H140" t="s">
        <v>6858</v>
      </c>
    </row>
    <row r="141" spans="1:9" ht="15" x14ac:dyDescent="0.25">
      <c r="A141" s="1" t="s">
        <v>2233</v>
      </c>
      <c r="B141" s="1" t="s">
        <v>2521</v>
      </c>
      <c r="D141" t="s">
        <v>4858</v>
      </c>
      <c r="E141" t="str">
        <f t="shared" si="2"/>
        <v xml:space="preserve">Sage </v>
      </c>
      <c r="G141" t="s">
        <v>6725</v>
      </c>
      <c r="H141" t="s">
        <v>6859</v>
      </c>
    </row>
    <row r="142" spans="1:9" ht="15" x14ac:dyDescent="0.25">
      <c r="A142" s="1" t="s">
        <v>2232</v>
      </c>
      <c r="B142" s="1" t="s">
        <v>2522</v>
      </c>
      <c r="D142" t="s">
        <v>4859</v>
      </c>
      <c r="E142" t="str">
        <f t="shared" si="2"/>
        <v xml:space="preserve">Cole </v>
      </c>
      <c r="G142" t="s">
        <v>6725</v>
      </c>
      <c r="H142" t="s">
        <v>6860</v>
      </c>
    </row>
    <row r="143" spans="1:9" ht="15" x14ac:dyDescent="0.25">
      <c r="A143" s="1" t="s">
        <v>2231</v>
      </c>
      <c r="B143" s="1" t="s">
        <v>2523</v>
      </c>
      <c r="D143" t="s">
        <v>4860</v>
      </c>
      <c r="E143" t="str">
        <f t="shared" si="2"/>
        <v xml:space="preserve">Jesse </v>
      </c>
      <c r="G143" t="s">
        <v>6725</v>
      </c>
      <c r="H143" t="s">
        <v>6861</v>
      </c>
    </row>
    <row r="144" spans="1:9" ht="15" x14ac:dyDescent="0.25">
      <c r="A144" s="1" t="s">
        <v>2230</v>
      </c>
      <c r="B144" s="1" t="s">
        <v>2524</v>
      </c>
      <c r="D144" t="s">
        <v>4861</v>
      </c>
      <c r="E144" t="str">
        <f t="shared" si="2"/>
        <v>Tammi J.</v>
      </c>
      <c r="G144" t="s">
        <v>6724</v>
      </c>
      <c r="H144" t="s">
        <v>6862</v>
      </c>
      <c r="I144" t="s">
        <v>6763</v>
      </c>
    </row>
    <row r="145" spans="1:9" ht="15" x14ac:dyDescent="0.25">
      <c r="A145" s="1" t="s">
        <v>2229</v>
      </c>
      <c r="B145" s="1" t="s">
        <v>2525</v>
      </c>
      <c r="D145" t="s">
        <v>4862</v>
      </c>
      <c r="E145" t="str">
        <f t="shared" si="2"/>
        <v>Matthew S.</v>
      </c>
      <c r="G145" t="s">
        <v>6725</v>
      </c>
      <c r="H145" t="s">
        <v>6726</v>
      </c>
      <c r="I145" t="s">
        <v>6863</v>
      </c>
    </row>
    <row r="146" spans="1:9" ht="15" x14ac:dyDescent="0.25">
      <c r="A146" s="1" t="s">
        <v>2228</v>
      </c>
      <c r="B146" s="1" t="s">
        <v>2526</v>
      </c>
      <c r="D146" t="s">
        <v>4863</v>
      </c>
      <c r="E146" t="str">
        <f t="shared" si="2"/>
        <v xml:space="preserve">Eric </v>
      </c>
      <c r="G146" t="s">
        <v>6725</v>
      </c>
      <c r="H146" t="s">
        <v>6755</v>
      </c>
    </row>
    <row r="147" spans="1:9" ht="15" x14ac:dyDescent="0.25">
      <c r="A147" s="1" t="s">
        <v>2227</v>
      </c>
      <c r="B147" s="1" t="s">
        <v>2527</v>
      </c>
      <c r="D147" t="s">
        <v>4864</v>
      </c>
      <c r="E147" t="str">
        <f t="shared" si="2"/>
        <v>Valeria R</v>
      </c>
      <c r="G147" t="s">
        <v>6724</v>
      </c>
      <c r="H147" t="s">
        <v>6864</v>
      </c>
      <c r="I147" t="s">
        <v>6865</v>
      </c>
    </row>
    <row r="148" spans="1:9" ht="15" x14ac:dyDescent="0.25">
      <c r="A148" s="1" t="s">
        <v>2226</v>
      </c>
      <c r="B148" s="1" t="s">
        <v>2528</v>
      </c>
      <c r="D148" t="s">
        <v>4799</v>
      </c>
      <c r="E148" t="str">
        <f t="shared" si="2"/>
        <v>Michael P</v>
      </c>
      <c r="G148" t="s">
        <v>6725</v>
      </c>
      <c r="H148" t="s">
        <v>6866</v>
      </c>
      <c r="I148" t="s">
        <v>6840</v>
      </c>
    </row>
    <row r="149" spans="1:9" ht="15" x14ac:dyDescent="0.25">
      <c r="A149" s="1" t="s">
        <v>2225</v>
      </c>
      <c r="B149" s="1" t="s">
        <v>2529</v>
      </c>
      <c r="D149" t="s">
        <v>4865</v>
      </c>
      <c r="E149" t="str">
        <f t="shared" si="2"/>
        <v xml:space="preserve">Rami </v>
      </c>
      <c r="G149" t="s">
        <v>6725</v>
      </c>
      <c r="H149" t="s">
        <v>6867</v>
      </c>
    </row>
    <row r="150" spans="1:9" ht="15" x14ac:dyDescent="0.25">
      <c r="A150" s="1" t="s">
        <v>2224</v>
      </c>
      <c r="B150" s="1" t="s">
        <v>2530</v>
      </c>
      <c r="D150" t="s">
        <v>4866</v>
      </c>
      <c r="E150" t="str">
        <f t="shared" si="2"/>
        <v xml:space="preserve">Denis </v>
      </c>
      <c r="G150" t="s">
        <v>6725</v>
      </c>
      <c r="H150" t="s">
        <v>6868</v>
      </c>
    </row>
    <row r="151" spans="1:9" ht="15" x14ac:dyDescent="0.25">
      <c r="A151" s="1" t="s">
        <v>2223</v>
      </c>
      <c r="B151" s="1" t="s">
        <v>2531</v>
      </c>
      <c r="D151" t="s">
        <v>4867</v>
      </c>
      <c r="E151" t="str">
        <f t="shared" si="2"/>
        <v>Brian E</v>
      </c>
      <c r="G151" t="s">
        <v>6725</v>
      </c>
      <c r="H151" t="s">
        <v>6272</v>
      </c>
      <c r="I151" t="s">
        <v>6786</v>
      </c>
    </row>
    <row r="152" spans="1:9" ht="15" x14ac:dyDescent="0.25">
      <c r="A152" s="1" t="s">
        <v>2222</v>
      </c>
      <c r="B152" s="1" t="s">
        <v>2532</v>
      </c>
      <c r="D152" t="s">
        <v>4868</v>
      </c>
      <c r="E152" t="str">
        <f t="shared" si="2"/>
        <v xml:space="preserve">Bonnie </v>
      </c>
      <c r="G152" t="s">
        <v>6724</v>
      </c>
      <c r="H152" t="s">
        <v>6869</v>
      </c>
    </row>
    <row r="153" spans="1:9" ht="15" x14ac:dyDescent="0.25">
      <c r="A153" s="1" t="s">
        <v>2221</v>
      </c>
      <c r="B153" s="1" t="s">
        <v>2533</v>
      </c>
      <c r="D153" t="s">
        <v>4869</v>
      </c>
      <c r="E153" t="str">
        <f t="shared" si="2"/>
        <v>Michael P</v>
      </c>
      <c r="G153" t="s">
        <v>6725</v>
      </c>
      <c r="H153" t="s">
        <v>6866</v>
      </c>
      <c r="I153" t="s">
        <v>6840</v>
      </c>
    </row>
    <row r="154" spans="1:9" ht="15" x14ac:dyDescent="0.25">
      <c r="A154" s="1" t="s">
        <v>2220</v>
      </c>
      <c r="B154" s="1" t="s">
        <v>2534</v>
      </c>
      <c r="D154" t="s">
        <v>4870</v>
      </c>
      <c r="E154" t="str">
        <f t="shared" si="2"/>
        <v xml:space="preserve">Paul </v>
      </c>
      <c r="G154" t="s">
        <v>6725</v>
      </c>
      <c r="H154" t="s">
        <v>5735</v>
      </c>
    </row>
    <row r="155" spans="1:9" ht="15" x14ac:dyDescent="0.25">
      <c r="A155" s="1" t="s">
        <v>2219</v>
      </c>
      <c r="B155" s="1" t="s">
        <v>2535</v>
      </c>
      <c r="D155" t="s">
        <v>4871</v>
      </c>
      <c r="E155" t="str">
        <f t="shared" si="2"/>
        <v xml:space="preserve">Michael </v>
      </c>
      <c r="G155" t="s">
        <v>6725</v>
      </c>
      <c r="H155" t="s">
        <v>6866</v>
      </c>
    </row>
    <row r="156" spans="1:9" ht="15" x14ac:dyDescent="0.25">
      <c r="A156" s="1" t="s">
        <v>2218</v>
      </c>
      <c r="B156" s="1" t="s">
        <v>2536</v>
      </c>
      <c r="D156" t="s">
        <v>4872</v>
      </c>
      <c r="E156" t="str">
        <f t="shared" si="2"/>
        <v xml:space="preserve">Samuel </v>
      </c>
      <c r="G156" t="s">
        <v>6725</v>
      </c>
      <c r="H156" t="s">
        <v>6870</v>
      </c>
    </row>
    <row r="157" spans="1:9" ht="15" x14ac:dyDescent="0.25">
      <c r="A157" s="1" t="s">
        <v>2217</v>
      </c>
      <c r="B157" s="1" t="s">
        <v>2537</v>
      </c>
      <c r="D157" t="s">
        <v>4873</v>
      </c>
      <c r="E157" t="str">
        <f t="shared" si="2"/>
        <v xml:space="preserve">Matthew </v>
      </c>
      <c r="G157" t="s">
        <v>6725</v>
      </c>
      <c r="H157" t="s">
        <v>6726</v>
      </c>
    </row>
    <row r="158" spans="1:9" ht="15" x14ac:dyDescent="0.25">
      <c r="A158" s="1" t="s">
        <v>2216</v>
      </c>
      <c r="B158" s="1" t="s">
        <v>2538</v>
      </c>
      <c r="D158" t="s">
        <v>4874</v>
      </c>
      <c r="E158" t="str">
        <f t="shared" si="2"/>
        <v xml:space="preserve">Daniel </v>
      </c>
      <c r="G158" t="s">
        <v>6725</v>
      </c>
      <c r="H158" t="s">
        <v>6797</v>
      </c>
    </row>
    <row r="159" spans="1:9" ht="15" x14ac:dyDescent="0.25">
      <c r="A159" s="1" t="s">
        <v>2215</v>
      </c>
      <c r="B159" s="1" t="s">
        <v>2539</v>
      </c>
      <c r="D159" t="s">
        <v>4875</v>
      </c>
      <c r="E159" t="str">
        <f t="shared" si="2"/>
        <v xml:space="preserve">Syndy </v>
      </c>
      <c r="G159" t="s">
        <v>6724</v>
      </c>
      <c r="H159" t="s">
        <v>6871</v>
      </c>
    </row>
    <row r="160" spans="1:9" ht="15" x14ac:dyDescent="0.25">
      <c r="A160" s="1" t="s">
        <v>2214</v>
      </c>
      <c r="B160" s="1" t="s">
        <v>2540</v>
      </c>
      <c r="D160" t="s">
        <v>4876</v>
      </c>
      <c r="E160" t="str">
        <f t="shared" si="2"/>
        <v xml:space="preserve">Aleksandra </v>
      </c>
      <c r="G160" t="s">
        <v>6724</v>
      </c>
      <c r="H160" t="s">
        <v>6872</v>
      </c>
    </row>
    <row r="161" spans="1:10" ht="15" x14ac:dyDescent="0.25">
      <c r="A161" s="1" t="s">
        <v>2213</v>
      </c>
      <c r="B161" s="1" t="s">
        <v>2541</v>
      </c>
      <c r="D161" t="s">
        <v>4877</v>
      </c>
      <c r="E161" t="str">
        <f t="shared" si="2"/>
        <v>Steeve T</v>
      </c>
      <c r="G161" t="s">
        <v>6725</v>
      </c>
      <c r="H161" t="s">
        <v>6873</v>
      </c>
      <c r="I161" t="s">
        <v>6874</v>
      </c>
      <c r="J161" t="s">
        <v>6749</v>
      </c>
    </row>
    <row r="162" spans="1:10" ht="15" x14ac:dyDescent="0.25">
      <c r="A162" s="1" t="s">
        <v>2212</v>
      </c>
      <c r="B162" s="1" t="s">
        <v>2542</v>
      </c>
      <c r="D162" t="s">
        <v>4878</v>
      </c>
      <c r="E162" t="str">
        <f t="shared" si="2"/>
        <v xml:space="preserve">Richard </v>
      </c>
      <c r="G162" t="s">
        <v>6725</v>
      </c>
      <c r="H162" t="s">
        <v>6875</v>
      </c>
    </row>
    <row r="163" spans="1:10" ht="15" x14ac:dyDescent="0.25">
      <c r="A163" s="1" t="s">
        <v>2211</v>
      </c>
      <c r="B163" s="1" t="s">
        <v>2543</v>
      </c>
      <c r="D163" t="s">
        <v>4879</v>
      </c>
      <c r="E163" t="str">
        <f t="shared" si="2"/>
        <v>Aaron T</v>
      </c>
      <c r="G163" t="s">
        <v>6725</v>
      </c>
      <c r="H163" t="s">
        <v>6876</v>
      </c>
      <c r="I163" t="s">
        <v>6874</v>
      </c>
    </row>
    <row r="164" spans="1:10" ht="15" x14ac:dyDescent="0.25">
      <c r="A164" s="1" t="s">
        <v>2210</v>
      </c>
      <c r="B164" s="1" t="s">
        <v>2544</v>
      </c>
      <c r="D164" t="s">
        <v>4880</v>
      </c>
      <c r="E164" t="str">
        <f t="shared" si="2"/>
        <v xml:space="preserve">Akira </v>
      </c>
      <c r="G164" t="s">
        <v>6725</v>
      </c>
      <c r="H164" t="s">
        <v>6877</v>
      </c>
    </row>
    <row r="165" spans="1:10" ht="15" x14ac:dyDescent="0.25">
      <c r="A165" s="1" t="s">
        <v>2209</v>
      </c>
      <c r="B165" s="1" t="s">
        <v>2545</v>
      </c>
      <c r="D165" t="s">
        <v>4881</v>
      </c>
      <c r="E165" t="str">
        <f t="shared" si="2"/>
        <v xml:space="preserve">Ben </v>
      </c>
      <c r="G165" t="s">
        <v>6725</v>
      </c>
      <c r="H165" t="s">
        <v>6878</v>
      </c>
    </row>
    <row r="166" spans="1:10" ht="15" x14ac:dyDescent="0.25">
      <c r="A166" s="1" t="s">
        <v>2208</v>
      </c>
      <c r="B166" s="1" t="s">
        <v>2546</v>
      </c>
      <c r="D166" t="s">
        <v>4882</v>
      </c>
      <c r="E166" t="str">
        <f t="shared" si="2"/>
        <v xml:space="preserve">Jana </v>
      </c>
      <c r="G166" t="s">
        <v>6724</v>
      </c>
      <c r="H166" t="s">
        <v>6879</v>
      </c>
    </row>
    <row r="167" spans="1:10" ht="15" x14ac:dyDescent="0.25">
      <c r="A167" s="1" t="s">
        <v>2207</v>
      </c>
      <c r="B167" s="1" t="s">
        <v>2547</v>
      </c>
      <c r="D167" t="s">
        <v>4883</v>
      </c>
      <c r="E167" t="str">
        <f t="shared" si="2"/>
        <v>Jay T.</v>
      </c>
      <c r="G167" t="s">
        <v>6725</v>
      </c>
      <c r="H167" t="s">
        <v>6880</v>
      </c>
      <c r="I167" t="s">
        <v>6793</v>
      </c>
    </row>
    <row r="168" spans="1:10" ht="15" x14ac:dyDescent="0.25">
      <c r="A168" s="1" t="s">
        <v>2206</v>
      </c>
      <c r="B168" s="1" t="s">
        <v>2548</v>
      </c>
      <c r="D168" t="s">
        <v>4884</v>
      </c>
      <c r="E168" t="str">
        <f t="shared" si="2"/>
        <v xml:space="preserve">Marie-Helene </v>
      </c>
      <c r="G168" t="s">
        <v>6724</v>
      </c>
      <c r="H168" t="s">
        <v>6881</v>
      </c>
    </row>
    <row r="169" spans="1:10" ht="15" x14ac:dyDescent="0.25">
      <c r="A169" s="1" t="s">
        <v>2205</v>
      </c>
      <c r="B169" s="1" t="s">
        <v>2549</v>
      </c>
      <c r="D169" t="s">
        <v>4885</v>
      </c>
      <c r="E169" t="str">
        <f t="shared" si="2"/>
        <v>Bret R</v>
      </c>
      <c r="G169" t="s">
        <v>6724</v>
      </c>
      <c r="H169" t="s">
        <v>6882</v>
      </c>
      <c r="I169" t="s">
        <v>6865</v>
      </c>
    </row>
    <row r="170" spans="1:10" ht="15" x14ac:dyDescent="0.25">
      <c r="A170" s="1" t="s">
        <v>2204</v>
      </c>
      <c r="B170" s="1" t="s">
        <v>2550</v>
      </c>
      <c r="D170" t="s">
        <v>4886</v>
      </c>
      <c r="E170" t="str">
        <f t="shared" si="2"/>
        <v>Gardner L</v>
      </c>
      <c r="G170" t="s">
        <v>6725</v>
      </c>
      <c r="H170" t="s">
        <v>5676</v>
      </c>
      <c r="I170" t="s">
        <v>6780</v>
      </c>
    </row>
    <row r="171" spans="1:10" ht="15" x14ac:dyDescent="0.25">
      <c r="A171" s="1" t="s">
        <v>2203</v>
      </c>
      <c r="B171" s="1" t="s">
        <v>2551</v>
      </c>
      <c r="D171" t="s">
        <v>4887</v>
      </c>
      <c r="E171" t="str">
        <f t="shared" si="2"/>
        <v xml:space="preserve">Bobby </v>
      </c>
      <c r="G171" t="s">
        <v>6725</v>
      </c>
      <c r="H171" t="s">
        <v>6883</v>
      </c>
    </row>
    <row r="172" spans="1:10" ht="15" x14ac:dyDescent="0.25">
      <c r="A172" s="1" t="s">
        <v>2202</v>
      </c>
      <c r="B172" s="1" t="s">
        <v>2552</v>
      </c>
      <c r="D172" t="s">
        <v>4888</v>
      </c>
      <c r="E172" t="str">
        <f t="shared" si="2"/>
        <v xml:space="preserve">Natalie </v>
      </c>
      <c r="G172" t="s">
        <v>6724</v>
      </c>
      <c r="H172" t="s">
        <v>6762</v>
      </c>
    </row>
    <row r="173" spans="1:10" ht="15" x14ac:dyDescent="0.25">
      <c r="A173" s="1" t="s">
        <v>2201</v>
      </c>
      <c r="B173" s="1" t="s">
        <v>2553</v>
      </c>
      <c r="D173" t="s">
        <v>4889</v>
      </c>
      <c r="E173" t="str">
        <f t="shared" si="2"/>
        <v xml:space="preserve">Lina </v>
      </c>
      <c r="G173" t="s">
        <v>6724</v>
      </c>
      <c r="H173" t="s">
        <v>6884</v>
      </c>
    </row>
    <row r="174" spans="1:10" ht="15" x14ac:dyDescent="0.25">
      <c r="A174" s="1" t="s">
        <v>2200</v>
      </c>
      <c r="B174" s="1" t="s">
        <v>2554</v>
      </c>
      <c r="D174" t="s">
        <v>4890</v>
      </c>
      <c r="E174" t="str">
        <f t="shared" si="2"/>
        <v xml:space="preserve">Zebulon </v>
      </c>
      <c r="G174" t="s">
        <v>6725</v>
      </c>
      <c r="H174" t="s">
        <v>6885</v>
      </c>
    </row>
    <row r="175" spans="1:10" ht="15" x14ac:dyDescent="0.25">
      <c r="A175" s="1" t="s">
        <v>2199</v>
      </c>
      <c r="B175" s="1" t="s">
        <v>2555</v>
      </c>
      <c r="D175" t="s">
        <v>4891</v>
      </c>
      <c r="E175" t="str">
        <f t="shared" si="2"/>
        <v xml:space="preserve">Amanda </v>
      </c>
      <c r="G175" t="s">
        <v>6724</v>
      </c>
      <c r="H175" t="s">
        <v>6833</v>
      </c>
    </row>
    <row r="176" spans="1:10" ht="15" x14ac:dyDescent="0.25">
      <c r="A176" s="1" t="s">
        <v>2198</v>
      </c>
      <c r="B176" s="1" t="s">
        <v>2556</v>
      </c>
      <c r="D176" t="s">
        <v>4892</v>
      </c>
      <c r="E176" t="str">
        <f t="shared" si="2"/>
        <v xml:space="preserve">Greg </v>
      </c>
      <c r="G176" t="s">
        <v>6725</v>
      </c>
      <c r="H176" t="s">
        <v>6886</v>
      </c>
    </row>
    <row r="177" spans="1:10" ht="15" x14ac:dyDescent="0.25">
      <c r="A177" s="1" t="s">
        <v>2197</v>
      </c>
      <c r="B177" s="1" t="s">
        <v>2557</v>
      </c>
      <c r="D177" t="s">
        <v>4893</v>
      </c>
      <c r="E177" t="str">
        <f t="shared" si="2"/>
        <v xml:space="preserve">John </v>
      </c>
      <c r="G177" t="s">
        <v>6725</v>
      </c>
      <c r="H177" t="s">
        <v>6750</v>
      </c>
    </row>
    <row r="178" spans="1:10" ht="15" x14ac:dyDescent="0.25">
      <c r="A178" s="1" t="s">
        <v>2196</v>
      </c>
      <c r="B178" s="1" t="s">
        <v>2558</v>
      </c>
      <c r="D178" t="s">
        <v>4894</v>
      </c>
      <c r="E178" t="str">
        <f t="shared" si="2"/>
        <v>Kelsey A.</v>
      </c>
      <c r="G178" t="s">
        <v>6724</v>
      </c>
      <c r="H178" t="s">
        <v>6729</v>
      </c>
      <c r="I178" t="s">
        <v>6746</v>
      </c>
    </row>
    <row r="179" spans="1:10" ht="15" x14ac:dyDescent="0.25">
      <c r="A179" s="1" t="s">
        <v>2195</v>
      </c>
      <c r="B179" s="1" t="s">
        <v>2559</v>
      </c>
      <c r="D179" t="s">
        <v>4895</v>
      </c>
      <c r="E179" t="str">
        <f t="shared" si="2"/>
        <v>Bronwen L</v>
      </c>
      <c r="G179" t="s">
        <v>6724</v>
      </c>
      <c r="H179" t="s">
        <v>6887</v>
      </c>
      <c r="I179" t="s">
        <v>6780</v>
      </c>
    </row>
    <row r="180" spans="1:10" ht="15" x14ac:dyDescent="0.25">
      <c r="A180" s="1" t="s">
        <v>2194</v>
      </c>
      <c r="B180" s="1" t="s">
        <v>2560</v>
      </c>
      <c r="D180" t="s">
        <v>4896</v>
      </c>
      <c r="E180" t="str">
        <f t="shared" si="2"/>
        <v xml:space="preserve">Manuela </v>
      </c>
      <c r="G180" t="s">
        <v>6724</v>
      </c>
      <c r="H180" t="s">
        <v>6888</v>
      </c>
    </row>
    <row r="181" spans="1:10" ht="15" x14ac:dyDescent="0.25">
      <c r="A181" s="1" t="s">
        <v>2193</v>
      </c>
      <c r="B181" s="1" t="s">
        <v>2561</v>
      </c>
      <c r="D181" t="s">
        <v>4897</v>
      </c>
      <c r="E181" t="str">
        <f t="shared" si="2"/>
        <v>Jennifer L</v>
      </c>
      <c r="G181" t="s">
        <v>6724</v>
      </c>
      <c r="H181" t="s">
        <v>6745</v>
      </c>
      <c r="I181" t="s">
        <v>6780</v>
      </c>
    </row>
    <row r="182" spans="1:10" ht="15" x14ac:dyDescent="0.25">
      <c r="A182" s="1" t="s">
        <v>2192</v>
      </c>
      <c r="B182" s="1" t="s">
        <v>2562</v>
      </c>
      <c r="D182" t="s">
        <v>4898</v>
      </c>
      <c r="E182" t="str">
        <f t="shared" si="2"/>
        <v>Abby W.</v>
      </c>
      <c r="G182" t="s">
        <v>6724</v>
      </c>
      <c r="H182" t="s">
        <v>6889</v>
      </c>
      <c r="I182" t="s">
        <v>6761</v>
      </c>
    </row>
    <row r="183" spans="1:10" ht="15" x14ac:dyDescent="0.25">
      <c r="A183" s="1" t="s">
        <v>2191</v>
      </c>
      <c r="B183" s="1" t="s">
        <v>2563</v>
      </c>
      <c r="D183" t="s">
        <v>4899</v>
      </c>
      <c r="E183" t="str">
        <f t="shared" si="2"/>
        <v xml:space="preserve">Tyler </v>
      </c>
      <c r="G183" t="s">
        <v>6725</v>
      </c>
      <c r="H183" t="s">
        <v>6890</v>
      </c>
    </row>
    <row r="184" spans="1:10" ht="15" x14ac:dyDescent="0.25">
      <c r="A184" s="1" t="s">
        <v>2190</v>
      </c>
      <c r="B184" s="1" t="s">
        <v>2564</v>
      </c>
      <c r="D184" t="s">
        <v>4900</v>
      </c>
      <c r="E184" t="str">
        <f t="shared" si="2"/>
        <v xml:space="preserve">Jeffrey </v>
      </c>
      <c r="G184" t="s">
        <v>6725</v>
      </c>
      <c r="H184" t="s">
        <v>6891</v>
      </c>
    </row>
    <row r="185" spans="1:10" ht="15" x14ac:dyDescent="0.25">
      <c r="A185" s="1" t="s">
        <v>2189</v>
      </c>
      <c r="B185" s="1" t="s">
        <v>2565</v>
      </c>
      <c r="D185" t="s">
        <v>4901</v>
      </c>
      <c r="E185" t="str">
        <f t="shared" si="2"/>
        <v>Matthew F</v>
      </c>
      <c r="G185" t="s">
        <v>6725</v>
      </c>
      <c r="H185" t="s">
        <v>6726</v>
      </c>
      <c r="I185" t="s">
        <v>6892</v>
      </c>
    </row>
    <row r="186" spans="1:10" ht="15" x14ac:dyDescent="0.25">
      <c r="A186" s="1" t="s">
        <v>2188</v>
      </c>
      <c r="B186" s="1" t="s">
        <v>2566</v>
      </c>
      <c r="D186" t="s">
        <v>4902</v>
      </c>
      <c r="E186" t="str">
        <f t="shared" si="2"/>
        <v>Ryan J.</v>
      </c>
      <c r="G186" t="s">
        <v>6725</v>
      </c>
      <c r="H186" t="s">
        <v>5185</v>
      </c>
      <c r="I186" t="s">
        <v>6763</v>
      </c>
    </row>
    <row r="187" spans="1:10" ht="15" x14ac:dyDescent="0.25">
      <c r="A187" s="1" t="s">
        <v>2187</v>
      </c>
      <c r="B187" s="1" t="s">
        <v>2567</v>
      </c>
      <c r="D187" t="s">
        <v>4903</v>
      </c>
      <c r="E187" t="str">
        <f t="shared" si="2"/>
        <v xml:space="preserve">Amy </v>
      </c>
      <c r="G187" t="s">
        <v>6724</v>
      </c>
      <c r="H187" t="s">
        <v>6893</v>
      </c>
    </row>
    <row r="188" spans="1:10" ht="15" x14ac:dyDescent="0.25">
      <c r="A188" s="1" t="s">
        <v>2186</v>
      </c>
      <c r="B188" s="1" t="s">
        <v>2568</v>
      </c>
      <c r="D188" t="s">
        <v>4904</v>
      </c>
      <c r="E188" t="str">
        <f t="shared" si="2"/>
        <v>Andrew P</v>
      </c>
      <c r="G188" t="s">
        <v>6725</v>
      </c>
      <c r="H188" t="s">
        <v>6248</v>
      </c>
      <c r="I188" t="s">
        <v>6840</v>
      </c>
    </row>
    <row r="189" spans="1:10" ht="15" x14ac:dyDescent="0.25">
      <c r="A189" s="1" t="s">
        <v>2185</v>
      </c>
      <c r="B189" s="1" t="s">
        <v>2569</v>
      </c>
      <c r="D189" t="s">
        <v>4905</v>
      </c>
      <c r="E189" t="str">
        <f t="shared" si="2"/>
        <v>George M.</v>
      </c>
      <c r="G189" t="s">
        <v>6725</v>
      </c>
      <c r="H189" t="s">
        <v>5207</v>
      </c>
      <c r="I189" t="s">
        <v>6743</v>
      </c>
      <c r="J189" t="s">
        <v>6894</v>
      </c>
    </row>
    <row r="190" spans="1:10" ht="15" x14ac:dyDescent="0.25">
      <c r="A190" s="1" t="s">
        <v>2184</v>
      </c>
      <c r="B190" s="1" t="s">
        <v>2570</v>
      </c>
      <c r="D190" t="s">
        <v>4906</v>
      </c>
      <c r="E190" t="str">
        <f t="shared" si="2"/>
        <v xml:space="preserve">Sarah </v>
      </c>
      <c r="G190" t="s">
        <v>6724</v>
      </c>
      <c r="H190" t="s">
        <v>6895</v>
      </c>
    </row>
    <row r="191" spans="1:10" ht="15" x14ac:dyDescent="0.25">
      <c r="A191" s="1" t="s">
        <v>2183</v>
      </c>
      <c r="B191" s="1" t="s">
        <v>2571</v>
      </c>
      <c r="D191" t="s">
        <v>4907</v>
      </c>
      <c r="E191" t="str">
        <f t="shared" si="2"/>
        <v xml:space="preserve">Lara </v>
      </c>
      <c r="G191" t="s">
        <v>6724</v>
      </c>
      <c r="H191" t="s">
        <v>6896</v>
      </c>
    </row>
    <row r="192" spans="1:10" ht="15" x14ac:dyDescent="0.25">
      <c r="A192" s="1" t="s">
        <v>2182</v>
      </c>
      <c r="B192" s="1" t="s">
        <v>2572</v>
      </c>
      <c r="D192" t="s">
        <v>4908</v>
      </c>
      <c r="E192" t="str">
        <f t="shared" si="2"/>
        <v xml:space="preserve">Sebastien </v>
      </c>
      <c r="G192" t="s">
        <v>6725</v>
      </c>
      <c r="H192" t="s">
        <v>6897</v>
      </c>
    </row>
    <row r="193" spans="1:9" ht="15" x14ac:dyDescent="0.25">
      <c r="A193" s="1" t="s">
        <v>2181</v>
      </c>
      <c r="B193" s="1" t="s">
        <v>2573</v>
      </c>
      <c r="D193" t="s">
        <v>4909</v>
      </c>
      <c r="E193" t="str">
        <f t="shared" si="2"/>
        <v xml:space="preserve">Padraig </v>
      </c>
      <c r="G193" t="s">
        <v>6725</v>
      </c>
      <c r="H193" t="s">
        <v>6898</v>
      </c>
    </row>
    <row r="194" spans="1:9" ht="15" x14ac:dyDescent="0.25">
      <c r="A194" s="1" t="s">
        <v>2180</v>
      </c>
      <c r="B194" s="1" t="s">
        <v>2574</v>
      </c>
      <c r="D194" t="s">
        <v>4910</v>
      </c>
      <c r="E194" t="str">
        <f t="shared" si="2"/>
        <v xml:space="preserve">Heather </v>
      </c>
      <c r="G194" t="s">
        <v>6724</v>
      </c>
      <c r="H194" t="s">
        <v>6899</v>
      </c>
    </row>
    <row r="195" spans="1:9" ht="15" x14ac:dyDescent="0.25">
      <c r="A195" s="1" t="s">
        <v>2179</v>
      </c>
      <c r="B195" s="1" t="s">
        <v>2575</v>
      </c>
      <c r="D195" t="s">
        <v>4911</v>
      </c>
      <c r="E195" t="str">
        <f t="shared" ref="E195:E258" si="3">H195&amp;" "&amp;I195</f>
        <v xml:space="preserve">Jorge </v>
      </c>
      <c r="G195" t="s">
        <v>6725</v>
      </c>
      <c r="H195" t="s">
        <v>6900</v>
      </c>
    </row>
    <row r="196" spans="1:9" ht="15" x14ac:dyDescent="0.25">
      <c r="A196" s="1" t="s">
        <v>2178</v>
      </c>
      <c r="B196" s="1" t="s">
        <v>2576</v>
      </c>
      <c r="D196" t="s">
        <v>4912</v>
      </c>
      <c r="E196" t="str">
        <f t="shared" si="3"/>
        <v>Jack R</v>
      </c>
      <c r="G196" t="s">
        <v>6725</v>
      </c>
      <c r="H196" t="s">
        <v>6901</v>
      </c>
      <c r="I196" t="s">
        <v>6865</v>
      </c>
    </row>
    <row r="197" spans="1:9" ht="15" x14ac:dyDescent="0.25">
      <c r="A197" s="1" t="s">
        <v>2177</v>
      </c>
      <c r="B197" s="1" t="s">
        <v>2577</v>
      </c>
      <c r="D197" t="s">
        <v>4913</v>
      </c>
      <c r="E197" t="str">
        <f t="shared" si="3"/>
        <v xml:space="preserve">Felix </v>
      </c>
      <c r="G197" t="s">
        <v>6725</v>
      </c>
      <c r="H197" t="s">
        <v>6902</v>
      </c>
    </row>
    <row r="198" spans="1:9" ht="15" x14ac:dyDescent="0.25">
      <c r="A198" s="1" t="s">
        <v>2176</v>
      </c>
      <c r="B198" s="1" t="s">
        <v>2578</v>
      </c>
      <c r="D198" t="s">
        <v>4914</v>
      </c>
      <c r="E198" t="str">
        <f t="shared" si="3"/>
        <v>Christopher C</v>
      </c>
      <c r="G198" t="s">
        <v>6725</v>
      </c>
      <c r="H198" t="s">
        <v>6903</v>
      </c>
      <c r="I198" t="s">
        <v>6753</v>
      </c>
    </row>
    <row r="199" spans="1:9" ht="15" x14ac:dyDescent="0.25">
      <c r="A199" s="1" t="s">
        <v>2175</v>
      </c>
      <c r="B199" s="1" t="s">
        <v>2579</v>
      </c>
      <c r="D199" t="s">
        <v>4915</v>
      </c>
      <c r="E199" t="str">
        <f t="shared" si="3"/>
        <v xml:space="preserve">Jesse </v>
      </c>
      <c r="G199" t="s">
        <v>6725</v>
      </c>
      <c r="H199" t="s">
        <v>6861</v>
      </c>
    </row>
    <row r="200" spans="1:9" ht="15" x14ac:dyDescent="0.25">
      <c r="A200" s="1" t="s">
        <v>2174</v>
      </c>
      <c r="B200" s="1" t="s">
        <v>2580</v>
      </c>
      <c r="D200" t="s">
        <v>4916</v>
      </c>
      <c r="E200" t="str">
        <f t="shared" si="3"/>
        <v xml:space="preserve">Jill </v>
      </c>
      <c r="G200" t="s">
        <v>6724</v>
      </c>
      <c r="H200" t="s">
        <v>6904</v>
      </c>
    </row>
    <row r="201" spans="1:9" ht="15" x14ac:dyDescent="0.25">
      <c r="A201" s="1" t="s">
        <v>2173</v>
      </c>
      <c r="B201" s="1" t="s">
        <v>2581</v>
      </c>
      <c r="D201" t="s">
        <v>4917</v>
      </c>
      <c r="E201" t="str">
        <f t="shared" si="3"/>
        <v xml:space="preserve">William </v>
      </c>
      <c r="G201" t="s">
        <v>6725</v>
      </c>
      <c r="H201" t="s">
        <v>6858</v>
      </c>
    </row>
    <row r="202" spans="1:9" ht="15" x14ac:dyDescent="0.25">
      <c r="A202" s="1" t="s">
        <v>2172</v>
      </c>
      <c r="B202" s="1" t="s">
        <v>2582</v>
      </c>
      <c r="D202" t="s">
        <v>4918</v>
      </c>
      <c r="E202" t="str">
        <f t="shared" si="3"/>
        <v xml:space="preserve">Alejandro </v>
      </c>
      <c r="G202" t="s">
        <v>6725</v>
      </c>
      <c r="H202" t="s">
        <v>6905</v>
      </c>
    </row>
    <row r="203" spans="1:9" ht="15" x14ac:dyDescent="0.25">
      <c r="A203" s="1" t="s">
        <v>2171</v>
      </c>
      <c r="B203" s="1" t="s">
        <v>2583</v>
      </c>
      <c r="D203" t="s">
        <v>4919</v>
      </c>
      <c r="E203" t="str">
        <f t="shared" si="3"/>
        <v>Ian E.</v>
      </c>
      <c r="G203" t="s">
        <v>6725</v>
      </c>
      <c r="H203" t="s">
        <v>6906</v>
      </c>
      <c r="I203" t="s">
        <v>6907</v>
      </c>
    </row>
    <row r="204" spans="1:9" ht="15" x14ac:dyDescent="0.25">
      <c r="A204" s="1" t="s">
        <v>2170</v>
      </c>
      <c r="B204" s="1" t="s">
        <v>2584</v>
      </c>
      <c r="D204" t="s">
        <v>4920</v>
      </c>
      <c r="E204" t="str">
        <f t="shared" si="3"/>
        <v>Hector Sr.</v>
      </c>
      <c r="G204" t="s">
        <v>6725</v>
      </c>
      <c r="H204" t="s">
        <v>6908</v>
      </c>
      <c r="I204" t="s">
        <v>6749</v>
      </c>
    </row>
    <row r="205" spans="1:9" ht="15" x14ac:dyDescent="0.25">
      <c r="A205" s="1" t="s">
        <v>2169</v>
      </c>
      <c r="B205" s="1" t="s">
        <v>2585</v>
      </c>
      <c r="D205" t="s">
        <v>4921</v>
      </c>
      <c r="E205" t="str">
        <f t="shared" si="3"/>
        <v xml:space="preserve">Rebecca </v>
      </c>
      <c r="G205" t="s">
        <v>6724</v>
      </c>
      <c r="H205" t="s">
        <v>6815</v>
      </c>
    </row>
    <row r="206" spans="1:9" ht="15" x14ac:dyDescent="0.25">
      <c r="A206" s="1" t="s">
        <v>2168</v>
      </c>
      <c r="B206" s="1" t="s">
        <v>2586</v>
      </c>
      <c r="D206" t="s">
        <v>4922</v>
      </c>
      <c r="E206" t="str">
        <f t="shared" si="3"/>
        <v xml:space="preserve">Matt </v>
      </c>
      <c r="G206" t="s">
        <v>6725</v>
      </c>
      <c r="H206" t="s">
        <v>6909</v>
      </c>
    </row>
    <row r="207" spans="1:9" ht="15" x14ac:dyDescent="0.25">
      <c r="A207" s="1" t="s">
        <v>2167</v>
      </c>
      <c r="B207" s="1" t="s">
        <v>2587</v>
      </c>
      <c r="D207" t="s">
        <v>4923</v>
      </c>
      <c r="E207" t="str">
        <f t="shared" si="3"/>
        <v>Elizabeth H</v>
      </c>
      <c r="G207" t="s">
        <v>6724</v>
      </c>
      <c r="H207" t="s">
        <v>6846</v>
      </c>
      <c r="I207" t="s">
        <v>6910</v>
      </c>
    </row>
    <row r="208" spans="1:9" ht="15" x14ac:dyDescent="0.25">
      <c r="A208" s="1" t="s">
        <v>2166</v>
      </c>
      <c r="B208" s="1" t="s">
        <v>2588</v>
      </c>
      <c r="D208" t="s">
        <v>4924</v>
      </c>
      <c r="E208" t="str">
        <f t="shared" si="3"/>
        <v xml:space="preserve">Grace </v>
      </c>
      <c r="G208" t="s">
        <v>6724</v>
      </c>
      <c r="H208" t="s">
        <v>6911</v>
      </c>
    </row>
    <row r="209" spans="1:9" ht="15" x14ac:dyDescent="0.25">
      <c r="A209" s="1" t="s">
        <v>2165</v>
      </c>
      <c r="B209" s="1" t="s">
        <v>2589</v>
      </c>
      <c r="D209" t="s">
        <v>4925</v>
      </c>
      <c r="E209" t="str">
        <f t="shared" si="3"/>
        <v xml:space="preserve">Jaime </v>
      </c>
      <c r="G209" t="s">
        <v>6725</v>
      </c>
      <c r="H209" t="s">
        <v>6912</v>
      </c>
    </row>
    <row r="210" spans="1:9" ht="15" x14ac:dyDescent="0.25">
      <c r="A210" s="1" t="s">
        <v>2164</v>
      </c>
      <c r="B210" s="1" t="s">
        <v>2590</v>
      </c>
      <c r="D210" t="s">
        <v>4926</v>
      </c>
      <c r="E210" t="str">
        <f t="shared" si="3"/>
        <v xml:space="preserve">Calesse </v>
      </c>
      <c r="G210" t="s">
        <v>6724</v>
      </c>
      <c r="H210" t="s">
        <v>6913</v>
      </c>
    </row>
    <row r="211" spans="1:9" ht="15" x14ac:dyDescent="0.25">
      <c r="A211" s="1" t="s">
        <v>2163</v>
      </c>
      <c r="B211" s="1" t="s">
        <v>2591</v>
      </c>
      <c r="D211" t="s">
        <v>4927</v>
      </c>
      <c r="E211" t="str">
        <f t="shared" si="3"/>
        <v>Kate L</v>
      </c>
      <c r="G211" t="s">
        <v>6724</v>
      </c>
      <c r="H211" t="s">
        <v>6810</v>
      </c>
      <c r="I211" t="s">
        <v>6780</v>
      </c>
    </row>
    <row r="212" spans="1:9" ht="15" x14ac:dyDescent="0.25">
      <c r="A212" s="1" t="s">
        <v>2162</v>
      </c>
      <c r="B212" s="1" t="s">
        <v>2592</v>
      </c>
      <c r="D212" t="s">
        <v>4928</v>
      </c>
      <c r="E212" t="str">
        <f t="shared" si="3"/>
        <v xml:space="preserve">Sergey </v>
      </c>
      <c r="G212" t="s">
        <v>6725</v>
      </c>
      <c r="H212" t="s">
        <v>6914</v>
      </c>
    </row>
    <row r="213" spans="1:9" ht="15" x14ac:dyDescent="0.25">
      <c r="A213" s="1" t="s">
        <v>2161</v>
      </c>
      <c r="B213" s="1" t="s">
        <v>2593</v>
      </c>
      <c r="D213" t="s">
        <v>4929</v>
      </c>
      <c r="E213" t="str">
        <f t="shared" si="3"/>
        <v>Timothy V</v>
      </c>
      <c r="G213" t="s">
        <v>6725</v>
      </c>
      <c r="H213" t="s">
        <v>6853</v>
      </c>
      <c r="I213" t="s">
        <v>6894</v>
      </c>
    </row>
    <row r="214" spans="1:9" ht="15" x14ac:dyDescent="0.25">
      <c r="A214" s="1" t="s">
        <v>2160</v>
      </c>
      <c r="B214" s="1" t="s">
        <v>2594</v>
      </c>
      <c r="D214" t="s">
        <v>4930</v>
      </c>
      <c r="E214" t="str">
        <f t="shared" si="3"/>
        <v>Andrew S</v>
      </c>
      <c r="G214" t="s">
        <v>6725</v>
      </c>
      <c r="H214" t="s">
        <v>6248</v>
      </c>
      <c r="I214" t="s">
        <v>6851</v>
      </c>
    </row>
    <row r="215" spans="1:9" ht="15" x14ac:dyDescent="0.25">
      <c r="A215" s="1" t="s">
        <v>2159</v>
      </c>
      <c r="B215" s="1" t="s">
        <v>2595</v>
      </c>
      <c r="D215" t="s">
        <v>4931</v>
      </c>
      <c r="E215" t="str">
        <f t="shared" si="3"/>
        <v>Matthew D</v>
      </c>
      <c r="G215" t="s">
        <v>6725</v>
      </c>
      <c r="H215" t="s">
        <v>6726</v>
      </c>
      <c r="I215" t="s">
        <v>6727</v>
      </c>
    </row>
    <row r="216" spans="1:9" ht="15" x14ac:dyDescent="0.25">
      <c r="A216" s="1" t="s">
        <v>2158</v>
      </c>
      <c r="B216" s="1" t="s">
        <v>2596</v>
      </c>
      <c r="D216" t="s">
        <v>4932</v>
      </c>
      <c r="E216" t="str">
        <f t="shared" si="3"/>
        <v xml:space="preserve">Jessica </v>
      </c>
      <c r="G216" t="s">
        <v>6724</v>
      </c>
      <c r="H216" t="s">
        <v>6822</v>
      </c>
    </row>
    <row r="217" spans="1:9" ht="15" x14ac:dyDescent="0.25">
      <c r="A217" s="1" t="s">
        <v>2157</v>
      </c>
      <c r="B217" s="1" t="s">
        <v>2597</v>
      </c>
      <c r="D217" t="s">
        <v>4933</v>
      </c>
      <c r="E217" t="str">
        <f t="shared" si="3"/>
        <v xml:space="preserve">Lawrence </v>
      </c>
      <c r="G217" t="s">
        <v>6725</v>
      </c>
      <c r="H217" t="s">
        <v>6915</v>
      </c>
    </row>
    <row r="218" spans="1:9" ht="15" x14ac:dyDescent="0.25">
      <c r="A218" s="1" t="s">
        <v>2156</v>
      </c>
      <c r="B218" s="1" t="s">
        <v>2598</v>
      </c>
      <c r="D218" t="s">
        <v>4934</v>
      </c>
      <c r="E218" t="str">
        <f t="shared" si="3"/>
        <v xml:space="preserve">Alex </v>
      </c>
      <c r="G218" t="s">
        <v>6725</v>
      </c>
      <c r="H218" t="s">
        <v>6783</v>
      </c>
    </row>
    <row r="219" spans="1:9" ht="15" x14ac:dyDescent="0.25">
      <c r="A219" s="1" t="s">
        <v>2155</v>
      </c>
      <c r="B219" s="1" t="s">
        <v>2599</v>
      </c>
      <c r="D219" t="s">
        <v>4935</v>
      </c>
      <c r="E219" t="str">
        <f t="shared" si="3"/>
        <v xml:space="preserve">Kevin </v>
      </c>
      <c r="G219" t="s">
        <v>6725</v>
      </c>
      <c r="H219" t="s">
        <v>6811</v>
      </c>
    </row>
    <row r="220" spans="1:9" ht="15" x14ac:dyDescent="0.25">
      <c r="A220" s="1" t="s">
        <v>2154</v>
      </c>
      <c r="B220" s="1" t="s">
        <v>2600</v>
      </c>
      <c r="D220" t="s">
        <v>4936</v>
      </c>
      <c r="E220" t="str">
        <f t="shared" si="3"/>
        <v>Gavin M.</v>
      </c>
      <c r="G220" t="s">
        <v>6725</v>
      </c>
      <c r="H220" t="s">
        <v>4929</v>
      </c>
      <c r="I220" t="s">
        <v>6743</v>
      </c>
    </row>
    <row r="221" spans="1:9" ht="15" x14ac:dyDescent="0.25">
      <c r="A221" s="1" t="s">
        <v>2153</v>
      </c>
      <c r="B221" s="1" t="s">
        <v>2601</v>
      </c>
      <c r="D221" t="s">
        <v>4799</v>
      </c>
      <c r="E221" t="str">
        <f t="shared" si="3"/>
        <v>Rick E</v>
      </c>
      <c r="G221" t="s">
        <v>6725</v>
      </c>
      <c r="H221" t="s">
        <v>6916</v>
      </c>
      <c r="I221" t="s">
        <v>6786</v>
      </c>
    </row>
    <row r="222" spans="1:9" ht="15" x14ac:dyDescent="0.25">
      <c r="A222" s="1" t="s">
        <v>2152</v>
      </c>
      <c r="B222" s="1" t="s">
        <v>2602</v>
      </c>
      <c r="D222" t="s">
        <v>4937</v>
      </c>
      <c r="E222" t="str">
        <f t="shared" si="3"/>
        <v>Andrea H.</v>
      </c>
      <c r="G222" t="s">
        <v>6724</v>
      </c>
      <c r="H222" t="s">
        <v>6738</v>
      </c>
      <c r="I222" t="s">
        <v>6773</v>
      </c>
    </row>
    <row r="223" spans="1:9" ht="15" x14ac:dyDescent="0.25">
      <c r="A223" s="1" t="s">
        <v>2151</v>
      </c>
      <c r="B223" s="1" t="s">
        <v>2603</v>
      </c>
      <c r="D223" t="s">
        <v>4938</v>
      </c>
      <c r="E223" t="str">
        <f t="shared" si="3"/>
        <v>Anthony S</v>
      </c>
      <c r="G223" t="s">
        <v>6725</v>
      </c>
      <c r="H223" t="s">
        <v>6292</v>
      </c>
      <c r="I223" t="s">
        <v>6851</v>
      </c>
    </row>
    <row r="224" spans="1:9" ht="15" x14ac:dyDescent="0.25">
      <c r="A224" s="1" t="s">
        <v>2150</v>
      </c>
      <c r="B224" s="1" t="s">
        <v>2604</v>
      </c>
      <c r="D224" t="s">
        <v>4939</v>
      </c>
      <c r="E224" t="str">
        <f t="shared" si="3"/>
        <v xml:space="preserve">Erik </v>
      </c>
      <c r="G224" t="s">
        <v>6725</v>
      </c>
      <c r="H224" t="s">
        <v>6917</v>
      </c>
    </row>
    <row r="225" spans="1:9" ht="15" x14ac:dyDescent="0.25">
      <c r="A225" s="1" t="s">
        <v>2149</v>
      </c>
      <c r="B225" s="1" t="s">
        <v>2605</v>
      </c>
      <c r="D225" t="s">
        <v>4940</v>
      </c>
      <c r="E225" t="str">
        <f t="shared" si="3"/>
        <v>Kiley D</v>
      </c>
      <c r="G225" t="s">
        <v>6724</v>
      </c>
      <c r="H225" t="s">
        <v>6918</v>
      </c>
      <c r="I225" t="s">
        <v>6727</v>
      </c>
    </row>
    <row r="226" spans="1:9" ht="15" x14ac:dyDescent="0.25">
      <c r="A226" s="1" t="s">
        <v>2148</v>
      </c>
      <c r="B226" s="1" t="s">
        <v>2606</v>
      </c>
      <c r="D226" t="s">
        <v>4941</v>
      </c>
      <c r="E226" t="str">
        <f t="shared" si="3"/>
        <v xml:space="preserve">Jennifer </v>
      </c>
      <c r="G226" t="s">
        <v>6724</v>
      </c>
      <c r="H226" t="s">
        <v>6745</v>
      </c>
    </row>
    <row r="227" spans="1:9" ht="15" x14ac:dyDescent="0.25">
      <c r="A227" s="1" t="s">
        <v>2147</v>
      </c>
      <c r="B227" s="1" t="s">
        <v>2607</v>
      </c>
      <c r="D227" t="s">
        <v>4783</v>
      </c>
      <c r="E227" t="str">
        <f t="shared" si="3"/>
        <v xml:space="preserve">Chris </v>
      </c>
      <c r="G227" t="s">
        <v>6725</v>
      </c>
      <c r="H227" t="s">
        <v>6919</v>
      </c>
    </row>
    <row r="228" spans="1:9" ht="15" x14ac:dyDescent="0.25">
      <c r="A228" s="1" t="s">
        <v>2146</v>
      </c>
      <c r="B228" s="1" t="s">
        <v>2608</v>
      </c>
      <c r="D228" t="s">
        <v>4942</v>
      </c>
      <c r="E228" t="str">
        <f t="shared" si="3"/>
        <v>Marian M.</v>
      </c>
      <c r="G228" t="s">
        <v>6724</v>
      </c>
      <c r="H228" t="s">
        <v>6920</v>
      </c>
      <c r="I228" t="s">
        <v>6743</v>
      </c>
    </row>
    <row r="229" spans="1:9" ht="15" x14ac:dyDescent="0.25">
      <c r="A229" s="1" t="s">
        <v>2145</v>
      </c>
      <c r="B229" s="1" t="s">
        <v>2609</v>
      </c>
      <c r="D229" t="s">
        <v>4943</v>
      </c>
      <c r="E229" t="str">
        <f t="shared" si="3"/>
        <v xml:space="preserve">Jeremy </v>
      </c>
      <c r="G229" t="s">
        <v>6725</v>
      </c>
      <c r="H229" t="s">
        <v>6921</v>
      </c>
    </row>
    <row r="230" spans="1:9" ht="15" x14ac:dyDescent="0.25">
      <c r="A230" s="1" t="s">
        <v>2144</v>
      </c>
      <c r="B230" s="1" t="s">
        <v>2610</v>
      </c>
      <c r="D230" t="s">
        <v>4944</v>
      </c>
      <c r="E230" t="str">
        <f t="shared" si="3"/>
        <v>Allison H</v>
      </c>
      <c r="G230" t="s">
        <v>6724</v>
      </c>
      <c r="H230" t="s">
        <v>6922</v>
      </c>
      <c r="I230" t="s">
        <v>6910</v>
      </c>
    </row>
    <row r="231" spans="1:9" ht="15" x14ac:dyDescent="0.25">
      <c r="A231" s="1" t="s">
        <v>2143</v>
      </c>
      <c r="B231" s="1" t="s">
        <v>2611</v>
      </c>
      <c r="D231" t="s">
        <v>4945</v>
      </c>
      <c r="E231" t="str">
        <f t="shared" si="3"/>
        <v xml:space="preserve">Elizabeth </v>
      </c>
      <c r="G231" t="s">
        <v>6724</v>
      </c>
      <c r="H231" t="s">
        <v>6846</v>
      </c>
    </row>
    <row r="232" spans="1:9" ht="15" x14ac:dyDescent="0.25">
      <c r="A232" s="1" t="s">
        <v>2142</v>
      </c>
      <c r="B232" s="1" t="s">
        <v>2612</v>
      </c>
      <c r="D232" t="s">
        <v>4946</v>
      </c>
      <c r="E232" t="str">
        <f t="shared" si="3"/>
        <v xml:space="preserve">Andrew </v>
      </c>
      <c r="G232" t="s">
        <v>6725</v>
      </c>
      <c r="H232" t="s">
        <v>6248</v>
      </c>
    </row>
    <row r="233" spans="1:9" ht="15" x14ac:dyDescent="0.25">
      <c r="A233" s="1" t="s">
        <v>2141</v>
      </c>
      <c r="B233" s="1" t="s">
        <v>2613</v>
      </c>
      <c r="D233" t="s">
        <v>4947</v>
      </c>
      <c r="E233" t="str">
        <f t="shared" si="3"/>
        <v>Anders J</v>
      </c>
      <c r="G233" t="s">
        <v>6725</v>
      </c>
      <c r="H233" t="s">
        <v>6923</v>
      </c>
      <c r="I233" t="s">
        <v>6832</v>
      </c>
    </row>
    <row r="234" spans="1:9" ht="15" x14ac:dyDescent="0.25">
      <c r="A234" s="1" t="s">
        <v>2140</v>
      </c>
      <c r="B234" s="1" t="s">
        <v>2614</v>
      </c>
      <c r="D234" t="s">
        <v>4948</v>
      </c>
      <c r="E234" t="str">
        <f t="shared" si="3"/>
        <v xml:space="preserve">Sean </v>
      </c>
      <c r="G234" t="s">
        <v>6725</v>
      </c>
      <c r="H234" t="s">
        <v>6924</v>
      </c>
    </row>
    <row r="235" spans="1:9" ht="15" x14ac:dyDescent="0.25">
      <c r="A235" s="1" t="s">
        <v>2139</v>
      </c>
      <c r="B235" s="1" t="s">
        <v>2615</v>
      </c>
      <c r="D235" t="s">
        <v>4949</v>
      </c>
      <c r="E235" t="str">
        <f t="shared" si="3"/>
        <v>Brian M.</v>
      </c>
      <c r="G235" t="s">
        <v>6725</v>
      </c>
      <c r="H235" t="s">
        <v>6272</v>
      </c>
      <c r="I235" t="s">
        <v>6743</v>
      </c>
    </row>
    <row r="236" spans="1:9" ht="15" x14ac:dyDescent="0.25">
      <c r="A236" s="1" t="s">
        <v>2138</v>
      </c>
      <c r="B236" s="1" t="s">
        <v>2616</v>
      </c>
      <c r="D236" t="s">
        <v>4852</v>
      </c>
      <c r="E236" t="str">
        <f t="shared" si="3"/>
        <v xml:space="preserve">Jeremy </v>
      </c>
      <c r="G236" t="s">
        <v>6725</v>
      </c>
      <c r="H236" t="s">
        <v>6921</v>
      </c>
    </row>
    <row r="237" spans="1:9" ht="15" x14ac:dyDescent="0.25">
      <c r="A237" s="1" t="s">
        <v>2137</v>
      </c>
      <c r="B237" s="1" t="s">
        <v>2617</v>
      </c>
      <c r="D237" t="s">
        <v>4950</v>
      </c>
      <c r="E237" t="str">
        <f t="shared" si="3"/>
        <v xml:space="preserve">Susannah </v>
      </c>
      <c r="G237" t="s">
        <v>6724</v>
      </c>
      <c r="H237" t="s">
        <v>6925</v>
      </c>
    </row>
    <row r="238" spans="1:9" ht="15" x14ac:dyDescent="0.25">
      <c r="A238" s="1" t="s">
        <v>2136</v>
      </c>
      <c r="B238" s="1" t="s">
        <v>2618</v>
      </c>
      <c r="D238" t="s">
        <v>4951</v>
      </c>
      <c r="E238" t="str">
        <f t="shared" si="3"/>
        <v xml:space="preserve">Randy </v>
      </c>
      <c r="G238" t="s">
        <v>6725</v>
      </c>
      <c r="H238" t="s">
        <v>6926</v>
      </c>
    </row>
    <row r="239" spans="1:9" ht="15" x14ac:dyDescent="0.25">
      <c r="A239" s="1" t="s">
        <v>2135</v>
      </c>
      <c r="B239" s="1" t="s">
        <v>2619</v>
      </c>
      <c r="D239" t="s">
        <v>4952</v>
      </c>
      <c r="E239" t="str">
        <f t="shared" si="3"/>
        <v xml:space="preserve">Leslie </v>
      </c>
      <c r="G239" t="s">
        <v>6725</v>
      </c>
      <c r="H239" t="s">
        <v>6927</v>
      </c>
    </row>
    <row r="240" spans="1:9" ht="15" x14ac:dyDescent="0.25">
      <c r="A240" s="1" t="s">
        <v>2134</v>
      </c>
      <c r="B240" s="1" t="s">
        <v>2620</v>
      </c>
      <c r="D240" t="s">
        <v>4953</v>
      </c>
      <c r="E240" t="str">
        <f t="shared" si="3"/>
        <v>Brittany L.</v>
      </c>
      <c r="G240" t="s">
        <v>6724</v>
      </c>
      <c r="H240" t="s">
        <v>6928</v>
      </c>
      <c r="I240" t="s">
        <v>6769</v>
      </c>
    </row>
    <row r="241" spans="1:9" ht="15" x14ac:dyDescent="0.25">
      <c r="A241" s="1" t="s">
        <v>2133</v>
      </c>
      <c r="B241" s="1" t="s">
        <v>2621</v>
      </c>
      <c r="D241" t="s">
        <v>4954</v>
      </c>
      <c r="E241" t="str">
        <f t="shared" si="3"/>
        <v>Cassie J.</v>
      </c>
      <c r="G241" t="s">
        <v>6724</v>
      </c>
      <c r="H241" t="s">
        <v>6929</v>
      </c>
      <c r="I241" t="s">
        <v>6763</v>
      </c>
    </row>
    <row r="242" spans="1:9" ht="15" x14ac:dyDescent="0.25">
      <c r="A242" s="1" t="s">
        <v>2132</v>
      </c>
      <c r="B242" s="1" t="s">
        <v>2622</v>
      </c>
      <c r="D242" t="s">
        <v>4955</v>
      </c>
      <c r="E242" t="str">
        <f t="shared" si="3"/>
        <v>Peter W</v>
      </c>
      <c r="G242" t="s">
        <v>6725</v>
      </c>
      <c r="H242" t="s">
        <v>6930</v>
      </c>
      <c r="I242" t="s">
        <v>6778</v>
      </c>
    </row>
    <row r="243" spans="1:9" ht="15" x14ac:dyDescent="0.25">
      <c r="A243" s="1" t="s">
        <v>2130</v>
      </c>
      <c r="B243" s="1" t="s">
        <v>2623</v>
      </c>
      <c r="D243" t="s">
        <v>4956</v>
      </c>
      <c r="E243" t="str">
        <f t="shared" si="3"/>
        <v xml:space="preserve">Douglas </v>
      </c>
      <c r="G243" t="s">
        <v>6725</v>
      </c>
      <c r="H243" t="s">
        <v>6026</v>
      </c>
    </row>
    <row r="244" spans="1:9" ht="15" x14ac:dyDescent="0.25">
      <c r="A244" s="1" t="s">
        <v>2129</v>
      </c>
      <c r="B244" s="1" t="s">
        <v>2624</v>
      </c>
      <c r="D244" t="s">
        <v>4957</v>
      </c>
      <c r="E244" t="str">
        <f t="shared" si="3"/>
        <v xml:space="preserve">Dan </v>
      </c>
      <c r="G244" t="s">
        <v>6725</v>
      </c>
      <c r="H244" t="s">
        <v>6931</v>
      </c>
    </row>
    <row r="245" spans="1:9" ht="15" x14ac:dyDescent="0.25">
      <c r="A245" s="1" t="s">
        <v>2128</v>
      </c>
      <c r="B245" s="1" t="s">
        <v>2625</v>
      </c>
      <c r="D245" t="s">
        <v>4958</v>
      </c>
      <c r="E245" t="str">
        <f t="shared" si="3"/>
        <v>Dan M.</v>
      </c>
      <c r="G245" t="s">
        <v>6725</v>
      </c>
      <c r="H245" t="s">
        <v>6931</v>
      </c>
      <c r="I245" t="s">
        <v>6743</v>
      </c>
    </row>
    <row r="246" spans="1:9" ht="15" x14ac:dyDescent="0.25">
      <c r="A246" s="1" t="s">
        <v>2127</v>
      </c>
      <c r="B246" s="1" t="s">
        <v>2626</v>
      </c>
      <c r="D246" t="s">
        <v>4959</v>
      </c>
      <c r="E246" t="str">
        <f t="shared" si="3"/>
        <v>Eric L.</v>
      </c>
      <c r="G246" t="s">
        <v>6725</v>
      </c>
      <c r="H246" t="s">
        <v>6755</v>
      </c>
      <c r="I246" t="s">
        <v>6769</v>
      </c>
    </row>
    <row r="247" spans="1:9" ht="15" x14ac:dyDescent="0.25">
      <c r="A247" s="1" t="s">
        <v>2126</v>
      </c>
      <c r="B247" s="1" t="s">
        <v>2627</v>
      </c>
      <c r="D247" t="s">
        <v>4960</v>
      </c>
      <c r="E247" t="str">
        <f t="shared" si="3"/>
        <v>Les J</v>
      </c>
      <c r="G247" t="s">
        <v>6725</v>
      </c>
      <c r="H247" t="s">
        <v>6932</v>
      </c>
      <c r="I247" t="s">
        <v>6832</v>
      </c>
    </row>
    <row r="248" spans="1:9" ht="15" x14ac:dyDescent="0.25">
      <c r="A248" s="1" t="s">
        <v>2125</v>
      </c>
      <c r="B248" s="1" t="s">
        <v>2628</v>
      </c>
      <c r="D248" t="s">
        <v>4961</v>
      </c>
      <c r="E248" t="str">
        <f t="shared" si="3"/>
        <v xml:space="preserve">Stephanie </v>
      </c>
      <c r="G248" t="s">
        <v>6724</v>
      </c>
      <c r="H248" t="s">
        <v>6760</v>
      </c>
    </row>
    <row r="249" spans="1:9" ht="15" x14ac:dyDescent="0.25">
      <c r="A249" s="1" t="s">
        <v>2124</v>
      </c>
      <c r="B249" s="1" t="s">
        <v>2629</v>
      </c>
      <c r="D249" t="s">
        <v>4962</v>
      </c>
      <c r="E249" t="str">
        <f t="shared" si="3"/>
        <v>Melissa Y</v>
      </c>
      <c r="G249" t="s">
        <v>6724</v>
      </c>
      <c r="H249" t="s">
        <v>6781</v>
      </c>
      <c r="I249" t="s">
        <v>6933</v>
      </c>
    </row>
    <row r="250" spans="1:9" ht="15" x14ac:dyDescent="0.25">
      <c r="A250" s="1" t="s">
        <v>2123</v>
      </c>
      <c r="B250" s="1" t="s">
        <v>2630</v>
      </c>
      <c r="D250" t="s">
        <v>4963</v>
      </c>
      <c r="E250" t="str">
        <f t="shared" si="3"/>
        <v xml:space="preserve">Ashley </v>
      </c>
      <c r="G250" t="s">
        <v>6724</v>
      </c>
      <c r="H250" t="s">
        <v>5012</v>
      </c>
    </row>
    <row r="251" spans="1:9" ht="15" x14ac:dyDescent="0.25">
      <c r="A251" s="1" t="s">
        <v>2122</v>
      </c>
      <c r="B251" s="1" t="s">
        <v>2631</v>
      </c>
      <c r="D251" t="s">
        <v>4964</v>
      </c>
      <c r="E251" t="str">
        <f t="shared" si="3"/>
        <v>Stephanie M.</v>
      </c>
      <c r="G251" t="s">
        <v>6724</v>
      </c>
      <c r="H251" t="s">
        <v>6760</v>
      </c>
      <c r="I251" t="s">
        <v>6743</v>
      </c>
    </row>
    <row r="252" spans="1:9" ht="15" x14ac:dyDescent="0.25">
      <c r="A252" s="1" t="s">
        <v>2121</v>
      </c>
      <c r="B252" s="1" t="s">
        <v>2632</v>
      </c>
      <c r="D252" t="s">
        <v>4965</v>
      </c>
      <c r="E252" t="str">
        <f t="shared" si="3"/>
        <v xml:space="preserve">Kylie </v>
      </c>
      <c r="G252" t="s">
        <v>6724</v>
      </c>
      <c r="H252" t="s">
        <v>6934</v>
      </c>
    </row>
    <row r="253" spans="1:9" ht="15" x14ac:dyDescent="0.25">
      <c r="A253" s="1" t="s">
        <v>2120</v>
      </c>
      <c r="B253" s="1" t="s">
        <v>2633</v>
      </c>
      <c r="D253" t="s">
        <v>4966</v>
      </c>
      <c r="E253" t="str">
        <f t="shared" si="3"/>
        <v xml:space="preserve">Kelly </v>
      </c>
      <c r="G253" t="s">
        <v>6724</v>
      </c>
      <c r="H253" t="s">
        <v>5151</v>
      </c>
    </row>
    <row r="254" spans="1:9" ht="15" x14ac:dyDescent="0.25">
      <c r="A254" s="1" t="s">
        <v>2119</v>
      </c>
      <c r="B254" s="1" t="s">
        <v>2634</v>
      </c>
      <c r="D254" t="s">
        <v>4967</v>
      </c>
      <c r="E254" t="str">
        <f t="shared" si="3"/>
        <v xml:space="preserve">Carrie </v>
      </c>
      <c r="G254" t="s">
        <v>6724</v>
      </c>
      <c r="H254" t="s">
        <v>6935</v>
      </c>
    </row>
    <row r="255" spans="1:9" ht="15" x14ac:dyDescent="0.25">
      <c r="A255" s="1" t="s">
        <v>2118</v>
      </c>
      <c r="B255" s="1" t="s">
        <v>2635</v>
      </c>
      <c r="D255" t="s">
        <v>4968</v>
      </c>
      <c r="E255" t="str">
        <f t="shared" si="3"/>
        <v xml:space="preserve">Alex </v>
      </c>
      <c r="G255" t="s">
        <v>6725</v>
      </c>
      <c r="H255" t="s">
        <v>6783</v>
      </c>
    </row>
    <row r="256" spans="1:9" ht="15" x14ac:dyDescent="0.25">
      <c r="A256" s="1" t="s">
        <v>2117</v>
      </c>
      <c r="B256" s="1" t="s">
        <v>2636</v>
      </c>
      <c r="D256" t="s">
        <v>4969</v>
      </c>
      <c r="E256" t="str">
        <f t="shared" si="3"/>
        <v>Zach S</v>
      </c>
      <c r="G256" t="s">
        <v>6725</v>
      </c>
      <c r="H256" t="s">
        <v>6759</v>
      </c>
      <c r="I256" t="s">
        <v>6851</v>
      </c>
    </row>
    <row r="257" spans="1:9" ht="15" x14ac:dyDescent="0.25">
      <c r="A257" s="1" t="s">
        <v>2116</v>
      </c>
      <c r="B257" s="1" t="s">
        <v>2637</v>
      </c>
      <c r="D257" t="s">
        <v>4970</v>
      </c>
      <c r="E257" t="str">
        <f t="shared" si="3"/>
        <v xml:space="preserve">Alan </v>
      </c>
      <c r="G257" t="s">
        <v>6725</v>
      </c>
      <c r="H257" t="s">
        <v>6936</v>
      </c>
    </row>
    <row r="258" spans="1:9" ht="15" x14ac:dyDescent="0.25">
      <c r="A258" s="1" t="s">
        <v>2115</v>
      </c>
      <c r="B258" s="1" t="s">
        <v>2638</v>
      </c>
      <c r="D258" t="s">
        <v>4971</v>
      </c>
      <c r="E258" t="str">
        <f t="shared" si="3"/>
        <v xml:space="preserve">Nate </v>
      </c>
      <c r="G258" t="s">
        <v>6725</v>
      </c>
      <c r="H258" t="s">
        <v>6937</v>
      </c>
    </row>
    <row r="259" spans="1:9" ht="15" x14ac:dyDescent="0.25">
      <c r="A259" s="1" t="s">
        <v>2114</v>
      </c>
      <c r="B259" s="1" t="s">
        <v>2639</v>
      </c>
      <c r="D259" t="s">
        <v>4972</v>
      </c>
      <c r="E259" t="str">
        <f t="shared" ref="E259:E322" si="4">H259&amp;" "&amp;I259</f>
        <v>Jesse G.</v>
      </c>
      <c r="G259" t="s">
        <v>6725</v>
      </c>
      <c r="H259" t="s">
        <v>6861</v>
      </c>
      <c r="I259" t="s">
        <v>6938</v>
      </c>
    </row>
    <row r="260" spans="1:9" ht="15" x14ac:dyDescent="0.25">
      <c r="A260" s="1" t="s">
        <v>2113</v>
      </c>
      <c r="B260" s="1" t="s">
        <v>2640</v>
      </c>
      <c r="D260" t="s">
        <v>4973</v>
      </c>
      <c r="E260" t="str">
        <f t="shared" si="4"/>
        <v xml:space="preserve">Jason </v>
      </c>
      <c r="G260" t="s">
        <v>6725</v>
      </c>
      <c r="H260" t="s">
        <v>6939</v>
      </c>
    </row>
    <row r="261" spans="1:9" ht="15" x14ac:dyDescent="0.25">
      <c r="A261" s="1" t="s">
        <v>2112</v>
      </c>
      <c r="B261" s="1" t="s">
        <v>2641</v>
      </c>
      <c r="D261" t="s">
        <v>4974</v>
      </c>
      <c r="E261" t="str">
        <f t="shared" si="4"/>
        <v>Megan A.</v>
      </c>
      <c r="G261" t="s">
        <v>6724</v>
      </c>
      <c r="H261" t="s">
        <v>6796</v>
      </c>
      <c r="I261" t="s">
        <v>6746</v>
      </c>
    </row>
    <row r="262" spans="1:9" ht="15" x14ac:dyDescent="0.25">
      <c r="A262" s="1" t="s">
        <v>2111</v>
      </c>
      <c r="B262" s="1" t="s">
        <v>2642</v>
      </c>
      <c r="D262" t="s">
        <v>4975</v>
      </c>
      <c r="E262" t="str">
        <f t="shared" si="4"/>
        <v>Luke M</v>
      </c>
      <c r="G262" t="s">
        <v>6725</v>
      </c>
      <c r="H262" t="s">
        <v>6940</v>
      </c>
      <c r="I262" t="s">
        <v>6771</v>
      </c>
    </row>
    <row r="263" spans="1:9" ht="15" x14ac:dyDescent="0.25">
      <c r="A263" s="1" t="s">
        <v>2110</v>
      </c>
      <c r="B263" s="1" t="s">
        <v>2643</v>
      </c>
      <c r="D263" t="s">
        <v>4976</v>
      </c>
      <c r="E263" t="str">
        <f t="shared" si="4"/>
        <v>Jacy D</v>
      </c>
      <c r="G263" t="s">
        <v>6724</v>
      </c>
      <c r="H263" t="s">
        <v>6941</v>
      </c>
      <c r="I263" t="s">
        <v>6727</v>
      </c>
    </row>
    <row r="264" spans="1:9" ht="15" x14ac:dyDescent="0.25">
      <c r="A264" s="1" t="s">
        <v>2109</v>
      </c>
      <c r="B264" s="1" t="s">
        <v>2644</v>
      </c>
      <c r="D264" t="s">
        <v>4977</v>
      </c>
      <c r="E264" t="str">
        <f t="shared" si="4"/>
        <v>Simon G.</v>
      </c>
      <c r="G264" t="s">
        <v>6725</v>
      </c>
      <c r="H264" t="s">
        <v>6162</v>
      </c>
      <c r="I264" t="s">
        <v>6938</v>
      </c>
    </row>
    <row r="265" spans="1:9" ht="15" x14ac:dyDescent="0.25">
      <c r="A265" s="1" t="s">
        <v>2108</v>
      </c>
      <c r="B265" s="1" t="s">
        <v>2645</v>
      </c>
      <c r="D265" t="s">
        <v>4978</v>
      </c>
      <c r="E265" t="str">
        <f t="shared" si="4"/>
        <v>Ainsley E.</v>
      </c>
      <c r="G265" t="s">
        <v>6724</v>
      </c>
      <c r="H265" t="s">
        <v>5894</v>
      </c>
      <c r="I265" t="s">
        <v>6907</v>
      </c>
    </row>
    <row r="266" spans="1:9" ht="15" x14ac:dyDescent="0.25">
      <c r="A266" s="1" t="s">
        <v>2107</v>
      </c>
      <c r="B266" s="1" t="s">
        <v>2646</v>
      </c>
      <c r="D266" t="s">
        <v>4979</v>
      </c>
      <c r="E266" t="str">
        <f t="shared" si="4"/>
        <v>Erica A.</v>
      </c>
      <c r="G266" t="s">
        <v>6724</v>
      </c>
      <c r="H266" t="s">
        <v>6942</v>
      </c>
      <c r="I266" t="s">
        <v>6746</v>
      </c>
    </row>
    <row r="267" spans="1:9" ht="15" x14ac:dyDescent="0.25">
      <c r="A267" s="1" t="s">
        <v>2106</v>
      </c>
      <c r="B267" s="1" t="s">
        <v>2647</v>
      </c>
      <c r="D267" t="s">
        <v>4980</v>
      </c>
      <c r="E267" t="str">
        <f t="shared" si="4"/>
        <v xml:space="preserve">Erik </v>
      </c>
      <c r="G267" t="s">
        <v>6725</v>
      </c>
      <c r="H267" t="s">
        <v>6917</v>
      </c>
    </row>
    <row r="268" spans="1:9" ht="15" x14ac:dyDescent="0.25">
      <c r="A268" s="1" t="s">
        <v>2105</v>
      </c>
      <c r="B268" s="1" t="s">
        <v>2648</v>
      </c>
      <c r="D268" t="s">
        <v>4981</v>
      </c>
      <c r="E268" t="str">
        <f t="shared" si="4"/>
        <v>Erin C.</v>
      </c>
      <c r="G268" t="s">
        <v>6724</v>
      </c>
      <c r="H268" t="s">
        <v>6943</v>
      </c>
      <c r="I268" t="s">
        <v>6795</v>
      </c>
    </row>
    <row r="269" spans="1:9" ht="15" x14ac:dyDescent="0.25">
      <c r="A269" s="1" t="s">
        <v>2104</v>
      </c>
      <c r="B269" s="1" t="s">
        <v>2649</v>
      </c>
      <c r="D269" t="s">
        <v>4907</v>
      </c>
      <c r="E269" t="str">
        <f t="shared" si="4"/>
        <v xml:space="preserve">Adrienne </v>
      </c>
      <c r="G269" t="s">
        <v>6724</v>
      </c>
      <c r="H269" t="s">
        <v>6944</v>
      </c>
    </row>
    <row r="270" spans="1:9" ht="15" x14ac:dyDescent="0.25">
      <c r="A270" s="1" t="s">
        <v>2103</v>
      </c>
      <c r="B270" s="1" t="s">
        <v>2650</v>
      </c>
      <c r="D270" t="s">
        <v>4982</v>
      </c>
      <c r="E270" t="str">
        <f t="shared" si="4"/>
        <v xml:space="preserve">Adam </v>
      </c>
      <c r="G270" t="s">
        <v>6725</v>
      </c>
      <c r="H270" t="s">
        <v>6758</v>
      </c>
    </row>
    <row r="271" spans="1:9" ht="15" x14ac:dyDescent="0.25">
      <c r="A271" s="1" t="s">
        <v>2102</v>
      </c>
      <c r="B271" s="1" t="s">
        <v>2651</v>
      </c>
      <c r="D271" t="s">
        <v>4983</v>
      </c>
      <c r="E271" t="str">
        <f t="shared" si="4"/>
        <v xml:space="preserve">Yutaka </v>
      </c>
      <c r="G271" t="s">
        <v>6725</v>
      </c>
      <c r="H271" t="s">
        <v>6945</v>
      </c>
    </row>
    <row r="272" spans="1:9" ht="15" x14ac:dyDescent="0.25">
      <c r="A272" s="1" t="s">
        <v>2101</v>
      </c>
      <c r="B272" s="1" t="s">
        <v>2652</v>
      </c>
      <c r="D272" t="s">
        <v>4984</v>
      </c>
      <c r="E272" t="str">
        <f t="shared" si="4"/>
        <v>Tyler M</v>
      </c>
      <c r="G272" t="s">
        <v>6725</v>
      </c>
      <c r="H272" t="s">
        <v>6890</v>
      </c>
      <c r="I272" t="s">
        <v>6771</v>
      </c>
    </row>
    <row r="273" spans="1:9" ht="15" x14ac:dyDescent="0.25">
      <c r="A273" s="1" t="s">
        <v>2100</v>
      </c>
      <c r="B273" s="1" t="s">
        <v>2653</v>
      </c>
      <c r="D273" t="s">
        <v>4985</v>
      </c>
      <c r="E273" t="str">
        <f t="shared" si="4"/>
        <v xml:space="preserve">Stephen </v>
      </c>
      <c r="G273" t="s">
        <v>6725</v>
      </c>
      <c r="H273" t="s">
        <v>6733</v>
      </c>
    </row>
    <row r="274" spans="1:9" ht="15" x14ac:dyDescent="0.25">
      <c r="A274" s="1" t="s">
        <v>2099</v>
      </c>
      <c r="B274" s="1" t="s">
        <v>2654</v>
      </c>
      <c r="D274" t="s">
        <v>4986</v>
      </c>
      <c r="E274" t="str">
        <f t="shared" si="4"/>
        <v>Andrew B.</v>
      </c>
      <c r="G274" t="s">
        <v>6725</v>
      </c>
      <c r="H274" t="s">
        <v>6248</v>
      </c>
      <c r="I274" t="s">
        <v>6732</v>
      </c>
    </row>
    <row r="275" spans="1:9" ht="15" x14ac:dyDescent="0.25">
      <c r="A275" s="1" t="s">
        <v>2098</v>
      </c>
      <c r="B275" s="1" t="s">
        <v>2655</v>
      </c>
      <c r="D275" t="s">
        <v>4987</v>
      </c>
      <c r="E275" t="str">
        <f t="shared" si="4"/>
        <v xml:space="preserve">James </v>
      </c>
      <c r="G275" t="s">
        <v>6725</v>
      </c>
      <c r="H275" t="s">
        <v>6776</v>
      </c>
    </row>
    <row r="276" spans="1:9" ht="15" x14ac:dyDescent="0.25">
      <c r="A276" s="1" t="s">
        <v>2097</v>
      </c>
      <c r="B276" s="1" t="s">
        <v>2656</v>
      </c>
      <c r="D276" t="s">
        <v>4988</v>
      </c>
      <c r="E276" t="str">
        <f t="shared" si="4"/>
        <v>Shawn P.</v>
      </c>
      <c r="G276" t="s">
        <v>6725</v>
      </c>
      <c r="H276" t="s">
        <v>6946</v>
      </c>
      <c r="I276" t="s">
        <v>6830</v>
      </c>
    </row>
    <row r="277" spans="1:9" ht="15" x14ac:dyDescent="0.25">
      <c r="A277" s="1" t="s">
        <v>2096</v>
      </c>
      <c r="B277" s="1" t="s">
        <v>2657</v>
      </c>
      <c r="D277" t="s">
        <v>4989</v>
      </c>
      <c r="E277" t="str">
        <f t="shared" si="4"/>
        <v xml:space="preserve">Matt </v>
      </c>
      <c r="G277" t="s">
        <v>6725</v>
      </c>
      <c r="H277" t="s">
        <v>6909</v>
      </c>
    </row>
    <row r="278" spans="1:9" ht="15" x14ac:dyDescent="0.25">
      <c r="A278" s="1" t="s">
        <v>2095</v>
      </c>
      <c r="B278" s="1" t="s">
        <v>2658</v>
      </c>
      <c r="D278" t="s">
        <v>4990</v>
      </c>
      <c r="E278" t="str">
        <f t="shared" si="4"/>
        <v xml:space="preserve">Nathaniel </v>
      </c>
      <c r="G278" t="s">
        <v>6725</v>
      </c>
      <c r="H278" t="s">
        <v>6947</v>
      </c>
    </row>
    <row r="279" spans="1:9" ht="15" x14ac:dyDescent="0.25">
      <c r="A279" s="1" t="s">
        <v>2094</v>
      </c>
      <c r="B279" s="1" t="s">
        <v>2659</v>
      </c>
      <c r="D279" t="s">
        <v>4991</v>
      </c>
      <c r="E279" t="str">
        <f t="shared" si="4"/>
        <v>Kevin D.</v>
      </c>
      <c r="G279" t="s">
        <v>6725</v>
      </c>
      <c r="H279" t="s">
        <v>6811</v>
      </c>
      <c r="I279" t="s">
        <v>6766</v>
      </c>
    </row>
    <row r="280" spans="1:9" ht="15" x14ac:dyDescent="0.25">
      <c r="A280" s="1" t="s">
        <v>2093</v>
      </c>
      <c r="B280" s="1" t="s">
        <v>2660</v>
      </c>
      <c r="D280" t="s">
        <v>4898</v>
      </c>
      <c r="E280" t="str">
        <f t="shared" si="4"/>
        <v xml:space="preserve">Joan </v>
      </c>
      <c r="G280" t="s">
        <v>6724</v>
      </c>
      <c r="H280" t="s">
        <v>6948</v>
      </c>
    </row>
    <row r="281" spans="1:9" ht="15" x14ac:dyDescent="0.25">
      <c r="A281" s="1" t="s">
        <v>2092</v>
      </c>
      <c r="B281" s="1" t="s">
        <v>2661</v>
      </c>
      <c r="D281" t="s">
        <v>4992</v>
      </c>
      <c r="E281" t="str">
        <f t="shared" si="4"/>
        <v>Christopher A</v>
      </c>
      <c r="G281" t="s">
        <v>6725</v>
      </c>
      <c r="H281" t="s">
        <v>6903</v>
      </c>
      <c r="I281" t="s">
        <v>6805</v>
      </c>
    </row>
    <row r="282" spans="1:9" ht="15" x14ac:dyDescent="0.25">
      <c r="A282" s="1" t="s">
        <v>2091</v>
      </c>
      <c r="B282" s="1" t="s">
        <v>2662</v>
      </c>
      <c r="D282" t="s">
        <v>4993</v>
      </c>
      <c r="E282" t="str">
        <f t="shared" si="4"/>
        <v>Kacy L.</v>
      </c>
      <c r="G282" t="s">
        <v>6724</v>
      </c>
      <c r="H282" t="s">
        <v>6949</v>
      </c>
      <c r="I282" t="s">
        <v>6769</v>
      </c>
    </row>
    <row r="283" spans="1:9" ht="15" x14ac:dyDescent="0.25">
      <c r="A283" s="1" t="s">
        <v>2090</v>
      </c>
      <c r="B283" s="1" t="s">
        <v>2663</v>
      </c>
      <c r="D283" t="s">
        <v>4812</v>
      </c>
      <c r="E283" t="str">
        <f t="shared" si="4"/>
        <v>Benjamin H.</v>
      </c>
      <c r="G283" t="s">
        <v>6725</v>
      </c>
      <c r="H283" t="s">
        <v>6837</v>
      </c>
      <c r="I283" t="s">
        <v>6773</v>
      </c>
    </row>
    <row r="284" spans="1:9" ht="15" x14ac:dyDescent="0.25">
      <c r="A284" s="1" t="s">
        <v>2089</v>
      </c>
      <c r="B284" s="1" t="s">
        <v>2664</v>
      </c>
      <c r="D284" t="s">
        <v>4994</v>
      </c>
      <c r="E284" t="str">
        <f t="shared" si="4"/>
        <v>Xaviour J.</v>
      </c>
      <c r="G284" t="s">
        <v>6725</v>
      </c>
      <c r="H284" t="s">
        <v>6950</v>
      </c>
      <c r="I284" t="s">
        <v>6763</v>
      </c>
    </row>
    <row r="285" spans="1:9" ht="15" x14ac:dyDescent="0.25">
      <c r="A285" s="1" t="s">
        <v>2088</v>
      </c>
      <c r="B285" s="1" t="s">
        <v>2665</v>
      </c>
      <c r="D285" t="s">
        <v>4995</v>
      </c>
      <c r="E285" t="str">
        <f t="shared" si="4"/>
        <v>Michael T.</v>
      </c>
      <c r="G285" t="s">
        <v>6725</v>
      </c>
      <c r="H285" t="s">
        <v>6866</v>
      </c>
      <c r="I285" t="s">
        <v>6793</v>
      </c>
    </row>
    <row r="286" spans="1:9" ht="15" x14ac:dyDescent="0.25">
      <c r="A286" s="1" t="s">
        <v>2087</v>
      </c>
      <c r="B286" s="1" t="s">
        <v>2666</v>
      </c>
      <c r="D286" t="s">
        <v>4996</v>
      </c>
      <c r="E286" t="str">
        <f t="shared" si="4"/>
        <v xml:space="preserve">Bradley </v>
      </c>
      <c r="G286" t="s">
        <v>6725</v>
      </c>
      <c r="H286" t="s">
        <v>6951</v>
      </c>
    </row>
    <row r="287" spans="1:9" ht="15" x14ac:dyDescent="0.25">
      <c r="A287" s="1" t="s">
        <v>2086</v>
      </c>
      <c r="B287" s="1" t="s">
        <v>2667</v>
      </c>
      <c r="D287" t="s">
        <v>4997</v>
      </c>
      <c r="E287" t="str">
        <f t="shared" si="4"/>
        <v xml:space="preserve">Andrea </v>
      </c>
      <c r="G287" t="s">
        <v>6724</v>
      </c>
      <c r="H287" t="s">
        <v>6738</v>
      </c>
    </row>
    <row r="288" spans="1:9" ht="15" x14ac:dyDescent="0.25">
      <c r="A288" s="1" t="s">
        <v>2085</v>
      </c>
      <c r="B288" s="1" t="s">
        <v>2668</v>
      </c>
      <c r="D288" t="s">
        <v>4998</v>
      </c>
      <c r="E288" t="str">
        <f t="shared" si="4"/>
        <v>Nancy M</v>
      </c>
      <c r="G288" t="s">
        <v>6724</v>
      </c>
      <c r="H288" t="s">
        <v>6952</v>
      </c>
      <c r="I288" t="s">
        <v>6771</v>
      </c>
    </row>
    <row r="289" spans="1:9" ht="15" x14ac:dyDescent="0.25">
      <c r="A289" s="1" t="s">
        <v>2084</v>
      </c>
      <c r="B289" s="1" t="s">
        <v>2669</v>
      </c>
      <c r="D289" t="s">
        <v>4999</v>
      </c>
      <c r="E289" t="str">
        <f t="shared" si="4"/>
        <v xml:space="preserve">Matt </v>
      </c>
      <c r="G289" t="s">
        <v>6725</v>
      </c>
      <c r="H289" t="s">
        <v>6909</v>
      </c>
    </row>
    <row r="290" spans="1:9" ht="15" x14ac:dyDescent="0.25">
      <c r="A290" s="1" t="s">
        <v>2083</v>
      </c>
      <c r="B290" s="1" t="s">
        <v>2670</v>
      </c>
      <c r="D290" t="s">
        <v>5000</v>
      </c>
      <c r="E290" t="str">
        <f t="shared" si="4"/>
        <v xml:space="preserve">Lee </v>
      </c>
      <c r="G290" t="s">
        <v>6725</v>
      </c>
      <c r="H290" t="s">
        <v>4788</v>
      </c>
    </row>
    <row r="291" spans="1:9" ht="15" x14ac:dyDescent="0.25">
      <c r="A291" s="1" t="s">
        <v>2082</v>
      </c>
      <c r="B291" s="1" t="s">
        <v>2671</v>
      </c>
      <c r="D291" t="s">
        <v>5001</v>
      </c>
      <c r="E291" t="str">
        <f t="shared" si="4"/>
        <v xml:space="preserve">Chris </v>
      </c>
      <c r="G291" t="s">
        <v>6725</v>
      </c>
      <c r="H291" t="s">
        <v>6919</v>
      </c>
    </row>
    <row r="292" spans="1:9" ht="15" x14ac:dyDescent="0.25">
      <c r="A292" s="1" t="s">
        <v>2081</v>
      </c>
      <c r="B292" s="1" t="s">
        <v>2672</v>
      </c>
      <c r="D292" t="s">
        <v>5002</v>
      </c>
      <c r="E292" t="str">
        <f t="shared" si="4"/>
        <v>Erik T.</v>
      </c>
      <c r="G292" t="s">
        <v>6725</v>
      </c>
      <c r="H292" t="s">
        <v>6917</v>
      </c>
      <c r="I292" t="s">
        <v>6793</v>
      </c>
    </row>
    <row r="293" spans="1:9" ht="15" x14ac:dyDescent="0.25">
      <c r="A293" s="1" t="s">
        <v>2080</v>
      </c>
      <c r="B293" s="1" t="s">
        <v>2673</v>
      </c>
      <c r="D293" t="s">
        <v>5003</v>
      </c>
      <c r="E293" t="str">
        <f t="shared" si="4"/>
        <v>Rod W</v>
      </c>
      <c r="G293" t="s">
        <v>6725</v>
      </c>
      <c r="H293" t="s">
        <v>6953</v>
      </c>
      <c r="I293" t="s">
        <v>6778</v>
      </c>
    </row>
    <row r="294" spans="1:9" ht="15" x14ac:dyDescent="0.25">
      <c r="A294" s="1" t="s">
        <v>2079</v>
      </c>
      <c r="B294" s="1" t="s">
        <v>2674</v>
      </c>
      <c r="D294" t="s">
        <v>5004</v>
      </c>
      <c r="E294" t="str">
        <f t="shared" si="4"/>
        <v xml:space="preserve">Joey </v>
      </c>
      <c r="G294" t="s">
        <v>6725</v>
      </c>
      <c r="H294" t="s">
        <v>6954</v>
      </c>
    </row>
    <row r="295" spans="1:9" ht="15" x14ac:dyDescent="0.25">
      <c r="A295" s="1" t="s">
        <v>2078</v>
      </c>
      <c r="B295" s="1" t="s">
        <v>2675</v>
      </c>
      <c r="D295" t="s">
        <v>5005</v>
      </c>
      <c r="E295" t="str">
        <f t="shared" si="4"/>
        <v>Hillary L.</v>
      </c>
      <c r="G295" t="s">
        <v>6724</v>
      </c>
      <c r="H295" t="s">
        <v>6955</v>
      </c>
      <c r="I295" t="s">
        <v>6769</v>
      </c>
    </row>
    <row r="296" spans="1:9" ht="15" x14ac:dyDescent="0.25">
      <c r="A296" s="1" t="s">
        <v>2077</v>
      </c>
      <c r="B296" s="1" t="s">
        <v>2676</v>
      </c>
      <c r="D296" t="s">
        <v>5006</v>
      </c>
      <c r="E296" t="str">
        <f t="shared" si="4"/>
        <v>Eric J</v>
      </c>
      <c r="G296" t="s">
        <v>6725</v>
      </c>
      <c r="H296" t="s">
        <v>6755</v>
      </c>
      <c r="I296" t="s">
        <v>6832</v>
      </c>
    </row>
    <row r="297" spans="1:9" ht="15" x14ac:dyDescent="0.25">
      <c r="A297" s="1" t="s">
        <v>2076</v>
      </c>
      <c r="B297" s="1" t="s">
        <v>2677</v>
      </c>
      <c r="D297" t="s">
        <v>5007</v>
      </c>
      <c r="E297" t="str">
        <f t="shared" si="4"/>
        <v xml:space="preserve">Nicolas </v>
      </c>
      <c r="G297" t="s">
        <v>6725</v>
      </c>
      <c r="H297" t="s">
        <v>6956</v>
      </c>
    </row>
    <row r="298" spans="1:9" ht="15" x14ac:dyDescent="0.25">
      <c r="A298" s="1" t="s">
        <v>2075</v>
      </c>
      <c r="B298" s="1" t="s">
        <v>2678</v>
      </c>
      <c r="D298" t="s">
        <v>5008</v>
      </c>
      <c r="E298" t="str">
        <f t="shared" si="4"/>
        <v xml:space="preserve">Marcel </v>
      </c>
      <c r="G298" t="s">
        <v>6725</v>
      </c>
      <c r="H298" t="s">
        <v>6957</v>
      </c>
    </row>
    <row r="299" spans="1:9" ht="15" x14ac:dyDescent="0.25">
      <c r="A299" s="1" t="s">
        <v>2074</v>
      </c>
      <c r="B299" s="1" t="s">
        <v>2679</v>
      </c>
      <c r="D299" t="s">
        <v>5009</v>
      </c>
      <c r="E299" t="str">
        <f t="shared" si="4"/>
        <v>Ashley N</v>
      </c>
      <c r="G299" t="s">
        <v>6724</v>
      </c>
      <c r="H299" t="s">
        <v>5012</v>
      </c>
      <c r="I299" t="s">
        <v>6824</v>
      </c>
    </row>
    <row r="300" spans="1:9" ht="15" x14ac:dyDescent="0.25">
      <c r="A300" s="1" t="s">
        <v>2073</v>
      </c>
      <c r="B300" s="1" t="s">
        <v>2680</v>
      </c>
      <c r="D300" t="s">
        <v>5010</v>
      </c>
      <c r="E300" t="str">
        <f t="shared" si="4"/>
        <v>Evan D</v>
      </c>
      <c r="G300" t="s">
        <v>6725</v>
      </c>
      <c r="H300" t="s">
        <v>6958</v>
      </c>
      <c r="I300" t="s">
        <v>6727</v>
      </c>
    </row>
    <row r="301" spans="1:9" ht="15" x14ac:dyDescent="0.25">
      <c r="A301" s="1" t="s">
        <v>2072</v>
      </c>
      <c r="B301" s="1" t="s">
        <v>2681</v>
      </c>
      <c r="D301" t="s">
        <v>5011</v>
      </c>
      <c r="E301" t="str">
        <f t="shared" si="4"/>
        <v xml:space="preserve">Krisana </v>
      </c>
      <c r="G301" t="s">
        <v>6724</v>
      </c>
      <c r="H301" t="s">
        <v>6959</v>
      </c>
    </row>
    <row r="302" spans="1:9" ht="15" x14ac:dyDescent="0.25">
      <c r="A302" s="1" t="s">
        <v>2071</v>
      </c>
      <c r="B302" s="1" t="s">
        <v>2682</v>
      </c>
      <c r="D302" t="s">
        <v>4957</v>
      </c>
      <c r="E302" t="str">
        <f t="shared" si="4"/>
        <v xml:space="preserve">Kyle </v>
      </c>
      <c r="G302" t="s">
        <v>6725</v>
      </c>
      <c r="H302" t="s">
        <v>6640</v>
      </c>
    </row>
    <row r="303" spans="1:9" ht="15" x14ac:dyDescent="0.25">
      <c r="A303" s="1" t="s">
        <v>2070</v>
      </c>
      <c r="B303" s="1" t="s">
        <v>2683</v>
      </c>
      <c r="D303" t="s">
        <v>5012</v>
      </c>
      <c r="E303" t="str">
        <f t="shared" si="4"/>
        <v xml:space="preserve">Kate </v>
      </c>
      <c r="G303" t="s">
        <v>6724</v>
      </c>
      <c r="H303" t="s">
        <v>6810</v>
      </c>
    </row>
    <row r="304" spans="1:9" ht="15" x14ac:dyDescent="0.25">
      <c r="A304" s="1" t="s">
        <v>2069</v>
      </c>
      <c r="B304" s="1" t="s">
        <v>2684</v>
      </c>
      <c r="D304" t="s">
        <v>5013</v>
      </c>
      <c r="E304" t="str">
        <f t="shared" si="4"/>
        <v>Martin A.</v>
      </c>
      <c r="G304" t="s">
        <v>6725</v>
      </c>
      <c r="H304" t="s">
        <v>5113</v>
      </c>
      <c r="I304" t="s">
        <v>6746</v>
      </c>
    </row>
    <row r="305" spans="1:9" ht="15" x14ac:dyDescent="0.25">
      <c r="A305" s="1" t="s">
        <v>2068</v>
      </c>
      <c r="B305" s="1" t="s">
        <v>2685</v>
      </c>
      <c r="D305" t="s">
        <v>5014</v>
      </c>
      <c r="E305" t="str">
        <f t="shared" si="4"/>
        <v xml:space="preserve">Stacey </v>
      </c>
      <c r="G305" t="s">
        <v>6724</v>
      </c>
      <c r="H305" t="s">
        <v>6960</v>
      </c>
    </row>
    <row r="306" spans="1:9" ht="15" x14ac:dyDescent="0.25">
      <c r="A306" s="1" t="s">
        <v>2067</v>
      </c>
      <c r="B306" s="1" t="s">
        <v>2686</v>
      </c>
      <c r="D306" t="s">
        <v>5015</v>
      </c>
      <c r="E306" t="str">
        <f t="shared" si="4"/>
        <v xml:space="preserve">Christine </v>
      </c>
      <c r="G306" t="s">
        <v>6724</v>
      </c>
      <c r="H306" t="s">
        <v>6961</v>
      </c>
    </row>
    <row r="307" spans="1:9" ht="15" x14ac:dyDescent="0.25">
      <c r="A307" s="1" t="s">
        <v>2066</v>
      </c>
      <c r="B307" s="1" t="s">
        <v>2687</v>
      </c>
      <c r="D307" t="s">
        <v>4954</v>
      </c>
      <c r="E307" t="str">
        <f t="shared" si="4"/>
        <v>Sarah C.</v>
      </c>
      <c r="G307" t="s">
        <v>6724</v>
      </c>
      <c r="H307" t="s">
        <v>6895</v>
      </c>
      <c r="I307" t="s">
        <v>6795</v>
      </c>
    </row>
    <row r="308" spans="1:9" ht="15" x14ac:dyDescent="0.25">
      <c r="A308" s="1" t="s">
        <v>2065</v>
      </c>
      <c r="B308" s="1" t="s">
        <v>2688</v>
      </c>
      <c r="D308" t="s">
        <v>5016</v>
      </c>
      <c r="E308" t="str">
        <f t="shared" si="4"/>
        <v xml:space="preserve">Megan </v>
      </c>
      <c r="G308" t="s">
        <v>6724</v>
      </c>
      <c r="H308" t="s">
        <v>6796</v>
      </c>
    </row>
    <row r="309" spans="1:9" ht="15" x14ac:dyDescent="0.25">
      <c r="A309" s="1" t="s">
        <v>2064</v>
      </c>
      <c r="B309" s="1" t="s">
        <v>2689</v>
      </c>
      <c r="D309" t="s">
        <v>5017</v>
      </c>
      <c r="E309" t="str">
        <f t="shared" si="4"/>
        <v>Jason W</v>
      </c>
      <c r="G309" t="s">
        <v>6725</v>
      </c>
      <c r="H309" t="s">
        <v>6939</v>
      </c>
      <c r="I309" t="s">
        <v>6778</v>
      </c>
    </row>
    <row r="310" spans="1:9" ht="15" x14ac:dyDescent="0.25">
      <c r="A310" s="1" t="s">
        <v>2063</v>
      </c>
      <c r="B310" s="1" t="s">
        <v>2690</v>
      </c>
      <c r="D310" t="s">
        <v>5018</v>
      </c>
      <c r="E310" t="str">
        <f t="shared" si="4"/>
        <v xml:space="preserve">Michele </v>
      </c>
      <c r="G310" t="s">
        <v>6724</v>
      </c>
      <c r="H310" t="s">
        <v>6962</v>
      </c>
    </row>
    <row r="311" spans="1:9" ht="15" x14ac:dyDescent="0.25">
      <c r="A311" s="1" t="s">
        <v>2062</v>
      </c>
      <c r="B311" s="1" t="s">
        <v>2691</v>
      </c>
      <c r="D311" t="s">
        <v>5019</v>
      </c>
      <c r="E311" t="str">
        <f t="shared" si="4"/>
        <v xml:space="preserve">Nikki </v>
      </c>
      <c r="G311" t="s">
        <v>6724</v>
      </c>
      <c r="H311" t="s">
        <v>6963</v>
      </c>
    </row>
    <row r="312" spans="1:9" ht="15" x14ac:dyDescent="0.25">
      <c r="A312" s="1" t="s">
        <v>2061</v>
      </c>
      <c r="B312" s="1" t="s">
        <v>2692</v>
      </c>
      <c r="D312" t="s">
        <v>4789</v>
      </c>
      <c r="E312" t="str">
        <f t="shared" si="4"/>
        <v>Philip J.</v>
      </c>
      <c r="G312" t="s">
        <v>6725</v>
      </c>
      <c r="H312" t="s">
        <v>6813</v>
      </c>
      <c r="I312" t="s">
        <v>6763</v>
      </c>
    </row>
    <row r="313" spans="1:9" ht="15" x14ac:dyDescent="0.25">
      <c r="A313" s="1" t="s">
        <v>2060</v>
      </c>
      <c r="B313" s="1" t="s">
        <v>2693</v>
      </c>
      <c r="D313" t="s">
        <v>5020</v>
      </c>
      <c r="E313" t="str">
        <f t="shared" si="4"/>
        <v>Bryan L</v>
      </c>
      <c r="G313" t="s">
        <v>6725</v>
      </c>
      <c r="H313" t="s">
        <v>6964</v>
      </c>
      <c r="I313" t="s">
        <v>6780</v>
      </c>
    </row>
    <row r="314" spans="1:9" ht="15" x14ac:dyDescent="0.25">
      <c r="A314" s="1" t="s">
        <v>2059</v>
      </c>
      <c r="B314" s="1" t="s">
        <v>2694</v>
      </c>
      <c r="D314" t="s">
        <v>5021</v>
      </c>
      <c r="E314" t="str">
        <f t="shared" si="4"/>
        <v>Timothy F</v>
      </c>
      <c r="G314" t="s">
        <v>6725</v>
      </c>
      <c r="H314" t="s">
        <v>6853</v>
      </c>
      <c r="I314" t="s">
        <v>6892</v>
      </c>
    </row>
    <row r="315" spans="1:9" ht="15" x14ac:dyDescent="0.25">
      <c r="A315" s="1" t="s">
        <v>2058</v>
      </c>
      <c r="B315" s="1" t="s">
        <v>2695</v>
      </c>
      <c r="D315" t="s">
        <v>5022</v>
      </c>
      <c r="E315" t="str">
        <f t="shared" si="4"/>
        <v>Angielyn M</v>
      </c>
      <c r="G315" t="s">
        <v>6724</v>
      </c>
      <c r="H315" t="s">
        <v>6965</v>
      </c>
      <c r="I315" t="s">
        <v>6771</v>
      </c>
    </row>
    <row r="316" spans="1:9" ht="15" x14ac:dyDescent="0.25">
      <c r="A316" s="1" t="s">
        <v>2057</v>
      </c>
      <c r="B316" s="1" t="s">
        <v>2696</v>
      </c>
      <c r="D316" t="s">
        <v>5023</v>
      </c>
      <c r="E316" t="str">
        <f t="shared" si="4"/>
        <v>Jeanie M.</v>
      </c>
      <c r="G316" t="s">
        <v>6724</v>
      </c>
      <c r="H316" t="s">
        <v>6966</v>
      </c>
      <c r="I316" t="s">
        <v>6743</v>
      </c>
    </row>
    <row r="317" spans="1:9" ht="15" x14ac:dyDescent="0.25">
      <c r="A317" s="1" t="s">
        <v>2056</v>
      </c>
      <c r="B317" s="1" t="s">
        <v>2697</v>
      </c>
      <c r="D317" t="s">
        <v>5024</v>
      </c>
      <c r="E317" t="str">
        <f t="shared" si="4"/>
        <v xml:space="preserve">Greg </v>
      </c>
      <c r="G317" t="s">
        <v>6725</v>
      </c>
      <c r="H317" t="s">
        <v>6886</v>
      </c>
    </row>
    <row r="318" spans="1:9" ht="15" x14ac:dyDescent="0.25">
      <c r="A318" s="1" t="s">
        <v>2055</v>
      </c>
      <c r="B318" s="1" t="s">
        <v>2698</v>
      </c>
      <c r="D318" t="s">
        <v>5025</v>
      </c>
      <c r="E318" t="str">
        <f t="shared" si="4"/>
        <v xml:space="preserve">John </v>
      </c>
      <c r="G318" t="s">
        <v>6725</v>
      </c>
      <c r="H318" t="s">
        <v>6750</v>
      </c>
    </row>
    <row r="319" spans="1:9" ht="15" x14ac:dyDescent="0.25">
      <c r="A319" s="1" t="s">
        <v>2054</v>
      </c>
      <c r="B319" s="1" t="s">
        <v>2699</v>
      </c>
      <c r="D319" t="s">
        <v>5026</v>
      </c>
      <c r="E319" t="str">
        <f t="shared" si="4"/>
        <v xml:space="preserve">Aliaksandr </v>
      </c>
      <c r="G319" t="s">
        <v>6725</v>
      </c>
      <c r="H319" t="s">
        <v>6967</v>
      </c>
    </row>
    <row r="320" spans="1:9" ht="15" x14ac:dyDescent="0.25">
      <c r="A320" s="1" t="s">
        <v>2053</v>
      </c>
      <c r="B320" s="1" t="s">
        <v>2700</v>
      </c>
      <c r="D320" t="s">
        <v>5027</v>
      </c>
      <c r="E320" t="str">
        <f t="shared" si="4"/>
        <v>Jason M.</v>
      </c>
      <c r="G320" t="s">
        <v>6725</v>
      </c>
      <c r="H320" t="s">
        <v>6939</v>
      </c>
      <c r="I320" t="s">
        <v>6743</v>
      </c>
    </row>
    <row r="321" spans="1:9" ht="15" x14ac:dyDescent="0.25">
      <c r="A321" s="1" t="s">
        <v>2052</v>
      </c>
      <c r="B321" s="1" t="s">
        <v>2701</v>
      </c>
      <c r="D321" t="s">
        <v>5028</v>
      </c>
      <c r="E321" t="str">
        <f t="shared" si="4"/>
        <v>Sheera K</v>
      </c>
      <c r="G321" t="s">
        <v>6724</v>
      </c>
      <c r="H321" t="s">
        <v>6968</v>
      </c>
      <c r="I321" t="s">
        <v>6817</v>
      </c>
    </row>
    <row r="322" spans="1:9" ht="15" x14ac:dyDescent="0.25">
      <c r="A322" s="1" t="s">
        <v>2051</v>
      </c>
      <c r="B322" s="1" t="s">
        <v>2702</v>
      </c>
      <c r="D322" t="s">
        <v>5029</v>
      </c>
      <c r="E322" t="str">
        <f t="shared" si="4"/>
        <v xml:space="preserve">Janice </v>
      </c>
      <c r="G322" t="s">
        <v>6724</v>
      </c>
      <c r="H322" t="s">
        <v>6969</v>
      </c>
    </row>
    <row r="323" spans="1:9" ht="15" x14ac:dyDescent="0.25">
      <c r="A323" s="1" t="s">
        <v>2050</v>
      </c>
      <c r="B323" s="1" t="s">
        <v>2703</v>
      </c>
      <c r="D323" t="s">
        <v>5030</v>
      </c>
      <c r="E323" t="str">
        <f t="shared" ref="E323:E386" si="5">H323&amp;" "&amp;I323</f>
        <v>Timothy G.</v>
      </c>
      <c r="G323" t="s">
        <v>6725</v>
      </c>
      <c r="H323" t="s">
        <v>6853</v>
      </c>
      <c r="I323" t="s">
        <v>6938</v>
      </c>
    </row>
    <row r="324" spans="1:9" ht="15" x14ac:dyDescent="0.25">
      <c r="A324" s="1" t="s">
        <v>2049</v>
      </c>
      <c r="B324" s="1" t="s">
        <v>2704</v>
      </c>
      <c r="D324" t="s">
        <v>4994</v>
      </c>
      <c r="E324" t="str">
        <f t="shared" si="5"/>
        <v>Alan R</v>
      </c>
      <c r="G324" t="s">
        <v>6725</v>
      </c>
      <c r="H324" t="s">
        <v>6936</v>
      </c>
      <c r="I324" t="s">
        <v>6865</v>
      </c>
    </row>
    <row r="325" spans="1:9" ht="15" x14ac:dyDescent="0.25">
      <c r="A325" s="1" t="s">
        <v>2048</v>
      </c>
      <c r="B325" s="1" t="s">
        <v>2705</v>
      </c>
      <c r="D325" t="s">
        <v>5031</v>
      </c>
      <c r="E325" t="str">
        <f t="shared" si="5"/>
        <v xml:space="preserve">Michael </v>
      </c>
      <c r="G325" t="s">
        <v>6725</v>
      </c>
      <c r="H325" t="s">
        <v>6866</v>
      </c>
    </row>
    <row r="326" spans="1:9" ht="15" x14ac:dyDescent="0.25">
      <c r="A326" s="1" t="s">
        <v>2047</v>
      </c>
      <c r="B326" s="1" t="s">
        <v>2706</v>
      </c>
      <c r="D326" t="s">
        <v>5032</v>
      </c>
      <c r="E326" t="str">
        <f t="shared" si="5"/>
        <v xml:space="preserve">Marie-France </v>
      </c>
      <c r="G326" t="s">
        <v>6724</v>
      </c>
      <c r="H326" t="s">
        <v>6970</v>
      </c>
    </row>
    <row r="327" spans="1:9" ht="15" x14ac:dyDescent="0.25">
      <c r="A327" s="1" t="s">
        <v>2046</v>
      </c>
      <c r="B327" s="1" t="s">
        <v>2707</v>
      </c>
      <c r="D327" t="s">
        <v>5033</v>
      </c>
      <c r="E327" t="str">
        <f t="shared" si="5"/>
        <v>Erik F.</v>
      </c>
      <c r="G327" t="s">
        <v>6725</v>
      </c>
      <c r="H327" t="s">
        <v>6917</v>
      </c>
      <c r="I327" t="s">
        <v>6971</v>
      </c>
    </row>
    <row r="328" spans="1:9" ht="15" x14ac:dyDescent="0.25">
      <c r="A328" s="1" t="s">
        <v>2045</v>
      </c>
      <c r="B328" s="1" t="s">
        <v>2708</v>
      </c>
      <c r="D328" t="s">
        <v>5034</v>
      </c>
      <c r="E328" t="str">
        <f t="shared" si="5"/>
        <v xml:space="preserve">Andrew </v>
      </c>
      <c r="G328" t="s">
        <v>6725</v>
      </c>
      <c r="H328" t="s">
        <v>6248</v>
      </c>
    </row>
    <row r="329" spans="1:9" ht="15" x14ac:dyDescent="0.25">
      <c r="A329" s="1" t="s">
        <v>2044</v>
      </c>
      <c r="B329" s="1" t="s">
        <v>2709</v>
      </c>
      <c r="D329" t="s">
        <v>5035</v>
      </c>
      <c r="E329" t="str">
        <f t="shared" si="5"/>
        <v xml:space="preserve">Anthony </v>
      </c>
      <c r="G329" t="s">
        <v>6725</v>
      </c>
      <c r="H329" t="s">
        <v>6292</v>
      </c>
    </row>
    <row r="330" spans="1:9" ht="15" x14ac:dyDescent="0.25">
      <c r="A330" s="1" t="s">
        <v>2043</v>
      </c>
      <c r="B330" s="1" t="s">
        <v>2710</v>
      </c>
      <c r="D330" t="s">
        <v>5036</v>
      </c>
      <c r="E330" t="str">
        <f t="shared" si="5"/>
        <v xml:space="preserve">Chris </v>
      </c>
      <c r="G330" t="s">
        <v>6725</v>
      </c>
      <c r="H330" t="s">
        <v>6919</v>
      </c>
    </row>
    <row r="331" spans="1:9" ht="15" x14ac:dyDescent="0.25">
      <c r="A331" s="1" t="s">
        <v>2042</v>
      </c>
      <c r="B331" s="1" t="s">
        <v>2711</v>
      </c>
      <c r="D331" t="s">
        <v>5037</v>
      </c>
      <c r="E331" t="str">
        <f t="shared" si="5"/>
        <v xml:space="preserve">Yu </v>
      </c>
      <c r="G331" t="s">
        <v>6725</v>
      </c>
      <c r="H331" t="s">
        <v>6972</v>
      </c>
    </row>
    <row r="332" spans="1:9" ht="15" x14ac:dyDescent="0.25">
      <c r="A332" s="1" t="s">
        <v>2041</v>
      </c>
      <c r="B332" s="1" t="s">
        <v>2712</v>
      </c>
      <c r="D332" t="s">
        <v>5038</v>
      </c>
      <c r="E332" t="str">
        <f t="shared" si="5"/>
        <v>Caleb N</v>
      </c>
      <c r="G332" t="s">
        <v>6725</v>
      </c>
      <c r="H332" t="s">
        <v>6973</v>
      </c>
      <c r="I332" t="s">
        <v>6824</v>
      </c>
    </row>
    <row r="333" spans="1:9" ht="15" x14ac:dyDescent="0.25">
      <c r="A333" s="1" t="s">
        <v>2040</v>
      </c>
      <c r="B333" s="1" t="s">
        <v>2713</v>
      </c>
      <c r="D333" t="s">
        <v>5039</v>
      </c>
      <c r="E333" t="str">
        <f t="shared" si="5"/>
        <v>Jason M.</v>
      </c>
      <c r="G333" t="s">
        <v>6725</v>
      </c>
      <c r="H333" t="s">
        <v>6939</v>
      </c>
      <c r="I333" t="s">
        <v>6743</v>
      </c>
    </row>
    <row r="334" spans="1:9" ht="15" x14ac:dyDescent="0.25">
      <c r="A334" s="1" t="s">
        <v>2039</v>
      </c>
      <c r="B334" s="1" t="s">
        <v>2714</v>
      </c>
      <c r="D334" t="s">
        <v>5040</v>
      </c>
      <c r="E334" t="str">
        <f t="shared" si="5"/>
        <v>Angela R</v>
      </c>
      <c r="G334" t="s">
        <v>6724</v>
      </c>
      <c r="H334" t="s">
        <v>6974</v>
      </c>
      <c r="I334" t="s">
        <v>6865</v>
      </c>
    </row>
    <row r="335" spans="1:9" ht="15" x14ac:dyDescent="0.25">
      <c r="A335" s="1" t="s">
        <v>2038</v>
      </c>
      <c r="B335" s="1" t="s">
        <v>2715</v>
      </c>
      <c r="D335" t="s">
        <v>5041</v>
      </c>
      <c r="E335" t="str">
        <f t="shared" si="5"/>
        <v>Keith J</v>
      </c>
      <c r="G335" t="s">
        <v>6725</v>
      </c>
      <c r="H335" t="s">
        <v>6975</v>
      </c>
      <c r="I335" t="s">
        <v>6832</v>
      </c>
    </row>
    <row r="336" spans="1:9" ht="15" x14ac:dyDescent="0.25">
      <c r="A336" s="1" t="s">
        <v>2037</v>
      </c>
      <c r="B336" s="1" t="s">
        <v>2716</v>
      </c>
      <c r="D336" t="s">
        <v>5042</v>
      </c>
      <c r="E336" t="str">
        <f t="shared" si="5"/>
        <v xml:space="preserve">Emma </v>
      </c>
      <c r="G336" t="s">
        <v>6724</v>
      </c>
      <c r="H336" t="s">
        <v>6976</v>
      </c>
    </row>
    <row r="337" spans="1:9" ht="15" x14ac:dyDescent="0.25">
      <c r="A337" s="1" t="s">
        <v>2036</v>
      </c>
      <c r="B337" s="1" t="s">
        <v>2717</v>
      </c>
      <c r="D337" t="s">
        <v>5043</v>
      </c>
      <c r="E337" t="str">
        <f t="shared" si="5"/>
        <v>Nathan A</v>
      </c>
      <c r="G337" t="s">
        <v>6725</v>
      </c>
      <c r="H337" t="s">
        <v>6977</v>
      </c>
      <c r="I337" t="s">
        <v>6805</v>
      </c>
    </row>
    <row r="338" spans="1:9" ht="15" x14ac:dyDescent="0.25">
      <c r="A338" s="1" t="s">
        <v>2035</v>
      </c>
      <c r="B338" s="1" t="s">
        <v>2718</v>
      </c>
      <c r="D338" t="s">
        <v>5044</v>
      </c>
      <c r="E338" t="str">
        <f t="shared" si="5"/>
        <v xml:space="preserve">Kathryn </v>
      </c>
      <c r="G338" t="s">
        <v>6724</v>
      </c>
      <c r="H338" t="s">
        <v>6978</v>
      </c>
    </row>
    <row r="339" spans="1:9" ht="15" x14ac:dyDescent="0.25">
      <c r="A339" s="1" t="s">
        <v>2034</v>
      </c>
      <c r="B339" s="1" t="s">
        <v>2719</v>
      </c>
      <c r="D339" t="s">
        <v>5045</v>
      </c>
      <c r="E339" t="str">
        <f t="shared" si="5"/>
        <v>Elizabeth H.</v>
      </c>
      <c r="G339" t="s">
        <v>6724</v>
      </c>
      <c r="H339" t="s">
        <v>6846</v>
      </c>
      <c r="I339" t="s">
        <v>6773</v>
      </c>
    </row>
    <row r="340" spans="1:9" ht="15" x14ac:dyDescent="0.25">
      <c r="A340" s="1" t="s">
        <v>2033</v>
      </c>
      <c r="B340" s="1" t="s">
        <v>2720</v>
      </c>
      <c r="D340" t="s">
        <v>5046</v>
      </c>
      <c r="E340" t="str">
        <f t="shared" si="5"/>
        <v xml:space="preserve">Ben </v>
      </c>
      <c r="G340" t="s">
        <v>6725</v>
      </c>
      <c r="H340" t="s">
        <v>6878</v>
      </c>
    </row>
    <row r="341" spans="1:9" ht="15" x14ac:dyDescent="0.25">
      <c r="A341" s="1" t="s">
        <v>2032</v>
      </c>
      <c r="B341" s="1" t="s">
        <v>2721</v>
      </c>
      <c r="D341" t="s">
        <v>5047</v>
      </c>
      <c r="E341" t="str">
        <f t="shared" si="5"/>
        <v>Cheryl A</v>
      </c>
      <c r="G341" t="s">
        <v>6724</v>
      </c>
      <c r="H341" t="s">
        <v>6979</v>
      </c>
      <c r="I341" t="s">
        <v>6805</v>
      </c>
    </row>
    <row r="342" spans="1:9" ht="15" x14ac:dyDescent="0.25">
      <c r="A342" s="1" t="s">
        <v>2031</v>
      </c>
      <c r="B342" s="1" t="s">
        <v>2722</v>
      </c>
      <c r="D342" t="s">
        <v>5048</v>
      </c>
      <c r="E342" t="str">
        <f t="shared" si="5"/>
        <v>Kimberly A</v>
      </c>
      <c r="G342" t="s">
        <v>6724</v>
      </c>
      <c r="H342" t="s">
        <v>6980</v>
      </c>
      <c r="I342" t="s">
        <v>6805</v>
      </c>
    </row>
    <row r="343" spans="1:9" ht="15" x14ac:dyDescent="0.25">
      <c r="A343" s="1" t="s">
        <v>2030</v>
      </c>
      <c r="B343" s="1" t="s">
        <v>2723</v>
      </c>
      <c r="D343" t="s">
        <v>5049</v>
      </c>
      <c r="E343" t="str">
        <f t="shared" si="5"/>
        <v xml:space="preserve">Cynthia </v>
      </c>
      <c r="G343" t="s">
        <v>6724</v>
      </c>
      <c r="H343" t="s">
        <v>6981</v>
      </c>
    </row>
    <row r="344" spans="1:9" ht="15" x14ac:dyDescent="0.25">
      <c r="A344" s="1" t="s">
        <v>2029</v>
      </c>
      <c r="B344" s="1" t="s">
        <v>2724</v>
      </c>
      <c r="D344" t="s">
        <v>5050</v>
      </c>
      <c r="E344" t="str">
        <f t="shared" si="5"/>
        <v xml:space="preserve">Jessica </v>
      </c>
      <c r="G344" t="s">
        <v>6724</v>
      </c>
      <c r="H344" t="s">
        <v>6822</v>
      </c>
    </row>
    <row r="345" spans="1:9" ht="15" x14ac:dyDescent="0.25">
      <c r="A345" s="1" t="s">
        <v>2028</v>
      </c>
      <c r="B345" s="1" t="s">
        <v>2725</v>
      </c>
      <c r="D345" t="s">
        <v>5051</v>
      </c>
      <c r="E345" t="str">
        <f t="shared" si="5"/>
        <v xml:space="preserve">Bruce </v>
      </c>
      <c r="G345" t="s">
        <v>6725</v>
      </c>
      <c r="H345" t="s">
        <v>6073</v>
      </c>
    </row>
    <row r="346" spans="1:9" ht="15" x14ac:dyDescent="0.25">
      <c r="A346" s="1" t="s">
        <v>2027</v>
      </c>
      <c r="B346" s="1" t="s">
        <v>2726</v>
      </c>
      <c r="D346" t="s">
        <v>5052</v>
      </c>
      <c r="E346" t="str">
        <f t="shared" si="5"/>
        <v xml:space="preserve">Allison </v>
      </c>
      <c r="G346" t="s">
        <v>6724</v>
      </c>
      <c r="H346" t="s">
        <v>6922</v>
      </c>
    </row>
    <row r="347" spans="1:9" ht="15" x14ac:dyDescent="0.25">
      <c r="A347" s="1" t="s">
        <v>2026</v>
      </c>
      <c r="B347" s="1" t="s">
        <v>2727</v>
      </c>
      <c r="D347" t="s">
        <v>5053</v>
      </c>
      <c r="E347" t="str">
        <f t="shared" si="5"/>
        <v xml:space="preserve">Alex </v>
      </c>
      <c r="G347" t="s">
        <v>6725</v>
      </c>
      <c r="H347" t="s">
        <v>6783</v>
      </c>
    </row>
    <row r="348" spans="1:9" ht="15" x14ac:dyDescent="0.25">
      <c r="A348" s="1" t="s">
        <v>2025</v>
      </c>
      <c r="B348" s="1" t="s">
        <v>2728</v>
      </c>
      <c r="D348" t="s">
        <v>5054</v>
      </c>
      <c r="E348" t="str">
        <f t="shared" si="5"/>
        <v xml:space="preserve">Gabriela </v>
      </c>
      <c r="G348" t="s">
        <v>6724</v>
      </c>
      <c r="H348" t="s">
        <v>6982</v>
      </c>
    </row>
    <row r="349" spans="1:9" ht="15" x14ac:dyDescent="0.25">
      <c r="A349" s="1" t="s">
        <v>2024</v>
      </c>
      <c r="B349" s="1" t="s">
        <v>2729</v>
      </c>
      <c r="D349" t="s">
        <v>5055</v>
      </c>
      <c r="E349" t="str">
        <f t="shared" si="5"/>
        <v xml:space="preserve">Sharon </v>
      </c>
      <c r="G349" t="s">
        <v>6724</v>
      </c>
      <c r="H349" t="s">
        <v>6983</v>
      </c>
    </row>
    <row r="350" spans="1:9" ht="15" x14ac:dyDescent="0.25">
      <c r="A350" s="1" t="s">
        <v>2023</v>
      </c>
      <c r="B350" s="1" t="s">
        <v>2730</v>
      </c>
      <c r="D350" t="s">
        <v>5056</v>
      </c>
      <c r="E350" t="str">
        <f t="shared" si="5"/>
        <v>Jason A</v>
      </c>
      <c r="G350" t="s">
        <v>6725</v>
      </c>
      <c r="H350" t="s">
        <v>6939</v>
      </c>
      <c r="I350" t="s">
        <v>6805</v>
      </c>
    </row>
    <row r="351" spans="1:9" ht="15" x14ac:dyDescent="0.25">
      <c r="A351" s="1" t="s">
        <v>2022</v>
      </c>
      <c r="B351" s="1" t="s">
        <v>2731</v>
      </c>
      <c r="D351" t="s">
        <v>5057</v>
      </c>
      <c r="E351" t="str">
        <f t="shared" si="5"/>
        <v>Chelsey C.</v>
      </c>
      <c r="G351" t="s">
        <v>6724</v>
      </c>
      <c r="H351" t="s">
        <v>6984</v>
      </c>
      <c r="I351" t="s">
        <v>6795</v>
      </c>
    </row>
    <row r="352" spans="1:9" ht="15" x14ac:dyDescent="0.25">
      <c r="A352" s="1" t="s">
        <v>2021</v>
      </c>
      <c r="B352" s="1" t="s">
        <v>2732</v>
      </c>
      <c r="D352" t="s">
        <v>5058</v>
      </c>
      <c r="E352" t="str">
        <f t="shared" si="5"/>
        <v>Devon A.</v>
      </c>
      <c r="G352" t="s">
        <v>6725</v>
      </c>
      <c r="H352" t="s">
        <v>6985</v>
      </c>
      <c r="I352" t="s">
        <v>6746</v>
      </c>
    </row>
    <row r="353" spans="1:9" ht="15" x14ac:dyDescent="0.25">
      <c r="A353" s="1" t="s">
        <v>2020</v>
      </c>
      <c r="B353" s="1" t="s">
        <v>2733</v>
      </c>
      <c r="D353" t="s">
        <v>5059</v>
      </c>
      <c r="E353" t="str">
        <f t="shared" si="5"/>
        <v>Joni L</v>
      </c>
      <c r="G353" t="s">
        <v>6724</v>
      </c>
      <c r="H353" t="s">
        <v>6986</v>
      </c>
      <c r="I353" t="s">
        <v>6780</v>
      </c>
    </row>
    <row r="354" spans="1:9" ht="15" x14ac:dyDescent="0.25">
      <c r="A354" s="1" t="s">
        <v>2019</v>
      </c>
      <c r="B354" s="1" t="s">
        <v>2734</v>
      </c>
      <c r="D354" t="s">
        <v>4799</v>
      </c>
      <c r="E354" t="str">
        <f t="shared" si="5"/>
        <v xml:space="preserve">Colin </v>
      </c>
      <c r="G354" t="s">
        <v>6725</v>
      </c>
      <c r="H354" t="s">
        <v>6987</v>
      </c>
    </row>
    <row r="355" spans="1:9" ht="15" x14ac:dyDescent="0.25">
      <c r="A355" s="1" t="s">
        <v>2018</v>
      </c>
      <c r="B355" s="1" t="s">
        <v>2735</v>
      </c>
      <c r="D355" t="s">
        <v>5060</v>
      </c>
      <c r="E355" t="str">
        <f t="shared" si="5"/>
        <v xml:space="preserve">Rachael </v>
      </c>
      <c r="G355" t="s">
        <v>6724</v>
      </c>
      <c r="H355" t="s">
        <v>6988</v>
      </c>
    </row>
    <row r="356" spans="1:9" ht="15" x14ac:dyDescent="0.25">
      <c r="A356" s="1" t="s">
        <v>2017</v>
      </c>
      <c r="B356" s="1" t="s">
        <v>2736</v>
      </c>
      <c r="D356" t="s">
        <v>5061</v>
      </c>
      <c r="E356" t="str">
        <f t="shared" si="5"/>
        <v xml:space="preserve">Maricela </v>
      </c>
      <c r="G356" t="s">
        <v>6724</v>
      </c>
      <c r="H356" t="s">
        <v>6989</v>
      </c>
    </row>
    <row r="357" spans="1:9" ht="15" x14ac:dyDescent="0.25">
      <c r="A357" s="1" t="s">
        <v>2016</v>
      </c>
      <c r="B357" s="1" t="s">
        <v>2737</v>
      </c>
      <c r="D357" t="s">
        <v>5062</v>
      </c>
      <c r="E357" t="str">
        <f t="shared" si="5"/>
        <v xml:space="preserve">Marie </v>
      </c>
      <c r="G357" t="s">
        <v>6724</v>
      </c>
      <c r="H357" t="s">
        <v>6990</v>
      </c>
    </row>
    <row r="358" spans="1:9" ht="15" x14ac:dyDescent="0.25">
      <c r="A358" s="1" t="s">
        <v>2015</v>
      </c>
      <c r="B358" s="1" t="s">
        <v>2738</v>
      </c>
      <c r="D358" t="s">
        <v>5063</v>
      </c>
      <c r="E358" t="str">
        <f t="shared" si="5"/>
        <v xml:space="preserve">Frank </v>
      </c>
      <c r="G358" t="s">
        <v>6725</v>
      </c>
      <c r="H358" t="s">
        <v>6111</v>
      </c>
    </row>
    <row r="359" spans="1:9" ht="15" x14ac:dyDescent="0.25">
      <c r="A359" s="1" t="s">
        <v>2014</v>
      </c>
      <c r="B359" s="1" t="s">
        <v>2739</v>
      </c>
      <c r="D359" t="s">
        <v>5064</v>
      </c>
      <c r="E359" t="str">
        <f t="shared" si="5"/>
        <v xml:space="preserve">Jeffry </v>
      </c>
      <c r="G359" t="s">
        <v>6725</v>
      </c>
      <c r="H359" t="s">
        <v>6991</v>
      </c>
    </row>
    <row r="360" spans="1:9" ht="15" x14ac:dyDescent="0.25">
      <c r="A360" s="1" t="s">
        <v>2013</v>
      </c>
      <c r="B360" s="1" t="s">
        <v>2740</v>
      </c>
      <c r="D360" t="s">
        <v>5065</v>
      </c>
      <c r="E360" t="str">
        <f t="shared" si="5"/>
        <v xml:space="preserve">Mike </v>
      </c>
      <c r="G360" t="s">
        <v>6725</v>
      </c>
      <c r="H360" t="s">
        <v>6992</v>
      </c>
    </row>
    <row r="361" spans="1:9" ht="15" x14ac:dyDescent="0.25">
      <c r="A361" s="1" t="s">
        <v>2012</v>
      </c>
      <c r="B361" s="1" t="s">
        <v>2741</v>
      </c>
      <c r="D361" t="s">
        <v>4906</v>
      </c>
      <c r="E361" t="str">
        <f t="shared" si="5"/>
        <v xml:space="preserve">Rick </v>
      </c>
      <c r="G361" t="s">
        <v>6725</v>
      </c>
      <c r="H361" t="s">
        <v>6916</v>
      </c>
    </row>
    <row r="362" spans="1:9" ht="15" x14ac:dyDescent="0.25">
      <c r="A362" s="1" t="s">
        <v>2011</v>
      </c>
      <c r="B362" s="1" t="s">
        <v>2742</v>
      </c>
      <c r="D362" t="s">
        <v>5066</v>
      </c>
      <c r="E362" t="str">
        <f t="shared" si="5"/>
        <v xml:space="preserve">Pierre-Michel </v>
      </c>
      <c r="G362" t="s">
        <v>6725</v>
      </c>
      <c r="H362" t="s">
        <v>6993</v>
      </c>
    </row>
    <row r="363" spans="1:9" ht="15" x14ac:dyDescent="0.25">
      <c r="A363" s="1" t="s">
        <v>2010</v>
      </c>
      <c r="B363" s="1" t="s">
        <v>2743</v>
      </c>
      <c r="D363" t="s">
        <v>5067</v>
      </c>
      <c r="E363" t="str">
        <f t="shared" si="5"/>
        <v xml:space="preserve">Daniel </v>
      </c>
      <c r="G363" t="s">
        <v>6725</v>
      </c>
      <c r="H363" t="s">
        <v>6797</v>
      </c>
    </row>
    <row r="364" spans="1:9" ht="15" x14ac:dyDescent="0.25">
      <c r="A364" s="1" t="s">
        <v>2009</v>
      </c>
      <c r="B364" s="1" t="s">
        <v>2744</v>
      </c>
      <c r="D364" t="s">
        <v>5068</v>
      </c>
      <c r="E364" t="str">
        <f t="shared" si="5"/>
        <v>Brian L.</v>
      </c>
      <c r="G364" t="s">
        <v>6725</v>
      </c>
      <c r="H364" t="s">
        <v>6272</v>
      </c>
      <c r="I364" t="s">
        <v>6769</v>
      </c>
    </row>
    <row r="365" spans="1:9" ht="15" x14ac:dyDescent="0.25">
      <c r="A365" s="1" t="s">
        <v>2008</v>
      </c>
      <c r="B365" s="1" t="s">
        <v>2745</v>
      </c>
      <c r="D365" t="s">
        <v>5069</v>
      </c>
      <c r="E365" t="str">
        <f t="shared" si="5"/>
        <v>Morgan M.</v>
      </c>
      <c r="G365" t="s">
        <v>6724</v>
      </c>
      <c r="H365" t="s">
        <v>6031</v>
      </c>
      <c r="I365" t="s">
        <v>6743</v>
      </c>
    </row>
    <row r="366" spans="1:9" ht="15" x14ac:dyDescent="0.25">
      <c r="A366" s="1" t="s">
        <v>2007</v>
      </c>
      <c r="B366" s="1" t="s">
        <v>2746</v>
      </c>
      <c r="D366" t="s">
        <v>5070</v>
      </c>
      <c r="E366" t="str">
        <f t="shared" si="5"/>
        <v xml:space="preserve">Caroline </v>
      </c>
      <c r="G366" t="s">
        <v>6724</v>
      </c>
      <c r="H366" t="s">
        <v>6994</v>
      </c>
    </row>
    <row r="367" spans="1:9" ht="15" x14ac:dyDescent="0.25">
      <c r="A367" s="1" t="s">
        <v>2006</v>
      </c>
      <c r="B367" s="1" t="s">
        <v>2747</v>
      </c>
      <c r="D367" t="s">
        <v>5071</v>
      </c>
      <c r="E367" t="str">
        <f t="shared" si="5"/>
        <v>Drew T.</v>
      </c>
      <c r="G367" t="s">
        <v>6725</v>
      </c>
      <c r="H367" t="s">
        <v>6995</v>
      </c>
      <c r="I367" t="s">
        <v>6793</v>
      </c>
    </row>
    <row r="368" spans="1:9" ht="15" x14ac:dyDescent="0.25">
      <c r="A368" s="1" t="s">
        <v>2005</v>
      </c>
      <c r="B368" s="1" t="s">
        <v>2748</v>
      </c>
      <c r="D368" t="s">
        <v>5072</v>
      </c>
      <c r="E368" t="str">
        <f t="shared" si="5"/>
        <v>Austin W</v>
      </c>
      <c r="G368" t="s">
        <v>6725</v>
      </c>
      <c r="H368" t="s">
        <v>6996</v>
      </c>
      <c r="I368" t="s">
        <v>6778</v>
      </c>
    </row>
    <row r="369" spans="1:9" ht="15" x14ac:dyDescent="0.25">
      <c r="A369" s="1" t="s">
        <v>2004</v>
      </c>
      <c r="B369" s="1" t="s">
        <v>2749</v>
      </c>
      <c r="D369" t="s">
        <v>5073</v>
      </c>
      <c r="E369" t="str">
        <f t="shared" si="5"/>
        <v xml:space="preserve">Berenice </v>
      </c>
      <c r="G369" t="s">
        <v>6724</v>
      </c>
      <c r="H369" t="s">
        <v>6997</v>
      </c>
    </row>
    <row r="370" spans="1:9" ht="15" x14ac:dyDescent="0.25">
      <c r="A370" s="1" t="s">
        <v>2003</v>
      </c>
      <c r="B370" s="1" t="s">
        <v>2750</v>
      </c>
      <c r="D370" t="s">
        <v>5074</v>
      </c>
      <c r="E370" t="str">
        <f t="shared" si="5"/>
        <v>Kenneth A</v>
      </c>
      <c r="G370" t="s">
        <v>6725</v>
      </c>
      <c r="H370" t="s">
        <v>6998</v>
      </c>
      <c r="I370" t="s">
        <v>6805</v>
      </c>
    </row>
    <row r="371" spans="1:9" ht="15" x14ac:dyDescent="0.25">
      <c r="A371" s="1" t="s">
        <v>2002</v>
      </c>
      <c r="B371" s="1" t="s">
        <v>2751</v>
      </c>
      <c r="D371" t="s">
        <v>5075</v>
      </c>
      <c r="E371" t="str">
        <f t="shared" si="5"/>
        <v xml:space="preserve">Miguel </v>
      </c>
      <c r="G371" t="s">
        <v>6725</v>
      </c>
      <c r="H371" t="s">
        <v>6999</v>
      </c>
    </row>
    <row r="372" spans="1:9" ht="15" x14ac:dyDescent="0.25">
      <c r="A372" s="1" t="s">
        <v>2001</v>
      </c>
      <c r="B372" s="1" t="s">
        <v>2752</v>
      </c>
      <c r="D372" t="s">
        <v>5076</v>
      </c>
      <c r="E372" t="str">
        <f t="shared" si="5"/>
        <v>Hadley T.</v>
      </c>
      <c r="G372" t="s">
        <v>6724</v>
      </c>
      <c r="H372" t="s">
        <v>7000</v>
      </c>
      <c r="I372" t="s">
        <v>6793</v>
      </c>
    </row>
    <row r="373" spans="1:9" ht="15" x14ac:dyDescent="0.25">
      <c r="A373" s="1" t="s">
        <v>2000</v>
      </c>
      <c r="B373" s="1" t="s">
        <v>2753</v>
      </c>
      <c r="D373" t="s">
        <v>5077</v>
      </c>
      <c r="E373" t="str">
        <f t="shared" si="5"/>
        <v xml:space="preserve">Taylor </v>
      </c>
      <c r="G373" t="s">
        <v>6725</v>
      </c>
      <c r="H373" t="s">
        <v>5450</v>
      </c>
    </row>
    <row r="374" spans="1:9" ht="15" x14ac:dyDescent="0.25">
      <c r="A374" s="1" t="s">
        <v>1999</v>
      </c>
      <c r="B374" s="1" t="s">
        <v>2754</v>
      </c>
      <c r="D374" t="s">
        <v>5078</v>
      </c>
      <c r="E374" t="str">
        <f t="shared" si="5"/>
        <v>Tenielle M</v>
      </c>
      <c r="G374" t="s">
        <v>6724</v>
      </c>
      <c r="H374" t="s">
        <v>7001</v>
      </c>
      <c r="I374" t="s">
        <v>6771</v>
      </c>
    </row>
    <row r="375" spans="1:9" ht="15" x14ac:dyDescent="0.25">
      <c r="A375" s="1" t="s">
        <v>1998</v>
      </c>
      <c r="B375" s="1" t="s">
        <v>2755</v>
      </c>
      <c r="D375" t="s">
        <v>5079</v>
      </c>
      <c r="E375" t="str">
        <f t="shared" si="5"/>
        <v xml:space="preserve">Andrea </v>
      </c>
      <c r="G375" t="s">
        <v>6724</v>
      </c>
      <c r="H375" t="s">
        <v>6738</v>
      </c>
    </row>
    <row r="376" spans="1:9" ht="15" x14ac:dyDescent="0.25">
      <c r="A376" s="1" t="s">
        <v>1997</v>
      </c>
      <c r="B376" s="1" t="s">
        <v>2756</v>
      </c>
      <c r="D376" t="s">
        <v>5080</v>
      </c>
      <c r="E376" t="str">
        <f t="shared" si="5"/>
        <v>Nora P</v>
      </c>
      <c r="G376" t="s">
        <v>6724</v>
      </c>
      <c r="H376" t="s">
        <v>7002</v>
      </c>
      <c r="I376" t="s">
        <v>6840</v>
      </c>
    </row>
    <row r="377" spans="1:9" ht="15" x14ac:dyDescent="0.25">
      <c r="A377" s="1" t="s">
        <v>1996</v>
      </c>
      <c r="B377" s="1" t="s">
        <v>2757</v>
      </c>
      <c r="D377" t="s">
        <v>5081</v>
      </c>
      <c r="E377" t="str">
        <f t="shared" si="5"/>
        <v xml:space="preserve">Zachary </v>
      </c>
      <c r="G377" t="s">
        <v>6725</v>
      </c>
      <c r="H377" t="s">
        <v>7003</v>
      </c>
    </row>
    <row r="378" spans="1:9" ht="15" x14ac:dyDescent="0.25">
      <c r="A378" s="1" t="s">
        <v>1995</v>
      </c>
      <c r="B378" s="1" t="s">
        <v>2758</v>
      </c>
      <c r="D378" t="s">
        <v>5082</v>
      </c>
      <c r="E378" t="str">
        <f t="shared" si="5"/>
        <v xml:space="preserve">Michael </v>
      </c>
      <c r="G378" t="s">
        <v>6725</v>
      </c>
      <c r="H378" t="s">
        <v>6866</v>
      </c>
    </row>
    <row r="379" spans="1:9" ht="15" x14ac:dyDescent="0.25">
      <c r="A379" s="1" t="s">
        <v>1994</v>
      </c>
      <c r="B379" s="1" t="s">
        <v>2759</v>
      </c>
      <c r="D379" t="s">
        <v>5083</v>
      </c>
      <c r="E379" t="str">
        <f t="shared" si="5"/>
        <v>Alyssa K.</v>
      </c>
      <c r="G379" t="s">
        <v>6724</v>
      </c>
      <c r="H379" t="s">
        <v>7004</v>
      </c>
      <c r="I379" t="s">
        <v>6856</v>
      </c>
    </row>
    <row r="380" spans="1:9" ht="15" x14ac:dyDescent="0.25">
      <c r="A380" s="1" t="s">
        <v>1993</v>
      </c>
      <c r="B380" s="1" t="s">
        <v>2760</v>
      </c>
      <c r="D380" t="s">
        <v>5084</v>
      </c>
      <c r="E380" t="str">
        <f t="shared" si="5"/>
        <v xml:space="preserve">Heather </v>
      </c>
      <c r="G380" t="s">
        <v>6724</v>
      </c>
      <c r="H380" t="s">
        <v>6899</v>
      </c>
    </row>
    <row r="381" spans="1:9" ht="15" x14ac:dyDescent="0.25">
      <c r="A381" s="1" t="s">
        <v>1992</v>
      </c>
      <c r="B381" s="1" t="s">
        <v>2761</v>
      </c>
      <c r="D381" t="s">
        <v>5085</v>
      </c>
      <c r="E381" t="str">
        <f t="shared" si="5"/>
        <v xml:space="preserve">Dante </v>
      </c>
      <c r="G381" t="s">
        <v>6725</v>
      </c>
      <c r="H381" t="s">
        <v>7005</v>
      </c>
    </row>
    <row r="382" spans="1:9" ht="15" x14ac:dyDescent="0.25">
      <c r="A382" s="1" t="s">
        <v>1991</v>
      </c>
      <c r="B382" s="1" t="s">
        <v>2762</v>
      </c>
      <c r="D382" t="s">
        <v>5086</v>
      </c>
      <c r="E382" t="str">
        <f t="shared" si="5"/>
        <v>Sara E.</v>
      </c>
      <c r="G382" t="s">
        <v>6724</v>
      </c>
      <c r="H382" t="s">
        <v>6850</v>
      </c>
      <c r="I382" t="s">
        <v>6907</v>
      </c>
    </row>
    <row r="383" spans="1:9" ht="15" x14ac:dyDescent="0.25">
      <c r="A383" s="1" t="s">
        <v>1990</v>
      </c>
      <c r="B383" s="1" t="s">
        <v>2763</v>
      </c>
      <c r="D383" t="s">
        <v>5087</v>
      </c>
      <c r="E383" t="str">
        <f t="shared" si="5"/>
        <v xml:space="preserve">Scott </v>
      </c>
      <c r="G383" t="s">
        <v>6725</v>
      </c>
      <c r="H383" t="s">
        <v>5289</v>
      </c>
    </row>
    <row r="384" spans="1:9" ht="15" x14ac:dyDescent="0.25">
      <c r="A384" s="1" t="s">
        <v>1989</v>
      </c>
      <c r="B384" s="1" t="s">
        <v>2764</v>
      </c>
      <c r="D384" t="s">
        <v>5088</v>
      </c>
      <c r="E384" t="str">
        <f t="shared" si="5"/>
        <v xml:space="preserve">Sean </v>
      </c>
      <c r="G384" t="s">
        <v>6725</v>
      </c>
      <c r="H384" t="s">
        <v>6924</v>
      </c>
    </row>
    <row r="385" spans="1:9" ht="15" x14ac:dyDescent="0.25">
      <c r="A385" s="1" t="s">
        <v>1988</v>
      </c>
      <c r="B385" s="1" t="s">
        <v>2765</v>
      </c>
      <c r="D385" t="s">
        <v>5089</v>
      </c>
      <c r="E385" t="str">
        <f t="shared" si="5"/>
        <v xml:space="preserve">Danielle </v>
      </c>
      <c r="G385" t="s">
        <v>6724</v>
      </c>
      <c r="H385" t="s">
        <v>6807</v>
      </c>
    </row>
    <row r="386" spans="1:9" ht="15" x14ac:dyDescent="0.25">
      <c r="A386" s="1" t="s">
        <v>1987</v>
      </c>
      <c r="B386" s="1" t="s">
        <v>2766</v>
      </c>
      <c r="D386" t="s">
        <v>5090</v>
      </c>
      <c r="E386" t="str">
        <f t="shared" si="5"/>
        <v>Andrew D.</v>
      </c>
      <c r="G386" t="s">
        <v>6725</v>
      </c>
      <c r="H386" t="s">
        <v>6248</v>
      </c>
      <c r="I386" t="s">
        <v>6766</v>
      </c>
    </row>
    <row r="387" spans="1:9" ht="15" x14ac:dyDescent="0.25">
      <c r="A387" s="1" t="s">
        <v>1986</v>
      </c>
      <c r="B387" s="1" t="s">
        <v>2767</v>
      </c>
      <c r="D387" t="s">
        <v>5091</v>
      </c>
      <c r="E387" t="str">
        <f t="shared" ref="E387:E450" si="6">H387&amp;" "&amp;I387</f>
        <v>Joel D</v>
      </c>
      <c r="G387" t="s">
        <v>6725</v>
      </c>
      <c r="H387" t="s">
        <v>7006</v>
      </c>
      <c r="I387" t="s">
        <v>6727</v>
      </c>
    </row>
    <row r="388" spans="1:9" ht="15" x14ac:dyDescent="0.25">
      <c r="A388" s="1" t="s">
        <v>1985</v>
      </c>
      <c r="B388" s="1" t="s">
        <v>2768</v>
      </c>
      <c r="D388" t="s">
        <v>5092</v>
      </c>
      <c r="E388" t="str">
        <f t="shared" si="6"/>
        <v xml:space="preserve">Michelle </v>
      </c>
      <c r="G388" t="s">
        <v>6724</v>
      </c>
      <c r="H388" t="s">
        <v>7007</v>
      </c>
    </row>
    <row r="389" spans="1:9" ht="15" x14ac:dyDescent="0.25">
      <c r="A389" s="1" t="s">
        <v>1984</v>
      </c>
      <c r="B389" s="1" t="s">
        <v>2769</v>
      </c>
      <c r="D389" t="s">
        <v>5093</v>
      </c>
      <c r="E389" t="str">
        <f t="shared" si="6"/>
        <v>Michael J.</v>
      </c>
      <c r="G389" t="s">
        <v>6725</v>
      </c>
      <c r="H389" t="s">
        <v>6866</v>
      </c>
      <c r="I389" t="s">
        <v>6763</v>
      </c>
    </row>
    <row r="390" spans="1:9" ht="15" x14ac:dyDescent="0.25">
      <c r="A390" s="1" t="s">
        <v>1983</v>
      </c>
      <c r="B390" s="1" t="s">
        <v>2770</v>
      </c>
      <c r="D390" t="s">
        <v>5094</v>
      </c>
      <c r="E390" t="str">
        <f t="shared" si="6"/>
        <v xml:space="preserve">Nikki </v>
      </c>
      <c r="G390" t="s">
        <v>6724</v>
      </c>
      <c r="H390" t="s">
        <v>6963</v>
      </c>
    </row>
    <row r="391" spans="1:9" ht="15" x14ac:dyDescent="0.25">
      <c r="A391" s="1" t="s">
        <v>1982</v>
      </c>
      <c r="B391" s="1" t="s">
        <v>2771</v>
      </c>
      <c r="D391" t="s">
        <v>5095</v>
      </c>
      <c r="E391" t="str">
        <f t="shared" si="6"/>
        <v>Summer B.</v>
      </c>
      <c r="G391" t="s">
        <v>6724</v>
      </c>
      <c r="H391" t="s">
        <v>7008</v>
      </c>
      <c r="I391" t="s">
        <v>6732</v>
      </c>
    </row>
    <row r="392" spans="1:9" ht="15" x14ac:dyDescent="0.25">
      <c r="A392" s="1" t="s">
        <v>1981</v>
      </c>
      <c r="B392" s="1" t="s">
        <v>2772</v>
      </c>
      <c r="D392" t="s">
        <v>5096</v>
      </c>
      <c r="E392" t="str">
        <f t="shared" si="6"/>
        <v xml:space="preserve">Edward </v>
      </c>
      <c r="G392" t="s">
        <v>6725</v>
      </c>
      <c r="H392" t="s">
        <v>7009</v>
      </c>
    </row>
    <row r="393" spans="1:9" ht="15" x14ac:dyDescent="0.25">
      <c r="A393" s="1" t="s">
        <v>1980</v>
      </c>
      <c r="B393" s="1" t="s">
        <v>2773</v>
      </c>
      <c r="D393" t="s">
        <v>5097</v>
      </c>
      <c r="E393" t="str">
        <f t="shared" si="6"/>
        <v xml:space="preserve">Ryan </v>
      </c>
      <c r="G393" t="s">
        <v>6725</v>
      </c>
      <c r="H393" t="s">
        <v>5185</v>
      </c>
    </row>
    <row r="394" spans="1:9" ht="15" x14ac:dyDescent="0.25">
      <c r="A394" s="1" t="s">
        <v>1979</v>
      </c>
      <c r="B394" s="1" t="s">
        <v>2774</v>
      </c>
      <c r="D394" t="s">
        <v>5098</v>
      </c>
      <c r="E394" t="str">
        <f t="shared" si="6"/>
        <v xml:space="preserve">Kacee </v>
      </c>
      <c r="G394" t="s">
        <v>6724</v>
      </c>
      <c r="H394" t="s">
        <v>7010</v>
      </c>
    </row>
    <row r="395" spans="1:9" ht="15" x14ac:dyDescent="0.25">
      <c r="A395" s="1" t="s">
        <v>1978</v>
      </c>
      <c r="B395" s="1" t="s">
        <v>2775</v>
      </c>
      <c r="D395" t="s">
        <v>4923</v>
      </c>
      <c r="E395" t="str">
        <f t="shared" si="6"/>
        <v xml:space="preserve">Dave </v>
      </c>
      <c r="G395" t="s">
        <v>6725</v>
      </c>
      <c r="H395" t="s">
        <v>7011</v>
      </c>
    </row>
    <row r="396" spans="1:9" ht="15" x14ac:dyDescent="0.25">
      <c r="A396" s="1" t="s">
        <v>1977</v>
      </c>
      <c r="B396" s="1" t="s">
        <v>2776</v>
      </c>
      <c r="D396" t="s">
        <v>5099</v>
      </c>
      <c r="E396" t="str">
        <f t="shared" si="6"/>
        <v xml:space="preserve">Maryanna </v>
      </c>
      <c r="G396" t="s">
        <v>6724</v>
      </c>
      <c r="H396" t="s">
        <v>7012</v>
      </c>
    </row>
    <row r="397" spans="1:9" ht="15" x14ac:dyDescent="0.25">
      <c r="A397" s="1" t="s">
        <v>1976</v>
      </c>
      <c r="B397" s="1" t="s">
        <v>2777</v>
      </c>
      <c r="D397" t="s">
        <v>5100</v>
      </c>
      <c r="E397" t="str">
        <f t="shared" si="6"/>
        <v>Jessica H.</v>
      </c>
      <c r="G397" t="s">
        <v>6724</v>
      </c>
      <c r="H397" t="s">
        <v>6822</v>
      </c>
      <c r="I397" t="s">
        <v>6773</v>
      </c>
    </row>
    <row r="398" spans="1:9" ht="15" x14ac:dyDescent="0.25">
      <c r="A398" s="1" t="s">
        <v>1975</v>
      </c>
      <c r="B398" s="1" t="s">
        <v>2778</v>
      </c>
      <c r="D398" t="s">
        <v>5101</v>
      </c>
      <c r="E398" t="str">
        <f t="shared" si="6"/>
        <v xml:space="preserve">Deanna </v>
      </c>
      <c r="G398" t="s">
        <v>6724</v>
      </c>
      <c r="H398" t="s">
        <v>7013</v>
      </c>
    </row>
    <row r="399" spans="1:9" ht="15" x14ac:dyDescent="0.25">
      <c r="A399" s="1" t="s">
        <v>1974</v>
      </c>
      <c r="B399" s="1" t="s">
        <v>2779</v>
      </c>
      <c r="D399" t="s">
        <v>5102</v>
      </c>
      <c r="E399" t="str">
        <f t="shared" si="6"/>
        <v xml:space="preserve">Peter </v>
      </c>
      <c r="G399" t="s">
        <v>6725</v>
      </c>
      <c r="H399" t="s">
        <v>6930</v>
      </c>
    </row>
    <row r="400" spans="1:9" ht="15" x14ac:dyDescent="0.25">
      <c r="A400" s="1" t="s">
        <v>1973</v>
      </c>
      <c r="B400" s="1" t="s">
        <v>2780</v>
      </c>
      <c r="D400" t="s">
        <v>5103</v>
      </c>
      <c r="E400" t="str">
        <f t="shared" si="6"/>
        <v xml:space="preserve">Rebecca </v>
      </c>
      <c r="G400" t="s">
        <v>6724</v>
      </c>
      <c r="H400" t="s">
        <v>6815</v>
      </c>
    </row>
    <row r="401" spans="1:9" ht="15" x14ac:dyDescent="0.25">
      <c r="A401" s="1" t="s">
        <v>1972</v>
      </c>
      <c r="B401" s="1" t="s">
        <v>2781</v>
      </c>
      <c r="D401" t="s">
        <v>5104</v>
      </c>
      <c r="E401" t="str">
        <f t="shared" si="6"/>
        <v>Elizabeth M.</v>
      </c>
      <c r="G401" t="s">
        <v>6724</v>
      </c>
      <c r="H401" t="s">
        <v>6846</v>
      </c>
      <c r="I401" t="s">
        <v>6743</v>
      </c>
    </row>
    <row r="402" spans="1:9" ht="15" x14ac:dyDescent="0.25">
      <c r="A402" s="1" t="s">
        <v>1971</v>
      </c>
      <c r="B402" s="1" t="s">
        <v>2782</v>
      </c>
      <c r="D402" t="s">
        <v>5105</v>
      </c>
      <c r="E402" t="str">
        <f t="shared" si="6"/>
        <v xml:space="preserve">Gregory </v>
      </c>
      <c r="G402" t="s">
        <v>6725</v>
      </c>
      <c r="H402" t="s">
        <v>7014</v>
      </c>
    </row>
    <row r="403" spans="1:9" ht="15" x14ac:dyDescent="0.25">
      <c r="A403" s="1" t="s">
        <v>1970</v>
      </c>
      <c r="B403" s="1" t="s">
        <v>2783</v>
      </c>
      <c r="D403" t="s">
        <v>5106</v>
      </c>
      <c r="E403" t="str">
        <f t="shared" si="6"/>
        <v>Sarah E.</v>
      </c>
      <c r="G403" t="s">
        <v>6724</v>
      </c>
      <c r="H403" t="s">
        <v>6895</v>
      </c>
      <c r="I403" t="s">
        <v>6907</v>
      </c>
    </row>
    <row r="404" spans="1:9" ht="15" x14ac:dyDescent="0.25">
      <c r="A404" s="1" t="s">
        <v>1969</v>
      </c>
      <c r="B404" s="1" t="s">
        <v>2784</v>
      </c>
      <c r="D404" t="s">
        <v>5107</v>
      </c>
      <c r="E404" t="str">
        <f t="shared" si="6"/>
        <v>Anne Elise</v>
      </c>
      <c r="G404" t="s">
        <v>6724</v>
      </c>
      <c r="H404" t="s">
        <v>7015</v>
      </c>
      <c r="I404" t="s">
        <v>7016</v>
      </c>
    </row>
    <row r="405" spans="1:9" ht="15" x14ac:dyDescent="0.25">
      <c r="A405" s="1" t="s">
        <v>1968</v>
      </c>
      <c r="B405" s="1" t="s">
        <v>2785</v>
      </c>
      <c r="D405" t="s">
        <v>5108</v>
      </c>
      <c r="E405" t="str">
        <f t="shared" si="6"/>
        <v>Christopher R</v>
      </c>
      <c r="G405" t="s">
        <v>6725</v>
      </c>
      <c r="H405" t="s">
        <v>6903</v>
      </c>
      <c r="I405" t="s">
        <v>6865</v>
      </c>
    </row>
    <row r="406" spans="1:9" ht="15" x14ac:dyDescent="0.25">
      <c r="A406" s="1" t="s">
        <v>1967</v>
      </c>
      <c r="B406" s="1" t="s">
        <v>2786</v>
      </c>
      <c r="D406" t="s">
        <v>5109</v>
      </c>
      <c r="E406" t="str">
        <f t="shared" si="6"/>
        <v xml:space="preserve">Elliot </v>
      </c>
      <c r="G406" t="s">
        <v>6725</v>
      </c>
      <c r="H406" t="s">
        <v>7017</v>
      </c>
    </row>
    <row r="407" spans="1:9" ht="15" x14ac:dyDescent="0.25">
      <c r="A407" s="1" t="s">
        <v>1966</v>
      </c>
      <c r="B407" s="1" t="s">
        <v>2787</v>
      </c>
      <c r="D407" t="s">
        <v>5110</v>
      </c>
      <c r="E407" t="str">
        <f t="shared" si="6"/>
        <v>Christopher D.</v>
      </c>
      <c r="G407" t="s">
        <v>6725</v>
      </c>
      <c r="H407" t="s">
        <v>6903</v>
      </c>
      <c r="I407" t="s">
        <v>6766</v>
      </c>
    </row>
    <row r="408" spans="1:9" ht="15" x14ac:dyDescent="0.25">
      <c r="A408" s="1" t="s">
        <v>1965</v>
      </c>
      <c r="B408" s="1" t="s">
        <v>2788</v>
      </c>
      <c r="D408" t="s">
        <v>5111</v>
      </c>
      <c r="E408" t="str">
        <f t="shared" si="6"/>
        <v xml:space="preserve">Corey </v>
      </c>
      <c r="G408" t="s">
        <v>6725</v>
      </c>
      <c r="H408" t="s">
        <v>7018</v>
      </c>
    </row>
    <row r="409" spans="1:9" ht="15" x14ac:dyDescent="0.25">
      <c r="A409" s="1" t="s">
        <v>1964</v>
      </c>
      <c r="B409" s="1" t="s">
        <v>2789</v>
      </c>
      <c r="D409" t="s">
        <v>5112</v>
      </c>
      <c r="E409" t="str">
        <f t="shared" si="6"/>
        <v>Patrick D.</v>
      </c>
      <c r="G409" t="s">
        <v>6725</v>
      </c>
      <c r="H409" t="s">
        <v>5850</v>
      </c>
      <c r="I409" t="s">
        <v>6766</v>
      </c>
    </row>
    <row r="410" spans="1:9" ht="15" x14ac:dyDescent="0.25">
      <c r="A410" s="1" t="s">
        <v>1963</v>
      </c>
      <c r="B410" s="1" t="s">
        <v>2790</v>
      </c>
      <c r="D410" t="s">
        <v>5113</v>
      </c>
      <c r="E410" t="str">
        <f t="shared" si="6"/>
        <v>Anthony D.</v>
      </c>
      <c r="G410" t="s">
        <v>6725</v>
      </c>
      <c r="H410" t="s">
        <v>6292</v>
      </c>
      <c r="I410" t="s">
        <v>6766</v>
      </c>
    </row>
    <row r="411" spans="1:9" ht="15" x14ac:dyDescent="0.25">
      <c r="A411" s="1" t="s">
        <v>1962</v>
      </c>
      <c r="B411" s="1" t="s">
        <v>2791</v>
      </c>
      <c r="D411" t="s">
        <v>5114</v>
      </c>
      <c r="E411" t="str">
        <f t="shared" si="6"/>
        <v xml:space="preserve">Melissa </v>
      </c>
      <c r="G411" t="s">
        <v>6724</v>
      </c>
      <c r="H411" t="s">
        <v>6781</v>
      </c>
    </row>
    <row r="412" spans="1:9" ht="15" x14ac:dyDescent="0.25">
      <c r="A412" s="1" t="s">
        <v>1961</v>
      </c>
      <c r="B412" s="1" t="s">
        <v>2792</v>
      </c>
      <c r="D412" t="s">
        <v>5115</v>
      </c>
      <c r="E412" t="str">
        <f t="shared" si="6"/>
        <v xml:space="preserve">Raven </v>
      </c>
      <c r="G412" t="s">
        <v>6724</v>
      </c>
      <c r="H412" t="s">
        <v>7019</v>
      </c>
    </row>
    <row r="413" spans="1:9" ht="15" x14ac:dyDescent="0.25">
      <c r="A413" s="1" t="s">
        <v>1960</v>
      </c>
      <c r="B413" s="1" t="s">
        <v>2793</v>
      </c>
      <c r="D413" t="s">
        <v>5116</v>
      </c>
      <c r="E413" t="str">
        <f t="shared" si="6"/>
        <v xml:space="preserve">Christopher </v>
      </c>
      <c r="G413" t="s">
        <v>6725</v>
      </c>
      <c r="H413" t="s">
        <v>6903</v>
      </c>
    </row>
    <row r="414" spans="1:9" ht="15" x14ac:dyDescent="0.25">
      <c r="A414" s="1" t="s">
        <v>1959</v>
      </c>
      <c r="B414" s="1" t="s">
        <v>2794</v>
      </c>
      <c r="D414" t="s">
        <v>5117</v>
      </c>
      <c r="E414" t="str">
        <f t="shared" si="6"/>
        <v>Kendra A</v>
      </c>
      <c r="G414" t="s">
        <v>6724</v>
      </c>
      <c r="H414" t="s">
        <v>7020</v>
      </c>
      <c r="I414" t="s">
        <v>6805</v>
      </c>
    </row>
    <row r="415" spans="1:9" ht="15" x14ac:dyDescent="0.25">
      <c r="A415" s="1" t="s">
        <v>1958</v>
      </c>
      <c r="B415" s="1" t="s">
        <v>2795</v>
      </c>
      <c r="D415" t="s">
        <v>5118</v>
      </c>
      <c r="E415" t="str">
        <f t="shared" si="6"/>
        <v xml:space="preserve">Jordan </v>
      </c>
      <c r="G415" t="s">
        <v>6724</v>
      </c>
      <c r="H415" t="s">
        <v>7021</v>
      </c>
    </row>
    <row r="416" spans="1:9" ht="15" x14ac:dyDescent="0.25">
      <c r="A416" s="1" t="s">
        <v>1957</v>
      </c>
      <c r="B416" s="1" t="s">
        <v>2796</v>
      </c>
      <c r="D416" t="s">
        <v>5119</v>
      </c>
      <c r="E416" t="str">
        <f t="shared" si="6"/>
        <v xml:space="preserve">Nils </v>
      </c>
      <c r="G416" t="s">
        <v>6725</v>
      </c>
      <c r="H416" t="s">
        <v>7022</v>
      </c>
    </row>
    <row r="417" spans="1:9" ht="15" x14ac:dyDescent="0.25">
      <c r="A417" s="1" t="s">
        <v>1956</v>
      </c>
      <c r="B417" s="1" t="s">
        <v>2797</v>
      </c>
      <c r="D417" t="s">
        <v>5120</v>
      </c>
      <c r="E417" t="str">
        <f t="shared" si="6"/>
        <v xml:space="preserve">Scott </v>
      </c>
      <c r="G417" t="s">
        <v>6725</v>
      </c>
      <c r="H417" t="s">
        <v>5289</v>
      </c>
    </row>
    <row r="418" spans="1:9" ht="15" x14ac:dyDescent="0.25">
      <c r="A418" s="1" t="s">
        <v>1955</v>
      </c>
      <c r="B418" s="1" t="s">
        <v>2798</v>
      </c>
      <c r="D418" t="s">
        <v>5121</v>
      </c>
      <c r="E418" t="str">
        <f t="shared" si="6"/>
        <v xml:space="preserve">Angela </v>
      </c>
      <c r="G418" t="s">
        <v>6724</v>
      </c>
      <c r="H418" t="s">
        <v>6974</v>
      </c>
    </row>
    <row r="419" spans="1:9" ht="15" x14ac:dyDescent="0.25">
      <c r="A419" s="1" t="s">
        <v>1954</v>
      </c>
      <c r="B419" s="1" t="s">
        <v>2799</v>
      </c>
      <c r="D419" t="s">
        <v>5122</v>
      </c>
      <c r="E419" t="str">
        <f t="shared" si="6"/>
        <v xml:space="preserve">Allison </v>
      </c>
      <c r="G419" t="s">
        <v>6724</v>
      </c>
      <c r="H419" t="s">
        <v>6922</v>
      </c>
    </row>
    <row r="420" spans="1:9" ht="15" x14ac:dyDescent="0.25">
      <c r="A420" s="1" t="s">
        <v>1953</v>
      </c>
      <c r="B420" s="1" t="s">
        <v>2800</v>
      </c>
      <c r="D420" t="s">
        <v>5123</v>
      </c>
      <c r="E420" t="str">
        <f t="shared" si="6"/>
        <v>Caitlin O.</v>
      </c>
      <c r="G420" t="s">
        <v>6724</v>
      </c>
      <c r="H420" t="s">
        <v>7023</v>
      </c>
      <c r="I420" t="s">
        <v>7024</v>
      </c>
    </row>
    <row r="421" spans="1:9" ht="15" x14ac:dyDescent="0.25">
      <c r="A421" s="1" t="s">
        <v>1952</v>
      </c>
      <c r="B421" s="1" t="s">
        <v>2801</v>
      </c>
      <c r="D421" t="s">
        <v>5124</v>
      </c>
      <c r="E421" t="str">
        <f t="shared" si="6"/>
        <v>Tracy M</v>
      </c>
      <c r="G421" t="s">
        <v>6724</v>
      </c>
      <c r="H421" t="s">
        <v>7025</v>
      </c>
      <c r="I421" t="s">
        <v>6771</v>
      </c>
    </row>
    <row r="422" spans="1:9" ht="15" x14ac:dyDescent="0.25">
      <c r="A422" s="1" t="s">
        <v>1951</v>
      </c>
      <c r="B422" s="1" t="s">
        <v>2802</v>
      </c>
      <c r="D422" t="s">
        <v>5125</v>
      </c>
      <c r="E422" t="str">
        <f t="shared" si="6"/>
        <v>Dustin M.</v>
      </c>
      <c r="G422" t="s">
        <v>6725</v>
      </c>
      <c r="H422" t="s">
        <v>7026</v>
      </c>
      <c r="I422" t="s">
        <v>6743</v>
      </c>
    </row>
    <row r="423" spans="1:9" ht="15" x14ac:dyDescent="0.25">
      <c r="A423" s="1" t="s">
        <v>1950</v>
      </c>
      <c r="B423" s="1" t="s">
        <v>2803</v>
      </c>
      <c r="D423" t="s">
        <v>4829</v>
      </c>
      <c r="E423" t="str">
        <f t="shared" si="6"/>
        <v xml:space="preserve">Jenny </v>
      </c>
      <c r="G423" t="s">
        <v>6724</v>
      </c>
      <c r="H423" t="s">
        <v>7027</v>
      </c>
    </row>
    <row r="424" spans="1:9" ht="15" x14ac:dyDescent="0.25">
      <c r="A424" s="1" t="s">
        <v>1949</v>
      </c>
      <c r="B424" s="1" t="s">
        <v>2804</v>
      </c>
      <c r="D424" t="s">
        <v>5126</v>
      </c>
      <c r="E424" t="str">
        <f t="shared" si="6"/>
        <v xml:space="preserve">Emily </v>
      </c>
      <c r="G424" t="s">
        <v>6724</v>
      </c>
      <c r="H424" t="s">
        <v>6831</v>
      </c>
    </row>
    <row r="425" spans="1:9" ht="15" x14ac:dyDescent="0.25">
      <c r="A425" s="1" t="s">
        <v>1948</v>
      </c>
      <c r="B425" s="1" t="s">
        <v>2805</v>
      </c>
      <c r="D425" t="s">
        <v>5127</v>
      </c>
      <c r="E425" t="str">
        <f t="shared" si="6"/>
        <v xml:space="preserve">Fabienne </v>
      </c>
      <c r="G425" t="s">
        <v>6724</v>
      </c>
      <c r="H425" t="s">
        <v>7028</v>
      </c>
    </row>
    <row r="426" spans="1:9" ht="15" x14ac:dyDescent="0.25">
      <c r="A426" s="1" t="s">
        <v>1947</v>
      </c>
      <c r="B426" s="1" t="s">
        <v>2806</v>
      </c>
      <c r="D426" t="s">
        <v>5128</v>
      </c>
      <c r="E426" t="str">
        <f t="shared" si="6"/>
        <v xml:space="preserve">Jordan </v>
      </c>
      <c r="G426" t="s">
        <v>6725</v>
      </c>
      <c r="H426" t="s">
        <v>7021</v>
      </c>
    </row>
    <row r="427" spans="1:9" ht="15" x14ac:dyDescent="0.25">
      <c r="A427" s="1" t="s">
        <v>1946</v>
      </c>
      <c r="B427" s="1" t="s">
        <v>2807</v>
      </c>
      <c r="D427" t="s">
        <v>5129</v>
      </c>
      <c r="E427" t="str">
        <f t="shared" si="6"/>
        <v xml:space="preserve">Matt </v>
      </c>
      <c r="G427" t="s">
        <v>6725</v>
      </c>
      <c r="H427" t="s">
        <v>6909</v>
      </c>
    </row>
    <row r="428" spans="1:9" ht="15" x14ac:dyDescent="0.25">
      <c r="A428" s="1" t="s">
        <v>1945</v>
      </c>
      <c r="B428" s="1" t="s">
        <v>2808</v>
      </c>
      <c r="D428" t="s">
        <v>5130</v>
      </c>
      <c r="E428" t="str">
        <f t="shared" si="6"/>
        <v>Taryn L</v>
      </c>
      <c r="G428" t="s">
        <v>6724</v>
      </c>
      <c r="H428" t="s">
        <v>7029</v>
      </c>
      <c r="I428" t="s">
        <v>6780</v>
      </c>
    </row>
    <row r="429" spans="1:9" ht="15" x14ac:dyDescent="0.25">
      <c r="A429" s="1" t="s">
        <v>1944</v>
      </c>
      <c r="B429" s="1" t="s">
        <v>2809</v>
      </c>
      <c r="D429" t="s">
        <v>5131</v>
      </c>
      <c r="E429" t="str">
        <f t="shared" si="6"/>
        <v xml:space="preserve">Temima </v>
      </c>
      <c r="G429" t="s">
        <v>6724</v>
      </c>
      <c r="H429" t="s">
        <v>7030</v>
      </c>
    </row>
    <row r="430" spans="1:9" ht="15" x14ac:dyDescent="0.25">
      <c r="A430" s="1" t="s">
        <v>1943</v>
      </c>
      <c r="B430" s="1" t="s">
        <v>2810</v>
      </c>
      <c r="D430" t="s">
        <v>5132</v>
      </c>
      <c r="E430" t="str">
        <f t="shared" si="6"/>
        <v xml:space="preserve">Jennifer </v>
      </c>
      <c r="G430" t="s">
        <v>6724</v>
      </c>
      <c r="H430" t="s">
        <v>6745</v>
      </c>
    </row>
    <row r="431" spans="1:9" ht="15" x14ac:dyDescent="0.25">
      <c r="A431" s="1" t="s">
        <v>1942</v>
      </c>
      <c r="B431" s="1" t="s">
        <v>2811</v>
      </c>
      <c r="D431" t="s">
        <v>5133</v>
      </c>
      <c r="E431" t="str">
        <f t="shared" si="6"/>
        <v>Serena M.</v>
      </c>
      <c r="G431" t="s">
        <v>6724</v>
      </c>
      <c r="H431" t="s">
        <v>7031</v>
      </c>
      <c r="I431" t="s">
        <v>6743</v>
      </c>
    </row>
    <row r="432" spans="1:9" ht="15" x14ac:dyDescent="0.25">
      <c r="A432" s="1" t="s">
        <v>1941</v>
      </c>
      <c r="B432" s="1" t="s">
        <v>2812</v>
      </c>
      <c r="D432" t="s">
        <v>5134</v>
      </c>
      <c r="E432" t="str">
        <f t="shared" si="6"/>
        <v>Victoria M.</v>
      </c>
      <c r="G432" t="s">
        <v>6724</v>
      </c>
      <c r="H432" t="s">
        <v>7032</v>
      </c>
      <c r="I432" t="s">
        <v>6743</v>
      </c>
    </row>
    <row r="433" spans="1:9" ht="15" x14ac:dyDescent="0.25">
      <c r="A433" s="1" t="s">
        <v>1940</v>
      </c>
      <c r="B433" s="1" t="s">
        <v>2813</v>
      </c>
      <c r="D433" t="s">
        <v>5135</v>
      </c>
      <c r="E433" t="str">
        <f t="shared" si="6"/>
        <v xml:space="preserve">Phoebe </v>
      </c>
      <c r="G433" t="s">
        <v>6724</v>
      </c>
      <c r="H433" t="s">
        <v>7033</v>
      </c>
    </row>
    <row r="434" spans="1:9" ht="15" x14ac:dyDescent="0.25">
      <c r="A434" s="1" t="s">
        <v>1939</v>
      </c>
      <c r="B434" s="1" t="s">
        <v>2814</v>
      </c>
      <c r="D434" t="s">
        <v>5136</v>
      </c>
      <c r="E434" t="str">
        <f t="shared" si="6"/>
        <v xml:space="preserve">Corey </v>
      </c>
      <c r="G434" t="s">
        <v>6725</v>
      </c>
      <c r="H434" t="s">
        <v>7018</v>
      </c>
    </row>
    <row r="435" spans="1:9" ht="15" x14ac:dyDescent="0.25">
      <c r="A435" s="1" t="s">
        <v>1938</v>
      </c>
      <c r="B435" s="1" t="s">
        <v>2815</v>
      </c>
      <c r="D435" t="s">
        <v>5137</v>
      </c>
      <c r="E435" t="str">
        <f t="shared" si="6"/>
        <v xml:space="preserve">Rebecca </v>
      </c>
      <c r="G435" t="s">
        <v>6724</v>
      </c>
      <c r="H435" t="s">
        <v>6815</v>
      </c>
    </row>
    <row r="436" spans="1:9" ht="15" x14ac:dyDescent="0.25">
      <c r="A436" s="1" t="s">
        <v>1937</v>
      </c>
      <c r="B436" s="1" t="s">
        <v>2816</v>
      </c>
      <c r="D436" t="s">
        <v>5138</v>
      </c>
      <c r="E436" t="str">
        <f t="shared" si="6"/>
        <v>Nicholas D</v>
      </c>
      <c r="G436" t="s">
        <v>6725</v>
      </c>
      <c r="H436" t="s">
        <v>6820</v>
      </c>
      <c r="I436" t="s">
        <v>6727</v>
      </c>
    </row>
    <row r="437" spans="1:9" ht="15" x14ac:dyDescent="0.25">
      <c r="A437" s="1" t="s">
        <v>1936</v>
      </c>
      <c r="B437" s="1" t="s">
        <v>2817</v>
      </c>
      <c r="D437" t="s">
        <v>5139</v>
      </c>
      <c r="E437" t="str">
        <f t="shared" si="6"/>
        <v xml:space="preserve">Christian </v>
      </c>
      <c r="G437" t="s">
        <v>6725</v>
      </c>
      <c r="H437" t="s">
        <v>7034</v>
      </c>
    </row>
    <row r="438" spans="1:9" ht="15" x14ac:dyDescent="0.25">
      <c r="A438" s="1" t="s">
        <v>1935</v>
      </c>
      <c r="B438" s="1" t="s">
        <v>2818</v>
      </c>
      <c r="D438" t="s">
        <v>5140</v>
      </c>
      <c r="E438" t="str">
        <f t="shared" si="6"/>
        <v>Jonathon S.</v>
      </c>
      <c r="G438" t="s">
        <v>6725</v>
      </c>
      <c r="H438" t="s">
        <v>7035</v>
      </c>
      <c r="I438" t="s">
        <v>6863</v>
      </c>
    </row>
    <row r="439" spans="1:9" ht="15" x14ac:dyDescent="0.25">
      <c r="A439" s="1" t="s">
        <v>1934</v>
      </c>
      <c r="B439" s="1" t="s">
        <v>2819</v>
      </c>
      <c r="D439" t="s">
        <v>5141</v>
      </c>
      <c r="E439" t="str">
        <f t="shared" si="6"/>
        <v xml:space="preserve">Caroline </v>
      </c>
      <c r="G439" t="s">
        <v>6724</v>
      </c>
      <c r="H439" t="s">
        <v>6994</v>
      </c>
    </row>
    <row r="440" spans="1:9" ht="15" x14ac:dyDescent="0.25">
      <c r="A440" s="1" t="s">
        <v>1933</v>
      </c>
      <c r="B440" s="1" t="s">
        <v>2820</v>
      </c>
      <c r="D440" t="s">
        <v>5142</v>
      </c>
      <c r="E440" t="str">
        <f t="shared" si="6"/>
        <v>Joshua D.</v>
      </c>
      <c r="G440" t="s">
        <v>6725</v>
      </c>
      <c r="H440" t="s">
        <v>6808</v>
      </c>
      <c r="I440" t="s">
        <v>6766</v>
      </c>
    </row>
    <row r="441" spans="1:9" ht="15" x14ac:dyDescent="0.25">
      <c r="A441" s="1" t="s">
        <v>1932</v>
      </c>
      <c r="B441" s="1" t="s">
        <v>2821</v>
      </c>
      <c r="D441" t="s">
        <v>5143</v>
      </c>
      <c r="E441" t="str">
        <f t="shared" si="6"/>
        <v xml:space="preserve">Nichole </v>
      </c>
      <c r="G441" t="s">
        <v>6724</v>
      </c>
      <c r="H441" t="s">
        <v>7036</v>
      </c>
    </row>
    <row r="442" spans="1:9" ht="15" x14ac:dyDescent="0.25">
      <c r="A442" s="1" t="s">
        <v>1931</v>
      </c>
      <c r="B442" s="1" t="s">
        <v>2822</v>
      </c>
      <c r="D442" t="s">
        <v>5144</v>
      </c>
      <c r="E442" t="str">
        <f t="shared" si="6"/>
        <v>Denise M</v>
      </c>
      <c r="G442" t="s">
        <v>6724</v>
      </c>
      <c r="H442" t="s">
        <v>7037</v>
      </c>
      <c r="I442" t="s">
        <v>6771</v>
      </c>
    </row>
    <row r="443" spans="1:9" ht="15" x14ac:dyDescent="0.25">
      <c r="A443" s="1" t="s">
        <v>1930</v>
      </c>
      <c r="B443" s="1" t="s">
        <v>2823</v>
      </c>
      <c r="D443" t="s">
        <v>5145</v>
      </c>
      <c r="E443" t="str">
        <f t="shared" si="6"/>
        <v>Peter R.</v>
      </c>
      <c r="G443" t="s">
        <v>6725</v>
      </c>
      <c r="H443" t="s">
        <v>6930</v>
      </c>
      <c r="I443" t="s">
        <v>6734</v>
      </c>
    </row>
    <row r="444" spans="1:9" ht="15" x14ac:dyDescent="0.25">
      <c r="A444" s="1" t="s">
        <v>1929</v>
      </c>
      <c r="B444" s="1" t="s">
        <v>2824</v>
      </c>
      <c r="D444" t="s">
        <v>4788</v>
      </c>
      <c r="E444" t="str">
        <f t="shared" si="6"/>
        <v>Johnson K</v>
      </c>
      <c r="G444" t="s">
        <v>6725</v>
      </c>
      <c r="H444" t="s">
        <v>4786</v>
      </c>
      <c r="I444" t="s">
        <v>6817</v>
      </c>
    </row>
    <row r="445" spans="1:9" ht="15" x14ac:dyDescent="0.25">
      <c r="A445" s="1" t="s">
        <v>1928</v>
      </c>
      <c r="B445" s="1" t="s">
        <v>2825</v>
      </c>
      <c r="D445" t="s">
        <v>5146</v>
      </c>
      <c r="E445" t="str">
        <f t="shared" si="6"/>
        <v xml:space="preserve">Katherine </v>
      </c>
      <c r="G445" t="s">
        <v>6724</v>
      </c>
      <c r="H445" t="s">
        <v>7038</v>
      </c>
    </row>
    <row r="446" spans="1:9" ht="15" x14ac:dyDescent="0.25">
      <c r="A446" s="1" t="s">
        <v>1927</v>
      </c>
      <c r="B446" s="1" t="s">
        <v>2826</v>
      </c>
      <c r="D446" t="s">
        <v>5147</v>
      </c>
      <c r="E446" t="str">
        <f t="shared" si="6"/>
        <v xml:space="preserve">Lynda </v>
      </c>
      <c r="G446" t="s">
        <v>6724</v>
      </c>
      <c r="H446" t="s">
        <v>7039</v>
      </c>
    </row>
    <row r="447" spans="1:9" ht="15" x14ac:dyDescent="0.25">
      <c r="A447" s="1" t="s">
        <v>1926</v>
      </c>
      <c r="B447" s="1" t="s">
        <v>2827</v>
      </c>
      <c r="D447" t="s">
        <v>5148</v>
      </c>
      <c r="E447" t="str">
        <f t="shared" si="6"/>
        <v xml:space="preserve">Anthony </v>
      </c>
      <c r="G447" t="s">
        <v>6725</v>
      </c>
      <c r="H447" t="s">
        <v>6292</v>
      </c>
    </row>
    <row r="448" spans="1:9" ht="15" x14ac:dyDescent="0.25">
      <c r="A448" s="1" t="s">
        <v>1925</v>
      </c>
      <c r="B448" s="1" t="s">
        <v>2828</v>
      </c>
      <c r="D448" t="s">
        <v>5149</v>
      </c>
      <c r="E448" t="str">
        <f t="shared" si="6"/>
        <v>Linnea C.</v>
      </c>
      <c r="G448" t="s">
        <v>6724</v>
      </c>
      <c r="H448" t="s">
        <v>7040</v>
      </c>
      <c r="I448" t="s">
        <v>6795</v>
      </c>
    </row>
    <row r="449" spans="1:9" ht="15" x14ac:dyDescent="0.25">
      <c r="A449" s="1" t="s">
        <v>1924</v>
      </c>
      <c r="B449" s="1" t="s">
        <v>2829</v>
      </c>
      <c r="D449" t="s">
        <v>5150</v>
      </c>
      <c r="E449" t="str">
        <f t="shared" si="6"/>
        <v>Massimiliano A.</v>
      </c>
      <c r="G449" t="s">
        <v>6725</v>
      </c>
      <c r="H449" t="s">
        <v>7041</v>
      </c>
      <c r="I449" t="s">
        <v>6746</v>
      </c>
    </row>
    <row r="450" spans="1:9" ht="15" x14ac:dyDescent="0.25">
      <c r="A450" s="1" t="s">
        <v>1923</v>
      </c>
      <c r="B450" s="1" t="s">
        <v>2830</v>
      </c>
      <c r="D450" t="s">
        <v>5151</v>
      </c>
      <c r="E450" t="str">
        <f t="shared" si="6"/>
        <v>James M.</v>
      </c>
      <c r="G450" t="s">
        <v>6725</v>
      </c>
      <c r="H450" t="s">
        <v>6776</v>
      </c>
      <c r="I450" t="s">
        <v>6743</v>
      </c>
    </row>
    <row r="451" spans="1:9" ht="15" x14ac:dyDescent="0.25">
      <c r="A451" s="1" t="s">
        <v>1922</v>
      </c>
      <c r="B451" s="1" t="s">
        <v>2831</v>
      </c>
      <c r="D451" t="s">
        <v>5152</v>
      </c>
      <c r="E451" t="str">
        <f t="shared" ref="E451:E514" si="7">H451&amp;" "&amp;I451</f>
        <v xml:space="preserve">Lauren </v>
      </c>
      <c r="G451" t="s">
        <v>6724</v>
      </c>
      <c r="H451" t="s">
        <v>7042</v>
      </c>
    </row>
    <row r="452" spans="1:9" ht="15" x14ac:dyDescent="0.25">
      <c r="A452" s="1" t="s">
        <v>1921</v>
      </c>
      <c r="B452" s="1" t="s">
        <v>2832</v>
      </c>
      <c r="D452" t="s">
        <v>5057</v>
      </c>
      <c r="E452" t="str">
        <f t="shared" si="7"/>
        <v>Michele V.</v>
      </c>
      <c r="G452" t="s">
        <v>6724</v>
      </c>
      <c r="H452" t="s">
        <v>6962</v>
      </c>
      <c r="I452" t="s">
        <v>6802</v>
      </c>
    </row>
    <row r="453" spans="1:9" ht="15" x14ac:dyDescent="0.25">
      <c r="A453" s="1" t="s">
        <v>1920</v>
      </c>
      <c r="B453" s="1" t="s">
        <v>2833</v>
      </c>
      <c r="D453" t="s">
        <v>4770</v>
      </c>
      <c r="E453" t="str">
        <f t="shared" si="7"/>
        <v xml:space="preserve">Xiao </v>
      </c>
      <c r="G453" t="s">
        <v>6725</v>
      </c>
      <c r="H453" t="s">
        <v>7043</v>
      </c>
    </row>
    <row r="454" spans="1:9" ht="15" x14ac:dyDescent="0.25">
      <c r="A454" s="1" t="s">
        <v>1919</v>
      </c>
      <c r="B454" s="1" t="s">
        <v>2834</v>
      </c>
      <c r="D454" t="s">
        <v>5153</v>
      </c>
      <c r="E454" t="str">
        <f t="shared" si="7"/>
        <v>Harper L</v>
      </c>
      <c r="G454" t="s">
        <v>6724</v>
      </c>
      <c r="H454" t="s">
        <v>7044</v>
      </c>
      <c r="I454" t="s">
        <v>6780</v>
      </c>
    </row>
    <row r="455" spans="1:9" ht="15" x14ac:dyDescent="0.25">
      <c r="A455" s="1" t="s">
        <v>1918</v>
      </c>
      <c r="B455" s="1" t="s">
        <v>2835</v>
      </c>
      <c r="D455" t="s">
        <v>5154</v>
      </c>
      <c r="E455" t="str">
        <f t="shared" si="7"/>
        <v xml:space="preserve">Nick </v>
      </c>
      <c r="G455" t="s">
        <v>6725</v>
      </c>
      <c r="H455" t="s">
        <v>6852</v>
      </c>
    </row>
    <row r="456" spans="1:9" ht="15" x14ac:dyDescent="0.25">
      <c r="A456" s="1" t="s">
        <v>1917</v>
      </c>
      <c r="B456" s="1" t="s">
        <v>2836</v>
      </c>
      <c r="D456" t="s">
        <v>5155</v>
      </c>
      <c r="E456" t="str">
        <f t="shared" si="7"/>
        <v xml:space="preserve">Scott </v>
      </c>
      <c r="G456" t="s">
        <v>6725</v>
      </c>
      <c r="H456" t="s">
        <v>5289</v>
      </c>
    </row>
    <row r="457" spans="1:9" ht="15" x14ac:dyDescent="0.25">
      <c r="A457" s="1" t="s">
        <v>1916</v>
      </c>
      <c r="B457" s="1" t="s">
        <v>2837</v>
      </c>
      <c r="D457" t="s">
        <v>5156</v>
      </c>
      <c r="E457" t="str">
        <f t="shared" si="7"/>
        <v xml:space="preserve">Wilson </v>
      </c>
      <c r="G457" t="s">
        <v>6725</v>
      </c>
      <c r="H457" t="s">
        <v>4956</v>
      </c>
    </row>
    <row r="458" spans="1:9" ht="15" x14ac:dyDescent="0.25">
      <c r="A458" s="1" t="s">
        <v>1915</v>
      </c>
      <c r="B458" s="1" t="s">
        <v>2838</v>
      </c>
      <c r="D458" t="s">
        <v>5157</v>
      </c>
      <c r="E458" t="str">
        <f t="shared" si="7"/>
        <v xml:space="preserve">Lee </v>
      </c>
      <c r="G458" t="s">
        <v>6725</v>
      </c>
      <c r="H458" t="s">
        <v>4788</v>
      </c>
    </row>
    <row r="459" spans="1:9" ht="15" x14ac:dyDescent="0.25">
      <c r="A459" s="1" t="s">
        <v>1914</v>
      </c>
      <c r="B459" s="1" t="s">
        <v>2839</v>
      </c>
      <c r="D459" t="s">
        <v>5158</v>
      </c>
      <c r="E459" t="str">
        <f t="shared" si="7"/>
        <v xml:space="preserve">Shizhong </v>
      </c>
      <c r="G459" t="s">
        <v>6725</v>
      </c>
      <c r="H459" t="s">
        <v>7045</v>
      </c>
    </row>
    <row r="460" spans="1:9" ht="15" x14ac:dyDescent="0.25">
      <c r="A460" s="1" t="s">
        <v>1913</v>
      </c>
      <c r="B460" s="1" t="s">
        <v>2840</v>
      </c>
      <c r="D460" t="s">
        <v>5159</v>
      </c>
      <c r="E460" t="str">
        <f t="shared" si="7"/>
        <v xml:space="preserve">Marie-Claire </v>
      </c>
      <c r="G460" t="s">
        <v>6724</v>
      </c>
      <c r="H460" t="s">
        <v>7046</v>
      </c>
    </row>
    <row r="461" spans="1:9" ht="15" x14ac:dyDescent="0.25">
      <c r="A461" s="1" t="s">
        <v>1912</v>
      </c>
      <c r="B461" s="1" t="s">
        <v>2841</v>
      </c>
      <c r="D461" t="s">
        <v>4783</v>
      </c>
      <c r="E461" t="str">
        <f t="shared" si="7"/>
        <v>Todd J.</v>
      </c>
      <c r="G461" t="s">
        <v>6725</v>
      </c>
      <c r="H461" t="s">
        <v>6051</v>
      </c>
      <c r="I461" t="s">
        <v>6763</v>
      </c>
    </row>
    <row r="462" spans="1:9" ht="15" x14ac:dyDescent="0.25">
      <c r="A462" s="1" t="s">
        <v>1911</v>
      </c>
      <c r="B462" s="1" t="s">
        <v>2842</v>
      </c>
      <c r="D462" t="s">
        <v>5006</v>
      </c>
      <c r="E462" t="str">
        <f t="shared" si="7"/>
        <v xml:space="preserve">Carolyn </v>
      </c>
      <c r="G462" t="s">
        <v>6724</v>
      </c>
      <c r="H462" t="s">
        <v>7047</v>
      </c>
    </row>
    <row r="463" spans="1:9" ht="15" x14ac:dyDescent="0.25">
      <c r="A463" s="1" t="s">
        <v>1910</v>
      </c>
      <c r="B463" s="1" t="s">
        <v>2843</v>
      </c>
      <c r="D463" t="s">
        <v>4799</v>
      </c>
      <c r="E463" t="str">
        <f t="shared" si="7"/>
        <v xml:space="preserve">Lindsey </v>
      </c>
      <c r="G463" t="s">
        <v>6724</v>
      </c>
      <c r="H463" t="s">
        <v>5965</v>
      </c>
    </row>
    <row r="464" spans="1:9" ht="15" x14ac:dyDescent="0.25">
      <c r="A464" s="1" t="s">
        <v>1909</v>
      </c>
      <c r="B464" s="1" t="s">
        <v>2844</v>
      </c>
      <c r="D464" t="s">
        <v>5160</v>
      </c>
      <c r="E464" t="str">
        <f t="shared" si="7"/>
        <v>Marissa D</v>
      </c>
      <c r="G464" t="s">
        <v>6724</v>
      </c>
      <c r="H464" t="s">
        <v>7048</v>
      </c>
      <c r="I464" t="s">
        <v>6727</v>
      </c>
    </row>
    <row r="465" spans="1:10" ht="15" x14ac:dyDescent="0.25">
      <c r="A465" s="1" t="s">
        <v>1908</v>
      </c>
      <c r="B465" s="1" t="s">
        <v>2845</v>
      </c>
      <c r="D465" t="s">
        <v>5161</v>
      </c>
      <c r="E465" t="str">
        <f t="shared" si="7"/>
        <v>Jean Luc</v>
      </c>
      <c r="G465" t="s">
        <v>6725</v>
      </c>
      <c r="H465" t="s">
        <v>5897</v>
      </c>
      <c r="I465" t="s">
        <v>7049</v>
      </c>
    </row>
    <row r="466" spans="1:10" ht="15" x14ac:dyDescent="0.25">
      <c r="A466" s="1" t="s">
        <v>1907</v>
      </c>
      <c r="B466" s="1" t="s">
        <v>2846</v>
      </c>
      <c r="D466" t="s">
        <v>5162</v>
      </c>
      <c r="E466" t="str">
        <f t="shared" si="7"/>
        <v xml:space="preserve">Danielle </v>
      </c>
      <c r="G466" t="s">
        <v>6724</v>
      </c>
      <c r="H466" t="s">
        <v>6807</v>
      </c>
    </row>
    <row r="467" spans="1:10" ht="15" x14ac:dyDescent="0.25">
      <c r="A467" s="1" t="s">
        <v>1906</v>
      </c>
      <c r="B467" s="1" t="s">
        <v>2847</v>
      </c>
      <c r="D467" t="s">
        <v>5163</v>
      </c>
      <c r="E467" t="str">
        <f t="shared" si="7"/>
        <v xml:space="preserve">Jim </v>
      </c>
      <c r="G467" t="s">
        <v>6725</v>
      </c>
      <c r="H467" t="s">
        <v>7050</v>
      </c>
    </row>
    <row r="468" spans="1:10" ht="15" x14ac:dyDescent="0.25">
      <c r="A468" s="1" t="s">
        <v>1905</v>
      </c>
      <c r="B468" s="1" t="s">
        <v>2848</v>
      </c>
      <c r="D468" t="s">
        <v>4786</v>
      </c>
      <c r="E468" t="str">
        <f t="shared" si="7"/>
        <v>Matthew T</v>
      </c>
      <c r="G468" t="s">
        <v>6725</v>
      </c>
      <c r="H468" t="s">
        <v>6726</v>
      </c>
      <c r="I468" t="s">
        <v>6874</v>
      </c>
    </row>
    <row r="469" spans="1:10" ht="15" x14ac:dyDescent="0.25">
      <c r="A469" s="1" t="s">
        <v>1904</v>
      </c>
      <c r="B469" s="1" t="s">
        <v>2849</v>
      </c>
      <c r="D469" t="s">
        <v>5164</v>
      </c>
      <c r="E469" t="str">
        <f t="shared" si="7"/>
        <v>Rachel L.</v>
      </c>
      <c r="G469" t="s">
        <v>6724</v>
      </c>
      <c r="H469" t="s">
        <v>7051</v>
      </c>
      <c r="I469" t="s">
        <v>6769</v>
      </c>
    </row>
    <row r="470" spans="1:10" ht="15" x14ac:dyDescent="0.25">
      <c r="A470" s="1" t="s">
        <v>1903</v>
      </c>
      <c r="B470" s="1" t="s">
        <v>2850</v>
      </c>
      <c r="D470" t="s">
        <v>5165</v>
      </c>
      <c r="E470" t="str">
        <f t="shared" si="7"/>
        <v xml:space="preserve">Corina </v>
      </c>
      <c r="G470" t="s">
        <v>6724</v>
      </c>
      <c r="H470" t="s">
        <v>7052</v>
      </c>
    </row>
    <row r="471" spans="1:10" ht="15" x14ac:dyDescent="0.25">
      <c r="A471" s="1" t="s">
        <v>1902</v>
      </c>
      <c r="B471" s="1" t="s">
        <v>2851</v>
      </c>
      <c r="D471" t="s">
        <v>5166</v>
      </c>
      <c r="E471" t="str">
        <f t="shared" si="7"/>
        <v xml:space="preserve">Guannan </v>
      </c>
      <c r="G471" t="s">
        <v>6725</v>
      </c>
      <c r="H471" t="s">
        <v>7053</v>
      </c>
    </row>
    <row r="472" spans="1:10" ht="15" x14ac:dyDescent="0.25">
      <c r="A472" s="1" t="s">
        <v>1901</v>
      </c>
      <c r="B472" s="1" t="s">
        <v>2852</v>
      </c>
      <c r="D472" t="s">
        <v>5167</v>
      </c>
      <c r="E472" t="str">
        <f t="shared" si="7"/>
        <v xml:space="preserve">Don </v>
      </c>
      <c r="G472" t="s">
        <v>6725</v>
      </c>
      <c r="H472" t="s">
        <v>7054</v>
      </c>
    </row>
    <row r="473" spans="1:10" ht="15" x14ac:dyDescent="0.25">
      <c r="A473" s="1" t="s">
        <v>1900</v>
      </c>
      <c r="B473" s="1" t="s">
        <v>2853</v>
      </c>
      <c r="D473" t="s">
        <v>5168</v>
      </c>
      <c r="E473" t="str">
        <f t="shared" si="7"/>
        <v xml:space="preserve">Chris </v>
      </c>
      <c r="G473" t="s">
        <v>6725</v>
      </c>
      <c r="H473" t="s">
        <v>6919</v>
      </c>
    </row>
    <row r="474" spans="1:10" ht="15" x14ac:dyDescent="0.25">
      <c r="A474" s="1" t="s">
        <v>1899</v>
      </c>
      <c r="B474" s="1" t="s">
        <v>2854</v>
      </c>
      <c r="D474" t="s">
        <v>4959</v>
      </c>
      <c r="E474" t="str">
        <f t="shared" si="7"/>
        <v>Gavin V.</v>
      </c>
      <c r="G474" t="s">
        <v>6725</v>
      </c>
      <c r="H474" t="s">
        <v>4929</v>
      </c>
      <c r="I474" t="s">
        <v>6802</v>
      </c>
    </row>
    <row r="475" spans="1:10" ht="15" x14ac:dyDescent="0.25">
      <c r="A475" s="1" t="s">
        <v>1898</v>
      </c>
      <c r="B475" s="1" t="s">
        <v>2855</v>
      </c>
      <c r="D475" t="s">
        <v>5169</v>
      </c>
      <c r="E475" t="str">
        <f t="shared" si="7"/>
        <v xml:space="preserve">David </v>
      </c>
      <c r="G475" t="s">
        <v>6725</v>
      </c>
      <c r="H475" t="s">
        <v>6739</v>
      </c>
    </row>
    <row r="476" spans="1:10" ht="15" x14ac:dyDescent="0.25">
      <c r="A476" s="1" t="s">
        <v>1897</v>
      </c>
      <c r="B476" s="1" t="s">
        <v>2856</v>
      </c>
      <c r="D476" t="s">
        <v>5170</v>
      </c>
      <c r="E476" t="str">
        <f t="shared" si="7"/>
        <v xml:space="preserve">Jatin </v>
      </c>
      <c r="G476" t="s">
        <v>6725</v>
      </c>
      <c r="H476" t="s">
        <v>7055</v>
      </c>
    </row>
    <row r="477" spans="1:10" ht="15" x14ac:dyDescent="0.25">
      <c r="A477" s="1" t="s">
        <v>1895</v>
      </c>
      <c r="B477" s="1" t="s">
        <v>2857</v>
      </c>
      <c r="D477" t="s">
        <v>5171</v>
      </c>
      <c r="E477" t="str">
        <f t="shared" si="7"/>
        <v>J P.</v>
      </c>
      <c r="G477" t="s">
        <v>6725</v>
      </c>
      <c r="H477" t="s">
        <v>6832</v>
      </c>
      <c r="I477" t="s">
        <v>6830</v>
      </c>
      <c r="J477" t="s">
        <v>6812</v>
      </c>
    </row>
    <row r="478" spans="1:10" ht="15" x14ac:dyDescent="0.25">
      <c r="A478" s="1" t="s">
        <v>1894</v>
      </c>
      <c r="B478" s="1" t="s">
        <v>2858</v>
      </c>
      <c r="D478" t="s">
        <v>5172</v>
      </c>
      <c r="E478" t="str">
        <f t="shared" si="7"/>
        <v>Angela M.</v>
      </c>
      <c r="G478" t="s">
        <v>6724</v>
      </c>
      <c r="H478" t="s">
        <v>6974</v>
      </c>
      <c r="I478" t="s">
        <v>6743</v>
      </c>
    </row>
    <row r="479" spans="1:10" ht="15" x14ac:dyDescent="0.25">
      <c r="A479" s="1" t="s">
        <v>1893</v>
      </c>
      <c r="B479" s="1" t="s">
        <v>2859</v>
      </c>
      <c r="D479" t="s">
        <v>5173</v>
      </c>
      <c r="E479" t="str">
        <f t="shared" si="7"/>
        <v>Blake K.</v>
      </c>
      <c r="G479" t="s">
        <v>6725</v>
      </c>
      <c r="H479" t="s">
        <v>5824</v>
      </c>
      <c r="I479" t="s">
        <v>6856</v>
      </c>
    </row>
    <row r="480" spans="1:10" ht="15" x14ac:dyDescent="0.25">
      <c r="A480" s="1" t="s">
        <v>1892</v>
      </c>
      <c r="B480" s="1" t="s">
        <v>2860</v>
      </c>
      <c r="D480" t="s">
        <v>5174</v>
      </c>
      <c r="E480" t="str">
        <f t="shared" si="7"/>
        <v>Brian T.</v>
      </c>
      <c r="G480" t="s">
        <v>6725</v>
      </c>
      <c r="H480" t="s">
        <v>6272</v>
      </c>
      <c r="I480" t="s">
        <v>6793</v>
      </c>
    </row>
    <row r="481" spans="1:9" ht="15" x14ac:dyDescent="0.25">
      <c r="A481" s="1" t="s">
        <v>1891</v>
      </c>
      <c r="B481" s="1" t="s">
        <v>2861</v>
      </c>
      <c r="D481" t="s">
        <v>5175</v>
      </c>
      <c r="E481" t="str">
        <f t="shared" si="7"/>
        <v xml:space="preserve">Damon </v>
      </c>
      <c r="G481" t="s">
        <v>6725</v>
      </c>
      <c r="H481" t="s">
        <v>7056</v>
      </c>
    </row>
    <row r="482" spans="1:9" ht="15" x14ac:dyDescent="0.25">
      <c r="A482" s="1" t="s">
        <v>1890</v>
      </c>
      <c r="B482" s="1" t="s">
        <v>2862</v>
      </c>
      <c r="D482" t="s">
        <v>5176</v>
      </c>
      <c r="E482" t="str">
        <f t="shared" si="7"/>
        <v xml:space="preserve">Jeffrey </v>
      </c>
      <c r="G482" t="s">
        <v>6725</v>
      </c>
      <c r="H482" t="s">
        <v>6891</v>
      </c>
    </row>
    <row r="483" spans="1:9" ht="15" x14ac:dyDescent="0.25">
      <c r="A483" s="1" t="s">
        <v>1889</v>
      </c>
      <c r="B483" s="1" t="s">
        <v>2863</v>
      </c>
      <c r="D483" t="s">
        <v>5177</v>
      </c>
      <c r="E483" t="str">
        <f t="shared" si="7"/>
        <v>Malcolm J.</v>
      </c>
      <c r="G483" t="s">
        <v>6725</v>
      </c>
      <c r="H483" t="s">
        <v>7057</v>
      </c>
      <c r="I483" t="s">
        <v>6763</v>
      </c>
    </row>
    <row r="484" spans="1:9" ht="15" x14ac:dyDescent="0.25">
      <c r="A484" s="1" t="s">
        <v>1888</v>
      </c>
      <c r="B484" s="1" t="s">
        <v>2864</v>
      </c>
      <c r="D484" t="s">
        <v>5178</v>
      </c>
      <c r="E484" t="str">
        <f t="shared" si="7"/>
        <v>Margaret B.</v>
      </c>
      <c r="G484" t="s">
        <v>6724</v>
      </c>
      <c r="H484" t="s">
        <v>7058</v>
      </c>
      <c r="I484" t="s">
        <v>6732</v>
      </c>
    </row>
    <row r="485" spans="1:9" ht="15" x14ac:dyDescent="0.25">
      <c r="A485" s="1" t="s">
        <v>1887</v>
      </c>
      <c r="B485" s="1" t="s">
        <v>2865</v>
      </c>
      <c r="D485" t="s">
        <v>4849</v>
      </c>
      <c r="E485" t="str">
        <f t="shared" si="7"/>
        <v xml:space="preserve">Helen </v>
      </c>
      <c r="G485" t="s">
        <v>6724</v>
      </c>
      <c r="H485" t="s">
        <v>7059</v>
      </c>
    </row>
    <row r="486" spans="1:9" ht="15" x14ac:dyDescent="0.25">
      <c r="A486" s="1" t="s">
        <v>1886</v>
      </c>
      <c r="B486" s="1" t="s">
        <v>2866</v>
      </c>
      <c r="D486" t="s">
        <v>5179</v>
      </c>
      <c r="E486" t="str">
        <f t="shared" si="7"/>
        <v xml:space="preserve">Matthew </v>
      </c>
      <c r="G486" t="s">
        <v>6725</v>
      </c>
      <c r="H486" t="s">
        <v>6726</v>
      </c>
    </row>
    <row r="487" spans="1:9" ht="15" x14ac:dyDescent="0.25">
      <c r="A487" s="1" t="s">
        <v>1885</v>
      </c>
      <c r="B487" s="1" t="s">
        <v>2867</v>
      </c>
      <c r="D487" t="s">
        <v>5036</v>
      </c>
      <c r="E487" t="str">
        <f t="shared" si="7"/>
        <v xml:space="preserve">Jeff </v>
      </c>
      <c r="G487" t="s">
        <v>6725</v>
      </c>
      <c r="H487" t="s">
        <v>6800</v>
      </c>
    </row>
    <row r="488" spans="1:9" ht="15" x14ac:dyDescent="0.25">
      <c r="A488" s="1" t="s">
        <v>1884</v>
      </c>
      <c r="B488" s="1" t="s">
        <v>2868</v>
      </c>
      <c r="D488" t="s">
        <v>5180</v>
      </c>
      <c r="E488" t="str">
        <f t="shared" si="7"/>
        <v>Tara R</v>
      </c>
      <c r="G488" t="s">
        <v>7060</v>
      </c>
      <c r="H488" t="s">
        <v>7061</v>
      </c>
      <c r="I488" t="s">
        <v>6865</v>
      </c>
    </row>
    <row r="489" spans="1:9" ht="15" x14ac:dyDescent="0.25">
      <c r="A489" s="1" t="s">
        <v>1883</v>
      </c>
      <c r="B489" s="1" t="s">
        <v>2869</v>
      </c>
      <c r="D489" t="s">
        <v>5181</v>
      </c>
      <c r="E489" t="str">
        <f t="shared" si="7"/>
        <v xml:space="preserve">Kristin </v>
      </c>
      <c r="G489" t="s">
        <v>6724</v>
      </c>
      <c r="H489" t="s">
        <v>7062</v>
      </c>
    </row>
    <row r="490" spans="1:9" ht="15" x14ac:dyDescent="0.25">
      <c r="A490" s="1" t="s">
        <v>1882</v>
      </c>
      <c r="B490" s="1" t="s">
        <v>2870</v>
      </c>
      <c r="D490" t="s">
        <v>5182</v>
      </c>
      <c r="E490" t="str">
        <f t="shared" si="7"/>
        <v xml:space="preserve">Timothy </v>
      </c>
      <c r="G490" t="s">
        <v>6725</v>
      </c>
      <c r="H490" t="s">
        <v>6853</v>
      </c>
    </row>
    <row r="491" spans="1:9" ht="15" x14ac:dyDescent="0.25">
      <c r="A491" s="1" t="s">
        <v>1881</v>
      </c>
      <c r="B491" s="1" t="s">
        <v>2871</v>
      </c>
      <c r="D491" t="s">
        <v>5183</v>
      </c>
      <c r="E491" t="str">
        <f t="shared" si="7"/>
        <v xml:space="preserve">Scott </v>
      </c>
      <c r="G491" t="s">
        <v>6725</v>
      </c>
      <c r="H491" t="s">
        <v>5289</v>
      </c>
    </row>
    <row r="492" spans="1:9" ht="15" x14ac:dyDescent="0.25">
      <c r="A492" s="1" t="s">
        <v>1880</v>
      </c>
      <c r="B492" s="1" t="s">
        <v>2872</v>
      </c>
      <c r="D492" t="s">
        <v>5184</v>
      </c>
      <c r="E492" t="str">
        <f t="shared" si="7"/>
        <v>Carly E</v>
      </c>
      <c r="G492" t="s">
        <v>6724</v>
      </c>
      <c r="H492" t="s">
        <v>7063</v>
      </c>
      <c r="I492" t="s">
        <v>6786</v>
      </c>
    </row>
    <row r="493" spans="1:9" ht="15" x14ac:dyDescent="0.25">
      <c r="A493" s="1" t="s">
        <v>1879</v>
      </c>
      <c r="B493" s="1" t="s">
        <v>2873</v>
      </c>
      <c r="D493" t="s">
        <v>5185</v>
      </c>
      <c r="E493" t="str">
        <f t="shared" si="7"/>
        <v xml:space="preserve">Lisa </v>
      </c>
      <c r="G493" t="s">
        <v>6724</v>
      </c>
      <c r="H493" t="s">
        <v>7064</v>
      </c>
    </row>
    <row r="494" spans="1:9" ht="15" x14ac:dyDescent="0.25">
      <c r="A494" s="1" t="s">
        <v>1878</v>
      </c>
      <c r="B494" s="1" t="s">
        <v>2874</v>
      </c>
      <c r="D494" t="s">
        <v>5186</v>
      </c>
      <c r="E494" t="str">
        <f t="shared" si="7"/>
        <v xml:space="preserve">Stacey </v>
      </c>
      <c r="G494" t="s">
        <v>6724</v>
      </c>
      <c r="H494" t="s">
        <v>6960</v>
      </c>
    </row>
    <row r="495" spans="1:9" ht="15" x14ac:dyDescent="0.25">
      <c r="A495" s="1" t="s">
        <v>1877</v>
      </c>
      <c r="B495" s="1" t="s">
        <v>2875</v>
      </c>
      <c r="D495" t="s">
        <v>5187</v>
      </c>
      <c r="E495" t="str">
        <f t="shared" si="7"/>
        <v xml:space="preserve">Louis </v>
      </c>
      <c r="G495" t="s">
        <v>6725</v>
      </c>
      <c r="H495" t="s">
        <v>7065</v>
      </c>
    </row>
    <row r="496" spans="1:9" ht="15" x14ac:dyDescent="0.25">
      <c r="A496" s="1" t="s">
        <v>1876</v>
      </c>
      <c r="B496" s="1" t="s">
        <v>2876</v>
      </c>
      <c r="D496" t="s">
        <v>5176</v>
      </c>
      <c r="E496" t="str">
        <f t="shared" si="7"/>
        <v>Brian R.</v>
      </c>
      <c r="G496" t="s">
        <v>6725</v>
      </c>
      <c r="H496" t="s">
        <v>6272</v>
      </c>
      <c r="I496" t="s">
        <v>6734</v>
      </c>
    </row>
    <row r="497" spans="1:9" ht="15" x14ac:dyDescent="0.25">
      <c r="A497" s="1" t="s">
        <v>1875</v>
      </c>
      <c r="B497" s="1" t="s">
        <v>2877</v>
      </c>
      <c r="D497" t="s">
        <v>5188</v>
      </c>
      <c r="E497" t="str">
        <f t="shared" si="7"/>
        <v xml:space="preserve">Jessica </v>
      </c>
      <c r="G497" t="s">
        <v>7060</v>
      </c>
      <c r="H497" t="s">
        <v>6822</v>
      </c>
    </row>
    <row r="498" spans="1:9" ht="15" x14ac:dyDescent="0.25">
      <c r="A498" s="1" t="s">
        <v>1874</v>
      </c>
      <c r="B498" s="1" t="s">
        <v>2878</v>
      </c>
      <c r="D498" t="s">
        <v>5189</v>
      </c>
      <c r="E498" t="str">
        <f t="shared" si="7"/>
        <v>Dawn M.</v>
      </c>
      <c r="G498" t="s">
        <v>6724</v>
      </c>
      <c r="H498" t="s">
        <v>7066</v>
      </c>
      <c r="I498" t="s">
        <v>6743</v>
      </c>
    </row>
    <row r="499" spans="1:9" ht="15" x14ac:dyDescent="0.25">
      <c r="A499" s="1" t="s">
        <v>1873</v>
      </c>
      <c r="B499" s="1" t="s">
        <v>2879</v>
      </c>
      <c r="D499" t="s">
        <v>5190</v>
      </c>
      <c r="E499" t="str">
        <f t="shared" si="7"/>
        <v xml:space="preserve">Chris </v>
      </c>
      <c r="G499" t="s">
        <v>6725</v>
      </c>
      <c r="H499" t="s">
        <v>6919</v>
      </c>
    </row>
    <row r="500" spans="1:9" ht="15" x14ac:dyDescent="0.25">
      <c r="A500" s="1" t="s">
        <v>1872</v>
      </c>
      <c r="B500" s="1" t="s">
        <v>2880</v>
      </c>
      <c r="D500" t="s">
        <v>5191</v>
      </c>
      <c r="E500" t="str">
        <f t="shared" si="7"/>
        <v xml:space="preserve">Karen </v>
      </c>
      <c r="G500" t="s">
        <v>6724</v>
      </c>
      <c r="H500" t="s">
        <v>7067</v>
      </c>
    </row>
    <row r="501" spans="1:9" ht="15" x14ac:dyDescent="0.25">
      <c r="A501" s="1" t="s">
        <v>1871</v>
      </c>
      <c r="B501" s="1" t="s">
        <v>2881</v>
      </c>
      <c r="D501" t="s">
        <v>5192</v>
      </c>
      <c r="E501" t="str">
        <f t="shared" si="7"/>
        <v xml:space="preserve">Jessica </v>
      </c>
      <c r="G501" t="s">
        <v>6724</v>
      </c>
      <c r="H501" t="s">
        <v>6822</v>
      </c>
    </row>
    <row r="502" spans="1:9" ht="15" x14ac:dyDescent="0.25">
      <c r="A502" s="1" t="s">
        <v>1870</v>
      </c>
      <c r="B502" s="1" t="s">
        <v>2882</v>
      </c>
      <c r="D502" t="s">
        <v>5193</v>
      </c>
      <c r="E502" t="str">
        <f t="shared" si="7"/>
        <v xml:space="preserve">Mathieu </v>
      </c>
      <c r="G502" t="s">
        <v>6725</v>
      </c>
      <c r="H502" t="s">
        <v>7068</v>
      </c>
    </row>
    <row r="503" spans="1:9" ht="15" x14ac:dyDescent="0.25">
      <c r="A503" s="1" t="s">
        <v>1869</v>
      </c>
      <c r="B503" s="1" t="s">
        <v>2883</v>
      </c>
      <c r="D503" t="s">
        <v>4788</v>
      </c>
      <c r="E503" t="str">
        <f t="shared" si="7"/>
        <v>Kam S.</v>
      </c>
      <c r="G503" t="s">
        <v>6725</v>
      </c>
      <c r="H503" t="s">
        <v>7069</v>
      </c>
      <c r="I503" t="s">
        <v>6863</v>
      </c>
    </row>
    <row r="504" spans="1:9" ht="15" x14ac:dyDescent="0.25">
      <c r="A504" s="1" t="s">
        <v>1868</v>
      </c>
      <c r="B504" s="1" t="s">
        <v>2884</v>
      </c>
      <c r="D504" t="s">
        <v>5194</v>
      </c>
      <c r="E504" t="str">
        <f t="shared" si="7"/>
        <v>Valerie A</v>
      </c>
      <c r="G504" t="s">
        <v>6724</v>
      </c>
      <c r="H504" t="s">
        <v>7070</v>
      </c>
      <c r="I504" t="s">
        <v>6805</v>
      </c>
    </row>
    <row r="505" spans="1:9" ht="15" x14ac:dyDescent="0.25">
      <c r="A505" s="1" t="s">
        <v>1867</v>
      </c>
      <c r="B505" s="1" t="s">
        <v>2885</v>
      </c>
      <c r="D505" t="s">
        <v>5195</v>
      </c>
      <c r="E505" t="str">
        <f t="shared" si="7"/>
        <v>Freya R</v>
      </c>
      <c r="G505" t="s">
        <v>6724</v>
      </c>
      <c r="H505" t="s">
        <v>7071</v>
      </c>
      <c r="I505" t="s">
        <v>6865</v>
      </c>
    </row>
    <row r="506" spans="1:9" ht="15" x14ac:dyDescent="0.25">
      <c r="A506" s="1" t="s">
        <v>1866</v>
      </c>
      <c r="B506" s="1" t="s">
        <v>2886</v>
      </c>
      <c r="D506" t="s">
        <v>5196</v>
      </c>
      <c r="E506" t="str">
        <f t="shared" si="7"/>
        <v xml:space="preserve">Jennifer </v>
      </c>
      <c r="G506" t="s">
        <v>6724</v>
      </c>
      <c r="H506" t="s">
        <v>6745</v>
      </c>
    </row>
    <row r="507" spans="1:9" ht="15" x14ac:dyDescent="0.25">
      <c r="A507" s="1" t="s">
        <v>1865</v>
      </c>
      <c r="B507" s="1" t="s">
        <v>2887</v>
      </c>
      <c r="D507" t="s">
        <v>5197</v>
      </c>
      <c r="E507" t="str">
        <f t="shared" si="7"/>
        <v xml:space="preserve">Kara </v>
      </c>
      <c r="G507" t="s">
        <v>6724</v>
      </c>
      <c r="H507" t="s">
        <v>7072</v>
      </c>
    </row>
    <row r="508" spans="1:9" ht="15" x14ac:dyDescent="0.25">
      <c r="A508" s="1" t="s">
        <v>1864</v>
      </c>
      <c r="B508" s="1" t="s">
        <v>2888</v>
      </c>
      <c r="D508" t="s">
        <v>5198</v>
      </c>
      <c r="E508" t="str">
        <f t="shared" si="7"/>
        <v>Bradley A.</v>
      </c>
      <c r="G508" t="s">
        <v>6725</v>
      </c>
      <c r="H508" t="s">
        <v>6951</v>
      </c>
      <c r="I508" t="s">
        <v>6746</v>
      </c>
    </row>
    <row r="509" spans="1:9" ht="15" x14ac:dyDescent="0.25">
      <c r="A509" s="1" t="s">
        <v>1863</v>
      </c>
      <c r="B509" s="1" t="s">
        <v>2889</v>
      </c>
      <c r="D509" t="s">
        <v>5199</v>
      </c>
      <c r="E509" t="str">
        <f t="shared" si="7"/>
        <v xml:space="preserve">Brendan </v>
      </c>
      <c r="G509" t="s">
        <v>6725</v>
      </c>
      <c r="H509" t="s">
        <v>6765</v>
      </c>
    </row>
    <row r="510" spans="1:9" ht="15" x14ac:dyDescent="0.25">
      <c r="A510" s="1" t="s">
        <v>1862</v>
      </c>
      <c r="B510" s="1" t="s">
        <v>2890</v>
      </c>
      <c r="D510" t="s">
        <v>5200</v>
      </c>
      <c r="E510" t="str">
        <f t="shared" si="7"/>
        <v>Amber R</v>
      </c>
      <c r="G510" t="s">
        <v>6724</v>
      </c>
      <c r="H510" t="s">
        <v>7073</v>
      </c>
      <c r="I510" t="s">
        <v>6865</v>
      </c>
    </row>
    <row r="511" spans="1:9" ht="15" x14ac:dyDescent="0.25">
      <c r="A511" s="1" t="s">
        <v>1861</v>
      </c>
      <c r="B511" s="1" t="s">
        <v>2891</v>
      </c>
      <c r="D511" t="s">
        <v>5201</v>
      </c>
      <c r="E511" t="str">
        <f t="shared" si="7"/>
        <v>Sean K</v>
      </c>
      <c r="G511" t="s">
        <v>6725</v>
      </c>
      <c r="H511" t="s">
        <v>6924</v>
      </c>
      <c r="I511" t="s">
        <v>6817</v>
      </c>
    </row>
    <row r="512" spans="1:9" ht="15" x14ac:dyDescent="0.25">
      <c r="A512" s="1" t="s">
        <v>1860</v>
      </c>
      <c r="B512" s="1" t="s">
        <v>2892</v>
      </c>
      <c r="D512" t="s">
        <v>5202</v>
      </c>
      <c r="E512" t="str">
        <f t="shared" si="7"/>
        <v xml:space="preserve">Rick </v>
      </c>
      <c r="G512" t="s">
        <v>6725</v>
      </c>
      <c r="H512" t="s">
        <v>6916</v>
      </c>
    </row>
    <row r="513" spans="1:9" ht="15" x14ac:dyDescent="0.25">
      <c r="A513" s="1" t="s">
        <v>1859</v>
      </c>
      <c r="B513" s="1" t="s">
        <v>2893</v>
      </c>
      <c r="D513" t="s">
        <v>5203</v>
      </c>
      <c r="E513" t="str">
        <f t="shared" si="7"/>
        <v xml:space="preserve">Matthew </v>
      </c>
      <c r="G513" t="s">
        <v>6725</v>
      </c>
      <c r="H513" t="s">
        <v>6726</v>
      </c>
    </row>
    <row r="514" spans="1:9" ht="15" x14ac:dyDescent="0.25">
      <c r="A514" s="1" t="s">
        <v>1858</v>
      </c>
      <c r="B514" s="1" t="s">
        <v>2894</v>
      </c>
      <c r="D514" t="s">
        <v>5204</v>
      </c>
      <c r="E514" t="str">
        <f t="shared" si="7"/>
        <v xml:space="preserve">Brady </v>
      </c>
      <c r="G514" t="s">
        <v>6725</v>
      </c>
      <c r="H514" t="s">
        <v>6543</v>
      </c>
    </row>
    <row r="515" spans="1:9" ht="15" x14ac:dyDescent="0.25">
      <c r="A515" s="1" t="s">
        <v>1857</v>
      </c>
      <c r="B515" s="1" t="s">
        <v>2895</v>
      </c>
      <c r="D515" t="s">
        <v>5205</v>
      </c>
      <c r="E515" t="str">
        <f t="shared" ref="E515:E578" si="8">H515&amp;" "&amp;I515</f>
        <v xml:space="preserve">Kameko </v>
      </c>
      <c r="G515" t="s">
        <v>6724</v>
      </c>
      <c r="H515" t="s">
        <v>7074</v>
      </c>
    </row>
    <row r="516" spans="1:9" ht="15" x14ac:dyDescent="0.25">
      <c r="A516" s="1" t="s">
        <v>1856</v>
      </c>
      <c r="B516" s="1" t="s">
        <v>2896</v>
      </c>
      <c r="D516" t="s">
        <v>5206</v>
      </c>
      <c r="E516" t="str">
        <f t="shared" si="8"/>
        <v>Jeremy A</v>
      </c>
      <c r="G516" t="s">
        <v>6725</v>
      </c>
      <c r="H516" t="s">
        <v>6921</v>
      </c>
      <c r="I516" t="s">
        <v>6805</v>
      </c>
    </row>
    <row r="517" spans="1:9" ht="15" x14ac:dyDescent="0.25">
      <c r="A517" s="1" t="s">
        <v>1855</v>
      </c>
      <c r="B517" s="1" t="s">
        <v>2897</v>
      </c>
      <c r="D517" t="s">
        <v>5207</v>
      </c>
      <c r="E517" t="str">
        <f t="shared" si="8"/>
        <v xml:space="preserve">Daniel </v>
      </c>
      <c r="G517" t="s">
        <v>6725</v>
      </c>
      <c r="H517" t="s">
        <v>6797</v>
      </c>
    </row>
    <row r="518" spans="1:9" ht="15" x14ac:dyDescent="0.25">
      <c r="A518" s="1" t="s">
        <v>1854</v>
      </c>
      <c r="B518" s="1" t="s">
        <v>2898</v>
      </c>
      <c r="D518" t="s">
        <v>5208</v>
      </c>
      <c r="E518" t="str">
        <f t="shared" si="8"/>
        <v xml:space="preserve">Amanda </v>
      </c>
      <c r="G518" t="s">
        <v>6724</v>
      </c>
      <c r="H518" t="s">
        <v>6833</v>
      </c>
    </row>
    <row r="519" spans="1:9" ht="15" x14ac:dyDescent="0.25">
      <c r="A519" s="1" t="s">
        <v>1853</v>
      </c>
      <c r="B519" s="1" t="s">
        <v>2899</v>
      </c>
      <c r="D519" t="s">
        <v>5209</v>
      </c>
      <c r="E519" t="str">
        <f t="shared" si="8"/>
        <v xml:space="preserve">Karen </v>
      </c>
      <c r="G519" t="s">
        <v>6724</v>
      </c>
      <c r="H519" t="s">
        <v>7067</v>
      </c>
    </row>
    <row r="520" spans="1:9" ht="15" x14ac:dyDescent="0.25">
      <c r="A520" s="1" t="s">
        <v>1852</v>
      </c>
      <c r="B520" s="1" t="s">
        <v>2900</v>
      </c>
      <c r="D520" t="s">
        <v>5210</v>
      </c>
      <c r="E520" t="str">
        <f t="shared" si="8"/>
        <v xml:space="preserve">Gregory </v>
      </c>
      <c r="G520" t="s">
        <v>6725</v>
      </c>
      <c r="H520" t="s">
        <v>7014</v>
      </c>
    </row>
    <row r="521" spans="1:9" ht="15" x14ac:dyDescent="0.25">
      <c r="A521" s="1" t="s">
        <v>1851</v>
      </c>
      <c r="B521" s="1" t="s">
        <v>2901</v>
      </c>
      <c r="D521" t="s">
        <v>5211</v>
      </c>
      <c r="E521" t="str">
        <f t="shared" si="8"/>
        <v xml:space="preserve">Sabine </v>
      </c>
      <c r="G521" t="s">
        <v>6724</v>
      </c>
      <c r="H521" t="s">
        <v>7075</v>
      </c>
    </row>
    <row r="522" spans="1:9" ht="15" x14ac:dyDescent="0.25">
      <c r="A522" s="1" t="s">
        <v>1850</v>
      </c>
      <c r="B522" s="1" t="s">
        <v>2902</v>
      </c>
      <c r="D522" t="s">
        <v>5212</v>
      </c>
      <c r="E522" t="str">
        <f t="shared" si="8"/>
        <v xml:space="preserve">Joseph </v>
      </c>
      <c r="G522" t="s">
        <v>6725</v>
      </c>
      <c r="H522" t="s">
        <v>7076</v>
      </c>
    </row>
    <row r="523" spans="1:9" ht="15" x14ac:dyDescent="0.25">
      <c r="A523" s="1" t="s">
        <v>1849</v>
      </c>
      <c r="B523" s="1" t="s">
        <v>2903</v>
      </c>
      <c r="D523" t="s">
        <v>5213</v>
      </c>
      <c r="E523" t="str">
        <f t="shared" si="8"/>
        <v xml:space="preserve">Adam </v>
      </c>
      <c r="G523" t="s">
        <v>6725</v>
      </c>
      <c r="H523" t="s">
        <v>6758</v>
      </c>
    </row>
    <row r="524" spans="1:9" ht="15" x14ac:dyDescent="0.25">
      <c r="A524" s="1" t="s">
        <v>1848</v>
      </c>
      <c r="B524" s="1" t="s">
        <v>2904</v>
      </c>
      <c r="D524" t="s">
        <v>5214</v>
      </c>
      <c r="E524" t="str">
        <f t="shared" si="8"/>
        <v>Karolyn A</v>
      </c>
      <c r="G524" t="s">
        <v>6724</v>
      </c>
      <c r="H524" t="s">
        <v>7077</v>
      </c>
      <c r="I524" t="s">
        <v>6805</v>
      </c>
    </row>
    <row r="525" spans="1:9" ht="15" x14ac:dyDescent="0.25">
      <c r="A525" s="1" t="s">
        <v>1847</v>
      </c>
      <c r="B525" s="1" t="s">
        <v>2905</v>
      </c>
      <c r="D525" t="s">
        <v>5215</v>
      </c>
      <c r="E525" t="str">
        <f t="shared" si="8"/>
        <v>Anita L.</v>
      </c>
      <c r="G525" t="s">
        <v>7060</v>
      </c>
      <c r="H525" t="s">
        <v>7078</v>
      </c>
      <c r="I525" t="s">
        <v>6769</v>
      </c>
    </row>
    <row r="526" spans="1:9" ht="15" x14ac:dyDescent="0.25">
      <c r="A526" s="1" t="s">
        <v>1846</v>
      </c>
      <c r="B526" s="1" t="s">
        <v>2906</v>
      </c>
      <c r="D526" t="s">
        <v>5216</v>
      </c>
      <c r="E526" t="str">
        <f t="shared" si="8"/>
        <v>Laura E.</v>
      </c>
      <c r="G526" t="s">
        <v>6724</v>
      </c>
      <c r="H526" t="s">
        <v>7079</v>
      </c>
      <c r="I526" t="s">
        <v>6907</v>
      </c>
    </row>
    <row r="527" spans="1:9" ht="15" x14ac:dyDescent="0.25">
      <c r="A527" s="1" t="s">
        <v>1845</v>
      </c>
      <c r="B527" s="1" t="s">
        <v>2907</v>
      </c>
      <c r="D527" t="s">
        <v>5217</v>
      </c>
      <c r="E527" t="str">
        <f t="shared" si="8"/>
        <v xml:space="preserve">Sarah </v>
      </c>
      <c r="G527" t="s">
        <v>6724</v>
      </c>
      <c r="H527" t="s">
        <v>6895</v>
      </c>
    </row>
    <row r="528" spans="1:9" ht="15" x14ac:dyDescent="0.25">
      <c r="A528" s="1" t="s">
        <v>1844</v>
      </c>
      <c r="B528" s="1" t="s">
        <v>2908</v>
      </c>
      <c r="D528" t="s">
        <v>5218</v>
      </c>
      <c r="E528" t="str">
        <f t="shared" si="8"/>
        <v>Ashley E</v>
      </c>
      <c r="G528" t="s">
        <v>7060</v>
      </c>
      <c r="H528" t="s">
        <v>5012</v>
      </c>
      <c r="I528" t="s">
        <v>6786</v>
      </c>
    </row>
    <row r="529" spans="1:9" ht="15" x14ac:dyDescent="0.25">
      <c r="A529" s="1" t="s">
        <v>1843</v>
      </c>
      <c r="B529" s="1" t="s">
        <v>2909</v>
      </c>
      <c r="D529" t="s">
        <v>5219</v>
      </c>
      <c r="E529" t="str">
        <f t="shared" si="8"/>
        <v xml:space="preserve">Lindsey </v>
      </c>
      <c r="G529" t="s">
        <v>6724</v>
      </c>
      <c r="H529" t="s">
        <v>5965</v>
      </c>
    </row>
    <row r="530" spans="1:9" ht="15" x14ac:dyDescent="0.25">
      <c r="A530" s="1" t="s">
        <v>1842</v>
      </c>
      <c r="B530" s="1" t="s">
        <v>2910</v>
      </c>
      <c r="D530" t="s">
        <v>5220</v>
      </c>
      <c r="E530" t="str">
        <f t="shared" si="8"/>
        <v xml:space="preserve">Alan </v>
      </c>
      <c r="G530" t="s">
        <v>6725</v>
      </c>
      <c r="H530" t="s">
        <v>6936</v>
      </c>
    </row>
    <row r="531" spans="1:9" ht="15" x14ac:dyDescent="0.25">
      <c r="A531" s="1" t="s">
        <v>1841</v>
      </c>
      <c r="B531" s="1" t="s">
        <v>2911</v>
      </c>
      <c r="D531" t="s">
        <v>5221</v>
      </c>
      <c r="E531" t="str">
        <f t="shared" si="8"/>
        <v>Dan R.</v>
      </c>
      <c r="G531" t="s">
        <v>6725</v>
      </c>
      <c r="H531" t="s">
        <v>6931</v>
      </c>
      <c r="I531" t="s">
        <v>6734</v>
      </c>
    </row>
    <row r="532" spans="1:9" ht="15" x14ac:dyDescent="0.25">
      <c r="A532" s="1" t="s">
        <v>1840</v>
      </c>
      <c r="B532" s="1" t="s">
        <v>2912</v>
      </c>
      <c r="D532" t="s">
        <v>5222</v>
      </c>
      <c r="E532" t="str">
        <f t="shared" si="8"/>
        <v xml:space="preserve">Katie </v>
      </c>
      <c r="G532" t="s">
        <v>6724</v>
      </c>
      <c r="H532" t="s">
        <v>6792</v>
      </c>
    </row>
    <row r="533" spans="1:9" ht="15" x14ac:dyDescent="0.25">
      <c r="A533" s="1" t="s">
        <v>1839</v>
      </c>
      <c r="B533" s="1" t="s">
        <v>2913</v>
      </c>
      <c r="D533" t="s">
        <v>5223</v>
      </c>
      <c r="E533" t="str">
        <f t="shared" si="8"/>
        <v xml:space="preserve">Eric </v>
      </c>
      <c r="G533" t="s">
        <v>6725</v>
      </c>
      <c r="H533" t="s">
        <v>6755</v>
      </c>
    </row>
    <row r="534" spans="1:9" ht="15" x14ac:dyDescent="0.25">
      <c r="A534" s="1" t="s">
        <v>1838</v>
      </c>
      <c r="B534" s="1" t="s">
        <v>2914</v>
      </c>
      <c r="D534" t="s">
        <v>5224</v>
      </c>
      <c r="E534" t="str">
        <f t="shared" si="8"/>
        <v xml:space="preserve">Cathryn </v>
      </c>
      <c r="G534" t="s">
        <v>6724</v>
      </c>
      <c r="H534" t="s">
        <v>7080</v>
      </c>
    </row>
    <row r="535" spans="1:9" ht="15" x14ac:dyDescent="0.25">
      <c r="A535" s="1" t="s">
        <v>1837</v>
      </c>
      <c r="B535" s="1" t="s">
        <v>2915</v>
      </c>
      <c r="D535" t="s">
        <v>5225</v>
      </c>
      <c r="E535" t="str">
        <f t="shared" si="8"/>
        <v xml:space="preserve">Brendan </v>
      </c>
      <c r="G535" t="s">
        <v>6725</v>
      </c>
      <c r="H535" t="s">
        <v>6765</v>
      </c>
    </row>
    <row r="536" spans="1:9" ht="15" x14ac:dyDescent="0.25">
      <c r="A536" s="1" t="s">
        <v>1836</v>
      </c>
      <c r="B536" s="1" t="s">
        <v>2916</v>
      </c>
      <c r="D536" t="s">
        <v>5226</v>
      </c>
      <c r="E536" t="str">
        <f t="shared" si="8"/>
        <v xml:space="preserve">Shauna </v>
      </c>
      <c r="G536" t="s">
        <v>6724</v>
      </c>
      <c r="H536" t="s">
        <v>7081</v>
      </c>
    </row>
    <row r="537" spans="1:9" ht="15" x14ac:dyDescent="0.25">
      <c r="A537" s="1" t="s">
        <v>1835</v>
      </c>
      <c r="B537" s="1" t="s">
        <v>2917</v>
      </c>
      <c r="D537" t="s">
        <v>4788</v>
      </c>
      <c r="E537" t="str">
        <f t="shared" si="8"/>
        <v xml:space="preserve">Terence </v>
      </c>
      <c r="G537" t="s">
        <v>6725</v>
      </c>
      <c r="H537" t="s">
        <v>7082</v>
      </c>
    </row>
    <row r="538" spans="1:9" ht="15" x14ac:dyDescent="0.25">
      <c r="A538" s="1" t="s">
        <v>1834</v>
      </c>
      <c r="B538" s="1" t="s">
        <v>2918</v>
      </c>
      <c r="D538" t="s">
        <v>5227</v>
      </c>
      <c r="E538" t="str">
        <f t="shared" si="8"/>
        <v xml:space="preserve">Marisol </v>
      </c>
      <c r="G538" t="s">
        <v>6724</v>
      </c>
      <c r="H538" t="s">
        <v>7083</v>
      </c>
    </row>
    <row r="539" spans="1:9" ht="15" x14ac:dyDescent="0.25">
      <c r="A539" s="1" t="s">
        <v>1833</v>
      </c>
      <c r="B539" s="1" t="s">
        <v>2919</v>
      </c>
      <c r="D539" t="s">
        <v>5228</v>
      </c>
      <c r="E539" t="str">
        <f t="shared" si="8"/>
        <v xml:space="preserve">Lindsay </v>
      </c>
      <c r="G539" t="s">
        <v>6724</v>
      </c>
      <c r="H539" t="s">
        <v>4977</v>
      </c>
    </row>
    <row r="540" spans="1:9" ht="15" x14ac:dyDescent="0.25">
      <c r="A540" s="1" t="s">
        <v>1832</v>
      </c>
      <c r="B540" s="1" t="s">
        <v>2920</v>
      </c>
      <c r="D540" t="s">
        <v>5229</v>
      </c>
      <c r="E540" t="str">
        <f t="shared" si="8"/>
        <v xml:space="preserve">Katie </v>
      </c>
      <c r="G540" t="s">
        <v>6724</v>
      </c>
      <c r="H540" t="s">
        <v>6792</v>
      </c>
    </row>
    <row r="541" spans="1:9" ht="15" x14ac:dyDescent="0.25">
      <c r="A541" s="1" t="s">
        <v>1831</v>
      </c>
      <c r="B541" s="1" t="s">
        <v>2921</v>
      </c>
      <c r="D541" t="s">
        <v>5230</v>
      </c>
      <c r="E541" t="str">
        <f t="shared" si="8"/>
        <v xml:space="preserve">Daniel </v>
      </c>
      <c r="G541" t="s">
        <v>6725</v>
      </c>
      <c r="H541" t="s">
        <v>6797</v>
      </c>
    </row>
    <row r="542" spans="1:9" ht="15" x14ac:dyDescent="0.25">
      <c r="A542" s="1" t="s">
        <v>1830</v>
      </c>
      <c r="B542" s="1" t="s">
        <v>2922</v>
      </c>
      <c r="D542" t="s">
        <v>5231</v>
      </c>
      <c r="E542" t="str">
        <f t="shared" si="8"/>
        <v>Brett W</v>
      </c>
      <c r="G542" t="s">
        <v>6725</v>
      </c>
      <c r="H542" t="s">
        <v>6814</v>
      </c>
      <c r="I542" t="s">
        <v>6778</v>
      </c>
    </row>
    <row r="543" spans="1:9" ht="15" x14ac:dyDescent="0.25">
      <c r="A543" s="1" t="s">
        <v>1829</v>
      </c>
      <c r="B543" s="1" t="s">
        <v>2923</v>
      </c>
      <c r="D543" t="s">
        <v>5232</v>
      </c>
      <c r="E543" t="str">
        <f t="shared" si="8"/>
        <v>Dylan J</v>
      </c>
      <c r="G543" t="s">
        <v>6725</v>
      </c>
      <c r="H543" t="s">
        <v>7084</v>
      </c>
      <c r="I543" t="s">
        <v>6832</v>
      </c>
    </row>
    <row r="544" spans="1:9" ht="15" x14ac:dyDescent="0.25">
      <c r="A544" s="1" t="s">
        <v>1828</v>
      </c>
      <c r="B544" s="1" t="s">
        <v>2924</v>
      </c>
      <c r="D544" t="s">
        <v>5233</v>
      </c>
      <c r="E544" t="str">
        <f t="shared" si="8"/>
        <v xml:space="preserve">Elizabeth </v>
      </c>
      <c r="G544" t="s">
        <v>6724</v>
      </c>
      <c r="H544" t="s">
        <v>6846</v>
      </c>
    </row>
    <row r="545" spans="1:9" ht="15" x14ac:dyDescent="0.25">
      <c r="A545" s="1" t="s">
        <v>1827</v>
      </c>
      <c r="B545" s="1" t="s">
        <v>2925</v>
      </c>
      <c r="D545" t="s">
        <v>5234</v>
      </c>
      <c r="E545" t="str">
        <f t="shared" si="8"/>
        <v>Brooke M.</v>
      </c>
      <c r="G545" t="s">
        <v>6724</v>
      </c>
      <c r="H545" t="s">
        <v>6735</v>
      </c>
      <c r="I545" t="s">
        <v>6743</v>
      </c>
    </row>
    <row r="546" spans="1:9" ht="15" x14ac:dyDescent="0.25">
      <c r="A546" s="1" t="s">
        <v>1826</v>
      </c>
      <c r="B546" s="1" t="s">
        <v>2926</v>
      </c>
      <c r="D546" t="s">
        <v>5235</v>
      </c>
      <c r="E546" t="str">
        <f t="shared" si="8"/>
        <v xml:space="preserve">Teiko </v>
      </c>
      <c r="G546" t="s">
        <v>7060</v>
      </c>
      <c r="H546" t="s">
        <v>7085</v>
      </c>
    </row>
    <row r="547" spans="1:9" ht="15" x14ac:dyDescent="0.25">
      <c r="A547" s="1" t="s">
        <v>1825</v>
      </c>
      <c r="B547" s="1" t="s">
        <v>2927</v>
      </c>
      <c r="D547" t="s">
        <v>5236</v>
      </c>
      <c r="E547" t="str">
        <f t="shared" si="8"/>
        <v xml:space="preserve">Zachary </v>
      </c>
      <c r="G547" t="s">
        <v>6725</v>
      </c>
      <c r="H547" t="s">
        <v>7003</v>
      </c>
    </row>
    <row r="548" spans="1:9" ht="15" x14ac:dyDescent="0.25">
      <c r="A548" s="1" t="s">
        <v>1824</v>
      </c>
      <c r="B548" s="1" t="s">
        <v>2928</v>
      </c>
      <c r="D548" t="s">
        <v>5237</v>
      </c>
      <c r="E548" t="str">
        <f t="shared" si="8"/>
        <v xml:space="preserve">Johannah </v>
      </c>
      <c r="G548" t="s">
        <v>6724</v>
      </c>
      <c r="H548" t="s">
        <v>7086</v>
      </c>
    </row>
    <row r="549" spans="1:9" ht="15" x14ac:dyDescent="0.25">
      <c r="A549" s="1" t="s">
        <v>1823</v>
      </c>
      <c r="B549" s="1" t="s">
        <v>2929</v>
      </c>
      <c r="D549" t="s">
        <v>5238</v>
      </c>
      <c r="E549" t="str">
        <f t="shared" si="8"/>
        <v>Ryan A</v>
      </c>
      <c r="G549" t="s">
        <v>6725</v>
      </c>
      <c r="H549" t="s">
        <v>5185</v>
      </c>
      <c r="I549" t="s">
        <v>6805</v>
      </c>
    </row>
    <row r="550" spans="1:9" ht="15" x14ac:dyDescent="0.25">
      <c r="A550" s="1" t="s">
        <v>1822</v>
      </c>
      <c r="B550" s="1" t="s">
        <v>2930</v>
      </c>
      <c r="D550" t="s">
        <v>5239</v>
      </c>
      <c r="E550" t="str">
        <f t="shared" si="8"/>
        <v>Andres Sr.</v>
      </c>
      <c r="G550" t="s">
        <v>6725</v>
      </c>
      <c r="H550" t="s">
        <v>7087</v>
      </c>
      <c r="I550" t="s">
        <v>6749</v>
      </c>
    </row>
    <row r="551" spans="1:9" ht="15" x14ac:dyDescent="0.25">
      <c r="A551" s="1" t="s">
        <v>1821</v>
      </c>
      <c r="B551" s="1" t="s">
        <v>2931</v>
      </c>
      <c r="D551" t="s">
        <v>5240</v>
      </c>
      <c r="E551" t="str">
        <f t="shared" si="8"/>
        <v xml:space="preserve">Bryan </v>
      </c>
      <c r="G551" t="s">
        <v>6725</v>
      </c>
      <c r="H551" t="s">
        <v>6964</v>
      </c>
    </row>
    <row r="552" spans="1:9" ht="15" x14ac:dyDescent="0.25">
      <c r="A552" s="1" t="s">
        <v>1820</v>
      </c>
      <c r="B552" s="1" t="s">
        <v>2932</v>
      </c>
      <c r="D552" t="s">
        <v>5241</v>
      </c>
      <c r="E552" t="str">
        <f t="shared" si="8"/>
        <v xml:space="preserve">Lizette </v>
      </c>
      <c r="G552" t="s">
        <v>6724</v>
      </c>
      <c r="H552" t="s">
        <v>7088</v>
      </c>
    </row>
    <row r="553" spans="1:9" ht="15" x14ac:dyDescent="0.25">
      <c r="A553" s="1" t="s">
        <v>1819</v>
      </c>
      <c r="B553" s="1" t="s">
        <v>2933</v>
      </c>
      <c r="D553" t="s">
        <v>4897</v>
      </c>
      <c r="E553" t="str">
        <f t="shared" si="8"/>
        <v xml:space="preserve">Don </v>
      </c>
      <c r="G553" t="s">
        <v>6725</v>
      </c>
      <c r="H553" t="s">
        <v>7054</v>
      </c>
    </row>
    <row r="554" spans="1:9" ht="15" x14ac:dyDescent="0.25">
      <c r="A554" s="1" t="s">
        <v>1818</v>
      </c>
      <c r="B554" s="1" t="s">
        <v>2934</v>
      </c>
      <c r="D554" t="s">
        <v>5242</v>
      </c>
      <c r="E554" t="str">
        <f t="shared" si="8"/>
        <v xml:space="preserve">Jeb </v>
      </c>
      <c r="G554" t="s">
        <v>6725</v>
      </c>
      <c r="H554" t="s">
        <v>7089</v>
      </c>
    </row>
    <row r="555" spans="1:9" ht="15" x14ac:dyDescent="0.25">
      <c r="A555" s="1" t="s">
        <v>1817</v>
      </c>
      <c r="B555" s="1" t="s">
        <v>2935</v>
      </c>
      <c r="D555" t="s">
        <v>5243</v>
      </c>
      <c r="E555" t="str">
        <f t="shared" si="8"/>
        <v>Amy R.</v>
      </c>
      <c r="G555" t="s">
        <v>6724</v>
      </c>
      <c r="H555" t="s">
        <v>6893</v>
      </c>
      <c r="I555" t="s">
        <v>6734</v>
      </c>
    </row>
    <row r="556" spans="1:9" ht="15" x14ac:dyDescent="0.25">
      <c r="A556" s="1" t="s">
        <v>1816</v>
      </c>
      <c r="B556" s="1" t="s">
        <v>2936</v>
      </c>
      <c r="D556" t="s">
        <v>5244</v>
      </c>
      <c r="E556" t="str">
        <f t="shared" si="8"/>
        <v xml:space="preserve">Brian </v>
      </c>
      <c r="G556" t="s">
        <v>6725</v>
      </c>
      <c r="H556" t="s">
        <v>6272</v>
      </c>
    </row>
    <row r="557" spans="1:9" ht="15" x14ac:dyDescent="0.25">
      <c r="A557" s="1" t="s">
        <v>1815</v>
      </c>
      <c r="B557" s="1" t="s">
        <v>2937</v>
      </c>
      <c r="D557" t="s">
        <v>5245</v>
      </c>
      <c r="E557" t="str">
        <f t="shared" si="8"/>
        <v>Mike G</v>
      </c>
      <c r="G557" t="s">
        <v>6725</v>
      </c>
      <c r="H557" t="s">
        <v>6992</v>
      </c>
      <c r="I557" t="s">
        <v>7090</v>
      </c>
    </row>
    <row r="558" spans="1:9" ht="15" x14ac:dyDescent="0.25">
      <c r="A558" s="1" t="s">
        <v>1814</v>
      </c>
      <c r="B558" s="1" t="s">
        <v>2938</v>
      </c>
      <c r="D558" t="s">
        <v>5246</v>
      </c>
      <c r="E558" t="str">
        <f t="shared" si="8"/>
        <v>Simonezitrone Sr.</v>
      </c>
      <c r="G558" t="s">
        <v>6724</v>
      </c>
      <c r="H558" t="s">
        <v>7091</v>
      </c>
      <c r="I558" t="s">
        <v>6749</v>
      </c>
    </row>
    <row r="559" spans="1:9" ht="15" x14ac:dyDescent="0.25">
      <c r="A559" s="1" t="s">
        <v>1813</v>
      </c>
      <c r="B559" s="1" t="s">
        <v>2939</v>
      </c>
      <c r="D559" t="s">
        <v>5247</v>
      </c>
      <c r="E559" t="str">
        <f t="shared" si="8"/>
        <v xml:space="preserve">Nicholas </v>
      </c>
      <c r="G559" t="s">
        <v>6725</v>
      </c>
      <c r="H559" t="s">
        <v>6820</v>
      </c>
    </row>
    <row r="560" spans="1:9" ht="15" x14ac:dyDescent="0.25">
      <c r="A560" s="1" t="s">
        <v>1812</v>
      </c>
      <c r="B560" s="1" t="s">
        <v>2940</v>
      </c>
      <c r="D560" t="s">
        <v>5248</v>
      </c>
      <c r="E560" t="str">
        <f t="shared" si="8"/>
        <v>Angela M</v>
      </c>
      <c r="G560" t="s">
        <v>6724</v>
      </c>
      <c r="H560" t="s">
        <v>6974</v>
      </c>
      <c r="I560" t="s">
        <v>6771</v>
      </c>
    </row>
    <row r="561" spans="1:9" ht="15" x14ac:dyDescent="0.25">
      <c r="A561" s="1" t="s">
        <v>1811</v>
      </c>
      <c r="B561" s="1" t="s">
        <v>2941</v>
      </c>
      <c r="D561" t="s">
        <v>5249</v>
      </c>
      <c r="E561" t="str">
        <f t="shared" si="8"/>
        <v xml:space="preserve">Oz </v>
      </c>
      <c r="G561" t="s">
        <v>6725</v>
      </c>
      <c r="H561" t="s">
        <v>7092</v>
      </c>
    </row>
    <row r="562" spans="1:9" ht="15" x14ac:dyDescent="0.25">
      <c r="A562" s="1" t="s">
        <v>1810</v>
      </c>
      <c r="B562" s="1" t="s">
        <v>2942</v>
      </c>
      <c r="D562" t="s">
        <v>5250</v>
      </c>
      <c r="E562" t="str">
        <f t="shared" si="8"/>
        <v>Erin M.</v>
      </c>
      <c r="G562" t="s">
        <v>6724</v>
      </c>
      <c r="H562" t="s">
        <v>6943</v>
      </c>
      <c r="I562" t="s">
        <v>6743</v>
      </c>
    </row>
    <row r="563" spans="1:9" ht="15" x14ac:dyDescent="0.25">
      <c r="A563" s="1" t="s">
        <v>1809</v>
      </c>
      <c r="B563" s="1" t="s">
        <v>2943</v>
      </c>
      <c r="D563" t="s">
        <v>5251</v>
      </c>
      <c r="E563" t="str">
        <f t="shared" si="8"/>
        <v>Bobby E.</v>
      </c>
      <c r="G563" t="s">
        <v>6725</v>
      </c>
      <c r="H563" t="s">
        <v>6883</v>
      </c>
      <c r="I563" t="s">
        <v>6907</v>
      </c>
    </row>
    <row r="564" spans="1:9" ht="15" x14ac:dyDescent="0.25">
      <c r="A564" s="1" t="s">
        <v>1808</v>
      </c>
      <c r="B564" s="1" t="s">
        <v>2944</v>
      </c>
      <c r="D564" t="s">
        <v>5252</v>
      </c>
      <c r="E564" t="str">
        <f t="shared" si="8"/>
        <v>Daniel P.</v>
      </c>
      <c r="G564" t="s">
        <v>6725</v>
      </c>
      <c r="H564" t="s">
        <v>6797</v>
      </c>
      <c r="I564" t="s">
        <v>6830</v>
      </c>
    </row>
    <row r="565" spans="1:9" ht="15" x14ac:dyDescent="0.25">
      <c r="A565" s="1" t="s">
        <v>1807</v>
      </c>
      <c r="B565" s="1" t="s">
        <v>2945</v>
      </c>
      <c r="D565" t="s">
        <v>5253</v>
      </c>
      <c r="E565" t="str">
        <f t="shared" si="8"/>
        <v>Marie E.</v>
      </c>
      <c r="G565" t="s">
        <v>6724</v>
      </c>
      <c r="H565" t="s">
        <v>6990</v>
      </c>
      <c r="I565" t="s">
        <v>6907</v>
      </c>
    </row>
    <row r="566" spans="1:9" ht="15" x14ac:dyDescent="0.25">
      <c r="A566" s="1" t="s">
        <v>1806</v>
      </c>
      <c r="B566" s="1" t="s">
        <v>2946</v>
      </c>
      <c r="D566" t="s">
        <v>5254</v>
      </c>
      <c r="E566" t="str">
        <f t="shared" si="8"/>
        <v xml:space="preserve">Katie </v>
      </c>
      <c r="G566" t="s">
        <v>7060</v>
      </c>
      <c r="H566" t="s">
        <v>6792</v>
      </c>
    </row>
    <row r="567" spans="1:9" ht="15" x14ac:dyDescent="0.25">
      <c r="A567" s="1" t="s">
        <v>1805</v>
      </c>
      <c r="B567" s="1" t="s">
        <v>2947</v>
      </c>
      <c r="D567" t="s">
        <v>5255</v>
      </c>
      <c r="E567" t="str">
        <f t="shared" si="8"/>
        <v>Eric D</v>
      </c>
      <c r="G567" t="s">
        <v>6725</v>
      </c>
      <c r="H567" t="s">
        <v>6755</v>
      </c>
      <c r="I567" t="s">
        <v>6727</v>
      </c>
    </row>
    <row r="568" spans="1:9" ht="15" x14ac:dyDescent="0.25">
      <c r="A568" s="1" t="s">
        <v>1804</v>
      </c>
      <c r="B568" s="1" t="s">
        <v>2948</v>
      </c>
      <c r="D568" t="s">
        <v>5256</v>
      </c>
      <c r="E568" t="str">
        <f t="shared" si="8"/>
        <v xml:space="preserve">Tara </v>
      </c>
      <c r="G568" t="s">
        <v>6724</v>
      </c>
      <c r="H568" t="s">
        <v>7061</v>
      </c>
    </row>
    <row r="569" spans="1:9" ht="15" x14ac:dyDescent="0.25">
      <c r="A569" s="1" t="s">
        <v>1803</v>
      </c>
      <c r="B569" s="1" t="s">
        <v>2949</v>
      </c>
      <c r="D569" t="s">
        <v>5257</v>
      </c>
      <c r="E569" t="str">
        <f t="shared" si="8"/>
        <v>Haley L</v>
      </c>
      <c r="G569" t="s">
        <v>6724</v>
      </c>
      <c r="H569" t="s">
        <v>5337</v>
      </c>
      <c r="I569" t="s">
        <v>6780</v>
      </c>
    </row>
    <row r="570" spans="1:9" ht="15" x14ac:dyDescent="0.25">
      <c r="A570" s="1" t="s">
        <v>1802</v>
      </c>
      <c r="B570" s="1" t="s">
        <v>2950</v>
      </c>
      <c r="D570" t="s">
        <v>5258</v>
      </c>
      <c r="E570" t="str">
        <f t="shared" si="8"/>
        <v>Kayla B.</v>
      </c>
      <c r="G570" t="s">
        <v>6724</v>
      </c>
      <c r="H570" t="s">
        <v>7093</v>
      </c>
      <c r="I570" t="s">
        <v>6732</v>
      </c>
    </row>
    <row r="571" spans="1:9" ht="15" x14ac:dyDescent="0.25">
      <c r="A571" s="1" t="s">
        <v>1801</v>
      </c>
      <c r="B571" s="1" t="s">
        <v>2951</v>
      </c>
      <c r="D571" t="s">
        <v>5259</v>
      </c>
      <c r="E571" t="str">
        <f t="shared" si="8"/>
        <v>Mark D.</v>
      </c>
      <c r="G571" t="s">
        <v>6725</v>
      </c>
      <c r="H571" t="s">
        <v>6828</v>
      </c>
      <c r="I571" t="s">
        <v>6766</v>
      </c>
    </row>
    <row r="572" spans="1:9" ht="15" x14ac:dyDescent="0.25">
      <c r="A572" s="1" t="s">
        <v>1800</v>
      </c>
      <c r="B572" s="1" t="s">
        <v>2952</v>
      </c>
      <c r="D572" t="s">
        <v>5260</v>
      </c>
      <c r="E572" t="str">
        <f t="shared" si="8"/>
        <v>Patrick J.</v>
      </c>
      <c r="G572" t="s">
        <v>6725</v>
      </c>
      <c r="H572" t="s">
        <v>5850</v>
      </c>
      <c r="I572" t="s">
        <v>6763</v>
      </c>
    </row>
    <row r="573" spans="1:9" ht="15" x14ac:dyDescent="0.25">
      <c r="A573" s="1" t="s">
        <v>1799</v>
      </c>
      <c r="B573" s="1" t="s">
        <v>2953</v>
      </c>
      <c r="D573" t="s">
        <v>5261</v>
      </c>
      <c r="E573" t="str">
        <f t="shared" si="8"/>
        <v xml:space="preserve">Alejandro </v>
      </c>
      <c r="G573" t="s">
        <v>6725</v>
      </c>
      <c r="H573" t="s">
        <v>6905</v>
      </c>
    </row>
    <row r="574" spans="1:9" ht="15" x14ac:dyDescent="0.25">
      <c r="A574" s="1" t="s">
        <v>1798</v>
      </c>
      <c r="B574" s="1" t="s">
        <v>2954</v>
      </c>
      <c r="D574" t="s">
        <v>5262</v>
      </c>
      <c r="E574" t="str">
        <f t="shared" si="8"/>
        <v>Beth A</v>
      </c>
      <c r="G574" t="s">
        <v>7060</v>
      </c>
      <c r="H574" t="s">
        <v>7094</v>
      </c>
      <c r="I574" t="s">
        <v>6805</v>
      </c>
    </row>
    <row r="575" spans="1:9" ht="15" x14ac:dyDescent="0.25">
      <c r="A575" s="1" t="s">
        <v>1797</v>
      </c>
      <c r="B575" s="1" t="s">
        <v>2955</v>
      </c>
      <c r="D575" t="s">
        <v>5263</v>
      </c>
      <c r="E575" t="str">
        <f t="shared" si="8"/>
        <v>Jason R</v>
      </c>
      <c r="G575" t="s">
        <v>6725</v>
      </c>
      <c r="H575" t="s">
        <v>6939</v>
      </c>
      <c r="I575" t="s">
        <v>6865</v>
      </c>
    </row>
    <row r="576" spans="1:9" ht="15" x14ac:dyDescent="0.25">
      <c r="A576" s="1" t="s">
        <v>1796</v>
      </c>
      <c r="B576" s="1" t="s">
        <v>2956</v>
      </c>
      <c r="D576" t="s">
        <v>5264</v>
      </c>
      <c r="E576" t="str">
        <f t="shared" si="8"/>
        <v xml:space="preserve">Yoshinori </v>
      </c>
      <c r="G576" t="s">
        <v>6725</v>
      </c>
      <c r="H576" t="s">
        <v>7095</v>
      </c>
    </row>
    <row r="577" spans="1:9" ht="15" x14ac:dyDescent="0.25">
      <c r="A577" s="1" t="s">
        <v>1795</v>
      </c>
      <c r="B577" s="1" t="s">
        <v>2957</v>
      </c>
      <c r="D577" t="s">
        <v>5265</v>
      </c>
      <c r="E577" t="str">
        <f t="shared" si="8"/>
        <v>Adrienne G.</v>
      </c>
      <c r="G577" t="s">
        <v>6724</v>
      </c>
      <c r="H577" t="s">
        <v>6944</v>
      </c>
      <c r="I577" t="s">
        <v>6938</v>
      </c>
    </row>
    <row r="578" spans="1:9" ht="15" x14ac:dyDescent="0.25">
      <c r="A578" s="1" t="s">
        <v>1794</v>
      </c>
      <c r="B578" s="1" t="s">
        <v>2958</v>
      </c>
      <c r="D578" t="s">
        <v>5266</v>
      </c>
      <c r="E578" t="str">
        <f t="shared" si="8"/>
        <v xml:space="preserve">Meredith </v>
      </c>
      <c r="G578" t="s">
        <v>7060</v>
      </c>
      <c r="H578" t="s">
        <v>6844</v>
      </c>
    </row>
    <row r="579" spans="1:9" ht="15" x14ac:dyDescent="0.25">
      <c r="A579" s="1" t="s">
        <v>1793</v>
      </c>
      <c r="B579" s="1" t="s">
        <v>2959</v>
      </c>
      <c r="D579" t="s">
        <v>5267</v>
      </c>
      <c r="E579" t="str">
        <f t="shared" ref="E579:E642" si="9">H579&amp;" "&amp;I579</f>
        <v xml:space="preserve">Junyong </v>
      </c>
      <c r="G579" t="s">
        <v>6725</v>
      </c>
      <c r="H579" t="s">
        <v>7096</v>
      </c>
    </row>
    <row r="580" spans="1:9" ht="15" x14ac:dyDescent="0.25">
      <c r="A580" s="1" t="s">
        <v>1792</v>
      </c>
      <c r="B580" s="1" t="s">
        <v>2960</v>
      </c>
      <c r="D580" t="s">
        <v>5268</v>
      </c>
      <c r="E580" t="str">
        <f t="shared" si="9"/>
        <v>Kristen A.</v>
      </c>
      <c r="G580" t="s">
        <v>6724</v>
      </c>
      <c r="H580" t="s">
        <v>7097</v>
      </c>
      <c r="I580" t="s">
        <v>6746</v>
      </c>
    </row>
    <row r="581" spans="1:9" ht="15" x14ac:dyDescent="0.25">
      <c r="A581" s="1" t="s">
        <v>1791</v>
      </c>
      <c r="B581" s="1" t="s">
        <v>2961</v>
      </c>
      <c r="D581" t="s">
        <v>5269</v>
      </c>
      <c r="E581" t="str">
        <f t="shared" si="9"/>
        <v>Maria I.</v>
      </c>
      <c r="G581" t="s">
        <v>6724</v>
      </c>
      <c r="H581" t="s">
        <v>7098</v>
      </c>
      <c r="I581" t="s">
        <v>6757</v>
      </c>
    </row>
    <row r="582" spans="1:9" ht="15" x14ac:dyDescent="0.25">
      <c r="A582" s="1" t="s">
        <v>1790</v>
      </c>
      <c r="B582" s="1" t="s">
        <v>2962</v>
      </c>
      <c r="D582" t="s">
        <v>5270</v>
      </c>
      <c r="E582" t="str">
        <f t="shared" si="9"/>
        <v xml:space="preserve">Jonathan </v>
      </c>
      <c r="G582" t="s">
        <v>6725</v>
      </c>
      <c r="H582" t="s">
        <v>7099</v>
      </c>
    </row>
    <row r="583" spans="1:9" ht="15" x14ac:dyDescent="0.25">
      <c r="A583" s="1" t="s">
        <v>1789</v>
      </c>
      <c r="B583" s="1" t="s">
        <v>2963</v>
      </c>
      <c r="D583" t="s">
        <v>5271</v>
      </c>
      <c r="E583" t="str">
        <f t="shared" si="9"/>
        <v xml:space="preserve">Phil </v>
      </c>
      <c r="G583" t="s">
        <v>6725</v>
      </c>
      <c r="H583" t="s">
        <v>6728</v>
      </c>
    </row>
    <row r="584" spans="1:9" ht="15" x14ac:dyDescent="0.25">
      <c r="A584" s="1" t="s">
        <v>1788</v>
      </c>
      <c r="B584" s="1" t="s">
        <v>2964</v>
      </c>
      <c r="D584" t="s">
        <v>5272</v>
      </c>
      <c r="E584" t="str">
        <f t="shared" si="9"/>
        <v>Benjamina C</v>
      </c>
      <c r="G584" t="s">
        <v>6724</v>
      </c>
      <c r="H584" t="s">
        <v>7100</v>
      </c>
      <c r="I584" t="s">
        <v>6753</v>
      </c>
    </row>
    <row r="585" spans="1:9" ht="15" x14ac:dyDescent="0.25">
      <c r="A585" s="1" t="s">
        <v>1787</v>
      </c>
      <c r="B585" s="1" t="s">
        <v>2965</v>
      </c>
      <c r="D585" t="s">
        <v>5273</v>
      </c>
      <c r="E585" t="str">
        <f t="shared" si="9"/>
        <v xml:space="preserve">Christopher </v>
      </c>
      <c r="G585" t="s">
        <v>6725</v>
      </c>
      <c r="H585" t="s">
        <v>6903</v>
      </c>
    </row>
    <row r="586" spans="1:9" ht="15" x14ac:dyDescent="0.25">
      <c r="A586" s="1" t="s">
        <v>1786</v>
      </c>
      <c r="B586" s="1" t="s">
        <v>2966</v>
      </c>
      <c r="D586" t="s">
        <v>5274</v>
      </c>
      <c r="E586" t="str">
        <f t="shared" si="9"/>
        <v>Alison B</v>
      </c>
      <c r="G586" t="s">
        <v>6724</v>
      </c>
      <c r="H586" t="s">
        <v>7101</v>
      </c>
      <c r="I586" t="s">
        <v>6784</v>
      </c>
    </row>
    <row r="587" spans="1:9" ht="15" x14ac:dyDescent="0.25">
      <c r="A587" s="1" t="s">
        <v>1785</v>
      </c>
      <c r="B587" s="1" t="s">
        <v>2967</v>
      </c>
      <c r="D587" t="s">
        <v>5275</v>
      </c>
      <c r="E587" t="str">
        <f t="shared" si="9"/>
        <v xml:space="preserve">Caroline </v>
      </c>
      <c r="G587" t="s">
        <v>6724</v>
      </c>
      <c r="H587" t="s">
        <v>6994</v>
      </c>
    </row>
    <row r="588" spans="1:9" ht="15" x14ac:dyDescent="0.25">
      <c r="A588" s="1" t="s">
        <v>1784</v>
      </c>
      <c r="B588" s="1" t="s">
        <v>2968</v>
      </c>
      <c r="D588" t="s">
        <v>5276</v>
      </c>
      <c r="E588" t="str">
        <f t="shared" si="9"/>
        <v>Alexis N</v>
      </c>
      <c r="G588" t="s">
        <v>6724</v>
      </c>
      <c r="H588" t="s">
        <v>7102</v>
      </c>
      <c r="I588" t="s">
        <v>6824</v>
      </c>
    </row>
    <row r="589" spans="1:9" ht="15" x14ac:dyDescent="0.25">
      <c r="A589" s="1" t="s">
        <v>1783</v>
      </c>
      <c r="B589" s="1" t="s">
        <v>2969</v>
      </c>
      <c r="D589" t="s">
        <v>5277</v>
      </c>
      <c r="E589" t="str">
        <f t="shared" si="9"/>
        <v>Shanda L</v>
      </c>
      <c r="G589" t="s">
        <v>6724</v>
      </c>
      <c r="H589" t="s">
        <v>7103</v>
      </c>
      <c r="I589" t="s">
        <v>6780</v>
      </c>
    </row>
    <row r="590" spans="1:9" ht="15" x14ac:dyDescent="0.25">
      <c r="A590" s="1" t="s">
        <v>1782</v>
      </c>
      <c r="B590" s="1" t="s">
        <v>2970</v>
      </c>
      <c r="D590" t="s">
        <v>4797</v>
      </c>
      <c r="E590" t="str">
        <f t="shared" si="9"/>
        <v xml:space="preserve">Lacey </v>
      </c>
      <c r="G590" t="s">
        <v>7060</v>
      </c>
      <c r="H590" t="s">
        <v>4791</v>
      </c>
    </row>
    <row r="591" spans="1:9" ht="15" x14ac:dyDescent="0.25">
      <c r="A591" s="1" t="s">
        <v>1781</v>
      </c>
      <c r="B591" s="1" t="s">
        <v>2971</v>
      </c>
      <c r="D591" t="s">
        <v>5278</v>
      </c>
      <c r="E591" t="str">
        <f t="shared" si="9"/>
        <v xml:space="preserve">Laurette </v>
      </c>
      <c r="G591" t="s">
        <v>6724</v>
      </c>
      <c r="H591" t="s">
        <v>7104</v>
      </c>
    </row>
    <row r="592" spans="1:9" ht="15" x14ac:dyDescent="0.25">
      <c r="A592" s="1" t="s">
        <v>1780</v>
      </c>
      <c r="B592" s="1" t="s">
        <v>2972</v>
      </c>
      <c r="D592" t="s">
        <v>5279</v>
      </c>
      <c r="E592" t="str">
        <f t="shared" si="9"/>
        <v xml:space="preserve">Jason </v>
      </c>
      <c r="G592" t="s">
        <v>6725</v>
      </c>
      <c r="H592" t="s">
        <v>6939</v>
      </c>
    </row>
    <row r="593" spans="1:9" ht="15" x14ac:dyDescent="0.25">
      <c r="A593" s="1" t="s">
        <v>1779</v>
      </c>
      <c r="B593" s="1" t="s">
        <v>2973</v>
      </c>
      <c r="D593" t="s">
        <v>4786</v>
      </c>
      <c r="E593" t="str">
        <f t="shared" si="9"/>
        <v xml:space="preserve">Mary </v>
      </c>
      <c r="G593" t="s">
        <v>6724</v>
      </c>
      <c r="H593" t="s">
        <v>7105</v>
      </c>
    </row>
    <row r="594" spans="1:9" ht="15" x14ac:dyDescent="0.25">
      <c r="A594" s="1" t="s">
        <v>1778</v>
      </c>
      <c r="B594" s="1" t="s">
        <v>2974</v>
      </c>
      <c r="D594" t="s">
        <v>5280</v>
      </c>
      <c r="E594" t="str">
        <f t="shared" si="9"/>
        <v>Kati A</v>
      </c>
      <c r="G594" t="s">
        <v>6724</v>
      </c>
      <c r="H594" t="s">
        <v>7106</v>
      </c>
      <c r="I594" t="s">
        <v>6805</v>
      </c>
    </row>
    <row r="595" spans="1:9" ht="15" x14ac:dyDescent="0.25">
      <c r="A595" s="1" t="s">
        <v>1777</v>
      </c>
      <c r="B595" s="1" t="s">
        <v>2975</v>
      </c>
      <c r="D595" t="s">
        <v>5281</v>
      </c>
      <c r="E595" t="str">
        <f t="shared" si="9"/>
        <v>Kelly J</v>
      </c>
      <c r="G595" t="s">
        <v>7060</v>
      </c>
      <c r="H595" t="s">
        <v>5151</v>
      </c>
      <c r="I595" t="s">
        <v>6832</v>
      </c>
    </row>
    <row r="596" spans="1:9" ht="15" x14ac:dyDescent="0.25">
      <c r="A596" s="1" t="s">
        <v>1776</v>
      </c>
      <c r="B596" s="1" t="s">
        <v>2976</v>
      </c>
      <c r="D596" t="s">
        <v>5282</v>
      </c>
      <c r="E596" t="str">
        <f t="shared" si="9"/>
        <v>Greer D</v>
      </c>
      <c r="G596" t="s">
        <v>6724</v>
      </c>
      <c r="H596" t="s">
        <v>7107</v>
      </c>
      <c r="I596" t="s">
        <v>6727</v>
      </c>
    </row>
    <row r="597" spans="1:9" ht="15" x14ac:dyDescent="0.25">
      <c r="A597" s="1" t="s">
        <v>1775</v>
      </c>
      <c r="B597" s="1" t="s">
        <v>2977</v>
      </c>
      <c r="D597" t="s">
        <v>5283</v>
      </c>
      <c r="E597" t="str">
        <f t="shared" si="9"/>
        <v xml:space="preserve">Brent </v>
      </c>
      <c r="G597" t="s">
        <v>6725</v>
      </c>
      <c r="H597" t="s">
        <v>7108</v>
      </c>
    </row>
    <row r="598" spans="1:9" ht="15" x14ac:dyDescent="0.25">
      <c r="A598" s="1" t="s">
        <v>1774</v>
      </c>
      <c r="B598" s="1" t="s">
        <v>2978</v>
      </c>
      <c r="D598" t="s">
        <v>5284</v>
      </c>
      <c r="E598" t="str">
        <f t="shared" si="9"/>
        <v>Eugene M</v>
      </c>
      <c r="G598" t="s">
        <v>6725</v>
      </c>
      <c r="H598" t="s">
        <v>7109</v>
      </c>
      <c r="I598" t="s">
        <v>6771</v>
      </c>
    </row>
    <row r="599" spans="1:9" ht="15" x14ac:dyDescent="0.25">
      <c r="A599" s="1" t="s">
        <v>1773</v>
      </c>
      <c r="B599" s="1" t="s">
        <v>2979</v>
      </c>
      <c r="D599" t="s">
        <v>5285</v>
      </c>
      <c r="E599" t="str">
        <f t="shared" si="9"/>
        <v>Erin D</v>
      </c>
      <c r="G599" t="s">
        <v>6724</v>
      </c>
      <c r="H599" t="s">
        <v>6943</v>
      </c>
      <c r="I599" t="s">
        <v>6727</v>
      </c>
    </row>
    <row r="600" spans="1:9" ht="15" x14ac:dyDescent="0.25">
      <c r="A600" s="1" t="s">
        <v>1772</v>
      </c>
      <c r="B600" s="1" t="s">
        <v>2980</v>
      </c>
      <c r="D600" t="s">
        <v>5286</v>
      </c>
      <c r="E600" t="str">
        <f t="shared" si="9"/>
        <v xml:space="preserve">Kamilla </v>
      </c>
      <c r="G600" t="s">
        <v>6724</v>
      </c>
      <c r="H600" t="s">
        <v>7110</v>
      </c>
    </row>
    <row r="601" spans="1:9" ht="15" x14ac:dyDescent="0.25">
      <c r="A601" s="1" t="s">
        <v>1771</v>
      </c>
      <c r="B601" s="1" t="s">
        <v>2981</v>
      </c>
      <c r="D601" t="s">
        <v>5287</v>
      </c>
      <c r="E601" t="str">
        <f t="shared" si="9"/>
        <v>Wayne I.</v>
      </c>
      <c r="G601" t="s">
        <v>6725</v>
      </c>
      <c r="H601" t="s">
        <v>7111</v>
      </c>
      <c r="I601" t="s">
        <v>6757</v>
      </c>
    </row>
    <row r="602" spans="1:9" ht="15" x14ac:dyDescent="0.25">
      <c r="A602" s="1" t="s">
        <v>1770</v>
      </c>
      <c r="B602" s="1" t="s">
        <v>2982</v>
      </c>
      <c r="D602" t="s">
        <v>5288</v>
      </c>
      <c r="E602" t="str">
        <f t="shared" si="9"/>
        <v>Tracy L</v>
      </c>
      <c r="G602" t="s">
        <v>6724</v>
      </c>
      <c r="H602" t="s">
        <v>7025</v>
      </c>
      <c r="I602" t="s">
        <v>6780</v>
      </c>
    </row>
    <row r="603" spans="1:9" ht="15" x14ac:dyDescent="0.25">
      <c r="A603" s="1" t="s">
        <v>1769</v>
      </c>
      <c r="B603" s="1" t="s">
        <v>2983</v>
      </c>
      <c r="D603" t="s">
        <v>5289</v>
      </c>
      <c r="E603" t="str">
        <f t="shared" si="9"/>
        <v xml:space="preserve">Heather </v>
      </c>
      <c r="G603" t="s">
        <v>7060</v>
      </c>
      <c r="H603" t="s">
        <v>6899</v>
      </c>
    </row>
    <row r="604" spans="1:9" ht="15" x14ac:dyDescent="0.25">
      <c r="A604" s="1" t="s">
        <v>1768</v>
      </c>
      <c r="B604" s="1" t="s">
        <v>2984</v>
      </c>
      <c r="D604" t="s">
        <v>5290</v>
      </c>
      <c r="E604" t="str">
        <f t="shared" si="9"/>
        <v>Megan C</v>
      </c>
      <c r="G604" t="s">
        <v>7060</v>
      </c>
      <c r="H604" t="s">
        <v>6796</v>
      </c>
      <c r="I604" t="s">
        <v>6753</v>
      </c>
    </row>
    <row r="605" spans="1:9" ht="15" x14ac:dyDescent="0.25">
      <c r="A605" s="1" t="s">
        <v>1767</v>
      </c>
      <c r="B605" s="1" t="s">
        <v>2985</v>
      </c>
      <c r="D605" t="s">
        <v>5291</v>
      </c>
      <c r="E605" t="str">
        <f t="shared" si="9"/>
        <v xml:space="preserve">Jonathan </v>
      </c>
      <c r="G605" t="s">
        <v>6725</v>
      </c>
      <c r="H605" t="s">
        <v>7099</v>
      </c>
    </row>
    <row r="606" spans="1:9" ht="15" x14ac:dyDescent="0.25">
      <c r="A606" s="1" t="s">
        <v>1766</v>
      </c>
      <c r="B606" s="1" t="s">
        <v>2986</v>
      </c>
      <c r="D606" t="s">
        <v>4834</v>
      </c>
      <c r="E606" t="str">
        <f t="shared" si="9"/>
        <v>Greg D.</v>
      </c>
      <c r="G606" t="s">
        <v>6725</v>
      </c>
      <c r="H606" t="s">
        <v>6886</v>
      </c>
      <c r="I606" t="s">
        <v>6766</v>
      </c>
    </row>
    <row r="607" spans="1:9" ht="15" x14ac:dyDescent="0.25">
      <c r="A607" s="1" t="s">
        <v>1765</v>
      </c>
      <c r="B607" s="1" t="s">
        <v>2987</v>
      </c>
      <c r="D607" t="s">
        <v>5292</v>
      </c>
      <c r="E607" t="str">
        <f t="shared" si="9"/>
        <v>Steven L.</v>
      </c>
      <c r="G607" t="s">
        <v>6725</v>
      </c>
      <c r="H607" t="s">
        <v>6798</v>
      </c>
      <c r="I607" t="s">
        <v>6769</v>
      </c>
    </row>
    <row r="608" spans="1:9" ht="15" x14ac:dyDescent="0.25">
      <c r="A608" s="1" t="s">
        <v>1764</v>
      </c>
      <c r="B608" s="1" t="s">
        <v>2988</v>
      </c>
      <c r="D608" t="s">
        <v>5293</v>
      </c>
      <c r="E608" t="str">
        <f t="shared" si="9"/>
        <v xml:space="preserve">Gianfilippo </v>
      </c>
      <c r="G608" t="s">
        <v>6725</v>
      </c>
      <c r="H608" t="s">
        <v>7112</v>
      </c>
    </row>
    <row r="609" spans="1:9" ht="15" x14ac:dyDescent="0.25">
      <c r="A609" s="1" t="s">
        <v>1763</v>
      </c>
      <c r="B609" s="1" t="s">
        <v>2989</v>
      </c>
      <c r="D609" t="s">
        <v>5294</v>
      </c>
      <c r="E609" t="str">
        <f t="shared" si="9"/>
        <v xml:space="preserve">Hector </v>
      </c>
      <c r="G609" t="s">
        <v>6725</v>
      </c>
      <c r="H609" t="s">
        <v>6908</v>
      </c>
    </row>
    <row r="610" spans="1:9" ht="15" x14ac:dyDescent="0.25">
      <c r="A610" s="1" t="s">
        <v>1762</v>
      </c>
      <c r="B610" s="1" t="s">
        <v>2990</v>
      </c>
      <c r="D610" t="s">
        <v>5295</v>
      </c>
      <c r="E610" t="str">
        <f t="shared" si="9"/>
        <v>Mark W.</v>
      </c>
      <c r="G610" t="s">
        <v>6725</v>
      </c>
      <c r="H610" t="s">
        <v>6828</v>
      </c>
      <c r="I610" t="s">
        <v>6761</v>
      </c>
    </row>
    <row r="611" spans="1:9" ht="15" x14ac:dyDescent="0.25">
      <c r="A611" s="1" t="s">
        <v>1761</v>
      </c>
      <c r="B611" s="1" t="s">
        <v>2991</v>
      </c>
      <c r="D611" t="s">
        <v>5296</v>
      </c>
      <c r="E611" t="str">
        <f t="shared" si="9"/>
        <v xml:space="preserve">Aubri </v>
      </c>
      <c r="G611" t="s">
        <v>7060</v>
      </c>
      <c r="H611" t="s">
        <v>7113</v>
      </c>
    </row>
    <row r="612" spans="1:9" ht="15" x14ac:dyDescent="0.25">
      <c r="A612" s="1" t="s">
        <v>1760</v>
      </c>
      <c r="B612" s="1" t="s">
        <v>2992</v>
      </c>
      <c r="D612" t="s">
        <v>5297</v>
      </c>
      <c r="E612" t="str">
        <f t="shared" si="9"/>
        <v xml:space="preserve">Justin </v>
      </c>
      <c r="G612" t="s">
        <v>6725</v>
      </c>
      <c r="H612" t="s">
        <v>7114</v>
      </c>
    </row>
    <row r="613" spans="1:9" ht="15" x14ac:dyDescent="0.25">
      <c r="A613" s="1" t="s">
        <v>1759</v>
      </c>
      <c r="B613" s="1" t="s">
        <v>2993</v>
      </c>
      <c r="D613" t="s">
        <v>5298</v>
      </c>
      <c r="E613" t="str">
        <f t="shared" si="9"/>
        <v>Megan A.</v>
      </c>
      <c r="G613" t="s">
        <v>6724</v>
      </c>
      <c r="H613" t="s">
        <v>6796</v>
      </c>
      <c r="I613" t="s">
        <v>6746</v>
      </c>
    </row>
    <row r="614" spans="1:9" ht="15" x14ac:dyDescent="0.25">
      <c r="A614" s="1" t="s">
        <v>1758</v>
      </c>
      <c r="B614" s="1" t="s">
        <v>2994</v>
      </c>
      <c r="D614" t="s">
        <v>5299</v>
      </c>
      <c r="E614" t="str">
        <f t="shared" si="9"/>
        <v>Erika M.</v>
      </c>
      <c r="G614" t="s">
        <v>6724</v>
      </c>
      <c r="H614" t="s">
        <v>7115</v>
      </c>
      <c r="I614" t="s">
        <v>6743</v>
      </c>
    </row>
    <row r="615" spans="1:9" ht="15" x14ac:dyDescent="0.25">
      <c r="A615" s="1" t="s">
        <v>1757</v>
      </c>
      <c r="B615" s="1" t="s">
        <v>2995</v>
      </c>
      <c r="D615" t="s">
        <v>5300</v>
      </c>
      <c r="E615" t="str">
        <f t="shared" si="9"/>
        <v>Daniel G.</v>
      </c>
      <c r="G615" t="s">
        <v>6725</v>
      </c>
      <c r="H615" t="s">
        <v>6797</v>
      </c>
      <c r="I615" t="s">
        <v>6938</v>
      </c>
    </row>
    <row r="616" spans="1:9" ht="15" x14ac:dyDescent="0.25">
      <c r="A616" s="1" t="s">
        <v>1756</v>
      </c>
      <c r="B616" s="1" t="s">
        <v>2996</v>
      </c>
      <c r="D616" t="s">
        <v>5301</v>
      </c>
      <c r="E616" t="str">
        <f t="shared" si="9"/>
        <v>Devin C.</v>
      </c>
      <c r="G616" t="s">
        <v>6724</v>
      </c>
      <c r="H616" t="s">
        <v>7116</v>
      </c>
      <c r="I616" t="s">
        <v>6795</v>
      </c>
    </row>
    <row r="617" spans="1:9" ht="15" x14ac:dyDescent="0.25">
      <c r="A617" s="1" t="s">
        <v>1755</v>
      </c>
      <c r="B617" s="1" t="s">
        <v>2997</v>
      </c>
      <c r="D617" t="s">
        <v>4789</v>
      </c>
      <c r="E617" t="str">
        <f t="shared" si="9"/>
        <v>Louise A</v>
      </c>
      <c r="G617" t="s">
        <v>6724</v>
      </c>
      <c r="H617" t="s">
        <v>6790</v>
      </c>
      <c r="I617" t="s">
        <v>6805</v>
      </c>
    </row>
    <row r="618" spans="1:9" ht="15" x14ac:dyDescent="0.25">
      <c r="A618" s="1" t="s">
        <v>1754</v>
      </c>
      <c r="B618" s="1" t="s">
        <v>2998</v>
      </c>
      <c r="D618" t="s">
        <v>4994</v>
      </c>
      <c r="E618" t="str">
        <f t="shared" si="9"/>
        <v xml:space="preserve">Sarah </v>
      </c>
      <c r="G618" t="s">
        <v>7060</v>
      </c>
      <c r="H618" t="s">
        <v>6895</v>
      </c>
    </row>
    <row r="619" spans="1:9" ht="15" x14ac:dyDescent="0.25">
      <c r="A619" s="1" t="s">
        <v>1753</v>
      </c>
      <c r="B619" s="1" t="s">
        <v>2999</v>
      </c>
      <c r="D619" t="s">
        <v>5302</v>
      </c>
      <c r="E619" t="str">
        <f t="shared" si="9"/>
        <v xml:space="preserve">Amy </v>
      </c>
      <c r="G619" t="s">
        <v>6724</v>
      </c>
      <c r="H619" t="s">
        <v>6893</v>
      </c>
    </row>
    <row r="620" spans="1:9" ht="15" x14ac:dyDescent="0.25">
      <c r="A620" s="1" t="s">
        <v>1752</v>
      </c>
      <c r="B620" s="1" t="s">
        <v>3000</v>
      </c>
      <c r="D620" t="s">
        <v>5303</v>
      </c>
      <c r="E620" t="str">
        <f t="shared" si="9"/>
        <v>Brittany L.</v>
      </c>
      <c r="G620" t="s">
        <v>6724</v>
      </c>
      <c r="H620" t="s">
        <v>6928</v>
      </c>
      <c r="I620" t="s">
        <v>6769</v>
      </c>
    </row>
    <row r="621" spans="1:9" ht="15" x14ac:dyDescent="0.25">
      <c r="A621" s="1" t="s">
        <v>1751</v>
      </c>
      <c r="B621" s="1" t="s">
        <v>3001</v>
      </c>
      <c r="D621" t="s">
        <v>5304</v>
      </c>
      <c r="E621" t="str">
        <f t="shared" si="9"/>
        <v>Jessica L</v>
      </c>
      <c r="G621" t="s">
        <v>6724</v>
      </c>
      <c r="H621" t="s">
        <v>6822</v>
      </c>
      <c r="I621" t="s">
        <v>6780</v>
      </c>
    </row>
    <row r="622" spans="1:9" ht="15" x14ac:dyDescent="0.25">
      <c r="A622" s="1" t="s">
        <v>1750</v>
      </c>
      <c r="B622" s="1" t="s">
        <v>3002</v>
      </c>
      <c r="D622" t="s">
        <v>5305</v>
      </c>
      <c r="E622" t="str">
        <f t="shared" si="9"/>
        <v>Kristina K</v>
      </c>
      <c r="G622" t="s">
        <v>7060</v>
      </c>
      <c r="H622" t="s">
        <v>7117</v>
      </c>
      <c r="I622" t="s">
        <v>6817</v>
      </c>
    </row>
    <row r="623" spans="1:9" ht="15" x14ac:dyDescent="0.25">
      <c r="A623" s="1" t="s">
        <v>1749</v>
      </c>
      <c r="B623" s="1" t="s">
        <v>3003</v>
      </c>
      <c r="D623" t="s">
        <v>5306</v>
      </c>
      <c r="E623" t="str">
        <f t="shared" si="9"/>
        <v xml:space="preserve">Brad </v>
      </c>
      <c r="G623" t="s">
        <v>6725</v>
      </c>
      <c r="H623" t="s">
        <v>7118</v>
      </c>
    </row>
    <row r="624" spans="1:9" ht="15" x14ac:dyDescent="0.25">
      <c r="A624" s="1" t="s">
        <v>1748</v>
      </c>
      <c r="B624" s="1" t="s">
        <v>3004</v>
      </c>
      <c r="D624" t="s">
        <v>5307</v>
      </c>
      <c r="E624" t="str">
        <f t="shared" si="9"/>
        <v>Margaret O</v>
      </c>
      <c r="G624" t="s">
        <v>6724</v>
      </c>
      <c r="H624" t="s">
        <v>7058</v>
      </c>
      <c r="I624" t="s">
        <v>7119</v>
      </c>
    </row>
    <row r="625" spans="1:9" ht="15" x14ac:dyDescent="0.25">
      <c r="A625" s="1" t="s">
        <v>1747</v>
      </c>
      <c r="B625" s="1" t="s">
        <v>3005</v>
      </c>
      <c r="D625" t="s">
        <v>5308</v>
      </c>
      <c r="E625" t="str">
        <f t="shared" si="9"/>
        <v>Craig R.</v>
      </c>
      <c r="G625" t="s">
        <v>6725</v>
      </c>
      <c r="H625" t="s">
        <v>5230</v>
      </c>
      <c r="I625" t="s">
        <v>6734</v>
      </c>
    </row>
    <row r="626" spans="1:9" ht="15" x14ac:dyDescent="0.25">
      <c r="A626" s="1" t="s">
        <v>1746</v>
      </c>
      <c r="B626" s="1" t="s">
        <v>3006</v>
      </c>
      <c r="D626" t="s">
        <v>5309</v>
      </c>
      <c r="E626" t="str">
        <f t="shared" si="9"/>
        <v xml:space="preserve">Simo </v>
      </c>
      <c r="G626" t="s">
        <v>6725</v>
      </c>
      <c r="H626" t="s">
        <v>7120</v>
      </c>
    </row>
    <row r="627" spans="1:9" ht="15" x14ac:dyDescent="0.25">
      <c r="A627" s="1" t="s">
        <v>1745</v>
      </c>
      <c r="B627" s="1" t="s">
        <v>3007</v>
      </c>
      <c r="D627" t="s">
        <v>5310</v>
      </c>
      <c r="E627" t="str">
        <f t="shared" si="9"/>
        <v>Christopher J</v>
      </c>
      <c r="G627" t="s">
        <v>6725</v>
      </c>
      <c r="H627" t="s">
        <v>6903</v>
      </c>
      <c r="I627" t="s">
        <v>6832</v>
      </c>
    </row>
    <row r="628" spans="1:9" ht="15" x14ac:dyDescent="0.25">
      <c r="A628" s="1" t="s">
        <v>1744</v>
      </c>
      <c r="B628" s="1" t="s">
        <v>3008</v>
      </c>
      <c r="D628" t="s">
        <v>5311</v>
      </c>
      <c r="E628" t="str">
        <f t="shared" si="9"/>
        <v>Mario Sr.</v>
      </c>
      <c r="G628" t="s">
        <v>6725</v>
      </c>
      <c r="H628" t="s">
        <v>7121</v>
      </c>
      <c r="I628" t="s">
        <v>6749</v>
      </c>
    </row>
    <row r="629" spans="1:9" ht="15" x14ac:dyDescent="0.25">
      <c r="A629" s="1" t="s">
        <v>1743</v>
      </c>
      <c r="B629" s="1" t="s">
        <v>3009</v>
      </c>
      <c r="D629" t="s">
        <v>5312</v>
      </c>
      <c r="E629" t="str">
        <f t="shared" si="9"/>
        <v>Meghann R.</v>
      </c>
      <c r="G629" t="s">
        <v>7060</v>
      </c>
      <c r="H629" t="s">
        <v>7122</v>
      </c>
      <c r="I629" t="s">
        <v>6734</v>
      </c>
    </row>
    <row r="630" spans="1:9" ht="15" x14ac:dyDescent="0.25">
      <c r="A630" s="1" t="s">
        <v>1742</v>
      </c>
      <c r="B630" s="1" t="s">
        <v>3010</v>
      </c>
      <c r="D630" t="s">
        <v>5313</v>
      </c>
      <c r="E630" t="str">
        <f t="shared" si="9"/>
        <v>Scott M</v>
      </c>
      <c r="G630" t="s">
        <v>6725</v>
      </c>
      <c r="H630" t="s">
        <v>5289</v>
      </c>
      <c r="I630" t="s">
        <v>6771</v>
      </c>
    </row>
    <row r="631" spans="1:9" ht="15" x14ac:dyDescent="0.25">
      <c r="A631" s="1" t="s">
        <v>1741</v>
      </c>
      <c r="B631" s="1" t="s">
        <v>3011</v>
      </c>
      <c r="D631" t="s">
        <v>4984</v>
      </c>
      <c r="E631" t="str">
        <f t="shared" si="9"/>
        <v>Caitlin E.</v>
      </c>
      <c r="G631" t="s">
        <v>6724</v>
      </c>
      <c r="H631" t="s">
        <v>7023</v>
      </c>
      <c r="I631" t="s">
        <v>6907</v>
      </c>
    </row>
    <row r="632" spans="1:9" ht="15" x14ac:dyDescent="0.25">
      <c r="A632" s="1" t="s">
        <v>1740</v>
      </c>
      <c r="B632" s="1" t="s">
        <v>3012</v>
      </c>
      <c r="D632" t="s">
        <v>5314</v>
      </c>
      <c r="E632" t="str">
        <f t="shared" si="9"/>
        <v>Samantha A.</v>
      </c>
      <c r="G632" t="s">
        <v>7060</v>
      </c>
      <c r="H632" t="s">
        <v>6774</v>
      </c>
      <c r="I632" t="s">
        <v>6746</v>
      </c>
    </row>
    <row r="633" spans="1:9" ht="15" x14ac:dyDescent="0.25">
      <c r="A633" s="1" t="s">
        <v>1739</v>
      </c>
      <c r="B633" s="1" t="s">
        <v>3013</v>
      </c>
      <c r="D633" t="s">
        <v>5315</v>
      </c>
      <c r="E633" t="str">
        <f t="shared" si="9"/>
        <v xml:space="preserve">Erik </v>
      </c>
      <c r="G633" t="s">
        <v>6725</v>
      </c>
      <c r="H633" t="s">
        <v>6917</v>
      </c>
    </row>
    <row r="634" spans="1:9" ht="15" x14ac:dyDescent="0.25">
      <c r="A634" s="1" t="s">
        <v>1738</v>
      </c>
      <c r="B634" s="1" t="s">
        <v>3014</v>
      </c>
      <c r="D634" t="s">
        <v>5316</v>
      </c>
      <c r="E634" t="str">
        <f t="shared" si="9"/>
        <v xml:space="preserve">Christopher </v>
      </c>
      <c r="G634" t="s">
        <v>6725</v>
      </c>
      <c r="H634" t="s">
        <v>6903</v>
      </c>
    </row>
    <row r="635" spans="1:9" ht="15" x14ac:dyDescent="0.25">
      <c r="A635" s="1" t="s">
        <v>1737</v>
      </c>
      <c r="B635" s="1" t="s">
        <v>3015</v>
      </c>
      <c r="D635" t="s">
        <v>5317</v>
      </c>
      <c r="E635" t="str">
        <f t="shared" si="9"/>
        <v xml:space="preserve">Maya </v>
      </c>
      <c r="G635" t="s">
        <v>7060</v>
      </c>
      <c r="H635" t="s">
        <v>7123</v>
      </c>
    </row>
    <row r="636" spans="1:9" ht="15" x14ac:dyDescent="0.25">
      <c r="A636" s="1" t="s">
        <v>1736</v>
      </c>
      <c r="B636" s="1" t="s">
        <v>3016</v>
      </c>
      <c r="D636" t="s">
        <v>5039</v>
      </c>
      <c r="E636" t="str">
        <f t="shared" si="9"/>
        <v>Zachary T</v>
      </c>
      <c r="G636" t="s">
        <v>6725</v>
      </c>
      <c r="H636" t="s">
        <v>7003</v>
      </c>
      <c r="I636" t="s">
        <v>6874</v>
      </c>
    </row>
    <row r="637" spans="1:9" ht="15" x14ac:dyDescent="0.25">
      <c r="A637" s="1" t="s">
        <v>1735</v>
      </c>
      <c r="B637" s="1" t="s">
        <v>3017</v>
      </c>
      <c r="D637" t="s">
        <v>5318</v>
      </c>
      <c r="E637" t="str">
        <f t="shared" si="9"/>
        <v xml:space="preserve">Hilda </v>
      </c>
      <c r="G637" t="s">
        <v>7060</v>
      </c>
      <c r="H637" t="s">
        <v>7124</v>
      </c>
    </row>
    <row r="638" spans="1:9" ht="15" x14ac:dyDescent="0.25">
      <c r="A638" s="1" t="s">
        <v>1734</v>
      </c>
      <c r="B638" s="1" t="s">
        <v>3018</v>
      </c>
      <c r="D638" t="s">
        <v>5319</v>
      </c>
      <c r="E638" t="str">
        <f t="shared" si="9"/>
        <v xml:space="preserve">Stephanie </v>
      </c>
      <c r="G638" t="s">
        <v>6724</v>
      </c>
      <c r="H638" t="s">
        <v>6760</v>
      </c>
    </row>
    <row r="639" spans="1:9" ht="15" x14ac:dyDescent="0.25">
      <c r="A639" s="1" t="s">
        <v>1733</v>
      </c>
      <c r="B639" s="1" t="s">
        <v>3019</v>
      </c>
      <c r="D639" t="s">
        <v>5320</v>
      </c>
      <c r="E639" t="str">
        <f t="shared" si="9"/>
        <v xml:space="preserve">Doug </v>
      </c>
      <c r="G639" t="s">
        <v>6725</v>
      </c>
      <c r="H639" t="s">
        <v>6845</v>
      </c>
    </row>
    <row r="640" spans="1:9" ht="15" x14ac:dyDescent="0.25">
      <c r="A640" s="1" t="s">
        <v>1732</v>
      </c>
      <c r="B640" s="1" t="s">
        <v>3020</v>
      </c>
      <c r="D640" t="s">
        <v>5321</v>
      </c>
      <c r="E640" t="str">
        <f t="shared" si="9"/>
        <v>Bethany N.</v>
      </c>
      <c r="G640" t="s">
        <v>6724</v>
      </c>
      <c r="H640" t="s">
        <v>6804</v>
      </c>
      <c r="I640" t="s">
        <v>6736</v>
      </c>
    </row>
    <row r="641" spans="1:9" ht="15" x14ac:dyDescent="0.25">
      <c r="A641" s="1" t="s">
        <v>1731</v>
      </c>
      <c r="B641" s="1" t="s">
        <v>3021</v>
      </c>
      <c r="D641" t="s">
        <v>4723</v>
      </c>
      <c r="E641" t="str">
        <f t="shared" si="9"/>
        <v>Sandra H</v>
      </c>
      <c r="G641" t="s">
        <v>7060</v>
      </c>
      <c r="H641" t="s">
        <v>7125</v>
      </c>
      <c r="I641" t="s">
        <v>6910</v>
      </c>
    </row>
    <row r="642" spans="1:9" ht="15" x14ac:dyDescent="0.25">
      <c r="A642" s="1" t="s">
        <v>1730</v>
      </c>
      <c r="B642" s="1" t="s">
        <v>3022</v>
      </c>
      <c r="D642" t="s">
        <v>5322</v>
      </c>
      <c r="E642" t="str">
        <f t="shared" si="9"/>
        <v xml:space="preserve">Takuo </v>
      </c>
      <c r="G642" t="s">
        <v>6725</v>
      </c>
      <c r="H642" t="s">
        <v>7126</v>
      </c>
    </row>
    <row r="643" spans="1:9" ht="15" x14ac:dyDescent="0.25">
      <c r="A643" s="1" t="s">
        <v>1729</v>
      </c>
      <c r="B643" s="1" t="s">
        <v>3023</v>
      </c>
      <c r="D643" t="s">
        <v>4783</v>
      </c>
      <c r="E643" t="str">
        <f t="shared" ref="E643:E706" si="10">H643&amp;" "&amp;I643</f>
        <v>Kelly A.</v>
      </c>
      <c r="G643" t="s">
        <v>6724</v>
      </c>
      <c r="H643" t="s">
        <v>5151</v>
      </c>
      <c r="I643" t="s">
        <v>6746</v>
      </c>
    </row>
    <row r="644" spans="1:9" ht="15" x14ac:dyDescent="0.25">
      <c r="A644" s="1" t="s">
        <v>1728</v>
      </c>
      <c r="B644" s="1" t="s">
        <v>3024</v>
      </c>
      <c r="D644" t="s">
        <v>5323</v>
      </c>
      <c r="E644" t="str">
        <f t="shared" si="10"/>
        <v xml:space="preserve">Scott </v>
      </c>
      <c r="G644" t="s">
        <v>6725</v>
      </c>
      <c r="H644" t="s">
        <v>5289</v>
      </c>
    </row>
    <row r="645" spans="1:9" ht="15" x14ac:dyDescent="0.25">
      <c r="A645" s="1" t="s">
        <v>1727</v>
      </c>
      <c r="B645" s="1" t="s">
        <v>3025</v>
      </c>
      <c r="D645" t="s">
        <v>5324</v>
      </c>
      <c r="E645" t="str">
        <f t="shared" si="10"/>
        <v xml:space="preserve">Benoit </v>
      </c>
      <c r="G645" t="s">
        <v>6725</v>
      </c>
      <c r="H645" t="s">
        <v>7127</v>
      </c>
    </row>
    <row r="646" spans="1:9" ht="15" x14ac:dyDescent="0.25">
      <c r="A646" s="1" t="s">
        <v>1726</v>
      </c>
      <c r="B646" s="1" t="s">
        <v>3026</v>
      </c>
      <c r="D646" t="s">
        <v>5325</v>
      </c>
      <c r="E646" t="str">
        <f t="shared" si="10"/>
        <v>Elizabeth M.</v>
      </c>
      <c r="G646" t="s">
        <v>6724</v>
      </c>
      <c r="H646" t="s">
        <v>6846</v>
      </c>
      <c r="I646" t="s">
        <v>6743</v>
      </c>
    </row>
    <row r="647" spans="1:9" ht="15" x14ac:dyDescent="0.25">
      <c r="A647" s="1" t="s">
        <v>1725</v>
      </c>
      <c r="B647" s="1" t="s">
        <v>3027</v>
      </c>
      <c r="D647" t="s">
        <v>5326</v>
      </c>
      <c r="E647" t="str">
        <f t="shared" si="10"/>
        <v>Jessica A.</v>
      </c>
      <c r="G647" t="s">
        <v>6724</v>
      </c>
      <c r="H647" t="s">
        <v>6822</v>
      </c>
      <c r="I647" t="s">
        <v>6746</v>
      </c>
    </row>
    <row r="648" spans="1:9" ht="15" x14ac:dyDescent="0.25">
      <c r="A648" s="1" t="s">
        <v>1724</v>
      </c>
      <c r="B648" s="1" t="s">
        <v>3028</v>
      </c>
      <c r="D648" t="s">
        <v>5327</v>
      </c>
      <c r="E648" t="str">
        <f t="shared" si="10"/>
        <v>Monica K</v>
      </c>
      <c r="G648" t="s">
        <v>6724</v>
      </c>
      <c r="H648" t="s">
        <v>7128</v>
      </c>
      <c r="I648" t="s">
        <v>6817</v>
      </c>
    </row>
    <row r="649" spans="1:9" ht="15" x14ac:dyDescent="0.25">
      <c r="A649" s="1" t="s">
        <v>1723</v>
      </c>
      <c r="B649" s="1" t="s">
        <v>3029</v>
      </c>
      <c r="D649" t="s">
        <v>5328</v>
      </c>
      <c r="E649" t="str">
        <f t="shared" si="10"/>
        <v>Kevin L</v>
      </c>
      <c r="G649" t="s">
        <v>6725</v>
      </c>
      <c r="H649" t="s">
        <v>6811</v>
      </c>
      <c r="I649" t="s">
        <v>6780</v>
      </c>
    </row>
    <row r="650" spans="1:9" ht="15" x14ac:dyDescent="0.25">
      <c r="A650" s="1" t="s">
        <v>1722</v>
      </c>
      <c r="B650" s="1" t="s">
        <v>3030</v>
      </c>
      <c r="D650" t="s">
        <v>5329</v>
      </c>
      <c r="E650" t="str">
        <f t="shared" si="10"/>
        <v xml:space="preserve">Gregory </v>
      </c>
      <c r="G650" t="s">
        <v>6725</v>
      </c>
      <c r="H650" t="s">
        <v>7014</v>
      </c>
    </row>
    <row r="651" spans="1:9" ht="15" x14ac:dyDescent="0.25">
      <c r="A651" s="1" t="s">
        <v>1721</v>
      </c>
      <c r="B651" s="1" t="s">
        <v>3031</v>
      </c>
      <c r="D651" t="s">
        <v>5330</v>
      </c>
      <c r="E651" t="str">
        <f t="shared" si="10"/>
        <v xml:space="preserve">Della </v>
      </c>
      <c r="G651" t="s">
        <v>6724</v>
      </c>
      <c r="H651" t="s">
        <v>7129</v>
      </c>
    </row>
    <row r="652" spans="1:9" ht="15" x14ac:dyDescent="0.25">
      <c r="A652" s="1" t="s">
        <v>1720</v>
      </c>
      <c r="B652" s="1" t="s">
        <v>3032</v>
      </c>
      <c r="D652" t="s">
        <v>5331</v>
      </c>
      <c r="E652" t="str">
        <f t="shared" si="10"/>
        <v xml:space="preserve">David </v>
      </c>
      <c r="G652" t="s">
        <v>6725</v>
      </c>
      <c r="H652" t="s">
        <v>6739</v>
      </c>
    </row>
    <row r="653" spans="1:9" ht="15" x14ac:dyDescent="0.25">
      <c r="A653" s="1" t="s">
        <v>1719</v>
      </c>
      <c r="B653" s="1" t="s">
        <v>3033</v>
      </c>
      <c r="D653" t="s">
        <v>5332</v>
      </c>
      <c r="E653" t="str">
        <f t="shared" si="10"/>
        <v xml:space="preserve">Victoria </v>
      </c>
      <c r="G653" t="s">
        <v>6724</v>
      </c>
      <c r="H653" t="s">
        <v>7032</v>
      </c>
    </row>
    <row r="654" spans="1:9" ht="15" x14ac:dyDescent="0.25">
      <c r="A654" s="1" t="s">
        <v>1718</v>
      </c>
      <c r="B654" s="1" t="s">
        <v>3034</v>
      </c>
      <c r="D654" t="s">
        <v>5333</v>
      </c>
      <c r="E654" t="str">
        <f t="shared" si="10"/>
        <v xml:space="preserve">Tasos </v>
      </c>
      <c r="G654" t="s">
        <v>6725</v>
      </c>
      <c r="H654" t="s">
        <v>7130</v>
      </c>
    </row>
    <row r="655" spans="1:9" ht="15" x14ac:dyDescent="0.25">
      <c r="A655" s="1" t="s">
        <v>1717</v>
      </c>
      <c r="B655" s="1" t="s">
        <v>3035</v>
      </c>
      <c r="D655" t="s">
        <v>5334</v>
      </c>
      <c r="E655" t="str">
        <f t="shared" si="10"/>
        <v xml:space="preserve">Thomas </v>
      </c>
      <c r="G655" t="s">
        <v>6725</v>
      </c>
      <c r="H655" t="s">
        <v>5560</v>
      </c>
    </row>
    <row r="656" spans="1:9" ht="15" x14ac:dyDescent="0.25">
      <c r="A656" s="1" t="s">
        <v>1716</v>
      </c>
      <c r="B656" s="1" t="s">
        <v>3036</v>
      </c>
      <c r="D656" t="s">
        <v>5335</v>
      </c>
      <c r="E656" t="str">
        <f t="shared" si="10"/>
        <v xml:space="preserve">Lukasz </v>
      </c>
      <c r="G656" t="s">
        <v>6725</v>
      </c>
      <c r="H656" t="s">
        <v>7131</v>
      </c>
    </row>
    <row r="657" spans="1:9" ht="15" x14ac:dyDescent="0.25">
      <c r="A657" s="1" t="s">
        <v>1715</v>
      </c>
      <c r="B657" s="1" t="s">
        <v>3037</v>
      </c>
      <c r="D657" t="s">
        <v>5336</v>
      </c>
      <c r="E657" t="str">
        <f t="shared" si="10"/>
        <v>Matthew A.</v>
      </c>
      <c r="G657" t="s">
        <v>6725</v>
      </c>
      <c r="H657" t="s">
        <v>6726</v>
      </c>
      <c r="I657" t="s">
        <v>6746</v>
      </c>
    </row>
    <row r="658" spans="1:9" ht="15" x14ac:dyDescent="0.25">
      <c r="A658" s="1" t="s">
        <v>1714</v>
      </c>
      <c r="B658" s="1" t="s">
        <v>3038</v>
      </c>
      <c r="D658" t="s">
        <v>5337</v>
      </c>
      <c r="E658" t="str">
        <f t="shared" si="10"/>
        <v xml:space="preserve">Meta </v>
      </c>
      <c r="G658" t="s">
        <v>6724</v>
      </c>
      <c r="H658" t="s">
        <v>7132</v>
      </c>
    </row>
    <row r="659" spans="1:9" ht="15" x14ac:dyDescent="0.25">
      <c r="A659" s="1" t="s">
        <v>1713</v>
      </c>
      <c r="B659" s="1" t="s">
        <v>3039</v>
      </c>
      <c r="D659" t="s">
        <v>5338</v>
      </c>
      <c r="E659" t="str">
        <f t="shared" si="10"/>
        <v>Rachel E</v>
      </c>
      <c r="G659" t="s">
        <v>6724</v>
      </c>
      <c r="H659" t="s">
        <v>7051</v>
      </c>
      <c r="I659" t="s">
        <v>6786</v>
      </c>
    </row>
    <row r="660" spans="1:9" ht="15" x14ac:dyDescent="0.25">
      <c r="A660" s="1" t="s">
        <v>1712</v>
      </c>
      <c r="B660" s="1" t="s">
        <v>3040</v>
      </c>
      <c r="D660" t="s">
        <v>5339</v>
      </c>
      <c r="E660" t="str">
        <f t="shared" si="10"/>
        <v xml:space="preserve">Angelica </v>
      </c>
      <c r="G660" t="s">
        <v>6724</v>
      </c>
      <c r="H660" t="s">
        <v>7133</v>
      </c>
    </row>
    <row r="661" spans="1:9" ht="15" x14ac:dyDescent="0.25">
      <c r="A661" s="1" t="s">
        <v>1711</v>
      </c>
      <c r="B661" s="1" t="s">
        <v>3041</v>
      </c>
      <c r="D661" t="s">
        <v>5340</v>
      </c>
      <c r="E661" t="str">
        <f t="shared" si="10"/>
        <v xml:space="preserve">Kathleen </v>
      </c>
      <c r="G661" t="s">
        <v>6724</v>
      </c>
      <c r="H661" t="s">
        <v>7134</v>
      </c>
    </row>
    <row r="662" spans="1:9" ht="15" x14ac:dyDescent="0.25">
      <c r="A662" s="1" t="s">
        <v>1710</v>
      </c>
      <c r="B662" s="1" t="s">
        <v>3042</v>
      </c>
      <c r="D662" t="s">
        <v>5341</v>
      </c>
      <c r="E662" t="str">
        <f t="shared" si="10"/>
        <v>Gabriel D.</v>
      </c>
      <c r="G662" t="s">
        <v>6725</v>
      </c>
      <c r="H662" t="s">
        <v>7135</v>
      </c>
      <c r="I662" t="s">
        <v>6766</v>
      </c>
    </row>
    <row r="663" spans="1:9" ht="15" x14ac:dyDescent="0.25">
      <c r="A663" s="1" t="s">
        <v>1709</v>
      </c>
      <c r="B663" s="1" t="s">
        <v>3043</v>
      </c>
      <c r="D663" t="s">
        <v>5342</v>
      </c>
      <c r="E663" t="str">
        <f t="shared" si="10"/>
        <v>Jeff T</v>
      </c>
      <c r="G663" t="s">
        <v>6725</v>
      </c>
      <c r="H663" t="s">
        <v>6800</v>
      </c>
      <c r="I663" t="s">
        <v>6874</v>
      </c>
    </row>
    <row r="664" spans="1:9" ht="15" x14ac:dyDescent="0.25">
      <c r="A664" s="1" t="s">
        <v>1708</v>
      </c>
      <c r="B664" s="1" t="s">
        <v>3044</v>
      </c>
      <c r="D664" t="s">
        <v>5343</v>
      </c>
      <c r="E664" t="str">
        <f t="shared" si="10"/>
        <v>Neil D</v>
      </c>
      <c r="G664" t="s">
        <v>6725</v>
      </c>
      <c r="H664" t="s">
        <v>7136</v>
      </c>
      <c r="I664" t="s">
        <v>6727</v>
      </c>
    </row>
    <row r="665" spans="1:9" ht="15" x14ac:dyDescent="0.25">
      <c r="A665" s="1" t="s">
        <v>1707</v>
      </c>
      <c r="B665" s="1" t="s">
        <v>3045</v>
      </c>
      <c r="D665" t="s">
        <v>5344</v>
      </c>
      <c r="E665" t="str">
        <f t="shared" si="10"/>
        <v>Katherine L.</v>
      </c>
      <c r="G665" t="s">
        <v>6724</v>
      </c>
      <c r="H665" t="s">
        <v>7038</v>
      </c>
      <c r="I665" t="s">
        <v>6769</v>
      </c>
    </row>
    <row r="666" spans="1:9" ht="15" x14ac:dyDescent="0.25">
      <c r="A666" s="1" t="s">
        <v>1706</v>
      </c>
      <c r="B666" s="1" t="s">
        <v>3046</v>
      </c>
      <c r="D666" t="s">
        <v>5345</v>
      </c>
      <c r="E666" t="str">
        <f t="shared" si="10"/>
        <v>Ariel E</v>
      </c>
      <c r="G666" t="s">
        <v>6724</v>
      </c>
      <c r="H666" t="s">
        <v>7137</v>
      </c>
      <c r="I666" t="s">
        <v>6786</v>
      </c>
    </row>
    <row r="667" spans="1:9" ht="15" x14ac:dyDescent="0.25">
      <c r="A667" s="1" t="s">
        <v>1705</v>
      </c>
      <c r="B667" s="1" t="s">
        <v>3047</v>
      </c>
      <c r="D667" t="s">
        <v>5346</v>
      </c>
      <c r="E667" t="str">
        <f t="shared" si="10"/>
        <v>Christopher P</v>
      </c>
      <c r="G667" t="s">
        <v>6725</v>
      </c>
      <c r="H667" t="s">
        <v>6903</v>
      </c>
      <c r="I667" t="s">
        <v>6840</v>
      </c>
    </row>
    <row r="668" spans="1:9" ht="15" x14ac:dyDescent="0.25">
      <c r="A668" s="1" t="s">
        <v>1704</v>
      </c>
      <c r="B668" s="1" t="s">
        <v>3048</v>
      </c>
      <c r="D668" t="s">
        <v>5347</v>
      </c>
      <c r="E668" t="str">
        <f t="shared" si="10"/>
        <v>Erin M.</v>
      </c>
      <c r="G668" t="s">
        <v>7060</v>
      </c>
      <c r="H668" t="s">
        <v>6943</v>
      </c>
      <c r="I668" t="s">
        <v>6743</v>
      </c>
    </row>
    <row r="669" spans="1:9" ht="15" x14ac:dyDescent="0.25">
      <c r="A669" s="1" t="s">
        <v>1703</v>
      </c>
      <c r="B669" s="1" t="s">
        <v>3049</v>
      </c>
      <c r="D669" t="s">
        <v>5348</v>
      </c>
      <c r="E669" t="str">
        <f t="shared" si="10"/>
        <v>Molly K.</v>
      </c>
      <c r="G669" t="s">
        <v>7060</v>
      </c>
      <c r="H669" t="s">
        <v>7138</v>
      </c>
      <c r="I669" t="s">
        <v>6856</v>
      </c>
    </row>
    <row r="670" spans="1:9" ht="15" x14ac:dyDescent="0.25">
      <c r="A670" s="1" t="s">
        <v>1702</v>
      </c>
      <c r="B670" s="1" t="s">
        <v>3050</v>
      </c>
      <c r="D670" t="s">
        <v>5349</v>
      </c>
      <c r="E670" t="str">
        <f t="shared" si="10"/>
        <v>Ryan J.</v>
      </c>
      <c r="G670" t="s">
        <v>6725</v>
      </c>
      <c r="H670" t="s">
        <v>5185</v>
      </c>
      <c r="I670" t="s">
        <v>6763</v>
      </c>
    </row>
    <row r="671" spans="1:9" ht="15" x14ac:dyDescent="0.25">
      <c r="A671" s="1" t="s">
        <v>1701</v>
      </c>
      <c r="B671" s="1" t="s">
        <v>3051</v>
      </c>
      <c r="D671" t="s">
        <v>5071</v>
      </c>
      <c r="E671" t="str">
        <f t="shared" si="10"/>
        <v xml:space="preserve">Jennifer </v>
      </c>
      <c r="G671" t="s">
        <v>7060</v>
      </c>
      <c r="H671" t="s">
        <v>6745</v>
      </c>
    </row>
    <row r="672" spans="1:9" ht="15" x14ac:dyDescent="0.25">
      <c r="A672" s="1" t="s">
        <v>1700</v>
      </c>
      <c r="B672" s="1" t="s">
        <v>3052</v>
      </c>
      <c r="D672" t="s">
        <v>5350</v>
      </c>
      <c r="E672" t="str">
        <f t="shared" si="10"/>
        <v>Daniel M</v>
      </c>
      <c r="G672" t="s">
        <v>6725</v>
      </c>
      <c r="H672" t="s">
        <v>6797</v>
      </c>
      <c r="I672" t="s">
        <v>6771</v>
      </c>
    </row>
    <row r="673" spans="1:9" ht="15" x14ac:dyDescent="0.25">
      <c r="A673" s="1" t="s">
        <v>1699</v>
      </c>
      <c r="B673" s="1" t="s">
        <v>3053</v>
      </c>
      <c r="D673" t="s">
        <v>5351</v>
      </c>
      <c r="E673" t="str">
        <f t="shared" si="10"/>
        <v xml:space="preserve">Hiruni </v>
      </c>
      <c r="G673" t="s">
        <v>6724</v>
      </c>
      <c r="H673" t="s">
        <v>7139</v>
      </c>
    </row>
    <row r="674" spans="1:9" ht="15" x14ac:dyDescent="0.25">
      <c r="A674" s="1" t="s">
        <v>1698</v>
      </c>
      <c r="B674" s="1" t="s">
        <v>3054</v>
      </c>
      <c r="D674" t="s">
        <v>5352</v>
      </c>
      <c r="E674" t="str">
        <f t="shared" si="10"/>
        <v>Reina H.</v>
      </c>
      <c r="G674" t="s">
        <v>6724</v>
      </c>
      <c r="H674" t="s">
        <v>7140</v>
      </c>
      <c r="I674" t="s">
        <v>6773</v>
      </c>
    </row>
    <row r="675" spans="1:9" ht="15" x14ac:dyDescent="0.25">
      <c r="A675" s="1" t="s">
        <v>1697</v>
      </c>
      <c r="B675" s="1" t="s">
        <v>3055</v>
      </c>
      <c r="D675" t="s">
        <v>5353</v>
      </c>
      <c r="E675" t="str">
        <f t="shared" si="10"/>
        <v xml:space="preserve">Kristi </v>
      </c>
      <c r="G675" t="s">
        <v>6724</v>
      </c>
      <c r="H675" t="s">
        <v>7141</v>
      </c>
    </row>
    <row r="676" spans="1:9" ht="15" x14ac:dyDescent="0.25">
      <c r="A676" s="1" t="s">
        <v>1696</v>
      </c>
      <c r="B676" s="1" t="s">
        <v>3056</v>
      </c>
      <c r="D676" t="s">
        <v>5354</v>
      </c>
      <c r="E676" t="str">
        <f t="shared" si="10"/>
        <v>Meredith L.</v>
      </c>
      <c r="G676" t="s">
        <v>6724</v>
      </c>
      <c r="H676" t="s">
        <v>6844</v>
      </c>
      <c r="I676" t="s">
        <v>6769</v>
      </c>
    </row>
    <row r="677" spans="1:9" ht="15" x14ac:dyDescent="0.25">
      <c r="A677" s="1" t="s">
        <v>1695</v>
      </c>
      <c r="B677" s="1" t="s">
        <v>3057</v>
      </c>
      <c r="D677" t="s">
        <v>5355</v>
      </c>
      <c r="E677" t="str">
        <f t="shared" si="10"/>
        <v xml:space="preserve">Jocelyn </v>
      </c>
      <c r="G677" t="s">
        <v>6724</v>
      </c>
      <c r="H677" t="s">
        <v>7142</v>
      </c>
    </row>
    <row r="678" spans="1:9" ht="15" x14ac:dyDescent="0.25">
      <c r="A678" s="1" t="s">
        <v>1694</v>
      </c>
      <c r="B678" s="1" t="s">
        <v>3058</v>
      </c>
      <c r="D678" t="s">
        <v>5356</v>
      </c>
      <c r="E678" t="str">
        <f t="shared" si="10"/>
        <v xml:space="preserve">Daphne </v>
      </c>
      <c r="G678" t="s">
        <v>7060</v>
      </c>
      <c r="H678" t="s">
        <v>7143</v>
      </c>
    </row>
    <row r="679" spans="1:9" ht="15" x14ac:dyDescent="0.25">
      <c r="A679" s="1" t="s">
        <v>1693</v>
      </c>
      <c r="B679" s="1" t="s">
        <v>3059</v>
      </c>
      <c r="D679" t="s">
        <v>5357</v>
      </c>
      <c r="E679" t="str">
        <f t="shared" si="10"/>
        <v>Margaret E</v>
      </c>
      <c r="G679" t="s">
        <v>6724</v>
      </c>
      <c r="H679" t="s">
        <v>7058</v>
      </c>
      <c r="I679" t="s">
        <v>6786</v>
      </c>
    </row>
    <row r="680" spans="1:9" ht="15" x14ac:dyDescent="0.25">
      <c r="A680" s="1" t="s">
        <v>1692</v>
      </c>
      <c r="B680" s="1" t="s">
        <v>3060</v>
      </c>
      <c r="D680" t="s">
        <v>5358</v>
      </c>
      <c r="E680" t="str">
        <f t="shared" si="10"/>
        <v>Mario J.</v>
      </c>
      <c r="G680" t="s">
        <v>6725</v>
      </c>
      <c r="H680" t="s">
        <v>7121</v>
      </c>
      <c r="I680" t="s">
        <v>6763</v>
      </c>
    </row>
    <row r="681" spans="1:9" ht="15" x14ac:dyDescent="0.25">
      <c r="A681" s="1" t="s">
        <v>1691</v>
      </c>
      <c r="B681" s="1" t="s">
        <v>3061</v>
      </c>
      <c r="D681" t="s">
        <v>5359</v>
      </c>
      <c r="E681" t="str">
        <f t="shared" si="10"/>
        <v xml:space="preserve">Peter </v>
      </c>
      <c r="G681" t="s">
        <v>6725</v>
      </c>
      <c r="H681" t="s">
        <v>6930</v>
      </c>
    </row>
    <row r="682" spans="1:9" ht="15" x14ac:dyDescent="0.25">
      <c r="A682" s="1" t="s">
        <v>1690</v>
      </c>
      <c r="B682" s="1" t="s">
        <v>3062</v>
      </c>
      <c r="D682" t="s">
        <v>5360</v>
      </c>
      <c r="E682" t="str">
        <f t="shared" si="10"/>
        <v xml:space="preserve">Carolina </v>
      </c>
      <c r="G682" t="s">
        <v>6724</v>
      </c>
      <c r="H682" t="s">
        <v>7144</v>
      </c>
    </row>
    <row r="683" spans="1:9" ht="15" x14ac:dyDescent="0.25">
      <c r="A683" s="1" t="s">
        <v>1689</v>
      </c>
      <c r="B683" s="1" t="s">
        <v>3063</v>
      </c>
      <c r="D683" t="s">
        <v>5361</v>
      </c>
      <c r="E683" t="str">
        <f t="shared" si="10"/>
        <v>Jenny K.</v>
      </c>
      <c r="G683" t="s">
        <v>7060</v>
      </c>
      <c r="H683" t="s">
        <v>7027</v>
      </c>
      <c r="I683" t="s">
        <v>6856</v>
      </c>
    </row>
    <row r="684" spans="1:9" ht="15" x14ac:dyDescent="0.25">
      <c r="A684" s="1" t="s">
        <v>1688</v>
      </c>
      <c r="B684" s="1" t="s">
        <v>3064</v>
      </c>
      <c r="D684" t="s">
        <v>5362</v>
      </c>
      <c r="E684" t="str">
        <f t="shared" si="10"/>
        <v xml:space="preserve">Jessica </v>
      </c>
      <c r="G684" t="s">
        <v>6724</v>
      </c>
      <c r="H684" t="s">
        <v>6822</v>
      </c>
    </row>
    <row r="685" spans="1:9" ht="15" x14ac:dyDescent="0.25">
      <c r="A685" s="1" t="s">
        <v>1687</v>
      </c>
      <c r="B685" s="1" t="s">
        <v>3065</v>
      </c>
      <c r="D685" t="s">
        <v>5363</v>
      </c>
      <c r="E685" t="str">
        <f t="shared" si="10"/>
        <v>Kimberly D</v>
      </c>
      <c r="G685" t="s">
        <v>6724</v>
      </c>
      <c r="H685" t="s">
        <v>6980</v>
      </c>
      <c r="I685" t="s">
        <v>6727</v>
      </c>
    </row>
    <row r="686" spans="1:9" ht="15" x14ac:dyDescent="0.25">
      <c r="A686" s="1" t="s">
        <v>1686</v>
      </c>
      <c r="B686" s="1" t="s">
        <v>3066</v>
      </c>
      <c r="D686" t="s">
        <v>5364</v>
      </c>
      <c r="E686" t="str">
        <f t="shared" si="10"/>
        <v xml:space="preserve">Marc-Olivier </v>
      </c>
      <c r="G686" t="s">
        <v>6725</v>
      </c>
      <c r="H686" t="s">
        <v>7145</v>
      </c>
    </row>
    <row r="687" spans="1:9" ht="15" x14ac:dyDescent="0.25">
      <c r="A687" s="1" t="s">
        <v>1685</v>
      </c>
      <c r="B687" s="1" t="s">
        <v>3067</v>
      </c>
      <c r="D687" t="s">
        <v>5365</v>
      </c>
      <c r="E687" t="str">
        <f t="shared" si="10"/>
        <v>Russell J</v>
      </c>
      <c r="G687" t="s">
        <v>6725</v>
      </c>
      <c r="H687" t="s">
        <v>6731</v>
      </c>
      <c r="I687" t="s">
        <v>6832</v>
      </c>
    </row>
    <row r="688" spans="1:9" ht="15" x14ac:dyDescent="0.25">
      <c r="A688" s="1" t="s">
        <v>1684</v>
      </c>
      <c r="B688" s="1" t="s">
        <v>3068</v>
      </c>
      <c r="D688" t="s">
        <v>5366</v>
      </c>
      <c r="E688" t="str">
        <f t="shared" si="10"/>
        <v xml:space="preserve">Karine </v>
      </c>
      <c r="G688" t="s">
        <v>6724</v>
      </c>
      <c r="H688" t="s">
        <v>7146</v>
      </c>
    </row>
    <row r="689" spans="1:9" ht="15" x14ac:dyDescent="0.25">
      <c r="A689" s="1" t="s">
        <v>1683</v>
      </c>
      <c r="B689" s="1" t="s">
        <v>3069</v>
      </c>
      <c r="D689" t="s">
        <v>5367</v>
      </c>
      <c r="E689" t="str">
        <f t="shared" si="10"/>
        <v xml:space="preserve">Cheryl </v>
      </c>
      <c r="G689" t="s">
        <v>6724</v>
      </c>
      <c r="H689" t="s">
        <v>6979</v>
      </c>
    </row>
    <row r="690" spans="1:9" ht="15" x14ac:dyDescent="0.25">
      <c r="A690" s="1" t="s">
        <v>1682</v>
      </c>
      <c r="B690" s="1" t="s">
        <v>3070</v>
      </c>
      <c r="D690" t="s">
        <v>5368</v>
      </c>
      <c r="E690" t="str">
        <f t="shared" si="10"/>
        <v>Allison M.</v>
      </c>
      <c r="G690" t="s">
        <v>6724</v>
      </c>
      <c r="H690" t="s">
        <v>6922</v>
      </c>
      <c r="I690" t="s">
        <v>6743</v>
      </c>
    </row>
    <row r="691" spans="1:9" ht="15" x14ac:dyDescent="0.25">
      <c r="A691" s="1" t="s">
        <v>1681</v>
      </c>
      <c r="B691" s="1" t="s">
        <v>3071</v>
      </c>
      <c r="D691" t="s">
        <v>5369</v>
      </c>
      <c r="E691" t="str">
        <f t="shared" si="10"/>
        <v xml:space="preserve">Adriana </v>
      </c>
      <c r="G691" t="s">
        <v>6724</v>
      </c>
      <c r="H691" t="s">
        <v>7147</v>
      </c>
    </row>
    <row r="692" spans="1:9" ht="15" x14ac:dyDescent="0.25">
      <c r="A692" s="1" t="s">
        <v>1680</v>
      </c>
      <c r="B692" s="1" t="s">
        <v>3072</v>
      </c>
      <c r="D692" t="s">
        <v>5370</v>
      </c>
      <c r="E692" t="str">
        <f t="shared" si="10"/>
        <v>Miranda J</v>
      </c>
      <c r="G692" t="s">
        <v>6724</v>
      </c>
      <c r="H692" t="s">
        <v>7148</v>
      </c>
      <c r="I692" t="s">
        <v>6832</v>
      </c>
    </row>
    <row r="693" spans="1:9" ht="15" x14ac:dyDescent="0.25">
      <c r="A693" s="1" t="s">
        <v>1679</v>
      </c>
      <c r="B693" s="1" t="s">
        <v>3073</v>
      </c>
      <c r="D693" t="s">
        <v>5371</v>
      </c>
      <c r="E693" t="str">
        <f t="shared" si="10"/>
        <v xml:space="preserve">Roberto </v>
      </c>
      <c r="G693" t="s">
        <v>6725</v>
      </c>
      <c r="H693" t="s">
        <v>7149</v>
      </c>
    </row>
    <row r="694" spans="1:9" ht="15" x14ac:dyDescent="0.25">
      <c r="A694" s="1" t="s">
        <v>1678</v>
      </c>
      <c r="B694" s="1" t="s">
        <v>3074</v>
      </c>
      <c r="D694" t="s">
        <v>5372</v>
      </c>
      <c r="E694" t="str">
        <f t="shared" si="10"/>
        <v>Rebecca B.</v>
      </c>
      <c r="G694" t="s">
        <v>7060</v>
      </c>
      <c r="H694" t="s">
        <v>6815</v>
      </c>
      <c r="I694" t="s">
        <v>6732</v>
      </c>
    </row>
    <row r="695" spans="1:9" ht="15" x14ac:dyDescent="0.25">
      <c r="A695" s="1" t="s">
        <v>1677</v>
      </c>
      <c r="B695" s="1" t="s">
        <v>3075</v>
      </c>
      <c r="D695" t="s">
        <v>5373</v>
      </c>
      <c r="E695" t="str">
        <f t="shared" si="10"/>
        <v xml:space="preserve">Tiffany </v>
      </c>
      <c r="G695" t="s">
        <v>6724</v>
      </c>
      <c r="H695" t="s">
        <v>7150</v>
      </c>
    </row>
    <row r="696" spans="1:9" ht="15" x14ac:dyDescent="0.25">
      <c r="A696" s="1" t="s">
        <v>1676</v>
      </c>
      <c r="B696" s="1" t="s">
        <v>3076</v>
      </c>
      <c r="D696" t="s">
        <v>5374</v>
      </c>
      <c r="E696" t="str">
        <f t="shared" si="10"/>
        <v xml:space="preserve">Alexander </v>
      </c>
      <c r="G696" t="s">
        <v>6725</v>
      </c>
      <c r="H696" t="s">
        <v>6368</v>
      </c>
    </row>
    <row r="697" spans="1:9" ht="15" x14ac:dyDescent="0.25">
      <c r="A697" s="1" t="s">
        <v>1675</v>
      </c>
      <c r="B697" s="1" t="s">
        <v>3077</v>
      </c>
      <c r="D697" t="s">
        <v>5375</v>
      </c>
      <c r="E697" t="str">
        <f t="shared" si="10"/>
        <v>Rich M</v>
      </c>
      <c r="G697" t="s">
        <v>6725</v>
      </c>
      <c r="H697" t="s">
        <v>6245</v>
      </c>
      <c r="I697" t="s">
        <v>6771</v>
      </c>
    </row>
    <row r="698" spans="1:9" ht="15" x14ac:dyDescent="0.25">
      <c r="A698" s="1" t="s">
        <v>1674</v>
      </c>
      <c r="B698" s="1" t="s">
        <v>3078</v>
      </c>
      <c r="D698" t="s">
        <v>5376</v>
      </c>
      <c r="E698" t="str">
        <f t="shared" si="10"/>
        <v>Aaron C</v>
      </c>
      <c r="G698" t="s">
        <v>6725</v>
      </c>
      <c r="H698" t="s">
        <v>6876</v>
      </c>
      <c r="I698" t="s">
        <v>6753</v>
      </c>
    </row>
    <row r="699" spans="1:9" ht="15" x14ac:dyDescent="0.25">
      <c r="A699" s="1" t="s">
        <v>1673</v>
      </c>
      <c r="B699" s="1" t="s">
        <v>3079</v>
      </c>
      <c r="D699" t="s">
        <v>5377</v>
      </c>
      <c r="E699" t="str">
        <f t="shared" si="10"/>
        <v xml:space="preserve">Kate </v>
      </c>
      <c r="G699" t="s">
        <v>6724</v>
      </c>
      <c r="H699" t="s">
        <v>6810</v>
      </c>
    </row>
    <row r="700" spans="1:9" ht="15" x14ac:dyDescent="0.25">
      <c r="A700" s="1" t="s">
        <v>1672</v>
      </c>
      <c r="B700" s="1" t="s">
        <v>3080</v>
      </c>
      <c r="D700" t="s">
        <v>5378</v>
      </c>
      <c r="E700" t="str">
        <f t="shared" si="10"/>
        <v>Maria M</v>
      </c>
      <c r="G700" t="s">
        <v>6724</v>
      </c>
      <c r="H700" t="s">
        <v>7098</v>
      </c>
      <c r="I700" t="s">
        <v>6771</v>
      </c>
    </row>
    <row r="701" spans="1:9" ht="15" x14ac:dyDescent="0.25">
      <c r="A701" s="1" t="s">
        <v>1671</v>
      </c>
      <c r="B701" s="1" t="s">
        <v>3081</v>
      </c>
      <c r="D701" t="s">
        <v>5379</v>
      </c>
      <c r="E701" t="str">
        <f t="shared" si="10"/>
        <v>Daven W</v>
      </c>
      <c r="G701" t="s">
        <v>6725</v>
      </c>
      <c r="H701" t="s">
        <v>7151</v>
      </c>
      <c r="I701" t="s">
        <v>6778</v>
      </c>
    </row>
    <row r="702" spans="1:9" ht="15" x14ac:dyDescent="0.25">
      <c r="A702" s="1" t="s">
        <v>1670</v>
      </c>
      <c r="B702" s="1" t="s">
        <v>3082</v>
      </c>
      <c r="D702" t="s">
        <v>5380</v>
      </c>
      <c r="E702" t="str">
        <f t="shared" si="10"/>
        <v xml:space="preserve">Brianne </v>
      </c>
      <c r="G702" t="s">
        <v>7060</v>
      </c>
      <c r="H702" t="s">
        <v>7152</v>
      </c>
    </row>
    <row r="703" spans="1:9" ht="15" x14ac:dyDescent="0.25">
      <c r="A703" s="1" t="s">
        <v>1669</v>
      </c>
      <c r="B703" s="1" t="s">
        <v>3083</v>
      </c>
      <c r="D703" t="s">
        <v>5381</v>
      </c>
      <c r="E703" t="str">
        <f t="shared" si="10"/>
        <v xml:space="preserve">Hiroki </v>
      </c>
      <c r="G703" t="s">
        <v>6725</v>
      </c>
      <c r="H703" t="s">
        <v>7153</v>
      </c>
    </row>
    <row r="704" spans="1:9" ht="15" x14ac:dyDescent="0.25">
      <c r="A704" s="1" t="s">
        <v>1668</v>
      </c>
      <c r="B704" s="1" t="s">
        <v>3084</v>
      </c>
      <c r="D704" t="s">
        <v>5382</v>
      </c>
      <c r="E704" t="str">
        <f t="shared" si="10"/>
        <v xml:space="preserve">Anders </v>
      </c>
      <c r="G704" t="s">
        <v>6725</v>
      </c>
      <c r="H704" t="s">
        <v>6923</v>
      </c>
    </row>
    <row r="705" spans="1:9" ht="15" x14ac:dyDescent="0.25">
      <c r="A705" s="1" t="s">
        <v>1667</v>
      </c>
      <c r="B705" s="1" t="s">
        <v>3085</v>
      </c>
      <c r="D705" t="s">
        <v>5383</v>
      </c>
      <c r="E705" t="str">
        <f t="shared" si="10"/>
        <v xml:space="preserve">Danielle </v>
      </c>
      <c r="G705" t="s">
        <v>6724</v>
      </c>
      <c r="H705" t="s">
        <v>6807</v>
      </c>
    </row>
    <row r="706" spans="1:9" ht="15" x14ac:dyDescent="0.25">
      <c r="A706" s="1" t="s">
        <v>1666</v>
      </c>
      <c r="B706" s="1" t="s">
        <v>3086</v>
      </c>
      <c r="D706" t="s">
        <v>5384</v>
      </c>
      <c r="E706" t="str">
        <f t="shared" si="10"/>
        <v>Candace N</v>
      </c>
      <c r="G706" t="s">
        <v>6724</v>
      </c>
      <c r="H706" t="s">
        <v>7154</v>
      </c>
      <c r="I706" t="s">
        <v>6824</v>
      </c>
    </row>
    <row r="707" spans="1:9" ht="15" x14ac:dyDescent="0.25">
      <c r="A707" s="1" t="s">
        <v>1665</v>
      </c>
      <c r="B707" s="1" t="s">
        <v>3087</v>
      </c>
      <c r="D707" t="s">
        <v>5385</v>
      </c>
      <c r="E707" t="str">
        <f t="shared" ref="E707:E770" si="11">H707&amp;" "&amp;I707</f>
        <v>Bruno F.</v>
      </c>
      <c r="G707" t="s">
        <v>6725</v>
      </c>
      <c r="H707" t="s">
        <v>7155</v>
      </c>
      <c r="I707" t="s">
        <v>6971</v>
      </c>
    </row>
    <row r="708" spans="1:9" ht="15" x14ac:dyDescent="0.25">
      <c r="A708" s="1" t="s">
        <v>1664</v>
      </c>
      <c r="B708" s="1" t="s">
        <v>3088</v>
      </c>
      <c r="D708" t="s">
        <v>5386</v>
      </c>
      <c r="E708" t="str">
        <f t="shared" si="11"/>
        <v xml:space="preserve">Emily </v>
      </c>
      <c r="G708" t="s">
        <v>6724</v>
      </c>
      <c r="H708" t="s">
        <v>6831</v>
      </c>
    </row>
    <row r="709" spans="1:9" ht="15" x14ac:dyDescent="0.25">
      <c r="A709" s="1" t="s">
        <v>1663</v>
      </c>
      <c r="B709" s="1" t="s">
        <v>3089</v>
      </c>
      <c r="D709" t="s">
        <v>5176</v>
      </c>
      <c r="E709" t="str">
        <f t="shared" si="11"/>
        <v xml:space="preserve">Katie </v>
      </c>
      <c r="G709" t="s">
        <v>7060</v>
      </c>
      <c r="H709" t="s">
        <v>6792</v>
      </c>
    </row>
    <row r="710" spans="1:9" ht="15" x14ac:dyDescent="0.25">
      <c r="A710" s="1" t="s">
        <v>1662</v>
      </c>
      <c r="B710" s="1" t="s">
        <v>3090</v>
      </c>
      <c r="D710" t="s">
        <v>5387</v>
      </c>
      <c r="E710" t="str">
        <f t="shared" si="11"/>
        <v xml:space="preserve">Sally </v>
      </c>
      <c r="G710" t="s">
        <v>7060</v>
      </c>
      <c r="H710" t="s">
        <v>7156</v>
      </c>
    </row>
    <row r="711" spans="1:9" ht="15" x14ac:dyDescent="0.25">
      <c r="A711" s="1" t="s">
        <v>1661</v>
      </c>
      <c r="B711" s="1" t="s">
        <v>3091</v>
      </c>
      <c r="D711" t="s">
        <v>5388</v>
      </c>
      <c r="E711" t="str">
        <f t="shared" si="11"/>
        <v>Meaghan J</v>
      </c>
      <c r="G711" t="s">
        <v>6724</v>
      </c>
      <c r="H711" t="s">
        <v>7157</v>
      </c>
      <c r="I711" t="s">
        <v>6832</v>
      </c>
    </row>
    <row r="712" spans="1:9" ht="15" x14ac:dyDescent="0.25">
      <c r="A712" s="1" t="s">
        <v>1660</v>
      </c>
      <c r="B712" s="1" t="s">
        <v>3092</v>
      </c>
      <c r="D712" t="s">
        <v>5389</v>
      </c>
      <c r="E712" t="str">
        <f t="shared" si="11"/>
        <v xml:space="preserve">Rina </v>
      </c>
      <c r="G712" t="s">
        <v>6724</v>
      </c>
      <c r="H712" t="s">
        <v>7158</v>
      </c>
    </row>
    <row r="713" spans="1:9" ht="15" x14ac:dyDescent="0.25">
      <c r="A713" s="1" t="s">
        <v>1659</v>
      </c>
      <c r="B713" s="1" t="s">
        <v>3093</v>
      </c>
      <c r="D713" t="s">
        <v>5390</v>
      </c>
      <c r="E713" t="str">
        <f t="shared" si="11"/>
        <v>Kristin P.</v>
      </c>
      <c r="G713" t="s">
        <v>6724</v>
      </c>
      <c r="H713" t="s">
        <v>7062</v>
      </c>
      <c r="I713" t="s">
        <v>6830</v>
      </c>
    </row>
    <row r="714" spans="1:9" ht="15" x14ac:dyDescent="0.25">
      <c r="A714" s="1" t="s">
        <v>1658</v>
      </c>
      <c r="B714" s="1" t="s">
        <v>3094</v>
      </c>
      <c r="D714" t="s">
        <v>5391</v>
      </c>
      <c r="E714" t="str">
        <f t="shared" si="11"/>
        <v xml:space="preserve">Albert </v>
      </c>
      <c r="G714" t="s">
        <v>6725</v>
      </c>
      <c r="H714" t="s">
        <v>7159</v>
      </c>
    </row>
    <row r="715" spans="1:9" ht="15" x14ac:dyDescent="0.25">
      <c r="A715" s="1" t="s">
        <v>1657</v>
      </c>
      <c r="B715" s="1" t="s">
        <v>3095</v>
      </c>
      <c r="D715" t="s">
        <v>5392</v>
      </c>
      <c r="E715" t="str">
        <f t="shared" si="11"/>
        <v xml:space="preserve">Ashley </v>
      </c>
      <c r="G715" t="s">
        <v>7060</v>
      </c>
      <c r="H715" t="s">
        <v>5012</v>
      </c>
    </row>
    <row r="716" spans="1:9" ht="15" x14ac:dyDescent="0.25">
      <c r="A716" s="1" t="s">
        <v>1656</v>
      </c>
      <c r="B716" s="1" t="s">
        <v>3096</v>
      </c>
      <c r="D716" t="s">
        <v>4783</v>
      </c>
      <c r="E716" t="str">
        <f t="shared" si="11"/>
        <v>Shannon L</v>
      </c>
      <c r="G716" t="s">
        <v>7060</v>
      </c>
      <c r="H716" t="s">
        <v>7160</v>
      </c>
      <c r="I716" t="s">
        <v>6780</v>
      </c>
    </row>
    <row r="717" spans="1:9" ht="15" x14ac:dyDescent="0.25">
      <c r="A717" s="1" t="s">
        <v>1655</v>
      </c>
      <c r="B717" s="1" t="s">
        <v>3097</v>
      </c>
      <c r="D717" t="s">
        <v>5393</v>
      </c>
      <c r="E717" t="str">
        <f t="shared" si="11"/>
        <v>Amy B</v>
      </c>
      <c r="G717" t="s">
        <v>6724</v>
      </c>
      <c r="H717" t="s">
        <v>6893</v>
      </c>
      <c r="I717" t="s">
        <v>6784</v>
      </c>
    </row>
    <row r="718" spans="1:9" ht="15" x14ac:dyDescent="0.25">
      <c r="A718" s="1" t="s">
        <v>1654</v>
      </c>
      <c r="B718" s="1" t="s">
        <v>3098</v>
      </c>
      <c r="D718" t="s">
        <v>5394</v>
      </c>
      <c r="E718" t="str">
        <f t="shared" si="11"/>
        <v>A Danielle</v>
      </c>
      <c r="G718" t="s">
        <v>6724</v>
      </c>
      <c r="H718" t="s">
        <v>6805</v>
      </c>
      <c r="I718" t="s">
        <v>6807</v>
      </c>
    </row>
    <row r="719" spans="1:9" ht="15" x14ac:dyDescent="0.25">
      <c r="A719" s="1" t="s">
        <v>1653</v>
      </c>
      <c r="B719" s="1" t="s">
        <v>3099</v>
      </c>
      <c r="D719" t="s">
        <v>5395</v>
      </c>
      <c r="E719" t="str">
        <f t="shared" si="11"/>
        <v>Conrad F</v>
      </c>
      <c r="G719" t="s">
        <v>6725</v>
      </c>
      <c r="H719" t="s">
        <v>6307</v>
      </c>
      <c r="I719" t="s">
        <v>6892</v>
      </c>
    </row>
    <row r="720" spans="1:9" ht="15" x14ac:dyDescent="0.25">
      <c r="A720" s="1" t="s">
        <v>1652</v>
      </c>
      <c r="B720" s="1" t="s">
        <v>3100</v>
      </c>
      <c r="D720" t="s">
        <v>5396</v>
      </c>
      <c r="E720" t="str">
        <f t="shared" si="11"/>
        <v xml:space="preserve">Josh </v>
      </c>
      <c r="G720" t="s">
        <v>6725</v>
      </c>
      <c r="H720" t="s">
        <v>7161</v>
      </c>
    </row>
    <row r="721" spans="1:10" ht="15" x14ac:dyDescent="0.25">
      <c r="A721" s="1" t="s">
        <v>1651</v>
      </c>
      <c r="B721" s="1" t="s">
        <v>3101</v>
      </c>
      <c r="D721" t="s">
        <v>5397</v>
      </c>
      <c r="E721" t="str">
        <f t="shared" si="11"/>
        <v xml:space="preserve">Maxime </v>
      </c>
      <c r="G721" t="s">
        <v>6725</v>
      </c>
      <c r="H721" t="s">
        <v>7162</v>
      </c>
    </row>
    <row r="722" spans="1:10" ht="15" x14ac:dyDescent="0.25">
      <c r="A722" s="1" t="s">
        <v>1650</v>
      </c>
      <c r="B722" s="1" t="s">
        <v>3102</v>
      </c>
      <c r="D722" t="s">
        <v>5398</v>
      </c>
      <c r="E722" t="str">
        <f t="shared" si="11"/>
        <v xml:space="preserve">Natalie </v>
      </c>
      <c r="G722" t="s">
        <v>6724</v>
      </c>
      <c r="H722" t="s">
        <v>6762</v>
      </c>
    </row>
    <row r="723" spans="1:10" ht="15" x14ac:dyDescent="0.25">
      <c r="A723" s="1" t="s">
        <v>1649</v>
      </c>
      <c r="B723" s="1" t="s">
        <v>3103</v>
      </c>
      <c r="D723" t="s">
        <v>5399</v>
      </c>
      <c r="E723" t="str">
        <f t="shared" si="11"/>
        <v xml:space="preserve">Melissa </v>
      </c>
      <c r="G723" t="s">
        <v>6724</v>
      </c>
      <c r="H723" t="s">
        <v>6781</v>
      </c>
    </row>
    <row r="724" spans="1:10" ht="15" x14ac:dyDescent="0.25">
      <c r="A724" s="1" t="s">
        <v>1648</v>
      </c>
      <c r="B724" s="1" t="s">
        <v>3104</v>
      </c>
      <c r="D724" t="s">
        <v>5400</v>
      </c>
      <c r="E724" t="str">
        <f t="shared" si="11"/>
        <v>Laura P.</v>
      </c>
      <c r="G724" t="s">
        <v>6724</v>
      </c>
      <c r="H724" t="s">
        <v>7079</v>
      </c>
      <c r="I724" t="s">
        <v>6830</v>
      </c>
    </row>
    <row r="725" spans="1:10" ht="15" x14ac:dyDescent="0.25">
      <c r="A725" s="1" t="s">
        <v>1647</v>
      </c>
      <c r="B725" s="1" t="s">
        <v>3105</v>
      </c>
      <c r="D725" t="s">
        <v>5401</v>
      </c>
      <c r="E725" t="str">
        <f t="shared" si="11"/>
        <v xml:space="preserve">Lisa </v>
      </c>
      <c r="G725" t="s">
        <v>7060</v>
      </c>
      <c r="H725" t="s">
        <v>7064</v>
      </c>
    </row>
    <row r="726" spans="1:10" ht="15" x14ac:dyDescent="0.25">
      <c r="A726" s="1" t="s">
        <v>1646</v>
      </c>
      <c r="B726" s="1" t="s">
        <v>3106</v>
      </c>
      <c r="D726" t="s">
        <v>5402</v>
      </c>
      <c r="E726" t="str">
        <f t="shared" si="11"/>
        <v>William D.</v>
      </c>
      <c r="G726" t="s">
        <v>6725</v>
      </c>
      <c r="H726" t="s">
        <v>6858</v>
      </c>
      <c r="I726" t="s">
        <v>6766</v>
      </c>
      <c r="J726" t="s">
        <v>7163</v>
      </c>
    </row>
    <row r="727" spans="1:10" ht="15" x14ac:dyDescent="0.25">
      <c r="A727" s="1" t="s">
        <v>1645</v>
      </c>
      <c r="B727" s="1" t="s">
        <v>3107</v>
      </c>
      <c r="D727" t="s">
        <v>4807</v>
      </c>
      <c r="E727" t="str">
        <f t="shared" si="11"/>
        <v xml:space="preserve">James </v>
      </c>
      <c r="G727" t="s">
        <v>6725</v>
      </c>
      <c r="H727" t="s">
        <v>6776</v>
      </c>
    </row>
    <row r="728" spans="1:10" ht="15" x14ac:dyDescent="0.25">
      <c r="A728" s="1" t="s">
        <v>1644</v>
      </c>
      <c r="B728" s="1" t="s">
        <v>3108</v>
      </c>
      <c r="D728" t="s">
        <v>5403</v>
      </c>
      <c r="E728" t="str">
        <f t="shared" si="11"/>
        <v xml:space="preserve">John </v>
      </c>
      <c r="G728" t="s">
        <v>6725</v>
      </c>
      <c r="H728" t="s">
        <v>6750</v>
      </c>
    </row>
    <row r="729" spans="1:10" ht="15" x14ac:dyDescent="0.25">
      <c r="A729" s="1" t="s">
        <v>1643</v>
      </c>
      <c r="B729" s="1" t="s">
        <v>3109</v>
      </c>
      <c r="D729" t="s">
        <v>5404</v>
      </c>
      <c r="E729" t="str">
        <f t="shared" si="11"/>
        <v>Adam S</v>
      </c>
      <c r="G729" t="s">
        <v>6725</v>
      </c>
      <c r="H729" t="s">
        <v>6758</v>
      </c>
      <c r="I729" t="s">
        <v>6851</v>
      </c>
    </row>
    <row r="730" spans="1:10" ht="15" x14ac:dyDescent="0.25">
      <c r="A730" s="1" t="s">
        <v>1642</v>
      </c>
      <c r="B730" s="1" t="s">
        <v>3110</v>
      </c>
      <c r="D730" t="s">
        <v>5396</v>
      </c>
      <c r="E730" t="str">
        <f t="shared" si="11"/>
        <v xml:space="preserve">Armando </v>
      </c>
      <c r="G730" t="s">
        <v>6725</v>
      </c>
      <c r="H730" t="s">
        <v>7164</v>
      </c>
    </row>
    <row r="731" spans="1:10" ht="15" x14ac:dyDescent="0.25">
      <c r="A731" s="1" t="s">
        <v>1641</v>
      </c>
      <c r="B731" s="1" t="s">
        <v>3111</v>
      </c>
      <c r="D731" t="s">
        <v>5405</v>
      </c>
      <c r="E731" t="str">
        <f t="shared" si="11"/>
        <v xml:space="preserve">Dana </v>
      </c>
      <c r="G731" t="s">
        <v>6724</v>
      </c>
      <c r="H731" t="s">
        <v>7165</v>
      </c>
    </row>
    <row r="732" spans="1:10" ht="15" x14ac:dyDescent="0.25">
      <c r="A732" s="1" t="s">
        <v>1640</v>
      </c>
      <c r="B732" s="1" t="s">
        <v>3112</v>
      </c>
      <c r="D732" t="s">
        <v>5406</v>
      </c>
      <c r="E732" t="str">
        <f t="shared" si="11"/>
        <v>Jennifer L</v>
      </c>
      <c r="G732" t="s">
        <v>6724</v>
      </c>
      <c r="H732" t="s">
        <v>6745</v>
      </c>
      <c r="I732" t="s">
        <v>6780</v>
      </c>
    </row>
    <row r="733" spans="1:10" ht="15" x14ac:dyDescent="0.25">
      <c r="A733" s="1" t="s">
        <v>1639</v>
      </c>
      <c r="B733" s="1" t="s">
        <v>3113</v>
      </c>
      <c r="D733" t="s">
        <v>5407</v>
      </c>
      <c r="E733" t="str">
        <f t="shared" si="11"/>
        <v xml:space="preserve">Benjamin </v>
      </c>
      <c r="G733" t="s">
        <v>6725</v>
      </c>
      <c r="H733" t="s">
        <v>6837</v>
      </c>
    </row>
    <row r="734" spans="1:10" ht="15" x14ac:dyDescent="0.25">
      <c r="A734" s="1" t="s">
        <v>1638</v>
      </c>
      <c r="B734" s="1" t="s">
        <v>3114</v>
      </c>
      <c r="D734" t="s">
        <v>5408</v>
      </c>
      <c r="E734" t="str">
        <f t="shared" si="11"/>
        <v xml:space="preserve">Tanya </v>
      </c>
      <c r="G734" t="s">
        <v>6724</v>
      </c>
      <c r="H734" t="s">
        <v>7166</v>
      </c>
    </row>
    <row r="735" spans="1:10" ht="15" x14ac:dyDescent="0.25">
      <c r="A735" s="1" t="s">
        <v>1637</v>
      </c>
      <c r="B735" s="1" t="s">
        <v>3115</v>
      </c>
      <c r="D735" t="s">
        <v>4786</v>
      </c>
      <c r="E735" t="str">
        <f t="shared" si="11"/>
        <v xml:space="preserve">Tracy </v>
      </c>
      <c r="G735" t="s">
        <v>6724</v>
      </c>
      <c r="H735" t="s">
        <v>7025</v>
      </c>
    </row>
    <row r="736" spans="1:10" ht="15" x14ac:dyDescent="0.25">
      <c r="A736" s="1" t="s">
        <v>1636</v>
      </c>
      <c r="B736" s="1" t="s">
        <v>3116</v>
      </c>
      <c r="D736" t="s">
        <v>5409</v>
      </c>
      <c r="E736" t="str">
        <f t="shared" si="11"/>
        <v>Emily S</v>
      </c>
      <c r="G736" t="s">
        <v>6724</v>
      </c>
      <c r="H736" t="s">
        <v>6831</v>
      </c>
      <c r="I736" t="s">
        <v>6851</v>
      </c>
    </row>
    <row r="737" spans="1:10" ht="15" x14ac:dyDescent="0.25">
      <c r="A737" s="1" t="s">
        <v>1635</v>
      </c>
      <c r="B737" s="1" t="s">
        <v>3117</v>
      </c>
      <c r="D737" t="s">
        <v>5410</v>
      </c>
      <c r="E737" t="str">
        <f t="shared" si="11"/>
        <v>Kelly R</v>
      </c>
      <c r="G737" t="s">
        <v>6724</v>
      </c>
      <c r="H737" t="s">
        <v>5151</v>
      </c>
      <c r="I737" t="s">
        <v>6865</v>
      </c>
    </row>
    <row r="738" spans="1:10" ht="15" x14ac:dyDescent="0.25">
      <c r="A738" s="1" t="s">
        <v>1634</v>
      </c>
      <c r="B738" s="1" t="s">
        <v>3118</v>
      </c>
      <c r="D738" t="s">
        <v>5411</v>
      </c>
      <c r="E738" t="str">
        <f t="shared" si="11"/>
        <v xml:space="preserve">Kyle </v>
      </c>
      <c r="G738" t="s">
        <v>6725</v>
      </c>
      <c r="H738" t="s">
        <v>6640</v>
      </c>
    </row>
    <row r="739" spans="1:10" ht="15" x14ac:dyDescent="0.25">
      <c r="A739" s="1" t="s">
        <v>1633</v>
      </c>
      <c r="B739" s="1" t="s">
        <v>3119</v>
      </c>
      <c r="D739" t="s">
        <v>5412</v>
      </c>
      <c r="E739" t="str">
        <f t="shared" si="11"/>
        <v>Bruce A</v>
      </c>
      <c r="G739" t="s">
        <v>6725</v>
      </c>
      <c r="H739" t="s">
        <v>6073</v>
      </c>
      <c r="I739" t="s">
        <v>6805</v>
      </c>
      <c r="J739" t="s">
        <v>7163</v>
      </c>
    </row>
    <row r="740" spans="1:10" ht="15" x14ac:dyDescent="0.25">
      <c r="A740" s="1" t="s">
        <v>1632</v>
      </c>
      <c r="B740" s="1" t="s">
        <v>3120</v>
      </c>
      <c r="D740" t="s">
        <v>5413</v>
      </c>
      <c r="E740" t="str">
        <f t="shared" si="11"/>
        <v>Cary J</v>
      </c>
      <c r="G740" t="s">
        <v>6725</v>
      </c>
      <c r="H740" t="s">
        <v>7167</v>
      </c>
      <c r="I740" t="s">
        <v>6832</v>
      </c>
    </row>
    <row r="741" spans="1:10" ht="15" x14ac:dyDescent="0.25">
      <c r="A741" s="1" t="s">
        <v>1631</v>
      </c>
      <c r="B741" s="1" t="s">
        <v>3121</v>
      </c>
      <c r="D741" t="s">
        <v>5414</v>
      </c>
      <c r="E741" t="str">
        <f t="shared" si="11"/>
        <v>Jill M</v>
      </c>
      <c r="G741" t="s">
        <v>7060</v>
      </c>
      <c r="H741" t="s">
        <v>6904</v>
      </c>
      <c r="I741" t="s">
        <v>6771</v>
      </c>
    </row>
    <row r="742" spans="1:10" ht="15" x14ac:dyDescent="0.25">
      <c r="A742" s="1" t="s">
        <v>1630</v>
      </c>
      <c r="B742" s="1" t="s">
        <v>3122</v>
      </c>
      <c r="D742" t="s">
        <v>5415</v>
      </c>
      <c r="E742" t="str">
        <f t="shared" si="11"/>
        <v xml:space="preserve">Chris </v>
      </c>
      <c r="G742" t="s">
        <v>6725</v>
      </c>
      <c r="H742" t="s">
        <v>6919</v>
      </c>
    </row>
    <row r="743" spans="1:10" ht="15" x14ac:dyDescent="0.25">
      <c r="A743" s="1" t="s">
        <v>1629</v>
      </c>
      <c r="B743" s="1" t="s">
        <v>3123</v>
      </c>
      <c r="D743" t="s">
        <v>5416</v>
      </c>
      <c r="E743" t="str">
        <f t="shared" si="11"/>
        <v>Michael E.</v>
      </c>
      <c r="G743" t="s">
        <v>6725</v>
      </c>
      <c r="H743" t="s">
        <v>6866</v>
      </c>
      <c r="I743" t="s">
        <v>6907</v>
      </c>
    </row>
    <row r="744" spans="1:10" ht="15" x14ac:dyDescent="0.25">
      <c r="A744" s="1" t="s">
        <v>1628</v>
      </c>
      <c r="B744" s="1" t="s">
        <v>3124</v>
      </c>
      <c r="D744" t="s">
        <v>5417</v>
      </c>
      <c r="E744" t="str">
        <f t="shared" si="11"/>
        <v xml:space="preserve">Lauren </v>
      </c>
      <c r="G744" t="s">
        <v>7060</v>
      </c>
      <c r="H744" t="s">
        <v>7042</v>
      </c>
    </row>
    <row r="745" spans="1:10" ht="15" x14ac:dyDescent="0.25">
      <c r="A745" s="1" t="s">
        <v>1627</v>
      </c>
      <c r="B745" s="1" t="s">
        <v>3125</v>
      </c>
      <c r="D745" t="s">
        <v>4741</v>
      </c>
      <c r="E745" t="str">
        <f t="shared" si="11"/>
        <v>Kathryn E</v>
      </c>
      <c r="G745" t="s">
        <v>7060</v>
      </c>
      <c r="H745" t="s">
        <v>6978</v>
      </c>
      <c r="I745" t="s">
        <v>6786</v>
      </c>
    </row>
    <row r="746" spans="1:10" ht="15" x14ac:dyDescent="0.25">
      <c r="A746" s="1" t="s">
        <v>1626</v>
      </c>
      <c r="B746" s="1" t="s">
        <v>3126</v>
      </c>
      <c r="D746" t="s">
        <v>5418</v>
      </c>
      <c r="E746" t="str">
        <f t="shared" si="11"/>
        <v xml:space="preserve">Polly </v>
      </c>
      <c r="G746" t="s">
        <v>6724</v>
      </c>
      <c r="H746" t="s">
        <v>7168</v>
      </c>
    </row>
    <row r="747" spans="1:10" ht="15" x14ac:dyDescent="0.25">
      <c r="A747" s="1" t="s">
        <v>1625</v>
      </c>
      <c r="B747" s="1" t="s">
        <v>3127</v>
      </c>
      <c r="D747" t="s">
        <v>5419</v>
      </c>
      <c r="E747" t="str">
        <f t="shared" si="11"/>
        <v>Mark H.</v>
      </c>
      <c r="G747" t="s">
        <v>6725</v>
      </c>
      <c r="H747" t="s">
        <v>6828</v>
      </c>
      <c r="I747" t="s">
        <v>6773</v>
      </c>
    </row>
    <row r="748" spans="1:10" ht="15" x14ac:dyDescent="0.25">
      <c r="A748" s="1" t="s">
        <v>1624</v>
      </c>
      <c r="B748" s="1" t="s">
        <v>3128</v>
      </c>
      <c r="D748" t="s">
        <v>5420</v>
      </c>
      <c r="E748" t="str">
        <f t="shared" si="11"/>
        <v>Jessie M.</v>
      </c>
      <c r="G748" t="s">
        <v>7060</v>
      </c>
      <c r="H748" t="s">
        <v>7169</v>
      </c>
      <c r="I748" t="s">
        <v>6743</v>
      </c>
    </row>
    <row r="749" spans="1:10" ht="15" x14ac:dyDescent="0.25">
      <c r="A749" s="1" t="s">
        <v>1623</v>
      </c>
      <c r="B749" s="1" t="s">
        <v>3129</v>
      </c>
      <c r="D749" t="s">
        <v>5421</v>
      </c>
      <c r="E749" t="str">
        <f t="shared" si="11"/>
        <v xml:space="preserve">Chris </v>
      </c>
      <c r="G749" t="s">
        <v>6725</v>
      </c>
      <c r="H749" t="s">
        <v>6919</v>
      </c>
    </row>
    <row r="750" spans="1:10" ht="15" x14ac:dyDescent="0.25">
      <c r="A750" s="1" t="s">
        <v>1622</v>
      </c>
      <c r="B750" s="1" t="s">
        <v>3130</v>
      </c>
      <c r="D750" t="s">
        <v>5422</v>
      </c>
      <c r="E750" t="str">
        <f t="shared" si="11"/>
        <v xml:space="preserve">Daniel </v>
      </c>
      <c r="G750" t="s">
        <v>6725</v>
      </c>
      <c r="H750" t="s">
        <v>6797</v>
      </c>
    </row>
    <row r="751" spans="1:10" ht="15" x14ac:dyDescent="0.25">
      <c r="A751" s="1" t="s">
        <v>1621</v>
      </c>
      <c r="B751" s="1" t="s">
        <v>3131</v>
      </c>
      <c r="D751" t="s">
        <v>5423</v>
      </c>
      <c r="E751" t="str">
        <f t="shared" si="11"/>
        <v xml:space="preserve">Megan </v>
      </c>
      <c r="G751" t="s">
        <v>6724</v>
      </c>
      <c r="H751" t="s">
        <v>6796</v>
      </c>
    </row>
    <row r="752" spans="1:10" ht="15" x14ac:dyDescent="0.25">
      <c r="A752" s="1" t="s">
        <v>1620</v>
      </c>
      <c r="B752" s="1" t="s">
        <v>3132</v>
      </c>
      <c r="D752" t="s">
        <v>5424</v>
      </c>
      <c r="E752" t="str">
        <f t="shared" si="11"/>
        <v xml:space="preserve">Kevin </v>
      </c>
      <c r="G752" t="s">
        <v>6725</v>
      </c>
      <c r="H752" t="s">
        <v>6811</v>
      </c>
    </row>
    <row r="753" spans="1:10" ht="15" x14ac:dyDescent="0.25">
      <c r="A753" s="1" t="s">
        <v>1619</v>
      </c>
      <c r="B753" s="1" t="s">
        <v>3133</v>
      </c>
      <c r="D753" t="s">
        <v>5425</v>
      </c>
      <c r="E753" t="str">
        <f t="shared" si="11"/>
        <v>Caroline S.</v>
      </c>
      <c r="G753" t="s">
        <v>6724</v>
      </c>
      <c r="H753" t="s">
        <v>6994</v>
      </c>
      <c r="I753" t="s">
        <v>6863</v>
      </c>
    </row>
    <row r="754" spans="1:10" ht="15" x14ac:dyDescent="0.25">
      <c r="A754" s="1" t="s">
        <v>1618</v>
      </c>
      <c r="B754" s="1" t="s">
        <v>3134</v>
      </c>
      <c r="D754" t="s">
        <v>5426</v>
      </c>
      <c r="E754" t="str">
        <f t="shared" si="11"/>
        <v xml:space="preserve">Nuta </v>
      </c>
      <c r="G754" t="s">
        <v>6724</v>
      </c>
      <c r="H754" t="s">
        <v>7170</v>
      </c>
    </row>
    <row r="755" spans="1:10" ht="15" x14ac:dyDescent="0.25">
      <c r="A755" s="1" t="s">
        <v>1617</v>
      </c>
      <c r="B755" s="1" t="s">
        <v>3135</v>
      </c>
      <c r="D755" t="s">
        <v>5427</v>
      </c>
      <c r="E755" t="str">
        <f t="shared" si="11"/>
        <v xml:space="preserve">Margie </v>
      </c>
      <c r="G755" t="s">
        <v>6724</v>
      </c>
      <c r="H755" t="s">
        <v>7171</v>
      </c>
    </row>
    <row r="756" spans="1:10" ht="15" x14ac:dyDescent="0.25">
      <c r="A756" s="1" t="s">
        <v>1616</v>
      </c>
      <c r="B756" s="1" t="s">
        <v>3136</v>
      </c>
      <c r="D756" t="s">
        <v>5428</v>
      </c>
      <c r="E756" t="str">
        <f t="shared" si="11"/>
        <v xml:space="preserve">Heidi </v>
      </c>
      <c r="G756" t="s">
        <v>7060</v>
      </c>
      <c r="H756" t="s">
        <v>7172</v>
      </c>
    </row>
    <row r="757" spans="1:10" ht="15" x14ac:dyDescent="0.25">
      <c r="A757" s="1" t="s">
        <v>1615</v>
      </c>
      <c r="B757" s="1" t="s">
        <v>3137</v>
      </c>
      <c r="D757" t="s">
        <v>5429</v>
      </c>
      <c r="E757" t="str">
        <f t="shared" si="11"/>
        <v>Diego J</v>
      </c>
      <c r="G757" t="s">
        <v>6725</v>
      </c>
      <c r="H757" t="s">
        <v>7173</v>
      </c>
      <c r="I757" t="s">
        <v>6832</v>
      </c>
    </row>
    <row r="758" spans="1:10" ht="15" x14ac:dyDescent="0.25">
      <c r="A758" s="1" t="s">
        <v>1614</v>
      </c>
      <c r="B758" s="1" t="s">
        <v>3138</v>
      </c>
      <c r="D758" t="s">
        <v>5430</v>
      </c>
      <c r="E758" t="str">
        <f t="shared" si="11"/>
        <v>Enrique M</v>
      </c>
      <c r="G758" t="s">
        <v>6725</v>
      </c>
      <c r="H758" t="s">
        <v>7174</v>
      </c>
      <c r="I758" t="s">
        <v>6771</v>
      </c>
      <c r="J758" t="s">
        <v>6749</v>
      </c>
    </row>
    <row r="759" spans="1:10" ht="15" x14ac:dyDescent="0.25">
      <c r="A759" s="1" t="s">
        <v>1613</v>
      </c>
      <c r="B759" s="1" t="s">
        <v>3139</v>
      </c>
      <c r="D759" t="s">
        <v>5431</v>
      </c>
      <c r="E759" t="str">
        <f t="shared" si="11"/>
        <v xml:space="preserve">Greg </v>
      </c>
      <c r="G759" t="s">
        <v>6725</v>
      </c>
      <c r="H759" t="s">
        <v>6886</v>
      </c>
    </row>
    <row r="760" spans="1:10" ht="15" x14ac:dyDescent="0.25">
      <c r="A760" s="1" t="s">
        <v>1612</v>
      </c>
      <c r="B760" s="1" t="s">
        <v>3140</v>
      </c>
      <c r="D760" t="s">
        <v>5432</v>
      </c>
      <c r="E760" t="str">
        <f t="shared" si="11"/>
        <v xml:space="preserve">Filip </v>
      </c>
      <c r="G760" t="s">
        <v>6725</v>
      </c>
      <c r="H760" t="s">
        <v>7175</v>
      </c>
    </row>
    <row r="761" spans="1:10" ht="15" x14ac:dyDescent="0.25">
      <c r="A761" s="1" t="s">
        <v>1611</v>
      </c>
      <c r="B761" s="1" t="s">
        <v>3141</v>
      </c>
      <c r="D761" t="s">
        <v>5433</v>
      </c>
      <c r="E761" t="str">
        <f t="shared" si="11"/>
        <v>Rosemary E.</v>
      </c>
      <c r="G761" t="s">
        <v>6724</v>
      </c>
      <c r="H761" t="s">
        <v>7176</v>
      </c>
      <c r="I761" t="s">
        <v>6907</v>
      </c>
    </row>
    <row r="762" spans="1:10" ht="15" x14ac:dyDescent="0.25">
      <c r="A762" s="1" t="s">
        <v>1610</v>
      </c>
      <c r="B762" s="1" t="s">
        <v>3142</v>
      </c>
      <c r="D762" t="s">
        <v>5434</v>
      </c>
      <c r="E762" t="str">
        <f t="shared" si="11"/>
        <v xml:space="preserve">Lisa </v>
      </c>
      <c r="G762" t="s">
        <v>6724</v>
      </c>
      <c r="H762" t="s">
        <v>7064</v>
      </c>
    </row>
    <row r="763" spans="1:10" ht="15" x14ac:dyDescent="0.25">
      <c r="A763" s="1" t="s">
        <v>1609</v>
      </c>
      <c r="B763" s="1" t="s">
        <v>3143</v>
      </c>
      <c r="D763" t="s">
        <v>5435</v>
      </c>
      <c r="E763" t="str">
        <f t="shared" si="11"/>
        <v xml:space="preserve">Jason </v>
      </c>
      <c r="G763" t="s">
        <v>6725</v>
      </c>
      <c r="H763" t="s">
        <v>6939</v>
      </c>
    </row>
    <row r="764" spans="1:10" ht="15" x14ac:dyDescent="0.25">
      <c r="A764" s="1" t="s">
        <v>1608</v>
      </c>
      <c r="B764" s="1" t="s">
        <v>3144</v>
      </c>
      <c r="D764" t="s">
        <v>5436</v>
      </c>
      <c r="E764" t="str">
        <f t="shared" si="11"/>
        <v xml:space="preserve">Courtney </v>
      </c>
      <c r="G764" t="s">
        <v>6724</v>
      </c>
      <c r="H764" t="s">
        <v>6767</v>
      </c>
    </row>
    <row r="765" spans="1:10" ht="15" x14ac:dyDescent="0.25">
      <c r="A765" s="1" t="s">
        <v>1607</v>
      </c>
      <c r="B765" s="1" t="s">
        <v>3145</v>
      </c>
      <c r="D765" t="s">
        <v>5437</v>
      </c>
      <c r="E765" t="str">
        <f t="shared" si="11"/>
        <v>Jennifer R.</v>
      </c>
      <c r="G765" t="s">
        <v>6724</v>
      </c>
      <c r="H765" t="s">
        <v>6745</v>
      </c>
      <c r="I765" t="s">
        <v>6734</v>
      </c>
    </row>
    <row r="766" spans="1:10" ht="15" x14ac:dyDescent="0.25">
      <c r="A766" s="1" t="s">
        <v>1606</v>
      </c>
      <c r="B766" s="1" t="s">
        <v>3146</v>
      </c>
      <c r="D766" t="s">
        <v>5438</v>
      </c>
      <c r="E766" t="str">
        <f t="shared" si="11"/>
        <v>Lauren E</v>
      </c>
      <c r="G766" t="s">
        <v>6724</v>
      </c>
      <c r="H766" t="s">
        <v>7042</v>
      </c>
      <c r="I766" t="s">
        <v>6786</v>
      </c>
    </row>
    <row r="767" spans="1:10" ht="15" x14ac:dyDescent="0.25">
      <c r="A767" s="1" t="s">
        <v>1605</v>
      </c>
      <c r="B767" s="1" t="s">
        <v>3147</v>
      </c>
      <c r="D767" t="s">
        <v>5439</v>
      </c>
      <c r="E767" t="str">
        <f t="shared" si="11"/>
        <v>Ashley M.</v>
      </c>
      <c r="G767" t="s">
        <v>6724</v>
      </c>
      <c r="H767" t="s">
        <v>5012</v>
      </c>
      <c r="I767" t="s">
        <v>6743</v>
      </c>
    </row>
    <row r="768" spans="1:10" ht="15" x14ac:dyDescent="0.25">
      <c r="A768" s="1" t="s">
        <v>1604</v>
      </c>
      <c r="B768" s="1" t="s">
        <v>3148</v>
      </c>
      <c r="D768" t="s">
        <v>5440</v>
      </c>
      <c r="E768" t="str">
        <f t="shared" si="11"/>
        <v>Alison R.</v>
      </c>
      <c r="G768" t="s">
        <v>6724</v>
      </c>
      <c r="H768" t="s">
        <v>7101</v>
      </c>
      <c r="I768" t="s">
        <v>6734</v>
      </c>
    </row>
    <row r="769" spans="1:9" ht="15" x14ac:dyDescent="0.25">
      <c r="A769" s="1" t="s">
        <v>1603</v>
      </c>
      <c r="B769" s="1" t="s">
        <v>3149</v>
      </c>
      <c r="D769" t="s">
        <v>5441</v>
      </c>
      <c r="E769" t="str">
        <f t="shared" si="11"/>
        <v xml:space="preserve">Madeleine </v>
      </c>
      <c r="G769" t="s">
        <v>6724</v>
      </c>
      <c r="H769" t="s">
        <v>7177</v>
      </c>
    </row>
    <row r="770" spans="1:9" ht="15" x14ac:dyDescent="0.25">
      <c r="A770" s="1" t="s">
        <v>1602</v>
      </c>
      <c r="B770" s="1" t="s">
        <v>3150</v>
      </c>
      <c r="D770" t="s">
        <v>5442</v>
      </c>
      <c r="E770" t="str">
        <f t="shared" si="11"/>
        <v xml:space="preserve">Stacey </v>
      </c>
      <c r="G770" t="s">
        <v>6724</v>
      </c>
      <c r="H770" t="s">
        <v>6960</v>
      </c>
    </row>
    <row r="771" spans="1:9" ht="15" x14ac:dyDescent="0.25">
      <c r="A771" s="1" t="s">
        <v>1601</v>
      </c>
      <c r="B771" s="1" t="s">
        <v>3151</v>
      </c>
      <c r="D771" t="s">
        <v>5443</v>
      </c>
      <c r="E771" t="str">
        <f t="shared" ref="E771:E834" si="12">H771&amp;" "&amp;I771</f>
        <v xml:space="preserve">Kimberly </v>
      </c>
      <c r="G771" t="s">
        <v>6724</v>
      </c>
      <c r="H771" t="s">
        <v>6980</v>
      </c>
    </row>
    <row r="772" spans="1:9" ht="15" x14ac:dyDescent="0.25">
      <c r="A772" s="1" t="s">
        <v>1600</v>
      </c>
      <c r="B772" s="1" t="s">
        <v>3152</v>
      </c>
      <c r="D772" t="s">
        <v>5444</v>
      </c>
      <c r="E772" t="str">
        <f t="shared" si="12"/>
        <v>Matthew D</v>
      </c>
      <c r="G772" t="s">
        <v>6725</v>
      </c>
      <c r="H772" t="s">
        <v>6726</v>
      </c>
      <c r="I772" t="s">
        <v>6727</v>
      </c>
    </row>
    <row r="773" spans="1:9" ht="15" x14ac:dyDescent="0.25">
      <c r="A773" s="1" t="s">
        <v>1599</v>
      </c>
      <c r="B773" s="1" t="s">
        <v>3153</v>
      </c>
      <c r="D773" t="s">
        <v>5445</v>
      </c>
      <c r="E773" t="str">
        <f t="shared" si="12"/>
        <v xml:space="preserve">Michael </v>
      </c>
      <c r="G773" t="s">
        <v>6725</v>
      </c>
      <c r="H773" t="s">
        <v>6866</v>
      </c>
    </row>
    <row r="774" spans="1:9" ht="15" x14ac:dyDescent="0.25">
      <c r="A774" s="1" t="s">
        <v>1598</v>
      </c>
      <c r="B774" s="1" t="s">
        <v>3154</v>
      </c>
      <c r="D774" t="s">
        <v>5446</v>
      </c>
      <c r="E774" t="str">
        <f t="shared" si="12"/>
        <v xml:space="preserve">Ben </v>
      </c>
      <c r="G774" t="s">
        <v>6725</v>
      </c>
      <c r="H774" t="s">
        <v>6878</v>
      </c>
    </row>
    <row r="775" spans="1:9" ht="15" x14ac:dyDescent="0.25">
      <c r="A775" s="1" t="s">
        <v>1597</v>
      </c>
      <c r="B775" s="1" t="s">
        <v>3155</v>
      </c>
      <c r="D775" t="s">
        <v>5447</v>
      </c>
      <c r="E775" t="str">
        <f t="shared" si="12"/>
        <v xml:space="preserve">Chris </v>
      </c>
      <c r="G775" t="s">
        <v>6725</v>
      </c>
      <c r="H775" t="s">
        <v>6919</v>
      </c>
    </row>
    <row r="776" spans="1:9" ht="15" x14ac:dyDescent="0.25">
      <c r="A776" s="1" t="s">
        <v>1596</v>
      </c>
      <c r="B776" s="1" t="s">
        <v>3156</v>
      </c>
      <c r="D776" t="s">
        <v>5448</v>
      </c>
      <c r="E776" t="str">
        <f t="shared" si="12"/>
        <v>Jeremy J</v>
      </c>
      <c r="G776" t="s">
        <v>6725</v>
      </c>
      <c r="H776" t="s">
        <v>6921</v>
      </c>
      <c r="I776" t="s">
        <v>6832</v>
      </c>
    </row>
    <row r="777" spans="1:9" ht="15" x14ac:dyDescent="0.25">
      <c r="A777" s="1" t="s">
        <v>1595</v>
      </c>
      <c r="B777" s="1" t="s">
        <v>3157</v>
      </c>
      <c r="D777" t="s">
        <v>5449</v>
      </c>
      <c r="E777" t="str">
        <f t="shared" si="12"/>
        <v>Amy L.</v>
      </c>
      <c r="G777" t="s">
        <v>7060</v>
      </c>
      <c r="H777" t="s">
        <v>6893</v>
      </c>
      <c r="I777" t="s">
        <v>6769</v>
      </c>
    </row>
    <row r="778" spans="1:9" ht="15" x14ac:dyDescent="0.25">
      <c r="A778" s="1" t="s">
        <v>1594</v>
      </c>
      <c r="B778" s="1" t="s">
        <v>3158</v>
      </c>
      <c r="D778" t="s">
        <v>4788</v>
      </c>
      <c r="E778" t="str">
        <f t="shared" si="12"/>
        <v>Karen L.</v>
      </c>
      <c r="G778" t="s">
        <v>7060</v>
      </c>
      <c r="H778" t="s">
        <v>7067</v>
      </c>
      <c r="I778" t="s">
        <v>6769</v>
      </c>
    </row>
    <row r="779" spans="1:9" ht="15" x14ac:dyDescent="0.25">
      <c r="A779" s="1" t="s">
        <v>1593</v>
      </c>
      <c r="B779" s="1" t="s">
        <v>3159</v>
      </c>
      <c r="D779" t="s">
        <v>5450</v>
      </c>
      <c r="E779" t="str">
        <f t="shared" si="12"/>
        <v xml:space="preserve">Tennille </v>
      </c>
      <c r="G779" t="s">
        <v>6724</v>
      </c>
      <c r="H779" t="s">
        <v>7178</v>
      </c>
    </row>
    <row r="780" spans="1:9" ht="15" x14ac:dyDescent="0.25">
      <c r="A780" s="1" t="s">
        <v>1592</v>
      </c>
      <c r="B780" s="1" t="s">
        <v>3160</v>
      </c>
      <c r="D780" t="s">
        <v>5451</v>
      </c>
      <c r="E780" t="str">
        <f t="shared" si="12"/>
        <v xml:space="preserve">Matt </v>
      </c>
      <c r="G780" t="s">
        <v>6725</v>
      </c>
      <c r="H780" t="s">
        <v>6909</v>
      </c>
    </row>
    <row r="781" spans="1:9" ht="15" x14ac:dyDescent="0.25">
      <c r="A781" s="1" t="s">
        <v>1591</v>
      </c>
      <c r="B781" s="1" t="s">
        <v>3161</v>
      </c>
      <c r="D781" t="s">
        <v>5452</v>
      </c>
      <c r="E781" t="str">
        <f t="shared" si="12"/>
        <v xml:space="preserve">Emily </v>
      </c>
      <c r="G781" t="s">
        <v>6724</v>
      </c>
      <c r="H781" t="s">
        <v>6831</v>
      </c>
    </row>
    <row r="782" spans="1:9" ht="15" x14ac:dyDescent="0.25">
      <c r="A782" s="1" t="s">
        <v>1590</v>
      </c>
      <c r="B782" s="1" t="s">
        <v>3162</v>
      </c>
      <c r="D782" t="s">
        <v>5453</v>
      </c>
      <c r="E782" t="str">
        <f t="shared" si="12"/>
        <v>Justin E</v>
      </c>
      <c r="G782" t="s">
        <v>6725</v>
      </c>
      <c r="H782" t="s">
        <v>7114</v>
      </c>
      <c r="I782" t="s">
        <v>6786</v>
      </c>
    </row>
    <row r="783" spans="1:9" ht="15" x14ac:dyDescent="0.25">
      <c r="A783" s="1" t="s">
        <v>1589</v>
      </c>
      <c r="B783" s="1" t="s">
        <v>3163</v>
      </c>
      <c r="D783" t="s">
        <v>5347</v>
      </c>
      <c r="E783" t="str">
        <f t="shared" si="12"/>
        <v xml:space="preserve">Shalane </v>
      </c>
      <c r="G783" t="s">
        <v>6724</v>
      </c>
      <c r="H783" t="s">
        <v>7179</v>
      </c>
    </row>
    <row r="784" spans="1:9" ht="15" x14ac:dyDescent="0.25">
      <c r="A784" s="1" t="s">
        <v>1588</v>
      </c>
      <c r="B784" s="1" t="s">
        <v>3164</v>
      </c>
      <c r="D784" t="s">
        <v>5454</v>
      </c>
      <c r="E784" t="str">
        <f t="shared" si="12"/>
        <v>Jessica N.</v>
      </c>
      <c r="G784" t="s">
        <v>6724</v>
      </c>
      <c r="H784" t="s">
        <v>6822</v>
      </c>
      <c r="I784" t="s">
        <v>6736</v>
      </c>
    </row>
    <row r="785" spans="1:9" ht="15" x14ac:dyDescent="0.25">
      <c r="A785" s="1" t="s">
        <v>1587</v>
      </c>
      <c r="B785" s="1" t="s">
        <v>3165</v>
      </c>
      <c r="D785" t="s">
        <v>5455</v>
      </c>
      <c r="E785" t="str">
        <f t="shared" si="12"/>
        <v xml:space="preserve">Melanie </v>
      </c>
      <c r="G785" t="s">
        <v>6724</v>
      </c>
      <c r="H785" t="s">
        <v>7180</v>
      </c>
    </row>
    <row r="786" spans="1:9" ht="15" x14ac:dyDescent="0.25">
      <c r="A786" s="1" t="s">
        <v>1586</v>
      </c>
      <c r="B786" s="1" t="s">
        <v>3166</v>
      </c>
      <c r="D786" t="s">
        <v>5456</v>
      </c>
      <c r="E786" t="str">
        <f t="shared" si="12"/>
        <v>Ruth Angelica</v>
      </c>
      <c r="G786" t="s">
        <v>6724</v>
      </c>
      <c r="H786" t="s">
        <v>7181</v>
      </c>
      <c r="I786" t="s">
        <v>7133</v>
      </c>
    </row>
    <row r="787" spans="1:9" ht="15" x14ac:dyDescent="0.25">
      <c r="A787" s="1" t="s">
        <v>1585</v>
      </c>
      <c r="B787" s="1" t="s">
        <v>3167</v>
      </c>
      <c r="D787" t="s">
        <v>5457</v>
      </c>
      <c r="E787" t="str">
        <f t="shared" si="12"/>
        <v>Una M</v>
      </c>
      <c r="G787" t="s">
        <v>6724</v>
      </c>
      <c r="H787" t="s">
        <v>7182</v>
      </c>
      <c r="I787" t="s">
        <v>6771</v>
      </c>
    </row>
    <row r="788" spans="1:9" ht="15" x14ac:dyDescent="0.25">
      <c r="A788" s="1" t="s">
        <v>1584</v>
      </c>
      <c r="B788" s="1" t="s">
        <v>3168</v>
      </c>
      <c r="D788" t="s">
        <v>5458</v>
      </c>
      <c r="E788" t="str">
        <f t="shared" si="12"/>
        <v xml:space="preserve">Taralyn </v>
      </c>
      <c r="G788" t="s">
        <v>6724</v>
      </c>
      <c r="H788" t="s">
        <v>7183</v>
      </c>
    </row>
    <row r="789" spans="1:9" ht="15" x14ac:dyDescent="0.25">
      <c r="A789" s="1" t="s">
        <v>1583</v>
      </c>
      <c r="B789" s="1" t="s">
        <v>3169</v>
      </c>
      <c r="D789" t="s">
        <v>4759</v>
      </c>
      <c r="E789" t="str">
        <f t="shared" si="12"/>
        <v>James A</v>
      </c>
      <c r="G789" t="s">
        <v>6725</v>
      </c>
      <c r="H789" t="s">
        <v>6776</v>
      </c>
      <c r="I789" t="s">
        <v>6805</v>
      </c>
    </row>
    <row r="790" spans="1:9" ht="15" x14ac:dyDescent="0.25">
      <c r="A790" s="1" t="s">
        <v>1582</v>
      </c>
      <c r="B790" s="1" t="s">
        <v>3170</v>
      </c>
      <c r="D790" t="s">
        <v>5459</v>
      </c>
      <c r="E790" t="str">
        <f t="shared" si="12"/>
        <v xml:space="preserve">Ning </v>
      </c>
      <c r="G790" t="s">
        <v>6725</v>
      </c>
      <c r="H790" t="s">
        <v>7184</v>
      </c>
    </row>
    <row r="791" spans="1:9" ht="15" x14ac:dyDescent="0.25">
      <c r="A791" s="1" t="s">
        <v>1581</v>
      </c>
      <c r="B791" s="1" t="s">
        <v>3171</v>
      </c>
      <c r="D791" t="s">
        <v>5460</v>
      </c>
      <c r="E791" t="str">
        <f t="shared" si="12"/>
        <v xml:space="preserve">Joel </v>
      </c>
      <c r="G791" t="s">
        <v>6725</v>
      </c>
      <c r="H791" t="s">
        <v>7006</v>
      </c>
    </row>
    <row r="792" spans="1:9" ht="15" x14ac:dyDescent="0.25">
      <c r="A792" s="1" t="s">
        <v>1580</v>
      </c>
      <c r="B792" s="1" t="s">
        <v>3172</v>
      </c>
      <c r="D792" t="s">
        <v>5461</v>
      </c>
      <c r="E792" t="str">
        <f t="shared" si="12"/>
        <v>Pamela J.</v>
      </c>
      <c r="G792" t="s">
        <v>6724</v>
      </c>
      <c r="H792" t="s">
        <v>6821</v>
      </c>
      <c r="I792" t="s">
        <v>6763</v>
      </c>
    </row>
    <row r="793" spans="1:9" ht="15" x14ac:dyDescent="0.25">
      <c r="A793" s="1" t="s">
        <v>1579</v>
      </c>
      <c r="B793" s="1" t="s">
        <v>3173</v>
      </c>
      <c r="D793" t="s">
        <v>5462</v>
      </c>
      <c r="E793" t="str">
        <f t="shared" si="12"/>
        <v xml:space="preserve">Brittney </v>
      </c>
      <c r="G793" t="s">
        <v>6724</v>
      </c>
      <c r="H793" t="s">
        <v>7185</v>
      </c>
    </row>
    <row r="794" spans="1:9" ht="15" x14ac:dyDescent="0.25">
      <c r="A794" s="1" t="s">
        <v>1578</v>
      </c>
      <c r="B794" s="1" t="s">
        <v>3174</v>
      </c>
      <c r="D794" t="s">
        <v>5463</v>
      </c>
      <c r="E794" t="str">
        <f t="shared" si="12"/>
        <v xml:space="preserve">Sheila </v>
      </c>
      <c r="G794" t="s">
        <v>7060</v>
      </c>
      <c r="H794" t="s">
        <v>7186</v>
      </c>
    </row>
    <row r="795" spans="1:9" ht="15" x14ac:dyDescent="0.25">
      <c r="A795" s="1" t="s">
        <v>1577</v>
      </c>
      <c r="B795" s="1" t="s">
        <v>3175</v>
      </c>
      <c r="D795" t="s">
        <v>5464</v>
      </c>
      <c r="E795" t="str">
        <f t="shared" si="12"/>
        <v xml:space="preserve">Koji </v>
      </c>
      <c r="G795" t="s">
        <v>6725</v>
      </c>
      <c r="H795" t="s">
        <v>7187</v>
      </c>
    </row>
    <row r="796" spans="1:9" ht="15" x14ac:dyDescent="0.25">
      <c r="A796" s="1" t="s">
        <v>1576</v>
      </c>
      <c r="B796" s="1" t="s">
        <v>3176</v>
      </c>
      <c r="D796" t="s">
        <v>5465</v>
      </c>
      <c r="E796" t="str">
        <f t="shared" si="12"/>
        <v xml:space="preserve">Sarah </v>
      </c>
      <c r="G796" t="s">
        <v>6724</v>
      </c>
      <c r="H796" t="s">
        <v>6895</v>
      </c>
    </row>
    <row r="797" spans="1:9" ht="15" x14ac:dyDescent="0.25">
      <c r="A797" s="1" t="s">
        <v>1575</v>
      </c>
      <c r="B797" s="1" t="s">
        <v>3177</v>
      </c>
      <c r="D797" t="s">
        <v>5466</v>
      </c>
      <c r="E797" t="str">
        <f t="shared" si="12"/>
        <v>Colleen M</v>
      </c>
      <c r="G797" t="s">
        <v>7060</v>
      </c>
      <c r="H797" t="s">
        <v>7188</v>
      </c>
      <c r="I797" t="s">
        <v>6771</v>
      </c>
    </row>
    <row r="798" spans="1:9" ht="15" x14ac:dyDescent="0.25">
      <c r="A798" s="1" t="s">
        <v>1574</v>
      </c>
      <c r="B798" s="1" t="s">
        <v>3178</v>
      </c>
      <c r="D798" t="s">
        <v>5467</v>
      </c>
      <c r="E798" t="str">
        <f t="shared" si="12"/>
        <v>Deedra G.</v>
      </c>
      <c r="G798" t="s">
        <v>6724</v>
      </c>
      <c r="H798" t="s">
        <v>7189</v>
      </c>
      <c r="I798" t="s">
        <v>6938</v>
      </c>
    </row>
    <row r="799" spans="1:9" ht="15" x14ac:dyDescent="0.25">
      <c r="A799" s="1" t="s">
        <v>1573</v>
      </c>
      <c r="B799" s="1" t="s">
        <v>3179</v>
      </c>
      <c r="D799" t="s">
        <v>5468</v>
      </c>
      <c r="E799" t="str">
        <f t="shared" si="12"/>
        <v xml:space="preserve">Kulwinder </v>
      </c>
      <c r="G799" t="s">
        <v>7060</v>
      </c>
      <c r="H799" t="s">
        <v>7190</v>
      </c>
    </row>
    <row r="800" spans="1:9" ht="15" x14ac:dyDescent="0.25">
      <c r="A800" s="1" t="s">
        <v>1572</v>
      </c>
      <c r="B800" s="1" t="s">
        <v>3180</v>
      </c>
      <c r="D800" t="s">
        <v>5185</v>
      </c>
      <c r="E800" t="str">
        <f t="shared" si="12"/>
        <v>Ann M.</v>
      </c>
      <c r="G800" t="s">
        <v>6724</v>
      </c>
      <c r="H800" t="s">
        <v>6838</v>
      </c>
      <c r="I800" t="s">
        <v>6743</v>
      </c>
    </row>
    <row r="801" spans="1:9" ht="15" x14ac:dyDescent="0.25">
      <c r="A801" s="1" t="s">
        <v>1571</v>
      </c>
      <c r="B801" s="1" t="s">
        <v>3181</v>
      </c>
      <c r="D801" t="s">
        <v>5469</v>
      </c>
      <c r="E801" t="str">
        <f t="shared" si="12"/>
        <v>Sarah E</v>
      </c>
      <c r="G801" t="s">
        <v>6724</v>
      </c>
      <c r="H801" t="s">
        <v>6895</v>
      </c>
      <c r="I801" t="s">
        <v>6786</v>
      </c>
    </row>
    <row r="802" spans="1:9" ht="15" x14ac:dyDescent="0.25">
      <c r="A802" s="1" t="s">
        <v>1570</v>
      </c>
      <c r="B802" s="1" t="s">
        <v>3182</v>
      </c>
      <c r="D802" t="s">
        <v>5470</v>
      </c>
      <c r="E802" t="str">
        <f t="shared" si="12"/>
        <v>Apryl J.</v>
      </c>
      <c r="G802" t="s">
        <v>6724</v>
      </c>
      <c r="H802" t="s">
        <v>7191</v>
      </c>
      <c r="I802" t="s">
        <v>6763</v>
      </c>
    </row>
    <row r="803" spans="1:9" ht="15" x14ac:dyDescent="0.25">
      <c r="A803" s="1" t="s">
        <v>1569</v>
      </c>
      <c r="B803" s="1" t="s">
        <v>3183</v>
      </c>
      <c r="D803" t="s">
        <v>5471</v>
      </c>
      <c r="E803" t="str">
        <f t="shared" si="12"/>
        <v xml:space="preserve">Ilana </v>
      </c>
      <c r="G803" t="s">
        <v>7060</v>
      </c>
      <c r="H803" t="s">
        <v>7192</v>
      </c>
    </row>
    <row r="804" spans="1:9" ht="15" x14ac:dyDescent="0.25">
      <c r="A804" s="1" t="s">
        <v>1568</v>
      </c>
      <c r="B804" s="1" t="s">
        <v>3184</v>
      </c>
      <c r="D804" t="s">
        <v>4984</v>
      </c>
      <c r="E804" t="str">
        <f t="shared" si="12"/>
        <v xml:space="preserve">Katherine </v>
      </c>
      <c r="G804" t="s">
        <v>6724</v>
      </c>
      <c r="H804" t="s">
        <v>7038</v>
      </c>
    </row>
    <row r="805" spans="1:9" ht="15" x14ac:dyDescent="0.25">
      <c r="A805" s="1" t="s">
        <v>1567</v>
      </c>
      <c r="B805" s="1" t="s">
        <v>3185</v>
      </c>
      <c r="D805" t="s">
        <v>5472</v>
      </c>
      <c r="E805" t="str">
        <f t="shared" si="12"/>
        <v xml:space="preserve">Katherine </v>
      </c>
      <c r="G805" t="s">
        <v>6724</v>
      </c>
      <c r="H805" t="s">
        <v>7038</v>
      </c>
    </row>
    <row r="806" spans="1:9" ht="15" x14ac:dyDescent="0.25">
      <c r="A806" s="1" t="s">
        <v>1566</v>
      </c>
      <c r="B806" s="1" t="s">
        <v>3186</v>
      </c>
      <c r="D806" t="s">
        <v>5473</v>
      </c>
      <c r="E806" t="str">
        <f t="shared" si="12"/>
        <v xml:space="preserve">Karl </v>
      </c>
      <c r="G806" t="s">
        <v>6725</v>
      </c>
      <c r="H806" t="s">
        <v>7193</v>
      </c>
    </row>
    <row r="807" spans="1:9" ht="15" x14ac:dyDescent="0.25">
      <c r="A807" s="1" t="s">
        <v>1565</v>
      </c>
      <c r="B807" s="1" t="s">
        <v>3187</v>
      </c>
      <c r="D807" t="s">
        <v>5474</v>
      </c>
      <c r="E807" t="str">
        <f t="shared" si="12"/>
        <v xml:space="preserve">Stephen </v>
      </c>
      <c r="G807" t="s">
        <v>6725</v>
      </c>
      <c r="H807" t="s">
        <v>6733</v>
      </c>
    </row>
    <row r="808" spans="1:9" ht="15" x14ac:dyDescent="0.25">
      <c r="A808" s="1" t="s">
        <v>1564</v>
      </c>
      <c r="B808" s="1" t="s">
        <v>3188</v>
      </c>
      <c r="D808" t="s">
        <v>5475</v>
      </c>
      <c r="E808" t="str">
        <f t="shared" si="12"/>
        <v xml:space="preserve">Will </v>
      </c>
      <c r="G808" t="s">
        <v>6725</v>
      </c>
      <c r="H808" t="s">
        <v>7194</v>
      </c>
    </row>
    <row r="809" spans="1:9" ht="15" x14ac:dyDescent="0.25">
      <c r="A809" s="1" t="s">
        <v>1563</v>
      </c>
      <c r="B809" s="1" t="s">
        <v>3189</v>
      </c>
      <c r="D809" t="s">
        <v>5476</v>
      </c>
      <c r="E809" t="str">
        <f t="shared" si="12"/>
        <v>Bradley D</v>
      </c>
      <c r="G809" t="s">
        <v>6725</v>
      </c>
      <c r="H809" t="s">
        <v>6951</v>
      </c>
      <c r="I809" t="s">
        <v>6727</v>
      </c>
    </row>
    <row r="810" spans="1:9" ht="15" x14ac:dyDescent="0.25">
      <c r="A810" s="1" t="s">
        <v>1562</v>
      </c>
      <c r="B810" s="1" t="s">
        <v>3190</v>
      </c>
      <c r="D810" t="s">
        <v>5477</v>
      </c>
      <c r="E810" t="str">
        <f t="shared" si="12"/>
        <v>Amy M</v>
      </c>
      <c r="G810" t="s">
        <v>7060</v>
      </c>
      <c r="H810" t="s">
        <v>6893</v>
      </c>
      <c r="I810" t="s">
        <v>6771</v>
      </c>
    </row>
    <row r="811" spans="1:9" ht="15" x14ac:dyDescent="0.25">
      <c r="A811" s="1" t="s">
        <v>1561</v>
      </c>
      <c r="B811" s="1" t="s">
        <v>3191</v>
      </c>
      <c r="D811" t="s">
        <v>5478</v>
      </c>
      <c r="E811" t="str">
        <f t="shared" si="12"/>
        <v>Matthew W.</v>
      </c>
      <c r="G811" t="s">
        <v>6725</v>
      </c>
      <c r="H811" t="s">
        <v>6726</v>
      </c>
      <c r="I811" t="s">
        <v>6761</v>
      </c>
    </row>
    <row r="812" spans="1:9" ht="15" x14ac:dyDescent="0.25">
      <c r="A812" s="1" t="s">
        <v>1560</v>
      </c>
      <c r="B812" s="1" t="s">
        <v>3192</v>
      </c>
      <c r="D812" t="s">
        <v>5479</v>
      </c>
      <c r="E812" t="str">
        <f t="shared" si="12"/>
        <v xml:space="preserve">Doug </v>
      </c>
      <c r="G812" t="s">
        <v>6725</v>
      </c>
      <c r="H812" t="s">
        <v>6845</v>
      </c>
    </row>
    <row r="813" spans="1:9" ht="15" x14ac:dyDescent="0.25">
      <c r="A813" s="1" t="s">
        <v>1559</v>
      </c>
      <c r="B813" s="1" t="s">
        <v>3193</v>
      </c>
      <c r="D813" t="s">
        <v>5104</v>
      </c>
      <c r="E813" t="str">
        <f t="shared" si="12"/>
        <v xml:space="preserve">Tom </v>
      </c>
      <c r="G813" t="s">
        <v>6725</v>
      </c>
      <c r="H813" t="s">
        <v>7195</v>
      </c>
    </row>
    <row r="814" spans="1:9" ht="15" x14ac:dyDescent="0.25">
      <c r="A814" s="1" t="s">
        <v>1558</v>
      </c>
      <c r="B814" s="1" t="s">
        <v>3194</v>
      </c>
      <c r="D814" t="s">
        <v>5480</v>
      </c>
      <c r="E814" t="str">
        <f t="shared" si="12"/>
        <v xml:space="preserve">Jonathan </v>
      </c>
      <c r="G814" t="s">
        <v>6725</v>
      </c>
      <c r="H814" t="s">
        <v>7099</v>
      </c>
    </row>
    <row r="815" spans="1:9" ht="15" x14ac:dyDescent="0.25">
      <c r="A815" s="1" t="s">
        <v>1557</v>
      </c>
      <c r="B815" s="1" t="s">
        <v>3195</v>
      </c>
      <c r="D815" t="s">
        <v>5481</v>
      </c>
      <c r="E815" t="str">
        <f t="shared" si="12"/>
        <v>Wayne A.</v>
      </c>
      <c r="G815" t="s">
        <v>6725</v>
      </c>
      <c r="H815" t="s">
        <v>7111</v>
      </c>
      <c r="I815" t="s">
        <v>6746</v>
      </c>
    </row>
    <row r="816" spans="1:9" ht="15" x14ac:dyDescent="0.25">
      <c r="A816" s="1" t="s">
        <v>1556</v>
      </c>
      <c r="B816" s="1" t="s">
        <v>3196</v>
      </c>
      <c r="D816" t="s">
        <v>5482</v>
      </c>
      <c r="E816" t="str">
        <f t="shared" si="12"/>
        <v xml:space="preserve">Nobuyori </v>
      </c>
      <c r="G816" t="s">
        <v>6725</v>
      </c>
      <c r="H816" t="s">
        <v>7196</v>
      </c>
    </row>
    <row r="817" spans="1:9" ht="15" x14ac:dyDescent="0.25">
      <c r="A817" s="1" t="s">
        <v>1555</v>
      </c>
      <c r="B817" s="1" t="s">
        <v>3197</v>
      </c>
      <c r="D817" t="s">
        <v>5483</v>
      </c>
      <c r="E817" t="str">
        <f t="shared" si="12"/>
        <v xml:space="preserve">Rich </v>
      </c>
      <c r="G817" t="s">
        <v>6725</v>
      </c>
      <c r="H817" t="s">
        <v>6245</v>
      </c>
    </row>
    <row r="818" spans="1:9" ht="15" x14ac:dyDescent="0.25">
      <c r="A818" s="1" t="s">
        <v>1554</v>
      </c>
      <c r="B818" s="1" t="s">
        <v>3198</v>
      </c>
      <c r="D818" t="s">
        <v>5484</v>
      </c>
      <c r="E818" t="str">
        <f t="shared" si="12"/>
        <v>Marcos S</v>
      </c>
      <c r="G818" t="s">
        <v>6725</v>
      </c>
      <c r="H818" t="s">
        <v>7197</v>
      </c>
      <c r="I818" t="s">
        <v>6851</v>
      </c>
    </row>
    <row r="819" spans="1:9" ht="15" x14ac:dyDescent="0.25">
      <c r="A819" s="1" t="s">
        <v>1553</v>
      </c>
      <c r="B819" s="1" t="s">
        <v>3199</v>
      </c>
      <c r="D819" t="s">
        <v>5014</v>
      </c>
      <c r="E819" t="str">
        <f t="shared" si="12"/>
        <v xml:space="preserve">Dave </v>
      </c>
      <c r="G819" t="s">
        <v>6725</v>
      </c>
      <c r="H819" t="s">
        <v>7011</v>
      </c>
    </row>
    <row r="820" spans="1:9" ht="15" x14ac:dyDescent="0.25">
      <c r="A820" s="1" t="s">
        <v>1552</v>
      </c>
      <c r="B820" s="1" t="s">
        <v>3200</v>
      </c>
      <c r="D820" t="s">
        <v>5485</v>
      </c>
      <c r="E820" t="str">
        <f t="shared" si="12"/>
        <v xml:space="preserve">Andy </v>
      </c>
      <c r="G820" t="s">
        <v>6725</v>
      </c>
      <c r="H820" t="s">
        <v>7198</v>
      </c>
    </row>
    <row r="821" spans="1:9" ht="15" x14ac:dyDescent="0.25">
      <c r="A821" s="1" t="s">
        <v>1551</v>
      </c>
      <c r="B821" s="1" t="s">
        <v>3201</v>
      </c>
      <c r="D821" t="s">
        <v>5486</v>
      </c>
      <c r="E821" t="str">
        <f t="shared" si="12"/>
        <v xml:space="preserve">Mary </v>
      </c>
      <c r="G821" t="s">
        <v>6724</v>
      </c>
      <c r="H821" t="s">
        <v>7105</v>
      </c>
    </row>
    <row r="822" spans="1:9" ht="15" x14ac:dyDescent="0.25">
      <c r="A822" s="1" t="s">
        <v>1550</v>
      </c>
      <c r="B822" s="1" t="s">
        <v>3202</v>
      </c>
      <c r="D822" t="s">
        <v>5487</v>
      </c>
      <c r="E822" t="str">
        <f t="shared" si="12"/>
        <v>Marcus B</v>
      </c>
      <c r="G822" t="s">
        <v>6725</v>
      </c>
      <c r="H822" t="s">
        <v>6213</v>
      </c>
      <c r="I822" t="s">
        <v>6784</v>
      </c>
    </row>
    <row r="823" spans="1:9" ht="15" x14ac:dyDescent="0.25">
      <c r="A823" s="1" t="s">
        <v>1549</v>
      </c>
      <c r="B823" s="1" t="s">
        <v>3203</v>
      </c>
      <c r="D823" t="s">
        <v>5488</v>
      </c>
      <c r="E823" t="str">
        <f t="shared" si="12"/>
        <v>Thomas K.</v>
      </c>
      <c r="G823" t="s">
        <v>6725</v>
      </c>
      <c r="H823" t="s">
        <v>5560</v>
      </c>
      <c r="I823" t="s">
        <v>6856</v>
      </c>
    </row>
    <row r="824" spans="1:9" ht="15" x14ac:dyDescent="0.25">
      <c r="A824" s="1" t="s">
        <v>1548</v>
      </c>
      <c r="B824" s="1" t="s">
        <v>3204</v>
      </c>
      <c r="D824" t="s">
        <v>5489</v>
      </c>
      <c r="E824" t="str">
        <f t="shared" si="12"/>
        <v xml:space="preserve">Robert </v>
      </c>
      <c r="G824" t="s">
        <v>6725</v>
      </c>
      <c r="H824" t="s">
        <v>6775</v>
      </c>
    </row>
    <row r="825" spans="1:9" ht="15" x14ac:dyDescent="0.25">
      <c r="A825" s="1" t="s">
        <v>1547</v>
      </c>
      <c r="B825" s="1" t="s">
        <v>3205</v>
      </c>
      <c r="D825" t="s">
        <v>5369</v>
      </c>
      <c r="E825" t="str">
        <f t="shared" si="12"/>
        <v xml:space="preserve">Geoff </v>
      </c>
      <c r="G825" t="s">
        <v>6725</v>
      </c>
      <c r="H825" t="s">
        <v>7199</v>
      </c>
    </row>
    <row r="826" spans="1:9" ht="15" x14ac:dyDescent="0.25">
      <c r="A826" s="1" t="s">
        <v>1546</v>
      </c>
      <c r="B826" s="1" t="s">
        <v>3206</v>
      </c>
      <c r="D826" t="s">
        <v>5490</v>
      </c>
      <c r="E826" t="str">
        <f t="shared" si="12"/>
        <v>Chris J.</v>
      </c>
      <c r="G826" t="s">
        <v>6725</v>
      </c>
      <c r="H826" t="s">
        <v>6919</v>
      </c>
      <c r="I826" t="s">
        <v>6763</v>
      </c>
    </row>
    <row r="827" spans="1:9" ht="15" x14ac:dyDescent="0.25">
      <c r="A827" s="1" t="s">
        <v>1545</v>
      </c>
      <c r="B827" s="1" t="s">
        <v>3207</v>
      </c>
      <c r="D827" t="s">
        <v>5491</v>
      </c>
      <c r="E827" t="str">
        <f t="shared" si="12"/>
        <v>Kate A.</v>
      </c>
      <c r="G827" t="s">
        <v>6724</v>
      </c>
      <c r="H827" t="s">
        <v>6810</v>
      </c>
      <c r="I827" t="s">
        <v>6746</v>
      </c>
    </row>
    <row r="828" spans="1:9" ht="15" x14ac:dyDescent="0.25">
      <c r="A828" s="1" t="s">
        <v>1544</v>
      </c>
      <c r="B828" s="1" t="s">
        <v>3208</v>
      </c>
      <c r="D828" t="s">
        <v>5492</v>
      </c>
      <c r="E828" t="str">
        <f t="shared" si="12"/>
        <v xml:space="preserve">Kelli </v>
      </c>
      <c r="G828" t="s">
        <v>6724</v>
      </c>
      <c r="H828" t="s">
        <v>7200</v>
      </c>
    </row>
    <row r="829" spans="1:9" ht="15" x14ac:dyDescent="0.25">
      <c r="A829" s="1" t="s">
        <v>1543</v>
      </c>
      <c r="B829" s="1" t="s">
        <v>3209</v>
      </c>
      <c r="D829" t="s">
        <v>5185</v>
      </c>
      <c r="E829" t="str">
        <f t="shared" si="12"/>
        <v>Maggie M</v>
      </c>
      <c r="G829" t="s">
        <v>7060</v>
      </c>
      <c r="H829" t="s">
        <v>7201</v>
      </c>
      <c r="I829" t="s">
        <v>6771</v>
      </c>
    </row>
    <row r="830" spans="1:9" ht="15" x14ac:dyDescent="0.25">
      <c r="A830" s="1" t="s">
        <v>1542</v>
      </c>
      <c r="B830" s="1" t="s">
        <v>3210</v>
      </c>
      <c r="D830" t="s">
        <v>5201</v>
      </c>
      <c r="E830" t="str">
        <f t="shared" si="12"/>
        <v>Michelle L.</v>
      </c>
      <c r="G830" t="s">
        <v>7060</v>
      </c>
      <c r="H830" t="s">
        <v>7007</v>
      </c>
      <c r="I830" t="s">
        <v>6769</v>
      </c>
    </row>
    <row r="831" spans="1:9" ht="15" x14ac:dyDescent="0.25">
      <c r="A831" s="1" t="s">
        <v>1541</v>
      </c>
      <c r="B831" s="1" t="s">
        <v>3211</v>
      </c>
      <c r="D831" t="s">
        <v>5493</v>
      </c>
      <c r="E831" t="str">
        <f t="shared" si="12"/>
        <v>Ashley K</v>
      </c>
      <c r="G831" t="s">
        <v>7060</v>
      </c>
      <c r="H831" t="s">
        <v>5012</v>
      </c>
      <c r="I831" t="s">
        <v>6817</v>
      </c>
    </row>
    <row r="832" spans="1:9" ht="15" x14ac:dyDescent="0.25">
      <c r="A832" s="1" t="s">
        <v>1540</v>
      </c>
      <c r="B832" s="1" t="s">
        <v>3212</v>
      </c>
      <c r="D832" t="s">
        <v>5494</v>
      </c>
      <c r="E832" t="str">
        <f t="shared" si="12"/>
        <v xml:space="preserve">Michael </v>
      </c>
      <c r="G832" t="s">
        <v>6725</v>
      </c>
      <c r="H832" t="s">
        <v>6866</v>
      </c>
    </row>
    <row r="833" spans="1:9" ht="15" x14ac:dyDescent="0.25">
      <c r="A833" s="1" t="s">
        <v>1539</v>
      </c>
      <c r="B833" s="1" t="s">
        <v>3213</v>
      </c>
      <c r="D833" t="s">
        <v>5495</v>
      </c>
      <c r="E833" t="str">
        <f t="shared" si="12"/>
        <v>Ryan K.</v>
      </c>
      <c r="G833" t="s">
        <v>6725</v>
      </c>
      <c r="H833" t="s">
        <v>5185</v>
      </c>
      <c r="I833" t="s">
        <v>6856</v>
      </c>
    </row>
    <row r="834" spans="1:9" ht="15" x14ac:dyDescent="0.25">
      <c r="A834" s="1" t="s">
        <v>1538</v>
      </c>
      <c r="B834" s="1" t="s">
        <v>3214</v>
      </c>
      <c r="D834" t="s">
        <v>5496</v>
      </c>
      <c r="E834" t="str">
        <f t="shared" si="12"/>
        <v>Matthew J</v>
      </c>
      <c r="G834" t="s">
        <v>6725</v>
      </c>
      <c r="H834" t="s">
        <v>6726</v>
      </c>
      <c r="I834" t="s">
        <v>6832</v>
      </c>
    </row>
    <row r="835" spans="1:9" ht="15" x14ac:dyDescent="0.25">
      <c r="A835" s="1" t="s">
        <v>1537</v>
      </c>
      <c r="B835" s="1" t="s">
        <v>3215</v>
      </c>
      <c r="D835" t="s">
        <v>5497</v>
      </c>
      <c r="E835" t="str">
        <f t="shared" ref="E835:E898" si="13">H835&amp;" "&amp;I835</f>
        <v xml:space="preserve">Karine </v>
      </c>
      <c r="G835" t="s">
        <v>7060</v>
      </c>
      <c r="H835" t="s">
        <v>7146</v>
      </c>
    </row>
    <row r="836" spans="1:9" ht="15" x14ac:dyDescent="0.25">
      <c r="A836" s="1" t="s">
        <v>1536</v>
      </c>
      <c r="B836" s="1" t="s">
        <v>3216</v>
      </c>
      <c r="D836" t="s">
        <v>5498</v>
      </c>
      <c r="E836" t="str">
        <f t="shared" si="13"/>
        <v>Antonia G</v>
      </c>
      <c r="G836" t="s">
        <v>6724</v>
      </c>
      <c r="H836" t="s">
        <v>7202</v>
      </c>
      <c r="I836" t="s">
        <v>7090</v>
      </c>
    </row>
    <row r="837" spans="1:9" ht="15" x14ac:dyDescent="0.25">
      <c r="A837" s="1" t="s">
        <v>1535</v>
      </c>
      <c r="B837" s="1" t="s">
        <v>3217</v>
      </c>
      <c r="D837" t="s">
        <v>4936</v>
      </c>
      <c r="E837" t="str">
        <f t="shared" si="13"/>
        <v>Casondra L</v>
      </c>
      <c r="G837" t="s">
        <v>6724</v>
      </c>
      <c r="H837" t="s">
        <v>7203</v>
      </c>
      <c r="I837" t="s">
        <v>6780</v>
      </c>
    </row>
    <row r="838" spans="1:9" ht="15" x14ac:dyDescent="0.25">
      <c r="A838" s="1" t="s">
        <v>1534</v>
      </c>
      <c r="B838" s="1" t="s">
        <v>3218</v>
      </c>
      <c r="D838" t="s">
        <v>5499</v>
      </c>
      <c r="E838" t="str">
        <f t="shared" si="13"/>
        <v xml:space="preserve">Wendy </v>
      </c>
      <c r="G838" t="s">
        <v>6724</v>
      </c>
      <c r="H838" t="s">
        <v>7204</v>
      </c>
    </row>
    <row r="839" spans="1:9" ht="15" x14ac:dyDescent="0.25">
      <c r="A839" s="1" t="s">
        <v>1533</v>
      </c>
      <c r="B839" s="1" t="s">
        <v>3219</v>
      </c>
      <c r="D839" t="s">
        <v>5313</v>
      </c>
      <c r="E839" t="str">
        <f t="shared" si="13"/>
        <v>Eric D</v>
      </c>
      <c r="G839" t="s">
        <v>6725</v>
      </c>
      <c r="H839" t="s">
        <v>6755</v>
      </c>
      <c r="I839" t="s">
        <v>6727</v>
      </c>
    </row>
    <row r="840" spans="1:9" ht="15" x14ac:dyDescent="0.25">
      <c r="A840" s="1" t="s">
        <v>1532</v>
      </c>
      <c r="B840" s="1" t="s">
        <v>3220</v>
      </c>
      <c r="D840" t="s">
        <v>5500</v>
      </c>
      <c r="E840" t="str">
        <f t="shared" si="13"/>
        <v xml:space="preserve">Elizabeth </v>
      </c>
      <c r="G840" t="s">
        <v>6724</v>
      </c>
      <c r="H840" t="s">
        <v>6846</v>
      </c>
    </row>
    <row r="841" spans="1:9" ht="15" x14ac:dyDescent="0.25">
      <c r="A841" s="1" t="s">
        <v>1531</v>
      </c>
      <c r="B841" s="1" t="s">
        <v>3221</v>
      </c>
      <c r="D841" t="s">
        <v>5501</v>
      </c>
      <c r="E841" t="str">
        <f t="shared" si="13"/>
        <v>Laura F</v>
      </c>
      <c r="G841" t="s">
        <v>6724</v>
      </c>
      <c r="H841" t="s">
        <v>7079</v>
      </c>
      <c r="I841" t="s">
        <v>6892</v>
      </c>
    </row>
    <row r="842" spans="1:9" ht="15" x14ac:dyDescent="0.25">
      <c r="A842" s="1" t="s">
        <v>1530</v>
      </c>
      <c r="B842" s="1" t="s">
        <v>3222</v>
      </c>
      <c r="D842" t="s">
        <v>5502</v>
      </c>
      <c r="E842" t="str">
        <f t="shared" si="13"/>
        <v>Amelia F.</v>
      </c>
      <c r="G842" t="s">
        <v>6724</v>
      </c>
      <c r="H842" t="s">
        <v>7205</v>
      </c>
      <c r="I842" t="s">
        <v>6971</v>
      </c>
    </row>
    <row r="843" spans="1:9" ht="15" x14ac:dyDescent="0.25">
      <c r="A843" s="1" t="s">
        <v>1529</v>
      </c>
      <c r="B843" s="1" t="s">
        <v>3223</v>
      </c>
      <c r="D843" t="s">
        <v>5503</v>
      </c>
      <c r="E843" t="str">
        <f t="shared" si="13"/>
        <v>Amy L.</v>
      </c>
      <c r="G843" t="s">
        <v>6724</v>
      </c>
      <c r="H843" t="s">
        <v>6893</v>
      </c>
      <c r="I843" t="s">
        <v>6769</v>
      </c>
    </row>
    <row r="844" spans="1:9" ht="15" x14ac:dyDescent="0.25">
      <c r="A844" s="1" t="s">
        <v>1528</v>
      </c>
      <c r="B844" s="1" t="s">
        <v>3224</v>
      </c>
      <c r="D844" t="s">
        <v>5504</v>
      </c>
      <c r="E844" t="str">
        <f t="shared" si="13"/>
        <v>Katie J</v>
      </c>
      <c r="G844" t="s">
        <v>6724</v>
      </c>
      <c r="H844" t="s">
        <v>6792</v>
      </c>
      <c r="I844" t="s">
        <v>6832</v>
      </c>
    </row>
    <row r="845" spans="1:9" ht="15" x14ac:dyDescent="0.25">
      <c r="A845" s="1" t="s">
        <v>1527</v>
      </c>
      <c r="B845" s="1" t="s">
        <v>3225</v>
      </c>
      <c r="D845" t="s">
        <v>4862</v>
      </c>
      <c r="E845" t="str">
        <f t="shared" si="13"/>
        <v>Laura E.</v>
      </c>
      <c r="G845" t="s">
        <v>6724</v>
      </c>
      <c r="H845" t="s">
        <v>7079</v>
      </c>
      <c r="I845" t="s">
        <v>6907</v>
      </c>
    </row>
    <row r="846" spans="1:9" ht="15" x14ac:dyDescent="0.25">
      <c r="A846" s="1" t="s">
        <v>1526</v>
      </c>
      <c r="B846" s="1" t="s">
        <v>3226</v>
      </c>
      <c r="D846" t="s">
        <v>5505</v>
      </c>
      <c r="E846" t="str">
        <f t="shared" si="13"/>
        <v xml:space="preserve">Mayumi </v>
      </c>
      <c r="G846" t="s">
        <v>7060</v>
      </c>
      <c r="H846" t="s">
        <v>7206</v>
      </c>
    </row>
    <row r="847" spans="1:9" ht="15" x14ac:dyDescent="0.25">
      <c r="A847" s="1" t="s">
        <v>1525</v>
      </c>
      <c r="B847" s="1" t="s">
        <v>3227</v>
      </c>
      <c r="D847" t="s">
        <v>5506</v>
      </c>
      <c r="E847" t="str">
        <f t="shared" si="13"/>
        <v xml:space="preserve">Vanessa </v>
      </c>
      <c r="G847" t="s">
        <v>6724</v>
      </c>
      <c r="H847" t="s">
        <v>7207</v>
      </c>
    </row>
    <row r="848" spans="1:9" ht="15" x14ac:dyDescent="0.25">
      <c r="A848" s="1" t="s">
        <v>1524</v>
      </c>
      <c r="B848" s="1" t="s">
        <v>3228</v>
      </c>
      <c r="D848" t="s">
        <v>5507</v>
      </c>
      <c r="E848" t="str">
        <f t="shared" si="13"/>
        <v>Natali N</v>
      </c>
      <c r="G848" t="s">
        <v>6724</v>
      </c>
      <c r="H848" t="s">
        <v>7208</v>
      </c>
      <c r="I848" t="s">
        <v>6824</v>
      </c>
    </row>
    <row r="849" spans="1:9" ht="15" x14ac:dyDescent="0.25">
      <c r="A849" s="1" t="s">
        <v>1523</v>
      </c>
      <c r="B849" s="1" t="s">
        <v>3229</v>
      </c>
      <c r="D849" t="s">
        <v>5508</v>
      </c>
      <c r="E849" t="str">
        <f t="shared" si="13"/>
        <v xml:space="preserve">Beth </v>
      </c>
      <c r="G849" t="s">
        <v>6724</v>
      </c>
      <c r="H849" t="s">
        <v>7094</v>
      </c>
    </row>
    <row r="850" spans="1:9" ht="15" x14ac:dyDescent="0.25">
      <c r="A850" s="1" t="s">
        <v>1522</v>
      </c>
      <c r="B850" s="1" t="s">
        <v>3230</v>
      </c>
      <c r="D850" t="s">
        <v>5509</v>
      </c>
      <c r="E850" t="str">
        <f t="shared" si="13"/>
        <v xml:space="preserve">Alex </v>
      </c>
      <c r="G850" t="s">
        <v>6725</v>
      </c>
      <c r="H850" t="s">
        <v>6783</v>
      </c>
    </row>
    <row r="851" spans="1:9" ht="15" x14ac:dyDescent="0.25">
      <c r="A851" s="1" t="s">
        <v>1521</v>
      </c>
      <c r="B851" s="1" t="s">
        <v>3231</v>
      </c>
      <c r="D851" t="s">
        <v>5510</v>
      </c>
      <c r="E851" t="str">
        <f t="shared" si="13"/>
        <v xml:space="preserve">Spencer </v>
      </c>
      <c r="G851" t="s">
        <v>6725</v>
      </c>
      <c r="H851" t="s">
        <v>5042</v>
      </c>
    </row>
    <row r="852" spans="1:9" ht="15" x14ac:dyDescent="0.25">
      <c r="A852" s="1" t="s">
        <v>1520</v>
      </c>
      <c r="B852" s="1" t="s">
        <v>3232</v>
      </c>
      <c r="D852" t="s">
        <v>5511</v>
      </c>
      <c r="E852" t="str">
        <f t="shared" si="13"/>
        <v>Andee W.</v>
      </c>
      <c r="G852" t="s">
        <v>6724</v>
      </c>
      <c r="H852" t="s">
        <v>7209</v>
      </c>
      <c r="I852" t="s">
        <v>6761</v>
      </c>
    </row>
    <row r="853" spans="1:9" ht="15" x14ac:dyDescent="0.25">
      <c r="A853" s="1" t="s">
        <v>1519</v>
      </c>
      <c r="B853" s="1" t="s">
        <v>3233</v>
      </c>
      <c r="D853" t="s">
        <v>5512</v>
      </c>
      <c r="E853" t="str">
        <f t="shared" si="13"/>
        <v xml:space="preserve">Amy </v>
      </c>
      <c r="G853" t="s">
        <v>7060</v>
      </c>
      <c r="H853" t="s">
        <v>6893</v>
      </c>
    </row>
    <row r="854" spans="1:9" ht="15" x14ac:dyDescent="0.25">
      <c r="A854" s="1" t="s">
        <v>1518</v>
      </c>
      <c r="B854" s="1" t="s">
        <v>3234</v>
      </c>
      <c r="D854" t="s">
        <v>4893</v>
      </c>
      <c r="E854" t="str">
        <f t="shared" si="13"/>
        <v xml:space="preserve">Joshua </v>
      </c>
      <c r="G854" t="s">
        <v>6725</v>
      </c>
      <c r="H854" t="s">
        <v>6808</v>
      </c>
    </row>
    <row r="855" spans="1:9" ht="15" x14ac:dyDescent="0.25">
      <c r="A855" s="1" t="s">
        <v>1517</v>
      </c>
      <c r="B855" s="1" t="s">
        <v>3235</v>
      </c>
      <c r="D855" t="s">
        <v>5513</v>
      </c>
      <c r="E855" t="str">
        <f t="shared" si="13"/>
        <v>C Fred</v>
      </c>
      <c r="G855" t="s">
        <v>6725</v>
      </c>
      <c r="H855" t="s">
        <v>6753</v>
      </c>
      <c r="I855" t="s">
        <v>7210</v>
      </c>
    </row>
    <row r="856" spans="1:9" ht="15" x14ac:dyDescent="0.25">
      <c r="A856" s="1" t="s">
        <v>1516</v>
      </c>
      <c r="B856" s="1" t="s">
        <v>3236</v>
      </c>
      <c r="D856" t="s">
        <v>5514</v>
      </c>
      <c r="E856" t="str">
        <f t="shared" si="13"/>
        <v xml:space="preserve">Jeremy </v>
      </c>
      <c r="G856" t="s">
        <v>6725</v>
      </c>
      <c r="H856" t="s">
        <v>6921</v>
      </c>
    </row>
    <row r="857" spans="1:9" ht="15" x14ac:dyDescent="0.25">
      <c r="A857" s="1" t="s">
        <v>1515</v>
      </c>
      <c r="B857" s="1" t="s">
        <v>3237</v>
      </c>
      <c r="D857" t="s">
        <v>5515</v>
      </c>
      <c r="E857" t="str">
        <f t="shared" si="13"/>
        <v>Patrick Sr.</v>
      </c>
      <c r="G857" t="s">
        <v>6725</v>
      </c>
      <c r="H857" t="s">
        <v>5850</v>
      </c>
      <c r="I857" t="s">
        <v>6749</v>
      </c>
    </row>
    <row r="858" spans="1:9" ht="15" x14ac:dyDescent="0.25">
      <c r="A858" s="1" t="s">
        <v>1514</v>
      </c>
      <c r="B858" s="1" t="s">
        <v>3238</v>
      </c>
      <c r="D858" t="s">
        <v>5516</v>
      </c>
      <c r="E858" t="str">
        <f t="shared" si="13"/>
        <v>Kelly M.</v>
      </c>
      <c r="G858" t="s">
        <v>6724</v>
      </c>
      <c r="H858" t="s">
        <v>5151</v>
      </c>
      <c r="I858" t="s">
        <v>6743</v>
      </c>
    </row>
    <row r="859" spans="1:9" ht="15" x14ac:dyDescent="0.25">
      <c r="A859" s="1" t="s">
        <v>1513</v>
      </c>
      <c r="B859" s="1" t="s">
        <v>3239</v>
      </c>
      <c r="D859" t="s">
        <v>5517</v>
      </c>
      <c r="E859" t="str">
        <f t="shared" si="13"/>
        <v xml:space="preserve">Katherine </v>
      </c>
      <c r="G859" t="s">
        <v>6724</v>
      </c>
      <c r="H859" t="s">
        <v>7038</v>
      </c>
    </row>
    <row r="860" spans="1:9" ht="15" x14ac:dyDescent="0.25">
      <c r="A860" s="1" t="s">
        <v>1512</v>
      </c>
      <c r="B860" s="1" t="s">
        <v>3240</v>
      </c>
      <c r="D860" t="s">
        <v>5518</v>
      </c>
      <c r="E860" t="str">
        <f t="shared" si="13"/>
        <v>Keila L</v>
      </c>
      <c r="G860" t="s">
        <v>6724</v>
      </c>
      <c r="H860" t="s">
        <v>7211</v>
      </c>
      <c r="I860" t="s">
        <v>6780</v>
      </c>
    </row>
    <row r="861" spans="1:9" ht="15" x14ac:dyDescent="0.25">
      <c r="A861" s="1" t="s">
        <v>1511</v>
      </c>
      <c r="B861" s="1" t="s">
        <v>3241</v>
      </c>
      <c r="D861" t="s">
        <v>5519</v>
      </c>
      <c r="E861" t="str">
        <f t="shared" si="13"/>
        <v>Zanae E</v>
      </c>
      <c r="G861" t="s">
        <v>6724</v>
      </c>
      <c r="H861" t="s">
        <v>7212</v>
      </c>
      <c r="I861" t="s">
        <v>6786</v>
      </c>
    </row>
    <row r="862" spans="1:9" ht="15" x14ac:dyDescent="0.25">
      <c r="A862" s="1" t="s">
        <v>1510</v>
      </c>
      <c r="B862" s="1" t="s">
        <v>3242</v>
      </c>
      <c r="D862" t="s">
        <v>5520</v>
      </c>
      <c r="E862" t="str">
        <f t="shared" si="13"/>
        <v xml:space="preserve">Alex </v>
      </c>
      <c r="G862" t="s">
        <v>6725</v>
      </c>
      <c r="H862" t="s">
        <v>6783</v>
      </c>
    </row>
    <row r="863" spans="1:9" ht="15" x14ac:dyDescent="0.25">
      <c r="A863" s="1" t="s">
        <v>1509</v>
      </c>
      <c r="B863" s="1" t="s">
        <v>3243</v>
      </c>
      <c r="D863" t="s">
        <v>5521</v>
      </c>
      <c r="E863" t="str">
        <f t="shared" si="13"/>
        <v xml:space="preserve">Kathryn </v>
      </c>
      <c r="G863" t="s">
        <v>6724</v>
      </c>
      <c r="H863" t="s">
        <v>6978</v>
      </c>
    </row>
    <row r="864" spans="1:9" ht="15" x14ac:dyDescent="0.25">
      <c r="A864" s="1" t="s">
        <v>1508</v>
      </c>
      <c r="B864" s="1" t="s">
        <v>3244</v>
      </c>
      <c r="D864" t="s">
        <v>5522</v>
      </c>
      <c r="E864" t="str">
        <f t="shared" si="13"/>
        <v>Jason L.</v>
      </c>
      <c r="G864" t="s">
        <v>6725</v>
      </c>
      <c r="H864" t="s">
        <v>6939</v>
      </c>
      <c r="I864" t="s">
        <v>6769</v>
      </c>
    </row>
    <row r="865" spans="1:9" ht="15" x14ac:dyDescent="0.25">
      <c r="A865" s="1" t="s">
        <v>1507</v>
      </c>
      <c r="B865" s="1" t="s">
        <v>3245</v>
      </c>
      <c r="D865" t="s">
        <v>5523</v>
      </c>
      <c r="E865" t="str">
        <f t="shared" si="13"/>
        <v>Benjamin J.</v>
      </c>
      <c r="G865" t="s">
        <v>6725</v>
      </c>
      <c r="H865" t="s">
        <v>6837</v>
      </c>
      <c r="I865" t="s">
        <v>6763</v>
      </c>
    </row>
    <row r="866" spans="1:9" ht="15" x14ac:dyDescent="0.25">
      <c r="A866" s="1" t="s">
        <v>1506</v>
      </c>
      <c r="B866" s="1" t="s">
        <v>3246</v>
      </c>
      <c r="D866" t="s">
        <v>5524</v>
      </c>
      <c r="E866" t="str">
        <f t="shared" si="13"/>
        <v>Steven M.</v>
      </c>
      <c r="G866" t="s">
        <v>6725</v>
      </c>
      <c r="H866" t="s">
        <v>6798</v>
      </c>
      <c r="I866" t="s">
        <v>6743</v>
      </c>
    </row>
    <row r="867" spans="1:9" ht="15" x14ac:dyDescent="0.25">
      <c r="A867" s="1" t="s">
        <v>1505</v>
      </c>
      <c r="B867" s="1" t="s">
        <v>3247</v>
      </c>
      <c r="D867" t="s">
        <v>5525</v>
      </c>
      <c r="E867" t="str">
        <f t="shared" si="13"/>
        <v xml:space="preserve">Erika </v>
      </c>
      <c r="G867" t="s">
        <v>7060</v>
      </c>
      <c r="H867" t="s">
        <v>7115</v>
      </c>
    </row>
    <row r="868" spans="1:9" ht="15" x14ac:dyDescent="0.25">
      <c r="A868" s="1" t="s">
        <v>1504</v>
      </c>
      <c r="B868" s="1" t="s">
        <v>3248</v>
      </c>
      <c r="D868" t="s">
        <v>5526</v>
      </c>
      <c r="E868" t="str">
        <f t="shared" si="13"/>
        <v xml:space="preserve">Chad </v>
      </c>
      <c r="G868" t="s">
        <v>6725</v>
      </c>
      <c r="H868" t="s">
        <v>7213</v>
      </c>
    </row>
    <row r="869" spans="1:9" ht="15" x14ac:dyDescent="0.25">
      <c r="A869" s="1" t="s">
        <v>1503</v>
      </c>
      <c r="B869" s="1" t="s">
        <v>3249</v>
      </c>
      <c r="D869" t="s">
        <v>5527</v>
      </c>
      <c r="E869" t="str">
        <f t="shared" si="13"/>
        <v xml:space="preserve">Mark </v>
      </c>
      <c r="G869" t="s">
        <v>6725</v>
      </c>
      <c r="H869" t="s">
        <v>6828</v>
      </c>
    </row>
    <row r="870" spans="1:9" ht="15" x14ac:dyDescent="0.25">
      <c r="A870" s="1" t="s">
        <v>1502</v>
      </c>
      <c r="B870" s="1" t="s">
        <v>3250</v>
      </c>
      <c r="D870" t="s">
        <v>5528</v>
      </c>
      <c r="E870" t="str">
        <f t="shared" si="13"/>
        <v xml:space="preserve">David </v>
      </c>
      <c r="G870" t="s">
        <v>6725</v>
      </c>
      <c r="H870" t="s">
        <v>6739</v>
      </c>
    </row>
    <row r="871" spans="1:9" ht="15" x14ac:dyDescent="0.25">
      <c r="A871" s="1" t="s">
        <v>1501</v>
      </c>
      <c r="B871" s="1" t="s">
        <v>3251</v>
      </c>
      <c r="D871" t="s">
        <v>5529</v>
      </c>
      <c r="E871" t="str">
        <f t="shared" si="13"/>
        <v>Matthew R</v>
      </c>
      <c r="G871" t="s">
        <v>6725</v>
      </c>
      <c r="H871" t="s">
        <v>6726</v>
      </c>
      <c r="I871" t="s">
        <v>6865</v>
      </c>
    </row>
    <row r="872" spans="1:9" ht="15" x14ac:dyDescent="0.25">
      <c r="A872" s="1" t="s">
        <v>1500</v>
      </c>
      <c r="B872" s="1" t="s">
        <v>3252</v>
      </c>
      <c r="D872" t="s">
        <v>5530</v>
      </c>
      <c r="E872" t="str">
        <f t="shared" si="13"/>
        <v xml:space="preserve">Orla </v>
      </c>
      <c r="G872" t="s">
        <v>7060</v>
      </c>
      <c r="H872" t="s">
        <v>7214</v>
      </c>
    </row>
    <row r="873" spans="1:9" ht="15" x14ac:dyDescent="0.25">
      <c r="A873" s="1" t="s">
        <v>1499</v>
      </c>
      <c r="B873" s="1" t="s">
        <v>3253</v>
      </c>
      <c r="D873" t="s">
        <v>5531</v>
      </c>
      <c r="E873" t="str">
        <f t="shared" si="13"/>
        <v>Shaista S</v>
      </c>
      <c r="G873" t="s">
        <v>6724</v>
      </c>
      <c r="H873" t="s">
        <v>7215</v>
      </c>
      <c r="I873" t="s">
        <v>6851</v>
      </c>
    </row>
    <row r="874" spans="1:9" ht="15" x14ac:dyDescent="0.25">
      <c r="A874" s="1" t="s">
        <v>1498</v>
      </c>
      <c r="B874" s="1" t="s">
        <v>3254</v>
      </c>
      <c r="D874" t="s">
        <v>5532</v>
      </c>
      <c r="E874" t="str">
        <f t="shared" si="13"/>
        <v xml:space="preserve">Emily </v>
      </c>
      <c r="G874" t="s">
        <v>7060</v>
      </c>
      <c r="H874" t="s">
        <v>6831</v>
      </c>
    </row>
    <row r="875" spans="1:9" ht="15" x14ac:dyDescent="0.25">
      <c r="A875" s="1" t="s">
        <v>1497</v>
      </c>
      <c r="B875" s="1" t="s">
        <v>3255</v>
      </c>
      <c r="D875" t="s">
        <v>5533</v>
      </c>
      <c r="E875" t="str">
        <f t="shared" si="13"/>
        <v>Julie A.</v>
      </c>
      <c r="G875" t="s">
        <v>6724</v>
      </c>
      <c r="H875" t="s">
        <v>7216</v>
      </c>
      <c r="I875" t="s">
        <v>6746</v>
      </c>
    </row>
    <row r="876" spans="1:9" ht="15" x14ac:dyDescent="0.25">
      <c r="A876" s="1" t="s">
        <v>1496</v>
      </c>
      <c r="B876" s="1" t="s">
        <v>3256</v>
      </c>
      <c r="D876" t="s">
        <v>5534</v>
      </c>
      <c r="E876" t="str">
        <f t="shared" si="13"/>
        <v xml:space="preserve">Megumi </v>
      </c>
      <c r="G876" t="s">
        <v>6724</v>
      </c>
      <c r="H876" t="s">
        <v>7217</v>
      </c>
    </row>
    <row r="877" spans="1:9" ht="15" x14ac:dyDescent="0.25">
      <c r="A877" s="1" t="s">
        <v>1495</v>
      </c>
      <c r="B877" s="1" t="s">
        <v>3257</v>
      </c>
      <c r="D877" t="s">
        <v>5535</v>
      </c>
      <c r="E877" t="str">
        <f t="shared" si="13"/>
        <v xml:space="preserve">Skylar </v>
      </c>
      <c r="G877" t="s">
        <v>6724</v>
      </c>
      <c r="H877" t="s">
        <v>7218</v>
      </c>
    </row>
    <row r="878" spans="1:9" ht="15" x14ac:dyDescent="0.25">
      <c r="A878" s="1" t="s">
        <v>1494</v>
      </c>
      <c r="B878" s="1" t="s">
        <v>3258</v>
      </c>
      <c r="D878" t="s">
        <v>5536</v>
      </c>
      <c r="E878" t="str">
        <f t="shared" si="13"/>
        <v xml:space="preserve">Victoria </v>
      </c>
      <c r="G878" t="s">
        <v>7060</v>
      </c>
      <c r="H878" t="s">
        <v>7032</v>
      </c>
    </row>
    <row r="879" spans="1:9" ht="15" x14ac:dyDescent="0.25">
      <c r="A879" s="1" t="s">
        <v>1493</v>
      </c>
      <c r="B879" s="1" t="s">
        <v>3259</v>
      </c>
      <c r="D879" t="s">
        <v>5537</v>
      </c>
      <c r="E879" t="str">
        <f t="shared" si="13"/>
        <v>Amanda L</v>
      </c>
      <c r="G879" t="s">
        <v>7060</v>
      </c>
      <c r="H879" t="s">
        <v>6833</v>
      </c>
      <c r="I879" t="s">
        <v>6780</v>
      </c>
    </row>
    <row r="880" spans="1:9" ht="15" x14ac:dyDescent="0.25">
      <c r="A880" s="1" t="s">
        <v>1492</v>
      </c>
      <c r="B880" s="1" t="s">
        <v>3260</v>
      </c>
      <c r="D880" t="s">
        <v>5538</v>
      </c>
      <c r="E880" t="str">
        <f t="shared" si="13"/>
        <v xml:space="preserve">Renee </v>
      </c>
      <c r="G880" t="s">
        <v>6724</v>
      </c>
      <c r="H880" t="s">
        <v>7219</v>
      </c>
    </row>
    <row r="881" spans="1:10" ht="15" x14ac:dyDescent="0.25">
      <c r="A881" s="1" t="s">
        <v>1491</v>
      </c>
      <c r="B881" s="1" t="s">
        <v>3261</v>
      </c>
      <c r="D881" t="s">
        <v>5539</v>
      </c>
      <c r="E881" t="str">
        <f t="shared" si="13"/>
        <v>Nellie A.</v>
      </c>
      <c r="G881" t="s">
        <v>6724</v>
      </c>
      <c r="H881" t="s">
        <v>7220</v>
      </c>
      <c r="I881" t="s">
        <v>6746</v>
      </c>
    </row>
    <row r="882" spans="1:10" ht="15" x14ac:dyDescent="0.25">
      <c r="A882" s="1" t="s">
        <v>1490</v>
      </c>
      <c r="B882" s="1" t="s">
        <v>3262</v>
      </c>
      <c r="D882" t="s">
        <v>5540</v>
      </c>
      <c r="E882" t="str">
        <f t="shared" si="13"/>
        <v xml:space="preserve">Tamara </v>
      </c>
      <c r="G882" t="s">
        <v>6724</v>
      </c>
      <c r="H882" t="s">
        <v>7221</v>
      </c>
    </row>
    <row r="883" spans="1:10" ht="15" x14ac:dyDescent="0.25">
      <c r="A883" s="1" t="s">
        <v>1489</v>
      </c>
      <c r="B883" s="1" t="s">
        <v>3263</v>
      </c>
      <c r="D883" t="s">
        <v>5541</v>
      </c>
      <c r="E883" t="str">
        <f t="shared" si="13"/>
        <v xml:space="preserve">Joan </v>
      </c>
      <c r="G883" t="s">
        <v>6724</v>
      </c>
      <c r="H883" t="s">
        <v>6948</v>
      </c>
    </row>
    <row r="884" spans="1:10" ht="15" x14ac:dyDescent="0.25">
      <c r="A884" s="1" t="s">
        <v>1488</v>
      </c>
      <c r="B884" s="1" t="s">
        <v>3264</v>
      </c>
      <c r="D884" t="s">
        <v>5542</v>
      </c>
      <c r="E884" t="str">
        <f t="shared" si="13"/>
        <v>Aimee J.</v>
      </c>
      <c r="G884" t="s">
        <v>6724</v>
      </c>
      <c r="H884" t="s">
        <v>7222</v>
      </c>
      <c r="I884" t="s">
        <v>6763</v>
      </c>
    </row>
    <row r="885" spans="1:10" ht="15" x14ac:dyDescent="0.25">
      <c r="A885" s="1" t="s">
        <v>1487</v>
      </c>
      <c r="B885" s="1" t="s">
        <v>3265</v>
      </c>
      <c r="D885" t="s">
        <v>5543</v>
      </c>
      <c r="E885" t="str">
        <f t="shared" si="13"/>
        <v xml:space="preserve">Suzanne </v>
      </c>
      <c r="G885" t="s">
        <v>6724</v>
      </c>
      <c r="H885" t="s">
        <v>7223</v>
      </c>
    </row>
    <row r="886" spans="1:10" ht="15" x14ac:dyDescent="0.25">
      <c r="A886" s="1" t="s">
        <v>1486</v>
      </c>
      <c r="B886" s="1" t="s">
        <v>3266</v>
      </c>
      <c r="D886" t="s">
        <v>5544</v>
      </c>
      <c r="E886" t="str">
        <f t="shared" si="13"/>
        <v>Kristin A.</v>
      </c>
      <c r="G886" t="s">
        <v>6724</v>
      </c>
      <c r="H886" t="s">
        <v>7062</v>
      </c>
      <c r="I886" t="s">
        <v>6746</v>
      </c>
    </row>
    <row r="887" spans="1:10" ht="15" x14ac:dyDescent="0.25">
      <c r="A887" s="1" t="s">
        <v>1485</v>
      </c>
      <c r="B887" s="1" t="s">
        <v>3267</v>
      </c>
      <c r="D887" t="s">
        <v>5545</v>
      </c>
      <c r="E887" t="str">
        <f t="shared" si="13"/>
        <v xml:space="preserve">Bronwyn </v>
      </c>
      <c r="G887" t="s">
        <v>6724</v>
      </c>
      <c r="H887" t="s">
        <v>7224</v>
      </c>
    </row>
    <row r="888" spans="1:10" ht="15" x14ac:dyDescent="0.25">
      <c r="A888" s="1" t="s">
        <v>1484</v>
      </c>
      <c r="B888" s="1" t="s">
        <v>3268</v>
      </c>
      <c r="D888" t="s">
        <v>5546</v>
      </c>
      <c r="E888" t="str">
        <f t="shared" si="13"/>
        <v>Taylor J</v>
      </c>
      <c r="G888" t="s">
        <v>6724</v>
      </c>
      <c r="H888" t="s">
        <v>5450</v>
      </c>
      <c r="I888" t="s">
        <v>6832</v>
      </c>
    </row>
    <row r="889" spans="1:10" ht="15" x14ac:dyDescent="0.25">
      <c r="A889" s="1" t="s">
        <v>1483</v>
      </c>
      <c r="B889" s="1" t="s">
        <v>3269</v>
      </c>
      <c r="D889" t="s">
        <v>5547</v>
      </c>
      <c r="E889" t="str">
        <f t="shared" si="13"/>
        <v>Kimberly M.</v>
      </c>
      <c r="G889" t="s">
        <v>7060</v>
      </c>
      <c r="H889" t="s">
        <v>6980</v>
      </c>
      <c r="I889" t="s">
        <v>6743</v>
      </c>
    </row>
    <row r="890" spans="1:10" ht="15" x14ac:dyDescent="0.25">
      <c r="A890" s="1" t="s">
        <v>1482</v>
      </c>
      <c r="B890" s="1" t="s">
        <v>3270</v>
      </c>
      <c r="D890" t="s">
        <v>5548</v>
      </c>
      <c r="E890" t="str">
        <f t="shared" si="13"/>
        <v>Joshua E.</v>
      </c>
      <c r="G890" t="s">
        <v>6725</v>
      </c>
      <c r="H890" t="s">
        <v>6808</v>
      </c>
      <c r="I890" t="s">
        <v>6907</v>
      </c>
    </row>
    <row r="891" spans="1:10" ht="15" x14ac:dyDescent="0.25">
      <c r="A891" s="1" t="s">
        <v>1481</v>
      </c>
      <c r="B891" s="1" t="s">
        <v>3271</v>
      </c>
      <c r="D891" t="s">
        <v>5549</v>
      </c>
      <c r="E891" t="str">
        <f t="shared" si="13"/>
        <v xml:space="preserve">Jeffrey </v>
      </c>
      <c r="G891" t="s">
        <v>6725</v>
      </c>
      <c r="H891" t="s">
        <v>6891</v>
      </c>
    </row>
    <row r="892" spans="1:10" ht="15" x14ac:dyDescent="0.25">
      <c r="A892" s="1" t="s">
        <v>1480</v>
      </c>
      <c r="B892" s="1" t="s">
        <v>3272</v>
      </c>
      <c r="D892" t="s">
        <v>5550</v>
      </c>
      <c r="E892" t="str">
        <f t="shared" si="13"/>
        <v>Andrew R</v>
      </c>
      <c r="G892" t="s">
        <v>6725</v>
      </c>
      <c r="H892" t="s">
        <v>6248</v>
      </c>
      <c r="I892" t="s">
        <v>6865</v>
      </c>
    </row>
    <row r="893" spans="1:10" ht="15" x14ac:dyDescent="0.25">
      <c r="A893" s="1" t="s">
        <v>1479</v>
      </c>
      <c r="B893" s="1" t="s">
        <v>3273</v>
      </c>
      <c r="D893" t="s">
        <v>5551</v>
      </c>
      <c r="E893" t="str">
        <f t="shared" si="13"/>
        <v>Francisco J.</v>
      </c>
      <c r="G893" t="s">
        <v>6725</v>
      </c>
      <c r="H893" t="s">
        <v>7225</v>
      </c>
      <c r="I893" t="s">
        <v>6763</v>
      </c>
      <c r="J893" t="s">
        <v>6749</v>
      </c>
    </row>
    <row r="894" spans="1:10" ht="15" x14ac:dyDescent="0.25">
      <c r="A894" s="1" t="s">
        <v>1478</v>
      </c>
      <c r="B894" s="1" t="s">
        <v>3274</v>
      </c>
      <c r="D894" t="s">
        <v>5552</v>
      </c>
      <c r="E894" t="str">
        <f t="shared" si="13"/>
        <v xml:space="preserve">Rhonda </v>
      </c>
      <c r="G894" t="s">
        <v>7060</v>
      </c>
      <c r="H894" t="s">
        <v>7226</v>
      </c>
    </row>
    <row r="895" spans="1:10" ht="15" x14ac:dyDescent="0.25">
      <c r="A895" s="1" t="s">
        <v>1477</v>
      </c>
      <c r="B895" s="1" t="s">
        <v>3275</v>
      </c>
      <c r="D895" t="s">
        <v>5553</v>
      </c>
      <c r="E895" t="str">
        <f t="shared" si="13"/>
        <v xml:space="preserve">John </v>
      </c>
      <c r="G895" t="s">
        <v>6725</v>
      </c>
      <c r="H895" t="s">
        <v>6750</v>
      </c>
    </row>
    <row r="896" spans="1:10" ht="15" x14ac:dyDescent="0.25">
      <c r="A896" s="1" t="s">
        <v>1476</v>
      </c>
      <c r="B896" s="1" t="s">
        <v>3276</v>
      </c>
      <c r="D896" t="s">
        <v>5554</v>
      </c>
      <c r="E896" t="str">
        <f t="shared" si="13"/>
        <v>Miles J.</v>
      </c>
      <c r="G896" t="s">
        <v>6725</v>
      </c>
      <c r="H896" t="s">
        <v>6364</v>
      </c>
      <c r="I896" t="s">
        <v>6763</v>
      </c>
    </row>
    <row r="897" spans="1:9" ht="15" x14ac:dyDescent="0.25">
      <c r="A897" s="1" t="s">
        <v>1475</v>
      </c>
      <c r="B897" s="1" t="s">
        <v>3277</v>
      </c>
      <c r="D897" t="s">
        <v>5555</v>
      </c>
      <c r="E897" t="str">
        <f t="shared" si="13"/>
        <v>Justyna I.</v>
      </c>
      <c r="G897" t="s">
        <v>6724</v>
      </c>
      <c r="H897" t="s">
        <v>7227</v>
      </c>
      <c r="I897" t="s">
        <v>6757</v>
      </c>
    </row>
    <row r="898" spans="1:9" ht="15" x14ac:dyDescent="0.25">
      <c r="A898" s="1" t="s">
        <v>1474</v>
      </c>
      <c r="B898" s="1" t="s">
        <v>3278</v>
      </c>
      <c r="D898" t="s">
        <v>5215</v>
      </c>
      <c r="E898" t="str">
        <f t="shared" si="13"/>
        <v xml:space="preserve">Lucille </v>
      </c>
      <c r="G898" t="s">
        <v>6724</v>
      </c>
      <c r="H898" t="s">
        <v>7228</v>
      </c>
    </row>
    <row r="899" spans="1:9" ht="15" x14ac:dyDescent="0.25">
      <c r="A899" s="1" t="s">
        <v>1473</v>
      </c>
      <c r="B899" s="1" t="s">
        <v>3279</v>
      </c>
      <c r="D899" t="s">
        <v>5556</v>
      </c>
      <c r="E899" t="str">
        <f t="shared" ref="E899:E962" si="14">H899&amp;" "&amp;I899</f>
        <v xml:space="preserve">April </v>
      </c>
      <c r="G899" t="s">
        <v>6724</v>
      </c>
      <c r="H899" t="s">
        <v>6688</v>
      </c>
    </row>
    <row r="900" spans="1:9" ht="15" x14ac:dyDescent="0.25">
      <c r="A900" s="1" t="s">
        <v>1472</v>
      </c>
      <c r="B900" s="1" t="s">
        <v>3280</v>
      </c>
      <c r="D900" t="s">
        <v>4917</v>
      </c>
      <c r="E900" t="str">
        <f t="shared" si="14"/>
        <v xml:space="preserve">Robert </v>
      </c>
      <c r="G900" t="s">
        <v>6725</v>
      </c>
      <c r="H900" t="s">
        <v>6775</v>
      </c>
    </row>
    <row r="901" spans="1:9" ht="15" x14ac:dyDescent="0.25">
      <c r="A901" s="1" t="s">
        <v>1471</v>
      </c>
      <c r="B901" s="1" t="s">
        <v>3281</v>
      </c>
      <c r="D901" t="s">
        <v>4934</v>
      </c>
      <c r="E901" t="str">
        <f t="shared" si="14"/>
        <v xml:space="preserve">Alyssa </v>
      </c>
      <c r="G901" t="s">
        <v>7060</v>
      </c>
      <c r="H901" t="s">
        <v>7004</v>
      </c>
    </row>
    <row r="902" spans="1:9" ht="15" x14ac:dyDescent="0.25">
      <c r="A902" s="1" t="s">
        <v>1470</v>
      </c>
      <c r="B902" s="1" t="s">
        <v>3282</v>
      </c>
      <c r="D902" t="s">
        <v>5557</v>
      </c>
      <c r="E902" t="str">
        <f t="shared" si="14"/>
        <v>Jessica E.</v>
      </c>
      <c r="G902" t="s">
        <v>6724</v>
      </c>
      <c r="H902" t="s">
        <v>6822</v>
      </c>
      <c r="I902" t="s">
        <v>6907</v>
      </c>
    </row>
    <row r="903" spans="1:9" ht="15" x14ac:dyDescent="0.25">
      <c r="A903" s="1" t="s">
        <v>1469</v>
      </c>
      <c r="B903" s="1" t="s">
        <v>3283</v>
      </c>
      <c r="D903" t="s">
        <v>5558</v>
      </c>
      <c r="E903" t="str">
        <f t="shared" si="14"/>
        <v>Patrick J.</v>
      </c>
      <c r="G903" t="s">
        <v>6725</v>
      </c>
      <c r="H903" t="s">
        <v>5850</v>
      </c>
      <c r="I903" t="s">
        <v>6763</v>
      </c>
    </row>
    <row r="904" spans="1:9" ht="15" x14ac:dyDescent="0.25">
      <c r="A904" s="1" t="s">
        <v>1468</v>
      </c>
      <c r="B904" s="1" t="s">
        <v>3284</v>
      </c>
      <c r="D904" t="s">
        <v>5559</v>
      </c>
      <c r="E904" t="str">
        <f t="shared" si="14"/>
        <v xml:space="preserve">Emilie </v>
      </c>
      <c r="G904" t="s">
        <v>6724</v>
      </c>
      <c r="H904" t="s">
        <v>7229</v>
      </c>
    </row>
    <row r="905" spans="1:9" ht="15" x14ac:dyDescent="0.25">
      <c r="A905" s="1" t="s">
        <v>1467</v>
      </c>
      <c r="B905" s="1" t="s">
        <v>3285</v>
      </c>
      <c r="D905" t="s">
        <v>5560</v>
      </c>
      <c r="E905" t="str">
        <f t="shared" si="14"/>
        <v>Caitlin B.</v>
      </c>
      <c r="G905" t="s">
        <v>6724</v>
      </c>
      <c r="H905" t="s">
        <v>7023</v>
      </c>
      <c r="I905" t="s">
        <v>6732</v>
      </c>
    </row>
    <row r="906" spans="1:9" ht="15" x14ac:dyDescent="0.25">
      <c r="A906" s="1" t="s">
        <v>1466</v>
      </c>
      <c r="B906" s="1" t="s">
        <v>3286</v>
      </c>
      <c r="D906" t="s">
        <v>5561</v>
      </c>
      <c r="E906" t="str">
        <f t="shared" si="14"/>
        <v>Joseph W</v>
      </c>
      <c r="G906" t="s">
        <v>6725</v>
      </c>
      <c r="H906" t="s">
        <v>7076</v>
      </c>
      <c r="I906" t="s">
        <v>6778</v>
      </c>
    </row>
    <row r="907" spans="1:9" ht="15" x14ac:dyDescent="0.25">
      <c r="A907" s="1" t="s">
        <v>1465</v>
      </c>
      <c r="B907" s="1" t="s">
        <v>3287</v>
      </c>
      <c r="D907" t="s">
        <v>5562</v>
      </c>
      <c r="E907" t="str">
        <f t="shared" si="14"/>
        <v xml:space="preserve">Wendy </v>
      </c>
      <c r="G907" t="s">
        <v>6724</v>
      </c>
      <c r="H907" t="s">
        <v>7204</v>
      </c>
    </row>
    <row r="908" spans="1:9" ht="15" x14ac:dyDescent="0.25">
      <c r="A908" s="1" t="s">
        <v>1464</v>
      </c>
      <c r="B908" s="1" t="s">
        <v>3288</v>
      </c>
      <c r="D908" t="s">
        <v>5563</v>
      </c>
      <c r="E908" t="str">
        <f t="shared" si="14"/>
        <v>Leah L.</v>
      </c>
      <c r="G908" t="s">
        <v>7060</v>
      </c>
      <c r="H908" t="s">
        <v>7230</v>
      </c>
      <c r="I908" t="s">
        <v>6769</v>
      </c>
    </row>
    <row r="909" spans="1:9" ht="15" x14ac:dyDescent="0.25">
      <c r="A909" s="1" t="s">
        <v>1463</v>
      </c>
      <c r="B909" s="1" t="s">
        <v>3289</v>
      </c>
      <c r="D909" t="s">
        <v>5564</v>
      </c>
      <c r="E909" t="str">
        <f t="shared" si="14"/>
        <v>Wayne L.</v>
      </c>
      <c r="G909" t="s">
        <v>6725</v>
      </c>
      <c r="H909" t="s">
        <v>7111</v>
      </c>
      <c r="I909" t="s">
        <v>6769</v>
      </c>
    </row>
    <row r="910" spans="1:9" ht="15" x14ac:dyDescent="0.25">
      <c r="A910" s="1" t="s">
        <v>1462</v>
      </c>
      <c r="B910" s="1" t="s">
        <v>3290</v>
      </c>
      <c r="D910" t="s">
        <v>5565</v>
      </c>
      <c r="E910" t="str">
        <f t="shared" si="14"/>
        <v>Jason M.</v>
      </c>
      <c r="G910" t="s">
        <v>6725</v>
      </c>
      <c r="H910" t="s">
        <v>6939</v>
      </c>
      <c r="I910" t="s">
        <v>6743</v>
      </c>
    </row>
    <row r="911" spans="1:9" ht="15" x14ac:dyDescent="0.25">
      <c r="A911" s="1" t="s">
        <v>1461</v>
      </c>
      <c r="B911" s="1" t="s">
        <v>3291</v>
      </c>
      <c r="D911" t="s">
        <v>5566</v>
      </c>
      <c r="E911" t="str">
        <f t="shared" si="14"/>
        <v xml:space="preserve">Floris </v>
      </c>
      <c r="G911" t="s">
        <v>6725</v>
      </c>
      <c r="H911" t="s">
        <v>7231</v>
      </c>
    </row>
    <row r="912" spans="1:9" ht="15" x14ac:dyDescent="0.25">
      <c r="A912" s="1" t="s">
        <v>1460</v>
      </c>
      <c r="B912" s="1" t="s">
        <v>3292</v>
      </c>
      <c r="D912" t="s">
        <v>5567</v>
      </c>
      <c r="E912" t="str">
        <f t="shared" si="14"/>
        <v xml:space="preserve">Marc </v>
      </c>
      <c r="G912" t="s">
        <v>6725</v>
      </c>
      <c r="H912" t="s">
        <v>7232</v>
      </c>
    </row>
    <row r="913" spans="1:9" ht="15" x14ac:dyDescent="0.25">
      <c r="A913" s="1" t="s">
        <v>1459</v>
      </c>
      <c r="B913" s="1" t="s">
        <v>3293</v>
      </c>
      <c r="D913" t="s">
        <v>5568</v>
      </c>
      <c r="E913" t="str">
        <f t="shared" si="14"/>
        <v xml:space="preserve">Christopher </v>
      </c>
      <c r="G913" t="s">
        <v>6725</v>
      </c>
      <c r="H913" t="s">
        <v>6903</v>
      </c>
    </row>
    <row r="914" spans="1:9" ht="15" x14ac:dyDescent="0.25">
      <c r="A914" s="1" t="s">
        <v>1458</v>
      </c>
      <c r="B914" s="1" t="s">
        <v>3294</v>
      </c>
      <c r="D914" t="s">
        <v>5569</v>
      </c>
      <c r="E914" t="str">
        <f t="shared" si="14"/>
        <v xml:space="preserve">Kevin </v>
      </c>
      <c r="G914" t="s">
        <v>6725</v>
      </c>
      <c r="H914" t="s">
        <v>6811</v>
      </c>
    </row>
    <row r="915" spans="1:9" ht="15" x14ac:dyDescent="0.25">
      <c r="A915" s="1" t="s">
        <v>1457</v>
      </c>
      <c r="B915" s="1" t="s">
        <v>3295</v>
      </c>
      <c r="D915" t="s">
        <v>4849</v>
      </c>
      <c r="E915" t="str">
        <f t="shared" si="14"/>
        <v>Aharon N</v>
      </c>
      <c r="G915" t="s">
        <v>6725</v>
      </c>
      <c r="H915" t="s">
        <v>7233</v>
      </c>
      <c r="I915" t="s">
        <v>6824</v>
      </c>
    </row>
    <row r="916" spans="1:9" ht="15" x14ac:dyDescent="0.25">
      <c r="A916" s="1" t="s">
        <v>1456</v>
      </c>
      <c r="B916" s="1" t="s">
        <v>3296</v>
      </c>
      <c r="D916" t="s">
        <v>5570</v>
      </c>
      <c r="E916" t="str">
        <f t="shared" si="14"/>
        <v>Lawrence D.</v>
      </c>
      <c r="G916" t="s">
        <v>6725</v>
      </c>
      <c r="H916" t="s">
        <v>6915</v>
      </c>
      <c r="I916" t="s">
        <v>6766</v>
      </c>
    </row>
    <row r="917" spans="1:9" ht="15" x14ac:dyDescent="0.25">
      <c r="A917" s="1" t="s">
        <v>1455</v>
      </c>
      <c r="B917" s="1" t="s">
        <v>3297</v>
      </c>
      <c r="D917" t="s">
        <v>4934</v>
      </c>
      <c r="E917" t="str">
        <f t="shared" si="14"/>
        <v xml:space="preserve">Malcolm </v>
      </c>
      <c r="G917" t="s">
        <v>6725</v>
      </c>
      <c r="H917" t="s">
        <v>7057</v>
      </c>
    </row>
    <row r="918" spans="1:9" ht="15" x14ac:dyDescent="0.25">
      <c r="A918" s="1" t="s">
        <v>1454</v>
      </c>
      <c r="B918" s="1" t="s">
        <v>3298</v>
      </c>
      <c r="D918" t="s">
        <v>5571</v>
      </c>
      <c r="E918" t="str">
        <f t="shared" si="14"/>
        <v>Anna E.</v>
      </c>
      <c r="G918" t="s">
        <v>6724</v>
      </c>
      <c r="H918" t="s">
        <v>6772</v>
      </c>
      <c r="I918" t="s">
        <v>6907</v>
      </c>
    </row>
    <row r="919" spans="1:9" ht="15" x14ac:dyDescent="0.25">
      <c r="A919" s="1" t="s">
        <v>1453</v>
      </c>
      <c r="B919" s="1" t="s">
        <v>3299</v>
      </c>
      <c r="D919" t="s">
        <v>5572</v>
      </c>
      <c r="E919" t="str">
        <f t="shared" si="14"/>
        <v xml:space="preserve">Jenny </v>
      </c>
      <c r="G919" t="s">
        <v>6724</v>
      </c>
      <c r="H919" t="s">
        <v>7027</v>
      </c>
    </row>
    <row r="920" spans="1:9" ht="15" x14ac:dyDescent="0.25">
      <c r="A920" s="1" t="s">
        <v>1452</v>
      </c>
      <c r="B920" s="1" t="s">
        <v>3300</v>
      </c>
      <c r="D920" t="s">
        <v>5573</v>
      </c>
      <c r="E920" t="str">
        <f t="shared" si="14"/>
        <v>Melissa L</v>
      </c>
      <c r="G920" t="s">
        <v>6724</v>
      </c>
      <c r="H920" t="s">
        <v>6781</v>
      </c>
      <c r="I920" t="s">
        <v>6780</v>
      </c>
    </row>
    <row r="921" spans="1:9" ht="15" x14ac:dyDescent="0.25">
      <c r="A921" s="1" t="s">
        <v>1451</v>
      </c>
      <c r="B921" s="1" t="s">
        <v>3301</v>
      </c>
      <c r="D921" t="s">
        <v>5574</v>
      </c>
      <c r="E921" t="str">
        <f t="shared" si="14"/>
        <v>Chia J.</v>
      </c>
      <c r="G921" t="s">
        <v>6724</v>
      </c>
      <c r="H921" t="s">
        <v>7234</v>
      </c>
      <c r="I921" t="s">
        <v>6763</v>
      </c>
    </row>
    <row r="922" spans="1:9" ht="15" x14ac:dyDescent="0.25">
      <c r="A922" s="1" t="s">
        <v>1450</v>
      </c>
      <c r="B922" s="1" t="s">
        <v>3302</v>
      </c>
      <c r="D922" t="s">
        <v>5575</v>
      </c>
      <c r="E922" t="str">
        <f t="shared" si="14"/>
        <v>Laura A</v>
      </c>
      <c r="G922" t="s">
        <v>6724</v>
      </c>
      <c r="H922" t="s">
        <v>7079</v>
      </c>
      <c r="I922" t="s">
        <v>6805</v>
      </c>
    </row>
    <row r="923" spans="1:9" ht="15" x14ac:dyDescent="0.25">
      <c r="A923" s="1" t="s">
        <v>1449</v>
      </c>
      <c r="B923" s="1" t="s">
        <v>3303</v>
      </c>
      <c r="D923" t="s">
        <v>5576</v>
      </c>
      <c r="E923" t="str">
        <f t="shared" si="14"/>
        <v xml:space="preserve">Aditi </v>
      </c>
      <c r="G923" t="s">
        <v>6724</v>
      </c>
      <c r="H923" t="s">
        <v>7235</v>
      </c>
    </row>
    <row r="924" spans="1:9" ht="15" x14ac:dyDescent="0.25">
      <c r="A924" s="1" t="s">
        <v>1448</v>
      </c>
      <c r="B924" s="1" t="s">
        <v>3304</v>
      </c>
      <c r="D924" t="s">
        <v>5577</v>
      </c>
      <c r="E924" t="str">
        <f t="shared" si="14"/>
        <v>Leah A.</v>
      </c>
      <c r="G924" t="s">
        <v>6724</v>
      </c>
      <c r="H924" t="s">
        <v>7230</v>
      </c>
      <c r="I924" t="s">
        <v>6746</v>
      </c>
    </row>
    <row r="925" spans="1:9" ht="15" x14ac:dyDescent="0.25">
      <c r="A925" s="1" t="s">
        <v>1447</v>
      </c>
      <c r="B925" s="1" t="s">
        <v>3305</v>
      </c>
      <c r="D925" t="s">
        <v>5578</v>
      </c>
      <c r="E925" t="str">
        <f t="shared" si="14"/>
        <v xml:space="preserve">Marianne </v>
      </c>
      <c r="G925" t="s">
        <v>6724</v>
      </c>
      <c r="H925" t="s">
        <v>7236</v>
      </c>
    </row>
    <row r="926" spans="1:9" ht="15" x14ac:dyDescent="0.25">
      <c r="A926" s="1" t="s">
        <v>1446</v>
      </c>
      <c r="B926" s="1" t="s">
        <v>3306</v>
      </c>
      <c r="D926" t="s">
        <v>5579</v>
      </c>
      <c r="E926" t="str">
        <f t="shared" si="14"/>
        <v xml:space="preserve">Carla </v>
      </c>
      <c r="G926" t="s">
        <v>6724</v>
      </c>
      <c r="H926" t="s">
        <v>7237</v>
      </c>
    </row>
    <row r="927" spans="1:9" ht="15" x14ac:dyDescent="0.25">
      <c r="A927" s="1" t="s">
        <v>1445</v>
      </c>
      <c r="B927" s="1" t="s">
        <v>3307</v>
      </c>
      <c r="D927" t="s">
        <v>5580</v>
      </c>
      <c r="E927" t="str">
        <f t="shared" si="14"/>
        <v xml:space="preserve">Oksana </v>
      </c>
      <c r="G927" t="s">
        <v>6724</v>
      </c>
      <c r="H927" t="s">
        <v>7238</v>
      </c>
    </row>
    <row r="928" spans="1:9" ht="15" x14ac:dyDescent="0.25">
      <c r="A928" s="1" t="s">
        <v>1444</v>
      </c>
      <c r="B928" s="1" t="s">
        <v>3308</v>
      </c>
      <c r="D928" t="s">
        <v>5581</v>
      </c>
      <c r="E928" t="str">
        <f t="shared" si="14"/>
        <v>Rebecca B.</v>
      </c>
      <c r="G928" t="s">
        <v>6724</v>
      </c>
      <c r="H928" t="s">
        <v>6815</v>
      </c>
      <c r="I928" t="s">
        <v>6732</v>
      </c>
    </row>
    <row r="929" spans="1:9" ht="15" x14ac:dyDescent="0.25">
      <c r="A929" s="1" t="s">
        <v>1443</v>
      </c>
      <c r="B929" s="1" t="s">
        <v>3309</v>
      </c>
      <c r="D929" t="s">
        <v>5582</v>
      </c>
      <c r="E929" t="str">
        <f t="shared" si="14"/>
        <v>Maria A.</v>
      </c>
      <c r="G929" t="s">
        <v>6724</v>
      </c>
      <c r="H929" t="s">
        <v>7098</v>
      </c>
      <c r="I929" t="s">
        <v>6746</v>
      </c>
    </row>
    <row r="930" spans="1:9" ht="15" x14ac:dyDescent="0.25">
      <c r="A930" s="1" t="s">
        <v>1442</v>
      </c>
      <c r="B930" s="1" t="s">
        <v>3310</v>
      </c>
      <c r="D930" t="s">
        <v>5583</v>
      </c>
      <c r="E930" t="str">
        <f t="shared" si="14"/>
        <v>Lisa M</v>
      </c>
      <c r="G930" t="s">
        <v>7060</v>
      </c>
      <c r="H930" t="s">
        <v>7064</v>
      </c>
      <c r="I930" t="s">
        <v>6771</v>
      </c>
    </row>
    <row r="931" spans="1:9" ht="15" x14ac:dyDescent="0.25">
      <c r="A931" s="1" t="s">
        <v>1441</v>
      </c>
      <c r="B931" s="1" t="s">
        <v>3311</v>
      </c>
      <c r="D931" t="s">
        <v>5584</v>
      </c>
      <c r="E931" t="str">
        <f t="shared" si="14"/>
        <v>Steve Jr.</v>
      </c>
      <c r="G931" t="s">
        <v>6725</v>
      </c>
      <c r="H931" t="s">
        <v>7239</v>
      </c>
      <c r="I931" t="s">
        <v>7163</v>
      </c>
    </row>
    <row r="932" spans="1:9" ht="15" x14ac:dyDescent="0.25">
      <c r="A932" s="1" t="s">
        <v>1440</v>
      </c>
      <c r="B932" s="1" t="s">
        <v>3312</v>
      </c>
      <c r="D932" t="s">
        <v>5585</v>
      </c>
      <c r="E932" t="str">
        <f t="shared" si="14"/>
        <v xml:space="preserve">Tiffany </v>
      </c>
      <c r="G932" t="s">
        <v>7060</v>
      </c>
      <c r="H932" t="s">
        <v>7150</v>
      </c>
    </row>
    <row r="933" spans="1:9" ht="15" x14ac:dyDescent="0.25">
      <c r="A933" s="1" t="s">
        <v>1439</v>
      </c>
      <c r="B933" s="1" t="s">
        <v>3313</v>
      </c>
      <c r="D933" t="s">
        <v>5586</v>
      </c>
      <c r="E933" t="str">
        <f t="shared" si="14"/>
        <v xml:space="preserve">Greg </v>
      </c>
      <c r="G933" t="s">
        <v>6725</v>
      </c>
      <c r="H933" t="s">
        <v>6886</v>
      </c>
    </row>
    <row r="934" spans="1:9" ht="15" x14ac:dyDescent="0.25">
      <c r="A934" s="1" t="s">
        <v>1438</v>
      </c>
      <c r="B934" s="1" t="s">
        <v>3314</v>
      </c>
      <c r="D934" t="s">
        <v>5587</v>
      </c>
      <c r="E934" t="str">
        <f t="shared" si="14"/>
        <v xml:space="preserve">Dale </v>
      </c>
      <c r="G934" t="s">
        <v>6725</v>
      </c>
      <c r="H934" t="s">
        <v>7240</v>
      </c>
    </row>
    <row r="935" spans="1:9" ht="15" x14ac:dyDescent="0.25">
      <c r="A935" s="1" t="s">
        <v>1437</v>
      </c>
      <c r="B935" s="1" t="s">
        <v>3315</v>
      </c>
      <c r="D935" t="s">
        <v>4728</v>
      </c>
      <c r="E935" t="str">
        <f t="shared" si="14"/>
        <v>Brittany A.</v>
      </c>
      <c r="G935" t="s">
        <v>6724</v>
      </c>
      <c r="H935" t="s">
        <v>6928</v>
      </c>
      <c r="I935" t="s">
        <v>6746</v>
      </c>
    </row>
    <row r="936" spans="1:9" ht="15" x14ac:dyDescent="0.25">
      <c r="A936" s="1" t="s">
        <v>1436</v>
      </c>
      <c r="B936" s="1" t="s">
        <v>3316</v>
      </c>
      <c r="D936" t="s">
        <v>5588</v>
      </c>
      <c r="E936" t="str">
        <f t="shared" si="14"/>
        <v>Robert S</v>
      </c>
      <c r="G936" t="s">
        <v>6725</v>
      </c>
      <c r="H936" t="s">
        <v>6775</v>
      </c>
      <c r="I936" t="s">
        <v>6851</v>
      </c>
    </row>
    <row r="937" spans="1:9" ht="15" x14ac:dyDescent="0.25">
      <c r="A937" s="1" t="s">
        <v>1435</v>
      </c>
      <c r="B937" s="1" t="s">
        <v>3317</v>
      </c>
      <c r="D937" t="s">
        <v>5589</v>
      </c>
      <c r="E937" t="str">
        <f t="shared" si="14"/>
        <v xml:space="preserve">Cameron </v>
      </c>
      <c r="G937" t="s">
        <v>6725</v>
      </c>
      <c r="H937" t="s">
        <v>6791</v>
      </c>
    </row>
    <row r="938" spans="1:9" ht="15" x14ac:dyDescent="0.25">
      <c r="A938" s="1" t="s">
        <v>1434</v>
      </c>
      <c r="B938" s="1" t="s">
        <v>3318</v>
      </c>
      <c r="D938" t="s">
        <v>5571</v>
      </c>
      <c r="E938" t="str">
        <f t="shared" si="14"/>
        <v xml:space="preserve">Ulrike </v>
      </c>
      <c r="G938" t="s">
        <v>7060</v>
      </c>
      <c r="H938" t="s">
        <v>7241</v>
      </c>
    </row>
    <row r="939" spans="1:9" ht="15" x14ac:dyDescent="0.25">
      <c r="A939" s="1" t="s">
        <v>1433</v>
      </c>
      <c r="B939" s="1" t="s">
        <v>3319</v>
      </c>
      <c r="D939" t="s">
        <v>5590</v>
      </c>
      <c r="E939" t="str">
        <f t="shared" si="14"/>
        <v>Katlyn A.</v>
      </c>
      <c r="G939" t="s">
        <v>6724</v>
      </c>
      <c r="H939" t="s">
        <v>7242</v>
      </c>
      <c r="I939" t="s">
        <v>6746</v>
      </c>
    </row>
    <row r="940" spans="1:9" ht="15" x14ac:dyDescent="0.25">
      <c r="A940" s="1" t="s">
        <v>1432</v>
      </c>
      <c r="B940" s="1" t="s">
        <v>3320</v>
      </c>
      <c r="D940" t="s">
        <v>5591</v>
      </c>
      <c r="E940" t="str">
        <f t="shared" si="14"/>
        <v>Morgan B.</v>
      </c>
      <c r="G940" t="s">
        <v>6725</v>
      </c>
      <c r="H940" t="s">
        <v>6031</v>
      </c>
      <c r="I940" t="s">
        <v>6732</v>
      </c>
    </row>
    <row r="941" spans="1:9" ht="15" x14ac:dyDescent="0.25">
      <c r="A941" s="1" t="s">
        <v>1431</v>
      </c>
      <c r="B941" s="1" t="s">
        <v>3321</v>
      </c>
      <c r="D941" t="s">
        <v>5592</v>
      </c>
      <c r="E941" t="str">
        <f t="shared" si="14"/>
        <v xml:space="preserve">Peter </v>
      </c>
      <c r="G941" t="s">
        <v>6725</v>
      </c>
      <c r="H941" t="s">
        <v>6930</v>
      </c>
    </row>
    <row r="942" spans="1:9" ht="15" x14ac:dyDescent="0.25">
      <c r="A942" s="1" t="s">
        <v>1430</v>
      </c>
      <c r="B942" s="1" t="s">
        <v>3322</v>
      </c>
      <c r="D942" t="s">
        <v>5593</v>
      </c>
      <c r="E942" t="str">
        <f t="shared" si="14"/>
        <v xml:space="preserve">Chandler </v>
      </c>
      <c r="G942" t="s">
        <v>6724</v>
      </c>
      <c r="H942" t="s">
        <v>6258</v>
      </c>
    </row>
    <row r="943" spans="1:9" ht="15" x14ac:dyDescent="0.25">
      <c r="A943" s="1" t="s">
        <v>1429</v>
      </c>
      <c r="B943" s="1" t="s">
        <v>3323</v>
      </c>
      <c r="D943" t="s">
        <v>5594</v>
      </c>
      <c r="E943" t="str">
        <f t="shared" si="14"/>
        <v>Silvana M.</v>
      </c>
      <c r="G943" t="s">
        <v>6724</v>
      </c>
      <c r="H943" t="s">
        <v>7243</v>
      </c>
      <c r="I943" t="s">
        <v>6743</v>
      </c>
    </row>
    <row r="944" spans="1:9" ht="15" x14ac:dyDescent="0.25">
      <c r="A944" s="1" t="s">
        <v>1428</v>
      </c>
      <c r="B944" s="1" t="s">
        <v>3324</v>
      </c>
      <c r="D944" t="s">
        <v>5595</v>
      </c>
      <c r="E944" t="str">
        <f t="shared" si="14"/>
        <v xml:space="preserve">Natty </v>
      </c>
      <c r="G944" t="s">
        <v>6724</v>
      </c>
      <c r="H944" t="s">
        <v>7244</v>
      </c>
    </row>
    <row r="945" spans="1:9" ht="15" x14ac:dyDescent="0.25">
      <c r="A945" s="1" t="s">
        <v>1427</v>
      </c>
      <c r="B945" s="1" t="s">
        <v>3325</v>
      </c>
      <c r="D945" t="s">
        <v>5093</v>
      </c>
      <c r="E945" t="str">
        <f t="shared" si="14"/>
        <v>Nicholas T</v>
      </c>
      <c r="G945" t="s">
        <v>6725</v>
      </c>
      <c r="H945" t="s">
        <v>6820</v>
      </c>
      <c r="I945" t="s">
        <v>6874</v>
      </c>
    </row>
    <row r="946" spans="1:9" ht="15" x14ac:dyDescent="0.25">
      <c r="A946" s="1" t="s">
        <v>1426</v>
      </c>
      <c r="B946" s="1" t="s">
        <v>3326</v>
      </c>
      <c r="D946" t="s">
        <v>5596</v>
      </c>
      <c r="E946" t="str">
        <f t="shared" si="14"/>
        <v xml:space="preserve">Rebecca </v>
      </c>
      <c r="G946" t="s">
        <v>6724</v>
      </c>
      <c r="H946" t="s">
        <v>6815</v>
      </c>
    </row>
    <row r="947" spans="1:9" ht="15" x14ac:dyDescent="0.25">
      <c r="A947" s="1" t="s">
        <v>1425</v>
      </c>
      <c r="B947" s="1" t="s">
        <v>3327</v>
      </c>
      <c r="D947" t="s">
        <v>5597</v>
      </c>
      <c r="E947" t="str">
        <f t="shared" si="14"/>
        <v xml:space="preserve">John </v>
      </c>
      <c r="G947" t="s">
        <v>6725</v>
      </c>
      <c r="H947" t="s">
        <v>6750</v>
      </c>
    </row>
    <row r="948" spans="1:9" ht="15" x14ac:dyDescent="0.25">
      <c r="A948" s="1" t="s">
        <v>1424</v>
      </c>
      <c r="B948" s="1" t="s">
        <v>3328</v>
      </c>
      <c r="D948" t="s">
        <v>5289</v>
      </c>
      <c r="E948" t="str">
        <f t="shared" si="14"/>
        <v>Antony G</v>
      </c>
      <c r="G948" t="s">
        <v>6725</v>
      </c>
      <c r="H948" t="s">
        <v>7245</v>
      </c>
      <c r="I948" t="s">
        <v>7090</v>
      </c>
    </row>
    <row r="949" spans="1:9" ht="15" x14ac:dyDescent="0.25">
      <c r="A949" s="1" t="s">
        <v>1423</v>
      </c>
      <c r="B949" s="1" t="s">
        <v>3329</v>
      </c>
      <c r="D949" t="s">
        <v>5598</v>
      </c>
      <c r="E949" t="str">
        <f t="shared" si="14"/>
        <v xml:space="preserve">Eric </v>
      </c>
      <c r="G949" t="s">
        <v>6725</v>
      </c>
      <c r="H949" t="s">
        <v>6755</v>
      </c>
    </row>
    <row r="950" spans="1:9" ht="15" x14ac:dyDescent="0.25">
      <c r="A950" s="1" t="s">
        <v>1422</v>
      </c>
      <c r="B950" s="1" t="s">
        <v>3330</v>
      </c>
      <c r="D950" t="s">
        <v>5599</v>
      </c>
      <c r="E950" t="str">
        <f t="shared" si="14"/>
        <v xml:space="preserve">Erik </v>
      </c>
      <c r="G950" t="s">
        <v>6725</v>
      </c>
      <c r="H950" t="s">
        <v>6917</v>
      </c>
    </row>
    <row r="951" spans="1:9" ht="15" x14ac:dyDescent="0.25">
      <c r="A951" s="1" t="s">
        <v>1421</v>
      </c>
      <c r="B951" s="1" t="s">
        <v>3331</v>
      </c>
      <c r="D951" t="s">
        <v>5600</v>
      </c>
      <c r="E951" t="str">
        <f t="shared" si="14"/>
        <v>Matthew T</v>
      </c>
      <c r="G951" t="s">
        <v>6725</v>
      </c>
      <c r="H951" t="s">
        <v>6726</v>
      </c>
      <c r="I951" t="s">
        <v>6874</v>
      </c>
    </row>
    <row r="952" spans="1:9" ht="15" x14ac:dyDescent="0.25">
      <c r="A952" s="1" t="s">
        <v>1420</v>
      </c>
      <c r="B952" s="1" t="s">
        <v>3332</v>
      </c>
      <c r="D952" t="s">
        <v>5601</v>
      </c>
      <c r="E952" t="str">
        <f t="shared" si="14"/>
        <v xml:space="preserve">Cassandra </v>
      </c>
      <c r="G952" t="s">
        <v>6724</v>
      </c>
      <c r="H952" t="s">
        <v>7246</v>
      </c>
    </row>
    <row r="953" spans="1:9" ht="15" x14ac:dyDescent="0.25">
      <c r="A953" s="1" t="s">
        <v>1419</v>
      </c>
      <c r="B953" s="1" t="s">
        <v>3333</v>
      </c>
      <c r="D953" t="s">
        <v>5045</v>
      </c>
      <c r="E953" t="str">
        <f t="shared" si="14"/>
        <v>Rosemary C</v>
      </c>
      <c r="G953" t="s">
        <v>6724</v>
      </c>
      <c r="H953" t="s">
        <v>7176</v>
      </c>
      <c r="I953" t="s">
        <v>6753</v>
      </c>
    </row>
    <row r="954" spans="1:9" ht="15" x14ac:dyDescent="0.25">
      <c r="A954" s="1" t="s">
        <v>1418</v>
      </c>
      <c r="B954" s="1" t="s">
        <v>3334</v>
      </c>
      <c r="D954" t="s">
        <v>5602</v>
      </c>
      <c r="E954" t="str">
        <f t="shared" si="14"/>
        <v>Carrie A.</v>
      </c>
      <c r="G954" t="s">
        <v>6724</v>
      </c>
      <c r="H954" t="s">
        <v>6935</v>
      </c>
      <c r="I954" t="s">
        <v>6746</v>
      </c>
    </row>
    <row r="955" spans="1:9" ht="15" x14ac:dyDescent="0.25">
      <c r="A955" s="1" t="s">
        <v>1417</v>
      </c>
      <c r="B955" s="1" t="s">
        <v>3335</v>
      </c>
      <c r="D955" t="s">
        <v>5603</v>
      </c>
      <c r="E955" t="str">
        <f t="shared" si="14"/>
        <v>Gerardo Sr.</v>
      </c>
      <c r="G955" t="s">
        <v>6725</v>
      </c>
      <c r="H955" t="s">
        <v>7247</v>
      </c>
      <c r="I955" t="s">
        <v>6749</v>
      </c>
    </row>
    <row r="956" spans="1:9" ht="15" x14ac:dyDescent="0.25">
      <c r="A956" s="1" t="s">
        <v>1416</v>
      </c>
      <c r="B956" s="1" t="s">
        <v>3336</v>
      </c>
      <c r="D956" t="s">
        <v>5604</v>
      </c>
      <c r="E956" t="str">
        <f t="shared" si="14"/>
        <v>Matthew R.</v>
      </c>
      <c r="G956" t="s">
        <v>6725</v>
      </c>
      <c r="H956" t="s">
        <v>6726</v>
      </c>
      <c r="I956" t="s">
        <v>6734</v>
      </c>
    </row>
    <row r="957" spans="1:9" ht="15" x14ac:dyDescent="0.25">
      <c r="A957" s="1" t="s">
        <v>1415</v>
      </c>
      <c r="B957" s="1" t="s">
        <v>3337</v>
      </c>
      <c r="D957" t="s">
        <v>5605</v>
      </c>
      <c r="E957" t="str">
        <f t="shared" si="14"/>
        <v>Meghan E</v>
      </c>
      <c r="G957" t="s">
        <v>7060</v>
      </c>
      <c r="H957" t="s">
        <v>7248</v>
      </c>
      <c r="I957" t="s">
        <v>6786</v>
      </c>
    </row>
    <row r="958" spans="1:9" ht="15" x14ac:dyDescent="0.25">
      <c r="A958" s="1" t="s">
        <v>1414</v>
      </c>
      <c r="B958" s="1" t="s">
        <v>3338</v>
      </c>
      <c r="D958" t="s">
        <v>5551</v>
      </c>
      <c r="E958" t="str">
        <f t="shared" si="14"/>
        <v xml:space="preserve">Eric </v>
      </c>
      <c r="G958" t="s">
        <v>6725</v>
      </c>
      <c r="H958" t="s">
        <v>6755</v>
      </c>
    </row>
    <row r="959" spans="1:9" ht="15" x14ac:dyDescent="0.25">
      <c r="A959" s="1" t="s">
        <v>1413</v>
      </c>
      <c r="B959" s="1" t="s">
        <v>3339</v>
      </c>
      <c r="D959" t="s">
        <v>5606</v>
      </c>
      <c r="E959" t="str">
        <f t="shared" si="14"/>
        <v>Lisa B</v>
      </c>
      <c r="G959" t="s">
        <v>6724</v>
      </c>
      <c r="H959" t="s">
        <v>7064</v>
      </c>
      <c r="I959" t="s">
        <v>6784</v>
      </c>
    </row>
    <row r="960" spans="1:9" ht="15" x14ac:dyDescent="0.25">
      <c r="A960" s="1" t="s">
        <v>1412</v>
      </c>
      <c r="B960" s="1" t="s">
        <v>3340</v>
      </c>
      <c r="D960" t="s">
        <v>5607</v>
      </c>
      <c r="E960" t="str">
        <f t="shared" si="14"/>
        <v>Jane R.</v>
      </c>
      <c r="G960" t="s">
        <v>7060</v>
      </c>
      <c r="H960" t="s">
        <v>7249</v>
      </c>
      <c r="I960" t="s">
        <v>6734</v>
      </c>
    </row>
    <row r="961" spans="1:9" ht="15" x14ac:dyDescent="0.25">
      <c r="A961" s="1" t="s">
        <v>1411</v>
      </c>
      <c r="B961" s="1" t="s">
        <v>3341</v>
      </c>
      <c r="D961" t="s">
        <v>5608</v>
      </c>
      <c r="E961" t="str">
        <f t="shared" si="14"/>
        <v>Allison M</v>
      </c>
      <c r="G961" t="s">
        <v>6724</v>
      </c>
      <c r="H961" t="s">
        <v>6922</v>
      </c>
      <c r="I961" t="s">
        <v>6771</v>
      </c>
    </row>
    <row r="962" spans="1:9" ht="15" x14ac:dyDescent="0.25">
      <c r="A962" s="1" t="s">
        <v>1410</v>
      </c>
      <c r="B962" s="1" t="s">
        <v>3342</v>
      </c>
      <c r="D962" t="s">
        <v>5609</v>
      </c>
      <c r="E962" t="str">
        <f t="shared" si="14"/>
        <v>Sarah E.</v>
      </c>
      <c r="G962" t="s">
        <v>7060</v>
      </c>
      <c r="H962" t="s">
        <v>6895</v>
      </c>
      <c r="I962" t="s">
        <v>6907</v>
      </c>
    </row>
    <row r="963" spans="1:9" ht="15" x14ac:dyDescent="0.25">
      <c r="A963" s="1" t="s">
        <v>1409</v>
      </c>
      <c r="B963" s="1" t="s">
        <v>3343</v>
      </c>
      <c r="D963" t="s">
        <v>5005</v>
      </c>
      <c r="E963" t="str">
        <f t="shared" ref="E963:E1026" si="15">H963&amp;" "&amp;I963</f>
        <v>Philip J</v>
      </c>
      <c r="G963" t="s">
        <v>6725</v>
      </c>
      <c r="H963" t="s">
        <v>6813</v>
      </c>
      <c r="I963" t="s">
        <v>6832</v>
      </c>
    </row>
    <row r="964" spans="1:9" ht="15" x14ac:dyDescent="0.25">
      <c r="A964" s="1" t="s">
        <v>1408</v>
      </c>
      <c r="B964" s="1" t="s">
        <v>3344</v>
      </c>
      <c r="D964" t="s">
        <v>5610</v>
      </c>
      <c r="E964" t="str">
        <f t="shared" si="15"/>
        <v>Jillian A.</v>
      </c>
      <c r="G964" t="s">
        <v>6724</v>
      </c>
      <c r="H964" t="s">
        <v>7250</v>
      </c>
      <c r="I964" t="s">
        <v>6746</v>
      </c>
    </row>
    <row r="965" spans="1:9" ht="15" x14ac:dyDescent="0.25">
      <c r="A965" s="1" t="s">
        <v>1407</v>
      </c>
      <c r="B965" s="1" t="s">
        <v>3345</v>
      </c>
      <c r="D965" t="s">
        <v>5611</v>
      </c>
      <c r="E965" t="str">
        <f t="shared" si="15"/>
        <v>Laura D</v>
      </c>
      <c r="G965" t="s">
        <v>7060</v>
      </c>
      <c r="H965" t="s">
        <v>7079</v>
      </c>
      <c r="I965" t="s">
        <v>6727</v>
      </c>
    </row>
    <row r="966" spans="1:9" ht="15" x14ac:dyDescent="0.25">
      <c r="A966" s="1" t="s">
        <v>1406</v>
      </c>
      <c r="B966" s="1" t="s">
        <v>3346</v>
      </c>
      <c r="D966" t="s">
        <v>5612</v>
      </c>
      <c r="E966" t="str">
        <f t="shared" si="15"/>
        <v>Megan E.</v>
      </c>
      <c r="G966" t="s">
        <v>6724</v>
      </c>
      <c r="H966" t="s">
        <v>6796</v>
      </c>
      <c r="I966" t="s">
        <v>6907</v>
      </c>
    </row>
    <row r="967" spans="1:9" ht="15" x14ac:dyDescent="0.25">
      <c r="A967" s="1" t="s">
        <v>1405</v>
      </c>
      <c r="B967" s="1" t="s">
        <v>3347</v>
      </c>
      <c r="D967" t="s">
        <v>5613</v>
      </c>
      <c r="E967" t="str">
        <f t="shared" si="15"/>
        <v>Shannon J.</v>
      </c>
      <c r="G967" t="s">
        <v>6724</v>
      </c>
      <c r="H967" t="s">
        <v>7160</v>
      </c>
      <c r="I967" t="s">
        <v>6763</v>
      </c>
    </row>
    <row r="968" spans="1:9" ht="15" x14ac:dyDescent="0.25">
      <c r="A968" s="1" t="s">
        <v>1404</v>
      </c>
      <c r="B968" s="1" t="s">
        <v>3348</v>
      </c>
      <c r="D968" t="s">
        <v>5614</v>
      </c>
      <c r="E968" t="str">
        <f t="shared" si="15"/>
        <v>Rachelle M</v>
      </c>
      <c r="G968" t="s">
        <v>6724</v>
      </c>
      <c r="H968" t="s">
        <v>7251</v>
      </c>
      <c r="I968" t="s">
        <v>6771</v>
      </c>
    </row>
    <row r="969" spans="1:9" ht="15" x14ac:dyDescent="0.25">
      <c r="A969" s="1" t="s">
        <v>1403</v>
      </c>
      <c r="B969" s="1" t="s">
        <v>3349</v>
      </c>
      <c r="D969" t="s">
        <v>5615</v>
      </c>
      <c r="E969" t="str">
        <f t="shared" si="15"/>
        <v xml:space="preserve">Casey </v>
      </c>
      <c r="G969" t="s">
        <v>6725</v>
      </c>
      <c r="H969" t="s">
        <v>6100</v>
      </c>
    </row>
    <row r="970" spans="1:9" ht="15" x14ac:dyDescent="0.25">
      <c r="A970" s="1" t="s">
        <v>1402</v>
      </c>
      <c r="B970" s="1" t="s">
        <v>3350</v>
      </c>
      <c r="D970" t="s">
        <v>5616</v>
      </c>
      <c r="E970" t="str">
        <f t="shared" si="15"/>
        <v>Jessica L</v>
      </c>
      <c r="G970" t="s">
        <v>6724</v>
      </c>
      <c r="H970" t="s">
        <v>6822</v>
      </c>
      <c r="I970" t="s">
        <v>6780</v>
      </c>
    </row>
    <row r="971" spans="1:9" ht="15" x14ac:dyDescent="0.25">
      <c r="A971" s="1" t="s">
        <v>1401</v>
      </c>
      <c r="B971" s="1" t="s">
        <v>3351</v>
      </c>
      <c r="D971" t="s">
        <v>5617</v>
      </c>
      <c r="E971" t="str">
        <f t="shared" si="15"/>
        <v>Brandon F</v>
      </c>
      <c r="G971" t="s">
        <v>6725</v>
      </c>
      <c r="H971" t="s">
        <v>5132</v>
      </c>
      <c r="I971" t="s">
        <v>6892</v>
      </c>
    </row>
    <row r="972" spans="1:9" ht="15" x14ac:dyDescent="0.25">
      <c r="A972" s="1" t="s">
        <v>1400</v>
      </c>
      <c r="B972" s="1" t="s">
        <v>3352</v>
      </c>
      <c r="D972" t="s">
        <v>5618</v>
      </c>
      <c r="E972" t="str">
        <f t="shared" si="15"/>
        <v xml:space="preserve">Melissa </v>
      </c>
      <c r="G972" t="s">
        <v>6724</v>
      </c>
      <c r="H972" t="s">
        <v>6781</v>
      </c>
    </row>
    <row r="973" spans="1:9" ht="15" x14ac:dyDescent="0.25">
      <c r="A973" s="1" t="s">
        <v>1399</v>
      </c>
      <c r="B973" s="1" t="s">
        <v>3353</v>
      </c>
      <c r="D973" t="s">
        <v>5619</v>
      </c>
      <c r="E973" t="str">
        <f t="shared" si="15"/>
        <v>Danielle N</v>
      </c>
      <c r="G973" t="s">
        <v>6724</v>
      </c>
      <c r="H973" t="s">
        <v>6807</v>
      </c>
      <c r="I973" t="s">
        <v>6824</v>
      </c>
    </row>
    <row r="974" spans="1:9" ht="15" x14ac:dyDescent="0.25">
      <c r="A974" s="1" t="s">
        <v>1398</v>
      </c>
      <c r="B974" s="1" t="s">
        <v>3354</v>
      </c>
      <c r="D974" t="s">
        <v>5620</v>
      </c>
      <c r="E974" t="str">
        <f t="shared" si="15"/>
        <v xml:space="preserve">Matthew </v>
      </c>
      <c r="G974" t="s">
        <v>6725</v>
      </c>
      <c r="H974" t="s">
        <v>6726</v>
      </c>
    </row>
    <row r="975" spans="1:9" ht="15" x14ac:dyDescent="0.25">
      <c r="A975" s="1" t="s">
        <v>1397</v>
      </c>
      <c r="B975" s="1" t="s">
        <v>3355</v>
      </c>
      <c r="D975" t="s">
        <v>5437</v>
      </c>
      <c r="E975" t="str">
        <f t="shared" si="15"/>
        <v xml:space="preserve">Bettina </v>
      </c>
      <c r="G975" t="s">
        <v>7060</v>
      </c>
      <c r="H975" t="s">
        <v>7252</v>
      </c>
    </row>
    <row r="976" spans="1:9" ht="15" x14ac:dyDescent="0.25">
      <c r="A976" s="1" t="s">
        <v>1396</v>
      </c>
      <c r="B976" s="1" t="s">
        <v>3356</v>
      </c>
      <c r="D976" t="s">
        <v>5621</v>
      </c>
      <c r="E976" t="str">
        <f t="shared" si="15"/>
        <v xml:space="preserve">Alexander </v>
      </c>
      <c r="G976" t="s">
        <v>6725</v>
      </c>
      <c r="H976" t="s">
        <v>6368</v>
      </c>
    </row>
    <row r="977" spans="1:9" ht="15" x14ac:dyDescent="0.25">
      <c r="A977" s="1" t="s">
        <v>1395</v>
      </c>
      <c r="B977" s="1" t="s">
        <v>3357</v>
      </c>
      <c r="D977" t="s">
        <v>5622</v>
      </c>
      <c r="E977" t="str">
        <f t="shared" si="15"/>
        <v xml:space="preserve">Holli </v>
      </c>
      <c r="G977" t="s">
        <v>7060</v>
      </c>
      <c r="H977" t="s">
        <v>7253</v>
      </c>
    </row>
    <row r="978" spans="1:9" ht="15" x14ac:dyDescent="0.25">
      <c r="A978" s="1" t="s">
        <v>1394</v>
      </c>
      <c r="B978" s="1" t="s">
        <v>3358</v>
      </c>
      <c r="D978" t="s">
        <v>5176</v>
      </c>
      <c r="E978" t="str">
        <f t="shared" si="15"/>
        <v>Heather C</v>
      </c>
      <c r="G978" t="s">
        <v>7060</v>
      </c>
      <c r="H978" t="s">
        <v>6899</v>
      </c>
      <c r="I978" t="s">
        <v>6753</v>
      </c>
    </row>
    <row r="979" spans="1:9" ht="15" x14ac:dyDescent="0.25">
      <c r="A979" s="1" t="s">
        <v>1393</v>
      </c>
      <c r="B979" s="1" t="s">
        <v>3359</v>
      </c>
      <c r="D979" t="s">
        <v>5623</v>
      </c>
      <c r="E979" t="str">
        <f t="shared" si="15"/>
        <v xml:space="preserve">Kyle </v>
      </c>
      <c r="G979" t="s">
        <v>6725</v>
      </c>
      <c r="H979" t="s">
        <v>6640</v>
      </c>
    </row>
    <row r="980" spans="1:9" ht="15" x14ac:dyDescent="0.25">
      <c r="A980" s="1" t="s">
        <v>1392</v>
      </c>
      <c r="B980" s="1" t="s">
        <v>3360</v>
      </c>
      <c r="D980" t="s">
        <v>5624</v>
      </c>
      <c r="E980" t="str">
        <f t="shared" si="15"/>
        <v>Thomas J</v>
      </c>
      <c r="G980" t="s">
        <v>6725</v>
      </c>
      <c r="H980" t="s">
        <v>5560</v>
      </c>
      <c r="I980" t="s">
        <v>6832</v>
      </c>
    </row>
    <row r="981" spans="1:9" ht="15" x14ac:dyDescent="0.25">
      <c r="A981" s="1" t="s">
        <v>1391</v>
      </c>
      <c r="B981" s="1" t="s">
        <v>3361</v>
      </c>
      <c r="D981" t="s">
        <v>5625</v>
      </c>
      <c r="E981" t="str">
        <f t="shared" si="15"/>
        <v xml:space="preserve">Chris </v>
      </c>
      <c r="G981" t="s">
        <v>6725</v>
      </c>
      <c r="H981" t="s">
        <v>6919</v>
      </c>
    </row>
    <row r="982" spans="1:9" ht="15" x14ac:dyDescent="0.25">
      <c r="A982" s="1" t="s">
        <v>1390</v>
      </c>
      <c r="B982" s="1" t="s">
        <v>3362</v>
      </c>
      <c r="D982" t="s">
        <v>5626</v>
      </c>
      <c r="E982" t="str">
        <f t="shared" si="15"/>
        <v xml:space="preserve">Graham </v>
      </c>
      <c r="G982" t="s">
        <v>6725</v>
      </c>
      <c r="H982" t="s">
        <v>5089</v>
      </c>
    </row>
    <row r="983" spans="1:9" ht="15" x14ac:dyDescent="0.25">
      <c r="A983" s="1" t="s">
        <v>1389</v>
      </c>
      <c r="B983" s="1" t="s">
        <v>3363</v>
      </c>
      <c r="D983" t="s">
        <v>5627</v>
      </c>
      <c r="E983" t="str">
        <f t="shared" si="15"/>
        <v xml:space="preserve">Garrett </v>
      </c>
      <c r="G983" t="s">
        <v>6725</v>
      </c>
      <c r="H983" t="s">
        <v>7254</v>
      </c>
    </row>
    <row r="984" spans="1:9" ht="15" x14ac:dyDescent="0.25">
      <c r="A984" s="1" t="s">
        <v>1388</v>
      </c>
      <c r="B984" s="1" t="s">
        <v>3364</v>
      </c>
      <c r="D984" t="s">
        <v>5628</v>
      </c>
      <c r="E984" t="str">
        <f t="shared" si="15"/>
        <v xml:space="preserve">Andrew </v>
      </c>
      <c r="G984" t="s">
        <v>6725</v>
      </c>
      <c r="H984" t="s">
        <v>6248</v>
      </c>
    </row>
    <row r="985" spans="1:9" ht="15" x14ac:dyDescent="0.25">
      <c r="A985" s="1" t="s">
        <v>1387</v>
      </c>
      <c r="B985" s="1" t="s">
        <v>3365</v>
      </c>
      <c r="D985" t="s">
        <v>5629</v>
      </c>
      <c r="E985" t="str">
        <f t="shared" si="15"/>
        <v>Annabelle M</v>
      </c>
      <c r="G985" t="s">
        <v>7060</v>
      </c>
      <c r="H985" t="s">
        <v>7255</v>
      </c>
      <c r="I985" t="s">
        <v>6771</v>
      </c>
    </row>
    <row r="986" spans="1:9" ht="15" x14ac:dyDescent="0.25">
      <c r="A986" s="1" t="s">
        <v>1386</v>
      </c>
      <c r="B986" s="1" t="s">
        <v>3366</v>
      </c>
      <c r="D986" t="s">
        <v>5630</v>
      </c>
      <c r="E986" t="str">
        <f t="shared" si="15"/>
        <v>Daniel T.</v>
      </c>
      <c r="G986" t="s">
        <v>6725</v>
      </c>
      <c r="H986" t="s">
        <v>6797</v>
      </c>
      <c r="I986" t="s">
        <v>6793</v>
      </c>
    </row>
    <row r="987" spans="1:9" ht="15" x14ac:dyDescent="0.25">
      <c r="A987" s="1" t="s">
        <v>1385</v>
      </c>
      <c r="B987" s="1" t="s">
        <v>3367</v>
      </c>
      <c r="D987" t="s">
        <v>5631</v>
      </c>
      <c r="E987" t="str">
        <f t="shared" si="15"/>
        <v xml:space="preserve">Deanne </v>
      </c>
      <c r="G987" t="s">
        <v>6724</v>
      </c>
      <c r="H987" t="s">
        <v>7256</v>
      </c>
    </row>
    <row r="988" spans="1:9" ht="15" x14ac:dyDescent="0.25">
      <c r="A988" s="1" t="s">
        <v>1384</v>
      </c>
      <c r="B988" s="1" t="s">
        <v>3368</v>
      </c>
      <c r="D988" t="s">
        <v>4862</v>
      </c>
      <c r="E988" t="str">
        <f t="shared" si="15"/>
        <v xml:space="preserve">Carrie </v>
      </c>
      <c r="G988" t="s">
        <v>6724</v>
      </c>
      <c r="H988" t="s">
        <v>6935</v>
      </c>
    </row>
    <row r="989" spans="1:9" ht="15" x14ac:dyDescent="0.25">
      <c r="A989" s="1" t="s">
        <v>1383</v>
      </c>
      <c r="B989" s="1" t="s">
        <v>3369</v>
      </c>
      <c r="D989" t="s">
        <v>5632</v>
      </c>
      <c r="E989" t="str">
        <f t="shared" si="15"/>
        <v xml:space="preserve">Suzanne </v>
      </c>
      <c r="G989" t="s">
        <v>7060</v>
      </c>
      <c r="H989" t="s">
        <v>7223</v>
      </c>
    </row>
    <row r="990" spans="1:9" ht="15" x14ac:dyDescent="0.25">
      <c r="A990" s="1" t="s">
        <v>1382</v>
      </c>
      <c r="B990" s="1" t="s">
        <v>3370</v>
      </c>
      <c r="D990" t="s">
        <v>5633</v>
      </c>
      <c r="E990" t="str">
        <f t="shared" si="15"/>
        <v>Jasmine P.</v>
      </c>
      <c r="G990" t="s">
        <v>6724</v>
      </c>
      <c r="H990" t="s">
        <v>7257</v>
      </c>
      <c r="I990" t="s">
        <v>6830</v>
      </c>
    </row>
    <row r="991" spans="1:9" ht="15" x14ac:dyDescent="0.25">
      <c r="A991" s="1" t="s">
        <v>1381</v>
      </c>
      <c r="B991" s="1" t="s">
        <v>3371</v>
      </c>
      <c r="D991" t="s">
        <v>5634</v>
      </c>
      <c r="E991" t="str">
        <f t="shared" si="15"/>
        <v xml:space="preserve">Jennifer </v>
      </c>
      <c r="G991" t="s">
        <v>6724</v>
      </c>
      <c r="H991" t="s">
        <v>6745</v>
      </c>
    </row>
    <row r="992" spans="1:9" ht="15" x14ac:dyDescent="0.25">
      <c r="A992" s="1" t="s">
        <v>1380</v>
      </c>
      <c r="B992" s="1" t="s">
        <v>3372</v>
      </c>
      <c r="D992" t="s">
        <v>5635</v>
      </c>
      <c r="E992" t="str">
        <f t="shared" si="15"/>
        <v xml:space="preserve">Tracie </v>
      </c>
      <c r="G992" t="s">
        <v>6724</v>
      </c>
      <c r="H992" t="s">
        <v>7258</v>
      </c>
    </row>
    <row r="993" spans="1:9" ht="15" x14ac:dyDescent="0.25">
      <c r="A993" s="1" t="s">
        <v>1379</v>
      </c>
      <c r="B993" s="1" t="s">
        <v>3373</v>
      </c>
      <c r="D993" t="s">
        <v>4808</v>
      </c>
      <c r="E993" t="str">
        <f t="shared" si="15"/>
        <v>Tristan D.</v>
      </c>
      <c r="G993" t="s">
        <v>6725</v>
      </c>
      <c r="H993" t="s">
        <v>7259</v>
      </c>
      <c r="I993" t="s">
        <v>6766</v>
      </c>
    </row>
    <row r="994" spans="1:9" ht="15" x14ac:dyDescent="0.25">
      <c r="A994" s="1" t="s">
        <v>1378</v>
      </c>
      <c r="B994" s="1" t="s">
        <v>3374</v>
      </c>
      <c r="D994" t="s">
        <v>5636</v>
      </c>
      <c r="E994" t="str">
        <f t="shared" si="15"/>
        <v xml:space="preserve">Peiweng </v>
      </c>
      <c r="G994" t="s">
        <v>6725</v>
      </c>
      <c r="H994" t="s">
        <v>7260</v>
      </c>
    </row>
    <row r="995" spans="1:9" ht="15" x14ac:dyDescent="0.25">
      <c r="A995" s="1" t="s">
        <v>1377</v>
      </c>
      <c r="B995" s="1" t="s">
        <v>3375</v>
      </c>
      <c r="D995" t="s">
        <v>5637</v>
      </c>
      <c r="E995" t="str">
        <f t="shared" si="15"/>
        <v>Theresa M.</v>
      </c>
      <c r="G995" t="s">
        <v>6724</v>
      </c>
      <c r="H995" t="s">
        <v>7261</v>
      </c>
      <c r="I995" t="s">
        <v>6743</v>
      </c>
    </row>
    <row r="996" spans="1:9" ht="15" x14ac:dyDescent="0.25">
      <c r="A996" s="1" t="s">
        <v>1376</v>
      </c>
      <c r="B996" s="1" t="s">
        <v>3376</v>
      </c>
      <c r="D996" t="s">
        <v>4761</v>
      </c>
      <c r="E996" t="str">
        <f t="shared" si="15"/>
        <v>Daniel J</v>
      </c>
      <c r="G996" t="s">
        <v>6725</v>
      </c>
      <c r="H996" t="s">
        <v>6797</v>
      </c>
      <c r="I996" t="s">
        <v>6832</v>
      </c>
    </row>
    <row r="997" spans="1:9" ht="15" x14ac:dyDescent="0.25">
      <c r="A997" s="1" t="s">
        <v>1375</v>
      </c>
      <c r="B997" s="1" t="s">
        <v>3377</v>
      </c>
      <c r="D997" t="s">
        <v>5638</v>
      </c>
      <c r="E997" t="str">
        <f t="shared" si="15"/>
        <v>Courtney M.</v>
      </c>
      <c r="G997" t="s">
        <v>7060</v>
      </c>
      <c r="H997" t="s">
        <v>6767</v>
      </c>
      <c r="I997" t="s">
        <v>6743</v>
      </c>
    </row>
    <row r="998" spans="1:9" ht="15" x14ac:dyDescent="0.25">
      <c r="A998" s="1" t="s">
        <v>1374</v>
      </c>
      <c r="B998" s="1" t="s">
        <v>3378</v>
      </c>
      <c r="D998" t="s">
        <v>4744</v>
      </c>
      <c r="E998" t="str">
        <f t="shared" si="15"/>
        <v>Jose A.</v>
      </c>
      <c r="G998" t="s">
        <v>6725</v>
      </c>
      <c r="H998" t="s">
        <v>7262</v>
      </c>
      <c r="I998" t="s">
        <v>6746</v>
      </c>
    </row>
    <row r="999" spans="1:9" ht="15" x14ac:dyDescent="0.25">
      <c r="A999" s="1" t="s">
        <v>1373</v>
      </c>
      <c r="B999" s="1" t="s">
        <v>3379</v>
      </c>
      <c r="D999" t="s">
        <v>5639</v>
      </c>
      <c r="E999" t="str">
        <f t="shared" si="15"/>
        <v xml:space="preserve">Lauren </v>
      </c>
      <c r="G999" t="s">
        <v>7060</v>
      </c>
      <c r="H999" t="s">
        <v>7042</v>
      </c>
    </row>
    <row r="1000" spans="1:9" ht="15" x14ac:dyDescent="0.25">
      <c r="A1000" s="1" t="s">
        <v>1372</v>
      </c>
      <c r="B1000" s="1" t="s">
        <v>3380</v>
      </c>
      <c r="D1000" t="s">
        <v>5243</v>
      </c>
      <c r="E1000" t="str">
        <f t="shared" si="15"/>
        <v>Jonathon M.</v>
      </c>
      <c r="G1000" t="s">
        <v>6725</v>
      </c>
      <c r="H1000" t="s">
        <v>7035</v>
      </c>
      <c r="I1000" t="s">
        <v>6743</v>
      </c>
    </row>
    <row r="1001" spans="1:9" ht="15" x14ac:dyDescent="0.25">
      <c r="A1001" s="1" t="s">
        <v>1371</v>
      </c>
      <c r="B1001" s="1" t="s">
        <v>3381</v>
      </c>
      <c r="D1001" t="s">
        <v>5640</v>
      </c>
      <c r="E1001" t="str">
        <f t="shared" si="15"/>
        <v>Stephanie A</v>
      </c>
      <c r="G1001" t="s">
        <v>7060</v>
      </c>
      <c r="H1001" t="s">
        <v>6760</v>
      </c>
      <c r="I1001" t="s">
        <v>6805</v>
      </c>
    </row>
    <row r="1002" spans="1:9" ht="15" x14ac:dyDescent="0.25">
      <c r="A1002" s="1" t="s">
        <v>1370</v>
      </c>
      <c r="B1002" s="1" t="s">
        <v>3382</v>
      </c>
      <c r="D1002" t="s">
        <v>5641</v>
      </c>
      <c r="E1002" t="str">
        <f t="shared" si="15"/>
        <v xml:space="preserve">Patrick </v>
      </c>
      <c r="G1002" t="s">
        <v>6725</v>
      </c>
      <c r="H1002" t="s">
        <v>5850</v>
      </c>
    </row>
    <row r="1003" spans="1:9" ht="15" x14ac:dyDescent="0.25">
      <c r="A1003" s="1" t="s">
        <v>1369</v>
      </c>
      <c r="B1003" s="1" t="s">
        <v>3383</v>
      </c>
      <c r="D1003" t="s">
        <v>5642</v>
      </c>
      <c r="E1003" t="str">
        <f t="shared" si="15"/>
        <v xml:space="preserve">Krista </v>
      </c>
      <c r="G1003" t="s">
        <v>7060</v>
      </c>
      <c r="H1003" t="s">
        <v>7263</v>
      </c>
    </row>
    <row r="1004" spans="1:9" ht="15" x14ac:dyDescent="0.25">
      <c r="A1004" s="1" t="s">
        <v>1368</v>
      </c>
      <c r="B1004" s="1" t="s">
        <v>3384</v>
      </c>
      <c r="D1004" t="s">
        <v>5643</v>
      </c>
      <c r="E1004" t="str">
        <f t="shared" si="15"/>
        <v xml:space="preserve">Jenessa </v>
      </c>
      <c r="G1004" t="s">
        <v>6724</v>
      </c>
      <c r="H1004" t="s">
        <v>7264</v>
      </c>
    </row>
    <row r="1005" spans="1:9" ht="15" x14ac:dyDescent="0.25">
      <c r="A1005" s="1" t="s">
        <v>1367</v>
      </c>
      <c r="B1005" s="1" t="s">
        <v>3385</v>
      </c>
      <c r="D1005" t="s">
        <v>5644</v>
      </c>
      <c r="E1005" t="str">
        <f t="shared" si="15"/>
        <v>Ryan M.</v>
      </c>
      <c r="G1005" t="s">
        <v>6725</v>
      </c>
      <c r="H1005" t="s">
        <v>5185</v>
      </c>
      <c r="I1005" t="s">
        <v>6743</v>
      </c>
    </row>
    <row r="1006" spans="1:9" ht="15" x14ac:dyDescent="0.25">
      <c r="A1006" s="1" t="s">
        <v>1366</v>
      </c>
      <c r="B1006" s="1" t="s">
        <v>3386</v>
      </c>
      <c r="D1006" t="s">
        <v>5645</v>
      </c>
      <c r="E1006" t="str">
        <f t="shared" si="15"/>
        <v xml:space="preserve">Thomas </v>
      </c>
      <c r="G1006" t="s">
        <v>6725</v>
      </c>
      <c r="H1006" t="s">
        <v>5560</v>
      </c>
    </row>
    <row r="1007" spans="1:9" ht="15" x14ac:dyDescent="0.25">
      <c r="A1007" s="1" t="s">
        <v>1365</v>
      </c>
      <c r="B1007" s="1" t="s">
        <v>3387</v>
      </c>
      <c r="D1007" t="s">
        <v>5646</v>
      </c>
      <c r="E1007" t="str">
        <f t="shared" si="15"/>
        <v>Amanda N.</v>
      </c>
      <c r="G1007" t="s">
        <v>6724</v>
      </c>
      <c r="H1007" t="s">
        <v>6833</v>
      </c>
      <c r="I1007" t="s">
        <v>6736</v>
      </c>
    </row>
    <row r="1008" spans="1:9" ht="15" x14ac:dyDescent="0.25">
      <c r="A1008" s="1" t="s">
        <v>1364</v>
      </c>
      <c r="B1008" s="1" t="s">
        <v>3388</v>
      </c>
      <c r="D1008" t="s">
        <v>4975</v>
      </c>
      <c r="E1008" t="str">
        <f t="shared" si="15"/>
        <v>Teresa P.</v>
      </c>
      <c r="G1008" t="s">
        <v>6724</v>
      </c>
      <c r="H1008" t="s">
        <v>7265</v>
      </c>
      <c r="I1008" t="s">
        <v>6830</v>
      </c>
    </row>
    <row r="1009" spans="1:9" ht="15" x14ac:dyDescent="0.25">
      <c r="A1009" s="1" t="s">
        <v>1363</v>
      </c>
      <c r="B1009" s="1" t="s">
        <v>3389</v>
      </c>
      <c r="D1009" t="s">
        <v>5647</v>
      </c>
      <c r="E1009" t="str">
        <f t="shared" si="15"/>
        <v xml:space="preserve">Dorian </v>
      </c>
      <c r="G1009" t="s">
        <v>6725</v>
      </c>
      <c r="H1009" t="s">
        <v>7266</v>
      </c>
    </row>
    <row r="1010" spans="1:9" ht="15" x14ac:dyDescent="0.25">
      <c r="A1010" s="1" t="s">
        <v>1362</v>
      </c>
      <c r="B1010" s="1" t="s">
        <v>3390</v>
      </c>
      <c r="D1010" t="s">
        <v>5648</v>
      </c>
      <c r="E1010" t="str">
        <f t="shared" si="15"/>
        <v xml:space="preserve">Amy </v>
      </c>
      <c r="G1010" t="s">
        <v>6724</v>
      </c>
      <c r="H1010" t="s">
        <v>6893</v>
      </c>
    </row>
    <row r="1011" spans="1:9" ht="15" x14ac:dyDescent="0.25">
      <c r="A1011" s="1" t="s">
        <v>1361</v>
      </c>
      <c r="B1011" s="1" t="s">
        <v>3391</v>
      </c>
      <c r="D1011" t="s">
        <v>5649</v>
      </c>
      <c r="E1011" t="str">
        <f t="shared" si="15"/>
        <v xml:space="preserve">Aberu </v>
      </c>
      <c r="G1011" t="s">
        <v>6724</v>
      </c>
      <c r="H1011" t="s">
        <v>7267</v>
      </c>
    </row>
    <row r="1012" spans="1:9" ht="15" x14ac:dyDescent="0.25">
      <c r="A1012" s="1" t="s">
        <v>1360</v>
      </c>
      <c r="B1012" s="1" t="s">
        <v>3392</v>
      </c>
      <c r="D1012" t="s">
        <v>5650</v>
      </c>
      <c r="E1012" t="str">
        <f t="shared" si="15"/>
        <v xml:space="preserve">Ashley </v>
      </c>
      <c r="G1012" t="s">
        <v>6724</v>
      </c>
      <c r="H1012" t="s">
        <v>5012</v>
      </c>
    </row>
    <row r="1013" spans="1:9" ht="15" x14ac:dyDescent="0.25">
      <c r="A1013" s="1" t="s">
        <v>1359</v>
      </c>
      <c r="B1013" s="1" t="s">
        <v>3393</v>
      </c>
      <c r="D1013" t="s">
        <v>5651</v>
      </c>
      <c r="E1013" t="str">
        <f t="shared" si="15"/>
        <v>Anna E</v>
      </c>
      <c r="G1013" t="s">
        <v>6724</v>
      </c>
      <c r="H1013" t="s">
        <v>6772</v>
      </c>
      <c r="I1013" t="s">
        <v>6786</v>
      </c>
    </row>
    <row r="1014" spans="1:9" ht="15" x14ac:dyDescent="0.25">
      <c r="A1014" s="1" t="s">
        <v>1358</v>
      </c>
      <c r="B1014" s="1" t="s">
        <v>3394</v>
      </c>
      <c r="D1014" t="s">
        <v>5652</v>
      </c>
      <c r="E1014" t="str">
        <f t="shared" si="15"/>
        <v>Tania K.</v>
      </c>
      <c r="G1014" t="s">
        <v>6724</v>
      </c>
      <c r="H1014" t="s">
        <v>7268</v>
      </c>
      <c r="I1014" t="s">
        <v>6856</v>
      </c>
    </row>
    <row r="1015" spans="1:9" ht="15" x14ac:dyDescent="0.25">
      <c r="A1015" s="1" t="s">
        <v>1357</v>
      </c>
      <c r="B1015" s="1" t="s">
        <v>3395</v>
      </c>
      <c r="D1015" t="s">
        <v>5653</v>
      </c>
      <c r="E1015" t="str">
        <f t="shared" si="15"/>
        <v>Ashley E</v>
      </c>
      <c r="G1015" t="s">
        <v>6724</v>
      </c>
      <c r="H1015" t="s">
        <v>5012</v>
      </c>
      <c r="I1015" t="s">
        <v>6786</v>
      </c>
    </row>
    <row r="1016" spans="1:9" ht="15" x14ac:dyDescent="0.25">
      <c r="A1016" s="1" t="s">
        <v>1356</v>
      </c>
      <c r="B1016" s="1" t="s">
        <v>3396</v>
      </c>
      <c r="D1016" t="s">
        <v>5654</v>
      </c>
      <c r="E1016" t="str">
        <f t="shared" si="15"/>
        <v xml:space="preserve">Aleksandra </v>
      </c>
      <c r="G1016" t="s">
        <v>6724</v>
      </c>
      <c r="H1016" t="s">
        <v>6872</v>
      </c>
    </row>
    <row r="1017" spans="1:9" ht="15" x14ac:dyDescent="0.25">
      <c r="A1017" s="1" t="s">
        <v>1355</v>
      </c>
      <c r="B1017" s="1" t="s">
        <v>3397</v>
      </c>
      <c r="D1017" t="s">
        <v>5655</v>
      </c>
      <c r="E1017" t="str">
        <f t="shared" si="15"/>
        <v>Valery L</v>
      </c>
      <c r="G1017" t="s">
        <v>6724</v>
      </c>
      <c r="H1017" t="s">
        <v>7269</v>
      </c>
      <c r="I1017" t="s">
        <v>6780</v>
      </c>
    </row>
    <row r="1018" spans="1:9" ht="15" x14ac:dyDescent="0.25">
      <c r="A1018" s="1" t="s">
        <v>1354</v>
      </c>
      <c r="B1018" s="1" t="s">
        <v>3398</v>
      </c>
      <c r="D1018" t="s">
        <v>5656</v>
      </c>
      <c r="E1018" t="str">
        <f t="shared" si="15"/>
        <v>Joanna G.</v>
      </c>
      <c r="G1018" t="s">
        <v>7060</v>
      </c>
      <c r="H1018" t="s">
        <v>7270</v>
      </c>
      <c r="I1018" t="s">
        <v>6938</v>
      </c>
    </row>
    <row r="1019" spans="1:9" ht="15" x14ac:dyDescent="0.25">
      <c r="A1019" s="1" t="s">
        <v>1353</v>
      </c>
      <c r="B1019" s="1" t="s">
        <v>3399</v>
      </c>
      <c r="D1019" t="s">
        <v>5657</v>
      </c>
      <c r="E1019" t="str">
        <f t="shared" si="15"/>
        <v>Stefanie F.</v>
      </c>
      <c r="G1019" t="s">
        <v>7060</v>
      </c>
      <c r="H1019" t="s">
        <v>7271</v>
      </c>
      <c r="I1019" t="s">
        <v>6971</v>
      </c>
    </row>
    <row r="1020" spans="1:9" ht="15" x14ac:dyDescent="0.25">
      <c r="A1020" s="1" t="s">
        <v>1352</v>
      </c>
      <c r="B1020" s="1" t="s">
        <v>3400</v>
      </c>
      <c r="D1020" t="s">
        <v>5658</v>
      </c>
      <c r="E1020" t="str">
        <f t="shared" si="15"/>
        <v xml:space="preserve">Stephen </v>
      </c>
      <c r="G1020" t="s">
        <v>6725</v>
      </c>
      <c r="H1020" t="s">
        <v>6733</v>
      </c>
    </row>
    <row r="1021" spans="1:9" ht="15" x14ac:dyDescent="0.25">
      <c r="A1021" s="1" t="s">
        <v>1351</v>
      </c>
      <c r="B1021" s="1" t="s">
        <v>3401</v>
      </c>
      <c r="D1021" t="s">
        <v>5659</v>
      </c>
      <c r="E1021" t="str">
        <f t="shared" si="15"/>
        <v>Liza J.</v>
      </c>
      <c r="G1021" t="s">
        <v>6724</v>
      </c>
      <c r="H1021" t="s">
        <v>7272</v>
      </c>
      <c r="I1021" t="s">
        <v>6763</v>
      </c>
    </row>
    <row r="1022" spans="1:9" ht="15" x14ac:dyDescent="0.25">
      <c r="A1022" s="1" t="s">
        <v>1350</v>
      </c>
      <c r="B1022" s="1" t="s">
        <v>3402</v>
      </c>
      <c r="D1022" t="s">
        <v>5660</v>
      </c>
      <c r="E1022" t="str">
        <f t="shared" si="15"/>
        <v>Ian M.</v>
      </c>
      <c r="G1022" t="s">
        <v>6725</v>
      </c>
      <c r="H1022" t="s">
        <v>6906</v>
      </c>
      <c r="I1022" t="s">
        <v>6743</v>
      </c>
    </row>
    <row r="1023" spans="1:9" ht="15" x14ac:dyDescent="0.25">
      <c r="A1023" s="1" t="s">
        <v>1349</v>
      </c>
      <c r="B1023" s="1" t="s">
        <v>3403</v>
      </c>
      <c r="D1023" t="s">
        <v>5661</v>
      </c>
      <c r="E1023" t="str">
        <f t="shared" si="15"/>
        <v>Claudia L.</v>
      </c>
      <c r="G1023" t="s">
        <v>6724</v>
      </c>
      <c r="H1023" t="s">
        <v>7273</v>
      </c>
      <c r="I1023" t="s">
        <v>6769</v>
      </c>
    </row>
    <row r="1024" spans="1:9" ht="15" x14ac:dyDescent="0.25">
      <c r="A1024" s="1" t="s">
        <v>1348</v>
      </c>
      <c r="B1024" s="1" t="s">
        <v>3404</v>
      </c>
      <c r="D1024" t="s">
        <v>5662</v>
      </c>
      <c r="E1024" t="str">
        <f t="shared" si="15"/>
        <v>Jessica M</v>
      </c>
      <c r="G1024" t="s">
        <v>6724</v>
      </c>
      <c r="H1024" t="s">
        <v>6822</v>
      </c>
      <c r="I1024" t="s">
        <v>6771</v>
      </c>
    </row>
    <row r="1025" spans="1:9" ht="15" x14ac:dyDescent="0.25">
      <c r="A1025" s="1" t="s">
        <v>1347</v>
      </c>
      <c r="B1025" s="1" t="s">
        <v>3405</v>
      </c>
      <c r="D1025" t="s">
        <v>5663</v>
      </c>
      <c r="E1025" t="str">
        <f t="shared" si="15"/>
        <v>Billy Jr.</v>
      </c>
      <c r="G1025" t="s">
        <v>6725</v>
      </c>
      <c r="H1025" t="s">
        <v>7274</v>
      </c>
      <c r="I1025" t="s">
        <v>7163</v>
      </c>
    </row>
    <row r="1026" spans="1:9" ht="15" x14ac:dyDescent="0.25">
      <c r="A1026" s="1" t="s">
        <v>1346</v>
      </c>
      <c r="B1026" s="1" t="s">
        <v>3406</v>
      </c>
      <c r="D1026" t="s">
        <v>5664</v>
      </c>
      <c r="E1026" t="str">
        <f t="shared" si="15"/>
        <v xml:space="preserve">David </v>
      </c>
      <c r="G1026" t="s">
        <v>6725</v>
      </c>
      <c r="H1026" t="s">
        <v>6739</v>
      </c>
    </row>
    <row r="1027" spans="1:9" ht="15" x14ac:dyDescent="0.25">
      <c r="A1027" s="1" t="s">
        <v>1345</v>
      </c>
      <c r="B1027" s="1" t="s">
        <v>3407</v>
      </c>
      <c r="D1027" t="s">
        <v>5665</v>
      </c>
      <c r="E1027" t="str">
        <f t="shared" ref="E1027:E1090" si="16">H1027&amp;" "&amp;I1027</f>
        <v xml:space="preserve">Tim </v>
      </c>
      <c r="G1027" t="s">
        <v>6725</v>
      </c>
      <c r="H1027" t="s">
        <v>7275</v>
      </c>
    </row>
    <row r="1028" spans="1:9" ht="15" x14ac:dyDescent="0.25">
      <c r="A1028" s="1" t="s">
        <v>1344</v>
      </c>
      <c r="B1028" s="1" t="s">
        <v>3408</v>
      </c>
      <c r="D1028" t="s">
        <v>5666</v>
      </c>
      <c r="E1028" t="str">
        <f t="shared" si="16"/>
        <v>Emma M</v>
      </c>
      <c r="G1028" t="s">
        <v>6724</v>
      </c>
      <c r="H1028" t="s">
        <v>6976</v>
      </c>
      <c r="I1028" t="s">
        <v>6771</v>
      </c>
    </row>
    <row r="1029" spans="1:9" ht="15" x14ac:dyDescent="0.25">
      <c r="A1029" s="1" t="s">
        <v>1343</v>
      </c>
      <c r="B1029" s="1" t="s">
        <v>3409</v>
      </c>
      <c r="D1029" t="s">
        <v>5667</v>
      </c>
      <c r="E1029" t="str">
        <f t="shared" si="16"/>
        <v xml:space="preserve">Tim </v>
      </c>
      <c r="G1029" t="s">
        <v>6725</v>
      </c>
      <c r="H1029" t="s">
        <v>7275</v>
      </c>
    </row>
    <row r="1030" spans="1:9" ht="15" x14ac:dyDescent="0.25">
      <c r="A1030" s="1" t="s">
        <v>1342</v>
      </c>
      <c r="B1030" s="1" t="s">
        <v>3410</v>
      </c>
      <c r="D1030" t="s">
        <v>5668</v>
      </c>
      <c r="E1030" t="str">
        <f t="shared" si="16"/>
        <v xml:space="preserve">Patrick </v>
      </c>
      <c r="G1030" t="s">
        <v>6725</v>
      </c>
      <c r="H1030" t="s">
        <v>5850</v>
      </c>
    </row>
    <row r="1031" spans="1:9" ht="15" x14ac:dyDescent="0.25">
      <c r="A1031" s="1" t="s">
        <v>1341</v>
      </c>
      <c r="B1031" s="1" t="s">
        <v>3411</v>
      </c>
      <c r="D1031" t="s">
        <v>5669</v>
      </c>
      <c r="E1031" t="str">
        <f t="shared" si="16"/>
        <v>Bridget K.</v>
      </c>
      <c r="G1031" t="s">
        <v>6724</v>
      </c>
      <c r="H1031" t="s">
        <v>7276</v>
      </c>
      <c r="I1031" t="s">
        <v>6856</v>
      </c>
    </row>
    <row r="1032" spans="1:9" ht="15" x14ac:dyDescent="0.25">
      <c r="A1032" s="1" t="s">
        <v>1340</v>
      </c>
      <c r="B1032" s="1" t="s">
        <v>3412</v>
      </c>
      <c r="D1032" t="s">
        <v>5670</v>
      </c>
      <c r="E1032" t="str">
        <f t="shared" si="16"/>
        <v xml:space="preserve">Gabriel </v>
      </c>
      <c r="G1032" t="s">
        <v>6725</v>
      </c>
      <c r="H1032" t="s">
        <v>7135</v>
      </c>
    </row>
    <row r="1033" spans="1:9" ht="15" x14ac:dyDescent="0.25">
      <c r="A1033" s="1" t="s">
        <v>1339</v>
      </c>
      <c r="B1033" s="1" t="s">
        <v>3413</v>
      </c>
      <c r="D1033" t="s">
        <v>5671</v>
      </c>
      <c r="E1033" t="str">
        <f t="shared" si="16"/>
        <v xml:space="preserve">Natasha </v>
      </c>
      <c r="G1033" t="s">
        <v>6724</v>
      </c>
      <c r="H1033" t="s">
        <v>7277</v>
      </c>
    </row>
    <row r="1034" spans="1:9" ht="15" x14ac:dyDescent="0.25">
      <c r="A1034" s="1" t="s">
        <v>1338</v>
      </c>
      <c r="B1034" s="1" t="s">
        <v>3414</v>
      </c>
      <c r="D1034" t="s">
        <v>5342</v>
      </c>
      <c r="E1034" t="str">
        <f t="shared" si="16"/>
        <v>Abby A.</v>
      </c>
      <c r="G1034" t="s">
        <v>6724</v>
      </c>
      <c r="H1034" t="s">
        <v>6889</v>
      </c>
      <c r="I1034" t="s">
        <v>6746</v>
      </c>
    </row>
    <row r="1035" spans="1:9" ht="15" x14ac:dyDescent="0.25">
      <c r="A1035" s="1" t="s">
        <v>1337</v>
      </c>
      <c r="B1035" s="1" t="s">
        <v>3415</v>
      </c>
      <c r="D1035" t="s">
        <v>5672</v>
      </c>
      <c r="E1035" t="str">
        <f t="shared" si="16"/>
        <v xml:space="preserve">Michelle </v>
      </c>
      <c r="G1035" t="s">
        <v>6724</v>
      </c>
      <c r="H1035" t="s">
        <v>7007</v>
      </c>
    </row>
    <row r="1036" spans="1:9" ht="15" x14ac:dyDescent="0.25">
      <c r="A1036" s="1" t="s">
        <v>1336</v>
      </c>
      <c r="B1036" s="1" t="s">
        <v>3416</v>
      </c>
      <c r="D1036" t="s">
        <v>5673</v>
      </c>
      <c r="E1036" t="str">
        <f t="shared" si="16"/>
        <v xml:space="preserve">Mckendree </v>
      </c>
      <c r="G1036" t="s">
        <v>6724</v>
      </c>
      <c r="H1036" t="s">
        <v>7278</v>
      </c>
    </row>
    <row r="1037" spans="1:9" ht="15" x14ac:dyDescent="0.25">
      <c r="A1037" s="1" t="s">
        <v>1335</v>
      </c>
      <c r="B1037" s="1" t="s">
        <v>3417</v>
      </c>
      <c r="D1037" t="s">
        <v>5674</v>
      </c>
      <c r="E1037" t="str">
        <f t="shared" si="16"/>
        <v xml:space="preserve">Tara </v>
      </c>
      <c r="G1037" t="s">
        <v>6724</v>
      </c>
      <c r="H1037" t="s">
        <v>7061</v>
      </c>
    </row>
    <row r="1038" spans="1:9" ht="15" x14ac:dyDescent="0.25">
      <c r="A1038" s="1" t="s">
        <v>1334</v>
      </c>
      <c r="B1038" s="1" t="s">
        <v>3418</v>
      </c>
      <c r="D1038" t="s">
        <v>5675</v>
      </c>
      <c r="E1038" t="str">
        <f t="shared" si="16"/>
        <v xml:space="preserve">Daniel </v>
      </c>
      <c r="G1038" t="s">
        <v>6725</v>
      </c>
      <c r="H1038" t="s">
        <v>6797</v>
      </c>
    </row>
    <row r="1039" spans="1:9" ht="15" x14ac:dyDescent="0.25">
      <c r="A1039" s="1" t="s">
        <v>1333</v>
      </c>
      <c r="B1039" s="1" t="s">
        <v>3419</v>
      </c>
      <c r="D1039" t="s">
        <v>5676</v>
      </c>
      <c r="E1039" t="str">
        <f t="shared" si="16"/>
        <v>Joshua P</v>
      </c>
      <c r="G1039" t="s">
        <v>6725</v>
      </c>
      <c r="H1039" t="s">
        <v>6808</v>
      </c>
      <c r="I1039" t="s">
        <v>6840</v>
      </c>
    </row>
    <row r="1040" spans="1:9" ht="15" x14ac:dyDescent="0.25">
      <c r="A1040" s="1" t="s">
        <v>1332</v>
      </c>
      <c r="B1040" s="1" t="s">
        <v>3420</v>
      </c>
      <c r="D1040" t="s">
        <v>5677</v>
      </c>
      <c r="E1040" t="str">
        <f t="shared" si="16"/>
        <v>Erin C</v>
      </c>
      <c r="G1040" t="s">
        <v>6724</v>
      </c>
      <c r="H1040" t="s">
        <v>6943</v>
      </c>
      <c r="I1040" t="s">
        <v>6753</v>
      </c>
    </row>
    <row r="1041" spans="1:9" ht="15" x14ac:dyDescent="0.25">
      <c r="A1041" s="1" t="s">
        <v>1331</v>
      </c>
      <c r="B1041" s="1" t="s">
        <v>3421</v>
      </c>
      <c r="D1041" t="s">
        <v>5678</v>
      </c>
      <c r="E1041" t="str">
        <f t="shared" si="16"/>
        <v xml:space="preserve">Shure </v>
      </c>
      <c r="G1041" t="s">
        <v>6724</v>
      </c>
      <c r="H1041" t="s">
        <v>7279</v>
      </c>
    </row>
    <row r="1042" spans="1:9" ht="15" x14ac:dyDescent="0.25">
      <c r="A1042" s="1" t="s">
        <v>1330</v>
      </c>
      <c r="B1042" s="1" t="s">
        <v>3422</v>
      </c>
      <c r="D1042" t="s">
        <v>5369</v>
      </c>
      <c r="E1042" t="str">
        <f t="shared" si="16"/>
        <v xml:space="preserve">Richard </v>
      </c>
      <c r="G1042" t="s">
        <v>6725</v>
      </c>
      <c r="H1042" t="s">
        <v>6875</v>
      </c>
    </row>
    <row r="1043" spans="1:9" ht="15" x14ac:dyDescent="0.25">
      <c r="A1043" s="1" t="s">
        <v>1329</v>
      </c>
      <c r="B1043" s="1" t="s">
        <v>3423</v>
      </c>
      <c r="D1043" t="s">
        <v>5679</v>
      </c>
      <c r="E1043" t="str">
        <f t="shared" si="16"/>
        <v xml:space="preserve">Brenda </v>
      </c>
      <c r="G1043" t="s">
        <v>6724</v>
      </c>
      <c r="H1043" t="s">
        <v>7280</v>
      </c>
    </row>
    <row r="1044" spans="1:9" ht="15" x14ac:dyDescent="0.25">
      <c r="A1044" s="1" t="s">
        <v>1328</v>
      </c>
      <c r="B1044" s="1" t="s">
        <v>3424</v>
      </c>
      <c r="D1044" t="s">
        <v>5680</v>
      </c>
      <c r="E1044" t="str">
        <f t="shared" si="16"/>
        <v>Joseph M</v>
      </c>
      <c r="G1044" t="s">
        <v>6725</v>
      </c>
      <c r="H1044" t="s">
        <v>7076</v>
      </c>
      <c r="I1044" t="s">
        <v>6771</v>
      </c>
    </row>
    <row r="1045" spans="1:9" ht="15" x14ac:dyDescent="0.25">
      <c r="A1045" s="1" t="s">
        <v>1327</v>
      </c>
      <c r="B1045" s="1" t="s">
        <v>3425</v>
      </c>
      <c r="D1045" t="s">
        <v>5681</v>
      </c>
      <c r="E1045" t="str">
        <f t="shared" si="16"/>
        <v>Stephen J.</v>
      </c>
      <c r="G1045" t="s">
        <v>6725</v>
      </c>
      <c r="H1045" t="s">
        <v>6733</v>
      </c>
      <c r="I1045" t="s">
        <v>6763</v>
      </c>
    </row>
    <row r="1046" spans="1:9" ht="15" x14ac:dyDescent="0.25">
      <c r="A1046" s="1" t="s">
        <v>1326</v>
      </c>
      <c r="B1046" s="1" t="s">
        <v>3426</v>
      </c>
      <c r="D1046" t="s">
        <v>5682</v>
      </c>
      <c r="E1046" t="str">
        <f t="shared" si="16"/>
        <v xml:space="preserve">Kathya </v>
      </c>
      <c r="G1046" t="s">
        <v>7060</v>
      </c>
      <c r="H1046" t="s">
        <v>7281</v>
      </c>
    </row>
    <row r="1047" spans="1:9" ht="15" x14ac:dyDescent="0.25">
      <c r="A1047" s="1" t="s">
        <v>1325</v>
      </c>
      <c r="B1047" s="1" t="s">
        <v>3427</v>
      </c>
      <c r="D1047" t="s">
        <v>5683</v>
      </c>
      <c r="E1047" t="str">
        <f t="shared" si="16"/>
        <v xml:space="preserve">Wesley </v>
      </c>
      <c r="G1047" t="s">
        <v>6725</v>
      </c>
      <c r="H1047" t="s">
        <v>7282</v>
      </c>
    </row>
    <row r="1048" spans="1:9" ht="15" x14ac:dyDescent="0.25">
      <c r="A1048" s="1" t="s">
        <v>1324</v>
      </c>
      <c r="B1048" s="1" t="s">
        <v>3428</v>
      </c>
      <c r="D1048" t="s">
        <v>5684</v>
      </c>
      <c r="E1048" t="str">
        <f t="shared" si="16"/>
        <v xml:space="preserve">Tim </v>
      </c>
      <c r="G1048" t="s">
        <v>6725</v>
      </c>
      <c r="H1048" t="s">
        <v>7275</v>
      </c>
    </row>
    <row r="1049" spans="1:9" ht="15" x14ac:dyDescent="0.25">
      <c r="A1049" s="1" t="s">
        <v>1323</v>
      </c>
      <c r="B1049" s="1" t="s">
        <v>3429</v>
      </c>
      <c r="D1049" t="s">
        <v>5685</v>
      </c>
      <c r="E1049" t="str">
        <f t="shared" si="16"/>
        <v>Jamie L.</v>
      </c>
      <c r="G1049" t="s">
        <v>6724</v>
      </c>
      <c r="H1049" t="s">
        <v>6839</v>
      </c>
      <c r="I1049" t="s">
        <v>6769</v>
      </c>
    </row>
    <row r="1050" spans="1:9" ht="15" x14ac:dyDescent="0.25">
      <c r="A1050" s="1" t="s">
        <v>1322</v>
      </c>
      <c r="B1050" s="1" t="s">
        <v>3430</v>
      </c>
      <c r="D1050" t="s">
        <v>5686</v>
      </c>
      <c r="E1050" t="str">
        <f t="shared" si="16"/>
        <v xml:space="preserve">Alexandra </v>
      </c>
      <c r="G1050" t="s">
        <v>6724</v>
      </c>
      <c r="H1050" t="s">
        <v>7283</v>
      </c>
    </row>
    <row r="1051" spans="1:9" ht="15" x14ac:dyDescent="0.25">
      <c r="A1051" s="1" t="s">
        <v>1321</v>
      </c>
      <c r="B1051" s="1" t="s">
        <v>3431</v>
      </c>
      <c r="D1051" t="s">
        <v>5687</v>
      </c>
      <c r="E1051" t="str">
        <f t="shared" si="16"/>
        <v xml:space="preserve">Tiffany </v>
      </c>
      <c r="G1051" t="s">
        <v>6724</v>
      </c>
      <c r="H1051" t="s">
        <v>7150</v>
      </c>
    </row>
    <row r="1052" spans="1:9" ht="15" x14ac:dyDescent="0.25">
      <c r="A1052" s="1" t="s">
        <v>1320</v>
      </c>
      <c r="B1052" s="1" t="s">
        <v>3432</v>
      </c>
      <c r="D1052" t="s">
        <v>5688</v>
      </c>
      <c r="E1052" t="str">
        <f t="shared" si="16"/>
        <v>Rebecca J</v>
      </c>
      <c r="G1052" t="s">
        <v>7060</v>
      </c>
      <c r="H1052" t="s">
        <v>6815</v>
      </c>
      <c r="I1052" t="s">
        <v>6832</v>
      </c>
    </row>
    <row r="1053" spans="1:9" ht="15" x14ac:dyDescent="0.25">
      <c r="A1053" s="1" t="s">
        <v>1319</v>
      </c>
      <c r="B1053" s="1" t="s">
        <v>3433</v>
      </c>
      <c r="D1053" t="s">
        <v>5689</v>
      </c>
      <c r="E1053" t="str">
        <f t="shared" si="16"/>
        <v>Austin T.</v>
      </c>
      <c r="G1053" t="s">
        <v>6725</v>
      </c>
      <c r="H1053" t="s">
        <v>6996</v>
      </c>
      <c r="I1053" t="s">
        <v>6793</v>
      </c>
    </row>
    <row r="1054" spans="1:9" ht="15" x14ac:dyDescent="0.25">
      <c r="A1054" s="1" t="s">
        <v>1318</v>
      </c>
      <c r="B1054" s="1" t="s">
        <v>3434</v>
      </c>
      <c r="D1054" t="s">
        <v>5690</v>
      </c>
      <c r="E1054" t="str">
        <f t="shared" si="16"/>
        <v>Jamie T</v>
      </c>
      <c r="G1054" t="s">
        <v>6724</v>
      </c>
      <c r="H1054" t="s">
        <v>6839</v>
      </c>
      <c r="I1054" t="s">
        <v>6874</v>
      </c>
    </row>
    <row r="1055" spans="1:9" ht="15" x14ac:dyDescent="0.25">
      <c r="A1055" s="1" t="s">
        <v>1317</v>
      </c>
      <c r="B1055" s="1" t="s">
        <v>3435</v>
      </c>
      <c r="D1055" t="s">
        <v>5691</v>
      </c>
      <c r="E1055" t="str">
        <f t="shared" si="16"/>
        <v>Matthew T.</v>
      </c>
      <c r="G1055" t="s">
        <v>6725</v>
      </c>
      <c r="H1055" t="s">
        <v>6726</v>
      </c>
      <c r="I1055" t="s">
        <v>6793</v>
      </c>
    </row>
    <row r="1056" spans="1:9" ht="15" x14ac:dyDescent="0.25">
      <c r="A1056" s="1" t="s">
        <v>1316</v>
      </c>
      <c r="B1056" s="1" t="s">
        <v>3436</v>
      </c>
      <c r="D1056" t="s">
        <v>5692</v>
      </c>
      <c r="E1056" t="str">
        <f t="shared" si="16"/>
        <v xml:space="preserve">Emily </v>
      </c>
      <c r="G1056" t="s">
        <v>7060</v>
      </c>
      <c r="H1056" t="s">
        <v>6831</v>
      </c>
    </row>
    <row r="1057" spans="1:10" ht="15" x14ac:dyDescent="0.25">
      <c r="A1057" s="1" t="s">
        <v>1315</v>
      </c>
      <c r="B1057" s="1" t="s">
        <v>3437</v>
      </c>
      <c r="D1057" t="s">
        <v>5693</v>
      </c>
      <c r="E1057" t="str">
        <f t="shared" si="16"/>
        <v xml:space="preserve">Gillian </v>
      </c>
      <c r="G1057" t="s">
        <v>6724</v>
      </c>
      <c r="H1057" t="s">
        <v>7284</v>
      </c>
    </row>
    <row r="1058" spans="1:10" ht="15" x14ac:dyDescent="0.25">
      <c r="A1058" s="1" t="s">
        <v>1314</v>
      </c>
      <c r="B1058" s="1" t="s">
        <v>3438</v>
      </c>
      <c r="D1058" t="s">
        <v>5634</v>
      </c>
      <c r="E1058" t="str">
        <f t="shared" si="16"/>
        <v>Brenn E.</v>
      </c>
      <c r="G1058" t="s">
        <v>7060</v>
      </c>
      <c r="H1058" t="s">
        <v>7285</v>
      </c>
      <c r="I1058" t="s">
        <v>6907</v>
      </c>
    </row>
    <row r="1059" spans="1:10" ht="15" x14ac:dyDescent="0.25">
      <c r="A1059" s="1" t="s">
        <v>1313</v>
      </c>
      <c r="B1059" s="1" t="s">
        <v>3439</v>
      </c>
      <c r="D1059" t="s">
        <v>5694</v>
      </c>
      <c r="E1059" t="str">
        <f t="shared" si="16"/>
        <v>Lisa M</v>
      </c>
      <c r="G1059" t="s">
        <v>6724</v>
      </c>
      <c r="H1059" t="s">
        <v>7064</v>
      </c>
      <c r="I1059" t="s">
        <v>6771</v>
      </c>
    </row>
    <row r="1060" spans="1:10" ht="15" x14ac:dyDescent="0.25">
      <c r="A1060" s="1" t="s">
        <v>1312</v>
      </c>
      <c r="B1060" s="1" t="s">
        <v>3440</v>
      </c>
      <c r="D1060" t="s">
        <v>5695</v>
      </c>
      <c r="E1060" t="str">
        <f t="shared" si="16"/>
        <v xml:space="preserve">Matt </v>
      </c>
      <c r="G1060" t="s">
        <v>6725</v>
      </c>
      <c r="H1060" t="s">
        <v>6909</v>
      </c>
    </row>
    <row r="1061" spans="1:10" ht="15" x14ac:dyDescent="0.25">
      <c r="A1061" s="1" t="s">
        <v>1311</v>
      </c>
      <c r="B1061" s="1" t="s">
        <v>3441</v>
      </c>
      <c r="D1061" t="s">
        <v>5696</v>
      </c>
      <c r="E1061" t="str">
        <f t="shared" si="16"/>
        <v>Thomas A.</v>
      </c>
      <c r="G1061" t="s">
        <v>6725</v>
      </c>
      <c r="H1061" t="s">
        <v>5560</v>
      </c>
      <c r="I1061" t="s">
        <v>6746</v>
      </c>
    </row>
    <row r="1062" spans="1:10" ht="15" x14ac:dyDescent="0.25">
      <c r="A1062" s="1" t="s">
        <v>1310</v>
      </c>
      <c r="B1062" s="1" t="s">
        <v>3442</v>
      </c>
      <c r="D1062" t="s">
        <v>5697</v>
      </c>
      <c r="E1062" t="str">
        <f t="shared" si="16"/>
        <v>Kevin J</v>
      </c>
      <c r="G1062" t="s">
        <v>6725</v>
      </c>
      <c r="H1062" t="s">
        <v>6811</v>
      </c>
      <c r="I1062" t="s">
        <v>6832</v>
      </c>
    </row>
    <row r="1063" spans="1:10" ht="15" x14ac:dyDescent="0.25">
      <c r="A1063" s="1" t="s">
        <v>1309</v>
      </c>
      <c r="B1063" s="1" t="s">
        <v>3443</v>
      </c>
      <c r="D1063" t="s">
        <v>5440</v>
      </c>
      <c r="E1063" t="str">
        <f t="shared" si="16"/>
        <v>William H.</v>
      </c>
      <c r="G1063" t="s">
        <v>6725</v>
      </c>
      <c r="H1063" t="s">
        <v>6858</v>
      </c>
      <c r="I1063" t="s">
        <v>6773</v>
      </c>
      <c r="J1063" t="s">
        <v>7286</v>
      </c>
    </row>
    <row r="1064" spans="1:10" ht="15" x14ac:dyDescent="0.25">
      <c r="A1064" s="1" t="s">
        <v>1308</v>
      </c>
      <c r="B1064" s="1" t="s">
        <v>3444</v>
      </c>
      <c r="D1064" t="s">
        <v>5698</v>
      </c>
      <c r="E1064" t="str">
        <f t="shared" si="16"/>
        <v xml:space="preserve">Gal </v>
      </c>
      <c r="G1064" t="s">
        <v>6725</v>
      </c>
      <c r="H1064" t="s">
        <v>7287</v>
      </c>
    </row>
    <row r="1065" spans="1:10" ht="15" x14ac:dyDescent="0.25">
      <c r="A1065" s="1" t="s">
        <v>1307</v>
      </c>
      <c r="B1065" s="1" t="s">
        <v>3445</v>
      </c>
      <c r="D1065" t="s">
        <v>5699</v>
      </c>
      <c r="E1065" t="str">
        <f t="shared" si="16"/>
        <v xml:space="preserve">Anton </v>
      </c>
      <c r="G1065" t="s">
        <v>6725</v>
      </c>
      <c r="H1065" t="s">
        <v>7288</v>
      </c>
    </row>
    <row r="1066" spans="1:10" ht="15" x14ac:dyDescent="0.25">
      <c r="A1066" s="1" t="s">
        <v>1306</v>
      </c>
      <c r="B1066" s="1" t="s">
        <v>3446</v>
      </c>
      <c r="D1066" t="s">
        <v>5700</v>
      </c>
      <c r="E1066" t="str">
        <f t="shared" si="16"/>
        <v xml:space="preserve">Yazmin </v>
      </c>
      <c r="G1066" t="s">
        <v>6724</v>
      </c>
      <c r="H1066" t="s">
        <v>7289</v>
      </c>
    </row>
    <row r="1067" spans="1:10" ht="15" x14ac:dyDescent="0.25">
      <c r="A1067" s="1" t="s">
        <v>1305</v>
      </c>
      <c r="B1067" s="1" t="s">
        <v>3447</v>
      </c>
      <c r="D1067" t="s">
        <v>5701</v>
      </c>
      <c r="E1067" t="str">
        <f t="shared" si="16"/>
        <v xml:space="preserve">Florian </v>
      </c>
      <c r="G1067" t="s">
        <v>6725</v>
      </c>
      <c r="H1067" t="s">
        <v>7290</v>
      </c>
    </row>
    <row r="1068" spans="1:10" ht="15" x14ac:dyDescent="0.25">
      <c r="A1068" s="1" t="s">
        <v>1304</v>
      </c>
      <c r="B1068" s="1" t="s">
        <v>3448</v>
      </c>
      <c r="D1068" t="s">
        <v>5702</v>
      </c>
      <c r="E1068" t="str">
        <f t="shared" si="16"/>
        <v>Karen L</v>
      </c>
      <c r="G1068" t="s">
        <v>6724</v>
      </c>
      <c r="H1068" t="s">
        <v>7067</v>
      </c>
      <c r="I1068" t="s">
        <v>6780</v>
      </c>
    </row>
    <row r="1069" spans="1:10" ht="15" x14ac:dyDescent="0.25">
      <c r="A1069" s="1" t="s">
        <v>1303</v>
      </c>
      <c r="B1069" s="1" t="s">
        <v>3449</v>
      </c>
      <c r="D1069" t="s">
        <v>5703</v>
      </c>
      <c r="E1069" t="str">
        <f t="shared" si="16"/>
        <v xml:space="preserve">Scott </v>
      </c>
      <c r="G1069" t="s">
        <v>6725</v>
      </c>
      <c r="H1069" t="s">
        <v>5289</v>
      </c>
    </row>
    <row r="1070" spans="1:10" ht="15" x14ac:dyDescent="0.25">
      <c r="A1070" s="1" t="s">
        <v>1302</v>
      </c>
      <c r="B1070" s="1" t="s">
        <v>3450</v>
      </c>
      <c r="D1070" t="s">
        <v>5448</v>
      </c>
      <c r="E1070" t="str">
        <f t="shared" si="16"/>
        <v xml:space="preserve">Claire </v>
      </c>
      <c r="G1070" t="s">
        <v>6724</v>
      </c>
      <c r="H1070" t="s">
        <v>7291</v>
      </c>
    </row>
    <row r="1071" spans="1:10" ht="15" x14ac:dyDescent="0.25">
      <c r="A1071" s="1" t="s">
        <v>1301</v>
      </c>
      <c r="B1071" s="1" t="s">
        <v>3451</v>
      </c>
      <c r="D1071" t="s">
        <v>5704</v>
      </c>
      <c r="E1071" t="str">
        <f t="shared" si="16"/>
        <v>Lynn M.</v>
      </c>
      <c r="G1071" t="s">
        <v>6724</v>
      </c>
      <c r="H1071" t="s">
        <v>5760</v>
      </c>
      <c r="I1071" t="s">
        <v>6743</v>
      </c>
    </row>
    <row r="1072" spans="1:10" ht="15" x14ac:dyDescent="0.25">
      <c r="A1072" s="1" t="s">
        <v>1300</v>
      </c>
      <c r="B1072" s="1" t="s">
        <v>3452</v>
      </c>
      <c r="D1072" t="s">
        <v>5705</v>
      </c>
      <c r="E1072" t="str">
        <f t="shared" si="16"/>
        <v xml:space="preserve">Sharon </v>
      </c>
      <c r="G1072" t="s">
        <v>6724</v>
      </c>
      <c r="H1072" t="s">
        <v>6983</v>
      </c>
    </row>
    <row r="1073" spans="1:9" ht="15" x14ac:dyDescent="0.25">
      <c r="A1073" s="1" t="s">
        <v>1299</v>
      </c>
      <c r="B1073" s="1" t="s">
        <v>3453</v>
      </c>
      <c r="D1073" t="s">
        <v>5706</v>
      </c>
      <c r="E1073" t="str">
        <f t="shared" si="16"/>
        <v xml:space="preserve">Candice </v>
      </c>
      <c r="G1073" t="s">
        <v>7060</v>
      </c>
      <c r="H1073" t="s">
        <v>7292</v>
      </c>
    </row>
    <row r="1074" spans="1:9" ht="15" x14ac:dyDescent="0.25">
      <c r="A1074" s="1" t="s">
        <v>1298</v>
      </c>
      <c r="B1074" s="1" t="s">
        <v>3454</v>
      </c>
      <c r="D1074" t="s">
        <v>5707</v>
      </c>
      <c r="E1074" t="str">
        <f t="shared" si="16"/>
        <v>Jennifer D</v>
      </c>
      <c r="G1074" t="s">
        <v>6724</v>
      </c>
      <c r="H1074" t="s">
        <v>6745</v>
      </c>
      <c r="I1074" t="s">
        <v>6727</v>
      </c>
    </row>
    <row r="1075" spans="1:9" ht="15" x14ac:dyDescent="0.25">
      <c r="A1075" s="1" t="s">
        <v>1297</v>
      </c>
      <c r="B1075" s="1" t="s">
        <v>3455</v>
      </c>
      <c r="D1075" t="s">
        <v>5708</v>
      </c>
      <c r="E1075" t="str">
        <f t="shared" si="16"/>
        <v xml:space="preserve">Eric </v>
      </c>
      <c r="G1075" t="s">
        <v>6725</v>
      </c>
      <c r="H1075" t="s">
        <v>6755</v>
      </c>
    </row>
    <row r="1076" spans="1:9" ht="15" x14ac:dyDescent="0.25">
      <c r="A1076" s="1" t="s">
        <v>1296</v>
      </c>
      <c r="B1076" s="1" t="s">
        <v>3456</v>
      </c>
      <c r="D1076" t="s">
        <v>5709</v>
      </c>
      <c r="E1076" t="str">
        <f t="shared" si="16"/>
        <v xml:space="preserve">Bryan </v>
      </c>
      <c r="G1076" t="s">
        <v>6725</v>
      </c>
      <c r="H1076" t="s">
        <v>6964</v>
      </c>
    </row>
    <row r="1077" spans="1:9" ht="15" x14ac:dyDescent="0.25">
      <c r="A1077" s="1" t="s">
        <v>1295</v>
      </c>
      <c r="B1077" s="1" t="s">
        <v>3457</v>
      </c>
      <c r="D1077" t="s">
        <v>5196</v>
      </c>
      <c r="E1077" t="str">
        <f t="shared" si="16"/>
        <v>Devon R.</v>
      </c>
      <c r="G1077" t="s">
        <v>6725</v>
      </c>
      <c r="H1077" t="s">
        <v>6985</v>
      </c>
      <c r="I1077" t="s">
        <v>6734</v>
      </c>
    </row>
    <row r="1078" spans="1:9" ht="15" x14ac:dyDescent="0.25">
      <c r="A1078" s="1" t="s">
        <v>1294</v>
      </c>
      <c r="B1078" s="1" t="s">
        <v>3458</v>
      </c>
      <c r="D1078" t="s">
        <v>5710</v>
      </c>
      <c r="E1078" t="str">
        <f t="shared" si="16"/>
        <v xml:space="preserve">Elena </v>
      </c>
      <c r="G1078" t="s">
        <v>6724</v>
      </c>
      <c r="H1078" t="s">
        <v>7293</v>
      </c>
    </row>
    <row r="1079" spans="1:9" ht="15" x14ac:dyDescent="0.25">
      <c r="A1079" s="1" t="s">
        <v>1293</v>
      </c>
      <c r="B1079" s="1" t="s">
        <v>3459</v>
      </c>
      <c r="D1079" t="s">
        <v>5711</v>
      </c>
      <c r="E1079" t="str">
        <f t="shared" si="16"/>
        <v xml:space="preserve">Chris </v>
      </c>
      <c r="G1079" t="s">
        <v>6725</v>
      </c>
      <c r="H1079" t="s">
        <v>6919</v>
      </c>
    </row>
    <row r="1080" spans="1:9" ht="15" x14ac:dyDescent="0.25">
      <c r="A1080" s="1" t="s">
        <v>1292</v>
      </c>
      <c r="B1080" s="1" t="s">
        <v>3460</v>
      </c>
      <c r="D1080" t="s">
        <v>5712</v>
      </c>
      <c r="E1080" t="str">
        <f t="shared" si="16"/>
        <v xml:space="preserve">Bert </v>
      </c>
      <c r="G1080" t="s">
        <v>6725</v>
      </c>
      <c r="H1080" t="s">
        <v>7294</v>
      </c>
    </row>
    <row r="1081" spans="1:9" ht="15" x14ac:dyDescent="0.25">
      <c r="A1081" s="1" t="s">
        <v>1291</v>
      </c>
      <c r="B1081" s="1" t="s">
        <v>3461</v>
      </c>
      <c r="D1081" t="s">
        <v>5713</v>
      </c>
      <c r="E1081" t="str">
        <f t="shared" si="16"/>
        <v>John P.</v>
      </c>
      <c r="G1081" t="s">
        <v>6725</v>
      </c>
      <c r="H1081" t="s">
        <v>6750</v>
      </c>
      <c r="I1081" t="s">
        <v>6830</v>
      </c>
    </row>
    <row r="1082" spans="1:9" ht="15" x14ac:dyDescent="0.25">
      <c r="A1082" s="1" t="s">
        <v>1290</v>
      </c>
      <c r="B1082" s="1" t="s">
        <v>3462</v>
      </c>
      <c r="D1082" t="s">
        <v>5714</v>
      </c>
      <c r="E1082" t="str">
        <f t="shared" si="16"/>
        <v>Daniel P</v>
      </c>
      <c r="G1082" t="s">
        <v>6725</v>
      </c>
      <c r="H1082" t="s">
        <v>6797</v>
      </c>
      <c r="I1082" t="s">
        <v>6840</v>
      </c>
    </row>
    <row r="1083" spans="1:9" ht="15" x14ac:dyDescent="0.25">
      <c r="A1083" s="1" t="s">
        <v>1289</v>
      </c>
      <c r="B1083" s="1" t="s">
        <v>3463</v>
      </c>
      <c r="D1083" t="s">
        <v>5715</v>
      </c>
      <c r="E1083" t="str">
        <f t="shared" si="16"/>
        <v>Lisa K.</v>
      </c>
      <c r="G1083" t="s">
        <v>7060</v>
      </c>
      <c r="H1083" t="s">
        <v>7064</v>
      </c>
      <c r="I1083" t="s">
        <v>6856</v>
      </c>
    </row>
    <row r="1084" spans="1:9" ht="15" x14ac:dyDescent="0.25">
      <c r="A1084" s="1" t="s">
        <v>1288</v>
      </c>
      <c r="B1084" s="1" t="s">
        <v>3464</v>
      </c>
      <c r="D1084" t="s">
        <v>5716</v>
      </c>
      <c r="E1084" t="str">
        <f t="shared" si="16"/>
        <v xml:space="preserve">Kristine </v>
      </c>
      <c r="G1084" t="s">
        <v>7060</v>
      </c>
      <c r="H1084" t="s">
        <v>6857</v>
      </c>
    </row>
    <row r="1085" spans="1:9" ht="15" x14ac:dyDescent="0.25">
      <c r="A1085" s="1" t="s">
        <v>1287</v>
      </c>
      <c r="B1085" s="1" t="s">
        <v>3465</v>
      </c>
      <c r="D1085" t="s">
        <v>5717</v>
      </c>
      <c r="E1085" t="str">
        <f t="shared" si="16"/>
        <v>Paul A</v>
      </c>
      <c r="G1085" t="s">
        <v>6725</v>
      </c>
      <c r="H1085" t="s">
        <v>5735</v>
      </c>
      <c r="I1085" t="s">
        <v>6805</v>
      </c>
    </row>
    <row r="1086" spans="1:9" ht="15" x14ac:dyDescent="0.25">
      <c r="A1086" s="1" t="s">
        <v>1286</v>
      </c>
      <c r="B1086" s="1" t="s">
        <v>3466</v>
      </c>
      <c r="D1086" t="s">
        <v>5718</v>
      </c>
      <c r="E1086" t="str">
        <f t="shared" si="16"/>
        <v xml:space="preserve">Bryan </v>
      </c>
      <c r="G1086" t="s">
        <v>6725</v>
      </c>
      <c r="H1086" t="s">
        <v>6964</v>
      </c>
    </row>
    <row r="1087" spans="1:9" ht="15" x14ac:dyDescent="0.25">
      <c r="A1087" s="1" t="s">
        <v>1285</v>
      </c>
      <c r="B1087" s="1" t="s">
        <v>3467</v>
      </c>
      <c r="D1087" t="s">
        <v>5719</v>
      </c>
      <c r="E1087" t="str">
        <f t="shared" si="16"/>
        <v xml:space="preserve">Chris </v>
      </c>
      <c r="G1087" t="s">
        <v>6725</v>
      </c>
      <c r="H1087" t="s">
        <v>6919</v>
      </c>
    </row>
    <row r="1088" spans="1:9" ht="15" x14ac:dyDescent="0.25">
      <c r="A1088" s="1" t="s">
        <v>1284</v>
      </c>
      <c r="B1088" s="1" t="s">
        <v>3468</v>
      </c>
      <c r="D1088" t="s">
        <v>5720</v>
      </c>
      <c r="E1088" t="str">
        <f t="shared" si="16"/>
        <v>Milah B</v>
      </c>
      <c r="G1088" t="s">
        <v>6724</v>
      </c>
      <c r="H1088" t="s">
        <v>7295</v>
      </c>
      <c r="I1088" t="s">
        <v>6784</v>
      </c>
    </row>
    <row r="1089" spans="1:9" ht="15" x14ac:dyDescent="0.25">
      <c r="A1089" s="1" t="s">
        <v>1283</v>
      </c>
      <c r="B1089" s="1" t="s">
        <v>3469</v>
      </c>
      <c r="D1089" t="s">
        <v>5721</v>
      </c>
      <c r="E1089" t="str">
        <f t="shared" si="16"/>
        <v>Annette M.</v>
      </c>
      <c r="G1089" t="s">
        <v>6724</v>
      </c>
      <c r="H1089" t="s">
        <v>7296</v>
      </c>
      <c r="I1089" t="s">
        <v>6743</v>
      </c>
    </row>
    <row r="1090" spans="1:9" ht="15" x14ac:dyDescent="0.25">
      <c r="A1090" s="1" t="s">
        <v>1282</v>
      </c>
      <c r="B1090" s="1" t="s">
        <v>3470</v>
      </c>
      <c r="D1090" t="s">
        <v>5722</v>
      </c>
      <c r="E1090" t="str">
        <f t="shared" si="16"/>
        <v xml:space="preserve">Yoko </v>
      </c>
      <c r="G1090" t="s">
        <v>7060</v>
      </c>
      <c r="H1090" t="s">
        <v>7297</v>
      </c>
    </row>
    <row r="1091" spans="1:9" ht="15" x14ac:dyDescent="0.25">
      <c r="A1091" s="1" t="s">
        <v>1281</v>
      </c>
      <c r="B1091" s="1" t="s">
        <v>3471</v>
      </c>
      <c r="D1091" t="s">
        <v>5723</v>
      </c>
      <c r="E1091" t="str">
        <f t="shared" ref="E1091:E1154" si="17">H1091&amp;" "&amp;I1091</f>
        <v xml:space="preserve">Laura </v>
      </c>
      <c r="G1091" t="s">
        <v>6724</v>
      </c>
      <c r="H1091" t="s">
        <v>7079</v>
      </c>
    </row>
    <row r="1092" spans="1:9" ht="15" x14ac:dyDescent="0.25">
      <c r="A1092" s="1" t="s">
        <v>1280</v>
      </c>
      <c r="B1092" s="1" t="s">
        <v>3472</v>
      </c>
      <c r="D1092" t="s">
        <v>5676</v>
      </c>
      <c r="E1092" t="str">
        <f t="shared" si="17"/>
        <v>Tess A.</v>
      </c>
      <c r="G1092" t="s">
        <v>6724</v>
      </c>
      <c r="H1092" t="s">
        <v>7298</v>
      </c>
      <c r="I1092" t="s">
        <v>6746</v>
      </c>
    </row>
    <row r="1093" spans="1:9" ht="15" x14ac:dyDescent="0.25">
      <c r="A1093" s="1" t="s">
        <v>1279</v>
      </c>
      <c r="B1093" s="1" t="s">
        <v>3473</v>
      </c>
      <c r="D1093" t="s">
        <v>5724</v>
      </c>
      <c r="E1093" t="str">
        <f t="shared" si="17"/>
        <v>William G.</v>
      </c>
      <c r="G1093" t="s">
        <v>6725</v>
      </c>
      <c r="H1093" t="s">
        <v>6858</v>
      </c>
      <c r="I1093" t="s">
        <v>6938</v>
      </c>
    </row>
    <row r="1094" spans="1:9" ht="15" x14ac:dyDescent="0.25">
      <c r="A1094" s="1" t="s">
        <v>1278</v>
      </c>
      <c r="B1094" s="1" t="s">
        <v>3474</v>
      </c>
      <c r="D1094" t="s">
        <v>5725</v>
      </c>
      <c r="E1094" t="str">
        <f t="shared" si="17"/>
        <v xml:space="preserve">Paige </v>
      </c>
      <c r="G1094" t="s">
        <v>6724</v>
      </c>
      <c r="H1094" t="s">
        <v>7299</v>
      </c>
    </row>
    <row r="1095" spans="1:9" ht="15" x14ac:dyDescent="0.25">
      <c r="A1095" s="1" t="s">
        <v>1277</v>
      </c>
      <c r="B1095" s="1" t="s">
        <v>3475</v>
      </c>
      <c r="D1095" t="s">
        <v>4783</v>
      </c>
      <c r="E1095" t="str">
        <f t="shared" si="17"/>
        <v>Matthew J</v>
      </c>
      <c r="G1095" t="s">
        <v>6725</v>
      </c>
      <c r="H1095" t="s">
        <v>6726</v>
      </c>
      <c r="I1095" t="s">
        <v>6832</v>
      </c>
    </row>
    <row r="1096" spans="1:9" ht="15" x14ac:dyDescent="0.25">
      <c r="A1096" s="1" t="s">
        <v>1276</v>
      </c>
      <c r="B1096" s="1" t="s">
        <v>3476</v>
      </c>
      <c r="D1096" t="s">
        <v>5726</v>
      </c>
      <c r="E1096" t="str">
        <f t="shared" si="17"/>
        <v xml:space="preserve">Matthew </v>
      </c>
      <c r="G1096" t="s">
        <v>6725</v>
      </c>
      <c r="H1096" t="s">
        <v>6726</v>
      </c>
    </row>
    <row r="1097" spans="1:9" ht="15" x14ac:dyDescent="0.25">
      <c r="A1097" s="1" t="s">
        <v>1275</v>
      </c>
      <c r="B1097" s="1" t="s">
        <v>3477</v>
      </c>
      <c r="D1097" t="s">
        <v>5727</v>
      </c>
      <c r="E1097" t="str">
        <f t="shared" si="17"/>
        <v xml:space="preserve">Maria </v>
      </c>
      <c r="G1097" t="s">
        <v>7060</v>
      </c>
      <c r="H1097" t="s">
        <v>7098</v>
      </c>
    </row>
    <row r="1098" spans="1:9" ht="15" x14ac:dyDescent="0.25">
      <c r="A1098" s="1" t="s">
        <v>1274</v>
      </c>
      <c r="B1098" s="1" t="s">
        <v>3478</v>
      </c>
      <c r="D1098" t="s">
        <v>5728</v>
      </c>
      <c r="E1098" t="str">
        <f t="shared" si="17"/>
        <v>Stephanie D</v>
      </c>
      <c r="G1098" t="s">
        <v>6724</v>
      </c>
      <c r="H1098" t="s">
        <v>6760</v>
      </c>
      <c r="I1098" t="s">
        <v>6727</v>
      </c>
    </row>
    <row r="1099" spans="1:9" ht="15" x14ac:dyDescent="0.25">
      <c r="A1099" s="1" t="s">
        <v>1273</v>
      </c>
      <c r="B1099" s="1" t="s">
        <v>3479</v>
      </c>
      <c r="D1099" t="s">
        <v>5729</v>
      </c>
      <c r="E1099" t="str">
        <f t="shared" si="17"/>
        <v xml:space="preserve">Tiffany </v>
      </c>
      <c r="G1099" t="s">
        <v>6724</v>
      </c>
      <c r="H1099" t="s">
        <v>7150</v>
      </c>
    </row>
    <row r="1100" spans="1:9" ht="15" x14ac:dyDescent="0.25">
      <c r="A1100" s="1" t="s">
        <v>1272</v>
      </c>
      <c r="B1100" s="1" t="s">
        <v>3480</v>
      </c>
      <c r="D1100" t="s">
        <v>4970</v>
      </c>
      <c r="E1100" t="str">
        <f t="shared" si="17"/>
        <v>Sara M.</v>
      </c>
      <c r="G1100" t="s">
        <v>6724</v>
      </c>
      <c r="H1100" t="s">
        <v>6850</v>
      </c>
      <c r="I1100" t="s">
        <v>6743</v>
      </c>
    </row>
    <row r="1101" spans="1:9" ht="15" x14ac:dyDescent="0.25">
      <c r="A1101" s="1" t="s">
        <v>1271</v>
      </c>
      <c r="B1101" s="1" t="s">
        <v>3481</v>
      </c>
      <c r="D1101" t="s">
        <v>5730</v>
      </c>
      <c r="E1101" t="str">
        <f t="shared" si="17"/>
        <v>Scott A.</v>
      </c>
      <c r="G1101" t="s">
        <v>6725</v>
      </c>
      <c r="H1101" t="s">
        <v>5289</v>
      </c>
      <c r="I1101" t="s">
        <v>6746</v>
      </c>
    </row>
    <row r="1102" spans="1:9" ht="15" x14ac:dyDescent="0.25">
      <c r="A1102" s="1" t="s">
        <v>1270</v>
      </c>
      <c r="B1102" s="1" t="s">
        <v>3482</v>
      </c>
      <c r="D1102" t="s">
        <v>5731</v>
      </c>
      <c r="E1102" t="str">
        <f t="shared" si="17"/>
        <v xml:space="preserve">Lauren </v>
      </c>
      <c r="G1102" t="s">
        <v>7060</v>
      </c>
      <c r="H1102" t="s">
        <v>7042</v>
      </c>
    </row>
    <row r="1103" spans="1:9" ht="15" x14ac:dyDescent="0.25">
      <c r="A1103" s="1" t="s">
        <v>1269</v>
      </c>
      <c r="B1103" s="1" t="s">
        <v>3483</v>
      </c>
      <c r="D1103" t="s">
        <v>5174</v>
      </c>
      <c r="E1103" t="str">
        <f t="shared" si="17"/>
        <v xml:space="preserve">Scott </v>
      </c>
      <c r="G1103" t="s">
        <v>6725</v>
      </c>
      <c r="H1103" t="s">
        <v>5289</v>
      </c>
    </row>
    <row r="1104" spans="1:9" ht="15" x14ac:dyDescent="0.25">
      <c r="A1104" s="1" t="s">
        <v>1268</v>
      </c>
      <c r="B1104" s="1" t="s">
        <v>3484</v>
      </c>
      <c r="D1104" t="s">
        <v>5732</v>
      </c>
      <c r="E1104" t="str">
        <f t="shared" si="17"/>
        <v>Brian A.</v>
      </c>
      <c r="G1104" t="s">
        <v>6725</v>
      </c>
      <c r="H1104" t="s">
        <v>6272</v>
      </c>
      <c r="I1104" t="s">
        <v>6746</v>
      </c>
    </row>
    <row r="1105" spans="1:9" ht="15" x14ac:dyDescent="0.25">
      <c r="A1105" s="1" t="s">
        <v>1267</v>
      </c>
      <c r="B1105" s="1" t="s">
        <v>3485</v>
      </c>
      <c r="D1105" t="s">
        <v>5733</v>
      </c>
      <c r="E1105" t="str">
        <f t="shared" si="17"/>
        <v>Kaitlin R.</v>
      </c>
      <c r="G1105" t="s">
        <v>6724</v>
      </c>
      <c r="H1105" t="s">
        <v>7300</v>
      </c>
      <c r="I1105" t="s">
        <v>6734</v>
      </c>
    </row>
    <row r="1106" spans="1:9" ht="15" x14ac:dyDescent="0.25">
      <c r="A1106" s="1" t="s">
        <v>1266</v>
      </c>
      <c r="B1106" s="1" t="s">
        <v>3486</v>
      </c>
      <c r="D1106" t="s">
        <v>5734</v>
      </c>
      <c r="E1106" t="str">
        <f t="shared" si="17"/>
        <v xml:space="preserve">Mohammad </v>
      </c>
      <c r="G1106" t="s">
        <v>6725</v>
      </c>
      <c r="H1106" t="s">
        <v>7301</v>
      </c>
    </row>
    <row r="1107" spans="1:9" ht="15" x14ac:dyDescent="0.25">
      <c r="A1107" s="1" t="s">
        <v>1265</v>
      </c>
      <c r="B1107" s="1" t="s">
        <v>3487</v>
      </c>
      <c r="D1107" t="s">
        <v>5735</v>
      </c>
      <c r="E1107" t="str">
        <f t="shared" si="17"/>
        <v xml:space="preserve">Charlie </v>
      </c>
      <c r="G1107" t="s">
        <v>6725</v>
      </c>
      <c r="H1107" t="s">
        <v>6841</v>
      </c>
    </row>
    <row r="1108" spans="1:9" ht="15" x14ac:dyDescent="0.25">
      <c r="A1108" s="1" t="s">
        <v>1264</v>
      </c>
      <c r="B1108" s="1" t="s">
        <v>3488</v>
      </c>
      <c r="D1108" t="s">
        <v>5736</v>
      </c>
      <c r="E1108" t="str">
        <f t="shared" si="17"/>
        <v xml:space="preserve">Brent </v>
      </c>
      <c r="G1108" t="s">
        <v>6725</v>
      </c>
      <c r="H1108" t="s">
        <v>7108</v>
      </c>
    </row>
    <row r="1109" spans="1:9" ht="15" x14ac:dyDescent="0.25">
      <c r="A1109" s="1" t="s">
        <v>1263</v>
      </c>
      <c r="B1109" s="1" t="s">
        <v>3489</v>
      </c>
      <c r="D1109" t="s">
        <v>5737</v>
      </c>
      <c r="E1109" t="str">
        <f t="shared" si="17"/>
        <v>Kelli M</v>
      </c>
      <c r="G1109" t="s">
        <v>6724</v>
      </c>
      <c r="H1109" t="s">
        <v>7200</v>
      </c>
      <c r="I1109" t="s">
        <v>6771</v>
      </c>
    </row>
    <row r="1110" spans="1:9" ht="15" x14ac:dyDescent="0.25">
      <c r="A1110" s="1" t="s">
        <v>1262</v>
      </c>
      <c r="B1110" s="1" t="s">
        <v>3490</v>
      </c>
      <c r="D1110" t="s">
        <v>5738</v>
      </c>
      <c r="E1110" t="str">
        <f t="shared" si="17"/>
        <v>Sheridan H</v>
      </c>
      <c r="G1110" t="s">
        <v>7060</v>
      </c>
      <c r="H1110" t="s">
        <v>7302</v>
      </c>
      <c r="I1110" t="s">
        <v>6910</v>
      </c>
    </row>
    <row r="1111" spans="1:9" ht="15" x14ac:dyDescent="0.25">
      <c r="A1111" s="1" t="s">
        <v>1261</v>
      </c>
      <c r="B1111" s="1" t="s">
        <v>3491</v>
      </c>
      <c r="D1111" t="s">
        <v>5739</v>
      </c>
      <c r="E1111" t="str">
        <f t="shared" si="17"/>
        <v>Sarah M.</v>
      </c>
      <c r="G1111" t="s">
        <v>7060</v>
      </c>
      <c r="H1111" t="s">
        <v>6895</v>
      </c>
      <c r="I1111" t="s">
        <v>6743</v>
      </c>
    </row>
    <row r="1112" spans="1:9" ht="15" x14ac:dyDescent="0.25">
      <c r="A1112" s="1" t="s">
        <v>1260</v>
      </c>
      <c r="B1112" s="1" t="s">
        <v>3492</v>
      </c>
      <c r="D1112" t="s">
        <v>5104</v>
      </c>
      <c r="E1112" t="str">
        <f t="shared" si="17"/>
        <v xml:space="preserve">Jennifer </v>
      </c>
      <c r="G1112" t="s">
        <v>6724</v>
      </c>
      <c r="H1112" t="s">
        <v>6745</v>
      </c>
    </row>
    <row r="1113" spans="1:9" ht="15" x14ac:dyDescent="0.25">
      <c r="A1113" s="1" t="s">
        <v>1259</v>
      </c>
      <c r="B1113" s="1" t="s">
        <v>3493</v>
      </c>
      <c r="D1113" t="s">
        <v>5740</v>
      </c>
      <c r="E1113" t="str">
        <f t="shared" si="17"/>
        <v>Laura J</v>
      </c>
      <c r="G1113" t="s">
        <v>7060</v>
      </c>
      <c r="H1113" t="s">
        <v>7079</v>
      </c>
      <c r="I1113" t="s">
        <v>6832</v>
      </c>
    </row>
    <row r="1114" spans="1:9" ht="15" x14ac:dyDescent="0.25">
      <c r="A1114" s="1" t="s">
        <v>1258</v>
      </c>
      <c r="B1114" s="1" t="s">
        <v>3494</v>
      </c>
      <c r="D1114" t="s">
        <v>5741</v>
      </c>
      <c r="E1114" t="str">
        <f t="shared" si="17"/>
        <v xml:space="preserve">Thomas </v>
      </c>
      <c r="G1114" t="s">
        <v>6725</v>
      </c>
      <c r="H1114" t="s">
        <v>5560</v>
      </c>
    </row>
    <row r="1115" spans="1:9" ht="15" x14ac:dyDescent="0.25">
      <c r="A1115" s="1" t="s">
        <v>1257</v>
      </c>
      <c r="B1115" s="1" t="s">
        <v>3495</v>
      </c>
      <c r="D1115" t="s">
        <v>5742</v>
      </c>
      <c r="E1115" t="str">
        <f t="shared" si="17"/>
        <v xml:space="preserve">Gisele </v>
      </c>
      <c r="G1115" t="s">
        <v>6724</v>
      </c>
      <c r="H1115" t="s">
        <v>7303</v>
      </c>
    </row>
    <row r="1116" spans="1:9" ht="15" x14ac:dyDescent="0.25">
      <c r="A1116" s="1" t="s">
        <v>1256</v>
      </c>
      <c r="B1116" s="1" t="s">
        <v>3496</v>
      </c>
      <c r="D1116" t="s">
        <v>5743</v>
      </c>
      <c r="E1116" t="str">
        <f t="shared" si="17"/>
        <v>Myra L</v>
      </c>
      <c r="G1116" t="s">
        <v>6724</v>
      </c>
      <c r="H1116" t="s">
        <v>7304</v>
      </c>
      <c r="I1116" t="s">
        <v>6780</v>
      </c>
    </row>
    <row r="1117" spans="1:9" ht="15" x14ac:dyDescent="0.25">
      <c r="A1117" s="1" t="s">
        <v>1255</v>
      </c>
      <c r="B1117" s="1" t="s">
        <v>3497</v>
      </c>
      <c r="D1117" t="s">
        <v>5744</v>
      </c>
      <c r="E1117" t="str">
        <f t="shared" si="17"/>
        <v>Melissa M.</v>
      </c>
      <c r="G1117" t="s">
        <v>6724</v>
      </c>
      <c r="H1117" t="s">
        <v>6781</v>
      </c>
      <c r="I1117" t="s">
        <v>6743</v>
      </c>
    </row>
    <row r="1118" spans="1:9" ht="15" x14ac:dyDescent="0.25">
      <c r="A1118" s="1" t="s">
        <v>1254</v>
      </c>
      <c r="B1118" s="1" t="s">
        <v>3498</v>
      </c>
      <c r="D1118" t="s">
        <v>5745</v>
      </c>
      <c r="E1118" t="str">
        <f t="shared" si="17"/>
        <v>Eleanor F.</v>
      </c>
      <c r="G1118" t="s">
        <v>6724</v>
      </c>
      <c r="H1118" t="s">
        <v>7305</v>
      </c>
      <c r="I1118" t="s">
        <v>6971</v>
      </c>
    </row>
    <row r="1119" spans="1:9" ht="15" x14ac:dyDescent="0.25">
      <c r="A1119" s="1" t="s">
        <v>1253</v>
      </c>
      <c r="B1119" s="1" t="s">
        <v>3499</v>
      </c>
      <c r="D1119" t="s">
        <v>5746</v>
      </c>
      <c r="E1119" t="str">
        <f t="shared" si="17"/>
        <v xml:space="preserve">Elizabeth </v>
      </c>
      <c r="G1119" t="s">
        <v>6724</v>
      </c>
      <c r="H1119" t="s">
        <v>6846</v>
      </c>
    </row>
    <row r="1120" spans="1:9" ht="15" x14ac:dyDescent="0.25">
      <c r="A1120" s="1" t="s">
        <v>1252</v>
      </c>
      <c r="B1120" s="1" t="s">
        <v>3500</v>
      </c>
      <c r="D1120" t="s">
        <v>5747</v>
      </c>
      <c r="E1120" t="str">
        <f t="shared" si="17"/>
        <v xml:space="preserve">Kenneth </v>
      </c>
      <c r="G1120" t="s">
        <v>6725</v>
      </c>
      <c r="H1120" t="s">
        <v>6998</v>
      </c>
    </row>
    <row r="1121" spans="1:9" ht="15" x14ac:dyDescent="0.25">
      <c r="A1121" s="1" t="s">
        <v>1251</v>
      </c>
      <c r="B1121" s="1" t="s">
        <v>3501</v>
      </c>
      <c r="D1121" t="s">
        <v>5748</v>
      </c>
      <c r="E1121" t="str">
        <f t="shared" si="17"/>
        <v>Robert G.</v>
      </c>
      <c r="G1121" t="s">
        <v>6725</v>
      </c>
      <c r="H1121" t="s">
        <v>6775</v>
      </c>
      <c r="I1121" t="s">
        <v>6938</v>
      </c>
    </row>
    <row r="1122" spans="1:9" ht="15" x14ac:dyDescent="0.25">
      <c r="A1122" s="1" t="s">
        <v>1250</v>
      </c>
      <c r="B1122" s="1" t="s">
        <v>3502</v>
      </c>
      <c r="D1122" t="s">
        <v>5749</v>
      </c>
      <c r="E1122" t="str">
        <f t="shared" si="17"/>
        <v>Thomas C.</v>
      </c>
      <c r="G1122" t="s">
        <v>6725</v>
      </c>
      <c r="H1122" t="s">
        <v>5560</v>
      </c>
      <c r="I1122" t="s">
        <v>6795</v>
      </c>
    </row>
    <row r="1123" spans="1:9" ht="15" x14ac:dyDescent="0.25">
      <c r="A1123" s="1" t="s">
        <v>1249</v>
      </c>
      <c r="B1123" s="1" t="s">
        <v>3503</v>
      </c>
      <c r="D1123" t="s">
        <v>5750</v>
      </c>
      <c r="E1123" t="str">
        <f t="shared" si="17"/>
        <v>Matthew J.</v>
      </c>
      <c r="G1123" t="s">
        <v>6725</v>
      </c>
      <c r="H1123" t="s">
        <v>6726</v>
      </c>
      <c r="I1123" t="s">
        <v>6763</v>
      </c>
    </row>
    <row r="1124" spans="1:9" ht="15" x14ac:dyDescent="0.25">
      <c r="A1124" s="1" t="s">
        <v>1248</v>
      </c>
      <c r="B1124" s="1" t="s">
        <v>3504</v>
      </c>
      <c r="D1124" t="s">
        <v>5751</v>
      </c>
      <c r="E1124" t="str">
        <f t="shared" si="17"/>
        <v>Mallory D.</v>
      </c>
      <c r="G1124" t="s">
        <v>6724</v>
      </c>
      <c r="H1124" t="s">
        <v>7306</v>
      </c>
      <c r="I1124" t="s">
        <v>6766</v>
      </c>
    </row>
    <row r="1125" spans="1:9" ht="15" x14ac:dyDescent="0.25">
      <c r="A1125" s="1" t="s">
        <v>1247</v>
      </c>
      <c r="B1125" s="1" t="s">
        <v>3505</v>
      </c>
      <c r="D1125" t="s">
        <v>5752</v>
      </c>
      <c r="E1125" t="str">
        <f t="shared" si="17"/>
        <v>Christopher D.</v>
      </c>
      <c r="G1125" t="s">
        <v>6725</v>
      </c>
      <c r="H1125" t="s">
        <v>6903</v>
      </c>
      <c r="I1125" t="s">
        <v>6766</v>
      </c>
    </row>
    <row r="1126" spans="1:9" ht="15" x14ac:dyDescent="0.25">
      <c r="A1126" s="1" t="s">
        <v>1246</v>
      </c>
      <c r="B1126" s="1" t="s">
        <v>3506</v>
      </c>
      <c r="D1126" t="s">
        <v>5753</v>
      </c>
      <c r="E1126" t="str">
        <f t="shared" si="17"/>
        <v xml:space="preserve">Jamie </v>
      </c>
      <c r="G1126" t="s">
        <v>7060</v>
      </c>
      <c r="H1126" t="s">
        <v>6839</v>
      </c>
    </row>
    <row r="1127" spans="1:9" ht="15" x14ac:dyDescent="0.25">
      <c r="A1127" s="1" t="s">
        <v>1245</v>
      </c>
      <c r="B1127" s="1" t="s">
        <v>3507</v>
      </c>
      <c r="D1127" t="s">
        <v>5754</v>
      </c>
      <c r="E1127" t="str">
        <f t="shared" si="17"/>
        <v xml:space="preserve">Ariell </v>
      </c>
      <c r="G1127" t="s">
        <v>6724</v>
      </c>
      <c r="H1127" t="s">
        <v>7307</v>
      </c>
    </row>
    <row r="1128" spans="1:9" ht="15" x14ac:dyDescent="0.25">
      <c r="A1128" s="1" t="s">
        <v>1244</v>
      </c>
      <c r="B1128" s="1" t="s">
        <v>3508</v>
      </c>
      <c r="D1128" t="s">
        <v>5755</v>
      </c>
      <c r="E1128" t="str">
        <f t="shared" si="17"/>
        <v xml:space="preserve">Christopher </v>
      </c>
      <c r="G1128" t="s">
        <v>6725</v>
      </c>
      <c r="H1128" t="s">
        <v>6903</v>
      </c>
    </row>
    <row r="1129" spans="1:9" ht="15" x14ac:dyDescent="0.25">
      <c r="A1129" s="1" t="s">
        <v>1243</v>
      </c>
      <c r="B1129" s="1" t="s">
        <v>3509</v>
      </c>
      <c r="D1129" t="s">
        <v>5756</v>
      </c>
      <c r="E1129" t="str">
        <f t="shared" si="17"/>
        <v xml:space="preserve">Ryan </v>
      </c>
      <c r="G1129" t="s">
        <v>6725</v>
      </c>
      <c r="H1129" t="s">
        <v>5185</v>
      </c>
    </row>
    <row r="1130" spans="1:9" ht="15" x14ac:dyDescent="0.25">
      <c r="A1130" s="1" t="s">
        <v>1242</v>
      </c>
      <c r="B1130" s="1" t="s">
        <v>3510</v>
      </c>
      <c r="D1130" t="s">
        <v>5757</v>
      </c>
      <c r="E1130" t="str">
        <f t="shared" si="17"/>
        <v>Thomas B.</v>
      </c>
      <c r="G1130" t="s">
        <v>6725</v>
      </c>
      <c r="H1130" t="s">
        <v>5560</v>
      </c>
      <c r="I1130" t="s">
        <v>6732</v>
      </c>
    </row>
    <row r="1131" spans="1:9" ht="15" x14ac:dyDescent="0.25">
      <c r="A1131" s="1" t="s">
        <v>1241</v>
      </c>
      <c r="B1131" s="1" t="s">
        <v>3511</v>
      </c>
      <c r="D1131" t="s">
        <v>5758</v>
      </c>
      <c r="E1131" t="str">
        <f t="shared" si="17"/>
        <v xml:space="preserve">Katie </v>
      </c>
      <c r="G1131" t="s">
        <v>6724</v>
      </c>
      <c r="H1131" t="s">
        <v>6792</v>
      </c>
    </row>
    <row r="1132" spans="1:9" ht="15" x14ac:dyDescent="0.25">
      <c r="A1132" s="1" t="s">
        <v>1240</v>
      </c>
      <c r="B1132" s="1" t="s">
        <v>3512</v>
      </c>
      <c r="D1132" t="s">
        <v>5759</v>
      </c>
      <c r="E1132" t="str">
        <f t="shared" si="17"/>
        <v>Rachelle L</v>
      </c>
      <c r="G1132" t="s">
        <v>7060</v>
      </c>
      <c r="H1132" t="s">
        <v>7251</v>
      </c>
      <c r="I1132" t="s">
        <v>6780</v>
      </c>
    </row>
    <row r="1133" spans="1:9" ht="15" x14ac:dyDescent="0.25">
      <c r="A1133" s="1" t="s">
        <v>1239</v>
      </c>
      <c r="B1133" s="1" t="s">
        <v>3513</v>
      </c>
      <c r="D1133" t="s">
        <v>5760</v>
      </c>
      <c r="E1133" t="str">
        <f t="shared" si="17"/>
        <v xml:space="preserve">Colleen </v>
      </c>
      <c r="G1133" t="s">
        <v>6724</v>
      </c>
      <c r="H1133" t="s">
        <v>7188</v>
      </c>
    </row>
    <row r="1134" spans="1:9" ht="15" x14ac:dyDescent="0.25">
      <c r="A1134" s="1" t="s">
        <v>1238</v>
      </c>
      <c r="B1134" s="1" t="s">
        <v>3514</v>
      </c>
      <c r="D1134" t="s">
        <v>5761</v>
      </c>
      <c r="E1134" t="str">
        <f t="shared" si="17"/>
        <v>Gregory A</v>
      </c>
      <c r="G1134" t="s">
        <v>6725</v>
      </c>
      <c r="H1134" t="s">
        <v>7014</v>
      </c>
      <c r="I1134" t="s">
        <v>6805</v>
      </c>
    </row>
    <row r="1135" spans="1:9" ht="15" x14ac:dyDescent="0.25">
      <c r="A1135" s="1" t="s">
        <v>1237</v>
      </c>
      <c r="B1135" s="1" t="s">
        <v>3515</v>
      </c>
      <c r="D1135" t="s">
        <v>5762</v>
      </c>
      <c r="E1135" t="str">
        <f t="shared" si="17"/>
        <v xml:space="preserve">Lara </v>
      </c>
      <c r="G1135" t="s">
        <v>6724</v>
      </c>
      <c r="H1135" t="s">
        <v>6896</v>
      </c>
    </row>
    <row r="1136" spans="1:9" ht="15" x14ac:dyDescent="0.25">
      <c r="A1136" s="1" t="s">
        <v>1236</v>
      </c>
      <c r="B1136" s="1" t="s">
        <v>3516</v>
      </c>
      <c r="D1136" t="s">
        <v>5763</v>
      </c>
      <c r="E1136" t="str">
        <f t="shared" si="17"/>
        <v xml:space="preserve">Megan </v>
      </c>
      <c r="G1136" t="s">
        <v>6724</v>
      </c>
      <c r="H1136" t="s">
        <v>6796</v>
      </c>
    </row>
    <row r="1137" spans="1:9" ht="15" x14ac:dyDescent="0.25">
      <c r="A1137" s="1" t="s">
        <v>1235</v>
      </c>
      <c r="B1137" s="1" t="s">
        <v>3517</v>
      </c>
      <c r="D1137" t="s">
        <v>5764</v>
      </c>
      <c r="E1137" t="str">
        <f t="shared" si="17"/>
        <v xml:space="preserve">Sara </v>
      </c>
      <c r="G1137" t="s">
        <v>6724</v>
      </c>
      <c r="H1137" t="s">
        <v>6850</v>
      </c>
    </row>
    <row r="1138" spans="1:9" ht="15" x14ac:dyDescent="0.25">
      <c r="A1138" s="1" t="s">
        <v>1234</v>
      </c>
      <c r="B1138" s="1" t="s">
        <v>3518</v>
      </c>
      <c r="D1138" t="s">
        <v>5765</v>
      </c>
      <c r="E1138" t="str">
        <f t="shared" si="17"/>
        <v>Lucie J.</v>
      </c>
      <c r="G1138" t="s">
        <v>6724</v>
      </c>
      <c r="H1138" t="s">
        <v>7308</v>
      </c>
      <c r="I1138" t="s">
        <v>6763</v>
      </c>
    </row>
    <row r="1139" spans="1:9" ht="15" x14ac:dyDescent="0.25">
      <c r="A1139" s="1" t="s">
        <v>1233</v>
      </c>
      <c r="B1139" s="1" t="s">
        <v>3519</v>
      </c>
      <c r="D1139" t="s">
        <v>5766</v>
      </c>
      <c r="E1139" t="str">
        <f t="shared" si="17"/>
        <v>Elizabeth S.</v>
      </c>
      <c r="G1139" t="s">
        <v>6724</v>
      </c>
      <c r="H1139" t="s">
        <v>6846</v>
      </c>
      <c r="I1139" t="s">
        <v>6863</v>
      </c>
    </row>
    <row r="1140" spans="1:9" ht="15" x14ac:dyDescent="0.25">
      <c r="A1140" s="1" t="s">
        <v>1232</v>
      </c>
      <c r="B1140" s="1" t="s">
        <v>3520</v>
      </c>
      <c r="D1140" t="s">
        <v>5767</v>
      </c>
      <c r="E1140" t="str">
        <f t="shared" si="17"/>
        <v>Carma S</v>
      </c>
      <c r="G1140" t="s">
        <v>6724</v>
      </c>
      <c r="H1140" t="s">
        <v>7309</v>
      </c>
      <c r="I1140" t="s">
        <v>6851</v>
      </c>
    </row>
    <row r="1141" spans="1:9" ht="15" x14ac:dyDescent="0.25">
      <c r="A1141" s="1" t="s">
        <v>1231</v>
      </c>
      <c r="B1141" s="1" t="s">
        <v>3521</v>
      </c>
      <c r="D1141" t="s">
        <v>5768</v>
      </c>
      <c r="E1141" t="str">
        <f t="shared" si="17"/>
        <v xml:space="preserve">Ryan </v>
      </c>
      <c r="G1141" t="s">
        <v>6725</v>
      </c>
      <c r="H1141" t="s">
        <v>5185</v>
      </c>
    </row>
    <row r="1142" spans="1:9" ht="15" x14ac:dyDescent="0.25">
      <c r="A1142" s="1" t="s">
        <v>1230</v>
      </c>
      <c r="B1142" s="1" t="s">
        <v>3522</v>
      </c>
      <c r="D1142" t="s">
        <v>4936</v>
      </c>
      <c r="E1142" t="str">
        <f t="shared" si="17"/>
        <v xml:space="preserve">Daniel </v>
      </c>
      <c r="G1142" t="s">
        <v>6725</v>
      </c>
      <c r="H1142" t="s">
        <v>6797</v>
      </c>
    </row>
    <row r="1143" spans="1:9" ht="15" x14ac:dyDescent="0.25">
      <c r="A1143" s="1" t="s">
        <v>1229</v>
      </c>
      <c r="B1143" s="1" t="s">
        <v>3523</v>
      </c>
      <c r="D1143" t="s">
        <v>5769</v>
      </c>
      <c r="E1143" t="str">
        <f t="shared" si="17"/>
        <v xml:space="preserve">Sarah </v>
      </c>
      <c r="G1143" t="s">
        <v>6724</v>
      </c>
      <c r="H1143" t="s">
        <v>6895</v>
      </c>
    </row>
    <row r="1144" spans="1:9" ht="15" x14ac:dyDescent="0.25">
      <c r="A1144" s="1" t="s">
        <v>1228</v>
      </c>
      <c r="B1144" s="1" t="s">
        <v>3524</v>
      </c>
      <c r="D1144" t="s">
        <v>5770</v>
      </c>
      <c r="E1144" t="str">
        <f t="shared" si="17"/>
        <v>Matthew J</v>
      </c>
      <c r="G1144" t="s">
        <v>6725</v>
      </c>
      <c r="H1144" t="s">
        <v>6726</v>
      </c>
      <c r="I1144" t="s">
        <v>6832</v>
      </c>
    </row>
    <row r="1145" spans="1:9" ht="15" x14ac:dyDescent="0.25">
      <c r="A1145" s="1" t="s">
        <v>1227</v>
      </c>
      <c r="B1145" s="1" t="s">
        <v>3525</v>
      </c>
      <c r="D1145" t="s">
        <v>5771</v>
      </c>
      <c r="E1145" t="str">
        <f t="shared" si="17"/>
        <v xml:space="preserve">Francesca </v>
      </c>
      <c r="G1145" t="s">
        <v>6724</v>
      </c>
      <c r="H1145" t="s">
        <v>7310</v>
      </c>
    </row>
    <row r="1146" spans="1:9" ht="15" x14ac:dyDescent="0.25">
      <c r="A1146" s="1" t="s">
        <v>1226</v>
      </c>
      <c r="B1146" s="1" t="s">
        <v>3526</v>
      </c>
      <c r="D1146" t="s">
        <v>5772</v>
      </c>
      <c r="E1146" t="str">
        <f t="shared" si="17"/>
        <v xml:space="preserve">Nicole </v>
      </c>
      <c r="G1146" t="s">
        <v>6724</v>
      </c>
      <c r="H1146" t="s">
        <v>6754</v>
      </c>
    </row>
    <row r="1147" spans="1:9" ht="15" x14ac:dyDescent="0.25">
      <c r="A1147" s="1" t="s">
        <v>1225</v>
      </c>
      <c r="B1147" s="1" t="s">
        <v>3527</v>
      </c>
      <c r="D1147" t="s">
        <v>5773</v>
      </c>
      <c r="E1147" t="str">
        <f t="shared" si="17"/>
        <v xml:space="preserve">Toshiyuki </v>
      </c>
      <c r="G1147" t="s">
        <v>6725</v>
      </c>
      <c r="H1147" t="s">
        <v>7311</v>
      </c>
    </row>
    <row r="1148" spans="1:9" ht="15" x14ac:dyDescent="0.25">
      <c r="A1148" s="1" t="s">
        <v>1224</v>
      </c>
      <c r="B1148" s="1" t="s">
        <v>3528</v>
      </c>
      <c r="D1148" t="s">
        <v>5774</v>
      </c>
      <c r="E1148" t="str">
        <f t="shared" si="17"/>
        <v>Tom L.</v>
      </c>
      <c r="G1148" t="s">
        <v>6725</v>
      </c>
      <c r="H1148" t="s">
        <v>7195</v>
      </c>
      <c r="I1148" t="s">
        <v>6769</v>
      </c>
    </row>
    <row r="1149" spans="1:9" ht="15" x14ac:dyDescent="0.25">
      <c r="A1149" s="1" t="s">
        <v>1223</v>
      </c>
      <c r="B1149" s="1" t="s">
        <v>3529</v>
      </c>
      <c r="D1149" t="s">
        <v>5775</v>
      </c>
      <c r="E1149" t="str">
        <f t="shared" si="17"/>
        <v xml:space="preserve">Brian </v>
      </c>
      <c r="G1149" t="s">
        <v>6725</v>
      </c>
      <c r="H1149" t="s">
        <v>6272</v>
      </c>
    </row>
    <row r="1150" spans="1:9" ht="15" x14ac:dyDescent="0.25">
      <c r="A1150" s="1" t="s">
        <v>1222</v>
      </c>
      <c r="B1150" s="1" t="s">
        <v>3530</v>
      </c>
      <c r="D1150" t="s">
        <v>5776</v>
      </c>
      <c r="E1150" t="str">
        <f t="shared" si="17"/>
        <v xml:space="preserve">Matthew </v>
      </c>
      <c r="G1150" t="s">
        <v>6725</v>
      </c>
      <c r="H1150" t="s">
        <v>6726</v>
      </c>
    </row>
    <row r="1151" spans="1:9" ht="15" x14ac:dyDescent="0.25">
      <c r="A1151" s="1" t="s">
        <v>1221</v>
      </c>
      <c r="B1151" s="1" t="s">
        <v>3531</v>
      </c>
      <c r="D1151" t="s">
        <v>5777</v>
      </c>
      <c r="E1151" t="str">
        <f t="shared" si="17"/>
        <v xml:space="preserve">Julee </v>
      </c>
      <c r="G1151" t="s">
        <v>6724</v>
      </c>
      <c r="H1151" t="s">
        <v>7312</v>
      </c>
    </row>
    <row r="1152" spans="1:9" ht="15" x14ac:dyDescent="0.25">
      <c r="A1152" s="1" t="s">
        <v>1220</v>
      </c>
      <c r="B1152" s="1" t="s">
        <v>3532</v>
      </c>
      <c r="D1152" t="s">
        <v>5215</v>
      </c>
      <c r="E1152" t="str">
        <f t="shared" si="17"/>
        <v>Christopher M.</v>
      </c>
      <c r="G1152" t="s">
        <v>6725</v>
      </c>
      <c r="H1152" t="s">
        <v>6903</v>
      </c>
      <c r="I1152" t="s">
        <v>6743</v>
      </c>
    </row>
    <row r="1153" spans="1:10" ht="15" x14ac:dyDescent="0.25">
      <c r="A1153" s="1" t="s">
        <v>1219</v>
      </c>
      <c r="B1153" s="1" t="s">
        <v>3533</v>
      </c>
      <c r="D1153" t="s">
        <v>5778</v>
      </c>
      <c r="E1153" t="str">
        <f t="shared" si="17"/>
        <v xml:space="preserve">Ciaran </v>
      </c>
      <c r="G1153" t="s">
        <v>6725</v>
      </c>
      <c r="H1153" t="s">
        <v>7313</v>
      </c>
    </row>
    <row r="1154" spans="1:10" ht="15" x14ac:dyDescent="0.25">
      <c r="A1154" s="1" t="s">
        <v>1218</v>
      </c>
      <c r="B1154" s="1" t="s">
        <v>3534</v>
      </c>
      <c r="D1154" t="s">
        <v>5779</v>
      </c>
      <c r="E1154" t="str">
        <f t="shared" si="17"/>
        <v xml:space="preserve">Kara </v>
      </c>
      <c r="G1154" t="s">
        <v>6724</v>
      </c>
      <c r="H1154" t="s">
        <v>7072</v>
      </c>
    </row>
    <row r="1155" spans="1:10" ht="15" x14ac:dyDescent="0.25">
      <c r="A1155" s="1" t="s">
        <v>1217</v>
      </c>
      <c r="B1155" s="1" t="s">
        <v>3535</v>
      </c>
      <c r="D1155" t="s">
        <v>5780</v>
      </c>
      <c r="E1155" t="str">
        <f t="shared" ref="E1155:E1218" si="18">H1155&amp;" "&amp;I1155</f>
        <v xml:space="preserve">Makie </v>
      </c>
      <c r="G1155" t="s">
        <v>6724</v>
      </c>
      <c r="H1155" t="s">
        <v>7314</v>
      </c>
    </row>
    <row r="1156" spans="1:10" ht="15" x14ac:dyDescent="0.25">
      <c r="A1156" s="1" t="s">
        <v>1216</v>
      </c>
      <c r="B1156" s="1" t="s">
        <v>3536</v>
      </c>
      <c r="D1156" t="s">
        <v>5781</v>
      </c>
      <c r="E1156" t="str">
        <f t="shared" si="18"/>
        <v>Emily E</v>
      </c>
      <c r="G1156" t="s">
        <v>6724</v>
      </c>
      <c r="H1156" t="s">
        <v>6831</v>
      </c>
      <c r="I1156" t="s">
        <v>6786</v>
      </c>
    </row>
    <row r="1157" spans="1:10" ht="15" x14ac:dyDescent="0.25">
      <c r="A1157" s="1" t="s">
        <v>1215</v>
      </c>
      <c r="B1157" s="1" t="s">
        <v>3537</v>
      </c>
      <c r="D1157" t="s">
        <v>5782</v>
      </c>
      <c r="E1157" t="str">
        <f t="shared" si="18"/>
        <v xml:space="preserve">Cary </v>
      </c>
      <c r="G1157" t="s">
        <v>6725</v>
      </c>
      <c r="H1157" t="s">
        <v>7167</v>
      </c>
    </row>
    <row r="1158" spans="1:10" ht="15" x14ac:dyDescent="0.25">
      <c r="A1158" s="1" t="s">
        <v>1214</v>
      </c>
      <c r="B1158" s="1" t="s">
        <v>3538</v>
      </c>
      <c r="D1158" t="s">
        <v>5783</v>
      </c>
      <c r="E1158" t="str">
        <f t="shared" si="18"/>
        <v xml:space="preserve">Steven </v>
      </c>
      <c r="G1158" t="s">
        <v>6725</v>
      </c>
      <c r="H1158" t="s">
        <v>6798</v>
      </c>
    </row>
    <row r="1159" spans="1:10" ht="15" x14ac:dyDescent="0.25">
      <c r="A1159" s="1" t="s">
        <v>1213</v>
      </c>
      <c r="B1159" s="1" t="s">
        <v>3539</v>
      </c>
      <c r="D1159" t="s">
        <v>5784</v>
      </c>
      <c r="E1159" t="str">
        <f t="shared" si="18"/>
        <v>Jose Antonio</v>
      </c>
      <c r="G1159" t="s">
        <v>6725</v>
      </c>
      <c r="H1159" t="s">
        <v>7262</v>
      </c>
      <c r="I1159" t="s">
        <v>7315</v>
      </c>
      <c r="J1159" t="s">
        <v>6749</v>
      </c>
    </row>
    <row r="1160" spans="1:10" ht="15" x14ac:dyDescent="0.25">
      <c r="A1160" s="1" t="s">
        <v>1212</v>
      </c>
      <c r="B1160" s="1" t="s">
        <v>3540</v>
      </c>
      <c r="D1160" t="s">
        <v>5785</v>
      </c>
      <c r="E1160" t="str">
        <f t="shared" si="18"/>
        <v xml:space="preserve">Tatiana </v>
      </c>
      <c r="G1160" t="s">
        <v>6724</v>
      </c>
      <c r="H1160" t="s">
        <v>7316</v>
      </c>
    </row>
    <row r="1161" spans="1:10" ht="15" x14ac:dyDescent="0.25">
      <c r="A1161" s="1" t="s">
        <v>1211</v>
      </c>
      <c r="B1161" s="1" t="s">
        <v>3541</v>
      </c>
      <c r="D1161" t="s">
        <v>5786</v>
      </c>
      <c r="E1161" t="str">
        <f t="shared" si="18"/>
        <v>Dan T.</v>
      </c>
      <c r="G1161" t="s">
        <v>6725</v>
      </c>
      <c r="H1161" t="s">
        <v>6931</v>
      </c>
      <c r="I1161" t="s">
        <v>6793</v>
      </c>
    </row>
    <row r="1162" spans="1:10" ht="15" x14ac:dyDescent="0.25">
      <c r="A1162" s="1" t="s">
        <v>1210</v>
      </c>
      <c r="B1162" s="1" t="s">
        <v>3542</v>
      </c>
      <c r="D1162" t="s">
        <v>5787</v>
      </c>
      <c r="E1162" t="str">
        <f t="shared" si="18"/>
        <v>Liisa A.</v>
      </c>
      <c r="G1162" t="s">
        <v>6724</v>
      </c>
      <c r="H1162" t="s">
        <v>7317</v>
      </c>
      <c r="I1162" t="s">
        <v>6746</v>
      </c>
    </row>
    <row r="1163" spans="1:10" ht="15" x14ac:dyDescent="0.25">
      <c r="A1163" s="1" t="s">
        <v>1209</v>
      </c>
      <c r="B1163" s="1" t="s">
        <v>3543</v>
      </c>
      <c r="D1163" t="s">
        <v>5788</v>
      </c>
      <c r="E1163" t="str">
        <f t="shared" si="18"/>
        <v>Kathryn E.</v>
      </c>
      <c r="G1163" t="s">
        <v>6724</v>
      </c>
      <c r="H1163" t="s">
        <v>6978</v>
      </c>
      <c r="I1163" t="s">
        <v>6907</v>
      </c>
    </row>
    <row r="1164" spans="1:10" ht="15" x14ac:dyDescent="0.25">
      <c r="A1164" s="1" t="s">
        <v>1208</v>
      </c>
      <c r="B1164" s="1" t="s">
        <v>3544</v>
      </c>
      <c r="D1164" t="s">
        <v>5789</v>
      </c>
      <c r="E1164" t="str">
        <f t="shared" si="18"/>
        <v xml:space="preserve">Maxwell </v>
      </c>
      <c r="G1164" t="s">
        <v>6725</v>
      </c>
      <c r="H1164" t="s">
        <v>7318</v>
      </c>
    </row>
    <row r="1165" spans="1:10" ht="15" x14ac:dyDescent="0.25">
      <c r="A1165" s="1" t="s">
        <v>1207</v>
      </c>
      <c r="B1165" s="1" t="s">
        <v>3545</v>
      </c>
      <c r="D1165" t="s">
        <v>5790</v>
      </c>
      <c r="E1165" t="str">
        <f t="shared" si="18"/>
        <v xml:space="preserve">Pascale </v>
      </c>
      <c r="G1165" t="s">
        <v>6724</v>
      </c>
      <c r="H1165" t="s">
        <v>7319</v>
      </c>
    </row>
    <row r="1166" spans="1:10" ht="15" x14ac:dyDescent="0.25">
      <c r="A1166" s="1" t="s">
        <v>1206</v>
      </c>
      <c r="B1166" s="1" t="s">
        <v>3546</v>
      </c>
      <c r="D1166" t="s">
        <v>5791</v>
      </c>
      <c r="E1166" t="str">
        <f t="shared" si="18"/>
        <v xml:space="preserve">Becca </v>
      </c>
      <c r="G1166" t="s">
        <v>6724</v>
      </c>
      <c r="H1166" t="s">
        <v>7320</v>
      </c>
    </row>
    <row r="1167" spans="1:10" ht="15" x14ac:dyDescent="0.25">
      <c r="A1167" s="1" t="s">
        <v>1205</v>
      </c>
      <c r="B1167" s="1" t="s">
        <v>3547</v>
      </c>
      <c r="D1167" t="s">
        <v>5792</v>
      </c>
      <c r="E1167" t="str">
        <f t="shared" si="18"/>
        <v xml:space="preserve">Grace </v>
      </c>
      <c r="G1167" t="s">
        <v>6724</v>
      </c>
      <c r="H1167" t="s">
        <v>6911</v>
      </c>
    </row>
    <row r="1168" spans="1:10" ht="15" x14ac:dyDescent="0.25">
      <c r="A1168" s="1" t="s">
        <v>1204</v>
      </c>
      <c r="B1168" s="1" t="s">
        <v>3548</v>
      </c>
      <c r="D1168" t="s">
        <v>5793</v>
      </c>
      <c r="E1168" t="str">
        <f t="shared" si="18"/>
        <v xml:space="preserve">Samantha </v>
      </c>
      <c r="G1168" t="s">
        <v>6724</v>
      </c>
      <c r="H1168" t="s">
        <v>6774</v>
      </c>
    </row>
    <row r="1169" spans="1:9" ht="15" x14ac:dyDescent="0.25">
      <c r="A1169" s="1" t="s">
        <v>1203</v>
      </c>
      <c r="B1169" s="1" t="s">
        <v>3549</v>
      </c>
      <c r="D1169" t="s">
        <v>5794</v>
      </c>
      <c r="E1169" t="str">
        <f t="shared" si="18"/>
        <v>Nicole R.</v>
      </c>
      <c r="G1169" t="s">
        <v>7060</v>
      </c>
      <c r="H1169" t="s">
        <v>6754</v>
      </c>
      <c r="I1169" t="s">
        <v>6734</v>
      </c>
    </row>
    <row r="1170" spans="1:9" ht="15" x14ac:dyDescent="0.25">
      <c r="A1170" s="1" t="s">
        <v>1202</v>
      </c>
      <c r="B1170" s="1" t="s">
        <v>3550</v>
      </c>
      <c r="D1170" t="s">
        <v>4761</v>
      </c>
      <c r="E1170" t="str">
        <f t="shared" si="18"/>
        <v>David W</v>
      </c>
      <c r="G1170" t="s">
        <v>6725</v>
      </c>
      <c r="H1170" t="s">
        <v>6739</v>
      </c>
      <c r="I1170" t="s">
        <v>6778</v>
      </c>
    </row>
    <row r="1171" spans="1:9" ht="15" x14ac:dyDescent="0.25">
      <c r="A1171" s="1" t="s">
        <v>1201</v>
      </c>
      <c r="B1171" s="1" t="s">
        <v>3551</v>
      </c>
      <c r="D1171" t="s">
        <v>5795</v>
      </c>
      <c r="E1171" t="str">
        <f t="shared" si="18"/>
        <v xml:space="preserve">Grant </v>
      </c>
      <c r="G1171" t="s">
        <v>6725</v>
      </c>
      <c r="H1171" t="s">
        <v>7321</v>
      </c>
    </row>
    <row r="1172" spans="1:9" ht="15" x14ac:dyDescent="0.25">
      <c r="A1172" s="1" t="s">
        <v>1200</v>
      </c>
      <c r="B1172" s="1" t="s">
        <v>3552</v>
      </c>
      <c r="D1172" t="s">
        <v>5636</v>
      </c>
      <c r="E1172" t="str">
        <f t="shared" si="18"/>
        <v xml:space="preserve">Sophia </v>
      </c>
      <c r="G1172" t="s">
        <v>7060</v>
      </c>
      <c r="H1172" t="s">
        <v>7322</v>
      </c>
    </row>
    <row r="1173" spans="1:9" ht="15" x14ac:dyDescent="0.25">
      <c r="A1173" s="1" t="s">
        <v>1199</v>
      </c>
      <c r="B1173" s="1" t="s">
        <v>3553</v>
      </c>
      <c r="D1173" t="s">
        <v>5796</v>
      </c>
      <c r="E1173" t="str">
        <f t="shared" si="18"/>
        <v xml:space="preserve">Christina </v>
      </c>
      <c r="G1173" t="s">
        <v>6724</v>
      </c>
      <c r="H1173" t="s">
        <v>6747</v>
      </c>
    </row>
    <row r="1174" spans="1:9" ht="15" x14ac:dyDescent="0.25">
      <c r="A1174" s="1" t="s">
        <v>1198</v>
      </c>
      <c r="B1174" s="1" t="s">
        <v>3554</v>
      </c>
      <c r="D1174" t="s">
        <v>5797</v>
      </c>
      <c r="E1174" t="str">
        <f t="shared" si="18"/>
        <v>Sam L.</v>
      </c>
      <c r="G1174" t="s">
        <v>6725</v>
      </c>
      <c r="H1174" t="s">
        <v>7323</v>
      </c>
      <c r="I1174" t="s">
        <v>6769</v>
      </c>
    </row>
    <row r="1175" spans="1:9" ht="15" x14ac:dyDescent="0.25">
      <c r="A1175" s="1" t="s">
        <v>1197</v>
      </c>
      <c r="B1175" s="1" t="s">
        <v>3555</v>
      </c>
      <c r="D1175" t="s">
        <v>5798</v>
      </c>
      <c r="E1175" t="str">
        <f t="shared" si="18"/>
        <v>Haley R.</v>
      </c>
      <c r="G1175" t="s">
        <v>7060</v>
      </c>
      <c r="H1175" t="s">
        <v>5337</v>
      </c>
      <c r="I1175" t="s">
        <v>6734</v>
      </c>
    </row>
    <row r="1176" spans="1:9" ht="15" x14ac:dyDescent="0.25">
      <c r="A1176" s="1" t="s">
        <v>1196</v>
      </c>
      <c r="B1176" s="1" t="s">
        <v>3556</v>
      </c>
      <c r="D1176" t="s">
        <v>5799</v>
      </c>
      <c r="E1176" t="str">
        <f t="shared" si="18"/>
        <v xml:space="preserve">Ethan </v>
      </c>
      <c r="G1176" t="s">
        <v>6725</v>
      </c>
      <c r="H1176" t="s">
        <v>7324</v>
      </c>
    </row>
    <row r="1177" spans="1:9" ht="15" x14ac:dyDescent="0.25">
      <c r="A1177" s="1" t="s">
        <v>1195</v>
      </c>
      <c r="B1177" s="1" t="s">
        <v>3557</v>
      </c>
      <c r="D1177" t="s">
        <v>5800</v>
      </c>
      <c r="E1177" t="str">
        <f t="shared" si="18"/>
        <v>Andrew W</v>
      </c>
      <c r="G1177" t="s">
        <v>6725</v>
      </c>
      <c r="H1177" t="s">
        <v>6248</v>
      </c>
      <c r="I1177" t="s">
        <v>6778</v>
      </c>
    </row>
    <row r="1178" spans="1:9" ht="15" x14ac:dyDescent="0.25">
      <c r="A1178" s="1" t="s">
        <v>1194</v>
      </c>
      <c r="B1178" s="1" t="s">
        <v>3558</v>
      </c>
      <c r="D1178" t="s">
        <v>5801</v>
      </c>
      <c r="E1178" t="str">
        <f t="shared" si="18"/>
        <v>Mark G</v>
      </c>
      <c r="G1178" t="s">
        <v>6725</v>
      </c>
      <c r="H1178" t="s">
        <v>6828</v>
      </c>
      <c r="I1178" t="s">
        <v>7090</v>
      </c>
    </row>
    <row r="1179" spans="1:9" ht="15" x14ac:dyDescent="0.25">
      <c r="A1179" s="1" t="s">
        <v>1193</v>
      </c>
      <c r="B1179" s="1" t="s">
        <v>3559</v>
      </c>
      <c r="D1179" t="s">
        <v>5802</v>
      </c>
      <c r="E1179" t="str">
        <f t="shared" si="18"/>
        <v>Kasey E.</v>
      </c>
      <c r="G1179" t="s">
        <v>6724</v>
      </c>
      <c r="H1179" t="s">
        <v>7325</v>
      </c>
      <c r="I1179" t="s">
        <v>6907</v>
      </c>
    </row>
    <row r="1180" spans="1:9" ht="15" x14ac:dyDescent="0.25">
      <c r="A1180" s="1" t="s">
        <v>1192</v>
      </c>
      <c r="B1180" s="1" t="s">
        <v>3560</v>
      </c>
      <c r="D1180" t="s">
        <v>5803</v>
      </c>
      <c r="E1180" t="str">
        <f t="shared" si="18"/>
        <v xml:space="preserve">Jeff </v>
      </c>
      <c r="G1180" t="s">
        <v>6725</v>
      </c>
      <c r="H1180" t="s">
        <v>6800</v>
      </c>
    </row>
    <row r="1181" spans="1:9" ht="15" x14ac:dyDescent="0.25">
      <c r="A1181" s="1" t="s">
        <v>1191</v>
      </c>
      <c r="B1181" s="1" t="s">
        <v>3561</v>
      </c>
      <c r="D1181" t="s">
        <v>5804</v>
      </c>
      <c r="E1181" t="str">
        <f t="shared" si="18"/>
        <v xml:space="preserve">Amy </v>
      </c>
      <c r="G1181" t="s">
        <v>6724</v>
      </c>
      <c r="H1181" t="s">
        <v>6893</v>
      </c>
    </row>
    <row r="1182" spans="1:9" ht="15" x14ac:dyDescent="0.25">
      <c r="A1182" s="1" t="s">
        <v>1190</v>
      </c>
      <c r="B1182" s="1" t="s">
        <v>3562</v>
      </c>
      <c r="D1182" t="s">
        <v>5805</v>
      </c>
      <c r="E1182" t="str">
        <f t="shared" si="18"/>
        <v xml:space="preserve">Adam </v>
      </c>
      <c r="G1182" t="s">
        <v>6725</v>
      </c>
      <c r="H1182" t="s">
        <v>6758</v>
      </c>
    </row>
    <row r="1183" spans="1:9" ht="15" x14ac:dyDescent="0.25">
      <c r="A1183" s="1" t="s">
        <v>1189</v>
      </c>
      <c r="B1183" s="1" t="s">
        <v>3563</v>
      </c>
      <c r="D1183" t="s">
        <v>4760</v>
      </c>
      <c r="E1183" t="str">
        <f t="shared" si="18"/>
        <v>Kristin M</v>
      </c>
      <c r="G1183" t="s">
        <v>6724</v>
      </c>
      <c r="H1183" t="s">
        <v>7062</v>
      </c>
      <c r="I1183" t="s">
        <v>6771</v>
      </c>
    </row>
    <row r="1184" spans="1:9" ht="15" x14ac:dyDescent="0.25">
      <c r="A1184" s="1" t="s">
        <v>1188</v>
      </c>
      <c r="B1184" s="1" t="s">
        <v>3564</v>
      </c>
      <c r="D1184" t="s">
        <v>5806</v>
      </c>
      <c r="E1184" t="str">
        <f t="shared" si="18"/>
        <v>Mary-Lynn B.</v>
      </c>
      <c r="G1184" t="s">
        <v>6724</v>
      </c>
      <c r="H1184" t="s">
        <v>7326</v>
      </c>
      <c r="I1184" t="s">
        <v>6732</v>
      </c>
    </row>
    <row r="1185" spans="1:9" ht="15" x14ac:dyDescent="0.25">
      <c r="A1185" s="1" t="s">
        <v>1187</v>
      </c>
      <c r="B1185" s="1" t="s">
        <v>3565</v>
      </c>
      <c r="D1185" t="s">
        <v>5807</v>
      </c>
      <c r="E1185" t="str">
        <f t="shared" si="18"/>
        <v>Jamie A</v>
      </c>
      <c r="G1185" t="s">
        <v>7060</v>
      </c>
      <c r="H1185" t="s">
        <v>6839</v>
      </c>
      <c r="I1185" t="s">
        <v>6805</v>
      </c>
    </row>
    <row r="1186" spans="1:9" ht="15" x14ac:dyDescent="0.25">
      <c r="A1186" s="1" t="s">
        <v>1186</v>
      </c>
      <c r="B1186" s="1" t="s">
        <v>3566</v>
      </c>
      <c r="D1186" t="s">
        <v>5808</v>
      </c>
      <c r="E1186" t="str">
        <f t="shared" si="18"/>
        <v>Jeffrey A.</v>
      </c>
      <c r="G1186" t="s">
        <v>6725</v>
      </c>
      <c r="H1186" t="s">
        <v>6891</v>
      </c>
      <c r="I1186" t="s">
        <v>6746</v>
      </c>
    </row>
    <row r="1187" spans="1:9" ht="15" x14ac:dyDescent="0.25">
      <c r="A1187" s="1" t="s">
        <v>1185</v>
      </c>
      <c r="B1187" s="1" t="s">
        <v>3567</v>
      </c>
      <c r="D1187" t="s">
        <v>5809</v>
      </c>
      <c r="E1187" t="str">
        <f t="shared" si="18"/>
        <v xml:space="preserve">Nicole </v>
      </c>
      <c r="G1187" t="s">
        <v>6724</v>
      </c>
      <c r="H1187" t="s">
        <v>6754</v>
      </c>
    </row>
    <row r="1188" spans="1:9" ht="15" x14ac:dyDescent="0.25">
      <c r="A1188" s="1" t="s">
        <v>1184</v>
      </c>
      <c r="B1188" s="1" t="s">
        <v>3568</v>
      </c>
      <c r="D1188" t="s">
        <v>5810</v>
      </c>
      <c r="E1188" t="str">
        <f t="shared" si="18"/>
        <v xml:space="preserve">Audrey </v>
      </c>
      <c r="G1188" t="s">
        <v>6724</v>
      </c>
      <c r="H1188" t="s">
        <v>7327</v>
      </c>
    </row>
    <row r="1189" spans="1:9" ht="15" x14ac:dyDescent="0.25">
      <c r="A1189" s="1" t="s">
        <v>1183</v>
      </c>
      <c r="B1189" s="1" t="s">
        <v>3569</v>
      </c>
      <c r="D1189" t="s">
        <v>4988</v>
      </c>
      <c r="E1189" t="str">
        <f t="shared" si="18"/>
        <v xml:space="preserve">Jacob </v>
      </c>
      <c r="G1189" t="s">
        <v>6725</v>
      </c>
      <c r="H1189" t="s">
        <v>6412</v>
      </c>
    </row>
    <row r="1190" spans="1:9" ht="15" x14ac:dyDescent="0.25">
      <c r="A1190" s="1" t="s">
        <v>1182</v>
      </c>
      <c r="B1190" s="1" t="s">
        <v>3570</v>
      </c>
      <c r="D1190" t="s">
        <v>5811</v>
      </c>
      <c r="E1190" t="str">
        <f t="shared" si="18"/>
        <v>Daniel S</v>
      </c>
      <c r="G1190" t="s">
        <v>6725</v>
      </c>
      <c r="H1190" t="s">
        <v>6797</v>
      </c>
      <c r="I1190" t="s">
        <v>6851</v>
      </c>
    </row>
    <row r="1191" spans="1:9" ht="15" x14ac:dyDescent="0.25">
      <c r="A1191" s="1" t="s">
        <v>1181</v>
      </c>
      <c r="B1191" s="1" t="s">
        <v>3571</v>
      </c>
      <c r="D1191" t="s">
        <v>5812</v>
      </c>
      <c r="E1191" t="str">
        <f t="shared" si="18"/>
        <v>Marc C.</v>
      </c>
      <c r="G1191" t="s">
        <v>6725</v>
      </c>
      <c r="H1191" t="s">
        <v>7232</v>
      </c>
      <c r="I1191" t="s">
        <v>6795</v>
      </c>
    </row>
    <row r="1192" spans="1:9" ht="15" x14ac:dyDescent="0.25">
      <c r="A1192" s="1" t="s">
        <v>1180</v>
      </c>
      <c r="B1192" s="1" t="s">
        <v>3572</v>
      </c>
      <c r="D1192" t="s">
        <v>5813</v>
      </c>
      <c r="E1192" t="str">
        <f t="shared" si="18"/>
        <v>Mark S</v>
      </c>
      <c r="G1192" t="s">
        <v>6725</v>
      </c>
      <c r="H1192" t="s">
        <v>6828</v>
      </c>
      <c r="I1192" t="s">
        <v>6851</v>
      </c>
    </row>
    <row r="1193" spans="1:9" ht="15" x14ac:dyDescent="0.25">
      <c r="A1193" s="1" t="s">
        <v>1179</v>
      </c>
      <c r="B1193" s="1" t="s">
        <v>3573</v>
      </c>
      <c r="D1193" t="s">
        <v>5814</v>
      </c>
      <c r="E1193" t="str">
        <f t="shared" si="18"/>
        <v xml:space="preserve">Dan </v>
      </c>
      <c r="G1193" t="s">
        <v>6725</v>
      </c>
      <c r="H1193" t="s">
        <v>6931</v>
      </c>
    </row>
    <row r="1194" spans="1:9" ht="15" x14ac:dyDescent="0.25">
      <c r="A1194" s="1" t="s">
        <v>1178</v>
      </c>
      <c r="B1194" s="1" t="s">
        <v>3574</v>
      </c>
      <c r="D1194" t="s">
        <v>5815</v>
      </c>
      <c r="E1194" t="str">
        <f t="shared" si="18"/>
        <v xml:space="preserve">Gabriela </v>
      </c>
      <c r="G1194" t="s">
        <v>6724</v>
      </c>
      <c r="H1194" t="s">
        <v>6982</v>
      </c>
    </row>
    <row r="1195" spans="1:9" ht="15" x14ac:dyDescent="0.25">
      <c r="A1195" s="1" t="s">
        <v>1177</v>
      </c>
      <c r="B1195" s="1" t="s">
        <v>3575</v>
      </c>
      <c r="D1195" t="s">
        <v>5816</v>
      </c>
      <c r="E1195" t="str">
        <f t="shared" si="18"/>
        <v xml:space="preserve">Amanda </v>
      </c>
      <c r="G1195" t="s">
        <v>6724</v>
      </c>
      <c r="H1195" t="s">
        <v>6833</v>
      </c>
    </row>
    <row r="1196" spans="1:9" ht="15" x14ac:dyDescent="0.25">
      <c r="A1196" s="1" t="s">
        <v>1176</v>
      </c>
      <c r="B1196" s="1" t="s">
        <v>3576</v>
      </c>
      <c r="D1196" t="s">
        <v>5817</v>
      </c>
      <c r="E1196" t="str">
        <f t="shared" si="18"/>
        <v xml:space="preserve">Dara </v>
      </c>
      <c r="G1196" t="s">
        <v>6724</v>
      </c>
      <c r="H1196" t="s">
        <v>6785</v>
      </c>
    </row>
    <row r="1197" spans="1:9" ht="15" x14ac:dyDescent="0.25">
      <c r="A1197" s="1" t="s">
        <v>1175</v>
      </c>
      <c r="B1197" s="1" t="s">
        <v>3577</v>
      </c>
      <c r="D1197" t="s">
        <v>5818</v>
      </c>
      <c r="E1197" t="str">
        <f t="shared" si="18"/>
        <v>Rachelle R</v>
      </c>
      <c r="G1197" t="s">
        <v>6724</v>
      </c>
      <c r="H1197" t="s">
        <v>7251</v>
      </c>
      <c r="I1197" t="s">
        <v>6865</v>
      </c>
    </row>
    <row r="1198" spans="1:9" ht="15" x14ac:dyDescent="0.25">
      <c r="A1198" s="1" t="s">
        <v>1174</v>
      </c>
      <c r="B1198" s="1" t="s">
        <v>3578</v>
      </c>
      <c r="D1198" t="s">
        <v>5819</v>
      </c>
      <c r="E1198" t="str">
        <f t="shared" si="18"/>
        <v>Brenda J</v>
      </c>
      <c r="G1198" t="s">
        <v>6724</v>
      </c>
      <c r="H1198" t="s">
        <v>7280</v>
      </c>
      <c r="I1198" t="s">
        <v>6832</v>
      </c>
    </row>
    <row r="1199" spans="1:9" ht="15" x14ac:dyDescent="0.25">
      <c r="A1199" s="1" t="s">
        <v>1173</v>
      </c>
      <c r="B1199" s="1" t="s">
        <v>3579</v>
      </c>
      <c r="D1199" t="s">
        <v>5820</v>
      </c>
      <c r="E1199" t="str">
        <f t="shared" si="18"/>
        <v xml:space="preserve">Tim </v>
      </c>
      <c r="G1199" t="s">
        <v>6725</v>
      </c>
      <c r="H1199" t="s">
        <v>7275</v>
      </c>
    </row>
    <row r="1200" spans="1:9" ht="15" x14ac:dyDescent="0.25">
      <c r="A1200" s="1" t="s">
        <v>1172</v>
      </c>
      <c r="B1200" s="1" t="s">
        <v>3580</v>
      </c>
      <c r="D1200" t="s">
        <v>5821</v>
      </c>
      <c r="E1200" t="str">
        <f t="shared" si="18"/>
        <v xml:space="preserve">Sylvain </v>
      </c>
      <c r="G1200" t="s">
        <v>6725</v>
      </c>
      <c r="H1200" t="s">
        <v>7328</v>
      </c>
    </row>
    <row r="1201" spans="1:9" ht="15" x14ac:dyDescent="0.25">
      <c r="A1201" s="1" t="s">
        <v>1171</v>
      </c>
      <c r="B1201" s="1" t="s">
        <v>3581</v>
      </c>
      <c r="D1201" t="s">
        <v>5822</v>
      </c>
      <c r="E1201" t="str">
        <f t="shared" si="18"/>
        <v>Lisa M</v>
      </c>
      <c r="G1201" t="s">
        <v>7060</v>
      </c>
      <c r="H1201" t="s">
        <v>7064</v>
      </c>
      <c r="I1201" t="s">
        <v>6771</v>
      </c>
    </row>
    <row r="1202" spans="1:9" ht="15" x14ac:dyDescent="0.25">
      <c r="A1202" s="1" t="s">
        <v>1170</v>
      </c>
      <c r="B1202" s="1" t="s">
        <v>3582</v>
      </c>
      <c r="D1202" t="s">
        <v>5499</v>
      </c>
      <c r="E1202" t="str">
        <f t="shared" si="18"/>
        <v xml:space="preserve">Ryan </v>
      </c>
      <c r="G1202" t="s">
        <v>6725</v>
      </c>
      <c r="H1202" t="s">
        <v>5185</v>
      </c>
    </row>
    <row r="1203" spans="1:9" ht="15" x14ac:dyDescent="0.25">
      <c r="A1203" s="1" t="s">
        <v>1169</v>
      </c>
      <c r="B1203" s="1" t="s">
        <v>3583</v>
      </c>
      <c r="D1203" t="s">
        <v>5823</v>
      </c>
      <c r="E1203" t="str">
        <f t="shared" si="18"/>
        <v>Kaitlin M</v>
      </c>
      <c r="G1203" t="s">
        <v>7060</v>
      </c>
      <c r="H1203" t="s">
        <v>7300</v>
      </c>
      <c r="I1203" t="s">
        <v>6771</v>
      </c>
    </row>
    <row r="1204" spans="1:9" ht="15" x14ac:dyDescent="0.25">
      <c r="A1204" s="1" t="s">
        <v>1168</v>
      </c>
      <c r="B1204" s="1" t="s">
        <v>3584</v>
      </c>
      <c r="D1204" t="s">
        <v>5824</v>
      </c>
      <c r="E1204" t="str">
        <f t="shared" si="18"/>
        <v>William R.</v>
      </c>
      <c r="G1204" t="s">
        <v>6725</v>
      </c>
      <c r="H1204" t="s">
        <v>6858</v>
      </c>
      <c r="I1204" t="s">
        <v>6734</v>
      </c>
    </row>
    <row r="1205" spans="1:9" ht="15" x14ac:dyDescent="0.25">
      <c r="A1205" s="1" t="s">
        <v>1167</v>
      </c>
      <c r="B1205" s="1" t="s">
        <v>3585</v>
      </c>
      <c r="D1205" t="s">
        <v>5825</v>
      </c>
      <c r="E1205" t="str">
        <f t="shared" si="18"/>
        <v xml:space="preserve">Bruce </v>
      </c>
      <c r="G1205" t="s">
        <v>6725</v>
      </c>
      <c r="H1205" t="s">
        <v>6073</v>
      </c>
    </row>
    <row r="1206" spans="1:9" ht="15" x14ac:dyDescent="0.25">
      <c r="A1206" s="1" t="s">
        <v>1166</v>
      </c>
      <c r="B1206" s="1" t="s">
        <v>3586</v>
      </c>
      <c r="D1206" t="s">
        <v>5826</v>
      </c>
      <c r="E1206" t="str">
        <f t="shared" si="18"/>
        <v xml:space="preserve">Veronica </v>
      </c>
      <c r="G1206" t="s">
        <v>7060</v>
      </c>
      <c r="H1206" t="s">
        <v>7329</v>
      </c>
    </row>
    <row r="1207" spans="1:9" ht="15" x14ac:dyDescent="0.25">
      <c r="A1207" s="1" t="s">
        <v>1165</v>
      </c>
      <c r="B1207" s="1" t="s">
        <v>3587</v>
      </c>
      <c r="D1207" t="s">
        <v>5827</v>
      </c>
      <c r="E1207" t="str">
        <f t="shared" si="18"/>
        <v xml:space="preserve">Warren </v>
      </c>
      <c r="G1207" t="s">
        <v>6725</v>
      </c>
      <c r="H1207" t="s">
        <v>7330</v>
      </c>
    </row>
    <row r="1208" spans="1:9" ht="15" x14ac:dyDescent="0.25">
      <c r="A1208" s="1" t="s">
        <v>1164</v>
      </c>
      <c r="B1208" s="1" t="s">
        <v>3588</v>
      </c>
      <c r="D1208" t="s">
        <v>5828</v>
      </c>
      <c r="E1208" t="str">
        <f t="shared" si="18"/>
        <v xml:space="preserve">Daniela </v>
      </c>
      <c r="G1208" t="s">
        <v>7060</v>
      </c>
      <c r="H1208" t="s">
        <v>7331</v>
      </c>
    </row>
    <row r="1209" spans="1:9" ht="15" x14ac:dyDescent="0.25">
      <c r="A1209" s="1" t="s">
        <v>1163</v>
      </c>
      <c r="B1209" s="1" t="s">
        <v>3589</v>
      </c>
      <c r="D1209" t="s">
        <v>5255</v>
      </c>
      <c r="E1209" t="str">
        <f t="shared" si="18"/>
        <v>Deirdre A</v>
      </c>
      <c r="G1209" t="s">
        <v>6724</v>
      </c>
      <c r="H1209" t="s">
        <v>7332</v>
      </c>
      <c r="I1209" t="s">
        <v>6805</v>
      </c>
    </row>
    <row r="1210" spans="1:9" ht="15" x14ac:dyDescent="0.25">
      <c r="A1210" s="1" t="s">
        <v>1162</v>
      </c>
      <c r="B1210" s="1" t="s">
        <v>3590</v>
      </c>
      <c r="D1210" t="s">
        <v>5829</v>
      </c>
      <c r="E1210" t="str">
        <f t="shared" si="18"/>
        <v xml:space="preserve">Mathias </v>
      </c>
      <c r="G1210" t="s">
        <v>6725</v>
      </c>
      <c r="H1210" t="s">
        <v>7333</v>
      </c>
    </row>
    <row r="1211" spans="1:9" ht="15" x14ac:dyDescent="0.25">
      <c r="A1211" s="1" t="s">
        <v>1161</v>
      </c>
      <c r="B1211" s="1" t="s">
        <v>3591</v>
      </c>
      <c r="D1211" t="s">
        <v>5312</v>
      </c>
      <c r="E1211" t="str">
        <f t="shared" si="18"/>
        <v xml:space="preserve">Matthew </v>
      </c>
      <c r="G1211" t="s">
        <v>6725</v>
      </c>
      <c r="H1211" t="s">
        <v>6726</v>
      </c>
    </row>
    <row r="1212" spans="1:9" ht="15" x14ac:dyDescent="0.25">
      <c r="A1212" s="1" t="s">
        <v>1160</v>
      </c>
      <c r="B1212" s="1" t="s">
        <v>3592</v>
      </c>
      <c r="D1212" t="s">
        <v>5830</v>
      </c>
      <c r="E1212" t="str">
        <f t="shared" si="18"/>
        <v xml:space="preserve">Kurt </v>
      </c>
      <c r="G1212" t="s">
        <v>6725</v>
      </c>
      <c r="H1212" t="s">
        <v>5509</v>
      </c>
    </row>
    <row r="1213" spans="1:9" ht="15" x14ac:dyDescent="0.25">
      <c r="A1213" s="1" t="s">
        <v>1159</v>
      </c>
      <c r="B1213" s="1" t="s">
        <v>3593</v>
      </c>
      <c r="D1213" t="s">
        <v>5831</v>
      </c>
      <c r="E1213" t="str">
        <f t="shared" si="18"/>
        <v xml:space="preserve">Samuel </v>
      </c>
      <c r="G1213" t="s">
        <v>6725</v>
      </c>
      <c r="H1213" t="s">
        <v>6870</v>
      </c>
    </row>
    <row r="1214" spans="1:9" ht="15" x14ac:dyDescent="0.25">
      <c r="A1214" s="1" t="s">
        <v>1158</v>
      </c>
      <c r="B1214" s="1" t="s">
        <v>3594</v>
      </c>
      <c r="D1214" t="s">
        <v>5832</v>
      </c>
      <c r="E1214" t="str">
        <f t="shared" si="18"/>
        <v xml:space="preserve">Emily </v>
      </c>
      <c r="G1214" t="s">
        <v>7060</v>
      </c>
      <c r="H1214" t="s">
        <v>6831</v>
      </c>
    </row>
    <row r="1215" spans="1:9" ht="15" x14ac:dyDescent="0.25">
      <c r="A1215" s="1" t="s">
        <v>1157</v>
      </c>
      <c r="B1215" s="1" t="s">
        <v>3595</v>
      </c>
      <c r="D1215" t="s">
        <v>5833</v>
      </c>
      <c r="E1215" t="str">
        <f t="shared" si="18"/>
        <v xml:space="preserve">Tiffany </v>
      </c>
      <c r="G1215" t="s">
        <v>6724</v>
      </c>
      <c r="H1215" t="s">
        <v>7150</v>
      </c>
    </row>
    <row r="1216" spans="1:9" ht="15" x14ac:dyDescent="0.25">
      <c r="A1216" s="1" t="s">
        <v>1156</v>
      </c>
      <c r="B1216" s="1" t="s">
        <v>3596</v>
      </c>
      <c r="D1216" t="s">
        <v>5834</v>
      </c>
      <c r="E1216" t="str">
        <f t="shared" si="18"/>
        <v>Alex F</v>
      </c>
      <c r="G1216" t="s">
        <v>6725</v>
      </c>
      <c r="H1216" t="s">
        <v>6783</v>
      </c>
      <c r="I1216" t="s">
        <v>6892</v>
      </c>
    </row>
    <row r="1217" spans="1:9" ht="15" x14ac:dyDescent="0.25">
      <c r="A1217" s="1" t="s">
        <v>1155</v>
      </c>
      <c r="B1217" s="1" t="s">
        <v>3597</v>
      </c>
      <c r="D1217" t="s">
        <v>5835</v>
      </c>
      <c r="E1217" t="str">
        <f t="shared" si="18"/>
        <v xml:space="preserve">Alice </v>
      </c>
      <c r="G1217" t="s">
        <v>6724</v>
      </c>
      <c r="H1217" t="s">
        <v>7334</v>
      </c>
    </row>
    <row r="1218" spans="1:9" ht="15" x14ac:dyDescent="0.25">
      <c r="A1218" s="1" t="s">
        <v>1154</v>
      </c>
      <c r="B1218" s="1" t="s">
        <v>3598</v>
      </c>
      <c r="D1218" t="s">
        <v>5423</v>
      </c>
      <c r="E1218" t="str">
        <f t="shared" si="18"/>
        <v>Allison M.</v>
      </c>
      <c r="G1218" t="s">
        <v>6724</v>
      </c>
      <c r="H1218" t="s">
        <v>6922</v>
      </c>
      <c r="I1218" t="s">
        <v>6743</v>
      </c>
    </row>
    <row r="1219" spans="1:9" ht="15" x14ac:dyDescent="0.25">
      <c r="A1219" s="1" t="s">
        <v>1153</v>
      </c>
      <c r="B1219" s="1" t="s">
        <v>3599</v>
      </c>
      <c r="D1219" t="s">
        <v>5836</v>
      </c>
      <c r="E1219" t="str">
        <f t="shared" ref="E1219:E1282" si="19">H1219&amp;" "&amp;I1219</f>
        <v>Johannes Fiskerstand</v>
      </c>
      <c r="G1219" t="s">
        <v>6725</v>
      </c>
      <c r="H1219" t="s">
        <v>7335</v>
      </c>
      <c r="I1219" t="s">
        <v>7336</v>
      </c>
    </row>
    <row r="1220" spans="1:9" ht="15" x14ac:dyDescent="0.25">
      <c r="A1220" s="1" t="s">
        <v>1152</v>
      </c>
      <c r="B1220" s="1" t="s">
        <v>3600</v>
      </c>
      <c r="D1220" t="s">
        <v>5837</v>
      </c>
      <c r="E1220" t="str">
        <f t="shared" si="19"/>
        <v xml:space="preserve">Stephen </v>
      </c>
      <c r="G1220" t="s">
        <v>6725</v>
      </c>
      <c r="H1220" t="s">
        <v>6733</v>
      </c>
    </row>
    <row r="1221" spans="1:9" ht="15" x14ac:dyDescent="0.25">
      <c r="A1221" s="1" t="s">
        <v>1151</v>
      </c>
      <c r="B1221" s="1" t="s">
        <v>3601</v>
      </c>
      <c r="D1221" t="s">
        <v>5838</v>
      </c>
      <c r="E1221" t="str">
        <f t="shared" si="19"/>
        <v>Jon M</v>
      </c>
      <c r="G1221" t="s">
        <v>6725</v>
      </c>
      <c r="H1221" t="s">
        <v>7337</v>
      </c>
      <c r="I1221" t="s">
        <v>6771</v>
      </c>
    </row>
    <row r="1222" spans="1:9" ht="15" x14ac:dyDescent="0.25">
      <c r="A1222" s="1" t="s">
        <v>1150</v>
      </c>
      <c r="B1222" s="1" t="s">
        <v>3602</v>
      </c>
      <c r="D1222" t="s">
        <v>5839</v>
      </c>
      <c r="E1222" t="str">
        <f t="shared" si="19"/>
        <v xml:space="preserve">Fasil </v>
      </c>
      <c r="G1222" t="s">
        <v>6725</v>
      </c>
      <c r="H1222" t="s">
        <v>7338</v>
      </c>
    </row>
    <row r="1223" spans="1:9" ht="15" x14ac:dyDescent="0.25">
      <c r="A1223" s="1" t="s">
        <v>1149</v>
      </c>
      <c r="B1223" s="1" t="s">
        <v>3603</v>
      </c>
      <c r="D1223" t="s">
        <v>5840</v>
      </c>
      <c r="E1223" t="str">
        <f t="shared" si="19"/>
        <v>Megan C.</v>
      </c>
      <c r="G1223" t="s">
        <v>6724</v>
      </c>
      <c r="H1223" t="s">
        <v>6796</v>
      </c>
      <c r="I1223" t="s">
        <v>6795</v>
      </c>
    </row>
    <row r="1224" spans="1:9" ht="15" x14ac:dyDescent="0.25">
      <c r="A1224" s="1" t="s">
        <v>1148</v>
      </c>
      <c r="B1224" s="1" t="s">
        <v>3604</v>
      </c>
      <c r="D1224" t="s">
        <v>5841</v>
      </c>
      <c r="E1224" t="str">
        <f t="shared" si="19"/>
        <v>Lisa J.</v>
      </c>
      <c r="G1224" t="s">
        <v>6724</v>
      </c>
      <c r="H1224" t="s">
        <v>7064</v>
      </c>
      <c r="I1224" t="s">
        <v>6763</v>
      </c>
    </row>
    <row r="1225" spans="1:9" ht="15" x14ac:dyDescent="0.25">
      <c r="A1225" s="1" t="s">
        <v>1147</v>
      </c>
      <c r="B1225" s="1" t="s">
        <v>3605</v>
      </c>
      <c r="D1225" t="s">
        <v>5014</v>
      </c>
      <c r="E1225" t="str">
        <f t="shared" si="19"/>
        <v>Doron P</v>
      </c>
      <c r="G1225" t="s">
        <v>6725</v>
      </c>
      <c r="H1225" t="s">
        <v>7339</v>
      </c>
      <c r="I1225" t="s">
        <v>6840</v>
      </c>
    </row>
    <row r="1226" spans="1:9" ht="15" x14ac:dyDescent="0.25">
      <c r="A1226" s="1" t="s">
        <v>1146</v>
      </c>
      <c r="B1226" s="1" t="s">
        <v>3606</v>
      </c>
      <c r="D1226" t="s">
        <v>4770</v>
      </c>
      <c r="E1226" t="str">
        <f t="shared" si="19"/>
        <v xml:space="preserve">Katharina </v>
      </c>
      <c r="G1226" t="s">
        <v>6724</v>
      </c>
      <c r="H1226" t="s">
        <v>7340</v>
      </c>
    </row>
    <row r="1227" spans="1:9" ht="15" x14ac:dyDescent="0.25">
      <c r="A1227" s="1" t="s">
        <v>1145</v>
      </c>
      <c r="B1227" s="1" t="s">
        <v>3607</v>
      </c>
      <c r="D1227" t="s">
        <v>5842</v>
      </c>
      <c r="E1227" t="str">
        <f t="shared" si="19"/>
        <v xml:space="preserve">Carl </v>
      </c>
      <c r="G1227" t="s">
        <v>6725</v>
      </c>
      <c r="H1227" t="s">
        <v>7341</v>
      </c>
    </row>
    <row r="1228" spans="1:9" ht="15" x14ac:dyDescent="0.25">
      <c r="A1228" s="1" t="s">
        <v>1144</v>
      </c>
      <c r="B1228" s="1" t="s">
        <v>3608</v>
      </c>
      <c r="D1228" t="s">
        <v>5843</v>
      </c>
      <c r="E1228" t="str">
        <f t="shared" si="19"/>
        <v>Kelsey J.</v>
      </c>
      <c r="G1228" t="s">
        <v>6724</v>
      </c>
      <c r="H1228" t="s">
        <v>6729</v>
      </c>
      <c r="I1228" t="s">
        <v>6763</v>
      </c>
    </row>
    <row r="1229" spans="1:9" ht="15" x14ac:dyDescent="0.25">
      <c r="A1229" s="1" t="s">
        <v>1143</v>
      </c>
      <c r="B1229" s="1" t="s">
        <v>3609</v>
      </c>
      <c r="D1229" t="s">
        <v>5844</v>
      </c>
      <c r="E1229" t="str">
        <f t="shared" si="19"/>
        <v>Stephen A.</v>
      </c>
      <c r="G1229" t="s">
        <v>6725</v>
      </c>
      <c r="H1229" t="s">
        <v>6733</v>
      </c>
      <c r="I1229" t="s">
        <v>6746</v>
      </c>
    </row>
    <row r="1230" spans="1:9" ht="15" x14ac:dyDescent="0.25">
      <c r="A1230" s="1" t="s">
        <v>1142</v>
      </c>
      <c r="B1230" s="1" t="s">
        <v>3610</v>
      </c>
      <c r="D1230" t="s">
        <v>5845</v>
      </c>
      <c r="E1230" t="str">
        <f t="shared" si="19"/>
        <v xml:space="preserve">Dan </v>
      </c>
      <c r="G1230" t="s">
        <v>6725</v>
      </c>
      <c r="H1230" t="s">
        <v>6931</v>
      </c>
    </row>
    <row r="1231" spans="1:9" ht="15" x14ac:dyDescent="0.25">
      <c r="A1231" s="1" t="s">
        <v>1141</v>
      </c>
      <c r="B1231" s="1" t="s">
        <v>3611</v>
      </c>
      <c r="D1231" t="s">
        <v>5846</v>
      </c>
      <c r="E1231" t="str">
        <f t="shared" si="19"/>
        <v>Katie C</v>
      </c>
      <c r="G1231" t="s">
        <v>6724</v>
      </c>
      <c r="H1231" t="s">
        <v>6792</v>
      </c>
      <c r="I1231" t="s">
        <v>6753</v>
      </c>
    </row>
    <row r="1232" spans="1:9" ht="15" x14ac:dyDescent="0.25">
      <c r="A1232" s="1" t="s">
        <v>1140</v>
      </c>
      <c r="B1232" s="1" t="s">
        <v>3612</v>
      </c>
      <c r="D1232" t="s">
        <v>5847</v>
      </c>
      <c r="E1232" t="str">
        <f t="shared" si="19"/>
        <v>Melissa K</v>
      </c>
      <c r="G1232" t="s">
        <v>6724</v>
      </c>
      <c r="H1232" t="s">
        <v>6781</v>
      </c>
      <c r="I1232" t="s">
        <v>6817</v>
      </c>
    </row>
    <row r="1233" spans="1:9" ht="15" x14ac:dyDescent="0.25">
      <c r="A1233" s="1" t="s">
        <v>1139</v>
      </c>
      <c r="B1233" s="1" t="s">
        <v>3613</v>
      </c>
      <c r="D1233" t="s">
        <v>5848</v>
      </c>
      <c r="E1233" t="str">
        <f t="shared" si="19"/>
        <v>Kara H</v>
      </c>
      <c r="G1233" t="s">
        <v>6724</v>
      </c>
      <c r="H1233" t="s">
        <v>7072</v>
      </c>
      <c r="I1233" t="s">
        <v>6910</v>
      </c>
    </row>
    <row r="1234" spans="1:9" ht="15" x14ac:dyDescent="0.25">
      <c r="A1234" s="1" t="s">
        <v>1138</v>
      </c>
      <c r="B1234" s="1" t="s">
        <v>3614</v>
      </c>
      <c r="D1234" t="s">
        <v>5849</v>
      </c>
      <c r="E1234" t="str">
        <f t="shared" si="19"/>
        <v>Juan Carlos</v>
      </c>
      <c r="G1234" t="s">
        <v>6725</v>
      </c>
      <c r="H1234" t="s">
        <v>7342</v>
      </c>
      <c r="I1234" t="s">
        <v>7343</v>
      </c>
    </row>
    <row r="1235" spans="1:9" ht="15" x14ac:dyDescent="0.25">
      <c r="A1235" s="1" t="s">
        <v>1137</v>
      </c>
      <c r="B1235" s="1" t="s">
        <v>3615</v>
      </c>
      <c r="D1235" t="s">
        <v>5659</v>
      </c>
      <c r="E1235" t="str">
        <f t="shared" si="19"/>
        <v>John III</v>
      </c>
      <c r="G1235" t="s">
        <v>6725</v>
      </c>
      <c r="H1235" t="s">
        <v>6750</v>
      </c>
      <c r="I1235" t="s">
        <v>7286</v>
      </c>
    </row>
    <row r="1236" spans="1:9" ht="15" x14ac:dyDescent="0.25">
      <c r="A1236" s="1" t="s">
        <v>1136</v>
      </c>
      <c r="B1236" s="1" t="s">
        <v>3616</v>
      </c>
      <c r="D1236" t="s">
        <v>5850</v>
      </c>
      <c r="E1236" t="str">
        <f t="shared" si="19"/>
        <v>Sarah M</v>
      </c>
      <c r="G1236" t="s">
        <v>7060</v>
      </c>
      <c r="H1236" t="s">
        <v>6895</v>
      </c>
      <c r="I1236" t="s">
        <v>6771</v>
      </c>
    </row>
    <row r="1237" spans="1:9" ht="15" x14ac:dyDescent="0.25">
      <c r="A1237" s="1" t="s">
        <v>1135</v>
      </c>
      <c r="B1237" s="1" t="s">
        <v>3617</v>
      </c>
      <c r="D1237" t="s">
        <v>5851</v>
      </c>
      <c r="E1237" t="str">
        <f t="shared" si="19"/>
        <v>Kristin C</v>
      </c>
      <c r="G1237" t="s">
        <v>7060</v>
      </c>
      <c r="H1237" t="s">
        <v>7062</v>
      </c>
      <c r="I1237" t="s">
        <v>6753</v>
      </c>
    </row>
    <row r="1238" spans="1:9" ht="15" x14ac:dyDescent="0.25">
      <c r="A1238" s="1" t="s">
        <v>1134</v>
      </c>
      <c r="B1238" s="1" t="s">
        <v>3618</v>
      </c>
      <c r="D1238" t="s">
        <v>5852</v>
      </c>
      <c r="E1238" t="str">
        <f t="shared" si="19"/>
        <v>Casey M.</v>
      </c>
      <c r="G1238" t="s">
        <v>6724</v>
      </c>
      <c r="H1238" t="s">
        <v>6100</v>
      </c>
      <c r="I1238" t="s">
        <v>6743</v>
      </c>
    </row>
    <row r="1239" spans="1:9" ht="15" x14ac:dyDescent="0.25">
      <c r="A1239" s="1" t="s">
        <v>1133</v>
      </c>
      <c r="B1239" s="1" t="s">
        <v>3619</v>
      </c>
      <c r="D1239" t="s">
        <v>5853</v>
      </c>
      <c r="E1239" t="str">
        <f t="shared" si="19"/>
        <v xml:space="preserve">Samuel </v>
      </c>
      <c r="G1239" t="s">
        <v>6725</v>
      </c>
      <c r="H1239" t="s">
        <v>6870</v>
      </c>
    </row>
    <row r="1240" spans="1:9" ht="15" x14ac:dyDescent="0.25">
      <c r="A1240" s="1" t="s">
        <v>1132</v>
      </c>
      <c r="B1240" s="1" t="s">
        <v>3620</v>
      </c>
      <c r="D1240" t="s">
        <v>5854</v>
      </c>
      <c r="E1240" t="str">
        <f t="shared" si="19"/>
        <v xml:space="preserve">Braulio </v>
      </c>
      <c r="G1240" t="s">
        <v>6725</v>
      </c>
      <c r="H1240" t="s">
        <v>7344</v>
      </c>
    </row>
    <row r="1241" spans="1:9" ht="15" x14ac:dyDescent="0.25">
      <c r="A1241" s="1" t="s">
        <v>1131</v>
      </c>
      <c r="B1241" s="1" t="s">
        <v>3621</v>
      </c>
      <c r="D1241" t="s">
        <v>5855</v>
      </c>
      <c r="E1241" t="str">
        <f t="shared" si="19"/>
        <v xml:space="preserve">Anne-Marie </v>
      </c>
      <c r="G1241" t="s">
        <v>6724</v>
      </c>
      <c r="H1241" t="s">
        <v>7345</v>
      </c>
    </row>
    <row r="1242" spans="1:9" ht="15" x14ac:dyDescent="0.25">
      <c r="A1242" s="1" t="s">
        <v>1130</v>
      </c>
      <c r="B1242" s="1" t="s">
        <v>3622</v>
      </c>
      <c r="D1242" t="s">
        <v>5856</v>
      </c>
      <c r="E1242" t="str">
        <f t="shared" si="19"/>
        <v>Samuel K.</v>
      </c>
      <c r="G1242" t="s">
        <v>6725</v>
      </c>
      <c r="H1242" t="s">
        <v>6870</v>
      </c>
      <c r="I1242" t="s">
        <v>6856</v>
      </c>
    </row>
    <row r="1243" spans="1:9" ht="15" x14ac:dyDescent="0.25">
      <c r="A1243" s="1" t="s">
        <v>1129</v>
      </c>
      <c r="B1243" s="1" t="s">
        <v>3623</v>
      </c>
      <c r="D1243" t="s">
        <v>5568</v>
      </c>
      <c r="E1243" t="str">
        <f t="shared" si="19"/>
        <v xml:space="preserve">Yuki </v>
      </c>
      <c r="G1243" t="s">
        <v>7060</v>
      </c>
      <c r="H1243" t="s">
        <v>7346</v>
      </c>
    </row>
    <row r="1244" spans="1:9" ht="15" x14ac:dyDescent="0.25">
      <c r="A1244" s="1" t="s">
        <v>1128</v>
      </c>
      <c r="B1244" s="1" t="s">
        <v>3624</v>
      </c>
      <c r="D1244" t="s">
        <v>5857</v>
      </c>
      <c r="E1244" t="str">
        <f t="shared" si="19"/>
        <v xml:space="preserve">Rafer </v>
      </c>
      <c r="G1244" t="s">
        <v>6725</v>
      </c>
      <c r="H1244" t="s">
        <v>7347</v>
      </c>
    </row>
    <row r="1245" spans="1:9" ht="15" x14ac:dyDescent="0.25">
      <c r="A1245" s="1" t="s">
        <v>1127</v>
      </c>
      <c r="B1245" s="1" t="s">
        <v>3625</v>
      </c>
      <c r="D1245" t="s">
        <v>5858</v>
      </c>
      <c r="E1245" t="str">
        <f t="shared" si="19"/>
        <v xml:space="preserve">Claire </v>
      </c>
      <c r="G1245" t="s">
        <v>6724</v>
      </c>
      <c r="H1245" t="s">
        <v>7291</v>
      </c>
    </row>
    <row r="1246" spans="1:9" ht="15" x14ac:dyDescent="0.25">
      <c r="A1246" s="1" t="s">
        <v>1126</v>
      </c>
      <c r="B1246" s="1" t="s">
        <v>3626</v>
      </c>
      <c r="D1246" t="s">
        <v>5824</v>
      </c>
      <c r="E1246" t="str">
        <f t="shared" si="19"/>
        <v>Erynn J.</v>
      </c>
      <c r="G1246" t="s">
        <v>6724</v>
      </c>
      <c r="H1246" t="s">
        <v>7348</v>
      </c>
      <c r="I1246" t="s">
        <v>6763</v>
      </c>
    </row>
    <row r="1247" spans="1:9" ht="15" x14ac:dyDescent="0.25">
      <c r="A1247" s="1" t="s">
        <v>1125</v>
      </c>
      <c r="B1247" s="1" t="s">
        <v>3627</v>
      </c>
      <c r="D1247" t="s">
        <v>5859</v>
      </c>
      <c r="E1247" t="str">
        <f t="shared" si="19"/>
        <v xml:space="preserve">Mahesh </v>
      </c>
      <c r="G1247" t="s">
        <v>6725</v>
      </c>
      <c r="H1247" t="s">
        <v>7349</v>
      </c>
    </row>
    <row r="1248" spans="1:9" ht="15" x14ac:dyDescent="0.25">
      <c r="A1248" s="1" t="s">
        <v>1124</v>
      </c>
      <c r="B1248" s="1" t="s">
        <v>3628</v>
      </c>
      <c r="D1248" t="s">
        <v>5860</v>
      </c>
      <c r="E1248" t="str">
        <f t="shared" si="19"/>
        <v xml:space="preserve">Stanley </v>
      </c>
      <c r="G1248" t="s">
        <v>6725</v>
      </c>
      <c r="H1248" t="s">
        <v>7350</v>
      </c>
    </row>
    <row r="1249" spans="1:9" ht="15" x14ac:dyDescent="0.25">
      <c r="A1249" s="1" t="s">
        <v>1123</v>
      </c>
      <c r="B1249" s="1" t="s">
        <v>3629</v>
      </c>
      <c r="D1249" t="s">
        <v>5861</v>
      </c>
      <c r="E1249" t="str">
        <f t="shared" si="19"/>
        <v xml:space="preserve">Gregory </v>
      </c>
      <c r="G1249" t="s">
        <v>6725</v>
      </c>
      <c r="H1249" t="s">
        <v>7014</v>
      </c>
    </row>
    <row r="1250" spans="1:9" ht="15" x14ac:dyDescent="0.25">
      <c r="A1250" s="1" t="s">
        <v>1122</v>
      </c>
      <c r="B1250" s="1" t="s">
        <v>3630</v>
      </c>
      <c r="D1250" t="s">
        <v>5862</v>
      </c>
      <c r="E1250" t="str">
        <f t="shared" si="19"/>
        <v xml:space="preserve">Eric </v>
      </c>
      <c r="G1250" t="s">
        <v>6725</v>
      </c>
      <c r="H1250" t="s">
        <v>6755</v>
      </c>
    </row>
    <row r="1251" spans="1:9" ht="15" x14ac:dyDescent="0.25">
      <c r="A1251" s="1" t="s">
        <v>1121</v>
      </c>
      <c r="B1251" s="1" t="s">
        <v>3631</v>
      </c>
      <c r="D1251" t="s">
        <v>5863</v>
      </c>
      <c r="E1251" t="str">
        <f t="shared" si="19"/>
        <v>Rachel M</v>
      </c>
      <c r="G1251" t="s">
        <v>6724</v>
      </c>
      <c r="H1251" t="s">
        <v>7051</v>
      </c>
      <c r="I1251" t="s">
        <v>6771</v>
      </c>
    </row>
    <row r="1252" spans="1:9" ht="15" x14ac:dyDescent="0.25">
      <c r="A1252" s="1" t="s">
        <v>1120</v>
      </c>
      <c r="B1252" s="1" t="s">
        <v>3632</v>
      </c>
      <c r="D1252" t="s">
        <v>5864</v>
      </c>
      <c r="E1252" t="str">
        <f t="shared" si="19"/>
        <v xml:space="preserve">Fritz </v>
      </c>
      <c r="G1252" t="s">
        <v>6725</v>
      </c>
      <c r="H1252" t="s">
        <v>7351</v>
      </c>
    </row>
    <row r="1253" spans="1:9" ht="15" x14ac:dyDescent="0.25">
      <c r="A1253" s="1" t="s">
        <v>1119</v>
      </c>
      <c r="B1253" s="1" t="s">
        <v>3633</v>
      </c>
      <c r="D1253" t="s">
        <v>5865</v>
      </c>
      <c r="E1253" t="str">
        <f t="shared" si="19"/>
        <v xml:space="preserve">Brad </v>
      </c>
      <c r="G1253" t="s">
        <v>6725</v>
      </c>
      <c r="H1253" t="s">
        <v>7118</v>
      </c>
    </row>
    <row r="1254" spans="1:9" ht="15" x14ac:dyDescent="0.25">
      <c r="A1254" s="1" t="s">
        <v>1118</v>
      </c>
      <c r="B1254" s="1" t="s">
        <v>3634</v>
      </c>
      <c r="D1254" t="s">
        <v>5866</v>
      </c>
      <c r="E1254" t="str">
        <f t="shared" si="19"/>
        <v>Claire M</v>
      </c>
      <c r="G1254" t="s">
        <v>6724</v>
      </c>
      <c r="H1254" t="s">
        <v>7291</v>
      </c>
      <c r="I1254" t="s">
        <v>6771</v>
      </c>
    </row>
    <row r="1255" spans="1:9" ht="15" x14ac:dyDescent="0.25">
      <c r="A1255" s="1" t="s">
        <v>1117</v>
      </c>
      <c r="B1255" s="1" t="s">
        <v>3635</v>
      </c>
      <c r="D1255" t="s">
        <v>5867</v>
      </c>
      <c r="E1255" t="str">
        <f t="shared" si="19"/>
        <v xml:space="preserve">Jennifer </v>
      </c>
      <c r="G1255" t="s">
        <v>7060</v>
      </c>
      <c r="H1255" t="s">
        <v>6745</v>
      </c>
    </row>
    <row r="1256" spans="1:9" ht="15" x14ac:dyDescent="0.25">
      <c r="A1256" s="1" t="s">
        <v>1116</v>
      </c>
      <c r="B1256" s="1" t="s">
        <v>3636</v>
      </c>
      <c r="D1256" t="s">
        <v>5868</v>
      </c>
      <c r="E1256" t="str">
        <f t="shared" si="19"/>
        <v>Maria S.</v>
      </c>
      <c r="G1256" t="s">
        <v>6724</v>
      </c>
      <c r="H1256" t="s">
        <v>7098</v>
      </c>
      <c r="I1256" t="s">
        <v>6863</v>
      </c>
    </row>
    <row r="1257" spans="1:9" ht="15" x14ac:dyDescent="0.25">
      <c r="A1257" s="1" t="s">
        <v>1115</v>
      </c>
      <c r="B1257" s="1" t="s">
        <v>3637</v>
      </c>
      <c r="D1257" t="s">
        <v>5869</v>
      </c>
      <c r="E1257" t="str">
        <f t="shared" si="19"/>
        <v>Katherine E</v>
      </c>
      <c r="G1257" t="s">
        <v>6724</v>
      </c>
      <c r="H1257" t="s">
        <v>7038</v>
      </c>
      <c r="I1257" t="s">
        <v>6786</v>
      </c>
    </row>
    <row r="1258" spans="1:9" ht="15" x14ac:dyDescent="0.25">
      <c r="A1258" s="1" t="s">
        <v>1114</v>
      </c>
      <c r="B1258" s="1" t="s">
        <v>3638</v>
      </c>
      <c r="D1258" t="s">
        <v>5870</v>
      </c>
      <c r="E1258" t="str">
        <f t="shared" si="19"/>
        <v xml:space="preserve">Michael </v>
      </c>
      <c r="G1258" t="s">
        <v>6725</v>
      </c>
      <c r="H1258" t="s">
        <v>6866</v>
      </c>
    </row>
    <row r="1259" spans="1:9" ht="15" x14ac:dyDescent="0.25">
      <c r="A1259" s="1" t="s">
        <v>1113</v>
      </c>
      <c r="B1259" s="1" t="s">
        <v>3639</v>
      </c>
      <c r="D1259" t="s">
        <v>5871</v>
      </c>
      <c r="E1259" t="str">
        <f t="shared" si="19"/>
        <v xml:space="preserve">Roxanne </v>
      </c>
      <c r="G1259" t="s">
        <v>6724</v>
      </c>
      <c r="H1259" t="s">
        <v>7352</v>
      </c>
    </row>
    <row r="1260" spans="1:9" ht="15" x14ac:dyDescent="0.25">
      <c r="A1260" s="1" t="s">
        <v>1112</v>
      </c>
      <c r="B1260" s="1" t="s">
        <v>3640</v>
      </c>
      <c r="D1260" t="s">
        <v>5872</v>
      </c>
      <c r="E1260" t="str">
        <f t="shared" si="19"/>
        <v xml:space="preserve">Israel </v>
      </c>
      <c r="G1260" t="s">
        <v>6725</v>
      </c>
      <c r="H1260" t="s">
        <v>7353</v>
      </c>
    </row>
    <row r="1261" spans="1:9" ht="15" x14ac:dyDescent="0.25">
      <c r="A1261" s="1" t="s">
        <v>1111</v>
      </c>
      <c r="B1261" s="1" t="s">
        <v>3641</v>
      </c>
      <c r="D1261" t="s">
        <v>5640</v>
      </c>
      <c r="E1261" t="str">
        <f t="shared" si="19"/>
        <v xml:space="preserve">Samalya </v>
      </c>
      <c r="G1261" t="s">
        <v>6725</v>
      </c>
      <c r="H1261" t="s">
        <v>7354</v>
      </c>
    </row>
    <row r="1262" spans="1:9" ht="15" x14ac:dyDescent="0.25">
      <c r="A1262" s="1" t="s">
        <v>1110</v>
      </c>
      <c r="B1262" s="1" t="s">
        <v>3642</v>
      </c>
      <c r="D1262" t="s">
        <v>5873</v>
      </c>
      <c r="E1262" t="str">
        <f t="shared" si="19"/>
        <v xml:space="preserve">Peter </v>
      </c>
      <c r="G1262" t="s">
        <v>6725</v>
      </c>
      <c r="H1262" t="s">
        <v>6930</v>
      </c>
    </row>
    <row r="1263" spans="1:9" ht="15" x14ac:dyDescent="0.25">
      <c r="A1263" s="1" t="s">
        <v>1109</v>
      </c>
      <c r="B1263" s="1" t="s">
        <v>3643</v>
      </c>
      <c r="D1263" t="s">
        <v>5874</v>
      </c>
      <c r="E1263" t="str">
        <f t="shared" si="19"/>
        <v xml:space="preserve">Alicia </v>
      </c>
      <c r="G1263" t="s">
        <v>6724</v>
      </c>
      <c r="H1263" t="s">
        <v>7355</v>
      </c>
    </row>
    <row r="1264" spans="1:9" ht="15" x14ac:dyDescent="0.25">
      <c r="A1264" s="1" t="s">
        <v>1108</v>
      </c>
      <c r="B1264" s="1" t="s">
        <v>3644</v>
      </c>
      <c r="D1264" t="s">
        <v>5875</v>
      </c>
      <c r="E1264" t="str">
        <f t="shared" si="19"/>
        <v>Sarah K.</v>
      </c>
      <c r="G1264" t="s">
        <v>6724</v>
      </c>
      <c r="H1264" t="s">
        <v>6895</v>
      </c>
      <c r="I1264" t="s">
        <v>6856</v>
      </c>
    </row>
    <row r="1265" spans="1:9" ht="15" x14ac:dyDescent="0.25">
      <c r="A1265" s="1" t="s">
        <v>1107</v>
      </c>
      <c r="B1265" s="1" t="s">
        <v>3645</v>
      </c>
      <c r="D1265" t="s">
        <v>5876</v>
      </c>
      <c r="E1265" t="str">
        <f t="shared" si="19"/>
        <v xml:space="preserve">Guomin </v>
      </c>
      <c r="G1265" t="s">
        <v>6725</v>
      </c>
      <c r="H1265" t="s">
        <v>7356</v>
      </c>
    </row>
    <row r="1266" spans="1:9" ht="15" x14ac:dyDescent="0.25">
      <c r="A1266" s="1" t="s">
        <v>1106</v>
      </c>
      <c r="B1266" s="1" t="s">
        <v>3646</v>
      </c>
      <c r="D1266" t="s">
        <v>5877</v>
      </c>
      <c r="E1266" t="str">
        <f t="shared" si="19"/>
        <v xml:space="preserve">Javier </v>
      </c>
      <c r="G1266" t="s">
        <v>6725</v>
      </c>
      <c r="H1266" t="s">
        <v>7357</v>
      </c>
    </row>
    <row r="1267" spans="1:9" ht="15" x14ac:dyDescent="0.25">
      <c r="A1267" s="1" t="s">
        <v>1105</v>
      </c>
      <c r="B1267" s="1" t="s">
        <v>3647</v>
      </c>
      <c r="D1267" t="s">
        <v>5878</v>
      </c>
      <c r="E1267" t="str">
        <f t="shared" si="19"/>
        <v xml:space="preserve">Matt </v>
      </c>
      <c r="G1267" t="s">
        <v>6725</v>
      </c>
      <c r="H1267" t="s">
        <v>6909</v>
      </c>
    </row>
    <row r="1268" spans="1:9" ht="15" x14ac:dyDescent="0.25">
      <c r="A1268" s="1" t="s">
        <v>1104</v>
      </c>
      <c r="B1268" s="1" t="s">
        <v>3648</v>
      </c>
      <c r="D1268" t="s">
        <v>5879</v>
      </c>
      <c r="E1268" t="str">
        <f t="shared" si="19"/>
        <v>Thomas S</v>
      </c>
      <c r="G1268" t="s">
        <v>6725</v>
      </c>
      <c r="H1268" t="s">
        <v>5560</v>
      </c>
      <c r="I1268" t="s">
        <v>6851</v>
      </c>
    </row>
    <row r="1269" spans="1:9" ht="15" x14ac:dyDescent="0.25">
      <c r="A1269" s="1" t="s">
        <v>1103</v>
      </c>
      <c r="B1269" s="1" t="s">
        <v>3649</v>
      </c>
      <c r="D1269" t="s">
        <v>5880</v>
      </c>
      <c r="E1269" t="str">
        <f t="shared" si="19"/>
        <v>Martha Patricia</v>
      </c>
      <c r="G1269" t="s">
        <v>6724</v>
      </c>
      <c r="H1269" t="s">
        <v>7358</v>
      </c>
      <c r="I1269" t="s">
        <v>7359</v>
      </c>
    </row>
    <row r="1270" spans="1:9" ht="15" x14ac:dyDescent="0.25">
      <c r="A1270" s="1" t="s">
        <v>1102</v>
      </c>
      <c r="B1270" s="1" t="s">
        <v>3650</v>
      </c>
      <c r="D1270" t="s">
        <v>5881</v>
      </c>
      <c r="E1270" t="str">
        <f t="shared" si="19"/>
        <v xml:space="preserve">Alicia </v>
      </c>
      <c r="G1270" t="s">
        <v>6724</v>
      </c>
      <c r="H1270" t="s">
        <v>7355</v>
      </c>
    </row>
    <row r="1271" spans="1:9" ht="15" x14ac:dyDescent="0.25">
      <c r="A1271" s="1" t="s">
        <v>1101</v>
      </c>
      <c r="B1271" s="1" t="s">
        <v>3651</v>
      </c>
      <c r="D1271" t="s">
        <v>4906</v>
      </c>
      <c r="E1271" t="str">
        <f t="shared" si="19"/>
        <v>Jennifer V.</v>
      </c>
      <c r="G1271" t="s">
        <v>6724</v>
      </c>
      <c r="H1271" t="s">
        <v>6745</v>
      </c>
      <c r="I1271" t="s">
        <v>6802</v>
      </c>
    </row>
    <row r="1272" spans="1:9" ht="15" x14ac:dyDescent="0.25">
      <c r="A1272" s="1" t="s">
        <v>1100</v>
      </c>
      <c r="B1272" s="1" t="s">
        <v>3652</v>
      </c>
      <c r="D1272" t="s">
        <v>4862</v>
      </c>
      <c r="E1272" t="str">
        <f t="shared" si="19"/>
        <v>Michael W.</v>
      </c>
      <c r="G1272" t="s">
        <v>6725</v>
      </c>
      <c r="H1272" t="s">
        <v>6866</v>
      </c>
      <c r="I1272" t="s">
        <v>6761</v>
      </c>
    </row>
    <row r="1273" spans="1:9" ht="15" x14ac:dyDescent="0.25">
      <c r="A1273" s="1" t="s">
        <v>1099</v>
      </c>
      <c r="B1273" s="1" t="s">
        <v>3653</v>
      </c>
      <c r="D1273" t="s">
        <v>5882</v>
      </c>
      <c r="E1273" t="str">
        <f t="shared" si="19"/>
        <v>Eddie C</v>
      </c>
      <c r="G1273" t="s">
        <v>6725</v>
      </c>
      <c r="H1273" t="s">
        <v>7360</v>
      </c>
      <c r="I1273" t="s">
        <v>6753</v>
      </c>
    </row>
    <row r="1274" spans="1:9" ht="15" x14ac:dyDescent="0.25">
      <c r="A1274" s="1" t="s">
        <v>1098</v>
      </c>
      <c r="B1274" s="1" t="s">
        <v>3654</v>
      </c>
      <c r="D1274" t="s">
        <v>5883</v>
      </c>
      <c r="E1274" t="str">
        <f t="shared" si="19"/>
        <v>Maxime M</v>
      </c>
      <c r="G1274" t="s">
        <v>6725</v>
      </c>
      <c r="H1274" t="s">
        <v>7162</v>
      </c>
      <c r="I1274" t="s">
        <v>6771</v>
      </c>
    </row>
    <row r="1275" spans="1:9" ht="15" x14ac:dyDescent="0.25">
      <c r="A1275" s="1" t="s">
        <v>1097</v>
      </c>
      <c r="B1275" s="1" t="s">
        <v>3655</v>
      </c>
      <c r="D1275" t="s">
        <v>5884</v>
      </c>
      <c r="E1275" t="str">
        <f t="shared" si="19"/>
        <v>Mark D</v>
      </c>
      <c r="G1275" t="s">
        <v>6725</v>
      </c>
      <c r="H1275" t="s">
        <v>6828</v>
      </c>
      <c r="I1275" t="s">
        <v>6727</v>
      </c>
    </row>
    <row r="1276" spans="1:9" ht="15" x14ac:dyDescent="0.25">
      <c r="A1276" s="1" t="s">
        <v>1096</v>
      </c>
      <c r="B1276" s="1" t="s">
        <v>3656</v>
      </c>
      <c r="D1276" t="s">
        <v>5885</v>
      </c>
      <c r="E1276" t="str">
        <f t="shared" si="19"/>
        <v xml:space="preserve">Adam </v>
      </c>
      <c r="G1276" t="s">
        <v>6725</v>
      </c>
      <c r="H1276" t="s">
        <v>6758</v>
      </c>
    </row>
    <row r="1277" spans="1:9" ht="15" x14ac:dyDescent="0.25">
      <c r="A1277" s="1" t="s">
        <v>1095</v>
      </c>
      <c r="B1277" s="1" t="s">
        <v>3657</v>
      </c>
      <c r="D1277" t="s">
        <v>5624</v>
      </c>
      <c r="E1277" t="str">
        <f t="shared" si="19"/>
        <v>Justin M</v>
      </c>
      <c r="G1277" t="s">
        <v>6725</v>
      </c>
      <c r="H1277" t="s">
        <v>7114</v>
      </c>
      <c r="I1277" t="s">
        <v>6771</v>
      </c>
    </row>
    <row r="1278" spans="1:9" ht="15" x14ac:dyDescent="0.25">
      <c r="A1278" s="1" t="s">
        <v>1094</v>
      </c>
      <c r="B1278" s="1" t="s">
        <v>3658</v>
      </c>
      <c r="D1278" t="s">
        <v>5886</v>
      </c>
      <c r="E1278" t="str">
        <f t="shared" si="19"/>
        <v>Svetlana V.</v>
      </c>
      <c r="G1278" t="s">
        <v>6724</v>
      </c>
      <c r="H1278" t="s">
        <v>7361</v>
      </c>
      <c r="I1278" t="s">
        <v>6802</v>
      </c>
    </row>
    <row r="1279" spans="1:9" ht="15" x14ac:dyDescent="0.25">
      <c r="A1279" s="1" t="s">
        <v>1093</v>
      </c>
      <c r="B1279" s="1" t="s">
        <v>3659</v>
      </c>
      <c r="D1279" t="s">
        <v>5887</v>
      </c>
      <c r="E1279" t="str">
        <f t="shared" si="19"/>
        <v>Jana L</v>
      </c>
      <c r="G1279" t="s">
        <v>6724</v>
      </c>
      <c r="H1279" t="s">
        <v>6879</v>
      </c>
      <c r="I1279" t="s">
        <v>6780</v>
      </c>
    </row>
    <row r="1280" spans="1:9" ht="15" x14ac:dyDescent="0.25">
      <c r="A1280" s="1" t="s">
        <v>1092</v>
      </c>
      <c r="B1280" s="1" t="s">
        <v>3660</v>
      </c>
      <c r="D1280" t="s">
        <v>5888</v>
      </c>
      <c r="E1280" t="str">
        <f t="shared" si="19"/>
        <v xml:space="preserve">Laura </v>
      </c>
      <c r="G1280" t="s">
        <v>6724</v>
      </c>
      <c r="H1280" t="s">
        <v>7079</v>
      </c>
    </row>
    <row r="1281" spans="1:10" ht="15" x14ac:dyDescent="0.25">
      <c r="A1281" s="1" t="s">
        <v>1091</v>
      </c>
      <c r="B1281" s="1" t="s">
        <v>3661</v>
      </c>
      <c r="D1281" t="s">
        <v>5889</v>
      </c>
      <c r="E1281" t="str">
        <f t="shared" si="19"/>
        <v>Torrey C</v>
      </c>
      <c r="G1281" t="s">
        <v>6725</v>
      </c>
      <c r="H1281" t="s">
        <v>7362</v>
      </c>
      <c r="I1281" t="s">
        <v>6753</v>
      </c>
      <c r="J1281" t="s">
        <v>7286</v>
      </c>
    </row>
    <row r="1282" spans="1:10" ht="15" x14ac:dyDescent="0.25">
      <c r="A1282" s="1" t="s">
        <v>1090</v>
      </c>
      <c r="B1282" s="1" t="s">
        <v>3662</v>
      </c>
      <c r="D1282" t="s">
        <v>5890</v>
      </c>
      <c r="E1282" t="str">
        <f t="shared" si="19"/>
        <v xml:space="preserve">Paul </v>
      </c>
      <c r="G1282" t="s">
        <v>6725</v>
      </c>
      <c r="H1282" t="s">
        <v>5735</v>
      </c>
    </row>
    <row r="1283" spans="1:10" ht="15" x14ac:dyDescent="0.25">
      <c r="A1283" s="1" t="s">
        <v>1089</v>
      </c>
      <c r="B1283" s="1" t="s">
        <v>3663</v>
      </c>
      <c r="D1283" t="s">
        <v>5891</v>
      </c>
      <c r="E1283" t="str">
        <f t="shared" ref="E1283:E1346" si="20">H1283&amp;" "&amp;I1283</f>
        <v>Jennifer D.</v>
      </c>
      <c r="G1283" t="s">
        <v>6724</v>
      </c>
      <c r="H1283" t="s">
        <v>6745</v>
      </c>
      <c r="I1283" t="s">
        <v>6766</v>
      </c>
    </row>
    <row r="1284" spans="1:10" ht="15" x14ac:dyDescent="0.25">
      <c r="A1284" s="1" t="s">
        <v>1088</v>
      </c>
      <c r="B1284" s="1" t="s">
        <v>3664</v>
      </c>
      <c r="D1284" t="s">
        <v>4958</v>
      </c>
      <c r="E1284" t="str">
        <f t="shared" si="20"/>
        <v xml:space="preserve">Erik </v>
      </c>
      <c r="G1284" t="s">
        <v>6725</v>
      </c>
      <c r="H1284" t="s">
        <v>6917</v>
      </c>
    </row>
    <row r="1285" spans="1:10" ht="15" x14ac:dyDescent="0.25">
      <c r="A1285" s="1" t="s">
        <v>1087</v>
      </c>
      <c r="B1285" s="1" t="s">
        <v>3665</v>
      </c>
      <c r="D1285" t="s">
        <v>5892</v>
      </c>
      <c r="E1285" t="str">
        <f t="shared" si="20"/>
        <v>Lana J</v>
      </c>
      <c r="G1285" t="s">
        <v>6724</v>
      </c>
      <c r="H1285" t="s">
        <v>7363</v>
      </c>
      <c r="I1285" t="s">
        <v>6832</v>
      </c>
    </row>
    <row r="1286" spans="1:10" ht="15" x14ac:dyDescent="0.25">
      <c r="A1286" s="1" t="s">
        <v>1086</v>
      </c>
      <c r="B1286" s="1" t="s">
        <v>3666</v>
      </c>
      <c r="D1286" t="s">
        <v>5893</v>
      </c>
      <c r="E1286" t="str">
        <f t="shared" si="20"/>
        <v>Rebecca E</v>
      </c>
      <c r="G1286" t="s">
        <v>6724</v>
      </c>
      <c r="H1286" t="s">
        <v>6815</v>
      </c>
      <c r="I1286" t="s">
        <v>6786</v>
      </c>
    </row>
    <row r="1287" spans="1:10" ht="15" x14ac:dyDescent="0.25">
      <c r="A1287" s="1" t="s">
        <v>1085</v>
      </c>
      <c r="B1287" s="1" t="s">
        <v>3667</v>
      </c>
      <c r="D1287" t="s">
        <v>5894</v>
      </c>
      <c r="E1287" t="str">
        <f t="shared" si="20"/>
        <v>Katie M.</v>
      </c>
      <c r="G1287" t="s">
        <v>6724</v>
      </c>
      <c r="H1287" t="s">
        <v>6792</v>
      </c>
      <c r="I1287" t="s">
        <v>6743</v>
      </c>
    </row>
    <row r="1288" spans="1:10" ht="15" x14ac:dyDescent="0.25">
      <c r="A1288" s="1" t="s">
        <v>1084</v>
      </c>
      <c r="B1288" s="1" t="s">
        <v>3668</v>
      </c>
      <c r="D1288" t="s">
        <v>4732</v>
      </c>
      <c r="E1288" t="str">
        <f t="shared" si="20"/>
        <v>Elizabeth A.</v>
      </c>
      <c r="G1288" t="s">
        <v>6724</v>
      </c>
      <c r="H1288" t="s">
        <v>6846</v>
      </c>
      <c r="I1288" t="s">
        <v>6746</v>
      </c>
    </row>
    <row r="1289" spans="1:10" ht="15" x14ac:dyDescent="0.25">
      <c r="A1289" s="1" t="s">
        <v>1083</v>
      </c>
      <c r="B1289" s="1" t="s">
        <v>3669</v>
      </c>
      <c r="D1289" t="s">
        <v>5895</v>
      </c>
      <c r="E1289" t="str">
        <f t="shared" si="20"/>
        <v xml:space="preserve">Sarah </v>
      </c>
      <c r="G1289" t="s">
        <v>6724</v>
      </c>
      <c r="H1289" t="s">
        <v>6895</v>
      </c>
    </row>
    <row r="1290" spans="1:10" ht="15" x14ac:dyDescent="0.25">
      <c r="A1290" s="1" t="s">
        <v>1082</v>
      </c>
      <c r="B1290" s="1" t="s">
        <v>3670</v>
      </c>
      <c r="D1290" t="s">
        <v>5896</v>
      </c>
      <c r="E1290" t="str">
        <f t="shared" si="20"/>
        <v>Annie J.</v>
      </c>
      <c r="G1290" t="s">
        <v>6724</v>
      </c>
      <c r="H1290" t="s">
        <v>7364</v>
      </c>
      <c r="I1290" t="s">
        <v>6763</v>
      </c>
    </row>
    <row r="1291" spans="1:10" ht="15" x14ac:dyDescent="0.25">
      <c r="A1291" s="1" t="s">
        <v>1081</v>
      </c>
      <c r="B1291" s="1" t="s">
        <v>3671</v>
      </c>
      <c r="D1291" t="s">
        <v>5897</v>
      </c>
      <c r="E1291" t="str">
        <f t="shared" si="20"/>
        <v xml:space="preserve">Annie </v>
      </c>
      <c r="G1291" t="s">
        <v>6724</v>
      </c>
      <c r="H1291" t="s">
        <v>7364</v>
      </c>
    </row>
    <row r="1292" spans="1:10" ht="15" x14ac:dyDescent="0.25">
      <c r="A1292" s="1" t="s">
        <v>1080</v>
      </c>
      <c r="B1292" s="1" t="s">
        <v>3672</v>
      </c>
      <c r="D1292" t="s">
        <v>5898</v>
      </c>
      <c r="E1292" t="str">
        <f t="shared" si="20"/>
        <v xml:space="preserve">Lindsey </v>
      </c>
      <c r="G1292" t="s">
        <v>6724</v>
      </c>
      <c r="H1292" t="s">
        <v>5965</v>
      </c>
    </row>
    <row r="1293" spans="1:10" ht="15" x14ac:dyDescent="0.25">
      <c r="A1293" s="1" t="s">
        <v>1079</v>
      </c>
      <c r="B1293" s="1" t="s">
        <v>3673</v>
      </c>
      <c r="D1293" t="s">
        <v>5899</v>
      </c>
      <c r="E1293" t="str">
        <f t="shared" si="20"/>
        <v xml:space="preserve">Laura </v>
      </c>
      <c r="G1293" t="s">
        <v>6724</v>
      </c>
      <c r="H1293" t="s">
        <v>7079</v>
      </c>
    </row>
    <row r="1294" spans="1:10" ht="15" x14ac:dyDescent="0.25">
      <c r="A1294" s="1" t="s">
        <v>1078</v>
      </c>
      <c r="B1294" s="1" t="s">
        <v>3674</v>
      </c>
      <c r="D1294" t="s">
        <v>5900</v>
      </c>
      <c r="E1294" t="str">
        <f t="shared" si="20"/>
        <v>Amy T</v>
      </c>
      <c r="G1294" t="s">
        <v>6724</v>
      </c>
      <c r="H1294" t="s">
        <v>6893</v>
      </c>
      <c r="I1294" t="s">
        <v>6874</v>
      </c>
    </row>
    <row r="1295" spans="1:10" ht="15" x14ac:dyDescent="0.25">
      <c r="A1295" s="1" t="s">
        <v>1077</v>
      </c>
      <c r="B1295" s="1" t="s">
        <v>3675</v>
      </c>
      <c r="D1295" t="s">
        <v>5901</v>
      </c>
      <c r="E1295" t="str">
        <f t="shared" si="20"/>
        <v>Katarina D</v>
      </c>
      <c r="G1295" t="s">
        <v>6724</v>
      </c>
      <c r="H1295" t="s">
        <v>7365</v>
      </c>
      <c r="I1295" t="s">
        <v>6727</v>
      </c>
    </row>
    <row r="1296" spans="1:10" ht="15" x14ac:dyDescent="0.25">
      <c r="A1296" s="1" t="s">
        <v>1076</v>
      </c>
      <c r="B1296" s="1" t="s">
        <v>3676</v>
      </c>
      <c r="D1296" t="s">
        <v>5902</v>
      </c>
      <c r="E1296" t="str">
        <f t="shared" si="20"/>
        <v xml:space="preserve">B.j. </v>
      </c>
      <c r="G1296" t="s">
        <v>6725</v>
      </c>
      <c r="H1296" t="s">
        <v>7366</v>
      </c>
    </row>
    <row r="1297" spans="1:9" ht="15" x14ac:dyDescent="0.25">
      <c r="A1297" s="1" t="s">
        <v>1075</v>
      </c>
      <c r="B1297" s="1" t="s">
        <v>3677</v>
      </c>
      <c r="D1297" t="s">
        <v>5903</v>
      </c>
      <c r="E1297" t="str">
        <f t="shared" si="20"/>
        <v xml:space="preserve">Alison </v>
      </c>
      <c r="G1297" t="s">
        <v>6724</v>
      </c>
      <c r="H1297" t="s">
        <v>7101</v>
      </c>
    </row>
    <row r="1298" spans="1:9" ht="15" x14ac:dyDescent="0.25">
      <c r="A1298" s="1" t="s">
        <v>1074</v>
      </c>
      <c r="B1298" s="1" t="s">
        <v>3678</v>
      </c>
      <c r="D1298" t="s">
        <v>5904</v>
      </c>
      <c r="E1298" t="str">
        <f t="shared" si="20"/>
        <v>Neil K.</v>
      </c>
      <c r="G1298" t="s">
        <v>6725</v>
      </c>
      <c r="H1298" t="s">
        <v>7136</v>
      </c>
      <c r="I1298" t="s">
        <v>6856</v>
      </c>
    </row>
    <row r="1299" spans="1:9" ht="15" x14ac:dyDescent="0.25">
      <c r="A1299" s="1" t="s">
        <v>1073</v>
      </c>
      <c r="B1299" s="1" t="s">
        <v>3679</v>
      </c>
      <c r="D1299" t="s">
        <v>5323</v>
      </c>
      <c r="E1299" t="str">
        <f t="shared" si="20"/>
        <v>Anne Hunter</v>
      </c>
      <c r="G1299" t="s">
        <v>7060</v>
      </c>
      <c r="H1299" t="s">
        <v>7015</v>
      </c>
      <c r="I1299" t="s">
        <v>5587</v>
      </c>
    </row>
    <row r="1300" spans="1:9" ht="15" x14ac:dyDescent="0.25">
      <c r="A1300" s="1" t="s">
        <v>1072</v>
      </c>
      <c r="B1300" s="1" t="s">
        <v>3680</v>
      </c>
      <c r="D1300" t="s">
        <v>5723</v>
      </c>
      <c r="E1300" t="str">
        <f t="shared" si="20"/>
        <v xml:space="preserve">Sandra </v>
      </c>
      <c r="G1300" t="s">
        <v>6724</v>
      </c>
      <c r="H1300" t="s">
        <v>7125</v>
      </c>
    </row>
    <row r="1301" spans="1:9" ht="15" x14ac:dyDescent="0.25">
      <c r="A1301" s="1" t="s">
        <v>1071</v>
      </c>
      <c r="B1301" s="1" t="s">
        <v>3681</v>
      </c>
      <c r="D1301" t="s">
        <v>5905</v>
      </c>
      <c r="E1301" t="str">
        <f t="shared" si="20"/>
        <v xml:space="preserve">Robert </v>
      </c>
      <c r="G1301" t="s">
        <v>6725</v>
      </c>
      <c r="H1301" t="s">
        <v>6775</v>
      </c>
    </row>
    <row r="1302" spans="1:9" ht="15" x14ac:dyDescent="0.25">
      <c r="A1302" s="1" t="s">
        <v>1070</v>
      </c>
      <c r="B1302" s="1" t="s">
        <v>3682</v>
      </c>
      <c r="D1302" t="s">
        <v>5906</v>
      </c>
      <c r="E1302" t="str">
        <f t="shared" si="20"/>
        <v xml:space="preserve">Rodney </v>
      </c>
      <c r="G1302" t="s">
        <v>6725</v>
      </c>
      <c r="H1302" t="s">
        <v>7367</v>
      </c>
    </row>
    <row r="1303" spans="1:9" ht="15" x14ac:dyDescent="0.25">
      <c r="A1303" s="1" t="s">
        <v>1069</v>
      </c>
      <c r="B1303" s="1" t="s">
        <v>3683</v>
      </c>
      <c r="D1303" t="s">
        <v>5907</v>
      </c>
      <c r="E1303" t="str">
        <f t="shared" si="20"/>
        <v>Carl R</v>
      </c>
      <c r="G1303" t="s">
        <v>6725</v>
      </c>
      <c r="H1303" t="s">
        <v>7341</v>
      </c>
      <c r="I1303" t="s">
        <v>6865</v>
      </c>
    </row>
    <row r="1304" spans="1:9" ht="15" x14ac:dyDescent="0.25">
      <c r="A1304" s="1" t="s">
        <v>1068</v>
      </c>
      <c r="B1304" s="1" t="s">
        <v>3684</v>
      </c>
      <c r="D1304" t="s">
        <v>5908</v>
      </c>
      <c r="E1304" t="str">
        <f t="shared" si="20"/>
        <v xml:space="preserve">Maximilian </v>
      </c>
      <c r="G1304" t="s">
        <v>6725</v>
      </c>
      <c r="H1304" t="s">
        <v>7368</v>
      </c>
    </row>
    <row r="1305" spans="1:9" ht="15" x14ac:dyDescent="0.25">
      <c r="A1305" s="1" t="s">
        <v>1067</v>
      </c>
      <c r="B1305" s="1" t="s">
        <v>3685</v>
      </c>
      <c r="D1305" t="s">
        <v>5909</v>
      </c>
      <c r="E1305" t="str">
        <f t="shared" si="20"/>
        <v xml:space="preserve">Erik </v>
      </c>
      <c r="G1305" t="s">
        <v>6725</v>
      </c>
      <c r="H1305" t="s">
        <v>6917</v>
      </c>
    </row>
    <row r="1306" spans="1:9" ht="15" x14ac:dyDescent="0.25">
      <c r="A1306" s="1" t="s">
        <v>1066</v>
      </c>
      <c r="B1306" s="1" t="s">
        <v>3686</v>
      </c>
      <c r="D1306" t="s">
        <v>5910</v>
      </c>
      <c r="E1306" t="str">
        <f t="shared" si="20"/>
        <v xml:space="preserve">Christopher </v>
      </c>
      <c r="G1306" t="s">
        <v>6725</v>
      </c>
      <c r="H1306" t="s">
        <v>6903</v>
      </c>
    </row>
    <row r="1307" spans="1:9" ht="15" x14ac:dyDescent="0.25">
      <c r="A1307" s="1" t="s">
        <v>1065</v>
      </c>
      <c r="B1307" s="1" t="s">
        <v>3687</v>
      </c>
      <c r="D1307" t="s">
        <v>5911</v>
      </c>
      <c r="E1307" t="str">
        <f t="shared" si="20"/>
        <v xml:space="preserve">Eirik </v>
      </c>
      <c r="G1307" t="s">
        <v>6725</v>
      </c>
      <c r="H1307" t="s">
        <v>7369</v>
      </c>
    </row>
    <row r="1308" spans="1:9" ht="15" x14ac:dyDescent="0.25">
      <c r="A1308" s="1" t="s">
        <v>1064</v>
      </c>
      <c r="B1308" s="1" t="s">
        <v>3688</v>
      </c>
      <c r="D1308" t="s">
        <v>5912</v>
      </c>
      <c r="E1308" t="str">
        <f t="shared" si="20"/>
        <v xml:space="preserve">Rik </v>
      </c>
      <c r="G1308" t="s">
        <v>6725</v>
      </c>
      <c r="H1308" t="s">
        <v>7370</v>
      </c>
    </row>
    <row r="1309" spans="1:9" ht="15" x14ac:dyDescent="0.25">
      <c r="A1309" s="1" t="s">
        <v>1063</v>
      </c>
      <c r="B1309" s="1" t="s">
        <v>3689</v>
      </c>
      <c r="D1309" t="s">
        <v>5913</v>
      </c>
      <c r="E1309" t="str">
        <f t="shared" si="20"/>
        <v>Matthew R</v>
      </c>
      <c r="G1309" t="s">
        <v>6725</v>
      </c>
      <c r="H1309" t="s">
        <v>6726</v>
      </c>
      <c r="I1309" t="s">
        <v>6865</v>
      </c>
    </row>
    <row r="1310" spans="1:9" ht="15" x14ac:dyDescent="0.25">
      <c r="A1310" s="1" t="s">
        <v>1062</v>
      </c>
      <c r="B1310" s="1" t="s">
        <v>3690</v>
      </c>
      <c r="D1310" t="s">
        <v>5032</v>
      </c>
      <c r="E1310" t="str">
        <f t="shared" si="20"/>
        <v>Daniel G</v>
      </c>
      <c r="G1310" t="s">
        <v>6725</v>
      </c>
      <c r="H1310" t="s">
        <v>6797</v>
      </c>
      <c r="I1310" t="s">
        <v>7090</v>
      </c>
    </row>
    <row r="1311" spans="1:9" ht="15" x14ac:dyDescent="0.25">
      <c r="A1311" s="1" t="s">
        <v>1061</v>
      </c>
      <c r="B1311" s="1" t="s">
        <v>3691</v>
      </c>
      <c r="D1311" t="s">
        <v>5914</v>
      </c>
      <c r="E1311" t="str">
        <f t="shared" si="20"/>
        <v xml:space="preserve">Yannick </v>
      </c>
      <c r="G1311" t="s">
        <v>6725</v>
      </c>
      <c r="H1311" t="s">
        <v>7371</v>
      </c>
    </row>
    <row r="1312" spans="1:9" ht="15" x14ac:dyDescent="0.25">
      <c r="A1312" s="1" t="s">
        <v>1060</v>
      </c>
      <c r="B1312" s="1" t="s">
        <v>3692</v>
      </c>
      <c r="D1312" t="s">
        <v>5915</v>
      </c>
      <c r="E1312" t="str">
        <f t="shared" si="20"/>
        <v>Sean R</v>
      </c>
      <c r="G1312" t="s">
        <v>6725</v>
      </c>
      <c r="H1312" t="s">
        <v>6924</v>
      </c>
      <c r="I1312" t="s">
        <v>6865</v>
      </c>
    </row>
    <row r="1313" spans="1:9" ht="15" x14ac:dyDescent="0.25">
      <c r="A1313" s="1" t="s">
        <v>1059</v>
      </c>
      <c r="B1313" s="1" t="s">
        <v>3693</v>
      </c>
      <c r="D1313" t="s">
        <v>5916</v>
      </c>
      <c r="E1313" t="str">
        <f t="shared" si="20"/>
        <v xml:space="preserve">Peter </v>
      </c>
      <c r="G1313" t="s">
        <v>6725</v>
      </c>
      <c r="H1313" t="s">
        <v>6930</v>
      </c>
    </row>
    <row r="1314" spans="1:9" ht="15" x14ac:dyDescent="0.25">
      <c r="A1314" s="1" t="s">
        <v>1058</v>
      </c>
      <c r="B1314" s="1" t="s">
        <v>3694</v>
      </c>
      <c r="D1314" t="s">
        <v>5917</v>
      </c>
      <c r="E1314" t="str">
        <f t="shared" si="20"/>
        <v>Sara A.</v>
      </c>
      <c r="G1314" t="s">
        <v>6724</v>
      </c>
      <c r="H1314" t="s">
        <v>6850</v>
      </c>
      <c r="I1314" t="s">
        <v>6746</v>
      </c>
    </row>
    <row r="1315" spans="1:9" ht="15" x14ac:dyDescent="0.25">
      <c r="A1315" s="1" t="s">
        <v>1057</v>
      </c>
      <c r="B1315" s="1" t="s">
        <v>3695</v>
      </c>
      <c r="D1315" t="s">
        <v>5918</v>
      </c>
      <c r="E1315" t="str">
        <f t="shared" si="20"/>
        <v>Erin C.</v>
      </c>
      <c r="G1315" t="s">
        <v>6724</v>
      </c>
      <c r="H1315" t="s">
        <v>6943</v>
      </c>
      <c r="I1315" t="s">
        <v>6795</v>
      </c>
    </row>
    <row r="1316" spans="1:9" ht="15" x14ac:dyDescent="0.25">
      <c r="A1316" s="1" t="s">
        <v>1056</v>
      </c>
      <c r="B1316" s="1" t="s">
        <v>3696</v>
      </c>
      <c r="D1316" t="s">
        <v>5919</v>
      </c>
      <c r="E1316" t="str">
        <f t="shared" si="20"/>
        <v xml:space="preserve">Thibaud </v>
      </c>
      <c r="G1316" t="s">
        <v>6725</v>
      </c>
      <c r="H1316" t="s">
        <v>7372</v>
      </c>
    </row>
    <row r="1317" spans="1:9" ht="15" x14ac:dyDescent="0.25">
      <c r="A1317" s="1" t="s">
        <v>1055</v>
      </c>
      <c r="B1317" s="1" t="s">
        <v>3697</v>
      </c>
      <c r="D1317" t="s">
        <v>5920</v>
      </c>
      <c r="E1317" t="str">
        <f t="shared" si="20"/>
        <v xml:space="preserve">Lisa </v>
      </c>
      <c r="G1317" t="s">
        <v>6724</v>
      </c>
      <c r="H1317" t="s">
        <v>7064</v>
      </c>
    </row>
    <row r="1318" spans="1:9" ht="15" x14ac:dyDescent="0.25">
      <c r="A1318" s="1" t="s">
        <v>1054</v>
      </c>
      <c r="B1318" s="1" t="s">
        <v>3698</v>
      </c>
      <c r="D1318" t="s">
        <v>5921</v>
      </c>
      <c r="E1318" t="str">
        <f t="shared" si="20"/>
        <v>Gretchen K.</v>
      </c>
      <c r="G1318" t="s">
        <v>6724</v>
      </c>
      <c r="H1318" t="s">
        <v>7373</v>
      </c>
      <c r="I1318" t="s">
        <v>6856</v>
      </c>
    </row>
    <row r="1319" spans="1:9" ht="15" x14ac:dyDescent="0.25">
      <c r="A1319" s="1" t="s">
        <v>1053</v>
      </c>
      <c r="B1319" s="1" t="s">
        <v>3699</v>
      </c>
      <c r="D1319" t="s">
        <v>5922</v>
      </c>
      <c r="E1319" t="str">
        <f t="shared" si="20"/>
        <v xml:space="preserve">Martina </v>
      </c>
      <c r="G1319" t="s">
        <v>6724</v>
      </c>
      <c r="H1319" t="s">
        <v>7374</v>
      </c>
    </row>
    <row r="1320" spans="1:9" ht="15" x14ac:dyDescent="0.25">
      <c r="A1320" s="1" t="s">
        <v>1052</v>
      </c>
      <c r="B1320" s="1" t="s">
        <v>3700</v>
      </c>
      <c r="D1320" t="s">
        <v>5923</v>
      </c>
      <c r="E1320" t="str">
        <f t="shared" si="20"/>
        <v>Dustin J</v>
      </c>
      <c r="G1320" t="s">
        <v>6725</v>
      </c>
      <c r="H1320" t="s">
        <v>7026</v>
      </c>
      <c r="I1320" t="s">
        <v>6832</v>
      </c>
    </row>
    <row r="1321" spans="1:9" ht="15" x14ac:dyDescent="0.25">
      <c r="A1321" s="1" t="s">
        <v>1051</v>
      </c>
      <c r="B1321" s="1" t="s">
        <v>3701</v>
      </c>
      <c r="D1321" t="s">
        <v>5924</v>
      </c>
      <c r="E1321" t="str">
        <f t="shared" si="20"/>
        <v xml:space="preserve">Kelsey </v>
      </c>
      <c r="G1321" t="s">
        <v>6724</v>
      </c>
      <c r="H1321" t="s">
        <v>6729</v>
      </c>
    </row>
    <row r="1322" spans="1:9" ht="15" x14ac:dyDescent="0.25">
      <c r="A1322" s="1" t="s">
        <v>1050</v>
      </c>
      <c r="B1322" s="1" t="s">
        <v>3702</v>
      </c>
      <c r="D1322" t="s">
        <v>5925</v>
      </c>
      <c r="E1322" t="str">
        <f t="shared" si="20"/>
        <v>Daniel V.</v>
      </c>
      <c r="G1322" t="s">
        <v>6725</v>
      </c>
      <c r="H1322" t="s">
        <v>6797</v>
      </c>
      <c r="I1322" t="s">
        <v>6802</v>
      </c>
    </row>
    <row r="1323" spans="1:9" ht="15" x14ac:dyDescent="0.25">
      <c r="A1323" s="1" t="s">
        <v>1049</v>
      </c>
      <c r="B1323" s="1" t="s">
        <v>3703</v>
      </c>
      <c r="D1323" t="s">
        <v>5926</v>
      </c>
      <c r="E1323" t="str">
        <f t="shared" si="20"/>
        <v xml:space="preserve">Saeger </v>
      </c>
      <c r="G1323" t="s">
        <v>6724</v>
      </c>
      <c r="H1323" t="s">
        <v>7375</v>
      </c>
    </row>
    <row r="1324" spans="1:9" ht="15" x14ac:dyDescent="0.25">
      <c r="A1324" s="1" t="s">
        <v>1048</v>
      </c>
      <c r="B1324" s="1" t="s">
        <v>3704</v>
      </c>
      <c r="D1324" t="s">
        <v>5927</v>
      </c>
      <c r="E1324" t="str">
        <f t="shared" si="20"/>
        <v xml:space="preserve">Buzunesh </v>
      </c>
      <c r="G1324" t="s">
        <v>6724</v>
      </c>
      <c r="H1324" t="s">
        <v>7376</v>
      </c>
    </row>
    <row r="1325" spans="1:9" ht="15" x14ac:dyDescent="0.25">
      <c r="A1325" s="1" t="s">
        <v>1047</v>
      </c>
      <c r="B1325" s="1" t="s">
        <v>3705</v>
      </c>
      <c r="D1325" t="s">
        <v>5928</v>
      </c>
      <c r="E1325" t="str">
        <f t="shared" si="20"/>
        <v xml:space="preserve">Mirte </v>
      </c>
      <c r="G1325" t="s">
        <v>6724</v>
      </c>
      <c r="H1325" t="s">
        <v>7377</v>
      </c>
    </row>
    <row r="1326" spans="1:9" ht="15" x14ac:dyDescent="0.25">
      <c r="A1326" s="1" t="s">
        <v>1046</v>
      </c>
      <c r="B1326" s="1" t="s">
        <v>3706</v>
      </c>
      <c r="D1326" t="s">
        <v>5929</v>
      </c>
      <c r="E1326" t="str">
        <f t="shared" si="20"/>
        <v xml:space="preserve">Megan </v>
      </c>
      <c r="G1326" t="s">
        <v>6724</v>
      </c>
      <c r="H1326" t="s">
        <v>6796</v>
      </c>
    </row>
    <row r="1327" spans="1:9" ht="15" x14ac:dyDescent="0.25">
      <c r="A1327" s="1" t="s">
        <v>1045</v>
      </c>
      <c r="B1327" s="1" t="s">
        <v>3707</v>
      </c>
      <c r="D1327" t="s">
        <v>5930</v>
      </c>
      <c r="E1327" t="str">
        <f t="shared" si="20"/>
        <v>Kerry A.</v>
      </c>
      <c r="G1327" t="s">
        <v>6724</v>
      </c>
      <c r="H1327" t="s">
        <v>7378</v>
      </c>
      <c r="I1327" t="s">
        <v>6746</v>
      </c>
    </row>
    <row r="1328" spans="1:9" ht="15" x14ac:dyDescent="0.25">
      <c r="A1328" s="1" t="s">
        <v>1044</v>
      </c>
      <c r="B1328" s="1" t="s">
        <v>3708</v>
      </c>
      <c r="D1328" t="s">
        <v>5931</v>
      </c>
      <c r="E1328" t="str">
        <f t="shared" si="20"/>
        <v xml:space="preserve">Kristin </v>
      </c>
      <c r="G1328" t="s">
        <v>6724</v>
      </c>
      <c r="H1328" t="s">
        <v>7062</v>
      </c>
    </row>
    <row r="1329" spans="1:9" ht="15" x14ac:dyDescent="0.25">
      <c r="A1329" s="1" t="s">
        <v>1043</v>
      </c>
      <c r="B1329" s="1" t="s">
        <v>3709</v>
      </c>
      <c r="D1329" t="s">
        <v>5932</v>
      </c>
      <c r="E1329" t="str">
        <f t="shared" si="20"/>
        <v>Christopher R.</v>
      </c>
      <c r="G1329" t="s">
        <v>6725</v>
      </c>
      <c r="H1329" t="s">
        <v>6903</v>
      </c>
      <c r="I1329" t="s">
        <v>6734</v>
      </c>
    </row>
    <row r="1330" spans="1:9" ht="15" x14ac:dyDescent="0.25">
      <c r="A1330" s="1" t="s">
        <v>1042</v>
      </c>
      <c r="B1330" s="1" t="s">
        <v>3710</v>
      </c>
      <c r="D1330" t="s">
        <v>5933</v>
      </c>
      <c r="E1330" t="str">
        <f t="shared" si="20"/>
        <v>Elizabeth A</v>
      </c>
      <c r="G1330" t="s">
        <v>7060</v>
      </c>
      <c r="H1330" t="s">
        <v>6846</v>
      </c>
      <c r="I1330" t="s">
        <v>6805</v>
      </c>
    </row>
    <row r="1331" spans="1:9" ht="15" x14ac:dyDescent="0.25">
      <c r="A1331" s="1" t="s">
        <v>1041</v>
      </c>
      <c r="B1331" s="1" t="s">
        <v>3711</v>
      </c>
      <c r="D1331" t="s">
        <v>5934</v>
      </c>
      <c r="E1331" t="str">
        <f t="shared" si="20"/>
        <v xml:space="preserve">Andrew </v>
      </c>
      <c r="G1331" t="s">
        <v>6725</v>
      </c>
      <c r="H1331" t="s">
        <v>6248</v>
      </c>
    </row>
    <row r="1332" spans="1:9" ht="15" x14ac:dyDescent="0.25">
      <c r="A1332" s="1" t="s">
        <v>1040</v>
      </c>
      <c r="B1332" s="1" t="s">
        <v>3712</v>
      </c>
      <c r="D1332" t="s">
        <v>5935</v>
      </c>
      <c r="E1332" t="str">
        <f t="shared" si="20"/>
        <v>Dawn M.</v>
      </c>
      <c r="G1332" t="s">
        <v>6724</v>
      </c>
      <c r="H1332" t="s">
        <v>7066</v>
      </c>
      <c r="I1332" t="s">
        <v>6743</v>
      </c>
    </row>
    <row r="1333" spans="1:9" ht="15" x14ac:dyDescent="0.25">
      <c r="A1333" s="1" t="s">
        <v>1039</v>
      </c>
      <c r="B1333" s="1" t="s">
        <v>3713</v>
      </c>
      <c r="D1333" t="s">
        <v>5936</v>
      </c>
      <c r="E1333" t="str">
        <f t="shared" si="20"/>
        <v>Jonathan P</v>
      </c>
      <c r="G1333" t="s">
        <v>6725</v>
      </c>
      <c r="H1333" t="s">
        <v>7099</v>
      </c>
      <c r="I1333" t="s">
        <v>6840</v>
      </c>
    </row>
    <row r="1334" spans="1:9" ht="15" x14ac:dyDescent="0.25">
      <c r="A1334" s="1" t="s">
        <v>1038</v>
      </c>
      <c r="B1334" s="1" t="s">
        <v>3714</v>
      </c>
      <c r="D1334" t="s">
        <v>5937</v>
      </c>
      <c r="E1334" t="str">
        <f t="shared" si="20"/>
        <v xml:space="preserve">Gina </v>
      </c>
      <c r="G1334" t="s">
        <v>7060</v>
      </c>
      <c r="H1334" t="s">
        <v>7379</v>
      </c>
    </row>
    <row r="1335" spans="1:9" ht="15" x14ac:dyDescent="0.25">
      <c r="A1335" s="1" t="s">
        <v>1037</v>
      </c>
      <c r="B1335" s="1" t="s">
        <v>3715</v>
      </c>
      <c r="D1335" t="s">
        <v>5938</v>
      </c>
      <c r="E1335" t="str">
        <f t="shared" si="20"/>
        <v xml:space="preserve">Dino </v>
      </c>
      <c r="G1335" t="s">
        <v>6725</v>
      </c>
      <c r="H1335" t="s">
        <v>7380</v>
      </c>
    </row>
    <row r="1336" spans="1:9" ht="15" x14ac:dyDescent="0.25">
      <c r="A1336" s="1" t="s">
        <v>1036</v>
      </c>
      <c r="B1336" s="1" t="s">
        <v>3716</v>
      </c>
      <c r="D1336" t="s">
        <v>5939</v>
      </c>
      <c r="E1336" t="str">
        <f t="shared" si="20"/>
        <v xml:space="preserve">Jan </v>
      </c>
      <c r="G1336" t="s">
        <v>6725</v>
      </c>
      <c r="H1336" t="s">
        <v>7381</v>
      </c>
    </row>
    <row r="1337" spans="1:9" ht="15" x14ac:dyDescent="0.25">
      <c r="A1337" s="1" t="s">
        <v>1035</v>
      </c>
      <c r="B1337" s="1" t="s">
        <v>3717</v>
      </c>
      <c r="D1337" t="s">
        <v>4725</v>
      </c>
      <c r="E1337" t="str">
        <f t="shared" si="20"/>
        <v>Jonathan E.</v>
      </c>
      <c r="G1337" t="s">
        <v>6725</v>
      </c>
      <c r="H1337" t="s">
        <v>7099</v>
      </c>
      <c r="I1337" t="s">
        <v>6907</v>
      </c>
    </row>
    <row r="1338" spans="1:9" ht="15" x14ac:dyDescent="0.25">
      <c r="A1338" s="1" t="s">
        <v>1034</v>
      </c>
      <c r="B1338" s="1" t="s">
        <v>3718</v>
      </c>
      <c r="D1338" t="s">
        <v>5940</v>
      </c>
      <c r="E1338" t="str">
        <f t="shared" si="20"/>
        <v>Mark A</v>
      </c>
      <c r="G1338" t="s">
        <v>6725</v>
      </c>
      <c r="H1338" t="s">
        <v>6828</v>
      </c>
      <c r="I1338" t="s">
        <v>6805</v>
      </c>
    </row>
    <row r="1339" spans="1:9" ht="15" x14ac:dyDescent="0.25">
      <c r="A1339" s="1" t="s">
        <v>1033</v>
      </c>
      <c r="B1339" s="1" t="s">
        <v>3719</v>
      </c>
      <c r="D1339" t="s">
        <v>4786</v>
      </c>
      <c r="E1339" t="str">
        <f t="shared" si="20"/>
        <v xml:space="preserve">Mary </v>
      </c>
      <c r="G1339" t="s">
        <v>7060</v>
      </c>
      <c r="H1339" t="s">
        <v>7105</v>
      </c>
    </row>
    <row r="1340" spans="1:9" ht="15" x14ac:dyDescent="0.25">
      <c r="A1340" s="1" t="s">
        <v>1032</v>
      </c>
      <c r="B1340" s="1" t="s">
        <v>3720</v>
      </c>
      <c r="D1340" t="s">
        <v>5941</v>
      </c>
      <c r="E1340" t="str">
        <f t="shared" si="20"/>
        <v xml:space="preserve">Samuel </v>
      </c>
      <c r="G1340" t="s">
        <v>6725</v>
      </c>
      <c r="H1340" t="s">
        <v>6870</v>
      </c>
    </row>
    <row r="1341" spans="1:9" ht="15" x14ac:dyDescent="0.25">
      <c r="A1341" s="1" t="s">
        <v>1031</v>
      </c>
      <c r="B1341" s="1" t="s">
        <v>3721</v>
      </c>
      <c r="D1341" t="s">
        <v>5942</v>
      </c>
      <c r="E1341" t="str">
        <f t="shared" si="20"/>
        <v>Stan J</v>
      </c>
      <c r="G1341" t="s">
        <v>6725</v>
      </c>
      <c r="H1341" t="s">
        <v>7382</v>
      </c>
      <c r="I1341" t="s">
        <v>6832</v>
      </c>
    </row>
    <row r="1342" spans="1:9" ht="15" x14ac:dyDescent="0.25">
      <c r="A1342" s="1" t="s">
        <v>1030</v>
      </c>
      <c r="B1342" s="1" t="s">
        <v>3722</v>
      </c>
      <c r="D1342" t="s">
        <v>5943</v>
      </c>
      <c r="E1342" t="str">
        <f t="shared" si="20"/>
        <v>Jessica L.</v>
      </c>
      <c r="G1342" t="s">
        <v>7060</v>
      </c>
      <c r="H1342" t="s">
        <v>6822</v>
      </c>
      <c r="I1342" t="s">
        <v>6769</v>
      </c>
    </row>
    <row r="1343" spans="1:9" ht="15" x14ac:dyDescent="0.25">
      <c r="A1343" s="1" t="s">
        <v>1029</v>
      </c>
      <c r="B1343" s="1" t="s">
        <v>3723</v>
      </c>
      <c r="D1343" t="s">
        <v>5944</v>
      </c>
      <c r="E1343" t="str">
        <f t="shared" si="20"/>
        <v xml:space="preserve">Krysta </v>
      </c>
      <c r="G1343" t="s">
        <v>6724</v>
      </c>
      <c r="H1343" t="s">
        <v>7383</v>
      </c>
    </row>
    <row r="1344" spans="1:9" ht="15" x14ac:dyDescent="0.25">
      <c r="A1344" s="1" t="s">
        <v>1028</v>
      </c>
      <c r="B1344" s="1" t="s">
        <v>3724</v>
      </c>
      <c r="D1344" t="s">
        <v>5945</v>
      </c>
      <c r="E1344" t="str">
        <f t="shared" si="20"/>
        <v xml:space="preserve">Natascia </v>
      </c>
      <c r="G1344" t="s">
        <v>7060</v>
      </c>
      <c r="H1344" t="s">
        <v>7384</v>
      </c>
    </row>
    <row r="1345" spans="1:9" ht="15" x14ac:dyDescent="0.25">
      <c r="A1345" s="1" t="s">
        <v>1027</v>
      </c>
      <c r="B1345" s="1" t="s">
        <v>3725</v>
      </c>
      <c r="D1345" t="s">
        <v>5946</v>
      </c>
      <c r="E1345" t="str">
        <f t="shared" si="20"/>
        <v xml:space="preserve">Jenny </v>
      </c>
      <c r="G1345" t="s">
        <v>6724</v>
      </c>
      <c r="H1345" t="s">
        <v>7027</v>
      </c>
    </row>
    <row r="1346" spans="1:9" ht="15" x14ac:dyDescent="0.25">
      <c r="A1346" s="1" t="s">
        <v>1026</v>
      </c>
      <c r="B1346" s="1" t="s">
        <v>3726</v>
      </c>
      <c r="D1346" t="s">
        <v>5947</v>
      </c>
      <c r="E1346" t="str">
        <f t="shared" si="20"/>
        <v xml:space="preserve">Brian </v>
      </c>
      <c r="G1346" t="s">
        <v>6725</v>
      </c>
      <c r="H1346" t="s">
        <v>6272</v>
      </c>
    </row>
    <row r="1347" spans="1:9" ht="15" x14ac:dyDescent="0.25">
      <c r="A1347" s="1" t="s">
        <v>1025</v>
      </c>
      <c r="B1347" s="1" t="s">
        <v>3727</v>
      </c>
      <c r="D1347" t="s">
        <v>5948</v>
      </c>
      <c r="E1347" t="str">
        <f t="shared" ref="E1347:E1410" si="21">H1347&amp;" "&amp;I1347</f>
        <v xml:space="preserve">Monica </v>
      </c>
      <c r="G1347" t="s">
        <v>6724</v>
      </c>
      <c r="H1347" t="s">
        <v>7128</v>
      </c>
    </row>
    <row r="1348" spans="1:9" ht="15" x14ac:dyDescent="0.25">
      <c r="A1348" s="1" t="s">
        <v>1024</v>
      </c>
      <c r="B1348" s="1" t="s">
        <v>3728</v>
      </c>
      <c r="D1348" t="s">
        <v>5949</v>
      </c>
      <c r="E1348" t="str">
        <f t="shared" si="21"/>
        <v xml:space="preserve">Tyler </v>
      </c>
      <c r="G1348" t="s">
        <v>6725</v>
      </c>
      <c r="H1348" t="s">
        <v>6890</v>
      </c>
    </row>
    <row r="1349" spans="1:9" ht="15" x14ac:dyDescent="0.25">
      <c r="A1349" s="1" t="s">
        <v>1023</v>
      </c>
      <c r="B1349" s="1" t="s">
        <v>3729</v>
      </c>
      <c r="D1349" t="s">
        <v>5950</v>
      </c>
      <c r="E1349" t="str">
        <f t="shared" si="21"/>
        <v>Kelly C</v>
      </c>
      <c r="G1349" t="s">
        <v>6724</v>
      </c>
      <c r="H1349" t="s">
        <v>5151</v>
      </c>
      <c r="I1349" t="s">
        <v>6753</v>
      </c>
    </row>
    <row r="1350" spans="1:9" ht="15" x14ac:dyDescent="0.25">
      <c r="A1350" s="1" t="s">
        <v>1022</v>
      </c>
      <c r="B1350" s="1" t="s">
        <v>3730</v>
      </c>
      <c r="D1350" t="s">
        <v>5951</v>
      </c>
      <c r="E1350" t="str">
        <f t="shared" si="21"/>
        <v xml:space="preserve">Emily </v>
      </c>
      <c r="G1350" t="s">
        <v>7060</v>
      </c>
      <c r="H1350" t="s">
        <v>6831</v>
      </c>
    </row>
    <row r="1351" spans="1:9" ht="15" x14ac:dyDescent="0.25">
      <c r="A1351" s="1" t="s">
        <v>1021</v>
      </c>
      <c r="B1351" s="1" t="s">
        <v>3731</v>
      </c>
      <c r="D1351" t="s">
        <v>5952</v>
      </c>
      <c r="E1351" t="str">
        <f t="shared" si="21"/>
        <v>James V</v>
      </c>
      <c r="G1351" t="s">
        <v>6725</v>
      </c>
      <c r="H1351" t="s">
        <v>6776</v>
      </c>
      <c r="I1351" t="s">
        <v>6894</v>
      </c>
    </row>
    <row r="1352" spans="1:9" ht="15" x14ac:dyDescent="0.25">
      <c r="A1352" s="1" t="s">
        <v>1020</v>
      </c>
      <c r="B1352" s="1" t="s">
        <v>3732</v>
      </c>
      <c r="D1352" t="s">
        <v>5014</v>
      </c>
      <c r="E1352" t="str">
        <f t="shared" si="21"/>
        <v xml:space="preserve">Angie </v>
      </c>
      <c r="G1352" t="s">
        <v>6724</v>
      </c>
      <c r="H1352" t="s">
        <v>7385</v>
      </c>
    </row>
    <row r="1353" spans="1:9" ht="15" x14ac:dyDescent="0.25">
      <c r="A1353" s="1" t="s">
        <v>1019</v>
      </c>
      <c r="B1353" s="1" t="s">
        <v>3733</v>
      </c>
      <c r="D1353" t="s">
        <v>5953</v>
      </c>
      <c r="E1353" t="str">
        <f t="shared" si="21"/>
        <v>Michael J.</v>
      </c>
      <c r="G1353" t="s">
        <v>6725</v>
      </c>
      <c r="H1353" t="s">
        <v>6866</v>
      </c>
      <c r="I1353" t="s">
        <v>6763</v>
      </c>
    </row>
    <row r="1354" spans="1:9" ht="15" x14ac:dyDescent="0.25">
      <c r="A1354" s="1" t="s">
        <v>1018</v>
      </c>
      <c r="B1354" s="1" t="s">
        <v>3734</v>
      </c>
      <c r="D1354" t="s">
        <v>5954</v>
      </c>
      <c r="E1354" t="str">
        <f t="shared" si="21"/>
        <v xml:space="preserve">Sabina </v>
      </c>
      <c r="G1354" t="s">
        <v>6724</v>
      </c>
      <c r="H1354" t="s">
        <v>7386</v>
      </c>
    </row>
    <row r="1355" spans="1:9" ht="15" x14ac:dyDescent="0.25">
      <c r="A1355" s="1" t="s">
        <v>1017</v>
      </c>
      <c r="B1355" s="1" t="s">
        <v>3735</v>
      </c>
      <c r="D1355" t="s">
        <v>5058</v>
      </c>
      <c r="E1355" t="str">
        <f t="shared" si="21"/>
        <v>Amy C</v>
      </c>
      <c r="G1355" t="s">
        <v>6724</v>
      </c>
      <c r="H1355" t="s">
        <v>6893</v>
      </c>
      <c r="I1355" t="s">
        <v>6753</v>
      </c>
    </row>
    <row r="1356" spans="1:9" ht="15" x14ac:dyDescent="0.25">
      <c r="A1356" s="1" t="s">
        <v>1016</v>
      </c>
      <c r="B1356" s="1" t="s">
        <v>3736</v>
      </c>
      <c r="D1356" t="s">
        <v>5801</v>
      </c>
      <c r="E1356" t="str">
        <f t="shared" si="21"/>
        <v>Victoria U</v>
      </c>
      <c r="G1356" t="s">
        <v>6724</v>
      </c>
      <c r="H1356" t="s">
        <v>7032</v>
      </c>
      <c r="I1356" t="s">
        <v>7387</v>
      </c>
    </row>
    <row r="1357" spans="1:9" ht="15" x14ac:dyDescent="0.25">
      <c r="A1357" s="1" t="s">
        <v>1015</v>
      </c>
      <c r="B1357" s="1" t="s">
        <v>3737</v>
      </c>
      <c r="D1357" t="s">
        <v>5955</v>
      </c>
      <c r="E1357" t="str">
        <f t="shared" si="21"/>
        <v>Amelia B</v>
      </c>
      <c r="G1357" t="s">
        <v>6724</v>
      </c>
      <c r="H1357" t="s">
        <v>7205</v>
      </c>
      <c r="I1357" t="s">
        <v>6784</v>
      </c>
    </row>
    <row r="1358" spans="1:9" ht="15" x14ac:dyDescent="0.25">
      <c r="A1358" s="1" t="s">
        <v>1014</v>
      </c>
      <c r="B1358" s="1" t="s">
        <v>3738</v>
      </c>
      <c r="D1358" t="s">
        <v>5956</v>
      </c>
      <c r="E1358" t="str">
        <f t="shared" si="21"/>
        <v>Jackie J</v>
      </c>
      <c r="G1358" t="s">
        <v>6724</v>
      </c>
      <c r="H1358" t="s">
        <v>7388</v>
      </c>
      <c r="I1358" t="s">
        <v>6832</v>
      </c>
    </row>
    <row r="1359" spans="1:9" ht="15" x14ac:dyDescent="0.25">
      <c r="A1359" s="1" t="s">
        <v>1013</v>
      </c>
      <c r="B1359" s="1" t="s">
        <v>3739</v>
      </c>
      <c r="D1359" t="s">
        <v>5957</v>
      </c>
      <c r="E1359" t="str">
        <f t="shared" si="21"/>
        <v xml:space="preserve">Justin </v>
      </c>
      <c r="G1359" t="s">
        <v>6725</v>
      </c>
      <c r="H1359" t="s">
        <v>7114</v>
      </c>
    </row>
    <row r="1360" spans="1:9" ht="15" x14ac:dyDescent="0.25">
      <c r="A1360" s="1" t="s">
        <v>1012</v>
      </c>
      <c r="B1360" s="1" t="s">
        <v>3740</v>
      </c>
      <c r="D1360" t="s">
        <v>5958</v>
      </c>
      <c r="E1360" t="str">
        <f t="shared" si="21"/>
        <v xml:space="preserve">Kerry </v>
      </c>
      <c r="G1360" t="s">
        <v>6724</v>
      </c>
      <c r="H1360" t="s">
        <v>7378</v>
      </c>
    </row>
    <row r="1361" spans="1:9" ht="15" x14ac:dyDescent="0.25">
      <c r="A1361" s="1" t="s">
        <v>1011</v>
      </c>
      <c r="B1361" s="1" t="s">
        <v>3741</v>
      </c>
      <c r="D1361" t="s">
        <v>4852</v>
      </c>
      <c r="E1361" t="str">
        <f t="shared" si="21"/>
        <v>Cindy G.</v>
      </c>
      <c r="G1361" t="s">
        <v>6724</v>
      </c>
      <c r="H1361" t="s">
        <v>7389</v>
      </c>
      <c r="I1361" t="s">
        <v>6938</v>
      </c>
    </row>
    <row r="1362" spans="1:9" ht="15" x14ac:dyDescent="0.25">
      <c r="A1362" s="1" t="s">
        <v>1010</v>
      </c>
      <c r="B1362" s="1" t="s">
        <v>3742</v>
      </c>
      <c r="D1362" t="s">
        <v>5959</v>
      </c>
      <c r="E1362" t="str">
        <f t="shared" si="21"/>
        <v xml:space="preserve">Gennaro </v>
      </c>
      <c r="G1362" t="s">
        <v>6725</v>
      </c>
      <c r="H1362" t="s">
        <v>6118</v>
      </c>
    </row>
    <row r="1363" spans="1:9" ht="15" x14ac:dyDescent="0.25">
      <c r="A1363" s="1" t="s">
        <v>1009</v>
      </c>
      <c r="B1363" s="1" t="s">
        <v>3743</v>
      </c>
      <c r="D1363" t="s">
        <v>5960</v>
      </c>
      <c r="E1363" t="str">
        <f t="shared" si="21"/>
        <v xml:space="preserve">Terry </v>
      </c>
      <c r="G1363" t="s">
        <v>6725</v>
      </c>
      <c r="H1363" t="s">
        <v>7390</v>
      </c>
    </row>
    <row r="1364" spans="1:9" ht="15" x14ac:dyDescent="0.25">
      <c r="A1364" s="1" t="s">
        <v>1008</v>
      </c>
      <c r="B1364" s="1" t="s">
        <v>3744</v>
      </c>
      <c r="D1364" t="s">
        <v>5483</v>
      </c>
      <c r="E1364" t="str">
        <f t="shared" si="21"/>
        <v>Patrick J</v>
      </c>
      <c r="G1364" t="s">
        <v>6725</v>
      </c>
      <c r="H1364" t="s">
        <v>5850</v>
      </c>
      <c r="I1364" t="s">
        <v>6832</v>
      </c>
    </row>
    <row r="1365" spans="1:9" ht="15" x14ac:dyDescent="0.25">
      <c r="A1365" s="1" t="s">
        <v>1007</v>
      </c>
      <c r="B1365" s="1" t="s">
        <v>3745</v>
      </c>
      <c r="D1365" t="s">
        <v>5961</v>
      </c>
      <c r="E1365" t="str">
        <f t="shared" si="21"/>
        <v xml:space="preserve">Keara </v>
      </c>
      <c r="G1365" t="s">
        <v>6724</v>
      </c>
      <c r="H1365" t="s">
        <v>7391</v>
      </c>
    </row>
    <row r="1366" spans="1:9" ht="15" x14ac:dyDescent="0.25">
      <c r="A1366" s="1" t="s">
        <v>1006</v>
      </c>
      <c r="B1366" s="1" t="s">
        <v>3746</v>
      </c>
      <c r="D1366" t="s">
        <v>5962</v>
      </c>
      <c r="E1366" t="str">
        <f t="shared" si="21"/>
        <v xml:space="preserve">Nicole </v>
      </c>
      <c r="G1366" t="s">
        <v>6724</v>
      </c>
      <c r="H1366" t="s">
        <v>6754</v>
      </c>
    </row>
    <row r="1367" spans="1:9" ht="15" x14ac:dyDescent="0.25">
      <c r="A1367" s="1" t="s">
        <v>1005</v>
      </c>
      <c r="B1367" s="1" t="s">
        <v>3747</v>
      </c>
      <c r="D1367" t="s">
        <v>5963</v>
      </c>
      <c r="E1367" t="str">
        <f t="shared" si="21"/>
        <v xml:space="preserve">Katena </v>
      </c>
      <c r="G1367" t="s">
        <v>7060</v>
      </c>
      <c r="H1367" t="s">
        <v>7392</v>
      </c>
    </row>
    <row r="1368" spans="1:9" ht="15" x14ac:dyDescent="0.25">
      <c r="A1368" s="1" t="s">
        <v>1004</v>
      </c>
      <c r="B1368" s="1" t="s">
        <v>3748</v>
      </c>
      <c r="D1368" t="s">
        <v>5964</v>
      </c>
      <c r="E1368" t="str">
        <f t="shared" si="21"/>
        <v>Bean K.</v>
      </c>
      <c r="G1368" t="s">
        <v>6724</v>
      </c>
      <c r="H1368" t="s">
        <v>7393</v>
      </c>
      <c r="I1368" t="s">
        <v>6856</v>
      </c>
    </row>
    <row r="1369" spans="1:9" ht="15" x14ac:dyDescent="0.25">
      <c r="A1369" s="1" t="s">
        <v>1003</v>
      </c>
      <c r="B1369" s="1" t="s">
        <v>3749</v>
      </c>
      <c r="D1369" t="s">
        <v>5965</v>
      </c>
      <c r="E1369" t="str">
        <f t="shared" si="21"/>
        <v xml:space="preserve">Brian </v>
      </c>
      <c r="G1369" t="s">
        <v>6725</v>
      </c>
      <c r="H1369" t="s">
        <v>6272</v>
      </c>
    </row>
    <row r="1370" spans="1:9" ht="15" x14ac:dyDescent="0.25">
      <c r="A1370" s="1" t="s">
        <v>1002</v>
      </c>
      <c r="B1370" s="1" t="s">
        <v>3750</v>
      </c>
      <c r="D1370" t="s">
        <v>5966</v>
      </c>
      <c r="E1370" t="str">
        <f t="shared" si="21"/>
        <v xml:space="preserve">Jan-Patrick </v>
      </c>
      <c r="G1370" t="s">
        <v>6725</v>
      </c>
      <c r="H1370" t="s">
        <v>7394</v>
      </c>
    </row>
    <row r="1371" spans="1:9" ht="15" x14ac:dyDescent="0.25">
      <c r="A1371" s="1" t="s">
        <v>1001</v>
      </c>
      <c r="B1371" s="1" t="s">
        <v>3751</v>
      </c>
      <c r="D1371" t="s">
        <v>5967</v>
      </c>
      <c r="E1371" t="str">
        <f t="shared" si="21"/>
        <v>Jesse J</v>
      </c>
      <c r="G1371" t="s">
        <v>6725</v>
      </c>
      <c r="H1371" t="s">
        <v>6861</v>
      </c>
      <c r="I1371" t="s">
        <v>6832</v>
      </c>
    </row>
    <row r="1372" spans="1:9" ht="15" x14ac:dyDescent="0.25">
      <c r="A1372" s="1" t="s">
        <v>1000</v>
      </c>
      <c r="B1372" s="1" t="s">
        <v>3752</v>
      </c>
      <c r="D1372" t="s">
        <v>5968</v>
      </c>
      <c r="E1372" t="str">
        <f t="shared" si="21"/>
        <v>Lindsey M</v>
      </c>
      <c r="G1372" t="s">
        <v>6724</v>
      </c>
      <c r="H1372" t="s">
        <v>5965</v>
      </c>
      <c r="I1372" t="s">
        <v>6771</v>
      </c>
    </row>
    <row r="1373" spans="1:9" ht="15" x14ac:dyDescent="0.25">
      <c r="A1373" s="1" t="s">
        <v>999</v>
      </c>
      <c r="B1373" s="1" t="s">
        <v>3753</v>
      </c>
      <c r="D1373" t="s">
        <v>5969</v>
      </c>
      <c r="E1373" t="str">
        <f t="shared" si="21"/>
        <v>Marguerite K.</v>
      </c>
      <c r="G1373" t="s">
        <v>6724</v>
      </c>
      <c r="H1373" t="s">
        <v>7395</v>
      </c>
      <c r="I1373" t="s">
        <v>6856</v>
      </c>
    </row>
    <row r="1374" spans="1:9" ht="15" x14ac:dyDescent="0.25">
      <c r="A1374" s="1" t="s">
        <v>998</v>
      </c>
      <c r="B1374" s="1" t="s">
        <v>3754</v>
      </c>
      <c r="D1374" t="s">
        <v>4897</v>
      </c>
      <c r="E1374" t="str">
        <f t="shared" si="21"/>
        <v xml:space="preserve">Travis </v>
      </c>
      <c r="G1374" t="s">
        <v>6725</v>
      </c>
      <c r="H1374" t="s">
        <v>7396</v>
      </c>
    </row>
    <row r="1375" spans="1:9" ht="15" x14ac:dyDescent="0.25">
      <c r="A1375" s="1" t="s">
        <v>997</v>
      </c>
      <c r="B1375" s="1" t="s">
        <v>3755</v>
      </c>
      <c r="D1375" t="s">
        <v>5970</v>
      </c>
      <c r="E1375" t="str">
        <f t="shared" si="21"/>
        <v xml:space="preserve">Ricky </v>
      </c>
      <c r="G1375" t="s">
        <v>6725</v>
      </c>
      <c r="H1375" t="s">
        <v>7397</v>
      </c>
    </row>
    <row r="1376" spans="1:9" ht="15" x14ac:dyDescent="0.25">
      <c r="A1376" s="1" t="s">
        <v>996</v>
      </c>
      <c r="B1376" s="1" t="s">
        <v>3756</v>
      </c>
      <c r="D1376" t="s">
        <v>5243</v>
      </c>
      <c r="E1376" t="str">
        <f t="shared" si="21"/>
        <v>Colleen L.</v>
      </c>
      <c r="G1376" t="s">
        <v>7060</v>
      </c>
      <c r="H1376" t="s">
        <v>7188</v>
      </c>
      <c r="I1376" t="s">
        <v>6769</v>
      </c>
    </row>
    <row r="1377" spans="1:9" ht="15" x14ac:dyDescent="0.25">
      <c r="A1377" s="1" t="s">
        <v>995</v>
      </c>
      <c r="B1377" s="1" t="s">
        <v>3757</v>
      </c>
      <c r="D1377" t="s">
        <v>5971</v>
      </c>
      <c r="E1377" t="str">
        <f t="shared" si="21"/>
        <v>Charlie A</v>
      </c>
      <c r="G1377" t="s">
        <v>6725</v>
      </c>
      <c r="H1377" t="s">
        <v>6841</v>
      </c>
      <c r="I1377" t="s">
        <v>6805</v>
      </c>
    </row>
    <row r="1378" spans="1:9" ht="15" x14ac:dyDescent="0.25">
      <c r="A1378" s="1" t="s">
        <v>994</v>
      </c>
      <c r="B1378" s="1" t="s">
        <v>3758</v>
      </c>
      <c r="D1378" t="s">
        <v>5972</v>
      </c>
      <c r="E1378" t="str">
        <f t="shared" si="21"/>
        <v xml:space="preserve">Rick </v>
      </c>
      <c r="G1378" t="s">
        <v>6725</v>
      </c>
      <c r="H1378" t="s">
        <v>6916</v>
      </c>
    </row>
    <row r="1379" spans="1:9" ht="15" x14ac:dyDescent="0.25">
      <c r="A1379" s="1" t="s">
        <v>993</v>
      </c>
      <c r="B1379" s="1" t="s">
        <v>3759</v>
      </c>
      <c r="D1379" t="s">
        <v>5973</v>
      </c>
      <c r="E1379" t="str">
        <f t="shared" si="21"/>
        <v>Lauren C</v>
      </c>
      <c r="G1379" t="s">
        <v>6724</v>
      </c>
      <c r="H1379" t="s">
        <v>7042</v>
      </c>
      <c r="I1379" t="s">
        <v>6753</v>
      </c>
    </row>
    <row r="1380" spans="1:9" ht="15" x14ac:dyDescent="0.25">
      <c r="A1380" s="1" t="s">
        <v>992</v>
      </c>
      <c r="B1380" s="1" t="s">
        <v>3760</v>
      </c>
      <c r="D1380" t="s">
        <v>5974</v>
      </c>
      <c r="E1380" t="str">
        <f t="shared" si="21"/>
        <v xml:space="preserve">Daniel </v>
      </c>
      <c r="G1380" t="s">
        <v>6725</v>
      </c>
      <c r="H1380" t="s">
        <v>6797</v>
      </c>
    </row>
    <row r="1381" spans="1:9" ht="15" x14ac:dyDescent="0.25">
      <c r="A1381" s="1" t="s">
        <v>991</v>
      </c>
      <c r="B1381" s="1" t="s">
        <v>3761</v>
      </c>
      <c r="D1381" t="s">
        <v>5975</v>
      </c>
      <c r="E1381" t="str">
        <f t="shared" si="21"/>
        <v xml:space="preserve">Jaime </v>
      </c>
      <c r="G1381" t="s">
        <v>6725</v>
      </c>
      <c r="H1381" t="s">
        <v>6912</v>
      </c>
    </row>
    <row r="1382" spans="1:9" ht="15" x14ac:dyDescent="0.25">
      <c r="A1382" s="1" t="s">
        <v>990</v>
      </c>
      <c r="B1382" s="1" t="s">
        <v>3762</v>
      </c>
      <c r="D1382" t="s">
        <v>5976</v>
      </c>
      <c r="E1382" t="str">
        <f t="shared" si="21"/>
        <v>Erik R</v>
      </c>
      <c r="G1382" t="s">
        <v>6725</v>
      </c>
      <c r="H1382" t="s">
        <v>6917</v>
      </c>
      <c r="I1382" t="s">
        <v>6865</v>
      </c>
    </row>
    <row r="1383" spans="1:9" ht="15" x14ac:dyDescent="0.25">
      <c r="A1383" s="1" t="s">
        <v>989</v>
      </c>
      <c r="B1383" s="1" t="s">
        <v>3763</v>
      </c>
      <c r="D1383" t="s">
        <v>5977</v>
      </c>
      <c r="E1383" t="str">
        <f t="shared" si="21"/>
        <v xml:space="preserve">Katie </v>
      </c>
      <c r="G1383" t="s">
        <v>6724</v>
      </c>
      <c r="H1383" t="s">
        <v>6792</v>
      </c>
    </row>
    <row r="1384" spans="1:9" ht="15" x14ac:dyDescent="0.25">
      <c r="A1384" s="1" t="s">
        <v>988</v>
      </c>
      <c r="B1384" s="1" t="s">
        <v>3764</v>
      </c>
      <c r="D1384" t="s">
        <v>5326</v>
      </c>
      <c r="E1384" t="str">
        <f t="shared" si="21"/>
        <v>Thomas A</v>
      </c>
      <c r="G1384" t="s">
        <v>6725</v>
      </c>
      <c r="H1384" t="s">
        <v>5560</v>
      </c>
      <c r="I1384" t="s">
        <v>6805</v>
      </c>
    </row>
    <row r="1385" spans="1:9" ht="15" x14ac:dyDescent="0.25">
      <c r="A1385" s="1" t="s">
        <v>987</v>
      </c>
      <c r="B1385" s="1" t="s">
        <v>3765</v>
      </c>
      <c r="D1385" t="s">
        <v>5978</v>
      </c>
      <c r="E1385" t="str">
        <f t="shared" si="21"/>
        <v xml:space="preserve">Jean-Marc </v>
      </c>
      <c r="G1385" t="s">
        <v>6725</v>
      </c>
      <c r="H1385" t="s">
        <v>7398</v>
      </c>
    </row>
    <row r="1386" spans="1:9" ht="15" x14ac:dyDescent="0.25">
      <c r="A1386" s="1" t="s">
        <v>986</v>
      </c>
      <c r="B1386" s="1" t="s">
        <v>3766</v>
      </c>
      <c r="D1386" t="s">
        <v>4994</v>
      </c>
      <c r="E1386" t="str">
        <f t="shared" si="21"/>
        <v>Kerry L</v>
      </c>
      <c r="G1386" t="s">
        <v>6724</v>
      </c>
      <c r="H1386" t="s">
        <v>7378</v>
      </c>
      <c r="I1386" t="s">
        <v>6780</v>
      </c>
    </row>
    <row r="1387" spans="1:9" ht="15" x14ac:dyDescent="0.25">
      <c r="A1387" s="1" t="s">
        <v>985</v>
      </c>
      <c r="B1387" s="1" t="s">
        <v>3767</v>
      </c>
      <c r="D1387" t="s">
        <v>5979</v>
      </c>
      <c r="E1387" t="str">
        <f t="shared" si="21"/>
        <v xml:space="preserve">Ulrich </v>
      </c>
      <c r="G1387" t="s">
        <v>6725</v>
      </c>
      <c r="H1387" t="s">
        <v>7399</v>
      </c>
    </row>
    <row r="1388" spans="1:9" ht="15" x14ac:dyDescent="0.25">
      <c r="A1388" s="1" t="s">
        <v>984</v>
      </c>
      <c r="B1388" s="1" t="s">
        <v>3768</v>
      </c>
      <c r="D1388" t="s">
        <v>5643</v>
      </c>
      <c r="E1388" t="str">
        <f t="shared" si="21"/>
        <v>Justin P</v>
      </c>
      <c r="G1388" t="s">
        <v>6725</v>
      </c>
      <c r="H1388" t="s">
        <v>7114</v>
      </c>
      <c r="I1388" t="s">
        <v>6840</v>
      </c>
    </row>
    <row r="1389" spans="1:9" ht="15" x14ac:dyDescent="0.25">
      <c r="A1389" s="1" t="s">
        <v>983</v>
      </c>
      <c r="B1389" s="1" t="s">
        <v>3769</v>
      </c>
      <c r="D1389" t="s">
        <v>5980</v>
      </c>
      <c r="E1389" t="str">
        <f t="shared" si="21"/>
        <v>Hannah E.</v>
      </c>
      <c r="G1389" t="s">
        <v>6724</v>
      </c>
      <c r="H1389" t="s">
        <v>7400</v>
      </c>
      <c r="I1389" t="s">
        <v>6907</v>
      </c>
    </row>
    <row r="1390" spans="1:9" ht="15" x14ac:dyDescent="0.25">
      <c r="A1390" s="1" t="s">
        <v>982</v>
      </c>
      <c r="B1390" s="1" t="s">
        <v>3770</v>
      </c>
      <c r="D1390" t="s">
        <v>5981</v>
      </c>
      <c r="E1390" t="str">
        <f t="shared" si="21"/>
        <v xml:space="preserve">David </v>
      </c>
      <c r="G1390" t="s">
        <v>6725</v>
      </c>
      <c r="H1390" t="s">
        <v>6739</v>
      </c>
    </row>
    <row r="1391" spans="1:9" ht="15" x14ac:dyDescent="0.25">
      <c r="A1391" s="1" t="s">
        <v>981</v>
      </c>
      <c r="B1391" s="1" t="s">
        <v>3771</v>
      </c>
      <c r="D1391" t="s">
        <v>5982</v>
      </c>
      <c r="E1391" t="str">
        <f t="shared" si="21"/>
        <v xml:space="preserve">Jim </v>
      </c>
      <c r="G1391" t="s">
        <v>6725</v>
      </c>
      <c r="H1391" t="s">
        <v>7050</v>
      </c>
    </row>
    <row r="1392" spans="1:9" ht="15" x14ac:dyDescent="0.25">
      <c r="A1392" s="1" t="s">
        <v>980</v>
      </c>
      <c r="B1392" s="1" t="s">
        <v>3772</v>
      </c>
      <c r="D1392" t="s">
        <v>5151</v>
      </c>
      <c r="E1392" t="str">
        <f t="shared" si="21"/>
        <v>Joseph P</v>
      </c>
      <c r="G1392" t="s">
        <v>6725</v>
      </c>
      <c r="H1392" t="s">
        <v>7076</v>
      </c>
      <c r="I1392" t="s">
        <v>6840</v>
      </c>
    </row>
    <row r="1393" spans="1:9" ht="15" x14ac:dyDescent="0.25">
      <c r="A1393" s="1" t="s">
        <v>979</v>
      </c>
      <c r="B1393" s="1" t="s">
        <v>3773</v>
      </c>
      <c r="D1393" t="s">
        <v>5983</v>
      </c>
      <c r="E1393" t="str">
        <f t="shared" si="21"/>
        <v xml:space="preserve">Michael </v>
      </c>
      <c r="G1393" t="s">
        <v>6725</v>
      </c>
      <c r="H1393" t="s">
        <v>6866</v>
      </c>
    </row>
    <row r="1394" spans="1:9" ht="15" x14ac:dyDescent="0.25">
      <c r="A1394" s="1" t="s">
        <v>978</v>
      </c>
      <c r="B1394" s="1" t="s">
        <v>3774</v>
      </c>
      <c r="D1394" t="s">
        <v>5984</v>
      </c>
      <c r="E1394" t="str">
        <f t="shared" si="21"/>
        <v>Gina M</v>
      </c>
      <c r="G1394" t="s">
        <v>6724</v>
      </c>
      <c r="H1394" t="s">
        <v>7379</v>
      </c>
      <c r="I1394" t="s">
        <v>6771</v>
      </c>
    </row>
    <row r="1395" spans="1:9" ht="15" x14ac:dyDescent="0.25">
      <c r="A1395" s="1" t="s">
        <v>977</v>
      </c>
      <c r="B1395" s="1" t="s">
        <v>3775</v>
      </c>
      <c r="D1395" t="s">
        <v>5985</v>
      </c>
      <c r="E1395" t="str">
        <f t="shared" si="21"/>
        <v>Shantel C.</v>
      </c>
      <c r="G1395" t="s">
        <v>6724</v>
      </c>
      <c r="H1395" t="s">
        <v>7401</v>
      </c>
      <c r="I1395" t="s">
        <v>6795</v>
      </c>
    </row>
    <row r="1396" spans="1:9" ht="15" x14ac:dyDescent="0.25">
      <c r="A1396" s="1" t="s">
        <v>976</v>
      </c>
      <c r="B1396" s="1" t="s">
        <v>3776</v>
      </c>
      <c r="D1396" t="s">
        <v>5986</v>
      </c>
      <c r="E1396" t="str">
        <f t="shared" si="21"/>
        <v xml:space="preserve">Brian </v>
      </c>
      <c r="G1396" t="s">
        <v>6725</v>
      </c>
      <c r="H1396" t="s">
        <v>6272</v>
      </c>
    </row>
    <row r="1397" spans="1:9" ht="15" x14ac:dyDescent="0.25">
      <c r="A1397" s="1" t="s">
        <v>975</v>
      </c>
      <c r="B1397" s="1" t="s">
        <v>3777</v>
      </c>
      <c r="D1397" t="s">
        <v>5987</v>
      </c>
      <c r="E1397" t="str">
        <f t="shared" si="21"/>
        <v xml:space="preserve">Brian </v>
      </c>
      <c r="G1397" t="s">
        <v>6725</v>
      </c>
      <c r="H1397" t="s">
        <v>6272</v>
      </c>
    </row>
    <row r="1398" spans="1:9" ht="15" x14ac:dyDescent="0.25">
      <c r="A1398" s="1" t="s">
        <v>974</v>
      </c>
      <c r="B1398" s="1" t="s">
        <v>3778</v>
      </c>
      <c r="D1398" t="s">
        <v>5988</v>
      </c>
      <c r="E1398" t="str">
        <f t="shared" si="21"/>
        <v>Jessica R</v>
      </c>
      <c r="G1398" t="s">
        <v>6724</v>
      </c>
      <c r="H1398" t="s">
        <v>6822</v>
      </c>
      <c r="I1398" t="s">
        <v>6865</v>
      </c>
    </row>
    <row r="1399" spans="1:9" ht="15" x14ac:dyDescent="0.25">
      <c r="A1399" s="1" t="s">
        <v>973</v>
      </c>
      <c r="B1399" s="1" t="s">
        <v>3779</v>
      </c>
      <c r="D1399" t="s">
        <v>5989</v>
      </c>
      <c r="E1399" t="str">
        <f t="shared" si="21"/>
        <v xml:space="preserve">Robyn </v>
      </c>
      <c r="G1399" t="s">
        <v>7060</v>
      </c>
      <c r="H1399" t="s">
        <v>7402</v>
      </c>
    </row>
    <row r="1400" spans="1:9" ht="15" x14ac:dyDescent="0.25">
      <c r="A1400" s="1" t="s">
        <v>972</v>
      </c>
      <c r="B1400" s="1" t="s">
        <v>3780</v>
      </c>
      <c r="D1400" t="s">
        <v>5990</v>
      </c>
      <c r="E1400" t="str">
        <f t="shared" si="21"/>
        <v xml:space="preserve">Ashley </v>
      </c>
      <c r="G1400" t="s">
        <v>6724</v>
      </c>
      <c r="H1400" t="s">
        <v>5012</v>
      </c>
    </row>
    <row r="1401" spans="1:9" ht="15" x14ac:dyDescent="0.25">
      <c r="A1401" s="1" t="s">
        <v>971</v>
      </c>
      <c r="B1401" s="1" t="s">
        <v>3781</v>
      </c>
      <c r="D1401" t="s">
        <v>5991</v>
      </c>
      <c r="E1401" t="str">
        <f t="shared" si="21"/>
        <v xml:space="preserve">Dana </v>
      </c>
      <c r="G1401" t="s">
        <v>6724</v>
      </c>
      <c r="H1401" t="s">
        <v>7165</v>
      </c>
    </row>
    <row r="1402" spans="1:9" ht="15" x14ac:dyDescent="0.25">
      <c r="A1402" s="1" t="s">
        <v>970</v>
      </c>
      <c r="B1402" s="1" t="s">
        <v>3782</v>
      </c>
      <c r="D1402" t="s">
        <v>5819</v>
      </c>
      <c r="E1402" t="str">
        <f t="shared" si="21"/>
        <v>Jessica F.</v>
      </c>
      <c r="G1402" t="s">
        <v>6724</v>
      </c>
      <c r="H1402" t="s">
        <v>6822</v>
      </c>
      <c r="I1402" t="s">
        <v>6971</v>
      </c>
    </row>
    <row r="1403" spans="1:9" ht="15" x14ac:dyDescent="0.25">
      <c r="A1403" s="1" t="s">
        <v>969</v>
      </c>
      <c r="B1403" s="1" t="s">
        <v>3783</v>
      </c>
      <c r="D1403" t="s">
        <v>5992</v>
      </c>
      <c r="E1403" t="str">
        <f t="shared" si="21"/>
        <v xml:space="preserve">Lindsey </v>
      </c>
      <c r="G1403" t="s">
        <v>6724</v>
      </c>
      <c r="H1403" t="s">
        <v>5965</v>
      </c>
    </row>
    <row r="1404" spans="1:9" ht="15" x14ac:dyDescent="0.25">
      <c r="A1404" s="1" t="s">
        <v>968</v>
      </c>
      <c r="B1404" s="1" t="s">
        <v>3784</v>
      </c>
      <c r="D1404" t="s">
        <v>5993</v>
      </c>
      <c r="E1404" t="str">
        <f t="shared" si="21"/>
        <v>Kelly A</v>
      </c>
      <c r="G1404" t="s">
        <v>6724</v>
      </c>
      <c r="H1404" t="s">
        <v>5151</v>
      </c>
      <c r="I1404" t="s">
        <v>6805</v>
      </c>
    </row>
    <row r="1405" spans="1:9" ht="15" x14ac:dyDescent="0.25">
      <c r="A1405" s="1" t="s">
        <v>967</v>
      </c>
      <c r="B1405" s="1" t="s">
        <v>3785</v>
      </c>
      <c r="D1405" t="s">
        <v>5994</v>
      </c>
      <c r="E1405" t="str">
        <f t="shared" si="21"/>
        <v>Brooke E</v>
      </c>
      <c r="G1405" t="s">
        <v>6724</v>
      </c>
      <c r="H1405" t="s">
        <v>6735</v>
      </c>
      <c r="I1405" t="s">
        <v>6786</v>
      </c>
    </row>
    <row r="1406" spans="1:9" ht="15" x14ac:dyDescent="0.25">
      <c r="A1406" s="1" t="s">
        <v>966</v>
      </c>
      <c r="B1406" s="1" t="s">
        <v>3786</v>
      </c>
      <c r="D1406" t="s">
        <v>5995</v>
      </c>
      <c r="E1406" t="str">
        <f t="shared" si="21"/>
        <v>Katelyn E.</v>
      </c>
      <c r="G1406" t="s">
        <v>6724</v>
      </c>
      <c r="H1406" t="s">
        <v>7403</v>
      </c>
      <c r="I1406" t="s">
        <v>6907</v>
      </c>
    </row>
    <row r="1407" spans="1:9" ht="15" x14ac:dyDescent="0.25">
      <c r="A1407" s="1" t="s">
        <v>965</v>
      </c>
      <c r="B1407" s="1" t="s">
        <v>3787</v>
      </c>
      <c r="D1407" t="s">
        <v>5996</v>
      </c>
      <c r="E1407" t="str">
        <f t="shared" si="21"/>
        <v xml:space="preserve">Adam </v>
      </c>
      <c r="G1407" t="s">
        <v>6725</v>
      </c>
      <c r="H1407" t="s">
        <v>6758</v>
      </c>
    </row>
    <row r="1408" spans="1:9" ht="15" x14ac:dyDescent="0.25">
      <c r="A1408" s="1" t="s">
        <v>964</v>
      </c>
      <c r="B1408" s="1" t="s">
        <v>3788</v>
      </c>
      <c r="D1408" t="s">
        <v>5997</v>
      </c>
      <c r="E1408" t="str">
        <f t="shared" si="21"/>
        <v xml:space="preserve">Dana </v>
      </c>
      <c r="G1408" t="s">
        <v>6724</v>
      </c>
      <c r="H1408" t="s">
        <v>7165</v>
      </c>
    </row>
    <row r="1409" spans="1:9" ht="15" x14ac:dyDescent="0.25">
      <c r="A1409" s="1" t="s">
        <v>963</v>
      </c>
      <c r="B1409" s="1" t="s">
        <v>3789</v>
      </c>
      <c r="D1409" t="s">
        <v>5998</v>
      </c>
      <c r="E1409" t="str">
        <f t="shared" si="21"/>
        <v>Eric W</v>
      </c>
      <c r="G1409" t="s">
        <v>6725</v>
      </c>
      <c r="H1409" t="s">
        <v>6755</v>
      </c>
      <c r="I1409" t="s">
        <v>6778</v>
      </c>
    </row>
    <row r="1410" spans="1:9" ht="15" x14ac:dyDescent="0.25">
      <c r="A1410" s="1" t="s">
        <v>962</v>
      </c>
      <c r="B1410" s="1" t="s">
        <v>3790</v>
      </c>
      <c r="D1410" t="s">
        <v>5999</v>
      </c>
      <c r="E1410" t="str">
        <f t="shared" si="21"/>
        <v>Matthew D</v>
      </c>
      <c r="G1410" t="s">
        <v>6725</v>
      </c>
      <c r="H1410" t="s">
        <v>6726</v>
      </c>
      <c r="I1410" t="s">
        <v>6727</v>
      </c>
    </row>
    <row r="1411" spans="1:9" ht="15" x14ac:dyDescent="0.25">
      <c r="A1411" s="1" t="s">
        <v>961</v>
      </c>
      <c r="B1411" s="1" t="s">
        <v>3791</v>
      </c>
      <c r="D1411" t="s">
        <v>6000</v>
      </c>
      <c r="E1411" t="str">
        <f t="shared" ref="E1411:E1474" si="22">H1411&amp;" "&amp;I1411</f>
        <v xml:space="preserve">Eoghan </v>
      </c>
      <c r="G1411" t="s">
        <v>6725</v>
      </c>
      <c r="H1411" t="s">
        <v>7404</v>
      </c>
    </row>
    <row r="1412" spans="1:9" ht="15" x14ac:dyDescent="0.25">
      <c r="A1412" s="1" t="s">
        <v>960</v>
      </c>
      <c r="B1412" s="1" t="s">
        <v>3792</v>
      </c>
      <c r="D1412" t="s">
        <v>5740</v>
      </c>
      <c r="E1412" t="str">
        <f t="shared" si="22"/>
        <v>Pamela W</v>
      </c>
      <c r="G1412" t="s">
        <v>6724</v>
      </c>
      <c r="H1412" t="s">
        <v>6821</v>
      </c>
      <c r="I1412" t="s">
        <v>6778</v>
      </c>
    </row>
    <row r="1413" spans="1:9" ht="15" x14ac:dyDescent="0.25">
      <c r="A1413" s="1" t="s">
        <v>959</v>
      </c>
      <c r="B1413" s="1" t="s">
        <v>3793</v>
      </c>
      <c r="D1413" t="s">
        <v>6001</v>
      </c>
      <c r="E1413" t="str">
        <f t="shared" si="22"/>
        <v>Lindsey M.</v>
      </c>
      <c r="G1413" t="s">
        <v>6724</v>
      </c>
      <c r="H1413" t="s">
        <v>5965</v>
      </c>
      <c r="I1413" t="s">
        <v>6743</v>
      </c>
    </row>
    <row r="1414" spans="1:9" ht="15" x14ac:dyDescent="0.25">
      <c r="A1414" s="1" t="s">
        <v>958</v>
      </c>
      <c r="B1414" s="1" t="s">
        <v>3794</v>
      </c>
      <c r="D1414" t="s">
        <v>5844</v>
      </c>
      <c r="E1414" t="str">
        <f t="shared" si="22"/>
        <v xml:space="preserve">Kassie </v>
      </c>
      <c r="G1414" t="s">
        <v>6724</v>
      </c>
      <c r="H1414" t="s">
        <v>7405</v>
      </c>
    </row>
    <row r="1415" spans="1:9" ht="15" x14ac:dyDescent="0.25">
      <c r="A1415" s="1" t="s">
        <v>957</v>
      </c>
      <c r="B1415" s="1" t="s">
        <v>3795</v>
      </c>
      <c r="D1415" t="s">
        <v>6002</v>
      </c>
      <c r="E1415" t="str">
        <f t="shared" si="22"/>
        <v xml:space="preserve">Matthew </v>
      </c>
      <c r="G1415" t="s">
        <v>6725</v>
      </c>
      <c r="H1415" t="s">
        <v>6726</v>
      </c>
    </row>
    <row r="1416" spans="1:9" ht="15" x14ac:dyDescent="0.25">
      <c r="A1416" s="1" t="s">
        <v>956</v>
      </c>
      <c r="B1416" s="1" t="s">
        <v>3796</v>
      </c>
      <c r="D1416" t="s">
        <v>6003</v>
      </c>
      <c r="E1416" t="str">
        <f t="shared" si="22"/>
        <v>Ruben Dario</v>
      </c>
      <c r="G1416" t="s">
        <v>6725</v>
      </c>
      <c r="H1416" t="s">
        <v>7406</v>
      </c>
      <c r="I1416" t="s">
        <v>7407</v>
      </c>
    </row>
    <row r="1417" spans="1:9" ht="15" x14ac:dyDescent="0.25">
      <c r="A1417" s="1" t="s">
        <v>955</v>
      </c>
      <c r="B1417" s="1" t="s">
        <v>3797</v>
      </c>
      <c r="D1417" t="s">
        <v>6004</v>
      </c>
      <c r="E1417" t="str">
        <f t="shared" si="22"/>
        <v xml:space="preserve">Kevin </v>
      </c>
      <c r="G1417" t="s">
        <v>6725</v>
      </c>
      <c r="H1417" t="s">
        <v>6811</v>
      </c>
    </row>
    <row r="1418" spans="1:9" ht="15" x14ac:dyDescent="0.25">
      <c r="A1418" s="1" t="s">
        <v>954</v>
      </c>
      <c r="B1418" s="1" t="s">
        <v>3798</v>
      </c>
      <c r="D1418" t="s">
        <v>6005</v>
      </c>
      <c r="E1418" t="str">
        <f t="shared" si="22"/>
        <v>Lindsay M</v>
      </c>
      <c r="G1418" t="s">
        <v>6724</v>
      </c>
      <c r="H1418" t="s">
        <v>4977</v>
      </c>
      <c r="I1418" t="s">
        <v>6771</v>
      </c>
    </row>
    <row r="1419" spans="1:9" ht="15" x14ac:dyDescent="0.25">
      <c r="A1419" s="1" t="s">
        <v>953</v>
      </c>
      <c r="B1419" s="1" t="s">
        <v>3799</v>
      </c>
      <c r="D1419" t="s">
        <v>6006</v>
      </c>
      <c r="E1419" t="str">
        <f t="shared" si="22"/>
        <v xml:space="preserve">Amanda </v>
      </c>
      <c r="G1419" t="s">
        <v>7060</v>
      </c>
      <c r="H1419" t="s">
        <v>6833</v>
      </c>
    </row>
    <row r="1420" spans="1:9" ht="15" x14ac:dyDescent="0.25">
      <c r="A1420" s="1" t="s">
        <v>952</v>
      </c>
      <c r="B1420" s="1" t="s">
        <v>3800</v>
      </c>
      <c r="D1420" t="s">
        <v>6007</v>
      </c>
      <c r="E1420" t="str">
        <f t="shared" si="22"/>
        <v xml:space="preserve">James </v>
      </c>
      <c r="G1420" t="s">
        <v>6725</v>
      </c>
      <c r="H1420" t="s">
        <v>6776</v>
      </c>
    </row>
    <row r="1421" spans="1:9" ht="15" x14ac:dyDescent="0.25">
      <c r="A1421" s="1" t="s">
        <v>951</v>
      </c>
      <c r="B1421" s="1" t="s">
        <v>3801</v>
      </c>
      <c r="D1421" t="s">
        <v>6008</v>
      </c>
      <c r="E1421" t="str">
        <f t="shared" si="22"/>
        <v>Samuel H.</v>
      </c>
      <c r="G1421" t="s">
        <v>6725</v>
      </c>
      <c r="H1421" t="s">
        <v>6870</v>
      </c>
      <c r="I1421" t="s">
        <v>6773</v>
      </c>
    </row>
    <row r="1422" spans="1:9" ht="15" x14ac:dyDescent="0.25">
      <c r="A1422" s="1" t="s">
        <v>950</v>
      </c>
      <c r="B1422" s="1" t="s">
        <v>3802</v>
      </c>
      <c r="D1422" t="s">
        <v>6009</v>
      </c>
      <c r="E1422" t="str">
        <f t="shared" si="22"/>
        <v xml:space="preserve">Jenni </v>
      </c>
      <c r="G1422" t="s">
        <v>6724</v>
      </c>
      <c r="H1422" t="s">
        <v>7408</v>
      </c>
    </row>
    <row r="1423" spans="1:9" ht="15" x14ac:dyDescent="0.25">
      <c r="A1423" s="1" t="s">
        <v>949</v>
      </c>
      <c r="B1423" s="1" t="s">
        <v>3803</v>
      </c>
      <c r="D1423" t="s">
        <v>6010</v>
      </c>
      <c r="E1423" t="str">
        <f t="shared" si="22"/>
        <v>Estuardo F</v>
      </c>
      <c r="G1423" t="s">
        <v>6725</v>
      </c>
      <c r="H1423" t="s">
        <v>7409</v>
      </c>
      <c r="I1423" t="s">
        <v>6892</v>
      </c>
    </row>
    <row r="1424" spans="1:9" ht="15" x14ac:dyDescent="0.25">
      <c r="A1424" s="1" t="s">
        <v>948</v>
      </c>
      <c r="B1424" s="1" t="s">
        <v>3804</v>
      </c>
      <c r="D1424" t="s">
        <v>6011</v>
      </c>
      <c r="E1424" t="str">
        <f t="shared" si="22"/>
        <v xml:space="preserve">Brett </v>
      </c>
      <c r="G1424" t="s">
        <v>6725</v>
      </c>
      <c r="H1424" t="s">
        <v>6814</v>
      </c>
    </row>
    <row r="1425" spans="1:9" ht="15" x14ac:dyDescent="0.25">
      <c r="A1425" s="1" t="s">
        <v>947</v>
      </c>
      <c r="B1425" s="1" t="s">
        <v>3805</v>
      </c>
      <c r="D1425" t="s">
        <v>6012</v>
      </c>
      <c r="E1425" t="str">
        <f t="shared" si="22"/>
        <v>Sharon E.</v>
      </c>
      <c r="G1425" t="s">
        <v>6724</v>
      </c>
      <c r="H1425" t="s">
        <v>6983</v>
      </c>
      <c r="I1425" t="s">
        <v>6907</v>
      </c>
    </row>
    <row r="1426" spans="1:9" ht="15" x14ac:dyDescent="0.25">
      <c r="A1426" s="1" t="s">
        <v>946</v>
      </c>
      <c r="B1426" s="1" t="s">
        <v>3806</v>
      </c>
      <c r="D1426" t="s">
        <v>6013</v>
      </c>
      <c r="E1426" t="str">
        <f t="shared" si="22"/>
        <v>Jacob W√¶ver</v>
      </c>
      <c r="G1426" t="s">
        <v>6725</v>
      </c>
      <c r="H1426" t="s">
        <v>6412</v>
      </c>
      <c r="I1426" t="s">
        <v>7410</v>
      </c>
    </row>
    <row r="1427" spans="1:9" ht="15" x14ac:dyDescent="0.25">
      <c r="A1427" s="1" t="s">
        <v>945</v>
      </c>
      <c r="B1427" s="1" t="s">
        <v>3807</v>
      </c>
      <c r="D1427" t="s">
        <v>6014</v>
      </c>
      <c r="E1427" t="str">
        <f t="shared" si="22"/>
        <v xml:space="preserve">Scott </v>
      </c>
      <c r="G1427" t="s">
        <v>6725</v>
      </c>
      <c r="H1427" t="s">
        <v>5289</v>
      </c>
    </row>
    <row r="1428" spans="1:9" ht="15" x14ac:dyDescent="0.25">
      <c r="A1428" s="1" t="s">
        <v>944</v>
      </c>
      <c r="B1428" s="1" t="s">
        <v>3808</v>
      </c>
      <c r="D1428" t="s">
        <v>5006</v>
      </c>
      <c r="E1428" t="str">
        <f t="shared" si="22"/>
        <v>Brooke S.</v>
      </c>
      <c r="G1428" t="s">
        <v>6724</v>
      </c>
      <c r="H1428" t="s">
        <v>6735</v>
      </c>
      <c r="I1428" t="s">
        <v>6863</v>
      </c>
    </row>
    <row r="1429" spans="1:9" ht="15" x14ac:dyDescent="0.25">
      <c r="A1429" s="1" t="s">
        <v>943</v>
      </c>
      <c r="B1429" s="1" t="s">
        <v>3809</v>
      </c>
      <c r="D1429" t="s">
        <v>6015</v>
      </c>
      <c r="E1429" t="str">
        <f t="shared" si="22"/>
        <v>Kaye A.</v>
      </c>
      <c r="G1429" t="s">
        <v>6724</v>
      </c>
      <c r="H1429" t="s">
        <v>7411</v>
      </c>
      <c r="I1429" t="s">
        <v>6746</v>
      </c>
    </row>
    <row r="1430" spans="1:9" ht="15" x14ac:dyDescent="0.25">
      <c r="A1430" s="1" t="s">
        <v>942</v>
      </c>
      <c r="B1430" s="1" t="s">
        <v>3810</v>
      </c>
      <c r="D1430" t="s">
        <v>4783</v>
      </c>
      <c r="E1430" t="str">
        <f t="shared" si="22"/>
        <v xml:space="preserve">Carolyn </v>
      </c>
      <c r="G1430" t="s">
        <v>6724</v>
      </c>
      <c r="H1430" t="s">
        <v>7047</v>
      </c>
    </row>
    <row r="1431" spans="1:9" ht="15" x14ac:dyDescent="0.25">
      <c r="A1431" s="1" t="s">
        <v>941</v>
      </c>
      <c r="B1431" s="1" t="s">
        <v>3811</v>
      </c>
      <c r="D1431" t="s">
        <v>6016</v>
      </c>
      <c r="E1431" t="str">
        <f t="shared" si="22"/>
        <v>Daniel C.</v>
      </c>
      <c r="G1431" t="s">
        <v>6725</v>
      </c>
      <c r="H1431" t="s">
        <v>6797</v>
      </c>
      <c r="I1431" t="s">
        <v>6795</v>
      </c>
    </row>
    <row r="1432" spans="1:9" ht="15" x14ac:dyDescent="0.25">
      <c r="A1432" s="1" t="s">
        <v>940</v>
      </c>
      <c r="B1432" s="1" t="s">
        <v>3812</v>
      </c>
      <c r="D1432" t="s">
        <v>6017</v>
      </c>
      <c r="E1432" t="str">
        <f t="shared" si="22"/>
        <v>Laurie A</v>
      </c>
      <c r="G1432" t="s">
        <v>7060</v>
      </c>
      <c r="H1432" t="s">
        <v>5140</v>
      </c>
      <c r="I1432" t="s">
        <v>6805</v>
      </c>
    </row>
    <row r="1433" spans="1:9" ht="15" x14ac:dyDescent="0.25">
      <c r="A1433" s="1" t="s">
        <v>939</v>
      </c>
      <c r="B1433" s="1" t="s">
        <v>3813</v>
      </c>
      <c r="D1433" t="s">
        <v>6018</v>
      </c>
      <c r="E1433" t="str">
        <f t="shared" si="22"/>
        <v xml:space="preserve">Nicole </v>
      </c>
      <c r="G1433" t="s">
        <v>6724</v>
      </c>
      <c r="H1433" t="s">
        <v>6754</v>
      </c>
    </row>
    <row r="1434" spans="1:9" ht="15" x14ac:dyDescent="0.25">
      <c r="A1434" s="1" t="s">
        <v>938</v>
      </c>
      <c r="B1434" s="1" t="s">
        <v>3814</v>
      </c>
      <c r="D1434" t="s">
        <v>6019</v>
      </c>
      <c r="E1434" t="str">
        <f t="shared" si="22"/>
        <v xml:space="preserve">Shelby </v>
      </c>
      <c r="G1434" t="s">
        <v>6724</v>
      </c>
      <c r="H1434" t="s">
        <v>7412</v>
      </c>
    </row>
    <row r="1435" spans="1:9" ht="15" x14ac:dyDescent="0.25">
      <c r="A1435" s="1" t="s">
        <v>937</v>
      </c>
      <c r="B1435" s="1" t="s">
        <v>3815</v>
      </c>
      <c r="D1435" t="s">
        <v>6020</v>
      </c>
      <c r="E1435" t="str">
        <f t="shared" si="22"/>
        <v xml:space="preserve">Allison </v>
      </c>
      <c r="G1435" t="s">
        <v>6724</v>
      </c>
      <c r="H1435" t="s">
        <v>6922</v>
      </c>
    </row>
    <row r="1436" spans="1:9" ht="15" x14ac:dyDescent="0.25">
      <c r="A1436" s="1" t="s">
        <v>936</v>
      </c>
      <c r="B1436" s="1" t="s">
        <v>3816</v>
      </c>
      <c r="D1436" t="s">
        <v>5018</v>
      </c>
      <c r="E1436" t="str">
        <f t="shared" si="22"/>
        <v xml:space="preserve">Leticia </v>
      </c>
      <c r="G1436" t="s">
        <v>6724</v>
      </c>
      <c r="H1436" t="s">
        <v>7413</v>
      </c>
    </row>
    <row r="1437" spans="1:9" ht="15" x14ac:dyDescent="0.25">
      <c r="A1437" s="1" t="s">
        <v>935</v>
      </c>
      <c r="B1437" s="1" t="s">
        <v>3817</v>
      </c>
      <c r="D1437" t="s">
        <v>6021</v>
      </c>
      <c r="E1437" t="str">
        <f t="shared" si="22"/>
        <v>John S.</v>
      </c>
      <c r="G1437" t="s">
        <v>6725</v>
      </c>
      <c r="H1437" t="s">
        <v>6750</v>
      </c>
      <c r="I1437" t="s">
        <v>6863</v>
      </c>
    </row>
    <row r="1438" spans="1:9" ht="15" x14ac:dyDescent="0.25">
      <c r="A1438" s="1" t="s">
        <v>934</v>
      </c>
      <c r="B1438" s="1" t="s">
        <v>3818</v>
      </c>
      <c r="D1438" t="s">
        <v>6022</v>
      </c>
      <c r="E1438" t="str">
        <f t="shared" si="22"/>
        <v xml:space="preserve">April </v>
      </c>
      <c r="G1438" t="s">
        <v>6724</v>
      </c>
      <c r="H1438" t="s">
        <v>6688</v>
      </c>
    </row>
    <row r="1439" spans="1:9" ht="15" x14ac:dyDescent="0.25">
      <c r="A1439" s="1" t="s">
        <v>933</v>
      </c>
      <c r="B1439" s="1" t="s">
        <v>3819</v>
      </c>
      <c r="D1439" t="s">
        <v>6023</v>
      </c>
      <c r="E1439" t="str">
        <f t="shared" si="22"/>
        <v>Ashley N.</v>
      </c>
      <c r="G1439" t="s">
        <v>6724</v>
      </c>
      <c r="H1439" t="s">
        <v>5012</v>
      </c>
      <c r="I1439" t="s">
        <v>6736</v>
      </c>
    </row>
    <row r="1440" spans="1:9" ht="15" x14ac:dyDescent="0.25">
      <c r="A1440" s="1" t="s">
        <v>932</v>
      </c>
      <c r="B1440" s="1" t="s">
        <v>3820</v>
      </c>
      <c r="D1440" t="s">
        <v>6024</v>
      </c>
      <c r="E1440" t="str">
        <f t="shared" si="22"/>
        <v xml:space="preserve">Madeleine </v>
      </c>
      <c r="G1440" t="s">
        <v>6724</v>
      </c>
      <c r="H1440" t="s">
        <v>7177</v>
      </c>
    </row>
    <row r="1441" spans="1:9" ht="15" x14ac:dyDescent="0.25">
      <c r="A1441" s="1" t="s">
        <v>931</v>
      </c>
      <c r="B1441" s="1" t="s">
        <v>3821</v>
      </c>
      <c r="D1441" t="s">
        <v>6025</v>
      </c>
      <c r="E1441" t="str">
        <f t="shared" si="22"/>
        <v>Nelly S</v>
      </c>
      <c r="G1441" t="s">
        <v>6724</v>
      </c>
      <c r="H1441" t="s">
        <v>7414</v>
      </c>
      <c r="I1441" t="s">
        <v>6851</v>
      </c>
    </row>
    <row r="1442" spans="1:9" ht="15" x14ac:dyDescent="0.25">
      <c r="A1442" s="1" t="s">
        <v>930</v>
      </c>
      <c r="B1442" s="1" t="s">
        <v>3822</v>
      </c>
      <c r="D1442" t="s">
        <v>4862</v>
      </c>
      <c r="E1442" t="str">
        <f t="shared" si="22"/>
        <v>Meredith S</v>
      </c>
      <c r="G1442" t="s">
        <v>6724</v>
      </c>
      <c r="H1442" t="s">
        <v>6844</v>
      </c>
      <c r="I1442" t="s">
        <v>6851</v>
      </c>
    </row>
    <row r="1443" spans="1:9" ht="15" x14ac:dyDescent="0.25">
      <c r="A1443" s="1" t="s">
        <v>929</v>
      </c>
      <c r="B1443" s="1" t="s">
        <v>3823</v>
      </c>
      <c r="D1443" t="s">
        <v>6026</v>
      </c>
      <c r="E1443" t="str">
        <f t="shared" si="22"/>
        <v xml:space="preserve">Kevin </v>
      </c>
      <c r="G1443" t="s">
        <v>6725</v>
      </c>
      <c r="H1443" t="s">
        <v>6811</v>
      </c>
    </row>
    <row r="1444" spans="1:9" ht="15" x14ac:dyDescent="0.25">
      <c r="A1444" s="1" t="s">
        <v>928</v>
      </c>
      <c r="B1444" s="1" t="s">
        <v>3824</v>
      </c>
      <c r="D1444" t="s">
        <v>6027</v>
      </c>
      <c r="E1444" t="str">
        <f t="shared" si="22"/>
        <v xml:space="preserve">Lisa </v>
      </c>
      <c r="G1444" t="s">
        <v>6724</v>
      </c>
      <c r="H1444" t="s">
        <v>7064</v>
      </c>
    </row>
    <row r="1445" spans="1:9" ht="15" x14ac:dyDescent="0.25">
      <c r="A1445" s="1" t="s">
        <v>927</v>
      </c>
      <c r="B1445" s="1" t="s">
        <v>3825</v>
      </c>
      <c r="D1445" t="s">
        <v>4725</v>
      </c>
      <c r="E1445" t="str">
        <f t="shared" si="22"/>
        <v>Katherine A</v>
      </c>
      <c r="G1445" t="s">
        <v>6724</v>
      </c>
      <c r="H1445" t="s">
        <v>7038</v>
      </c>
      <c r="I1445" t="s">
        <v>6805</v>
      </c>
    </row>
    <row r="1446" spans="1:9" ht="15" x14ac:dyDescent="0.25">
      <c r="A1446" s="1" t="s">
        <v>926</v>
      </c>
      <c r="B1446" s="1" t="s">
        <v>3826</v>
      </c>
      <c r="D1446" t="s">
        <v>6028</v>
      </c>
      <c r="E1446" t="str">
        <f t="shared" si="22"/>
        <v xml:space="preserve">Steve </v>
      </c>
      <c r="G1446" t="s">
        <v>6725</v>
      </c>
      <c r="H1446" t="s">
        <v>7239</v>
      </c>
    </row>
    <row r="1447" spans="1:9" ht="15" x14ac:dyDescent="0.25">
      <c r="A1447" s="1" t="s">
        <v>925</v>
      </c>
      <c r="B1447" s="1" t="s">
        <v>3827</v>
      </c>
      <c r="D1447" t="s">
        <v>4786</v>
      </c>
      <c r="E1447" t="str">
        <f t="shared" si="22"/>
        <v>Kate L.</v>
      </c>
      <c r="G1447" t="s">
        <v>6724</v>
      </c>
      <c r="H1447" t="s">
        <v>6810</v>
      </c>
      <c r="I1447" t="s">
        <v>6769</v>
      </c>
    </row>
    <row r="1448" spans="1:9" ht="15" x14ac:dyDescent="0.25">
      <c r="A1448" s="1" t="s">
        <v>924</v>
      </c>
      <c r="B1448" s="1" t="s">
        <v>3828</v>
      </c>
      <c r="D1448" t="s">
        <v>6029</v>
      </c>
      <c r="E1448" t="str">
        <f t="shared" si="22"/>
        <v xml:space="preserve">Beth </v>
      </c>
      <c r="G1448" t="s">
        <v>6724</v>
      </c>
      <c r="H1448" t="s">
        <v>7094</v>
      </c>
    </row>
    <row r="1449" spans="1:9" ht="15" x14ac:dyDescent="0.25">
      <c r="A1449" s="1" t="s">
        <v>923</v>
      </c>
      <c r="B1449" s="1" t="s">
        <v>3829</v>
      </c>
      <c r="D1449" t="s">
        <v>6030</v>
      </c>
      <c r="E1449" t="str">
        <f t="shared" si="22"/>
        <v xml:space="preserve">Katharine </v>
      </c>
      <c r="G1449" t="s">
        <v>6724</v>
      </c>
      <c r="H1449" t="s">
        <v>7415</v>
      </c>
    </row>
    <row r="1450" spans="1:9" ht="15" x14ac:dyDescent="0.25">
      <c r="A1450" s="1" t="s">
        <v>922</v>
      </c>
      <c r="B1450" s="1" t="s">
        <v>3830</v>
      </c>
      <c r="D1450" t="s">
        <v>6031</v>
      </c>
      <c r="E1450" t="str">
        <f t="shared" si="22"/>
        <v>Heather L</v>
      </c>
      <c r="G1450" t="s">
        <v>6724</v>
      </c>
      <c r="H1450" t="s">
        <v>6899</v>
      </c>
      <c r="I1450" t="s">
        <v>6780</v>
      </c>
    </row>
    <row r="1451" spans="1:9" ht="15" x14ac:dyDescent="0.25">
      <c r="A1451" s="1" t="s">
        <v>921</v>
      </c>
      <c r="B1451" s="1" t="s">
        <v>3831</v>
      </c>
      <c r="D1451" t="s">
        <v>6032</v>
      </c>
      <c r="E1451" t="str">
        <f t="shared" si="22"/>
        <v xml:space="preserve">Desiree </v>
      </c>
      <c r="G1451" t="s">
        <v>6724</v>
      </c>
      <c r="H1451" t="s">
        <v>7416</v>
      </c>
    </row>
    <row r="1452" spans="1:9" ht="15" x14ac:dyDescent="0.25">
      <c r="A1452" s="1" t="s">
        <v>920</v>
      </c>
      <c r="B1452" s="1" t="s">
        <v>3832</v>
      </c>
      <c r="D1452" t="s">
        <v>6033</v>
      </c>
      <c r="E1452" t="str">
        <f t="shared" si="22"/>
        <v>Peter B.</v>
      </c>
      <c r="G1452" t="s">
        <v>6725</v>
      </c>
      <c r="H1452" t="s">
        <v>6930</v>
      </c>
      <c r="I1452" t="s">
        <v>6732</v>
      </c>
    </row>
    <row r="1453" spans="1:9" ht="15" x14ac:dyDescent="0.25">
      <c r="A1453" s="1" t="s">
        <v>919</v>
      </c>
      <c r="B1453" s="1" t="s">
        <v>3833</v>
      </c>
      <c r="D1453" t="s">
        <v>6034</v>
      </c>
      <c r="E1453" t="str">
        <f t="shared" si="22"/>
        <v xml:space="preserve">Adam </v>
      </c>
      <c r="G1453" t="s">
        <v>6725</v>
      </c>
      <c r="H1453" t="s">
        <v>6758</v>
      </c>
    </row>
    <row r="1454" spans="1:9" ht="15" x14ac:dyDescent="0.25">
      <c r="A1454" s="1" t="s">
        <v>918</v>
      </c>
      <c r="B1454" s="1" t="s">
        <v>3834</v>
      </c>
      <c r="D1454" t="s">
        <v>6035</v>
      </c>
      <c r="E1454" t="str">
        <f t="shared" si="22"/>
        <v>Jeremy J</v>
      </c>
      <c r="G1454" t="s">
        <v>6725</v>
      </c>
      <c r="H1454" t="s">
        <v>6921</v>
      </c>
      <c r="I1454" t="s">
        <v>6832</v>
      </c>
    </row>
    <row r="1455" spans="1:9" ht="15" x14ac:dyDescent="0.25">
      <c r="A1455" s="1" t="s">
        <v>917</v>
      </c>
      <c r="B1455" s="1" t="s">
        <v>3835</v>
      </c>
      <c r="D1455" t="s">
        <v>6036</v>
      </c>
      <c r="E1455" t="str">
        <f t="shared" si="22"/>
        <v>Adam C</v>
      </c>
      <c r="G1455" t="s">
        <v>6725</v>
      </c>
      <c r="H1455" t="s">
        <v>6758</v>
      </c>
      <c r="I1455" t="s">
        <v>6753</v>
      </c>
    </row>
    <row r="1456" spans="1:9" ht="15" x14ac:dyDescent="0.25">
      <c r="A1456" s="1" t="s">
        <v>916</v>
      </c>
      <c r="B1456" s="1" t="s">
        <v>3836</v>
      </c>
      <c r="D1456" t="s">
        <v>6037</v>
      </c>
      <c r="E1456" t="str">
        <f t="shared" si="22"/>
        <v xml:space="preserve">Jon </v>
      </c>
      <c r="G1456" t="s">
        <v>6725</v>
      </c>
      <c r="H1456" t="s">
        <v>7337</v>
      </c>
    </row>
    <row r="1457" spans="1:10" ht="15" x14ac:dyDescent="0.25">
      <c r="A1457" s="1" t="s">
        <v>915</v>
      </c>
      <c r="B1457" s="1" t="s">
        <v>3837</v>
      </c>
      <c r="D1457" t="s">
        <v>5062</v>
      </c>
      <c r="E1457" t="str">
        <f t="shared" si="22"/>
        <v>Steven J</v>
      </c>
      <c r="G1457" t="s">
        <v>6725</v>
      </c>
      <c r="H1457" t="s">
        <v>6798</v>
      </c>
      <c r="I1457" t="s">
        <v>6832</v>
      </c>
    </row>
    <row r="1458" spans="1:10" ht="15" x14ac:dyDescent="0.25">
      <c r="A1458" s="1" t="s">
        <v>914</v>
      </c>
      <c r="B1458" s="1" t="s">
        <v>3838</v>
      </c>
      <c r="D1458" t="s">
        <v>6038</v>
      </c>
      <c r="E1458" t="str">
        <f t="shared" si="22"/>
        <v>Jessica P.</v>
      </c>
      <c r="G1458" t="s">
        <v>6724</v>
      </c>
      <c r="H1458" t="s">
        <v>6822</v>
      </c>
      <c r="I1458" t="s">
        <v>6830</v>
      </c>
    </row>
    <row r="1459" spans="1:10" ht="15" x14ac:dyDescent="0.25">
      <c r="A1459" s="1" t="s">
        <v>913</v>
      </c>
      <c r="B1459" s="1" t="s">
        <v>3839</v>
      </c>
      <c r="D1459" t="s">
        <v>6039</v>
      </c>
      <c r="E1459" t="str">
        <f t="shared" si="22"/>
        <v xml:space="preserve">Ashley </v>
      </c>
      <c r="G1459" t="s">
        <v>6724</v>
      </c>
      <c r="H1459" t="s">
        <v>5012</v>
      </c>
    </row>
    <row r="1460" spans="1:10" ht="15" x14ac:dyDescent="0.25">
      <c r="A1460" s="1" t="s">
        <v>912</v>
      </c>
      <c r="B1460" s="1" t="s">
        <v>3840</v>
      </c>
      <c r="D1460" t="s">
        <v>6040</v>
      </c>
      <c r="E1460" t="str">
        <f t="shared" si="22"/>
        <v>Arturo H.</v>
      </c>
      <c r="G1460" t="s">
        <v>6725</v>
      </c>
      <c r="H1460" t="s">
        <v>7417</v>
      </c>
      <c r="I1460" t="s">
        <v>6773</v>
      </c>
    </row>
    <row r="1461" spans="1:10" ht="15" x14ac:dyDescent="0.25">
      <c r="A1461" s="1" t="s">
        <v>911</v>
      </c>
      <c r="B1461" s="1" t="s">
        <v>3841</v>
      </c>
      <c r="D1461" t="s">
        <v>5469</v>
      </c>
      <c r="E1461" t="str">
        <f t="shared" si="22"/>
        <v xml:space="preserve">Ketil </v>
      </c>
      <c r="G1461" t="s">
        <v>6725</v>
      </c>
      <c r="H1461" t="s">
        <v>7418</v>
      </c>
    </row>
    <row r="1462" spans="1:10" ht="15" x14ac:dyDescent="0.25">
      <c r="A1462" s="1" t="s">
        <v>910</v>
      </c>
      <c r="B1462" s="1" t="s">
        <v>3842</v>
      </c>
      <c r="D1462" t="s">
        <v>5003</v>
      </c>
      <c r="E1462" t="str">
        <f t="shared" si="22"/>
        <v xml:space="preserve">Katie </v>
      </c>
      <c r="G1462" t="s">
        <v>6724</v>
      </c>
      <c r="H1462" t="s">
        <v>6792</v>
      </c>
    </row>
    <row r="1463" spans="1:10" ht="15" x14ac:dyDescent="0.25">
      <c r="A1463" s="1" t="s">
        <v>909</v>
      </c>
      <c r="B1463" s="1" t="s">
        <v>3843</v>
      </c>
      <c r="D1463" t="s">
        <v>4942</v>
      </c>
      <c r="E1463" t="str">
        <f t="shared" si="22"/>
        <v xml:space="preserve">Christi </v>
      </c>
      <c r="G1463" t="s">
        <v>6724</v>
      </c>
      <c r="H1463" t="s">
        <v>7419</v>
      </c>
    </row>
    <row r="1464" spans="1:10" ht="15" x14ac:dyDescent="0.25">
      <c r="A1464" s="1" t="s">
        <v>908</v>
      </c>
      <c r="B1464" s="1" t="s">
        <v>3844</v>
      </c>
      <c r="D1464" t="s">
        <v>6041</v>
      </c>
      <c r="E1464" t="str">
        <f t="shared" si="22"/>
        <v xml:space="preserve">Alan </v>
      </c>
      <c r="G1464" t="s">
        <v>6725</v>
      </c>
      <c r="H1464" t="s">
        <v>6936</v>
      </c>
    </row>
    <row r="1465" spans="1:10" ht="15" x14ac:dyDescent="0.25">
      <c r="A1465" s="1" t="s">
        <v>907</v>
      </c>
      <c r="B1465" s="1" t="s">
        <v>3845</v>
      </c>
      <c r="D1465" t="s">
        <v>6042</v>
      </c>
      <c r="E1465" t="str">
        <f t="shared" si="22"/>
        <v>Edivaldo B.</v>
      </c>
      <c r="G1465" t="s">
        <v>6725</v>
      </c>
      <c r="H1465" t="s">
        <v>7420</v>
      </c>
      <c r="I1465" t="s">
        <v>6732</v>
      </c>
      <c r="J1465" t="s">
        <v>6749</v>
      </c>
    </row>
    <row r="1466" spans="1:10" ht="15" x14ac:dyDescent="0.25">
      <c r="A1466" s="1" t="s">
        <v>906</v>
      </c>
      <c r="B1466" s="1" t="s">
        <v>3846</v>
      </c>
      <c r="D1466" t="s">
        <v>4984</v>
      </c>
      <c r="E1466" t="str">
        <f t="shared" si="22"/>
        <v xml:space="preserve">Eve </v>
      </c>
      <c r="G1466" t="s">
        <v>6724</v>
      </c>
      <c r="H1466" t="s">
        <v>7421</v>
      </c>
    </row>
    <row r="1467" spans="1:10" ht="15" x14ac:dyDescent="0.25">
      <c r="A1467" s="1" t="s">
        <v>905</v>
      </c>
      <c r="B1467" s="1" t="s">
        <v>3847</v>
      </c>
      <c r="D1467" t="s">
        <v>5151</v>
      </c>
      <c r="E1467" t="str">
        <f t="shared" si="22"/>
        <v xml:space="preserve">Devin </v>
      </c>
      <c r="G1467" t="s">
        <v>6725</v>
      </c>
      <c r="H1467" t="s">
        <v>7116</v>
      </c>
    </row>
    <row r="1468" spans="1:10" ht="15" x14ac:dyDescent="0.25">
      <c r="A1468" s="1" t="s">
        <v>904</v>
      </c>
      <c r="B1468" s="1" t="s">
        <v>3848</v>
      </c>
      <c r="D1468" t="s">
        <v>6043</v>
      </c>
      <c r="E1468" t="str">
        <f t="shared" si="22"/>
        <v>Shaun R</v>
      </c>
      <c r="G1468" t="s">
        <v>6725</v>
      </c>
      <c r="H1468" t="s">
        <v>7422</v>
      </c>
      <c r="I1468" t="s">
        <v>6865</v>
      </c>
    </row>
    <row r="1469" spans="1:10" ht="15" x14ac:dyDescent="0.25">
      <c r="A1469" s="1" t="s">
        <v>903</v>
      </c>
      <c r="B1469" s="1" t="s">
        <v>3849</v>
      </c>
      <c r="D1469" t="s">
        <v>6044</v>
      </c>
      <c r="E1469" t="str">
        <f t="shared" si="22"/>
        <v xml:space="preserve">Adrian </v>
      </c>
      <c r="G1469" t="s">
        <v>6725</v>
      </c>
      <c r="H1469" t="s">
        <v>7423</v>
      </c>
    </row>
    <row r="1470" spans="1:10" ht="15" x14ac:dyDescent="0.25">
      <c r="A1470" s="1" t="s">
        <v>902</v>
      </c>
      <c r="B1470" s="1" t="s">
        <v>3850</v>
      </c>
      <c r="D1470" t="s">
        <v>6045</v>
      </c>
      <c r="E1470" t="str">
        <f t="shared" si="22"/>
        <v xml:space="preserve">Andrew </v>
      </c>
      <c r="G1470" t="s">
        <v>6725</v>
      </c>
      <c r="H1470" t="s">
        <v>6248</v>
      </c>
    </row>
    <row r="1471" spans="1:10" ht="15" x14ac:dyDescent="0.25">
      <c r="A1471" s="1" t="s">
        <v>901</v>
      </c>
      <c r="B1471" s="1" t="s">
        <v>3851</v>
      </c>
      <c r="D1471" t="s">
        <v>6046</v>
      </c>
      <c r="E1471" t="str">
        <f t="shared" si="22"/>
        <v xml:space="preserve">Mallory </v>
      </c>
      <c r="G1471" t="s">
        <v>6724</v>
      </c>
      <c r="H1471" t="s">
        <v>7306</v>
      </c>
    </row>
    <row r="1472" spans="1:10" ht="15" x14ac:dyDescent="0.25">
      <c r="A1472" s="1" t="s">
        <v>900</v>
      </c>
      <c r="B1472" s="1" t="s">
        <v>3852</v>
      </c>
      <c r="D1472" t="s">
        <v>6047</v>
      </c>
      <c r="E1472" t="str">
        <f t="shared" si="22"/>
        <v>Shawn E</v>
      </c>
      <c r="G1472" t="s">
        <v>6725</v>
      </c>
      <c r="H1472" t="s">
        <v>6946</v>
      </c>
      <c r="I1472" t="s">
        <v>6786</v>
      </c>
    </row>
    <row r="1473" spans="1:9" ht="15" x14ac:dyDescent="0.25">
      <c r="A1473" s="1" t="s">
        <v>899</v>
      </c>
      <c r="B1473" s="1" t="s">
        <v>3853</v>
      </c>
      <c r="D1473" t="s">
        <v>6048</v>
      </c>
      <c r="E1473" t="str">
        <f t="shared" si="22"/>
        <v>Sarah E</v>
      </c>
      <c r="G1473" t="s">
        <v>6724</v>
      </c>
      <c r="H1473" t="s">
        <v>6895</v>
      </c>
      <c r="I1473" t="s">
        <v>6786</v>
      </c>
    </row>
    <row r="1474" spans="1:9" ht="15" x14ac:dyDescent="0.25">
      <c r="A1474" s="1" t="s">
        <v>898</v>
      </c>
      <c r="B1474" s="1" t="s">
        <v>3854</v>
      </c>
      <c r="D1474" t="s">
        <v>6049</v>
      </c>
      <c r="E1474" t="str">
        <f t="shared" si="22"/>
        <v xml:space="preserve">Josh </v>
      </c>
      <c r="G1474" t="s">
        <v>6725</v>
      </c>
      <c r="H1474" t="s">
        <v>7161</v>
      </c>
    </row>
    <row r="1475" spans="1:9" ht="15" x14ac:dyDescent="0.25">
      <c r="A1475" s="1" t="s">
        <v>897</v>
      </c>
      <c r="B1475" s="1" t="s">
        <v>3855</v>
      </c>
      <c r="D1475" t="s">
        <v>6050</v>
      </c>
      <c r="E1475" t="str">
        <f t="shared" ref="E1475:E1538" si="23">H1475&amp;" "&amp;I1475</f>
        <v>Johann A</v>
      </c>
      <c r="G1475" t="s">
        <v>6725</v>
      </c>
      <c r="H1475" t="s">
        <v>7424</v>
      </c>
      <c r="I1475" t="s">
        <v>6805</v>
      </c>
    </row>
    <row r="1476" spans="1:9" ht="15" x14ac:dyDescent="0.25">
      <c r="A1476" s="1" t="s">
        <v>896</v>
      </c>
      <c r="B1476" s="1" t="s">
        <v>3856</v>
      </c>
      <c r="D1476" t="s">
        <v>6051</v>
      </c>
      <c r="E1476" t="str">
        <f t="shared" si="23"/>
        <v>Robin M.</v>
      </c>
      <c r="G1476" t="s">
        <v>6724</v>
      </c>
      <c r="H1476" t="s">
        <v>7425</v>
      </c>
      <c r="I1476" t="s">
        <v>6743</v>
      </c>
    </row>
    <row r="1477" spans="1:9" ht="15" x14ac:dyDescent="0.25">
      <c r="A1477" s="1" t="s">
        <v>895</v>
      </c>
      <c r="B1477" s="1" t="s">
        <v>3857</v>
      </c>
      <c r="D1477" t="s">
        <v>6052</v>
      </c>
      <c r="E1477" t="str">
        <f t="shared" si="23"/>
        <v>Kyle K</v>
      </c>
      <c r="G1477" t="s">
        <v>6725</v>
      </c>
      <c r="H1477" t="s">
        <v>6640</v>
      </c>
      <c r="I1477" t="s">
        <v>6817</v>
      </c>
    </row>
    <row r="1478" spans="1:9" ht="15" x14ac:dyDescent="0.25">
      <c r="A1478" s="1" t="s">
        <v>894</v>
      </c>
      <c r="B1478" s="1" t="s">
        <v>3858</v>
      </c>
      <c r="D1478" t="s">
        <v>6053</v>
      </c>
      <c r="E1478" t="str">
        <f t="shared" si="23"/>
        <v xml:space="preserve">Alison </v>
      </c>
      <c r="G1478" t="s">
        <v>6724</v>
      </c>
      <c r="H1478" t="s">
        <v>7101</v>
      </c>
    </row>
    <row r="1479" spans="1:9" ht="15" x14ac:dyDescent="0.25">
      <c r="A1479" s="1" t="s">
        <v>893</v>
      </c>
      <c r="B1479" s="1" t="s">
        <v>3859</v>
      </c>
      <c r="D1479" t="s">
        <v>6054</v>
      </c>
      <c r="E1479" t="str">
        <f t="shared" si="23"/>
        <v>Michael A.</v>
      </c>
      <c r="G1479" t="s">
        <v>6725</v>
      </c>
      <c r="H1479" t="s">
        <v>6866</v>
      </c>
      <c r="I1479" t="s">
        <v>6746</v>
      </c>
    </row>
    <row r="1480" spans="1:9" ht="15" x14ac:dyDescent="0.25">
      <c r="A1480" s="1" t="s">
        <v>892</v>
      </c>
      <c r="B1480" s="1" t="s">
        <v>3860</v>
      </c>
      <c r="D1480" t="s">
        <v>6055</v>
      </c>
      <c r="E1480" t="str">
        <f t="shared" si="23"/>
        <v>Byron A</v>
      </c>
      <c r="G1480" t="s">
        <v>6725</v>
      </c>
      <c r="H1480" t="s">
        <v>7426</v>
      </c>
      <c r="I1480" t="s">
        <v>6805</v>
      </c>
    </row>
    <row r="1481" spans="1:9" ht="15" x14ac:dyDescent="0.25">
      <c r="A1481" s="1" t="s">
        <v>891</v>
      </c>
      <c r="B1481" s="1" t="s">
        <v>3861</v>
      </c>
      <c r="D1481" t="s">
        <v>6056</v>
      </c>
      <c r="E1481" t="str">
        <f t="shared" si="23"/>
        <v>Carine A</v>
      </c>
      <c r="G1481" t="s">
        <v>6724</v>
      </c>
      <c r="H1481" t="s">
        <v>7427</v>
      </c>
      <c r="I1481" t="s">
        <v>6805</v>
      </c>
    </row>
    <row r="1482" spans="1:9" ht="15" x14ac:dyDescent="0.25">
      <c r="A1482" s="1" t="s">
        <v>890</v>
      </c>
      <c r="B1482" s="1" t="s">
        <v>3862</v>
      </c>
      <c r="D1482" t="s">
        <v>6057</v>
      </c>
      <c r="E1482" t="str">
        <f t="shared" si="23"/>
        <v xml:space="preserve">Nathaniel </v>
      </c>
      <c r="G1482" t="s">
        <v>6725</v>
      </c>
      <c r="H1482" t="s">
        <v>6947</v>
      </c>
    </row>
    <row r="1483" spans="1:9" ht="15" x14ac:dyDescent="0.25">
      <c r="A1483" s="1" t="s">
        <v>889</v>
      </c>
      <c r="B1483" s="1" t="s">
        <v>3863</v>
      </c>
      <c r="D1483" t="s">
        <v>5950</v>
      </c>
      <c r="E1483" t="str">
        <f t="shared" si="23"/>
        <v>Lindsay A.</v>
      </c>
      <c r="G1483" t="s">
        <v>6724</v>
      </c>
      <c r="H1483" t="s">
        <v>4977</v>
      </c>
      <c r="I1483" t="s">
        <v>6746</v>
      </c>
    </row>
    <row r="1484" spans="1:9" ht="15" x14ac:dyDescent="0.25">
      <c r="A1484" s="1" t="s">
        <v>888</v>
      </c>
      <c r="B1484" s="1" t="s">
        <v>3864</v>
      </c>
      <c r="D1484" t="s">
        <v>6058</v>
      </c>
      <c r="E1484" t="str">
        <f t="shared" si="23"/>
        <v>Justin R</v>
      </c>
      <c r="G1484" t="s">
        <v>6725</v>
      </c>
      <c r="H1484" t="s">
        <v>7114</v>
      </c>
      <c r="I1484" t="s">
        <v>6865</v>
      </c>
    </row>
    <row r="1485" spans="1:9" ht="15" x14ac:dyDescent="0.25">
      <c r="A1485" s="1" t="s">
        <v>887</v>
      </c>
      <c r="B1485" s="1" t="s">
        <v>3865</v>
      </c>
      <c r="D1485" t="s">
        <v>6059</v>
      </c>
      <c r="E1485" t="str">
        <f t="shared" si="23"/>
        <v xml:space="preserve">Casey </v>
      </c>
      <c r="G1485" t="s">
        <v>6724</v>
      </c>
      <c r="H1485" t="s">
        <v>6100</v>
      </c>
    </row>
    <row r="1486" spans="1:9" ht="15" x14ac:dyDescent="0.25">
      <c r="A1486" s="1" t="s">
        <v>886</v>
      </c>
      <c r="B1486" s="1" t="s">
        <v>3866</v>
      </c>
      <c r="D1486" t="s">
        <v>6060</v>
      </c>
      <c r="E1486" t="str">
        <f t="shared" si="23"/>
        <v>Amanda L</v>
      </c>
      <c r="G1486" t="s">
        <v>6724</v>
      </c>
      <c r="H1486" t="s">
        <v>6833</v>
      </c>
      <c r="I1486" t="s">
        <v>6780</v>
      </c>
    </row>
    <row r="1487" spans="1:9" ht="15" x14ac:dyDescent="0.25">
      <c r="A1487" s="1" t="s">
        <v>885</v>
      </c>
      <c r="B1487" s="1" t="s">
        <v>3867</v>
      </c>
      <c r="D1487" t="s">
        <v>6061</v>
      </c>
      <c r="E1487" t="str">
        <f t="shared" si="23"/>
        <v>Ayako N.</v>
      </c>
      <c r="G1487" t="s">
        <v>6724</v>
      </c>
      <c r="H1487" t="s">
        <v>7428</v>
      </c>
      <c r="I1487" t="s">
        <v>6736</v>
      </c>
    </row>
    <row r="1488" spans="1:9" ht="15" x14ac:dyDescent="0.25">
      <c r="A1488" s="1" t="s">
        <v>884</v>
      </c>
      <c r="B1488" s="1" t="s">
        <v>3868</v>
      </c>
      <c r="D1488" t="s">
        <v>6062</v>
      </c>
      <c r="E1488" t="str">
        <f t="shared" si="23"/>
        <v xml:space="preserve">Emilee </v>
      </c>
      <c r="G1488" t="s">
        <v>6724</v>
      </c>
      <c r="H1488" t="s">
        <v>7429</v>
      </c>
    </row>
    <row r="1489" spans="1:10" ht="15" x14ac:dyDescent="0.25">
      <c r="A1489" s="1" t="s">
        <v>883</v>
      </c>
      <c r="B1489" s="1" t="s">
        <v>3869</v>
      </c>
      <c r="D1489" t="s">
        <v>5626</v>
      </c>
      <c r="E1489" t="str">
        <f t="shared" si="23"/>
        <v>Stephen M</v>
      </c>
      <c r="G1489" t="s">
        <v>6725</v>
      </c>
      <c r="H1489" t="s">
        <v>6733</v>
      </c>
      <c r="I1489" t="s">
        <v>6771</v>
      </c>
    </row>
    <row r="1490" spans="1:10" ht="15" x14ac:dyDescent="0.25">
      <c r="A1490" s="1" t="s">
        <v>882</v>
      </c>
      <c r="B1490" s="1" t="s">
        <v>3870</v>
      </c>
      <c r="D1490" t="s">
        <v>6063</v>
      </c>
      <c r="E1490" t="str">
        <f t="shared" si="23"/>
        <v>Annemarie A</v>
      </c>
      <c r="G1490" t="s">
        <v>6724</v>
      </c>
      <c r="H1490" t="s">
        <v>7430</v>
      </c>
      <c r="I1490" t="s">
        <v>6805</v>
      </c>
    </row>
    <row r="1491" spans="1:10" ht="15" x14ac:dyDescent="0.25">
      <c r="A1491" s="1" t="s">
        <v>881</v>
      </c>
      <c r="B1491" s="1" t="s">
        <v>3871</v>
      </c>
      <c r="D1491" t="s">
        <v>6064</v>
      </c>
      <c r="E1491" t="str">
        <f t="shared" si="23"/>
        <v>Ashley R</v>
      </c>
      <c r="G1491" t="s">
        <v>6724</v>
      </c>
      <c r="H1491" t="s">
        <v>5012</v>
      </c>
      <c r="I1491" t="s">
        <v>6865</v>
      </c>
    </row>
    <row r="1492" spans="1:10" ht="15" x14ac:dyDescent="0.25">
      <c r="A1492" s="1" t="s">
        <v>880</v>
      </c>
      <c r="B1492" s="1" t="s">
        <v>3872</v>
      </c>
      <c r="D1492" t="s">
        <v>6065</v>
      </c>
      <c r="E1492" t="str">
        <f t="shared" si="23"/>
        <v>Leslie A</v>
      </c>
      <c r="G1492" t="s">
        <v>6724</v>
      </c>
      <c r="H1492" t="s">
        <v>6927</v>
      </c>
      <c r="I1492" t="s">
        <v>6805</v>
      </c>
    </row>
    <row r="1493" spans="1:10" ht="15" x14ac:dyDescent="0.25">
      <c r="A1493" s="1" t="s">
        <v>879</v>
      </c>
      <c r="B1493" s="1" t="s">
        <v>3873</v>
      </c>
      <c r="D1493" t="s">
        <v>6066</v>
      </c>
      <c r="E1493" t="str">
        <f t="shared" si="23"/>
        <v>Mauricio J.</v>
      </c>
      <c r="G1493" t="s">
        <v>6725</v>
      </c>
      <c r="H1493" t="s">
        <v>7431</v>
      </c>
      <c r="I1493" t="s">
        <v>6763</v>
      </c>
      <c r="J1493" t="s">
        <v>6749</v>
      </c>
    </row>
    <row r="1494" spans="1:10" ht="15" x14ac:dyDescent="0.25">
      <c r="A1494" s="1" t="s">
        <v>878</v>
      </c>
      <c r="B1494" s="1" t="s">
        <v>3874</v>
      </c>
      <c r="D1494" t="s">
        <v>6067</v>
      </c>
      <c r="E1494" t="str">
        <f t="shared" si="23"/>
        <v xml:space="preserve">Kieran </v>
      </c>
      <c r="G1494" t="s">
        <v>6725</v>
      </c>
      <c r="H1494" t="s">
        <v>7432</v>
      </c>
    </row>
    <row r="1495" spans="1:10" ht="15" x14ac:dyDescent="0.25">
      <c r="A1495" s="1" t="s">
        <v>877</v>
      </c>
      <c r="B1495" s="1" t="s">
        <v>3875</v>
      </c>
      <c r="D1495" t="s">
        <v>6068</v>
      </c>
      <c r="E1495" t="str">
        <f t="shared" si="23"/>
        <v>Elizabeth A</v>
      </c>
      <c r="G1495" t="s">
        <v>6724</v>
      </c>
      <c r="H1495" t="s">
        <v>6846</v>
      </c>
      <c r="I1495" t="s">
        <v>6805</v>
      </c>
    </row>
    <row r="1496" spans="1:10" ht="15" x14ac:dyDescent="0.25">
      <c r="A1496" s="1" t="s">
        <v>876</v>
      </c>
      <c r="B1496" s="1" t="s">
        <v>3876</v>
      </c>
      <c r="D1496" t="s">
        <v>6069</v>
      </c>
      <c r="E1496" t="str">
        <f t="shared" si="23"/>
        <v>Zeke M.</v>
      </c>
      <c r="G1496" t="s">
        <v>6725</v>
      </c>
      <c r="H1496" t="s">
        <v>7433</v>
      </c>
      <c r="I1496" t="s">
        <v>6743</v>
      </c>
    </row>
    <row r="1497" spans="1:10" ht="15" x14ac:dyDescent="0.25">
      <c r="A1497" s="1" t="s">
        <v>875</v>
      </c>
      <c r="B1497" s="1" t="s">
        <v>3877</v>
      </c>
      <c r="D1497" t="s">
        <v>6070</v>
      </c>
      <c r="E1497" t="str">
        <f t="shared" si="23"/>
        <v xml:space="preserve">Chip </v>
      </c>
      <c r="G1497" t="s">
        <v>6725</v>
      </c>
      <c r="H1497" t="s">
        <v>7434</v>
      </c>
    </row>
    <row r="1498" spans="1:10" ht="15" x14ac:dyDescent="0.25">
      <c r="A1498" s="1" t="s">
        <v>874</v>
      </c>
      <c r="B1498" s="1" t="s">
        <v>3878</v>
      </c>
      <c r="D1498" t="s">
        <v>6071</v>
      </c>
      <c r="E1498" t="str">
        <f t="shared" si="23"/>
        <v>Miguel Angel</v>
      </c>
      <c r="G1498" t="s">
        <v>6725</v>
      </c>
      <c r="H1498" t="s">
        <v>6999</v>
      </c>
      <c r="I1498" t="s">
        <v>7435</v>
      </c>
      <c r="J1498" t="s">
        <v>6749</v>
      </c>
    </row>
    <row r="1499" spans="1:10" ht="15" x14ac:dyDescent="0.25">
      <c r="A1499" s="1" t="s">
        <v>873</v>
      </c>
      <c r="B1499" s="1" t="s">
        <v>3879</v>
      </c>
      <c r="D1499" t="s">
        <v>6072</v>
      </c>
      <c r="E1499" t="str">
        <f t="shared" si="23"/>
        <v xml:space="preserve">Brian </v>
      </c>
      <c r="G1499" t="s">
        <v>6725</v>
      </c>
      <c r="H1499" t="s">
        <v>6272</v>
      </c>
    </row>
    <row r="1500" spans="1:10" ht="15" x14ac:dyDescent="0.25">
      <c r="A1500" s="1" t="s">
        <v>872</v>
      </c>
      <c r="B1500" s="1" t="s">
        <v>3880</v>
      </c>
      <c r="D1500" t="s">
        <v>6073</v>
      </c>
      <c r="E1500" t="str">
        <f t="shared" si="23"/>
        <v xml:space="preserve">Meghan </v>
      </c>
      <c r="G1500" t="s">
        <v>6724</v>
      </c>
      <c r="H1500" t="s">
        <v>7248</v>
      </c>
    </row>
    <row r="1501" spans="1:10" ht="15" x14ac:dyDescent="0.25">
      <c r="A1501" s="1" t="s">
        <v>871</v>
      </c>
      <c r="B1501" s="1" t="s">
        <v>3881</v>
      </c>
      <c r="D1501" t="s">
        <v>6074</v>
      </c>
      <c r="E1501" t="str">
        <f t="shared" si="23"/>
        <v>Meredith L.</v>
      </c>
      <c r="G1501" t="s">
        <v>6724</v>
      </c>
      <c r="H1501" t="s">
        <v>6844</v>
      </c>
      <c r="I1501" t="s">
        <v>6769</v>
      </c>
    </row>
    <row r="1502" spans="1:10" ht="15" x14ac:dyDescent="0.25">
      <c r="A1502" s="1" t="s">
        <v>870</v>
      </c>
      <c r="B1502" s="1" t="s">
        <v>3882</v>
      </c>
      <c r="D1502" t="s">
        <v>6075</v>
      </c>
      <c r="E1502" t="str">
        <f t="shared" si="23"/>
        <v>Millicent M</v>
      </c>
      <c r="G1502" t="s">
        <v>7060</v>
      </c>
      <c r="H1502" t="s">
        <v>7436</v>
      </c>
      <c r="I1502" t="s">
        <v>6771</v>
      </c>
    </row>
    <row r="1503" spans="1:10" ht="15" x14ac:dyDescent="0.25">
      <c r="A1503" s="1" t="s">
        <v>869</v>
      </c>
      <c r="B1503" s="1" t="s">
        <v>3883</v>
      </c>
      <c r="D1503" t="s">
        <v>6076</v>
      </c>
      <c r="E1503" t="str">
        <f t="shared" si="23"/>
        <v xml:space="preserve">Kathleen </v>
      </c>
      <c r="G1503" t="s">
        <v>6724</v>
      </c>
      <c r="H1503" t="s">
        <v>7134</v>
      </c>
    </row>
    <row r="1504" spans="1:10" ht="15" x14ac:dyDescent="0.25">
      <c r="A1504" s="1" t="s">
        <v>868</v>
      </c>
      <c r="B1504" s="1" t="s">
        <v>3884</v>
      </c>
      <c r="D1504" t="s">
        <v>6077</v>
      </c>
      <c r="E1504" t="str">
        <f t="shared" si="23"/>
        <v>Kimberly K</v>
      </c>
      <c r="G1504" t="s">
        <v>6724</v>
      </c>
      <c r="H1504" t="s">
        <v>6980</v>
      </c>
      <c r="I1504" t="s">
        <v>6817</v>
      </c>
    </row>
    <row r="1505" spans="1:9" ht="15" x14ac:dyDescent="0.25">
      <c r="A1505" s="1" t="s">
        <v>867</v>
      </c>
      <c r="B1505" s="1" t="s">
        <v>3885</v>
      </c>
      <c r="D1505" t="s">
        <v>5560</v>
      </c>
      <c r="E1505" t="str">
        <f t="shared" si="23"/>
        <v>Justin C</v>
      </c>
      <c r="G1505" t="s">
        <v>6725</v>
      </c>
      <c r="H1505" t="s">
        <v>7114</v>
      </c>
      <c r="I1505" t="s">
        <v>6753</v>
      </c>
    </row>
    <row r="1506" spans="1:9" ht="15" x14ac:dyDescent="0.25">
      <c r="A1506" s="1" t="s">
        <v>866</v>
      </c>
      <c r="B1506" s="1" t="s">
        <v>3886</v>
      </c>
      <c r="D1506" t="s">
        <v>6078</v>
      </c>
      <c r="E1506" t="str">
        <f t="shared" si="23"/>
        <v>Tristan P.</v>
      </c>
      <c r="G1506" t="s">
        <v>6725</v>
      </c>
      <c r="H1506" t="s">
        <v>7259</v>
      </c>
      <c r="I1506" t="s">
        <v>6830</v>
      </c>
    </row>
    <row r="1507" spans="1:9" ht="15" x14ac:dyDescent="0.25">
      <c r="A1507" s="1" t="s">
        <v>865</v>
      </c>
      <c r="B1507" s="1" t="s">
        <v>3887</v>
      </c>
      <c r="D1507" t="s">
        <v>6079</v>
      </c>
      <c r="E1507" t="str">
        <f t="shared" si="23"/>
        <v>Traci A</v>
      </c>
      <c r="G1507" t="s">
        <v>6724</v>
      </c>
      <c r="H1507" t="s">
        <v>7437</v>
      </c>
      <c r="I1507" t="s">
        <v>6805</v>
      </c>
    </row>
    <row r="1508" spans="1:9" ht="15" x14ac:dyDescent="0.25">
      <c r="A1508" s="1" t="s">
        <v>864</v>
      </c>
      <c r="B1508" s="1" t="s">
        <v>3888</v>
      </c>
      <c r="D1508" t="s">
        <v>6080</v>
      </c>
      <c r="E1508" t="str">
        <f t="shared" si="23"/>
        <v>Justin P</v>
      </c>
      <c r="G1508" t="s">
        <v>6725</v>
      </c>
      <c r="H1508" t="s">
        <v>7114</v>
      </c>
      <c r="I1508" t="s">
        <v>6840</v>
      </c>
    </row>
    <row r="1509" spans="1:9" ht="15" x14ac:dyDescent="0.25">
      <c r="A1509" s="1" t="s">
        <v>863</v>
      </c>
      <c r="B1509" s="1" t="s">
        <v>3889</v>
      </c>
      <c r="D1509" t="s">
        <v>5487</v>
      </c>
      <c r="E1509" t="str">
        <f t="shared" si="23"/>
        <v>Logan M</v>
      </c>
      <c r="G1509" t="s">
        <v>6725</v>
      </c>
      <c r="H1509" t="s">
        <v>7438</v>
      </c>
      <c r="I1509" t="s">
        <v>6771</v>
      </c>
    </row>
    <row r="1510" spans="1:9" ht="15" x14ac:dyDescent="0.25">
      <c r="A1510" s="1" t="s">
        <v>862</v>
      </c>
      <c r="B1510" s="1" t="s">
        <v>3890</v>
      </c>
      <c r="D1510" t="s">
        <v>4884</v>
      </c>
      <c r="E1510" t="str">
        <f t="shared" si="23"/>
        <v xml:space="preserve">Sebastien </v>
      </c>
      <c r="G1510" t="s">
        <v>6725</v>
      </c>
      <c r="H1510" t="s">
        <v>6897</v>
      </c>
    </row>
    <row r="1511" spans="1:9" ht="15" x14ac:dyDescent="0.25">
      <c r="A1511" s="1" t="s">
        <v>861</v>
      </c>
      <c r="B1511" s="1" t="s">
        <v>3891</v>
      </c>
      <c r="D1511" t="s">
        <v>6081</v>
      </c>
      <c r="E1511" t="str">
        <f t="shared" si="23"/>
        <v>Tiffany A</v>
      </c>
      <c r="G1511" t="s">
        <v>6724</v>
      </c>
      <c r="H1511" t="s">
        <v>7150</v>
      </c>
      <c r="I1511" t="s">
        <v>6805</v>
      </c>
    </row>
    <row r="1512" spans="1:9" ht="15" x14ac:dyDescent="0.25">
      <c r="A1512" s="1" t="s">
        <v>860</v>
      </c>
      <c r="B1512" s="1" t="s">
        <v>3892</v>
      </c>
      <c r="D1512" t="s">
        <v>6082</v>
      </c>
      <c r="E1512" t="str">
        <f t="shared" si="23"/>
        <v xml:space="preserve">Matthew </v>
      </c>
      <c r="G1512" t="s">
        <v>6725</v>
      </c>
      <c r="H1512" t="s">
        <v>6726</v>
      </c>
    </row>
    <row r="1513" spans="1:9" ht="15" x14ac:dyDescent="0.25">
      <c r="A1513" s="1" t="s">
        <v>859</v>
      </c>
      <c r="B1513" s="1" t="s">
        <v>3893</v>
      </c>
      <c r="D1513" t="s">
        <v>6083</v>
      </c>
      <c r="E1513" t="str">
        <f t="shared" si="23"/>
        <v xml:space="preserve">Luke </v>
      </c>
      <c r="G1513" t="s">
        <v>6725</v>
      </c>
      <c r="H1513" t="s">
        <v>6940</v>
      </c>
    </row>
    <row r="1514" spans="1:9" ht="15" x14ac:dyDescent="0.25">
      <c r="A1514" s="1" t="s">
        <v>858</v>
      </c>
      <c r="B1514" s="1" t="s">
        <v>3894</v>
      </c>
      <c r="D1514" t="s">
        <v>6084</v>
      </c>
      <c r="E1514" t="str">
        <f t="shared" si="23"/>
        <v xml:space="preserve">Leigh </v>
      </c>
      <c r="G1514" t="s">
        <v>6724</v>
      </c>
      <c r="H1514" t="s">
        <v>7439</v>
      </c>
    </row>
    <row r="1515" spans="1:9" ht="15" x14ac:dyDescent="0.25">
      <c r="A1515" s="1" t="s">
        <v>857</v>
      </c>
      <c r="B1515" s="1" t="s">
        <v>3895</v>
      </c>
      <c r="D1515" t="s">
        <v>6085</v>
      </c>
      <c r="E1515" t="str">
        <f t="shared" si="23"/>
        <v xml:space="preserve">Yosuke </v>
      </c>
      <c r="G1515" t="s">
        <v>6725</v>
      </c>
      <c r="H1515" t="s">
        <v>7440</v>
      </c>
    </row>
    <row r="1516" spans="1:9" ht="15" x14ac:dyDescent="0.25">
      <c r="A1516" s="1" t="s">
        <v>856</v>
      </c>
      <c r="B1516" s="1" t="s">
        <v>3896</v>
      </c>
      <c r="D1516" t="s">
        <v>6086</v>
      </c>
      <c r="E1516" t="str">
        <f t="shared" si="23"/>
        <v xml:space="preserve">Matthew </v>
      </c>
      <c r="G1516" t="s">
        <v>6725</v>
      </c>
      <c r="H1516" t="s">
        <v>6726</v>
      </c>
    </row>
    <row r="1517" spans="1:9" ht="15" x14ac:dyDescent="0.25">
      <c r="A1517" s="1" t="s">
        <v>855</v>
      </c>
      <c r="B1517" s="1" t="s">
        <v>3897</v>
      </c>
      <c r="D1517" t="s">
        <v>6087</v>
      </c>
      <c r="E1517" t="str">
        <f t="shared" si="23"/>
        <v xml:space="preserve">Jacob </v>
      </c>
      <c r="G1517" t="s">
        <v>6725</v>
      </c>
      <c r="H1517" t="s">
        <v>6412</v>
      </c>
    </row>
    <row r="1518" spans="1:9" ht="15" x14ac:dyDescent="0.25">
      <c r="A1518" s="1" t="s">
        <v>854</v>
      </c>
      <c r="B1518" s="1" t="s">
        <v>3898</v>
      </c>
      <c r="D1518" t="s">
        <v>6088</v>
      </c>
      <c r="E1518" t="str">
        <f t="shared" si="23"/>
        <v xml:space="preserve">Jodi </v>
      </c>
      <c r="G1518" t="s">
        <v>6724</v>
      </c>
      <c r="H1518" t="s">
        <v>7441</v>
      </c>
    </row>
    <row r="1519" spans="1:9" ht="15" x14ac:dyDescent="0.25">
      <c r="A1519" s="1" t="s">
        <v>853</v>
      </c>
      <c r="B1519" s="1" t="s">
        <v>3899</v>
      </c>
      <c r="D1519" t="s">
        <v>6089</v>
      </c>
      <c r="E1519" t="str">
        <f t="shared" si="23"/>
        <v xml:space="preserve">Lauren </v>
      </c>
      <c r="G1519" t="s">
        <v>6724</v>
      </c>
      <c r="H1519" t="s">
        <v>7042</v>
      </c>
    </row>
    <row r="1520" spans="1:9" ht="15" x14ac:dyDescent="0.25">
      <c r="A1520" s="1" t="s">
        <v>852</v>
      </c>
      <c r="B1520" s="1" t="s">
        <v>3900</v>
      </c>
      <c r="D1520" t="s">
        <v>6090</v>
      </c>
      <c r="E1520" t="str">
        <f t="shared" si="23"/>
        <v>Misti C</v>
      </c>
      <c r="G1520" t="s">
        <v>6724</v>
      </c>
      <c r="H1520" t="s">
        <v>7442</v>
      </c>
      <c r="I1520" t="s">
        <v>6753</v>
      </c>
    </row>
    <row r="1521" spans="1:9" ht="15" x14ac:dyDescent="0.25">
      <c r="A1521" s="1" t="s">
        <v>851</v>
      </c>
      <c r="B1521" s="1" t="s">
        <v>3901</v>
      </c>
      <c r="D1521" t="s">
        <v>6091</v>
      </c>
      <c r="E1521" t="str">
        <f t="shared" si="23"/>
        <v>Angela J</v>
      </c>
      <c r="G1521" t="s">
        <v>6724</v>
      </c>
      <c r="H1521" t="s">
        <v>6974</v>
      </c>
      <c r="I1521" t="s">
        <v>6832</v>
      </c>
    </row>
    <row r="1522" spans="1:9" ht="15" x14ac:dyDescent="0.25">
      <c r="A1522" s="1" t="s">
        <v>850</v>
      </c>
      <c r="B1522" s="1" t="s">
        <v>3902</v>
      </c>
      <c r="D1522" t="s">
        <v>6092</v>
      </c>
      <c r="E1522" t="str">
        <f t="shared" si="23"/>
        <v>Jonathan D.</v>
      </c>
      <c r="G1522" t="s">
        <v>6725</v>
      </c>
      <c r="H1522" t="s">
        <v>7099</v>
      </c>
      <c r="I1522" t="s">
        <v>6766</v>
      </c>
    </row>
    <row r="1523" spans="1:9" ht="15" x14ac:dyDescent="0.25">
      <c r="A1523" s="1" t="s">
        <v>849</v>
      </c>
      <c r="B1523" s="1" t="s">
        <v>3903</v>
      </c>
      <c r="D1523" t="s">
        <v>6093</v>
      </c>
      <c r="E1523" t="str">
        <f t="shared" si="23"/>
        <v xml:space="preserve">Victoria </v>
      </c>
      <c r="G1523" t="s">
        <v>6724</v>
      </c>
      <c r="H1523" t="s">
        <v>7032</v>
      </c>
    </row>
    <row r="1524" spans="1:9" ht="15" x14ac:dyDescent="0.25">
      <c r="A1524" s="1" t="s">
        <v>848</v>
      </c>
      <c r="B1524" s="1" t="s">
        <v>3904</v>
      </c>
      <c r="D1524" t="s">
        <v>6094</v>
      </c>
      <c r="E1524" t="str">
        <f t="shared" si="23"/>
        <v>Adrian R.</v>
      </c>
      <c r="G1524" t="s">
        <v>6725</v>
      </c>
      <c r="H1524" t="s">
        <v>7423</v>
      </c>
      <c r="I1524" t="s">
        <v>6734</v>
      </c>
    </row>
    <row r="1525" spans="1:9" ht="15" x14ac:dyDescent="0.25">
      <c r="A1525" s="1" t="s">
        <v>847</v>
      </c>
      <c r="B1525" s="1" t="s">
        <v>3905</v>
      </c>
      <c r="D1525" t="s">
        <v>6095</v>
      </c>
      <c r="E1525" t="str">
        <f t="shared" si="23"/>
        <v xml:space="preserve">Andrew </v>
      </c>
      <c r="G1525" t="s">
        <v>6725</v>
      </c>
      <c r="H1525" t="s">
        <v>6248</v>
      </c>
    </row>
    <row r="1526" spans="1:9" ht="15" x14ac:dyDescent="0.25">
      <c r="A1526" s="1" t="s">
        <v>846</v>
      </c>
      <c r="B1526" s="1" t="s">
        <v>3906</v>
      </c>
      <c r="D1526" t="s">
        <v>5536</v>
      </c>
      <c r="E1526" t="str">
        <f t="shared" si="23"/>
        <v>Jason A.</v>
      </c>
      <c r="G1526" t="s">
        <v>6725</v>
      </c>
      <c r="H1526" t="s">
        <v>6939</v>
      </c>
      <c r="I1526" t="s">
        <v>6746</v>
      </c>
    </row>
    <row r="1527" spans="1:9" ht="15" x14ac:dyDescent="0.25">
      <c r="A1527" s="1" t="s">
        <v>845</v>
      </c>
      <c r="B1527" s="1" t="s">
        <v>3907</v>
      </c>
      <c r="D1527" t="s">
        <v>6096</v>
      </c>
      <c r="E1527" t="str">
        <f t="shared" si="23"/>
        <v xml:space="preserve">Rachel </v>
      </c>
      <c r="G1527" t="s">
        <v>6724</v>
      </c>
      <c r="H1527" t="s">
        <v>7051</v>
      </c>
    </row>
    <row r="1528" spans="1:9" ht="15" x14ac:dyDescent="0.25">
      <c r="A1528" s="1" t="s">
        <v>844</v>
      </c>
      <c r="B1528" s="1" t="s">
        <v>3908</v>
      </c>
      <c r="D1528" t="s">
        <v>6097</v>
      </c>
      <c r="E1528" t="str">
        <f t="shared" si="23"/>
        <v xml:space="preserve">Susan </v>
      </c>
      <c r="G1528" t="s">
        <v>6724</v>
      </c>
      <c r="H1528" t="s">
        <v>7443</v>
      </c>
    </row>
    <row r="1529" spans="1:9" ht="15" x14ac:dyDescent="0.25">
      <c r="A1529" s="1" t="s">
        <v>843</v>
      </c>
      <c r="B1529" s="1" t="s">
        <v>3909</v>
      </c>
      <c r="D1529" t="s">
        <v>6098</v>
      </c>
      <c r="E1529" t="str">
        <f t="shared" si="23"/>
        <v>Cameron M.</v>
      </c>
      <c r="G1529" t="s">
        <v>6725</v>
      </c>
      <c r="H1529" t="s">
        <v>6791</v>
      </c>
      <c r="I1529" t="s">
        <v>6743</v>
      </c>
    </row>
    <row r="1530" spans="1:9" ht="15" x14ac:dyDescent="0.25">
      <c r="A1530" s="1" t="s">
        <v>842</v>
      </c>
      <c r="B1530" s="1" t="s">
        <v>3910</v>
      </c>
      <c r="D1530" t="s">
        <v>6099</v>
      </c>
      <c r="E1530" t="str">
        <f t="shared" si="23"/>
        <v>Claudia A.</v>
      </c>
      <c r="G1530" t="s">
        <v>6724</v>
      </c>
      <c r="H1530" t="s">
        <v>7273</v>
      </c>
      <c r="I1530" t="s">
        <v>6746</v>
      </c>
    </row>
    <row r="1531" spans="1:9" ht="15" x14ac:dyDescent="0.25">
      <c r="A1531" s="1" t="s">
        <v>841</v>
      </c>
      <c r="B1531" s="1" t="s">
        <v>3911</v>
      </c>
      <c r="D1531" t="s">
        <v>5006</v>
      </c>
      <c r="E1531" t="str">
        <f t="shared" si="23"/>
        <v xml:space="preserve">Kate </v>
      </c>
      <c r="G1531" t="s">
        <v>6724</v>
      </c>
      <c r="H1531" t="s">
        <v>6810</v>
      </c>
    </row>
    <row r="1532" spans="1:9" ht="15" x14ac:dyDescent="0.25">
      <c r="A1532" s="1" t="s">
        <v>840</v>
      </c>
      <c r="B1532" s="1" t="s">
        <v>3912</v>
      </c>
      <c r="D1532" t="s">
        <v>6100</v>
      </c>
      <c r="E1532" t="str">
        <f t="shared" si="23"/>
        <v>Nicole M.</v>
      </c>
      <c r="G1532" t="s">
        <v>6724</v>
      </c>
      <c r="H1532" t="s">
        <v>6754</v>
      </c>
      <c r="I1532" t="s">
        <v>6743</v>
      </c>
    </row>
    <row r="1533" spans="1:9" ht="15" x14ac:dyDescent="0.25">
      <c r="A1533" s="1" t="s">
        <v>839</v>
      </c>
      <c r="B1533" s="1" t="s">
        <v>3913</v>
      </c>
      <c r="D1533" t="s">
        <v>6101</v>
      </c>
      <c r="E1533" t="str">
        <f t="shared" si="23"/>
        <v xml:space="preserve">Jack </v>
      </c>
      <c r="G1533" t="s">
        <v>6725</v>
      </c>
      <c r="H1533" t="s">
        <v>6901</v>
      </c>
    </row>
    <row r="1534" spans="1:9" ht="15" x14ac:dyDescent="0.25">
      <c r="A1534" s="1" t="s">
        <v>838</v>
      </c>
      <c r="B1534" s="1" t="s">
        <v>3914</v>
      </c>
      <c r="D1534" t="s">
        <v>6102</v>
      </c>
      <c r="E1534" t="str">
        <f t="shared" si="23"/>
        <v xml:space="preserve">Gregory </v>
      </c>
      <c r="G1534" t="s">
        <v>6725</v>
      </c>
      <c r="H1534" t="s">
        <v>7014</v>
      </c>
    </row>
    <row r="1535" spans="1:9" ht="15" x14ac:dyDescent="0.25">
      <c r="A1535" s="1" t="s">
        <v>837</v>
      </c>
      <c r="B1535" s="1" t="s">
        <v>3915</v>
      </c>
      <c r="D1535" t="s">
        <v>6103</v>
      </c>
      <c r="E1535" t="str">
        <f t="shared" si="23"/>
        <v xml:space="preserve">Rebecca </v>
      </c>
      <c r="G1535" t="s">
        <v>6724</v>
      </c>
      <c r="H1535" t="s">
        <v>6815</v>
      </c>
    </row>
    <row r="1536" spans="1:9" ht="15" x14ac:dyDescent="0.25">
      <c r="A1536" s="1" t="s">
        <v>836</v>
      </c>
      <c r="B1536" s="1" t="s">
        <v>3916</v>
      </c>
      <c r="D1536" t="s">
        <v>6104</v>
      </c>
      <c r="E1536" t="str">
        <f t="shared" si="23"/>
        <v xml:space="preserve">Adam </v>
      </c>
      <c r="G1536" t="s">
        <v>6725</v>
      </c>
      <c r="H1536" t="s">
        <v>6758</v>
      </c>
    </row>
    <row r="1537" spans="1:10" ht="15" x14ac:dyDescent="0.25">
      <c r="A1537" s="1" t="s">
        <v>835</v>
      </c>
      <c r="B1537" s="1" t="s">
        <v>3917</v>
      </c>
      <c r="D1537" t="s">
        <v>6105</v>
      </c>
      <c r="E1537" t="str">
        <f t="shared" si="23"/>
        <v xml:space="preserve">Ryan </v>
      </c>
      <c r="G1537" t="s">
        <v>6725</v>
      </c>
      <c r="H1537" t="s">
        <v>5185</v>
      </c>
    </row>
    <row r="1538" spans="1:10" ht="15" x14ac:dyDescent="0.25">
      <c r="A1538" s="1" t="s">
        <v>834</v>
      </c>
      <c r="B1538" s="1" t="s">
        <v>3918</v>
      </c>
      <c r="D1538" t="s">
        <v>6106</v>
      </c>
      <c r="E1538" t="str">
        <f t="shared" si="23"/>
        <v>Jackie K.</v>
      </c>
      <c r="G1538" t="s">
        <v>6724</v>
      </c>
      <c r="H1538" t="s">
        <v>7388</v>
      </c>
      <c r="I1538" t="s">
        <v>6856</v>
      </c>
    </row>
    <row r="1539" spans="1:10" ht="15" x14ac:dyDescent="0.25">
      <c r="A1539" s="1" t="s">
        <v>833</v>
      </c>
      <c r="B1539" s="1" t="s">
        <v>3919</v>
      </c>
      <c r="D1539" t="s">
        <v>6107</v>
      </c>
      <c r="E1539" t="str">
        <f t="shared" ref="E1539:E1602" si="24">H1539&amp;" "&amp;I1539</f>
        <v xml:space="preserve">Chris </v>
      </c>
      <c r="G1539" t="s">
        <v>6725</v>
      </c>
      <c r="H1539" t="s">
        <v>6919</v>
      </c>
    </row>
    <row r="1540" spans="1:10" ht="15" x14ac:dyDescent="0.25">
      <c r="A1540" s="1" t="s">
        <v>832</v>
      </c>
      <c r="B1540" s="1" t="s">
        <v>3920</v>
      </c>
      <c r="D1540" t="s">
        <v>6108</v>
      </c>
      <c r="E1540" t="str">
        <f t="shared" si="24"/>
        <v>Tyler C</v>
      </c>
      <c r="G1540" t="s">
        <v>6725</v>
      </c>
      <c r="H1540" t="s">
        <v>6890</v>
      </c>
      <c r="I1540" t="s">
        <v>6753</v>
      </c>
    </row>
    <row r="1541" spans="1:10" ht="15" x14ac:dyDescent="0.25">
      <c r="A1541" s="1" t="s">
        <v>831</v>
      </c>
      <c r="B1541" s="1" t="s">
        <v>3921</v>
      </c>
      <c r="D1541" t="s">
        <v>6109</v>
      </c>
      <c r="E1541" t="str">
        <f t="shared" si="24"/>
        <v xml:space="preserve">Yoshie </v>
      </c>
      <c r="G1541" t="s">
        <v>6724</v>
      </c>
      <c r="H1541" t="s">
        <v>7444</v>
      </c>
    </row>
    <row r="1542" spans="1:10" ht="15" x14ac:dyDescent="0.25">
      <c r="A1542" s="1" t="s">
        <v>830</v>
      </c>
      <c r="B1542" s="1" t="s">
        <v>3922</v>
      </c>
      <c r="D1542" t="s">
        <v>6110</v>
      </c>
      <c r="E1542" t="str">
        <f t="shared" si="24"/>
        <v>Lauren A</v>
      </c>
      <c r="G1542" t="s">
        <v>6724</v>
      </c>
      <c r="H1542" t="s">
        <v>7042</v>
      </c>
      <c r="I1542" t="s">
        <v>6805</v>
      </c>
    </row>
    <row r="1543" spans="1:10" ht="15" x14ac:dyDescent="0.25">
      <c r="A1543" s="1" t="s">
        <v>829</v>
      </c>
      <c r="B1543" s="1" t="s">
        <v>3923</v>
      </c>
      <c r="D1543" t="s">
        <v>6111</v>
      </c>
      <c r="E1543" t="str">
        <f t="shared" si="24"/>
        <v>Mason D.</v>
      </c>
      <c r="G1543" t="s">
        <v>6725</v>
      </c>
      <c r="H1543" t="s">
        <v>5274</v>
      </c>
      <c r="I1543" t="s">
        <v>6766</v>
      </c>
    </row>
    <row r="1544" spans="1:10" ht="15" x14ac:dyDescent="0.25">
      <c r="A1544" s="1" t="s">
        <v>828</v>
      </c>
      <c r="B1544" s="1" t="s">
        <v>3924</v>
      </c>
      <c r="D1544" t="s">
        <v>6112</v>
      </c>
      <c r="E1544" t="str">
        <f t="shared" si="24"/>
        <v xml:space="preserve">Ryan </v>
      </c>
      <c r="G1544" t="s">
        <v>6725</v>
      </c>
      <c r="H1544" t="s">
        <v>5185</v>
      </c>
    </row>
    <row r="1545" spans="1:10" ht="15" x14ac:dyDescent="0.25">
      <c r="A1545" s="1" t="s">
        <v>827</v>
      </c>
      <c r="B1545" s="1" t="s">
        <v>3925</v>
      </c>
      <c r="D1545" t="s">
        <v>6113</v>
      </c>
      <c r="E1545" t="str">
        <f t="shared" si="24"/>
        <v xml:space="preserve">Arturo </v>
      </c>
      <c r="G1545" t="s">
        <v>6725</v>
      </c>
      <c r="H1545" t="s">
        <v>7417</v>
      </c>
    </row>
    <row r="1546" spans="1:10" ht="15" x14ac:dyDescent="0.25">
      <c r="A1546" s="1" t="s">
        <v>826</v>
      </c>
      <c r="B1546" s="1" t="s">
        <v>3926</v>
      </c>
      <c r="D1546" t="s">
        <v>6114</v>
      </c>
      <c r="E1546" t="str">
        <f t="shared" si="24"/>
        <v xml:space="preserve">Jake </v>
      </c>
      <c r="G1546" t="s">
        <v>6725</v>
      </c>
      <c r="H1546" t="s">
        <v>7445</v>
      </c>
    </row>
    <row r="1547" spans="1:10" ht="15" x14ac:dyDescent="0.25">
      <c r="A1547" s="1" t="s">
        <v>825</v>
      </c>
      <c r="B1547" s="1" t="s">
        <v>3927</v>
      </c>
      <c r="D1547" t="s">
        <v>6115</v>
      </c>
      <c r="E1547" t="str">
        <f t="shared" si="24"/>
        <v>Sarah E</v>
      </c>
      <c r="G1547" t="s">
        <v>6724</v>
      </c>
      <c r="H1547" t="s">
        <v>6895</v>
      </c>
      <c r="I1547" t="s">
        <v>6786</v>
      </c>
    </row>
    <row r="1548" spans="1:10" ht="15" x14ac:dyDescent="0.25">
      <c r="A1548" s="1" t="s">
        <v>824</v>
      </c>
      <c r="B1548" s="1" t="s">
        <v>3928</v>
      </c>
      <c r="D1548" t="s">
        <v>6116</v>
      </c>
      <c r="E1548" t="str">
        <f t="shared" si="24"/>
        <v>Alison L.</v>
      </c>
      <c r="G1548" t="s">
        <v>6724</v>
      </c>
      <c r="H1548" t="s">
        <v>7101</v>
      </c>
      <c r="I1548" t="s">
        <v>6769</v>
      </c>
    </row>
    <row r="1549" spans="1:10" ht="15" x14ac:dyDescent="0.25">
      <c r="A1549" s="1" t="s">
        <v>823</v>
      </c>
      <c r="B1549" s="1" t="s">
        <v>3929</v>
      </c>
      <c r="D1549" t="s">
        <v>6117</v>
      </c>
      <c r="E1549" t="str">
        <f t="shared" si="24"/>
        <v>Karen A.</v>
      </c>
      <c r="G1549" t="s">
        <v>6724</v>
      </c>
      <c r="H1549" t="s">
        <v>7067</v>
      </c>
      <c r="I1549" t="s">
        <v>6746</v>
      </c>
    </row>
    <row r="1550" spans="1:10" ht="15" x14ac:dyDescent="0.25">
      <c r="A1550" s="1" t="s">
        <v>822</v>
      </c>
      <c r="B1550" s="1" t="s">
        <v>3930</v>
      </c>
      <c r="D1550" t="s">
        <v>6118</v>
      </c>
      <c r="E1550" t="str">
        <f t="shared" si="24"/>
        <v>Thomas R.</v>
      </c>
      <c r="G1550" t="s">
        <v>6725</v>
      </c>
      <c r="H1550" t="s">
        <v>5560</v>
      </c>
      <c r="I1550" t="s">
        <v>6734</v>
      </c>
      <c r="J1550" t="s">
        <v>7163</v>
      </c>
    </row>
    <row r="1551" spans="1:10" ht="15" x14ac:dyDescent="0.25">
      <c r="A1551" s="1" t="s">
        <v>821</v>
      </c>
      <c r="B1551" s="1" t="s">
        <v>3931</v>
      </c>
      <c r="D1551" t="s">
        <v>6119</v>
      </c>
      <c r="E1551" t="str">
        <f t="shared" si="24"/>
        <v>Stephanie W.</v>
      </c>
      <c r="G1551" t="s">
        <v>6724</v>
      </c>
      <c r="H1551" t="s">
        <v>6760</v>
      </c>
      <c r="I1551" t="s">
        <v>6761</v>
      </c>
    </row>
    <row r="1552" spans="1:10" ht="15" x14ac:dyDescent="0.25">
      <c r="A1552" s="1" t="s">
        <v>820</v>
      </c>
      <c r="B1552" s="1" t="s">
        <v>3932</v>
      </c>
      <c r="D1552" t="s">
        <v>6120</v>
      </c>
      <c r="E1552" t="str">
        <f t="shared" si="24"/>
        <v xml:space="preserve">Ezra </v>
      </c>
      <c r="G1552" t="s">
        <v>6725</v>
      </c>
      <c r="H1552" t="s">
        <v>7446</v>
      </c>
    </row>
    <row r="1553" spans="1:10" ht="15" x14ac:dyDescent="0.25">
      <c r="A1553" s="1" t="s">
        <v>819</v>
      </c>
      <c r="B1553" s="1" t="s">
        <v>3933</v>
      </c>
      <c r="D1553" t="s">
        <v>5869</v>
      </c>
      <c r="E1553" t="str">
        <f t="shared" si="24"/>
        <v xml:space="preserve">Jim </v>
      </c>
      <c r="G1553" t="s">
        <v>6725</v>
      </c>
      <c r="H1553" t="s">
        <v>7050</v>
      </c>
    </row>
    <row r="1554" spans="1:10" ht="15" x14ac:dyDescent="0.25">
      <c r="A1554" s="1" t="s">
        <v>818</v>
      </c>
      <c r="B1554" s="1" t="s">
        <v>3934</v>
      </c>
      <c r="D1554" t="s">
        <v>6121</v>
      </c>
      <c r="E1554" t="str">
        <f t="shared" si="24"/>
        <v>Ari L.</v>
      </c>
      <c r="G1554" t="s">
        <v>6725</v>
      </c>
      <c r="H1554" t="s">
        <v>6788</v>
      </c>
      <c r="I1554" t="s">
        <v>6769</v>
      </c>
    </row>
    <row r="1555" spans="1:10" ht="15" x14ac:dyDescent="0.25">
      <c r="A1555" s="1" t="s">
        <v>817</v>
      </c>
      <c r="B1555" s="1" t="s">
        <v>3935</v>
      </c>
      <c r="D1555" t="s">
        <v>6122</v>
      </c>
      <c r="E1555" t="str">
        <f t="shared" si="24"/>
        <v xml:space="preserve">Fanny </v>
      </c>
      <c r="G1555" t="s">
        <v>6724</v>
      </c>
      <c r="H1555" t="s">
        <v>7447</v>
      </c>
    </row>
    <row r="1556" spans="1:10" ht="15" x14ac:dyDescent="0.25">
      <c r="A1556" s="1" t="s">
        <v>816</v>
      </c>
      <c r="B1556" s="1" t="s">
        <v>3936</v>
      </c>
      <c r="D1556" t="s">
        <v>6123</v>
      </c>
      <c r="E1556" t="str">
        <f t="shared" si="24"/>
        <v xml:space="preserve">Heather </v>
      </c>
      <c r="G1556" t="s">
        <v>6724</v>
      </c>
      <c r="H1556" t="s">
        <v>6899</v>
      </c>
    </row>
    <row r="1557" spans="1:10" ht="15" x14ac:dyDescent="0.25">
      <c r="A1557" s="1" t="s">
        <v>815</v>
      </c>
      <c r="B1557" s="1" t="s">
        <v>3937</v>
      </c>
      <c r="D1557" t="s">
        <v>5721</v>
      </c>
      <c r="E1557" t="str">
        <f t="shared" si="24"/>
        <v>Peter W.</v>
      </c>
      <c r="G1557" t="s">
        <v>6725</v>
      </c>
      <c r="H1557" t="s">
        <v>6930</v>
      </c>
      <c r="I1557" t="s">
        <v>6761</v>
      </c>
      <c r="J1557" t="s">
        <v>6749</v>
      </c>
    </row>
    <row r="1558" spans="1:10" ht="15" x14ac:dyDescent="0.25">
      <c r="A1558" s="1" t="s">
        <v>814</v>
      </c>
      <c r="B1558" s="1" t="s">
        <v>3938</v>
      </c>
      <c r="D1558" t="s">
        <v>6124</v>
      </c>
      <c r="E1558" t="str">
        <f t="shared" si="24"/>
        <v>Catherine A</v>
      </c>
      <c r="G1558" t="s">
        <v>6724</v>
      </c>
      <c r="H1558" t="s">
        <v>7448</v>
      </c>
      <c r="I1558" t="s">
        <v>6805</v>
      </c>
    </row>
    <row r="1559" spans="1:10" ht="15" x14ac:dyDescent="0.25">
      <c r="A1559" s="1" t="s">
        <v>813</v>
      </c>
      <c r="B1559" s="1" t="s">
        <v>3939</v>
      </c>
      <c r="D1559" t="s">
        <v>6125</v>
      </c>
      <c r="E1559" t="str">
        <f t="shared" si="24"/>
        <v>Kelly A</v>
      </c>
      <c r="G1559" t="s">
        <v>6724</v>
      </c>
      <c r="H1559" t="s">
        <v>5151</v>
      </c>
      <c r="I1559" t="s">
        <v>6805</v>
      </c>
    </row>
    <row r="1560" spans="1:10" ht="15" x14ac:dyDescent="0.25">
      <c r="A1560" s="1" t="s">
        <v>812</v>
      </c>
      <c r="B1560" s="1" t="s">
        <v>3940</v>
      </c>
      <c r="D1560" t="s">
        <v>6126</v>
      </c>
      <c r="E1560" t="str">
        <f t="shared" si="24"/>
        <v>Janel N.</v>
      </c>
      <c r="G1560" t="s">
        <v>6724</v>
      </c>
      <c r="H1560" t="s">
        <v>7449</v>
      </c>
      <c r="I1560" t="s">
        <v>6736</v>
      </c>
    </row>
    <row r="1561" spans="1:10" ht="15" x14ac:dyDescent="0.25">
      <c r="A1561" s="1" t="s">
        <v>811</v>
      </c>
      <c r="B1561" s="1" t="s">
        <v>3941</v>
      </c>
      <c r="D1561" t="s">
        <v>6127</v>
      </c>
      <c r="E1561" t="str">
        <f t="shared" si="24"/>
        <v>Yann Kai</v>
      </c>
      <c r="G1561" t="s">
        <v>6724</v>
      </c>
      <c r="H1561" t="s">
        <v>7450</v>
      </c>
      <c r="I1561" t="s">
        <v>7451</v>
      </c>
    </row>
    <row r="1562" spans="1:10" ht="15" x14ac:dyDescent="0.25">
      <c r="A1562" s="1" t="s">
        <v>810</v>
      </c>
      <c r="B1562" s="1" t="s">
        <v>3942</v>
      </c>
      <c r="D1562" t="s">
        <v>6128</v>
      </c>
      <c r="E1562" t="str">
        <f t="shared" si="24"/>
        <v>Zachary R.</v>
      </c>
      <c r="G1562" t="s">
        <v>6725</v>
      </c>
      <c r="H1562" t="s">
        <v>7003</v>
      </c>
      <c r="I1562" t="s">
        <v>6734</v>
      </c>
    </row>
    <row r="1563" spans="1:10" ht="15" x14ac:dyDescent="0.25">
      <c r="A1563" s="1" t="s">
        <v>809</v>
      </c>
      <c r="B1563" s="1" t="s">
        <v>3943</v>
      </c>
      <c r="D1563" t="s">
        <v>6129</v>
      </c>
      <c r="E1563" t="str">
        <f t="shared" si="24"/>
        <v>Alejandro Sr.</v>
      </c>
      <c r="G1563" t="s">
        <v>6725</v>
      </c>
      <c r="H1563" t="s">
        <v>6905</v>
      </c>
      <c r="I1563" t="s">
        <v>6749</v>
      </c>
    </row>
    <row r="1564" spans="1:10" ht="15" x14ac:dyDescent="0.25">
      <c r="A1564" s="1" t="s">
        <v>808</v>
      </c>
      <c r="B1564" s="1" t="s">
        <v>3944</v>
      </c>
      <c r="D1564" t="s">
        <v>6130</v>
      </c>
      <c r="E1564" t="str">
        <f t="shared" si="24"/>
        <v>Nicholas R.</v>
      </c>
      <c r="G1564" t="s">
        <v>6725</v>
      </c>
      <c r="H1564" t="s">
        <v>6820</v>
      </c>
      <c r="I1564" t="s">
        <v>6734</v>
      </c>
    </row>
    <row r="1565" spans="1:10" ht="15" x14ac:dyDescent="0.25">
      <c r="A1565" s="1" t="s">
        <v>807</v>
      </c>
      <c r="B1565" s="1" t="s">
        <v>3945</v>
      </c>
      <c r="D1565" t="s">
        <v>5185</v>
      </c>
      <c r="E1565" t="str">
        <f t="shared" si="24"/>
        <v xml:space="preserve">Paul </v>
      </c>
      <c r="G1565" t="s">
        <v>6725</v>
      </c>
      <c r="H1565" t="s">
        <v>5735</v>
      </c>
    </row>
    <row r="1566" spans="1:10" ht="15" x14ac:dyDescent="0.25">
      <c r="A1566" s="1" t="s">
        <v>806</v>
      </c>
      <c r="B1566" s="1" t="s">
        <v>3946</v>
      </c>
      <c r="D1566" t="s">
        <v>5544</v>
      </c>
      <c r="E1566" t="str">
        <f t="shared" si="24"/>
        <v>Michael D</v>
      </c>
      <c r="G1566" t="s">
        <v>6725</v>
      </c>
      <c r="H1566" t="s">
        <v>6866</v>
      </c>
      <c r="I1566" t="s">
        <v>6727</v>
      </c>
    </row>
    <row r="1567" spans="1:10" ht="15" x14ac:dyDescent="0.25">
      <c r="A1567" s="1" t="s">
        <v>805</v>
      </c>
      <c r="B1567" s="1" t="s">
        <v>3947</v>
      </c>
      <c r="D1567" t="s">
        <v>6131</v>
      </c>
      <c r="E1567" t="str">
        <f t="shared" si="24"/>
        <v xml:space="preserve">Marina </v>
      </c>
      <c r="G1567" t="s">
        <v>6724</v>
      </c>
      <c r="H1567" t="s">
        <v>7452</v>
      </c>
    </row>
    <row r="1568" spans="1:10" ht="15" x14ac:dyDescent="0.25">
      <c r="A1568" s="1" t="s">
        <v>804</v>
      </c>
      <c r="B1568" s="1" t="s">
        <v>3948</v>
      </c>
      <c r="D1568" t="s">
        <v>6132</v>
      </c>
      <c r="E1568" t="str">
        <f t="shared" si="24"/>
        <v xml:space="preserve">Caroline </v>
      </c>
      <c r="G1568" t="s">
        <v>6724</v>
      </c>
      <c r="H1568" t="s">
        <v>6994</v>
      </c>
    </row>
    <row r="1569" spans="1:9" ht="15" x14ac:dyDescent="0.25">
      <c r="A1569" s="1" t="s">
        <v>803</v>
      </c>
      <c r="B1569" s="1" t="s">
        <v>3949</v>
      </c>
      <c r="D1569" t="s">
        <v>5228</v>
      </c>
      <c r="E1569" t="str">
        <f t="shared" si="24"/>
        <v>Ross P</v>
      </c>
      <c r="G1569" t="s">
        <v>6725</v>
      </c>
      <c r="H1569" t="s">
        <v>7453</v>
      </c>
      <c r="I1569" t="s">
        <v>6840</v>
      </c>
    </row>
    <row r="1570" spans="1:9" ht="15" x14ac:dyDescent="0.25">
      <c r="A1570" s="1" t="s">
        <v>802</v>
      </c>
      <c r="B1570" s="1" t="s">
        <v>3950</v>
      </c>
      <c r="D1570" t="s">
        <v>6133</v>
      </c>
      <c r="E1570" t="str">
        <f t="shared" si="24"/>
        <v xml:space="preserve">Aoife </v>
      </c>
      <c r="G1570" t="s">
        <v>6724</v>
      </c>
      <c r="H1570" t="s">
        <v>7454</v>
      </c>
    </row>
    <row r="1571" spans="1:9" ht="15" x14ac:dyDescent="0.25">
      <c r="A1571" s="1" t="s">
        <v>801</v>
      </c>
      <c r="B1571" s="1" t="s">
        <v>3951</v>
      </c>
      <c r="D1571" t="s">
        <v>6134</v>
      </c>
      <c r="E1571" t="str">
        <f t="shared" si="24"/>
        <v xml:space="preserve">Wesley </v>
      </c>
      <c r="G1571" t="s">
        <v>6725</v>
      </c>
      <c r="H1571" t="s">
        <v>7282</v>
      </c>
    </row>
    <row r="1572" spans="1:9" ht="15" x14ac:dyDescent="0.25">
      <c r="A1572" s="1" t="s">
        <v>800</v>
      </c>
      <c r="B1572" s="1" t="s">
        <v>3952</v>
      </c>
      <c r="D1572" t="s">
        <v>6135</v>
      </c>
      <c r="E1572" t="str">
        <f t="shared" si="24"/>
        <v>Rebecca J</v>
      </c>
      <c r="G1572" t="s">
        <v>6724</v>
      </c>
      <c r="H1572" t="s">
        <v>6815</v>
      </c>
      <c r="I1572" t="s">
        <v>6832</v>
      </c>
    </row>
    <row r="1573" spans="1:9" ht="15" x14ac:dyDescent="0.25">
      <c r="A1573" s="1" t="s">
        <v>799</v>
      </c>
      <c r="B1573" s="1" t="s">
        <v>3953</v>
      </c>
      <c r="D1573" t="s">
        <v>5176</v>
      </c>
      <c r="E1573" t="str">
        <f t="shared" si="24"/>
        <v>Barry P.</v>
      </c>
      <c r="G1573" t="s">
        <v>6725</v>
      </c>
      <c r="H1573" t="s">
        <v>5390</v>
      </c>
      <c r="I1573" t="s">
        <v>6830</v>
      </c>
    </row>
    <row r="1574" spans="1:9" ht="15" x14ac:dyDescent="0.25">
      <c r="A1574" s="1" t="s">
        <v>798</v>
      </c>
      <c r="B1574" s="1" t="s">
        <v>3954</v>
      </c>
      <c r="D1574" t="s">
        <v>6136</v>
      </c>
      <c r="E1574" t="str">
        <f t="shared" si="24"/>
        <v xml:space="preserve">Maciej </v>
      </c>
      <c r="G1574" t="s">
        <v>6725</v>
      </c>
      <c r="H1574" t="s">
        <v>7455</v>
      </c>
    </row>
    <row r="1575" spans="1:9" ht="15" x14ac:dyDescent="0.25">
      <c r="A1575" s="1" t="s">
        <v>797</v>
      </c>
      <c r="B1575" s="1" t="s">
        <v>3955</v>
      </c>
      <c r="D1575" t="s">
        <v>6137</v>
      </c>
      <c r="E1575" t="str">
        <f t="shared" si="24"/>
        <v>Jerry D.</v>
      </c>
      <c r="G1575" t="s">
        <v>6725</v>
      </c>
      <c r="H1575" t="s">
        <v>7456</v>
      </c>
      <c r="I1575" t="s">
        <v>6766</v>
      </c>
    </row>
    <row r="1576" spans="1:9" ht="15" x14ac:dyDescent="0.25">
      <c r="A1576" s="1" t="s">
        <v>796</v>
      </c>
      <c r="B1576" s="1" t="s">
        <v>3956</v>
      </c>
      <c r="D1576" t="s">
        <v>6138</v>
      </c>
      <c r="E1576" t="str">
        <f t="shared" si="24"/>
        <v>Eric A.</v>
      </c>
      <c r="G1576" t="s">
        <v>6725</v>
      </c>
      <c r="H1576" t="s">
        <v>6755</v>
      </c>
      <c r="I1576" t="s">
        <v>6746</v>
      </c>
    </row>
    <row r="1577" spans="1:9" ht="15" x14ac:dyDescent="0.25">
      <c r="A1577" s="1" t="s">
        <v>795</v>
      </c>
      <c r="B1577" s="1" t="s">
        <v>3957</v>
      </c>
      <c r="D1577" t="s">
        <v>5243</v>
      </c>
      <c r="E1577" t="str">
        <f t="shared" si="24"/>
        <v xml:space="preserve">Cathi </v>
      </c>
      <c r="G1577" t="s">
        <v>6724</v>
      </c>
      <c r="H1577" t="s">
        <v>7457</v>
      </c>
    </row>
    <row r="1578" spans="1:9" ht="15" x14ac:dyDescent="0.25">
      <c r="A1578" s="1" t="s">
        <v>794</v>
      </c>
      <c r="B1578" s="1" t="s">
        <v>3958</v>
      </c>
      <c r="D1578" t="s">
        <v>6139</v>
      </c>
      <c r="E1578" t="str">
        <f t="shared" si="24"/>
        <v>Alex M</v>
      </c>
      <c r="G1578" t="s">
        <v>6725</v>
      </c>
      <c r="H1578" t="s">
        <v>6783</v>
      </c>
      <c r="I1578" t="s">
        <v>6771</v>
      </c>
    </row>
    <row r="1579" spans="1:9" ht="15" x14ac:dyDescent="0.25">
      <c r="A1579" s="1" t="s">
        <v>793</v>
      </c>
      <c r="B1579" s="1" t="s">
        <v>3959</v>
      </c>
      <c r="D1579" t="s">
        <v>6140</v>
      </c>
      <c r="E1579" t="str">
        <f t="shared" si="24"/>
        <v xml:space="preserve">Liang </v>
      </c>
      <c r="G1579" t="s">
        <v>6725</v>
      </c>
      <c r="H1579" t="s">
        <v>7458</v>
      </c>
    </row>
    <row r="1580" spans="1:9" ht="15" x14ac:dyDescent="0.25">
      <c r="A1580" s="1" t="s">
        <v>792</v>
      </c>
      <c r="B1580" s="1" t="s">
        <v>3960</v>
      </c>
      <c r="D1580" t="s">
        <v>5336</v>
      </c>
      <c r="E1580" t="str">
        <f t="shared" si="24"/>
        <v xml:space="preserve">Lexy </v>
      </c>
      <c r="G1580" t="s">
        <v>6724</v>
      </c>
      <c r="H1580" t="s">
        <v>7459</v>
      </c>
    </row>
    <row r="1581" spans="1:9" ht="15" x14ac:dyDescent="0.25">
      <c r="A1581" s="1" t="s">
        <v>791</v>
      </c>
      <c r="B1581" s="1" t="s">
        <v>3961</v>
      </c>
      <c r="D1581" t="s">
        <v>6141</v>
      </c>
      <c r="E1581" t="str">
        <f t="shared" si="24"/>
        <v xml:space="preserve">Michael </v>
      </c>
      <c r="G1581" t="s">
        <v>6725</v>
      </c>
      <c r="H1581" t="s">
        <v>6866</v>
      </c>
    </row>
    <row r="1582" spans="1:9" ht="15" x14ac:dyDescent="0.25">
      <c r="A1582" s="1" t="s">
        <v>790</v>
      </c>
      <c r="B1582" s="1" t="s">
        <v>3962</v>
      </c>
      <c r="D1582" t="s">
        <v>6142</v>
      </c>
      <c r="E1582" t="str">
        <f t="shared" si="24"/>
        <v>Samuel L</v>
      </c>
      <c r="G1582" t="s">
        <v>6725</v>
      </c>
      <c r="H1582" t="s">
        <v>6870</v>
      </c>
      <c r="I1582" t="s">
        <v>6780</v>
      </c>
    </row>
    <row r="1583" spans="1:9" ht="15" x14ac:dyDescent="0.25">
      <c r="A1583" s="1" t="s">
        <v>789</v>
      </c>
      <c r="B1583" s="1" t="s">
        <v>3963</v>
      </c>
      <c r="D1583" t="s">
        <v>5045</v>
      </c>
      <c r="E1583" t="str">
        <f t="shared" si="24"/>
        <v>Spencer A.</v>
      </c>
      <c r="G1583" t="s">
        <v>6725</v>
      </c>
      <c r="H1583" t="s">
        <v>5042</v>
      </c>
      <c r="I1583" t="s">
        <v>6746</v>
      </c>
    </row>
    <row r="1584" spans="1:9" ht="15" x14ac:dyDescent="0.25">
      <c r="A1584" s="1" t="s">
        <v>788</v>
      </c>
      <c r="B1584" s="1" t="s">
        <v>3964</v>
      </c>
      <c r="D1584" t="s">
        <v>6143</v>
      </c>
      <c r="E1584" t="str">
        <f t="shared" si="24"/>
        <v xml:space="preserve">Rochelle </v>
      </c>
      <c r="G1584" t="s">
        <v>7060</v>
      </c>
      <c r="H1584" t="s">
        <v>7460</v>
      </c>
    </row>
    <row r="1585" spans="1:9" ht="15" x14ac:dyDescent="0.25">
      <c r="A1585" s="1" t="s">
        <v>787</v>
      </c>
      <c r="B1585" s="1" t="s">
        <v>3965</v>
      </c>
      <c r="D1585" t="s">
        <v>6144</v>
      </c>
      <c r="E1585" t="str">
        <f t="shared" si="24"/>
        <v xml:space="preserve">Paula </v>
      </c>
      <c r="G1585" t="s">
        <v>6724</v>
      </c>
      <c r="H1585" t="s">
        <v>7461</v>
      </c>
    </row>
    <row r="1586" spans="1:9" ht="15" x14ac:dyDescent="0.25">
      <c r="A1586" s="1" t="s">
        <v>786</v>
      </c>
      <c r="B1586" s="1" t="s">
        <v>3966</v>
      </c>
      <c r="D1586" t="s">
        <v>6145</v>
      </c>
      <c r="E1586" t="str">
        <f t="shared" si="24"/>
        <v>Madeline E.</v>
      </c>
      <c r="G1586" t="s">
        <v>7060</v>
      </c>
      <c r="H1586" t="s">
        <v>7462</v>
      </c>
      <c r="I1586" t="s">
        <v>6907</v>
      </c>
    </row>
    <row r="1587" spans="1:9" ht="15" x14ac:dyDescent="0.25">
      <c r="A1587" s="1" t="s">
        <v>785</v>
      </c>
      <c r="B1587" s="1" t="s">
        <v>3967</v>
      </c>
      <c r="D1587" t="s">
        <v>6146</v>
      </c>
      <c r="E1587" t="str">
        <f t="shared" si="24"/>
        <v>Maria Isabel</v>
      </c>
      <c r="G1587" t="s">
        <v>6724</v>
      </c>
      <c r="H1587" t="s">
        <v>7098</v>
      </c>
      <c r="I1587" t="s">
        <v>7463</v>
      </c>
    </row>
    <row r="1588" spans="1:9" ht="15" x14ac:dyDescent="0.25">
      <c r="A1588" s="1" t="s">
        <v>784</v>
      </c>
      <c r="B1588" s="1" t="s">
        <v>3968</v>
      </c>
      <c r="D1588" t="s">
        <v>6147</v>
      </c>
      <c r="E1588" t="str">
        <f t="shared" si="24"/>
        <v>Arthur M.</v>
      </c>
      <c r="G1588" t="s">
        <v>6725</v>
      </c>
      <c r="H1588" t="s">
        <v>7464</v>
      </c>
      <c r="I1588" t="s">
        <v>6743</v>
      </c>
    </row>
    <row r="1589" spans="1:9" ht="15" x14ac:dyDescent="0.25">
      <c r="A1589" s="1" t="s">
        <v>783</v>
      </c>
      <c r="B1589" s="1" t="s">
        <v>3969</v>
      </c>
      <c r="D1589" t="s">
        <v>6148</v>
      </c>
      <c r="E1589" t="str">
        <f t="shared" si="24"/>
        <v>Joseph R.</v>
      </c>
      <c r="G1589" t="s">
        <v>6725</v>
      </c>
      <c r="H1589" t="s">
        <v>7076</v>
      </c>
      <c r="I1589" t="s">
        <v>6734</v>
      </c>
    </row>
    <row r="1590" spans="1:9" ht="15" x14ac:dyDescent="0.25">
      <c r="A1590" s="1" t="s">
        <v>782</v>
      </c>
      <c r="B1590" s="1" t="s">
        <v>3970</v>
      </c>
      <c r="D1590" t="s">
        <v>6149</v>
      </c>
      <c r="E1590" t="str">
        <f t="shared" si="24"/>
        <v xml:space="preserve">Sachiko </v>
      </c>
      <c r="G1590" t="s">
        <v>6724</v>
      </c>
      <c r="H1590" t="s">
        <v>7465</v>
      </c>
    </row>
    <row r="1591" spans="1:9" ht="15" x14ac:dyDescent="0.25">
      <c r="A1591" s="1" t="s">
        <v>781</v>
      </c>
      <c r="B1591" s="1" t="s">
        <v>3971</v>
      </c>
      <c r="D1591" t="s">
        <v>5010</v>
      </c>
      <c r="E1591" t="str">
        <f t="shared" si="24"/>
        <v xml:space="preserve">Christopher </v>
      </c>
      <c r="G1591" t="s">
        <v>6725</v>
      </c>
      <c r="H1591" t="s">
        <v>6903</v>
      </c>
    </row>
    <row r="1592" spans="1:9" ht="15" x14ac:dyDescent="0.25">
      <c r="A1592" s="1" t="s">
        <v>780</v>
      </c>
      <c r="B1592" s="1" t="s">
        <v>3972</v>
      </c>
      <c r="D1592" t="s">
        <v>6150</v>
      </c>
      <c r="E1592" t="str">
        <f t="shared" si="24"/>
        <v xml:space="preserve">Joseph </v>
      </c>
      <c r="G1592" t="s">
        <v>6725</v>
      </c>
      <c r="H1592" t="s">
        <v>7076</v>
      </c>
    </row>
    <row r="1593" spans="1:9" ht="15" x14ac:dyDescent="0.25">
      <c r="A1593" s="1" t="s">
        <v>779</v>
      </c>
      <c r="B1593" s="1" t="s">
        <v>3973</v>
      </c>
      <c r="D1593" t="s">
        <v>6151</v>
      </c>
      <c r="E1593" t="str">
        <f t="shared" si="24"/>
        <v xml:space="preserve">Lawrence </v>
      </c>
      <c r="G1593" t="s">
        <v>6725</v>
      </c>
      <c r="H1593" t="s">
        <v>6915</v>
      </c>
    </row>
    <row r="1594" spans="1:9" ht="15" x14ac:dyDescent="0.25">
      <c r="A1594" s="1" t="s">
        <v>778</v>
      </c>
      <c r="B1594" s="1" t="s">
        <v>3974</v>
      </c>
      <c r="D1594" t="s">
        <v>6152</v>
      </c>
      <c r="E1594" t="str">
        <f t="shared" si="24"/>
        <v xml:space="preserve">Katie </v>
      </c>
      <c r="G1594" t="s">
        <v>7060</v>
      </c>
      <c r="H1594" t="s">
        <v>6792</v>
      </c>
    </row>
    <row r="1595" spans="1:9" ht="15" x14ac:dyDescent="0.25">
      <c r="A1595" s="1" t="s">
        <v>777</v>
      </c>
      <c r="B1595" s="1" t="s">
        <v>3975</v>
      </c>
      <c r="D1595" t="s">
        <v>6153</v>
      </c>
      <c r="E1595" t="str">
        <f t="shared" si="24"/>
        <v xml:space="preserve">Ruben </v>
      </c>
      <c r="G1595" t="s">
        <v>6725</v>
      </c>
      <c r="H1595" t="s">
        <v>7406</v>
      </c>
    </row>
    <row r="1596" spans="1:9" ht="15" x14ac:dyDescent="0.25">
      <c r="A1596" s="1" t="s">
        <v>776</v>
      </c>
      <c r="B1596" s="1" t="s">
        <v>3976</v>
      </c>
      <c r="D1596" t="s">
        <v>6154</v>
      </c>
      <c r="E1596" t="str">
        <f t="shared" si="24"/>
        <v xml:space="preserve">Sarah </v>
      </c>
      <c r="G1596" t="s">
        <v>6724</v>
      </c>
      <c r="H1596" t="s">
        <v>6895</v>
      </c>
    </row>
    <row r="1597" spans="1:9" ht="15" x14ac:dyDescent="0.25">
      <c r="A1597" s="1" t="s">
        <v>775</v>
      </c>
      <c r="B1597" s="1" t="s">
        <v>3977</v>
      </c>
      <c r="D1597" t="s">
        <v>6155</v>
      </c>
      <c r="E1597" t="str">
        <f t="shared" si="24"/>
        <v>Angela R.</v>
      </c>
      <c r="G1597" t="s">
        <v>7060</v>
      </c>
      <c r="H1597" t="s">
        <v>6974</v>
      </c>
      <c r="I1597" t="s">
        <v>6734</v>
      </c>
    </row>
    <row r="1598" spans="1:9" ht="15" x14ac:dyDescent="0.25">
      <c r="A1598" s="1" t="s">
        <v>774</v>
      </c>
      <c r="B1598" s="1" t="s">
        <v>3978</v>
      </c>
      <c r="D1598" t="s">
        <v>6156</v>
      </c>
      <c r="E1598" t="str">
        <f t="shared" si="24"/>
        <v xml:space="preserve">Chatham </v>
      </c>
      <c r="G1598" t="s">
        <v>6725</v>
      </c>
      <c r="H1598" t="s">
        <v>7466</v>
      </c>
    </row>
    <row r="1599" spans="1:9" ht="15" x14ac:dyDescent="0.25">
      <c r="A1599" s="1" t="s">
        <v>773</v>
      </c>
      <c r="B1599" s="1" t="s">
        <v>3979</v>
      </c>
      <c r="D1599" t="s">
        <v>6157</v>
      </c>
      <c r="E1599" t="str">
        <f t="shared" si="24"/>
        <v xml:space="preserve">Derek </v>
      </c>
      <c r="G1599" t="s">
        <v>6725</v>
      </c>
      <c r="H1599" t="s">
        <v>7467</v>
      </c>
    </row>
    <row r="1600" spans="1:9" ht="15" x14ac:dyDescent="0.25">
      <c r="A1600" s="1" t="s">
        <v>772</v>
      </c>
      <c r="B1600" s="1" t="s">
        <v>3980</v>
      </c>
      <c r="D1600" t="s">
        <v>5581</v>
      </c>
      <c r="E1600" t="str">
        <f t="shared" si="24"/>
        <v>Kalvin J.</v>
      </c>
      <c r="G1600" t="s">
        <v>6725</v>
      </c>
      <c r="H1600" t="s">
        <v>7468</v>
      </c>
      <c r="I1600" t="s">
        <v>6763</v>
      </c>
    </row>
    <row r="1601" spans="1:9" ht="15" x14ac:dyDescent="0.25">
      <c r="A1601" s="1" t="s">
        <v>771</v>
      </c>
      <c r="B1601" s="1" t="s">
        <v>3981</v>
      </c>
      <c r="D1601" t="s">
        <v>6158</v>
      </c>
      <c r="E1601" t="str">
        <f t="shared" si="24"/>
        <v xml:space="preserve">Dave </v>
      </c>
      <c r="G1601" t="s">
        <v>6725</v>
      </c>
      <c r="H1601" t="s">
        <v>7011</v>
      </c>
    </row>
    <row r="1602" spans="1:9" ht="15" x14ac:dyDescent="0.25">
      <c r="A1602" s="1" t="s">
        <v>770</v>
      </c>
      <c r="B1602" s="1" t="s">
        <v>3982</v>
      </c>
      <c r="D1602" t="s">
        <v>6159</v>
      </c>
      <c r="E1602" t="str">
        <f t="shared" si="24"/>
        <v>Barbara G.</v>
      </c>
      <c r="G1602" t="s">
        <v>6724</v>
      </c>
      <c r="H1602" t="s">
        <v>7469</v>
      </c>
      <c r="I1602" t="s">
        <v>6938</v>
      </c>
    </row>
    <row r="1603" spans="1:9" ht="15" x14ac:dyDescent="0.25">
      <c r="A1603" s="1" t="s">
        <v>769</v>
      </c>
      <c r="B1603" s="1" t="s">
        <v>3983</v>
      </c>
      <c r="D1603" t="s">
        <v>6160</v>
      </c>
      <c r="E1603" t="str">
        <f t="shared" ref="E1603:E1666" si="25">H1603&amp;" "&amp;I1603</f>
        <v xml:space="preserve">Skylar </v>
      </c>
      <c r="G1603" t="s">
        <v>6725</v>
      </c>
      <c r="H1603" t="s">
        <v>7218</v>
      </c>
    </row>
    <row r="1604" spans="1:9" ht="15" x14ac:dyDescent="0.25">
      <c r="A1604" s="1" t="s">
        <v>768</v>
      </c>
      <c r="B1604" s="1" t="s">
        <v>3984</v>
      </c>
      <c r="D1604" t="s">
        <v>6161</v>
      </c>
      <c r="E1604" t="str">
        <f t="shared" si="25"/>
        <v xml:space="preserve">Nick </v>
      </c>
      <c r="G1604" t="s">
        <v>6725</v>
      </c>
      <c r="H1604" t="s">
        <v>6852</v>
      </c>
    </row>
    <row r="1605" spans="1:9" ht="15" x14ac:dyDescent="0.25">
      <c r="A1605" s="1" t="s">
        <v>767</v>
      </c>
      <c r="B1605" s="1" t="s">
        <v>3985</v>
      </c>
      <c r="D1605" t="s">
        <v>5468</v>
      </c>
      <c r="E1605" t="str">
        <f t="shared" si="25"/>
        <v>Sunny S</v>
      </c>
      <c r="G1605" t="s">
        <v>6725</v>
      </c>
      <c r="H1605" t="s">
        <v>7470</v>
      </c>
      <c r="I1605" t="s">
        <v>6851</v>
      </c>
    </row>
    <row r="1606" spans="1:9" ht="15" x14ac:dyDescent="0.25">
      <c r="A1606" s="1" t="s">
        <v>766</v>
      </c>
      <c r="B1606" s="1" t="s">
        <v>3986</v>
      </c>
      <c r="D1606" t="s">
        <v>6162</v>
      </c>
      <c r="E1606" t="str">
        <f t="shared" si="25"/>
        <v xml:space="preserve">Anne-Marie </v>
      </c>
      <c r="G1606" t="s">
        <v>7060</v>
      </c>
      <c r="H1606" t="s">
        <v>7345</v>
      </c>
    </row>
    <row r="1607" spans="1:9" ht="15" x14ac:dyDescent="0.25">
      <c r="A1607" s="1" t="s">
        <v>765</v>
      </c>
      <c r="B1607" s="1" t="s">
        <v>3987</v>
      </c>
      <c r="D1607" t="s">
        <v>6163</v>
      </c>
      <c r="E1607" t="str">
        <f t="shared" si="25"/>
        <v xml:space="preserve">Nicholas </v>
      </c>
      <c r="G1607" t="s">
        <v>6725</v>
      </c>
      <c r="H1607" t="s">
        <v>6820</v>
      </c>
    </row>
    <row r="1608" spans="1:9" ht="15" x14ac:dyDescent="0.25">
      <c r="A1608" s="1" t="s">
        <v>764</v>
      </c>
      <c r="B1608" s="1" t="s">
        <v>3988</v>
      </c>
      <c r="D1608" t="s">
        <v>5185</v>
      </c>
      <c r="E1608" t="str">
        <f t="shared" si="25"/>
        <v>Scott M.</v>
      </c>
      <c r="G1608" t="s">
        <v>6725</v>
      </c>
      <c r="H1608" t="s">
        <v>5289</v>
      </c>
      <c r="I1608" t="s">
        <v>6743</v>
      </c>
    </row>
    <row r="1609" spans="1:9" ht="15" x14ac:dyDescent="0.25">
      <c r="A1609" s="1" t="s">
        <v>763</v>
      </c>
      <c r="B1609" s="1" t="s">
        <v>3989</v>
      </c>
      <c r="D1609" t="s">
        <v>6164</v>
      </c>
      <c r="E1609" t="str">
        <f t="shared" si="25"/>
        <v>Marisa A</v>
      </c>
      <c r="G1609" t="s">
        <v>6724</v>
      </c>
      <c r="H1609" t="s">
        <v>7471</v>
      </c>
      <c r="I1609" t="s">
        <v>6805</v>
      </c>
    </row>
    <row r="1610" spans="1:9" ht="15" x14ac:dyDescent="0.25">
      <c r="A1610" s="1" t="s">
        <v>762</v>
      </c>
      <c r="B1610" s="1" t="s">
        <v>3990</v>
      </c>
      <c r="D1610" t="s">
        <v>6165</v>
      </c>
      <c r="E1610" t="str">
        <f t="shared" si="25"/>
        <v xml:space="preserve">Katie </v>
      </c>
      <c r="G1610" t="s">
        <v>6724</v>
      </c>
      <c r="H1610" t="s">
        <v>6792</v>
      </c>
    </row>
    <row r="1611" spans="1:9" ht="15" x14ac:dyDescent="0.25">
      <c r="A1611" s="1" t="s">
        <v>761</v>
      </c>
      <c r="B1611" s="1" t="s">
        <v>3991</v>
      </c>
      <c r="D1611" t="s">
        <v>6166</v>
      </c>
      <c r="E1611" t="str">
        <f t="shared" si="25"/>
        <v>Amy L</v>
      </c>
      <c r="G1611" t="s">
        <v>6724</v>
      </c>
      <c r="H1611" t="s">
        <v>6893</v>
      </c>
      <c r="I1611" t="s">
        <v>6780</v>
      </c>
    </row>
    <row r="1612" spans="1:9" ht="15" x14ac:dyDescent="0.25">
      <c r="A1612" s="1" t="s">
        <v>760</v>
      </c>
      <c r="B1612" s="1" t="s">
        <v>3992</v>
      </c>
      <c r="D1612" t="s">
        <v>6167</v>
      </c>
      <c r="E1612" t="str">
        <f t="shared" si="25"/>
        <v>Jenna M</v>
      </c>
      <c r="G1612" t="s">
        <v>6724</v>
      </c>
      <c r="H1612" t="s">
        <v>6799</v>
      </c>
      <c r="I1612" t="s">
        <v>6771</v>
      </c>
    </row>
    <row r="1613" spans="1:9" ht="15" x14ac:dyDescent="0.25">
      <c r="A1613" s="1" t="s">
        <v>759</v>
      </c>
      <c r="B1613" s="1" t="s">
        <v>3993</v>
      </c>
      <c r="D1613" t="s">
        <v>6168</v>
      </c>
      <c r="E1613" t="str">
        <f t="shared" si="25"/>
        <v>Elizabeth M.</v>
      </c>
      <c r="G1613" t="s">
        <v>6724</v>
      </c>
      <c r="H1613" t="s">
        <v>6846</v>
      </c>
      <c r="I1613" t="s">
        <v>6743</v>
      </c>
    </row>
    <row r="1614" spans="1:9" ht="15" x14ac:dyDescent="0.25">
      <c r="A1614" s="1" t="s">
        <v>758</v>
      </c>
      <c r="B1614" s="1" t="s">
        <v>3994</v>
      </c>
      <c r="D1614" t="s">
        <v>6169</v>
      </c>
      <c r="E1614" t="str">
        <f t="shared" si="25"/>
        <v xml:space="preserve">Lyazid </v>
      </c>
      <c r="G1614" t="s">
        <v>6725</v>
      </c>
      <c r="H1614" t="s">
        <v>7472</v>
      </c>
    </row>
    <row r="1615" spans="1:9" ht="15" x14ac:dyDescent="0.25">
      <c r="A1615" s="1" t="s">
        <v>757</v>
      </c>
      <c r="B1615" s="1" t="s">
        <v>3995</v>
      </c>
      <c r="D1615" t="s">
        <v>6170</v>
      </c>
      <c r="E1615" t="str">
        <f t="shared" si="25"/>
        <v>Lindsey A.</v>
      </c>
      <c r="G1615" t="s">
        <v>6724</v>
      </c>
      <c r="H1615" t="s">
        <v>5965</v>
      </c>
      <c r="I1615" t="s">
        <v>6746</v>
      </c>
    </row>
    <row r="1616" spans="1:9" ht="15" x14ac:dyDescent="0.25">
      <c r="A1616" s="1" t="s">
        <v>756</v>
      </c>
      <c r="B1616" s="1" t="s">
        <v>3996</v>
      </c>
      <c r="D1616" t="s">
        <v>6171</v>
      </c>
      <c r="E1616" t="str">
        <f t="shared" si="25"/>
        <v xml:space="preserve">Chris </v>
      </c>
      <c r="G1616" t="s">
        <v>6725</v>
      </c>
      <c r="H1616" t="s">
        <v>6919</v>
      </c>
    </row>
    <row r="1617" spans="1:9" ht="15" x14ac:dyDescent="0.25">
      <c r="A1617" s="1" t="s">
        <v>755</v>
      </c>
      <c r="B1617" s="1" t="s">
        <v>3997</v>
      </c>
      <c r="D1617" t="s">
        <v>6172</v>
      </c>
      <c r="E1617" t="str">
        <f t="shared" si="25"/>
        <v>Jennifer A</v>
      </c>
      <c r="G1617" t="s">
        <v>6724</v>
      </c>
      <c r="H1617" t="s">
        <v>6745</v>
      </c>
      <c r="I1617" t="s">
        <v>6805</v>
      </c>
    </row>
    <row r="1618" spans="1:9" ht="15" x14ac:dyDescent="0.25">
      <c r="A1618" s="1" t="s">
        <v>754</v>
      </c>
      <c r="B1618" s="1" t="s">
        <v>3998</v>
      </c>
      <c r="D1618" t="s">
        <v>6173</v>
      </c>
      <c r="E1618" t="str">
        <f t="shared" si="25"/>
        <v>Leif S.</v>
      </c>
      <c r="G1618" t="s">
        <v>6725</v>
      </c>
      <c r="H1618" t="s">
        <v>7473</v>
      </c>
      <c r="I1618" t="s">
        <v>6863</v>
      </c>
    </row>
    <row r="1619" spans="1:9" ht="15" x14ac:dyDescent="0.25">
      <c r="A1619" s="1" t="s">
        <v>753</v>
      </c>
      <c r="B1619" s="1" t="s">
        <v>3999</v>
      </c>
      <c r="D1619" t="s">
        <v>6174</v>
      </c>
      <c r="E1619" t="str">
        <f t="shared" si="25"/>
        <v>Stephanie A</v>
      </c>
      <c r="G1619" t="s">
        <v>6724</v>
      </c>
      <c r="H1619" t="s">
        <v>6760</v>
      </c>
      <c r="I1619" t="s">
        <v>6805</v>
      </c>
    </row>
    <row r="1620" spans="1:9" ht="15" x14ac:dyDescent="0.25">
      <c r="A1620" s="1" t="s">
        <v>752</v>
      </c>
      <c r="B1620" s="1" t="s">
        <v>4000</v>
      </c>
      <c r="D1620" t="s">
        <v>4770</v>
      </c>
      <c r="E1620" t="str">
        <f t="shared" si="25"/>
        <v xml:space="preserve">Bo </v>
      </c>
      <c r="G1620" t="s">
        <v>6725</v>
      </c>
      <c r="H1620" t="s">
        <v>7474</v>
      </c>
    </row>
    <row r="1621" spans="1:9" ht="15" x14ac:dyDescent="0.25">
      <c r="A1621" s="1" t="s">
        <v>751</v>
      </c>
      <c r="B1621" s="1" t="s">
        <v>4001</v>
      </c>
      <c r="D1621" t="s">
        <v>6175</v>
      </c>
      <c r="E1621" t="str">
        <f t="shared" si="25"/>
        <v xml:space="preserve">Leah </v>
      </c>
      <c r="G1621" t="s">
        <v>6724</v>
      </c>
      <c r="H1621" t="s">
        <v>7230</v>
      </c>
    </row>
    <row r="1622" spans="1:9" ht="15" x14ac:dyDescent="0.25">
      <c r="A1622" s="1" t="s">
        <v>750</v>
      </c>
      <c r="B1622" s="1" t="s">
        <v>4002</v>
      </c>
      <c r="D1622" t="s">
        <v>6176</v>
      </c>
      <c r="E1622" t="str">
        <f t="shared" si="25"/>
        <v>Kara Lynne</v>
      </c>
      <c r="G1622" t="s">
        <v>6724</v>
      </c>
      <c r="H1622" t="s">
        <v>7072</v>
      </c>
      <c r="I1622" t="s">
        <v>7475</v>
      </c>
    </row>
    <row r="1623" spans="1:9" ht="15" x14ac:dyDescent="0.25">
      <c r="A1623" s="1" t="s">
        <v>749</v>
      </c>
      <c r="B1623" s="1" t="s">
        <v>4003</v>
      </c>
      <c r="D1623" t="s">
        <v>6177</v>
      </c>
      <c r="E1623" t="str">
        <f t="shared" si="25"/>
        <v xml:space="preserve">Jeffrey </v>
      </c>
      <c r="G1623" t="s">
        <v>6725</v>
      </c>
      <c r="H1623" t="s">
        <v>6891</v>
      </c>
    </row>
    <row r="1624" spans="1:9" ht="15" x14ac:dyDescent="0.25">
      <c r="A1624" s="1" t="s">
        <v>748</v>
      </c>
      <c r="B1624" s="1" t="s">
        <v>4004</v>
      </c>
      <c r="D1624" t="s">
        <v>6178</v>
      </c>
      <c r="E1624" t="str">
        <f t="shared" si="25"/>
        <v xml:space="preserve">Justin </v>
      </c>
      <c r="G1624" t="s">
        <v>6725</v>
      </c>
      <c r="H1624" t="s">
        <v>7114</v>
      </c>
    </row>
    <row r="1625" spans="1:9" ht="15" x14ac:dyDescent="0.25">
      <c r="A1625" s="1" t="s">
        <v>747</v>
      </c>
      <c r="B1625" s="1" t="s">
        <v>4005</v>
      </c>
      <c r="D1625" t="s">
        <v>6179</v>
      </c>
      <c r="E1625" t="str">
        <f t="shared" si="25"/>
        <v xml:space="preserve">Emily </v>
      </c>
      <c r="G1625" t="s">
        <v>6724</v>
      </c>
      <c r="H1625" t="s">
        <v>6831</v>
      </c>
    </row>
    <row r="1626" spans="1:9" ht="15" x14ac:dyDescent="0.25">
      <c r="A1626" s="1" t="s">
        <v>746</v>
      </c>
      <c r="B1626" s="1" t="s">
        <v>4006</v>
      </c>
      <c r="D1626" t="s">
        <v>6180</v>
      </c>
      <c r="E1626" t="str">
        <f t="shared" si="25"/>
        <v xml:space="preserve">Rebecca </v>
      </c>
      <c r="G1626" t="s">
        <v>6724</v>
      </c>
      <c r="H1626" t="s">
        <v>6815</v>
      </c>
    </row>
    <row r="1627" spans="1:9" ht="15" x14ac:dyDescent="0.25">
      <c r="A1627" s="1" t="s">
        <v>745</v>
      </c>
      <c r="B1627" s="1" t="s">
        <v>4007</v>
      </c>
      <c r="D1627" t="s">
        <v>5674</v>
      </c>
      <c r="E1627" t="str">
        <f t="shared" si="25"/>
        <v xml:space="preserve">Allie </v>
      </c>
      <c r="G1627" t="s">
        <v>7060</v>
      </c>
      <c r="H1627" t="s">
        <v>7476</v>
      </c>
    </row>
    <row r="1628" spans="1:9" ht="15" x14ac:dyDescent="0.25">
      <c r="A1628" s="1" t="s">
        <v>744</v>
      </c>
      <c r="B1628" s="1" t="s">
        <v>4008</v>
      </c>
      <c r="D1628" t="s">
        <v>6181</v>
      </c>
      <c r="E1628" t="str">
        <f t="shared" si="25"/>
        <v xml:space="preserve">Trasi </v>
      </c>
      <c r="G1628" t="s">
        <v>6724</v>
      </c>
      <c r="H1628" t="s">
        <v>7477</v>
      </c>
    </row>
    <row r="1629" spans="1:9" ht="15" x14ac:dyDescent="0.25">
      <c r="A1629" s="1" t="s">
        <v>743</v>
      </c>
      <c r="B1629" s="1" t="s">
        <v>4009</v>
      </c>
      <c r="D1629" t="s">
        <v>6182</v>
      </c>
      <c r="E1629" t="str">
        <f t="shared" si="25"/>
        <v xml:space="preserve">Kevin </v>
      </c>
      <c r="G1629" t="s">
        <v>6725</v>
      </c>
      <c r="H1629" t="s">
        <v>6811</v>
      </c>
    </row>
    <row r="1630" spans="1:9" ht="15" x14ac:dyDescent="0.25">
      <c r="A1630" s="1" t="s">
        <v>742</v>
      </c>
      <c r="B1630" s="1" t="s">
        <v>4010</v>
      </c>
      <c r="D1630" t="s">
        <v>6183</v>
      </c>
      <c r="E1630" t="str">
        <f t="shared" si="25"/>
        <v xml:space="preserve">Fernando </v>
      </c>
      <c r="G1630" t="s">
        <v>6725</v>
      </c>
      <c r="H1630" t="s">
        <v>7478</v>
      </c>
    </row>
    <row r="1631" spans="1:9" ht="15" x14ac:dyDescent="0.25">
      <c r="A1631" s="1" t="s">
        <v>741</v>
      </c>
      <c r="B1631" s="1" t="s">
        <v>4011</v>
      </c>
      <c r="D1631" t="s">
        <v>6184</v>
      </c>
      <c r="E1631" t="str">
        <f t="shared" si="25"/>
        <v xml:space="preserve">Ieva </v>
      </c>
      <c r="G1631" t="s">
        <v>6724</v>
      </c>
      <c r="H1631" t="s">
        <v>7479</v>
      </c>
    </row>
    <row r="1632" spans="1:9" ht="15" x14ac:dyDescent="0.25">
      <c r="A1632" s="1" t="s">
        <v>740</v>
      </c>
      <c r="B1632" s="1" t="s">
        <v>4012</v>
      </c>
      <c r="D1632" t="s">
        <v>5669</v>
      </c>
      <c r="E1632" t="str">
        <f t="shared" si="25"/>
        <v xml:space="preserve">Chris </v>
      </c>
      <c r="G1632" t="s">
        <v>6725</v>
      </c>
      <c r="H1632" t="s">
        <v>6919</v>
      </c>
    </row>
    <row r="1633" spans="1:9" ht="15" x14ac:dyDescent="0.25">
      <c r="A1633" s="1" t="s">
        <v>739</v>
      </c>
      <c r="B1633" s="1" t="s">
        <v>4013</v>
      </c>
      <c r="D1633" t="s">
        <v>6106</v>
      </c>
      <c r="E1633" t="str">
        <f t="shared" si="25"/>
        <v>Drew L.</v>
      </c>
      <c r="G1633" t="s">
        <v>6725</v>
      </c>
      <c r="H1633" t="s">
        <v>6995</v>
      </c>
      <c r="I1633" t="s">
        <v>6769</v>
      </c>
    </row>
    <row r="1634" spans="1:9" ht="15" x14ac:dyDescent="0.25">
      <c r="A1634" s="1" t="s">
        <v>738</v>
      </c>
      <c r="B1634" s="1" t="s">
        <v>4014</v>
      </c>
      <c r="D1634" t="s">
        <v>6185</v>
      </c>
      <c r="E1634" t="str">
        <f t="shared" si="25"/>
        <v xml:space="preserve">Christina </v>
      </c>
      <c r="G1634" t="s">
        <v>6724</v>
      </c>
      <c r="H1634" t="s">
        <v>6747</v>
      </c>
    </row>
    <row r="1635" spans="1:9" ht="15" x14ac:dyDescent="0.25">
      <c r="A1635" s="1" t="s">
        <v>737</v>
      </c>
      <c r="B1635" s="1" t="s">
        <v>4015</v>
      </c>
      <c r="D1635" t="s">
        <v>6186</v>
      </c>
      <c r="E1635" t="str">
        <f t="shared" si="25"/>
        <v>Alexander G</v>
      </c>
      <c r="G1635" t="s">
        <v>6725</v>
      </c>
      <c r="H1635" t="s">
        <v>6368</v>
      </c>
      <c r="I1635" t="s">
        <v>7090</v>
      </c>
    </row>
    <row r="1636" spans="1:9" ht="15" x14ac:dyDescent="0.25">
      <c r="A1636" s="1" t="s">
        <v>736</v>
      </c>
      <c r="B1636" s="1" t="s">
        <v>4016</v>
      </c>
      <c r="D1636" t="s">
        <v>6187</v>
      </c>
      <c r="E1636" t="str">
        <f t="shared" si="25"/>
        <v xml:space="preserve">Meaghan </v>
      </c>
      <c r="G1636" t="s">
        <v>6724</v>
      </c>
      <c r="H1636" t="s">
        <v>7157</v>
      </c>
    </row>
    <row r="1637" spans="1:9" ht="15" x14ac:dyDescent="0.25">
      <c r="A1637" s="1" t="s">
        <v>735</v>
      </c>
      <c r="B1637" s="1" t="s">
        <v>4017</v>
      </c>
      <c r="D1637" t="s">
        <v>6188</v>
      </c>
      <c r="E1637" t="str">
        <f t="shared" si="25"/>
        <v xml:space="preserve">Kristin </v>
      </c>
      <c r="G1637" t="s">
        <v>6724</v>
      </c>
      <c r="H1637" t="s">
        <v>7062</v>
      </c>
    </row>
    <row r="1638" spans="1:9" ht="15" x14ac:dyDescent="0.25">
      <c r="A1638" s="1" t="s">
        <v>734</v>
      </c>
      <c r="B1638" s="1" t="s">
        <v>4018</v>
      </c>
      <c r="D1638" t="s">
        <v>6189</v>
      </c>
      <c r="E1638" t="str">
        <f t="shared" si="25"/>
        <v>Andrea K.</v>
      </c>
      <c r="G1638" t="s">
        <v>6724</v>
      </c>
      <c r="H1638" t="s">
        <v>6738</v>
      </c>
      <c r="I1638" t="s">
        <v>6856</v>
      </c>
    </row>
    <row r="1639" spans="1:9" ht="15" x14ac:dyDescent="0.25">
      <c r="A1639" s="1" t="s">
        <v>733</v>
      </c>
      <c r="B1639" s="1" t="s">
        <v>4019</v>
      </c>
      <c r="D1639" t="s">
        <v>5948</v>
      </c>
      <c r="E1639" t="str">
        <f t="shared" si="25"/>
        <v xml:space="preserve">Kris </v>
      </c>
      <c r="G1639" t="s">
        <v>6724</v>
      </c>
      <c r="H1639" t="s">
        <v>7480</v>
      </c>
    </row>
    <row r="1640" spans="1:9" ht="15" x14ac:dyDescent="0.25">
      <c r="A1640" s="1" t="s">
        <v>732</v>
      </c>
      <c r="B1640" s="1" t="s">
        <v>4020</v>
      </c>
      <c r="D1640" t="s">
        <v>4957</v>
      </c>
      <c r="E1640" t="str">
        <f t="shared" si="25"/>
        <v>Alden W</v>
      </c>
      <c r="G1640" t="s">
        <v>6725</v>
      </c>
      <c r="H1640" t="s">
        <v>7481</v>
      </c>
      <c r="I1640" t="s">
        <v>6778</v>
      </c>
    </row>
    <row r="1641" spans="1:9" ht="15" x14ac:dyDescent="0.25">
      <c r="A1641" s="1" t="s">
        <v>731</v>
      </c>
      <c r="B1641" s="1" t="s">
        <v>4021</v>
      </c>
      <c r="D1641" t="s">
        <v>6190</v>
      </c>
      <c r="E1641" t="str">
        <f t="shared" si="25"/>
        <v>Suzanne M</v>
      </c>
      <c r="G1641" t="s">
        <v>6724</v>
      </c>
      <c r="H1641" t="s">
        <v>7223</v>
      </c>
      <c r="I1641" t="s">
        <v>6771</v>
      </c>
    </row>
    <row r="1642" spans="1:9" ht="15" x14ac:dyDescent="0.25">
      <c r="A1642" s="1" t="s">
        <v>730</v>
      </c>
      <c r="B1642" s="1" t="s">
        <v>4022</v>
      </c>
      <c r="D1642" t="s">
        <v>6191</v>
      </c>
      <c r="E1642" t="str">
        <f t="shared" si="25"/>
        <v>Heidi Z.</v>
      </c>
      <c r="G1642" t="s">
        <v>6724</v>
      </c>
      <c r="H1642" t="s">
        <v>7172</v>
      </c>
      <c r="I1642" t="s">
        <v>7482</v>
      </c>
    </row>
    <row r="1643" spans="1:9" ht="15" x14ac:dyDescent="0.25">
      <c r="A1643" s="1" t="s">
        <v>729</v>
      </c>
      <c r="B1643" s="1" t="s">
        <v>4023</v>
      </c>
      <c r="D1643" t="s">
        <v>5158</v>
      </c>
      <c r="E1643" t="str">
        <f t="shared" si="25"/>
        <v xml:space="preserve">Carolyn </v>
      </c>
      <c r="G1643" t="s">
        <v>6724</v>
      </c>
      <c r="H1643" t="s">
        <v>7047</v>
      </c>
    </row>
    <row r="1644" spans="1:9" ht="15" x14ac:dyDescent="0.25">
      <c r="A1644" s="1" t="s">
        <v>728</v>
      </c>
      <c r="B1644" s="1" t="s">
        <v>4024</v>
      </c>
      <c r="D1644" t="s">
        <v>6192</v>
      </c>
      <c r="E1644" t="str">
        <f t="shared" si="25"/>
        <v xml:space="preserve">Sabine </v>
      </c>
      <c r="G1644" t="s">
        <v>6724</v>
      </c>
      <c r="H1644" t="s">
        <v>7075</v>
      </c>
    </row>
    <row r="1645" spans="1:9" ht="15" x14ac:dyDescent="0.25">
      <c r="A1645" s="1" t="s">
        <v>727</v>
      </c>
      <c r="B1645" s="1" t="s">
        <v>4025</v>
      </c>
      <c r="D1645" t="s">
        <v>5244</v>
      </c>
      <c r="E1645" t="str">
        <f t="shared" si="25"/>
        <v xml:space="preserve">Bobby </v>
      </c>
      <c r="G1645" t="s">
        <v>6725</v>
      </c>
      <c r="H1645" t="s">
        <v>6883</v>
      </c>
    </row>
    <row r="1646" spans="1:9" ht="15" x14ac:dyDescent="0.25">
      <c r="A1646" s="1" t="s">
        <v>726</v>
      </c>
      <c r="B1646" s="1" t="s">
        <v>4026</v>
      </c>
      <c r="D1646" t="s">
        <v>5459</v>
      </c>
      <c r="E1646" t="str">
        <f t="shared" si="25"/>
        <v xml:space="preserve">Fan </v>
      </c>
      <c r="G1646" t="s">
        <v>6725</v>
      </c>
      <c r="H1646" t="s">
        <v>7483</v>
      </c>
    </row>
    <row r="1647" spans="1:9" ht="15" x14ac:dyDescent="0.25">
      <c r="A1647" s="1" t="s">
        <v>725</v>
      </c>
      <c r="B1647" s="1" t="s">
        <v>4027</v>
      </c>
      <c r="D1647" t="s">
        <v>6193</v>
      </c>
      <c r="E1647" t="str">
        <f t="shared" si="25"/>
        <v>Rachel M</v>
      </c>
      <c r="G1647" t="s">
        <v>7060</v>
      </c>
      <c r="H1647" t="s">
        <v>7051</v>
      </c>
      <c r="I1647" t="s">
        <v>6771</v>
      </c>
    </row>
    <row r="1648" spans="1:9" ht="15" x14ac:dyDescent="0.25">
      <c r="A1648" s="1" t="s">
        <v>724</v>
      </c>
      <c r="B1648" s="1" t="s">
        <v>4028</v>
      </c>
      <c r="D1648" t="s">
        <v>6194</v>
      </c>
      <c r="E1648" t="str">
        <f t="shared" si="25"/>
        <v xml:space="preserve">Greg </v>
      </c>
      <c r="G1648" t="s">
        <v>6725</v>
      </c>
      <c r="H1648" t="s">
        <v>6886</v>
      </c>
    </row>
    <row r="1649" spans="1:9" ht="15" x14ac:dyDescent="0.25">
      <c r="A1649" s="1" t="s">
        <v>723</v>
      </c>
      <c r="B1649" s="1" t="s">
        <v>4029</v>
      </c>
      <c r="D1649" t="s">
        <v>6195</v>
      </c>
      <c r="E1649" t="str">
        <f t="shared" si="25"/>
        <v xml:space="preserve">Dan </v>
      </c>
      <c r="G1649" t="s">
        <v>6725</v>
      </c>
      <c r="H1649" t="s">
        <v>6931</v>
      </c>
    </row>
    <row r="1650" spans="1:9" ht="15" x14ac:dyDescent="0.25">
      <c r="A1650" s="1" t="s">
        <v>722</v>
      </c>
      <c r="B1650" s="1" t="s">
        <v>4030</v>
      </c>
      <c r="D1650" t="s">
        <v>4957</v>
      </c>
      <c r="E1650" t="str">
        <f t="shared" si="25"/>
        <v>Jennifer A</v>
      </c>
      <c r="G1650" t="s">
        <v>6724</v>
      </c>
      <c r="H1650" t="s">
        <v>6745</v>
      </c>
      <c r="I1650" t="s">
        <v>6805</v>
      </c>
    </row>
    <row r="1651" spans="1:9" ht="15" x14ac:dyDescent="0.25">
      <c r="A1651" s="1" t="s">
        <v>721</v>
      </c>
      <c r="B1651" s="1" t="s">
        <v>4031</v>
      </c>
      <c r="D1651" t="s">
        <v>6196</v>
      </c>
      <c r="E1651" t="str">
        <f t="shared" si="25"/>
        <v xml:space="preserve">Jessica </v>
      </c>
      <c r="G1651" t="s">
        <v>7060</v>
      </c>
      <c r="H1651" t="s">
        <v>6822</v>
      </c>
    </row>
    <row r="1652" spans="1:9" ht="15" x14ac:dyDescent="0.25">
      <c r="A1652" s="1" t="s">
        <v>720</v>
      </c>
      <c r="B1652" s="1" t="s">
        <v>4032</v>
      </c>
      <c r="D1652" t="s">
        <v>6197</v>
      </c>
      <c r="E1652" t="str">
        <f t="shared" si="25"/>
        <v xml:space="preserve">Chaiwat </v>
      </c>
      <c r="G1652" t="s">
        <v>6725</v>
      </c>
      <c r="H1652" t="s">
        <v>7484</v>
      </c>
    </row>
    <row r="1653" spans="1:9" ht="15" x14ac:dyDescent="0.25">
      <c r="A1653" s="1" t="s">
        <v>719</v>
      </c>
      <c r="B1653" s="1" t="s">
        <v>4033</v>
      </c>
      <c r="D1653" t="s">
        <v>6198</v>
      </c>
      <c r="E1653" t="str">
        <f t="shared" si="25"/>
        <v xml:space="preserve">Kerri </v>
      </c>
      <c r="G1653" t="s">
        <v>6724</v>
      </c>
      <c r="H1653" t="s">
        <v>7485</v>
      </c>
    </row>
    <row r="1654" spans="1:9" ht="15" x14ac:dyDescent="0.25">
      <c r="A1654" s="1" t="s">
        <v>718</v>
      </c>
      <c r="B1654" s="1" t="s">
        <v>4034</v>
      </c>
      <c r="D1654" t="s">
        <v>6199</v>
      </c>
      <c r="E1654" t="str">
        <f t="shared" si="25"/>
        <v xml:space="preserve">Lisa </v>
      </c>
      <c r="G1654" t="s">
        <v>6724</v>
      </c>
      <c r="H1654" t="s">
        <v>7064</v>
      </c>
    </row>
    <row r="1655" spans="1:9" ht="15" x14ac:dyDescent="0.25">
      <c r="A1655" s="1" t="s">
        <v>717</v>
      </c>
      <c r="B1655" s="1" t="s">
        <v>4035</v>
      </c>
      <c r="D1655" t="s">
        <v>6200</v>
      </c>
      <c r="E1655" t="str">
        <f t="shared" si="25"/>
        <v>Nicholas G</v>
      </c>
      <c r="G1655" t="s">
        <v>6725</v>
      </c>
      <c r="H1655" t="s">
        <v>6820</v>
      </c>
      <c r="I1655" t="s">
        <v>7090</v>
      </c>
    </row>
    <row r="1656" spans="1:9" ht="15" x14ac:dyDescent="0.25">
      <c r="A1656" s="1" t="s">
        <v>716</v>
      </c>
      <c r="B1656" s="1" t="s">
        <v>4036</v>
      </c>
      <c r="D1656" t="s">
        <v>6201</v>
      </c>
      <c r="E1656" t="str">
        <f t="shared" si="25"/>
        <v>Vasilis S</v>
      </c>
      <c r="G1656" t="s">
        <v>6725</v>
      </c>
      <c r="H1656" t="s">
        <v>7486</v>
      </c>
      <c r="I1656" t="s">
        <v>6851</v>
      </c>
    </row>
    <row r="1657" spans="1:9" ht="15" x14ac:dyDescent="0.25">
      <c r="A1657" s="1" t="s">
        <v>715</v>
      </c>
      <c r="B1657" s="1" t="s">
        <v>4037</v>
      </c>
      <c r="D1657" t="s">
        <v>6202</v>
      </c>
      <c r="E1657" t="str">
        <f t="shared" si="25"/>
        <v>Michael P</v>
      </c>
      <c r="G1657" t="s">
        <v>6725</v>
      </c>
      <c r="H1657" t="s">
        <v>6866</v>
      </c>
      <c r="I1657" t="s">
        <v>6840</v>
      </c>
    </row>
    <row r="1658" spans="1:9" ht="15" x14ac:dyDescent="0.25">
      <c r="A1658" s="1" t="s">
        <v>714</v>
      </c>
      <c r="B1658" s="1" t="s">
        <v>4038</v>
      </c>
      <c r="D1658" t="s">
        <v>5390</v>
      </c>
      <c r="E1658" t="str">
        <f t="shared" si="25"/>
        <v>Colleen C.</v>
      </c>
      <c r="G1658" t="s">
        <v>6724</v>
      </c>
      <c r="H1658" t="s">
        <v>7188</v>
      </c>
      <c r="I1658" t="s">
        <v>6795</v>
      </c>
    </row>
    <row r="1659" spans="1:9" ht="15" x14ac:dyDescent="0.25">
      <c r="A1659" s="1" t="s">
        <v>713</v>
      </c>
      <c r="B1659" s="1" t="s">
        <v>4039</v>
      </c>
      <c r="D1659" t="s">
        <v>6203</v>
      </c>
      <c r="E1659" t="str">
        <f t="shared" si="25"/>
        <v xml:space="preserve">Annika </v>
      </c>
      <c r="G1659" t="s">
        <v>7060</v>
      </c>
      <c r="H1659" t="s">
        <v>7487</v>
      </c>
    </row>
    <row r="1660" spans="1:9" ht="15" x14ac:dyDescent="0.25">
      <c r="A1660" s="1" t="s">
        <v>712</v>
      </c>
      <c r="B1660" s="1" t="s">
        <v>4040</v>
      </c>
      <c r="D1660" t="s">
        <v>5574</v>
      </c>
      <c r="E1660" t="str">
        <f t="shared" si="25"/>
        <v xml:space="preserve">Kelly </v>
      </c>
      <c r="G1660" t="s">
        <v>6724</v>
      </c>
      <c r="H1660" t="s">
        <v>5151</v>
      </c>
    </row>
    <row r="1661" spans="1:9" ht="15" x14ac:dyDescent="0.25">
      <c r="A1661" s="1" t="s">
        <v>711</v>
      </c>
      <c r="B1661" s="1" t="s">
        <v>4041</v>
      </c>
      <c r="D1661" t="s">
        <v>6204</v>
      </c>
      <c r="E1661" t="str">
        <f t="shared" si="25"/>
        <v>Nicholas C.</v>
      </c>
      <c r="G1661" t="s">
        <v>6725</v>
      </c>
      <c r="H1661" t="s">
        <v>6820</v>
      </c>
      <c r="I1661" t="s">
        <v>6795</v>
      </c>
    </row>
    <row r="1662" spans="1:9" ht="15" x14ac:dyDescent="0.25">
      <c r="A1662" s="1" t="s">
        <v>710</v>
      </c>
      <c r="B1662" s="1" t="s">
        <v>4042</v>
      </c>
      <c r="D1662" t="s">
        <v>6205</v>
      </c>
      <c r="E1662" t="str">
        <f t="shared" si="25"/>
        <v>Kelly K</v>
      </c>
      <c r="G1662" t="s">
        <v>7060</v>
      </c>
      <c r="H1662" t="s">
        <v>5151</v>
      </c>
      <c r="I1662" t="s">
        <v>6817</v>
      </c>
    </row>
    <row r="1663" spans="1:9" ht="15" x14ac:dyDescent="0.25">
      <c r="A1663" s="1" t="s">
        <v>709</v>
      </c>
      <c r="B1663" s="1" t="s">
        <v>4043</v>
      </c>
      <c r="D1663" t="s">
        <v>6206</v>
      </c>
      <c r="E1663" t="str">
        <f t="shared" si="25"/>
        <v xml:space="preserve">Andrew </v>
      </c>
      <c r="G1663" t="s">
        <v>6725</v>
      </c>
      <c r="H1663" t="s">
        <v>6248</v>
      </c>
    </row>
    <row r="1664" spans="1:9" ht="15" x14ac:dyDescent="0.25">
      <c r="A1664" s="1" t="s">
        <v>708</v>
      </c>
      <c r="B1664" s="1" t="s">
        <v>4044</v>
      </c>
      <c r="D1664" t="s">
        <v>6207</v>
      </c>
      <c r="E1664" t="str">
        <f t="shared" si="25"/>
        <v xml:space="preserve">Hannah </v>
      </c>
      <c r="G1664" t="s">
        <v>6724</v>
      </c>
      <c r="H1664" t="s">
        <v>7400</v>
      </c>
    </row>
    <row r="1665" spans="1:9" ht="15" x14ac:dyDescent="0.25">
      <c r="A1665" s="1" t="s">
        <v>707</v>
      </c>
      <c r="B1665" s="1" t="s">
        <v>4045</v>
      </c>
      <c r="D1665" t="s">
        <v>6208</v>
      </c>
      <c r="E1665" t="str">
        <f t="shared" si="25"/>
        <v>Patricio Sr.</v>
      </c>
      <c r="G1665" t="s">
        <v>6725</v>
      </c>
      <c r="H1665" t="s">
        <v>7488</v>
      </c>
      <c r="I1665" t="s">
        <v>6749</v>
      </c>
    </row>
    <row r="1666" spans="1:9" ht="15" x14ac:dyDescent="0.25">
      <c r="A1666" s="1" t="s">
        <v>706</v>
      </c>
      <c r="B1666" s="1" t="s">
        <v>4046</v>
      </c>
      <c r="D1666" t="s">
        <v>6209</v>
      </c>
      <c r="E1666" t="str">
        <f t="shared" si="25"/>
        <v>Robert B</v>
      </c>
      <c r="G1666" t="s">
        <v>6725</v>
      </c>
      <c r="H1666" t="s">
        <v>6775</v>
      </c>
      <c r="I1666" t="s">
        <v>6784</v>
      </c>
    </row>
    <row r="1667" spans="1:9" ht="15" x14ac:dyDescent="0.25">
      <c r="A1667" s="1" t="s">
        <v>705</v>
      </c>
      <c r="B1667" s="1" t="s">
        <v>4047</v>
      </c>
      <c r="D1667" t="s">
        <v>4786</v>
      </c>
      <c r="E1667" t="str">
        <f t="shared" ref="E1667:E1730" si="26">H1667&amp;" "&amp;I1667</f>
        <v>Benjamin M</v>
      </c>
      <c r="G1667" t="s">
        <v>6725</v>
      </c>
      <c r="H1667" t="s">
        <v>6837</v>
      </c>
      <c r="I1667" t="s">
        <v>6771</v>
      </c>
    </row>
    <row r="1668" spans="1:9" ht="15" x14ac:dyDescent="0.25">
      <c r="A1668" s="1" t="s">
        <v>704</v>
      </c>
      <c r="B1668" s="1" t="s">
        <v>4048</v>
      </c>
      <c r="D1668" t="s">
        <v>6210</v>
      </c>
      <c r="E1668" t="str">
        <f t="shared" si="26"/>
        <v xml:space="preserve">Robert </v>
      </c>
      <c r="G1668" t="s">
        <v>6725</v>
      </c>
      <c r="H1668" t="s">
        <v>6775</v>
      </c>
    </row>
    <row r="1669" spans="1:9" ht="15" x14ac:dyDescent="0.25">
      <c r="A1669" s="1" t="s">
        <v>703</v>
      </c>
      <c r="B1669" s="1" t="s">
        <v>4049</v>
      </c>
      <c r="D1669" t="s">
        <v>6211</v>
      </c>
      <c r="E1669" t="str">
        <f t="shared" si="26"/>
        <v>Eric R.</v>
      </c>
      <c r="G1669" t="s">
        <v>6725</v>
      </c>
      <c r="H1669" t="s">
        <v>6755</v>
      </c>
      <c r="I1669" t="s">
        <v>6734</v>
      </c>
    </row>
    <row r="1670" spans="1:9" ht="15" x14ac:dyDescent="0.25">
      <c r="A1670" s="1" t="s">
        <v>702</v>
      </c>
      <c r="B1670" s="1" t="s">
        <v>4050</v>
      </c>
      <c r="D1670" t="s">
        <v>5120</v>
      </c>
      <c r="E1670" t="str">
        <f t="shared" si="26"/>
        <v xml:space="preserve">Matthew </v>
      </c>
      <c r="G1670" t="s">
        <v>6725</v>
      </c>
      <c r="H1670" t="s">
        <v>6726</v>
      </c>
    </row>
    <row r="1671" spans="1:9" ht="15" x14ac:dyDescent="0.25">
      <c r="A1671" s="1" t="s">
        <v>701</v>
      </c>
      <c r="B1671" s="1" t="s">
        <v>4051</v>
      </c>
      <c r="D1671" t="s">
        <v>6212</v>
      </c>
      <c r="E1671" t="str">
        <f t="shared" si="26"/>
        <v>Bob R</v>
      </c>
      <c r="G1671" t="s">
        <v>6725</v>
      </c>
      <c r="H1671" t="s">
        <v>7489</v>
      </c>
      <c r="I1671" t="s">
        <v>6865</v>
      </c>
    </row>
    <row r="1672" spans="1:9" ht="15" x14ac:dyDescent="0.25">
      <c r="A1672" s="1" t="s">
        <v>700</v>
      </c>
      <c r="B1672" s="1" t="s">
        <v>4052</v>
      </c>
      <c r="D1672" t="s">
        <v>5819</v>
      </c>
      <c r="E1672" t="str">
        <f t="shared" si="26"/>
        <v>Stephanie J.</v>
      </c>
      <c r="G1672" t="s">
        <v>6724</v>
      </c>
      <c r="H1672" t="s">
        <v>6760</v>
      </c>
      <c r="I1672" t="s">
        <v>6763</v>
      </c>
    </row>
    <row r="1673" spans="1:9" ht="15" x14ac:dyDescent="0.25">
      <c r="A1673" s="1" t="s">
        <v>699</v>
      </c>
      <c r="B1673" s="1" t="s">
        <v>4053</v>
      </c>
      <c r="D1673" t="s">
        <v>6213</v>
      </c>
      <c r="E1673" t="str">
        <f t="shared" si="26"/>
        <v xml:space="preserve">Jake </v>
      </c>
      <c r="G1673" t="s">
        <v>6725</v>
      </c>
      <c r="H1673" t="s">
        <v>7445</v>
      </c>
    </row>
    <row r="1674" spans="1:9" ht="15" x14ac:dyDescent="0.25">
      <c r="A1674" s="1" t="s">
        <v>698</v>
      </c>
      <c r="B1674" s="1" t="s">
        <v>4054</v>
      </c>
      <c r="D1674" t="s">
        <v>6214</v>
      </c>
      <c r="E1674" t="str">
        <f t="shared" si="26"/>
        <v>Alison L.</v>
      </c>
      <c r="G1674" t="s">
        <v>6724</v>
      </c>
      <c r="H1674" t="s">
        <v>7101</v>
      </c>
      <c r="I1674" t="s">
        <v>6769</v>
      </c>
    </row>
    <row r="1675" spans="1:9" ht="15" x14ac:dyDescent="0.25">
      <c r="A1675" s="1" t="s">
        <v>697</v>
      </c>
      <c r="B1675" s="1" t="s">
        <v>4055</v>
      </c>
      <c r="D1675" t="s">
        <v>6215</v>
      </c>
      <c r="E1675" t="str">
        <f t="shared" si="26"/>
        <v>Lindsay M</v>
      </c>
      <c r="G1675" t="s">
        <v>6724</v>
      </c>
      <c r="H1675" t="s">
        <v>4977</v>
      </c>
      <c r="I1675" t="s">
        <v>6771</v>
      </c>
    </row>
    <row r="1676" spans="1:9" ht="15" x14ac:dyDescent="0.25">
      <c r="A1676" s="1" t="s">
        <v>696</v>
      </c>
      <c r="B1676" s="1" t="s">
        <v>4056</v>
      </c>
      <c r="D1676" t="s">
        <v>6216</v>
      </c>
      <c r="E1676" t="str">
        <f t="shared" si="26"/>
        <v xml:space="preserve">Guillaume </v>
      </c>
      <c r="G1676" t="s">
        <v>6725</v>
      </c>
      <c r="H1676" t="s">
        <v>7490</v>
      </c>
    </row>
    <row r="1677" spans="1:9" ht="15" x14ac:dyDescent="0.25">
      <c r="A1677" s="1" t="s">
        <v>695</v>
      </c>
      <c r="B1677" s="1" t="s">
        <v>4057</v>
      </c>
      <c r="D1677" t="s">
        <v>6217</v>
      </c>
      <c r="E1677" t="str">
        <f t="shared" si="26"/>
        <v xml:space="preserve">Kaylee </v>
      </c>
      <c r="G1677" t="s">
        <v>6724</v>
      </c>
      <c r="H1677" t="s">
        <v>7491</v>
      </c>
    </row>
    <row r="1678" spans="1:9" ht="15" x14ac:dyDescent="0.25">
      <c r="A1678" s="1" t="s">
        <v>694</v>
      </c>
      <c r="B1678" s="1" t="s">
        <v>4058</v>
      </c>
      <c r="D1678" t="s">
        <v>6218</v>
      </c>
      <c r="E1678" t="str">
        <f t="shared" si="26"/>
        <v xml:space="preserve">Theresa </v>
      </c>
      <c r="G1678" t="s">
        <v>6724</v>
      </c>
      <c r="H1678" t="s">
        <v>7261</v>
      </c>
    </row>
    <row r="1679" spans="1:9" ht="15" x14ac:dyDescent="0.25">
      <c r="A1679" s="1" t="s">
        <v>693</v>
      </c>
      <c r="B1679" s="1" t="s">
        <v>4059</v>
      </c>
      <c r="D1679" t="s">
        <v>6219</v>
      </c>
      <c r="E1679" t="str">
        <f t="shared" si="26"/>
        <v>Travis G.</v>
      </c>
      <c r="G1679" t="s">
        <v>6725</v>
      </c>
      <c r="H1679" t="s">
        <v>7396</v>
      </c>
      <c r="I1679" t="s">
        <v>6938</v>
      </c>
    </row>
    <row r="1680" spans="1:9" ht="15" x14ac:dyDescent="0.25">
      <c r="A1680" s="1" t="s">
        <v>692</v>
      </c>
      <c r="B1680" s="1" t="s">
        <v>4060</v>
      </c>
      <c r="D1680" t="s">
        <v>5792</v>
      </c>
      <c r="E1680" t="str">
        <f t="shared" si="26"/>
        <v>Emma L.</v>
      </c>
      <c r="G1680" t="s">
        <v>6724</v>
      </c>
      <c r="H1680" t="s">
        <v>6976</v>
      </c>
      <c r="I1680" t="s">
        <v>6769</v>
      </c>
    </row>
    <row r="1681" spans="1:9" ht="15" x14ac:dyDescent="0.25">
      <c r="A1681" s="1" t="s">
        <v>691</v>
      </c>
      <c r="B1681" s="1" t="s">
        <v>4061</v>
      </c>
      <c r="D1681" t="s">
        <v>6220</v>
      </c>
      <c r="E1681" t="str">
        <f t="shared" si="26"/>
        <v xml:space="preserve">Linda </v>
      </c>
      <c r="G1681" t="s">
        <v>6724</v>
      </c>
      <c r="H1681" t="s">
        <v>7492</v>
      </c>
    </row>
    <row r="1682" spans="1:9" ht="15" x14ac:dyDescent="0.25">
      <c r="A1682" s="1" t="s">
        <v>690</v>
      </c>
      <c r="B1682" s="1" t="s">
        <v>4062</v>
      </c>
      <c r="D1682" t="s">
        <v>5258</v>
      </c>
      <c r="E1682" t="str">
        <f t="shared" si="26"/>
        <v>Owen R</v>
      </c>
      <c r="G1682" t="s">
        <v>6725</v>
      </c>
      <c r="H1682" t="s">
        <v>7493</v>
      </c>
      <c r="I1682" t="s">
        <v>6865</v>
      </c>
    </row>
    <row r="1683" spans="1:9" ht="15" x14ac:dyDescent="0.25">
      <c r="A1683" s="1" t="s">
        <v>689</v>
      </c>
      <c r="B1683" s="1" t="s">
        <v>4063</v>
      </c>
      <c r="D1683" t="s">
        <v>6221</v>
      </c>
      <c r="E1683" t="str">
        <f t="shared" si="26"/>
        <v xml:space="preserve">Jacob </v>
      </c>
      <c r="G1683" t="s">
        <v>6725</v>
      </c>
      <c r="H1683" t="s">
        <v>6412</v>
      </c>
    </row>
    <row r="1684" spans="1:9" ht="15" x14ac:dyDescent="0.25">
      <c r="A1684" s="1" t="s">
        <v>688</v>
      </c>
      <c r="B1684" s="1" t="s">
        <v>4064</v>
      </c>
      <c r="D1684" t="s">
        <v>5057</v>
      </c>
      <c r="E1684" t="str">
        <f t="shared" si="26"/>
        <v xml:space="preserve">Jacqueline </v>
      </c>
      <c r="G1684" t="s">
        <v>6724</v>
      </c>
      <c r="H1684" t="s">
        <v>7494</v>
      </c>
    </row>
    <row r="1685" spans="1:9" ht="15" x14ac:dyDescent="0.25">
      <c r="A1685" s="1" t="s">
        <v>687</v>
      </c>
      <c r="B1685" s="1" t="s">
        <v>4065</v>
      </c>
      <c r="D1685" t="s">
        <v>5946</v>
      </c>
      <c r="E1685" t="str">
        <f t="shared" si="26"/>
        <v xml:space="preserve">Yefeng </v>
      </c>
      <c r="G1685" t="s">
        <v>6725</v>
      </c>
      <c r="H1685" t="s">
        <v>7495</v>
      </c>
    </row>
    <row r="1686" spans="1:9" ht="15" x14ac:dyDescent="0.25">
      <c r="A1686" s="1" t="s">
        <v>686</v>
      </c>
      <c r="B1686" s="1" t="s">
        <v>4066</v>
      </c>
      <c r="D1686" t="s">
        <v>6222</v>
      </c>
      <c r="E1686" t="str">
        <f t="shared" si="26"/>
        <v>Thomas J</v>
      </c>
      <c r="G1686" t="s">
        <v>6725</v>
      </c>
      <c r="H1686" t="s">
        <v>5560</v>
      </c>
      <c r="I1686" t="s">
        <v>6832</v>
      </c>
    </row>
    <row r="1687" spans="1:9" ht="15" x14ac:dyDescent="0.25">
      <c r="A1687" s="1" t="s">
        <v>685</v>
      </c>
      <c r="B1687" s="1" t="s">
        <v>4067</v>
      </c>
      <c r="D1687" t="s">
        <v>5173</v>
      </c>
      <c r="E1687" t="str">
        <f t="shared" si="26"/>
        <v xml:space="preserve">Ken </v>
      </c>
      <c r="G1687" t="s">
        <v>6725</v>
      </c>
      <c r="H1687" t="s">
        <v>7496</v>
      </c>
    </row>
    <row r="1688" spans="1:9" ht="15" x14ac:dyDescent="0.25">
      <c r="A1688" s="1" t="s">
        <v>684</v>
      </c>
      <c r="B1688" s="1" t="s">
        <v>4068</v>
      </c>
      <c r="D1688" t="s">
        <v>6223</v>
      </c>
      <c r="E1688" t="str">
        <f t="shared" si="26"/>
        <v>Annie E</v>
      </c>
      <c r="G1688" t="s">
        <v>6724</v>
      </c>
      <c r="H1688" t="s">
        <v>7364</v>
      </c>
      <c r="I1688" t="s">
        <v>6786</v>
      </c>
    </row>
    <row r="1689" spans="1:9" ht="15" x14ac:dyDescent="0.25">
      <c r="A1689" s="1" t="s">
        <v>683</v>
      </c>
      <c r="B1689" s="1" t="s">
        <v>4069</v>
      </c>
      <c r="D1689" t="s">
        <v>6224</v>
      </c>
      <c r="E1689" t="str">
        <f t="shared" si="26"/>
        <v>Noel K.</v>
      </c>
      <c r="G1689" t="s">
        <v>7060</v>
      </c>
      <c r="H1689" t="s">
        <v>7497</v>
      </c>
      <c r="I1689" t="s">
        <v>6856</v>
      </c>
    </row>
    <row r="1690" spans="1:9" ht="15" x14ac:dyDescent="0.25">
      <c r="A1690" s="1" t="s">
        <v>682</v>
      </c>
      <c r="B1690" s="1" t="s">
        <v>4070</v>
      </c>
      <c r="D1690" t="s">
        <v>6225</v>
      </c>
      <c r="E1690" t="str">
        <f t="shared" si="26"/>
        <v>Mark S</v>
      </c>
      <c r="G1690" t="s">
        <v>6725</v>
      </c>
      <c r="H1690" t="s">
        <v>6828</v>
      </c>
      <c r="I1690" t="s">
        <v>6851</v>
      </c>
    </row>
    <row r="1691" spans="1:9" ht="15" x14ac:dyDescent="0.25">
      <c r="A1691" s="1" t="s">
        <v>681</v>
      </c>
      <c r="B1691" s="1" t="s">
        <v>4071</v>
      </c>
      <c r="D1691" t="s">
        <v>6226</v>
      </c>
      <c r="E1691" t="str">
        <f t="shared" si="26"/>
        <v xml:space="preserve">Federica </v>
      </c>
      <c r="G1691" t="s">
        <v>6724</v>
      </c>
      <c r="H1691" t="s">
        <v>7498</v>
      </c>
    </row>
    <row r="1692" spans="1:9" ht="15" x14ac:dyDescent="0.25">
      <c r="A1692" s="1" t="s">
        <v>680</v>
      </c>
      <c r="B1692" s="1" t="s">
        <v>4072</v>
      </c>
      <c r="D1692" t="s">
        <v>6227</v>
      </c>
      <c r="E1692" t="str">
        <f t="shared" si="26"/>
        <v>Pamela L</v>
      </c>
      <c r="G1692" t="s">
        <v>6724</v>
      </c>
      <c r="H1692" t="s">
        <v>6821</v>
      </c>
      <c r="I1692" t="s">
        <v>6780</v>
      </c>
    </row>
    <row r="1693" spans="1:9" ht="15" x14ac:dyDescent="0.25">
      <c r="A1693" s="1" t="s">
        <v>679</v>
      </c>
      <c r="B1693" s="1" t="s">
        <v>4073</v>
      </c>
      <c r="D1693" t="s">
        <v>6228</v>
      </c>
      <c r="E1693" t="str">
        <f t="shared" si="26"/>
        <v>Andrew W.</v>
      </c>
      <c r="G1693" t="s">
        <v>6725</v>
      </c>
      <c r="H1693" t="s">
        <v>6248</v>
      </c>
      <c r="I1693" t="s">
        <v>6761</v>
      </c>
    </row>
    <row r="1694" spans="1:9" ht="15" x14ac:dyDescent="0.25">
      <c r="A1694" s="1" t="s">
        <v>678</v>
      </c>
      <c r="B1694" s="1" t="s">
        <v>4074</v>
      </c>
      <c r="D1694" t="s">
        <v>5183</v>
      </c>
      <c r="E1694" t="str">
        <f t="shared" si="26"/>
        <v xml:space="preserve">Randall </v>
      </c>
      <c r="G1694" t="s">
        <v>6725</v>
      </c>
      <c r="H1694" t="s">
        <v>6101</v>
      </c>
    </row>
    <row r="1695" spans="1:9" ht="15" x14ac:dyDescent="0.25">
      <c r="A1695" s="1" t="s">
        <v>677</v>
      </c>
      <c r="B1695" s="1" t="s">
        <v>4075</v>
      </c>
      <c r="D1695" t="s">
        <v>6229</v>
      </c>
      <c r="E1695" t="str">
        <f t="shared" si="26"/>
        <v>Tracy L</v>
      </c>
      <c r="G1695" t="s">
        <v>6724</v>
      </c>
      <c r="H1695" t="s">
        <v>7025</v>
      </c>
      <c r="I1695" t="s">
        <v>6780</v>
      </c>
    </row>
    <row r="1696" spans="1:9" ht="15" x14ac:dyDescent="0.25">
      <c r="A1696" s="1" t="s">
        <v>676</v>
      </c>
      <c r="B1696" s="1" t="s">
        <v>4076</v>
      </c>
      <c r="D1696" t="s">
        <v>6230</v>
      </c>
      <c r="E1696" t="str">
        <f t="shared" si="26"/>
        <v xml:space="preserve">Azelie </v>
      </c>
      <c r="G1696" t="s">
        <v>6724</v>
      </c>
      <c r="H1696" t="s">
        <v>7499</v>
      </c>
    </row>
    <row r="1697" spans="1:12" ht="15" x14ac:dyDescent="0.25">
      <c r="A1697" s="1" t="s">
        <v>675</v>
      </c>
      <c r="B1697" s="1" t="s">
        <v>4077</v>
      </c>
      <c r="D1697" t="s">
        <v>6231</v>
      </c>
      <c r="E1697" t="str">
        <f t="shared" si="26"/>
        <v>Monica M.</v>
      </c>
      <c r="G1697" t="s">
        <v>6724</v>
      </c>
      <c r="H1697" t="s">
        <v>7128</v>
      </c>
      <c r="I1697" t="s">
        <v>6743</v>
      </c>
    </row>
    <row r="1698" spans="1:12" ht="15" x14ac:dyDescent="0.25">
      <c r="A1698" s="1" t="s">
        <v>674</v>
      </c>
      <c r="B1698" s="1" t="s">
        <v>4078</v>
      </c>
      <c r="D1698" t="s">
        <v>5974</v>
      </c>
      <c r="E1698" t="str">
        <f t="shared" si="26"/>
        <v>Katarina K.</v>
      </c>
      <c r="G1698" t="s">
        <v>6724</v>
      </c>
      <c r="H1698" t="s">
        <v>7365</v>
      </c>
      <c r="I1698" t="s">
        <v>6856</v>
      </c>
    </row>
    <row r="1699" spans="1:12" ht="15" x14ac:dyDescent="0.25">
      <c r="A1699" s="1" t="s">
        <v>673</v>
      </c>
      <c r="B1699" s="1" t="s">
        <v>4079</v>
      </c>
      <c r="D1699" t="s">
        <v>6232</v>
      </c>
      <c r="E1699" t="str">
        <f t="shared" si="26"/>
        <v>Jamie L.</v>
      </c>
      <c r="G1699" t="s">
        <v>6724</v>
      </c>
      <c r="H1699" t="s">
        <v>6839</v>
      </c>
      <c r="I1699" t="s">
        <v>6769</v>
      </c>
    </row>
    <row r="1700" spans="1:12" ht="15" x14ac:dyDescent="0.25">
      <c r="A1700" s="1" t="s">
        <v>672</v>
      </c>
      <c r="B1700" s="1" t="s">
        <v>4080</v>
      </c>
      <c r="D1700" t="s">
        <v>6233</v>
      </c>
      <c r="E1700" t="str">
        <f t="shared" si="26"/>
        <v xml:space="preserve">Brian </v>
      </c>
      <c r="G1700" t="s">
        <v>6725</v>
      </c>
      <c r="H1700" t="s">
        <v>6272</v>
      </c>
    </row>
    <row r="1701" spans="1:12" ht="15" x14ac:dyDescent="0.25">
      <c r="A1701" s="1" t="s">
        <v>671</v>
      </c>
      <c r="B1701" s="1" t="s">
        <v>4081</v>
      </c>
      <c r="D1701" t="s">
        <v>6234</v>
      </c>
      <c r="E1701" t="str">
        <f t="shared" si="26"/>
        <v>Stacey L.</v>
      </c>
      <c r="G1701" t="s">
        <v>6724</v>
      </c>
      <c r="H1701" t="s">
        <v>6960</v>
      </c>
      <c r="I1701" t="s">
        <v>6769</v>
      </c>
    </row>
    <row r="1702" spans="1:12" ht="15" x14ac:dyDescent="0.25">
      <c r="A1702" s="1" t="s">
        <v>670</v>
      </c>
      <c r="B1702" s="1" t="s">
        <v>4082</v>
      </c>
      <c r="D1702" t="s">
        <v>6235</v>
      </c>
      <c r="E1702" t="str">
        <f t="shared" si="26"/>
        <v xml:space="preserve">Stephen </v>
      </c>
      <c r="G1702" t="s">
        <v>6725</v>
      </c>
      <c r="H1702" t="s">
        <v>6733</v>
      </c>
    </row>
    <row r="1703" spans="1:12" ht="15" x14ac:dyDescent="0.25">
      <c r="A1703" s="1" t="s">
        <v>669</v>
      </c>
      <c r="B1703" s="1" t="s">
        <v>4083</v>
      </c>
      <c r="D1703" t="s">
        <v>6236</v>
      </c>
      <c r="E1703" t="str">
        <f t="shared" si="26"/>
        <v xml:space="preserve">Joshua </v>
      </c>
      <c r="G1703" t="s">
        <v>6725</v>
      </c>
      <c r="H1703" t="s">
        <v>6808</v>
      </c>
    </row>
    <row r="1704" spans="1:12" ht="15" x14ac:dyDescent="0.25">
      <c r="A1704" s="1" t="s">
        <v>668</v>
      </c>
      <c r="B1704" s="1" t="s">
        <v>4084</v>
      </c>
      <c r="D1704" t="s">
        <v>6237</v>
      </c>
      <c r="E1704" t="str">
        <f t="shared" si="26"/>
        <v xml:space="preserve">Josh </v>
      </c>
      <c r="G1704" t="s">
        <v>6725</v>
      </c>
      <c r="H1704" t="s">
        <v>7161</v>
      </c>
    </row>
    <row r="1705" spans="1:12" ht="15" x14ac:dyDescent="0.25">
      <c r="A1705" s="1" t="s">
        <v>667</v>
      </c>
      <c r="B1705" s="1" t="s">
        <v>4085</v>
      </c>
      <c r="D1705" t="s">
        <v>6238</v>
      </c>
      <c r="E1705" t="str">
        <f t="shared" si="26"/>
        <v xml:space="preserve">Heather </v>
      </c>
      <c r="G1705" t="s">
        <v>6724</v>
      </c>
      <c r="H1705" t="s">
        <v>6899</v>
      </c>
    </row>
    <row r="1706" spans="1:12" ht="15" x14ac:dyDescent="0.25">
      <c r="A1706" s="1" t="s">
        <v>666</v>
      </c>
      <c r="B1706" s="1" t="s">
        <v>4086</v>
      </c>
      <c r="D1706" t="s">
        <v>5442</v>
      </c>
      <c r="E1706" t="str">
        <f t="shared" si="26"/>
        <v>James C.</v>
      </c>
      <c r="G1706" t="s">
        <v>6725</v>
      </c>
      <c r="H1706" t="s">
        <v>6776</v>
      </c>
      <c r="I1706" t="s">
        <v>6795</v>
      </c>
    </row>
    <row r="1707" spans="1:12" ht="15" x14ac:dyDescent="0.25">
      <c r="A1707" s="1" t="s">
        <v>665</v>
      </c>
      <c r="B1707" s="1" t="s">
        <v>4087</v>
      </c>
      <c r="D1707" t="s">
        <v>6239</v>
      </c>
      <c r="E1707" t="str">
        <f t="shared" si="26"/>
        <v xml:space="preserve">Kim </v>
      </c>
      <c r="G1707" t="s">
        <v>6724</v>
      </c>
      <c r="H1707" t="s">
        <v>7500</v>
      </c>
    </row>
    <row r="1708" spans="1:12" ht="15" x14ac:dyDescent="0.25">
      <c r="A1708" s="1" t="s">
        <v>664</v>
      </c>
      <c r="B1708" s="1" t="s">
        <v>4088</v>
      </c>
      <c r="D1708" t="s">
        <v>5767</v>
      </c>
      <c r="E1708" t="str">
        <f t="shared" si="26"/>
        <v>Marie E.</v>
      </c>
      <c r="G1708" t="s">
        <v>6724</v>
      </c>
      <c r="H1708" t="s">
        <v>6990</v>
      </c>
      <c r="I1708" t="s">
        <v>6907</v>
      </c>
    </row>
    <row r="1709" spans="1:12" ht="15" x14ac:dyDescent="0.25">
      <c r="A1709" s="1" t="s">
        <v>663</v>
      </c>
      <c r="B1709" s="1" t="s">
        <v>4089</v>
      </c>
      <c r="D1709" t="s">
        <v>6240</v>
      </c>
      <c r="E1709" t="str">
        <f t="shared" si="26"/>
        <v xml:space="preserve">Dariusz </v>
      </c>
      <c r="G1709" t="s">
        <v>6725</v>
      </c>
      <c r="H1709" t="s">
        <v>7501</v>
      </c>
    </row>
    <row r="1710" spans="1:12" ht="15" x14ac:dyDescent="0.25">
      <c r="A1710" s="1" t="s">
        <v>662</v>
      </c>
      <c r="B1710" s="1" t="s">
        <v>4090</v>
      </c>
      <c r="D1710" t="s">
        <v>5974</v>
      </c>
      <c r="E1710" t="str">
        <f t="shared" si="26"/>
        <v>Jessica E.</v>
      </c>
      <c r="G1710" t="s">
        <v>6724</v>
      </c>
      <c r="H1710" t="s">
        <v>6822</v>
      </c>
      <c r="I1710" t="s">
        <v>6907</v>
      </c>
    </row>
    <row r="1711" spans="1:12" ht="15" x14ac:dyDescent="0.25">
      <c r="A1711" s="1" t="s">
        <v>661</v>
      </c>
      <c r="B1711" s="1" t="s">
        <v>4091</v>
      </c>
      <c r="D1711" t="s">
        <v>6241</v>
      </c>
      <c r="E1711" t="str">
        <f t="shared" si="26"/>
        <v xml:space="preserve">Kristen </v>
      </c>
      <c r="G1711" t="s">
        <v>6724</v>
      </c>
      <c r="H1711" t="s">
        <v>7097</v>
      </c>
    </row>
    <row r="1712" spans="1:12" ht="15" x14ac:dyDescent="0.25">
      <c r="A1712" s="1" t="s">
        <v>660</v>
      </c>
      <c r="B1712" s="1" t="s">
        <v>4092</v>
      </c>
      <c r="D1712" t="s">
        <v>6242</v>
      </c>
      <c r="E1712" t="str">
        <f t="shared" si="26"/>
        <v>Jose Guadalupe</v>
      </c>
      <c r="G1712" t="s">
        <v>6725</v>
      </c>
      <c r="H1712" t="s">
        <v>7262</v>
      </c>
      <c r="I1712" t="s">
        <v>7502</v>
      </c>
      <c r="J1712" t="s">
        <v>6830</v>
      </c>
      <c r="K1712" t="s">
        <v>6749</v>
      </c>
      <c r="L1712" t="s">
        <v>6749</v>
      </c>
    </row>
    <row r="1713" spans="1:9" ht="15" x14ac:dyDescent="0.25">
      <c r="A1713" s="1" t="s">
        <v>659</v>
      </c>
      <c r="B1713" s="1" t="s">
        <v>4093</v>
      </c>
      <c r="D1713" t="s">
        <v>6243</v>
      </c>
      <c r="E1713" t="str">
        <f t="shared" si="26"/>
        <v xml:space="preserve">Cynthia </v>
      </c>
      <c r="G1713" t="s">
        <v>6724</v>
      </c>
      <c r="H1713" t="s">
        <v>6981</v>
      </c>
    </row>
    <row r="1714" spans="1:9" ht="15" x14ac:dyDescent="0.25">
      <c r="A1714" s="1" t="s">
        <v>658</v>
      </c>
      <c r="B1714" s="1" t="s">
        <v>4094</v>
      </c>
      <c r="D1714" t="s">
        <v>6244</v>
      </c>
      <c r="E1714" t="str">
        <f t="shared" si="26"/>
        <v xml:space="preserve">Tyler </v>
      </c>
      <c r="G1714" t="s">
        <v>6725</v>
      </c>
      <c r="H1714" t="s">
        <v>6890</v>
      </c>
    </row>
    <row r="1715" spans="1:9" ht="15" x14ac:dyDescent="0.25">
      <c r="A1715" s="1" t="s">
        <v>657</v>
      </c>
      <c r="B1715" s="1" t="s">
        <v>4095</v>
      </c>
      <c r="D1715" t="s">
        <v>6245</v>
      </c>
      <c r="E1715" t="str">
        <f t="shared" si="26"/>
        <v>Holly J</v>
      </c>
      <c r="G1715" t="s">
        <v>6724</v>
      </c>
      <c r="H1715" t="s">
        <v>7503</v>
      </c>
      <c r="I1715" t="s">
        <v>6832</v>
      </c>
    </row>
    <row r="1716" spans="1:9" ht="15" x14ac:dyDescent="0.25">
      <c r="A1716" s="1" t="s">
        <v>656</v>
      </c>
      <c r="B1716" s="1" t="s">
        <v>4096</v>
      </c>
      <c r="D1716" t="s">
        <v>6246</v>
      </c>
      <c r="E1716" t="str">
        <f t="shared" si="26"/>
        <v xml:space="preserve">Kristen </v>
      </c>
      <c r="G1716" t="s">
        <v>6724</v>
      </c>
      <c r="H1716" t="s">
        <v>7097</v>
      </c>
    </row>
    <row r="1717" spans="1:9" ht="15" x14ac:dyDescent="0.25">
      <c r="A1717" s="1" t="s">
        <v>655</v>
      </c>
      <c r="B1717" s="1" t="s">
        <v>4097</v>
      </c>
      <c r="D1717" t="s">
        <v>6247</v>
      </c>
      <c r="E1717" t="str">
        <f t="shared" si="26"/>
        <v xml:space="preserve">Thomas </v>
      </c>
      <c r="G1717" t="s">
        <v>6725</v>
      </c>
      <c r="H1717" t="s">
        <v>5560</v>
      </c>
    </row>
    <row r="1718" spans="1:9" ht="15" x14ac:dyDescent="0.25">
      <c r="A1718" s="1" t="s">
        <v>654</v>
      </c>
      <c r="B1718" s="1" t="s">
        <v>4098</v>
      </c>
      <c r="D1718" t="s">
        <v>6248</v>
      </c>
      <c r="E1718" t="str">
        <f t="shared" si="26"/>
        <v>Tricity M</v>
      </c>
      <c r="G1718" t="s">
        <v>6724</v>
      </c>
      <c r="H1718" t="s">
        <v>7504</v>
      </c>
      <c r="I1718" t="s">
        <v>6771</v>
      </c>
    </row>
    <row r="1719" spans="1:9" ht="15" x14ac:dyDescent="0.25">
      <c r="A1719" s="1" t="s">
        <v>653</v>
      </c>
      <c r="B1719" s="1" t="s">
        <v>4099</v>
      </c>
      <c r="D1719" t="s">
        <v>6249</v>
      </c>
      <c r="E1719" t="str">
        <f t="shared" si="26"/>
        <v>Sarah A</v>
      </c>
      <c r="G1719" t="s">
        <v>6724</v>
      </c>
      <c r="H1719" t="s">
        <v>6895</v>
      </c>
      <c r="I1719" t="s">
        <v>6805</v>
      </c>
    </row>
    <row r="1720" spans="1:9" ht="15" x14ac:dyDescent="0.25">
      <c r="A1720" s="1" t="s">
        <v>652</v>
      </c>
      <c r="B1720" s="1" t="s">
        <v>4100</v>
      </c>
      <c r="D1720" t="s">
        <v>6250</v>
      </c>
      <c r="E1720" t="str">
        <f t="shared" si="26"/>
        <v>Lisa M.</v>
      </c>
      <c r="G1720" t="s">
        <v>6724</v>
      </c>
      <c r="H1720" t="s">
        <v>7064</v>
      </c>
      <c r="I1720" t="s">
        <v>6743</v>
      </c>
    </row>
    <row r="1721" spans="1:9" ht="15" x14ac:dyDescent="0.25">
      <c r="A1721" s="1" t="s">
        <v>651</v>
      </c>
      <c r="B1721" s="1" t="s">
        <v>4101</v>
      </c>
      <c r="D1721" t="s">
        <v>4923</v>
      </c>
      <c r="E1721" t="str">
        <f t="shared" si="26"/>
        <v>Tracy A.</v>
      </c>
      <c r="G1721" t="s">
        <v>6724</v>
      </c>
      <c r="H1721" t="s">
        <v>7025</v>
      </c>
      <c r="I1721" t="s">
        <v>6746</v>
      </c>
    </row>
    <row r="1722" spans="1:9" ht="15" x14ac:dyDescent="0.25">
      <c r="A1722" s="1" t="s">
        <v>650</v>
      </c>
      <c r="B1722" s="1" t="s">
        <v>4102</v>
      </c>
      <c r="D1722" t="s">
        <v>6251</v>
      </c>
      <c r="E1722" t="str">
        <f t="shared" si="26"/>
        <v xml:space="preserve">Patrick </v>
      </c>
      <c r="G1722" t="s">
        <v>6725</v>
      </c>
      <c r="H1722" t="s">
        <v>5850</v>
      </c>
    </row>
    <row r="1723" spans="1:9" ht="15" x14ac:dyDescent="0.25">
      <c r="A1723" s="1" t="s">
        <v>649</v>
      </c>
      <c r="B1723" s="1" t="s">
        <v>4103</v>
      </c>
      <c r="D1723" t="s">
        <v>6252</v>
      </c>
      <c r="E1723" t="str">
        <f t="shared" si="26"/>
        <v xml:space="preserve">Trent </v>
      </c>
      <c r="G1723" t="s">
        <v>6725</v>
      </c>
      <c r="H1723" t="s">
        <v>7505</v>
      </c>
    </row>
    <row r="1724" spans="1:9" ht="15" x14ac:dyDescent="0.25">
      <c r="A1724" s="1" t="s">
        <v>648</v>
      </c>
      <c r="B1724" s="1" t="s">
        <v>4104</v>
      </c>
      <c r="D1724" t="s">
        <v>6253</v>
      </c>
      <c r="E1724" t="str">
        <f t="shared" si="26"/>
        <v xml:space="preserve">Julie </v>
      </c>
      <c r="G1724" t="s">
        <v>6724</v>
      </c>
      <c r="H1724" t="s">
        <v>7216</v>
      </c>
    </row>
    <row r="1725" spans="1:9" ht="15" x14ac:dyDescent="0.25">
      <c r="A1725" s="1" t="s">
        <v>647</v>
      </c>
      <c r="B1725" s="1" t="s">
        <v>4105</v>
      </c>
      <c r="D1725" t="s">
        <v>6254</v>
      </c>
      <c r="E1725" t="str">
        <f t="shared" si="26"/>
        <v xml:space="preserve">Sawomir </v>
      </c>
      <c r="G1725" t="s">
        <v>6725</v>
      </c>
      <c r="H1725" t="s">
        <v>7506</v>
      </c>
    </row>
    <row r="1726" spans="1:9" ht="15" x14ac:dyDescent="0.25">
      <c r="A1726" s="1" t="s">
        <v>646</v>
      </c>
      <c r="B1726" s="1" t="s">
        <v>4106</v>
      </c>
      <c r="D1726" t="s">
        <v>6031</v>
      </c>
      <c r="E1726" t="str">
        <f t="shared" si="26"/>
        <v xml:space="preserve">Micah </v>
      </c>
      <c r="G1726" t="s">
        <v>6724</v>
      </c>
      <c r="H1726" t="s">
        <v>7507</v>
      </c>
    </row>
    <row r="1727" spans="1:9" ht="15" x14ac:dyDescent="0.25">
      <c r="A1727" s="1" t="s">
        <v>645</v>
      </c>
      <c r="B1727" s="1" t="s">
        <v>4107</v>
      </c>
      <c r="D1727" t="s">
        <v>6255</v>
      </c>
      <c r="E1727" t="str">
        <f t="shared" si="26"/>
        <v>Kelly H.</v>
      </c>
      <c r="G1727" t="s">
        <v>6724</v>
      </c>
      <c r="H1727" t="s">
        <v>5151</v>
      </c>
      <c r="I1727" t="s">
        <v>6773</v>
      </c>
    </row>
    <row r="1728" spans="1:9" ht="15" x14ac:dyDescent="0.25">
      <c r="A1728" s="1" t="s">
        <v>644</v>
      </c>
      <c r="B1728" s="1" t="s">
        <v>4108</v>
      </c>
      <c r="D1728" t="s">
        <v>6256</v>
      </c>
      <c r="E1728" t="str">
        <f t="shared" si="26"/>
        <v>Lindsay M.</v>
      </c>
      <c r="G1728" t="s">
        <v>6724</v>
      </c>
      <c r="H1728" t="s">
        <v>4977</v>
      </c>
      <c r="I1728" t="s">
        <v>6743</v>
      </c>
    </row>
    <row r="1729" spans="1:9" ht="15" x14ac:dyDescent="0.25">
      <c r="A1729" s="1" t="s">
        <v>643</v>
      </c>
      <c r="B1729" s="1" t="s">
        <v>4109</v>
      </c>
      <c r="D1729" t="s">
        <v>5349</v>
      </c>
      <c r="E1729" t="str">
        <f t="shared" si="26"/>
        <v>Austen G</v>
      </c>
      <c r="G1729" t="s">
        <v>6725</v>
      </c>
      <c r="H1729" t="s">
        <v>7508</v>
      </c>
      <c r="I1729" t="s">
        <v>7090</v>
      </c>
    </row>
    <row r="1730" spans="1:9" ht="15" x14ac:dyDescent="0.25">
      <c r="A1730" s="1" t="s">
        <v>642</v>
      </c>
      <c r="B1730" s="1" t="s">
        <v>4110</v>
      </c>
      <c r="D1730" t="s">
        <v>6257</v>
      </c>
      <c r="E1730" t="str">
        <f t="shared" si="26"/>
        <v>Tory J.</v>
      </c>
      <c r="G1730" t="s">
        <v>6725</v>
      </c>
      <c r="H1730" t="s">
        <v>7509</v>
      </c>
      <c r="I1730" t="s">
        <v>6763</v>
      </c>
    </row>
    <row r="1731" spans="1:9" ht="15" x14ac:dyDescent="0.25">
      <c r="A1731" s="1" t="s">
        <v>641</v>
      </c>
      <c r="B1731" s="1" t="s">
        <v>4111</v>
      </c>
      <c r="D1731" t="s">
        <v>6154</v>
      </c>
      <c r="E1731" t="str">
        <f t="shared" ref="E1731:E1794" si="27">H1731&amp;" "&amp;I1731</f>
        <v>Robert J.</v>
      </c>
      <c r="G1731" t="s">
        <v>6725</v>
      </c>
      <c r="H1731" t="s">
        <v>6775</v>
      </c>
      <c r="I1731" t="s">
        <v>6763</v>
      </c>
    </row>
    <row r="1732" spans="1:9" ht="15" x14ac:dyDescent="0.25">
      <c r="A1732" s="1" t="s">
        <v>640</v>
      </c>
      <c r="B1732" s="1" t="s">
        <v>4112</v>
      </c>
      <c r="D1732" t="s">
        <v>5279</v>
      </c>
      <c r="E1732" t="str">
        <f t="shared" si="27"/>
        <v xml:space="preserve">Steph </v>
      </c>
      <c r="G1732" t="s">
        <v>6724</v>
      </c>
      <c r="H1732" t="s">
        <v>6855</v>
      </c>
    </row>
    <row r="1733" spans="1:9" ht="15" x14ac:dyDescent="0.25">
      <c r="A1733" s="1" t="s">
        <v>639</v>
      </c>
      <c r="B1733" s="1" t="s">
        <v>4113</v>
      </c>
      <c r="D1733" t="s">
        <v>6258</v>
      </c>
      <c r="E1733" t="str">
        <f t="shared" si="27"/>
        <v xml:space="preserve">Kate </v>
      </c>
      <c r="G1733" t="s">
        <v>6724</v>
      </c>
      <c r="H1733" t="s">
        <v>6810</v>
      </c>
    </row>
    <row r="1734" spans="1:9" ht="15" x14ac:dyDescent="0.25">
      <c r="A1734" s="1" t="s">
        <v>638</v>
      </c>
      <c r="B1734" s="1" t="s">
        <v>4114</v>
      </c>
      <c r="D1734" t="s">
        <v>6259</v>
      </c>
      <c r="E1734" t="str">
        <f t="shared" si="27"/>
        <v xml:space="preserve">Kristina </v>
      </c>
      <c r="G1734" t="s">
        <v>6724</v>
      </c>
      <c r="H1734" t="s">
        <v>7117</v>
      </c>
    </row>
    <row r="1735" spans="1:9" ht="15" x14ac:dyDescent="0.25">
      <c r="A1735" s="1" t="s">
        <v>637</v>
      </c>
      <c r="B1735" s="1" t="s">
        <v>4115</v>
      </c>
      <c r="D1735" t="s">
        <v>6260</v>
      </c>
      <c r="E1735" t="str">
        <f t="shared" si="27"/>
        <v xml:space="preserve">Flo </v>
      </c>
      <c r="G1735" t="s">
        <v>6724</v>
      </c>
      <c r="H1735" t="s">
        <v>7510</v>
      </c>
    </row>
    <row r="1736" spans="1:9" ht="15" x14ac:dyDescent="0.25">
      <c r="A1736" s="1" t="s">
        <v>636</v>
      </c>
      <c r="B1736" s="1" t="s">
        <v>4116</v>
      </c>
      <c r="D1736" t="s">
        <v>6261</v>
      </c>
      <c r="E1736" t="str">
        <f t="shared" si="27"/>
        <v>Sarah P.</v>
      </c>
      <c r="G1736" t="s">
        <v>7060</v>
      </c>
      <c r="H1736" t="s">
        <v>6895</v>
      </c>
      <c r="I1736" t="s">
        <v>6830</v>
      </c>
    </row>
    <row r="1737" spans="1:9" ht="15" x14ac:dyDescent="0.25">
      <c r="A1737" s="1" t="s">
        <v>635</v>
      </c>
      <c r="B1737" s="1" t="s">
        <v>4117</v>
      </c>
      <c r="D1737" t="s">
        <v>6262</v>
      </c>
      <c r="E1737" t="str">
        <f t="shared" si="27"/>
        <v xml:space="preserve">Anabel </v>
      </c>
      <c r="G1737" t="s">
        <v>6724</v>
      </c>
      <c r="H1737" t="s">
        <v>7511</v>
      </c>
    </row>
    <row r="1738" spans="1:9" ht="15" x14ac:dyDescent="0.25">
      <c r="A1738" s="1" t="s">
        <v>634</v>
      </c>
      <c r="B1738" s="1" t="s">
        <v>4118</v>
      </c>
      <c r="D1738" t="s">
        <v>5560</v>
      </c>
      <c r="E1738" t="str">
        <f t="shared" si="27"/>
        <v xml:space="preserve">Ian </v>
      </c>
      <c r="G1738" t="s">
        <v>6725</v>
      </c>
      <c r="H1738" t="s">
        <v>6906</v>
      </c>
    </row>
    <row r="1739" spans="1:9" ht="15" x14ac:dyDescent="0.25">
      <c r="A1739" s="1" t="s">
        <v>633</v>
      </c>
      <c r="B1739" s="1" t="s">
        <v>4119</v>
      </c>
      <c r="D1739" t="s">
        <v>6263</v>
      </c>
      <c r="E1739" t="str">
        <f t="shared" si="27"/>
        <v xml:space="preserve">Alex </v>
      </c>
      <c r="G1739" t="s">
        <v>6725</v>
      </c>
      <c r="H1739" t="s">
        <v>6783</v>
      </c>
    </row>
    <row r="1740" spans="1:9" ht="15" x14ac:dyDescent="0.25">
      <c r="A1740" s="1" t="s">
        <v>631</v>
      </c>
      <c r="B1740" s="1" t="s">
        <v>4120</v>
      </c>
      <c r="D1740" t="s">
        <v>6264</v>
      </c>
      <c r="E1740" t="str">
        <f t="shared" si="27"/>
        <v>Richard J</v>
      </c>
      <c r="G1740" t="s">
        <v>6725</v>
      </c>
      <c r="H1740" t="s">
        <v>6875</v>
      </c>
      <c r="I1740" t="s">
        <v>6832</v>
      </c>
    </row>
    <row r="1741" spans="1:9" ht="15" x14ac:dyDescent="0.25">
      <c r="A1741" s="1" t="s">
        <v>630</v>
      </c>
      <c r="B1741" s="1" t="s">
        <v>4121</v>
      </c>
      <c r="D1741" t="s">
        <v>6265</v>
      </c>
      <c r="E1741" t="str">
        <f t="shared" si="27"/>
        <v>Jacqueline N.</v>
      </c>
      <c r="G1741" t="s">
        <v>6724</v>
      </c>
      <c r="H1741" t="s">
        <v>7494</v>
      </c>
      <c r="I1741" t="s">
        <v>6736</v>
      </c>
    </row>
    <row r="1742" spans="1:9" ht="15" x14ac:dyDescent="0.25">
      <c r="A1742" s="1" t="s">
        <v>629</v>
      </c>
      <c r="B1742" s="1" t="s">
        <v>4122</v>
      </c>
      <c r="D1742" t="s">
        <v>6266</v>
      </c>
      <c r="E1742" t="str">
        <f t="shared" si="27"/>
        <v xml:space="preserve">Cindy </v>
      </c>
      <c r="G1742" t="s">
        <v>6724</v>
      </c>
      <c r="H1742" t="s">
        <v>7389</v>
      </c>
    </row>
    <row r="1743" spans="1:9" ht="15" x14ac:dyDescent="0.25">
      <c r="A1743" s="1" t="s">
        <v>628</v>
      </c>
      <c r="B1743" s="1" t="s">
        <v>4123</v>
      </c>
      <c r="D1743" t="s">
        <v>6267</v>
      </c>
      <c r="E1743" t="str">
        <f t="shared" si="27"/>
        <v xml:space="preserve">Marcia </v>
      </c>
      <c r="G1743" t="s">
        <v>6724</v>
      </c>
      <c r="H1743" t="s">
        <v>7512</v>
      </c>
    </row>
    <row r="1744" spans="1:9" ht="15" x14ac:dyDescent="0.25">
      <c r="A1744" s="1" t="s">
        <v>627</v>
      </c>
      <c r="B1744" s="1" t="s">
        <v>4124</v>
      </c>
      <c r="D1744" t="s">
        <v>6268</v>
      </c>
      <c r="E1744" t="str">
        <f t="shared" si="27"/>
        <v>Samantha R.</v>
      </c>
      <c r="G1744" t="s">
        <v>6724</v>
      </c>
      <c r="H1744" t="s">
        <v>6774</v>
      </c>
      <c r="I1744" t="s">
        <v>6734</v>
      </c>
    </row>
    <row r="1745" spans="1:9" ht="15" x14ac:dyDescent="0.25">
      <c r="A1745" s="1" t="s">
        <v>626</v>
      </c>
      <c r="B1745" s="1" t="s">
        <v>4125</v>
      </c>
      <c r="D1745" t="s">
        <v>6269</v>
      </c>
      <c r="E1745" t="str">
        <f t="shared" si="27"/>
        <v xml:space="preserve">Katie </v>
      </c>
      <c r="G1745" t="s">
        <v>6724</v>
      </c>
      <c r="H1745" t="s">
        <v>6792</v>
      </c>
    </row>
    <row r="1746" spans="1:9" ht="15" x14ac:dyDescent="0.25">
      <c r="A1746" s="1" t="s">
        <v>625</v>
      </c>
      <c r="B1746" s="1" t="s">
        <v>4126</v>
      </c>
      <c r="D1746" t="s">
        <v>5412</v>
      </c>
      <c r="E1746" t="str">
        <f t="shared" si="27"/>
        <v>John P</v>
      </c>
      <c r="G1746" t="s">
        <v>6725</v>
      </c>
      <c r="H1746" t="s">
        <v>6750</v>
      </c>
      <c r="I1746" t="s">
        <v>6840</v>
      </c>
    </row>
    <row r="1747" spans="1:9" ht="15" x14ac:dyDescent="0.25">
      <c r="A1747" s="1" t="s">
        <v>624</v>
      </c>
      <c r="B1747" s="1" t="s">
        <v>4127</v>
      </c>
      <c r="D1747" t="s">
        <v>6270</v>
      </c>
      <c r="E1747" t="str">
        <f t="shared" si="27"/>
        <v xml:space="preserve">Rachel </v>
      </c>
      <c r="G1747" t="s">
        <v>6724</v>
      </c>
      <c r="H1747" t="s">
        <v>7051</v>
      </c>
    </row>
    <row r="1748" spans="1:9" ht="15" x14ac:dyDescent="0.25">
      <c r="A1748" s="1" t="s">
        <v>623</v>
      </c>
      <c r="B1748" s="1" t="s">
        <v>4128</v>
      </c>
      <c r="D1748" t="s">
        <v>6271</v>
      </c>
      <c r="E1748" t="str">
        <f t="shared" si="27"/>
        <v xml:space="preserve">Isabelle </v>
      </c>
      <c r="G1748" t="s">
        <v>6724</v>
      </c>
      <c r="H1748" t="s">
        <v>7513</v>
      </c>
    </row>
    <row r="1749" spans="1:9" ht="15" x14ac:dyDescent="0.25">
      <c r="A1749" s="1" t="s">
        <v>622</v>
      </c>
      <c r="B1749" s="1" t="s">
        <v>4129</v>
      </c>
      <c r="D1749" t="s">
        <v>6262</v>
      </c>
      <c r="E1749" t="str">
        <f t="shared" si="27"/>
        <v xml:space="preserve">Neil </v>
      </c>
      <c r="G1749" t="s">
        <v>6725</v>
      </c>
      <c r="H1749" t="s">
        <v>7136</v>
      </c>
    </row>
    <row r="1750" spans="1:9" ht="15" x14ac:dyDescent="0.25">
      <c r="A1750" s="1" t="s">
        <v>621</v>
      </c>
      <c r="B1750" s="1" t="s">
        <v>4130</v>
      </c>
      <c r="D1750" t="s">
        <v>6272</v>
      </c>
      <c r="E1750" t="str">
        <f t="shared" si="27"/>
        <v xml:space="preserve">Tom </v>
      </c>
      <c r="G1750" t="s">
        <v>6725</v>
      </c>
      <c r="H1750" t="s">
        <v>7195</v>
      </c>
    </row>
    <row r="1751" spans="1:9" ht="15" x14ac:dyDescent="0.25">
      <c r="A1751" s="1" t="s">
        <v>620</v>
      </c>
      <c r="B1751" s="1" t="s">
        <v>4131</v>
      </c>
      <c r="D1751" t="s">
        <v>5730</v>
      </c>
      <c r="E1751" t="str">
        <f t="shared" si="27"/>
        <v xml:space="preserve">Nathan </v>
      </c>
      <c r="G1751" t="s">
        <v>6725</v>
      </c>
      <c r="H1751" t="s">
        <v>6977</v>
      </c>
    </row>
    <row r="1752" spans="1:9" ht="15" x14ac:dyDescent="0.25">
      <c r="A1752" s="1" t="s">
        <v>619</v>
      </c>
      <c r="B1752" s="1" t="s">
        <v>4132</v>
      </c>
      <c r="D1752" t="s">
        <v>6273</v>
      </c>
      <c r="E1752" t="str">
        <f t="shared" si="27"/>
        <v>Kelli N</v>
      </c>
      <c r="G1752" t="s">
        <v>7060</v>
      </c>
      <c r="H1752" t="s">
        <v>7200</v>
      </c>
      <c r="I1752" t="s">
        <v>6824</v>
      </c>
    </row>
    <row r="1753" spans="1:9" ht="15" x14ac:dyDescent="0.25">
      <c r="A1753" s="1" t="s">
        <v>618</v>
      </c>
      <c r="B1753" s="1" t="s">
        <v>4133</v>
      </c>
      <c r="D1753" t="s">
        <v>6274</v>
      </c>
      <c r="E1753" t="str">
        <f t="shared" si="27"/>
        <v>Scott M.</v>
      </c>
      <c r="G1753" t="s">
        <v>6725</v>
      </c>
      <c r="H1753" t="s">
        <v>5289</v>
      </c>
      <c r="I1753" t="s">
        <v>6743</v>
      </c>
    </row>
    <row r="1754" spans="1:9" ht="15" x14ac:dyDescent="0.25">
      <c r="A1754" s="1" t="s">
        <v>617</v>
      </c>
      <c r="B1754" s="1" t="s">
        <v>4134</v>
      </c>
      <c r="D1754" t="s">
        <v>6275</v>
      </c>
      <c r="E1754" t="str">
        <f t="shared" si="27"/>
        <v>Grant A</v>
      </c>
      <c r="G1754" t="s">
        <v>6725</v>
      </c>
      <c r="H1754" t="s">
        <v>7321</v>
      </c>
      <c r="I1754" t="s">
        <v>6805</v>
      </c>
    </row>
    <row r="1755" spans="1:9" ht="15" x14ac:dyDescent="0.25">
      <c r="A1755" s="1" t="s">
        <v>616</v>
      </c>
      <c r="B1755" s="1" t="s">
        <v>4135</v>
      </c>
      <c r="D1755" t="s">
        <v>5289</v>
      </c>
      <c r="E1755" t="str">
        <f t="shared" si="27"/>
        <v>Jonathan C</v>
      </c>
      <c r="G1755" t="s">
        <v>6725</v>
      </c>
      <c r="H1755" t="s">
        <v>7099</v>
      </c>
      <c r="I1755" t="s">
        <v>6753</v>
      </c>
    </row>
    <row r="1756" spans="1:9" ht="15" x14ac:dyDescent="0.25">
      <c r="A1756" s="1" t="s">
        <v>615</v>
      </c>
      <c r="B1756" s="1" t="s">
        <v>4136</v>
      </c>
      <c r="D1756" t="s">
        <v>6276</v>
      </c>
      <c r="E1756" t="str">
        <f t="shared" si="27"/>
        <v>Rachael M.</v>
      </c>
      <c r="G1756" t="s">
        <v>6724</v>
      </c>
      <c r="H1756" t="s">
        <v>6988</v>
      </c>
      <c r="I1756" t="s">
        <v>6743</v>
      </c>
    </row>
    <row r="1757" spans="1:9" ht="15" x14ac:dyDescent="0.25">
      <c r="A1757" s="1" t="s">
        <v>614</v>
      </c>
      <c r="B1757" s="1" t="s">
        <v>4137</v>
      </c>
      <c r="D1757" t="s">
        <v>6277</v>
      </c>
      <c r="E1757" t="str">
        <f t="shared" si="27"/>
        <v xml:space="preserve">Pilar </v>
      </c>
      <c r="G1757" t="s">
        <v>6724</v>
      </c>
      <c r="H1757" t="s">
        <v>7514</v>
      </c>
    </row>
    <row r="1758" spans="1:9" ht="15" x14ac:dyDescent="0.25">
      <c r="A1758" s="1" t="s">
        <v>613</v>
      </c>
      <c r="B1758" s="1" t="s">
        <v>4138</v>
      </c>
      <c r="D1758" t="s">
        <v>4957</v>
      </c>
      <c r="E1758" t="str">
        <f t="shared" si="27"/>
        <v>Kyle M</v>
      </c>
      <c r="G1758" t="s">
        <v>6725</v>
      </c>
      <c r="H1758" t="s">
        <v>6640</v>
      </c>
      <c r="I1758" t="s">
        <v>6771</v>
      </c>
    </row>
    <row r="1759" spans="1:9" ht="15" x14ac:dyDescent="0.25">
      <c r="A1759" s="1" t="s">
        <v>612</v>
      </c>
      <c r="B1759" s="1" t="s">
        <v>4139</v>
      </c>
      <c r="D1759" t="s">
        <v>6278</v>
      </c>
      <c r="E1759" t="str">
        <f t="shared" si="27"/>
        <v xml:space="preserve">Christie </v>
      </c>
      <c r="G1759" t="s">
        <v>7060</v>
      </c>
      <c r="H1759" t="s">
        <v>7515</v>
      </c>
    </row>
    <row r="1760" spans="1:9" ht="15" x14ac:dyDescent="0.25">
      <c r="A1760" s="1" t="s">
        <v>611</v>
      </c>
      <c r="B1760" s="1" t="s">
        <v>4140</v>
      </c>
      <c r="D1760" t="s">
        <v>6279</v>
      </c>
      <c r="E1760" t="str">
        <f t="shared" si="27"/>
        <v>David A.</v>
      </c>
      <c r="G1760" t="s">
        <v>6725</v>
      </c>
      <c r="H1760" t="s">
        <v>6739</v>
      </c>
      <c r="I1760" t="s">
        <v>6746</v>
      </c>
    </row>
    <row r="1761" spans="1:9" ht="15" x14ac:dyDescent="0.25">
      <c r="A1761" s="1" t="s">
        <v>610</v>
      </c>
      <c r="B1761" s="1" t="s">
        <v>4141</v>
      </c>
      <c r="D1761" t="s">
        <v>6280</v>
      </c>
      <c r="E1761" t="str">
        <f t="shared" si="27"/>
        <v xml:space="preserve">Masahiro </v>
      </c>
      <c r="G1761" t="s">
        <v>6725</v>
      </c>
      <c r="H1761" t="s">
        <v>7516</v>
      </c>
    </row>
    <row r="1762" spans="1:9" ht="15" x14ac:dyDescent="0.25">
      <c r="A1762" s="1" t="s">
        <v>609</v>
      </c>
      <c r="B1762" s="1" t="s">
        <v>4142</v>
      </c>
      <c r="D1762" t="s">
        <v>6281</v>
      </c>
      <c r="E1762" t="str">
        <f t="shared" si="27"/>
        <v>Logan B.</v>
      </c>
      <c r="G1762" t="s">
        <v>6725</v>
      </c>
      <c r="H1762" t="s">
        <v>7438</v>
      </c>
      <c r="I1762" t="s">
        <v>6732</v>
      </c>
    </row>
    <row r="1763" spans="1:9" ht="15" x14ac:dyDescent="0.25">
      <c r="A1763" s="1" t="s">
        <v>608</v>
      </c>
      <c r="B1763" s="1" t="s">
        <v>4143</v>
      </c>
      <c r="D1763" t="s">
        <v>6282</v>
      </c>
      <c r="E1763" t="str">
        <f t="shared" si="27"/>
        <v>Stephanie L.</v>
      </c>
      <c r="G1763" t="s">
        <v>6724</v>
      </c>
      <c r="H1763" t="s">
        <v>6760</v>
      </c>
      <c r="I1763" t="s">
        <v>6769</v>
      </c>
    </row>
    <row r="1764" spans="1:9" ht="15" x14ac:dyDescent="0.25">
      <c r="A1764" s="1" t="s">
        <v>607</v>
      </c>
      <c r="B1764" s="1" t="s">
        <v>4144</v>
      </c>
      <c r="D1764" t="s">
        <v>6283</v>
      </c>
      <c r="E1764" t="str">
        <f t="shared" si="27"/>
        <v>Angela H</v>
      </c>
      <c r="G1764" t="s">
        <v>6724</v>
      </c>
      <c r="H1764" t="s">
        <v>6974</v>
      </c>
      <c r="I1764" t="s">
        <v>6910</v>
      </c>
    </row>
    <row r="1765" spans="1:9" ht="15" x14ac:dyDescent="0.25">
      <c r="A1765" s="1" t="s">
        <v>606</v>
      </c>
      <c r="B1765" s="1" t="s">
        <v>4145</v>
      </c>
      <c r="D1765" t="s">
        <v>4947</v>
      </c>
      <c r="E1765" t="str">
        <f t="shared" si="27"/>
        <v>Britt K</v>
      </c>
      <c r="G1765" t="s">
        <v>6724</v>
      </c>
      <c r="H1765" t="s">
        <v>7517</v>
      </c>
      <c r="I1765" t="s">
        <v>6817</v>
      </c>
    </row>
    <row r="1766" spans="1:9" ht="15" x14ac:dyDescent="0.25">
      <c r="A1766" s="1" t="s">
        <v>605</v>
      </c>
      <c r="B1766" s="1" t="s">
        <v>4146</v>
      </c>
      <c r="D1766" t="s">
        <v>5787</v>
      </c>
      <c r="E1766" t="str">
        <f t="shared" si="27"/>
        <v>Joyce R.</v>
      </c>
      <c r="G1766" t="s">
        <v>6724</v>
      </c>
      <c r="H1766" t="s">
        <v>7518</v>
      </c>
      <c r="I1766" t="s">
        <v>6734</v>
      </c>
    </row>
    <row r="1767" spans="1:9" ht="15" x14ac:dyDescent="0.25">
      <c r="A1767" s="1" t="s">
        <v>604</v>
      </c>
      <c r="B1767" s="1" t="s">
        <v>4147</v>
      </c>
      <c r="D1767" t="s">
        <v>6284</v>
      </c>
      <c r="E1767" t="str">
        <f t="shared" si="27"/>
        <v xml:space="preserve">Ben </v>
      </c>
      <c r="G1767" t="s">
        <v>6725</v>
      </c>
      <c r="H1767" t="s">
        <v>6878</v>
      </c>
    </row>
    <row r="1768" spans="1:9" ht="15" x14ac:dyDescent="0.25">
      <c r="A1768" s="1" t="s">
        <v>603</v>
      </c>
      <c r="B1768" s="1" t="s">
        <v>4148</v>
      </c>
      <c r="D1768" t="s">
        <v>6285</v>
      </c>
      <c r="E1768" t="str">
        <f t="shared" si="27"/>
        <v>Sarah M.</v>
      </c>
      <c r="G1768" t="s">
        <v>6724</v>
      </c>
      <c r="H1768" t="s">
        <v>6895</v>
      </c>
      <c r="I1768" t="s">
        <v>6743</v>
      </c>
    </row>
    <row r="1769" spans="1:9" ht="15" x14ac:dyDescent="0.25">
      <c r="A1769" s="1" t="s">
        <v>602</v>
      </c>
      <c r="B1769" s="1" t="s">
        <v>4149</v>
      </c>
      <c r="D1769" t="s">
        <v>6286</v>
      </c>
      <c r="E1769" t="str">
        <f t="shared" si="27"/>
        <v xml:space="preserve">Sarah </v>
      </c>
      <c r="G1769" t="s">
        <v>6724</v>
      </c>
      <c r="H1769" t="s">
        <v>6895</v>
      </c>
    </row>
    <row r="1770" spans="1:9" ht="15" x14ac:dyDescent="0.25">
      <c r="A1770" s="1" t="s">
        <v>601</v>
      </c>
      <c r="B1770" s="1" t="s">
        <v>4150</v>
      </c>
      <c r="D1770" t="s">
        <v>6287</v>
      </c>
      <c r="E1770" t="str">
        <f t="shared" si="27"/>
        <v xml:space="preserve">Katie </v>
      </c>
      <c r="G1770" t="s">
        <v>6724</v>
      </c>
      <c r="H1770" t="s">
        <v>6792</v>
      </c>
    </row>
    <row r="1771" spans="1:9" ht="15" x14ac:dyDescent="0.25">
      <c r="A1771" s="1" t="s">
        <v>600</v>
      </c>
      <c r="B1771" s="1" t="s">
        <v>4151</v>
      </c>
      <c r="D1771" t="s">
        <v>6288</v>
      </c>
      <c r="E1771" t="str">
        <f t="shared" si="27"/>
        <v>Michaela L</v>
      </c>
      <c r="G1771" t="s">
        <v>6724</v>
      </c>
      <c r="H1771" t="s">
        <v>7519</v>
      </c>
      <c r="I1771" t="s">
        <v>6780</v>
      </c>
    </row>
    <row r="1772" spans="1:9" ht="15" x14ac:dyDescent="0.25">
      <c r="A1772" s="1" t="s">
        <v>599</v>
      </c>
      <c r="B1772" s="1" t="s">
        <v>4152</v>
      </c>
      <c r="D1772" t="s">
        <v>6289</v>
      </c>
      <c r="E1772" t="str">
        <f t="shared" si="27"/>
        <v xml:space="preserve">Shalaleh </v>
      </c>
      <c r="G1772" t="s">
        <v>6724</v>
      </c>
      <c r="H1772" t="s">
        <v>7520</v>
      </c>
    </row>
    <row r="1773" spans="1:9" ht="15" x14ac:dyDescent="0.25">
      <c r="A1773" s="1" t="s">
        <v>598</v>
      </c>
      <c r="B1773" s="1" t="s">
        <v>4153</v>
      </c>
      <c r="D1773" t="s">
        <v>6290</v>
      </c>
      <c r="E1773" t="str">
        <f t="shared" si="27"/>
        <v xml:space="preserve">Karen </v>
      </c>
      <c r="G1773" t="s">
        <v>6724</v>
      </c>
      <c r="H1773" t="s">
        <v>7067</v>
      </c>
    </row>
    <row r="1774" spans="1:9" ht="15" x14ac:dyDescent="0.25">
      <c r="A1774" s="1" t="s">
        <v>597</v>
      </c>
      <c r="B1774" s="1" t="s">
        <v>4154</v>
      </c>
      <c r="D1774" t="s">
        <v>6291</v>
      </c>
      <c r="E1774" t="str">
        <f t="shared" si="27"/>
        <v xml:space="preserve">Zuzana </v>
      </c>
      <c r="G1774" t="s">
        <v>6724</v>
      </c>
      <c r="H1774" t="s">
        <v>7521</v>
      </c>
    </row>
    <row r="1775" spans="1:9" ht="15" x14ac:dyDescent="0.25">
      <c r="A1775" s="1" t="s">
        <v>596</v>
      </c>
      <c r="B1775" s="1" t="s">
        <v>4155</v>
      </c>
      <c r="D1775" t="s">
        <v>6292</v>
      </c>
      <c r="E1775" t="str">
        <f t="shared" si="27"/>
        <v>Daniel J.</v>
      </c>
      <c r="G1775" t="s">
        <v>6725</v>
      </c>
      <c r="H1775" t="s">
        <v>6797</v>
      </c>
      <c r="I1775" t="s">
        <v>6763</v>
      </c>
    </row>
    <row r="1776" spans="1:9" ht="15" x14ac:dyDescent="0.25">
      <c r="A1776" s="1" t="s">
        <v>595</v>
      </c>
      <c r="B1776" s="1" t="s">
        <v>4156</v>
      </c>
      <c r="D1776" t="s">
        <v>6293</v>
      </c>
      <c r="E1776" t="str">
        <f t="shared" si="27"/>
        <v xml:space="preserve">Alexandra </v>
      </c>
      <c r="G1776" t="s">
        <v>6724</v>
      </c>
      <c r="H1776" t="s">
        <v>7283</v>
      </c>
    </row>
    <row r="1777" spans="1:10" ht="15" x14ac:dyDescent="0.25">
      <c r="A1777" s="1" t="s">
        <v>594</v>
      </c>
      <c r="B1777" s="1" t="s">
        <v>4157</v>
      </c>
      <c r="D1777" t="s">
        <v>6294</v>
      </c>
      <c r="E1777" t="str">
        <f t="shared" si="27"/>
        <v xml:space="preserve">Jessica </v>
      </c>
      <c r="G1777" t="s">
        <v>6724</v>
      </c>
      <c r="H1777" t="s">
        <v>6822</v>
      </c>
    </row>
    <row r="1778" spans="1:10" ht="15" x14ac:dyDescent="0.25">
      <c r="A1778" s="1" t="s">
        <v>593</v>
      </c>
      <c r="B1778" s="1" t="s">
        <v>4158</v>
      </c>
      <c r="D1778" t="s">
        <v>6295</v>
      </c>
      <c r="E1778" t="str">
        <f t="shared" si="27"/>
        <v>Matthew M</v>
      </c>
      <c r="G1778" t="s">
        <v>6725</v>
      </c>
      <c r="H1778" t="s">
        <v>6726</v>
      </c>
      <c r="I1778" t="s">
        <v>6771</v>
      </c>
    </row>
    <row r="1779" spans="1:10" ht="15" x14ac:dyDescent="0.25">
      <c r="A1779" s="1" t="s">
        <v>592</v>
      </c>
      <c r="B1779" s="1" t="s">
        <v>4159</v>
      </c>
      <c r="D1779" t="s">
        <v>5731</v>
      </c>
      <c r="E1779" t="str">
        <f t="shared" si="27"/>
        <v>Nadine A.</v>
      </c>
      <c r="G1779" t="s">
        <v>6724</v>
      </c>
      <c r="H1779" t="s">
        <v>7522</v>
      </c>
      <c r="I1779" t="s">
        <v>6746</v>
      </c>
    </row>
    <row r="1780" spans="1:10" ht="15" x14ac:dyDescent="0.25">
      <c r="A1780" s="1" t="s">
        <v>591</v>
      </c>
      <c r="B1780" s="1" t="s">
        <v>4160</v>
      </c>
      <c r="D1780" t="s">
        <v>6296</v>
      </c>
      <c r="E1780" t="str">
        <f t="shared" si="27"/>
        <v>Peter J.</v>
      </c>
      <c r="G1780" t="s">
        <v>6725</v>
      </c>
      <c r="H1780" t="s">
        <v>6930</v>
      </c>
      <c r="I1780" t="s">
        <v>6763</v>
      </c>
      <c r="J1780" t="s">
        <v>7163</v>
      </c>
    </row>
    <row r="1781" spans="1:10" ht="15" x14ac:dyDescent="0.25">
      <c r="A1781" s="1" t="s">
        <v>590</v>
      </c>
      <c r="B1781" s="1" t="s">
        <v>4161</v>
      </c>
      <c r="D1781" t="s">
        <v>6297</v>
      </c>
      <c r="E1781" t="str">
        <f t="shared" si="27"/>
        <v>Colleen M</v>
      </c>
      <c r="G1781" t="s">
        <v>6724</v>
      </c>
      <c r="H1781" t="s">
        <v>7188</v>
      </c>
      <c r="I1781" t="s">
        <v>6771</v>
      </c>
    </row>
    <row r="1782" spans="1:10" ht="15" x14ac:dyDescent="0.25">
      <c r="A1782" s="1" t="s">
        <v>589</v>
      </c>
      <c r="B1782" s="1" t="s">
        <v>4162</v>
      </c>
      <c r="D1782" t="s">
        <v>6298</v>
      </c>
      <c r="E1782" t="str">
        <f t="shared" si="27"/>
        <v>Julie A.</v>
      </c>
      <c r="G1782" t="s">
        <v>6724</v>
      </c>
      <c r="H1782" t="s">
        <v>7216</v>
      </c>
      <c r="I1782" t="s">
        <v>6746</v>
      </c>
    </row>
    <row r="1783" spans="1:10" ht="15" x14ac:dyDescent="0.25">
      <c r="A1783" s="1" t="s">
        <v>588</v>
      </c>
      <c r="B1783" s="1" t="s">
        <v>4163</v>
      </c>
      <c r="D1783" t="s">
        <v>6160</v>
      </c>
      <c r="E1783" t="str">
        <f t="shared" si="27"/>
        <v>Douglas W</v>
      </c>
      <c r="G1783" t="s">
        <v>6725</v>
      </c>
      <c r="H1783" t="s">
        <v>6026</v>
      </c>
      <c r="I1783" t="s">
        <v>6778</v>
      </c>
    </row>
    <row r="1784" spans="1:10" ht="15" x14ac:dyDescent="0.25">
      <c r="A1784" s="1" t="s">
        <v>587</v>
      </c>
      <c r="B1784" s="1" t="s">
        <v>4164</v>
      </c>
      <c r="D1784" t="s">
        <v>4745</v>
      </c>
      <c r="E1784" t="str">
        <f t="shared" si="27"/>
        <v xml:space="preserve">Catherine </v>
      </c>
      <c r="G1784" t="s">
        <v>6724</v>
      </c>
      <c r="H1784" t="s">
        <v>7448</v>
      </c>
    </row>
    <row r="1785" spans="1:10" ht="15" x14ac:dyDescent="0.25">
      <c r="A1785" s="1" t="s">
        <v>586</v>
      </c>
      <c r="B1785" s="1" t="s">
        <v>4165</v>
      </c>
      <c r="D1785" t="s">
        <v>5277</v>
      </c>
      <c r="E1785" t="str">
        <f t="shared" si="27"/>
        <v>James A</v>
      </c>
      <c r="G1785" t="s">
        <v>6725</v>
      </c>
      <c r="H1785" t="s">
        <v>6776</v>
      </c>
      <c r="I1785" t="s">
        <v>6805</v>
      </c>
    </row>
    <row r="1786" spans="1:10" ht="15" x14ac:dyDescent="0.25">
      <c r="A1786" s="1" t="s">
        <v>585</v>
      </c>
      <c r="B1786" s="1" t="s">
        <v>4166</v>
      </c>
      <c r="D1786" t="s">
        <v>6299</v>
      </c>
      <c r="E1786" t="str">
        <f t="shared" si="27"/>
        <v xml:space="preserve">Youngseong </v>
      </c>
      <c r="G1786" t="s">
        <v>6725</v>
      </c>
      <c r="H1786" t="s">
        <v>7523</v>
      </c>
    </row>
    <row r="1787" spans="1:10" ht="15" x14ac:dyDescent="0.25">
      <c r="A1787" s="1" t="s">
        <v>584</v>
      </c>
      <c r="B1787" s="1" t="s">
        <v>4167</v>
      </c>
      <c r="D1787" t="s">
        <v>6300</v>
      </c>
      <c r="E1787" t="str">
        <f t="shared" si="27"/>
        <v xml:space="preserve">John </v>
      </c>
      <c r="G1787" t="s">
        <v>6725</v>
      </c>
      <c r="H1787" t="s">
        <v>6750</v>
      </c>
    </row>
    <row r="1788" spans="1:10" ht="15" x14ac:dyDescent="0.25">
      <c r="A1788" s="1" t="s">
        <v>583</v>
      </c>
      <c r="B1788" s="1" t="s">
        <v>4168</v>
      </c>
      <c r="D1788" t="s">
        <v>6301</v>
      </c>
      <c r="E1788" t="str">
        <f t="shared" si="27"/>
        <v>Brandon S.</v>
      </c>
      <c r="G1788" t="s">
        <v>6725</v>
      </c>
      <c r="H1788" t="s">
        <v>5132</v>
      </c>
      <c r="I1788" t="s">
        <v>6863</v>
      </c>
    </row>
    <row r="1789" spans="1:10" ht="15" x14ac:dyDescent="0.25">
      <c r="A1789" s="1" t="s">
        <v>582</v>
      </c>
      <c r="B1789" s="1" t="s">
        <v>4169</v>
      </c>
      <c r="D1789" t="s">
        <v>5751</v>
      </c>
      <c r="E1789" t="str">
        <f t="shared" si="27"/>
        <v>Sean P</v>
      </c>
      <c r="G1789" t="s">
        <v>6725</v>
      </c>
      <c r="H1789" t="s">
        <v>6924</v>
      </c>
      <c r="I1789" t="s">
        <v>6840</v>
      </c>
    </row>
    <row r="1790" spans="1:10" ht="15" x14ac:dyDescent="0.25">
      <c r="A1790" s="1" t="s">
        <v>581</v>
      </c>
      <c r="B1790" s="1" t="s">
        <v>4170</v>
      </c>
      <c r="D1790" t="s">
        <v>6302</v>
      </c>
      <c r="E1790" t="str">
        <f t="shared" si="27"/>
        <v xml:space="preserve">Scott </v>
      </c>
      <c r="G1790" t="s">
        <v>6725</v>
      </c>
      <c r="H1790" t="s">
        <v>5289</v>
      </c>
    </row>
    <row r="1791" spans="1:10" ht="15" x14ac:dyDescent="0.25">
      <c r="A1791" s="1" t="s">
        <v>580</v>
      </c>
      <c r="B1791" s="1" t="s">
        <v>4171</v>
      </c>
      <c r="D1791" t="s">
        <v>6303</v>
      </c>
      <c r="E1791" t="str">
        <f t="shared" si="27"/>
        <v xml:space="preserve">Janez </v>
      </c>
      <c r="G1791" t="s">
        <v>6725</v>
      </c>
      <c r="H1791" t="s">
        <v>7524</v>
      </c>
    </row>
    <row r="1792" spans="1:10" ht="15" x14ac:dyDescent="0.25">
      <c r="A1792" s="1" t="s">
        <v>579</v>
      </c>
      <c r="B1792" s="1" t="s">
        <v>4172</v>
      </c>
      <c r="D1792" t="s">
        <v>5113</v>
      </c>
      <c r="E1792" t="str">
        <f t="shared" si="27"/>
        <v>John I.</v>
      </c>
      <c r="G1792" t="s">
        <v>6725</v>
      </c>
      <c r="H1792" t="s">
        <v>6750</v>
      </c>
      <c r="I1792" t="s">
        <v>6757</v>
      </c>
      <c r="J1792" t="s">
        <v>7163</v>
      </c>
    </row>
    <row r="1793" spans="1:9" ht="15" x14ac:dyDescent="0.25">
      <c r="A1793" s="1" t="s">
        <v>578</v>
      </c>
      <c r="B1793" s="1" t="s">
        <v>4173</v>
      </c>
      <c r="D1793" t="s">
        <v>6304</v>
      </c>
      <c r="E1793" t="str">
        <f t="shared" si="27"/>
        <v xml:space="preserve">Heather </v>
      </c>
      <c r="G1793" t="s">
        <v>6724</v>
      </c>
      <c r="H1793" t="s">
        <v>6899</v>
      </c>
    </row>
    <row r="1794" spans="1:9" ht="15" x14ac:dyDescent="0.25">
      <c r="A1794" s="1" t="s">
        <v>577</v>
      </c>
      <c r="B1794" s="1" t="s">
        <v>4174</v>
      </c>
      <c r="D1794" t="s">
        <v>6305</v>
      </c>
      <c r="E1794" t="str">
        <f t="shared" si="27"/>
        <v xml:space="preserve">Michael </v>
      </c>
      <c r="G1794" t="s">
        <v>6725</v>
      </c>
      <c r="H1794" t="s">
        <v>6866</v>
      </c>
    </row>
    <row r="1795" spans="1:9" ht="15" x14ac:dyDescent="0.25">
      <c r="A1795" s="1" t="s">
        <v>576</v>
      </c>
      <c r="B1795" s="1" t="s">
        <v>4175</v>
      </c>
      <c r="D1795" t="s">
        <v>6306</v>
      </c>
      <c r="E1795" t="str">
        <f t="shared" ref="E1795:E1858" si="28">H1795&amp;" "&amp;I1795</f>
        <v xml:space="preserve">Kathleen </v>
      </c>
      <c r="G1795" t="s">
        <v>6724</v>
      </c>
      <c r="H1795" t="s">
        <v>7134</v>
      </c>
    </row>
    <row r="1796" spans="1:9" ht="15" x14ac:dyDescent="0.25">
      <c r="A1796" s="1" t="s">
        <v>575</v>
      </c>
      <c r="B1796" s="1" t="s">
        <v>4176</v>
      </c>
      <c r="D1796" t="s">
        <v>6019</v>
      </c>
      <c r="E1796" t="str">
        <f t="shared" si="28"/>
        <v>Ryan M</v>
      </c>
      <c r="G1796" t="s">
        <v>6725</v>
      </c>
      <c r="H1796" t="s">
        <v>5185</v>
      </c>
      <c r="I1796" t="s">
        <v>6771</v>
      </c>
    </row>
    <row r="1797" spans="1:9" ht="15" x14ac:dyDescent="0.25">
      <c r="A1797" s="1" t="s">
        <v>574</v>
      </c>
      <c r="B1797" s="1" t="s">
        <v>4177</v>
      </c>
      <c r="D1797" t="s">
        <v>6307</v>
      </c>
      <c r="E1797" t="str">
        <f t="shared" si="28"/>
        <v xml:space="preserve">Sara </v>
      </c>
      <c r="G1797" t="s">
        <v>6724</v>
      </c>
      <c r="H1797" t="s">
        <v>6850</v>
      </c>
    </row>
    <row r="1798" spans="1:9" ht="15" x14ac:dyDescent="0.25">
      <c r="A1798" s="1" t="s">
        <v>573</v>
      </c>
      <c r="B1798" s="1" t="s">
        <v>4178</v>
      </c>
      <c r="D1798" t="s">
        <v>6308</v>
      </c>
      <c r="E1798" t="str">
        <f t="shared" si="28"/>
        <v xml:space="preserve">Deniz </v>
      </c>
      <c r="G1798" t="s">
        <v>6725</v>
      </c>
      <c r="H1798" t="s">
        <v>7525</v>
      </c>
    </row>
    <row r="1799" spans="1:9" ht="15" x14ac:dyDescent="0.25">
      <c r="A1799" s="1" t="s">
        <v>572</v>
      </c>
      <c r="B1799" s="1" t="s">
        <v>4179</v>
      </c>
      <c r="D1799" t="s">
        <v>6309</v>
      </c>
      <c r="E1799" t="str">
        <f t="shared" si="28"/>
        <v>Shannon L.</v>
      </c>
      <c r="G1799" t="s">
        <v>6724</v>
      </c>
      <c r="H1799" t="s">
        <v>7160</v>
      </c>
      <c r="I1799" t="s">
        <v>6769</v>
      </c>
    </row>
    <row r="1800" spans="1:9" ht="15" x14ac:dyDescent="0.25">
      <c r="A1800" s="1" t="s">
        <v>571</v>
      </c>
      <c r="B1800" s="1" t="s">
        <v>4180</v>
      </c>
      <c r="D1800" t="s">
        <v>5250</v>
      </c>
      <c r="E1800" t="str">
        <f t="shared" si="28"/>
        <v>Kaitlin M.</v>
      </c>
      <c r="G1800" t="s">
        <v>6724</v>
      </c>
      <c r="H1800" t="s">
        <v>7300</v>
      </c>
      <c r="I1800" t="s">
        <v>6743</v>
      </c>
    </row>
    <row r="1801" spans="1:9" ht="15" x14ac:dyDescent="0.25">
      <c r="A1801" s="1" t="s">
        <v>570</v>
      </c>
      <c r="B1801" s="1" t="s">
        <v>4181</v>
      </c>
      <c r="D1801" t="s">
        <v>6310</v>
      </c>
      <c r="E1801" t="str">
        <f t="shared" si="28"/>
        <v xml:space="preserve">Alfredo </v>
      </c>
      <c r="G1801" t="s">
        <v>6725</v>
      </c>
      <c r="H1801" t="s">
        <v>7526</v>
      </c>
    </row>
    <row r="1802" spans="1:9" ht="15" x14ac:dyDescent="0.25">
      <c r="A1802" s="1" t="s">
        <v>569</v>
      </c>
      <c r="B1802" s="1" t="s">
        <v>4182</v>
      </c>
      <c r="D1802" t="s">
        <v>6311</v>
      </c>
      <c r="E1802" t="str">
        <f t="shared" si="28"/>
        <v xml:space="preserve">Kristen </v>
      </c>
      <c r="G1802" t="s">
        <v>6724</v>
      </c>
      <c r="H1802" t="s">
        <v>7097</v>
      </c>
    </row>
    <row r="1803" spans="1:9" ht="15" x14ac:dyDescent="0.25">
      <c r="A1803" s="1" t="s">
        <v>568</v>
      </c>
      <c r="B1803" s="1" t="s">
        <v>4183</v>
      </c>
      <c r="D1803" t="s">
        <v>6312</v>
      </c>
      <c r="E1803" t="str">
        <f t="shared" si="28"/>
        <v xml:space="preserve">Daniel </v>
      </c>
      <c r="G1803" t="s">
        <v>6725</v>
      </c>
      <c r="H1803" t="s">
        <v>6797</v>
      </c>
    </row>
    <row r="1804" spans="1:9" ht="15" x14ac:dyDescent="0.25">
      <c r="A1804" s="1" t="s">
        <v>567</v>
      </c>
      <c r="B1804" s="1" t="s">
        <v>4184</v>
      </c>
      <c r="D1804" t="s">
        <v>4920</v>
      </c>
      <c r="E1804" t="str">
        <f t="shared" si="28"/>
        <v xml:space="preserve">Jonathan </v>
      </c>
      <c r="G1804" t="s">
        <v>6725</v>
      </c>
      <c r="H1804" t="s">
        <v>7099</v>
      </c>
    </row>
    <row r="1805" spans="1:9" ht="15" x14ac:dyDescent="0.25">
      <c r="A1805" s="1" t="s">
        <v>566</v>
      </c>
      <c r="B1805" s="1" t="s">
        <v>4185</v>
      </c>
      <c r="D1805" t="s">
        <v>4748</v>
      </c>
      <c r="E1805" t="str">
        <f t="shared" si="28"/>
        <v xml:space="preserve">Troy </v>
      </c>
      <c r="G1805" t="s">
        <v>6725</v>
      </c>
      <c r="H1805" t="s">
        <v>7527</v>
      </c>
    </row>
    <row r="1806" spans="1:9" ht="15" x14ac:dyDescent="0.25">
      <c r="A1806" s="1" t="s">
        <v>565</v>
      </c>
      <c r="B1806" s="1" t="s">
        <v>4186</v>
      </c>
      <c r="D1806" t="s">
        <v>6313</v>
      </c>
      <c r="E1806" t="str">
        <f t="shared" si="28"/>
        <v>Daniel C</v>
      </c>
      <c r="G1806" t="s">
        <v>6725</v>
      </c>
      <c r="H1806" t="s">
        <v>6797</v>
      </c>
      <c r="I1806" t="s">
        <v>6753</v>
      </c>
    </row>
    <row r="1807" spans="1:9" ht="15" x14ac:dyDescent="0.25">
      <c r="A1807" s="1" t="s">
        <v>564</v>
      </c>
      <c r="B1807" s="1" t="s">
        <v>4187</v>
      </c>
      <c r="D1807" t="s">
        <v>6314</v>
      </c>
      <c r="E1807" t="str">
        <f t="shared" si="28"/>
        <v xml:space="preserve">Lauren </v>
      </c>
      <c r="G1807" t="s">
        <v>6724</v>
      </c>
      <c r="H1807" t="s">
        <v>7042</v>
      </c>
    </row>
    <row r="1808" spans="1:9" ht="15" x14ac:dyDescent="0.25">
      <c r="A1808" s="1" t="s">
        <v>563</v>
      </c>
      <c r="B1808" s="1" t="s">
        <v>4188</v>
      </c>
      <c r="D1808" t="s">
        <v>6315</v>
      </c>
      <c r="E1808" t="str">
        <f t="shared" si="28"/>
        <v xml:space="preserve">Jennefer </v>
      </c>
      <c r="G1808" t="s">
        <v>6724</v>
      </c>
      <c r="H1808" t="s">
        <v>7528</v>
      </c>
    </row>
    <row r="1809" spans="1:10" ht="15" x14ac:dyDescent="0.25">
      <c r="A1809" s="1" t="s">
        <v>562</v>
      </c>
      <c r="B1809" s="1" t="s">
        <v>4189</v>
      </c>
      <c r="D1809" t="s">
        <v>6316</v>
      </c>
      <c r="E1809" t="str">
        <f t="shared" si="28"/>
        <v>Tracey L.</v>
      </c>
      <c r="G1809" t="s">
        <v>6724</v>
      </c>
      <c r="H1809" t="s">
        <v>7529</v>
      </c>
      <c r="I1809" t="s">
        <v>6769</v>
      </c>
    </row>
    <row r="1810" spans="1:10" ht="15" x14ac:dyDescent="0.25">
      <c r="A1810" s="1" t="s">
        <v>561</v>
      </c>
      <c r="B1810" s="1" t="s">
        <v>4190</v>
      </c>
      <c r="D1810" t="s">
        <v>6317</v>
      </c>
      <c r="E1810" t="str">
        <f t="shared" si="28"/>
        <v xml:space="preserve">Ashley </v>
      </c>
      <c r="G1810" t="s">
        <v>6724</v>
      </c>
      <c r="H1810" t="s">
        <v>5012</v>
      </c>
    </row>
    <row r="1811" spans="1:10" ht="15" x14ac:dyDescent="0.25">
      <c r="A1811" s="1" t="s">
        <v>560</v>
      </c>
      <c r="B1811" s="1" t="s">
        <v>4191</v>
      </c>
      <c r="D1811" t="s">
        <v>6318</v>
      </c>
      <c r="E1811" t="str">
        <f t="shared" si="28"/>
        <v xml:space="preserve">Cindy </v>
      </c>
      <c r="G1811" t="s">
        <v>6724</v>
      </c>
      <c r="H1811" t="s">
        <v>7389</v>
      </c>
    </row>
    <row r="1812" spans="1:10" ht="15" x14ac:dyDescent="0.25">
      <c r="A1812" s="1" t="s">
        <v>559</v>
      </c>
      <c r="B1812" s="1" t="s">
        <v>4192</v>
      </c>
      <c r="D1812" t="s">
        <v>6319</v>
      </c>
      <c r="E1812" t="str">
        <f t="shared" si="28"/>
        <v xml:space="preserve">Esther </v>
      </c>
      <c r="G1812" t="s">
        <v>6724</v>
      </c>
      <c r="H1812" t="s">
        <v>7530</v>
      </c>
    </row>
    <row r="1813" spans="1:10" ht="15" x14ac:dyDescent="0.25">
      <c r="A1813" s="1" t="s">
        <v>558</v>
      </c>
      <c r="B1813" s="1" t="s">
        <v>4193</v>
      </c>
      <c r="D1813" t="s">
        <v>6320</v>
      </c>
      <c r="E1813" t="str">
        <f t="shared" si="28"/>
        <v xml:space="preserve">Jackie </v>
      </c>
      <c r="G1813" t="s">
        <v>6724</v>
      </c>
      <c r="H1813" t="s">
        <v>7388</v>
      </c>
    </row>
    <row r="1814" spans="1:10" ht="15" x14ac:dyDescent="0.25">
      <c r="A1814" s="1" t="s">
        <v>557</v>
      </c>
      <c r="B1814" s="1" t="s">
        <v>4194</v>
      </c>
      <c r="D1814" t="s">
        <v>6321</v>
      </c>
      <c r="E1814" t="str">
        <f t="shared" si="28"/>
        <v>Timothy P.</v>
      </c>
      <c r="G1814" t="s">
        <v>6725</v>
      </c>
      <c r="H1814" t="s">
        <v>6853</v>
      </c>
      <c r="I1814" t="s">
        <v>6830</v>
      </c>
    </row>
    <row r="1815" spans="1:10" ht="15" x14ac:dyDescent="0.25">
      <c r="A1815" s="1" t="s">
        <v>556</v>
      </c>
      <c r="B1815" s="1" t="s">
        <v>4195</v>
      </c>
      <c r="D1815" t="s">
        <v>6322</v>
      </c>
      <c r="E1815" t="str">
        <f t="shared" si="28"/>
        <v xml:space="preserve">Lauren </v>
      </c>
      <c r="G1815" t="s">
        <v>6724</v>
      </c>
      <c r="H1815" t="s">
        <v>7042</v>
      </c>
    </row>
    <row r="1816" spans="1:10" ht="15" x14ac:dyDescent="0.25">
      <c r="A1816" s="1" t="s">
        <v>555</v>
      </c>
      <c r="B1816" s="1" t="s">
        <v>4196</v>
      </c>
      <c r="D1816" t="s">
        <v>6323</v>
      </c>
      <c r="E1816" t="str">
        <f t="shared" si="28"/>
        <v xml:space="preserve">Benjamin </v>
      </c>
      <c r="G1816" t="s">
        <v>6725</v>
      </c>
      <c r="H1816" t="s">
        <v>6837</v>
      </c>
    </row>
    <row r="1817" spans="1:10" ht="15" x14ac:dyDescent="0.25">
      <c r="A1817" s="1" t="s">
        <v>554</v>
      </c>
      <c r="B1817" s="1" t="s">
        <v>4197</v>
      </c>
      <c r="D1817" t="s">
        <v>6324</v>
      </c>
      <c r="E1817" t="str">
        <f t="shared" si="28"/>
        <v>Hugo M</v>
      </c>
      <c r="G1817" t="s">
        <v>6725</v>
      </c>
      <c r="H1817" t="s">
        <v>7531</v>
      </c>
      <c r="I1817" t="s">
        <v>6771</v>
      </c>
    </row>
    <row r="1818" spans="1:10" ht="15" x14ac:dyDescent="0.25">
      <c r="A1818" s="1" t="s">
        <v>553</v>
      </c>
      <c r="B1818" s="1" t="s">
        <v>4198</v>
      </c>
      <c r="D1818" t="s">
        <v>6325</v>
      </c>
      <c r="E1818" t="str">
        <f t="shared" si="28"/>
        <v>Daniel J.</v>
      </c>
      <c r="G1818" t="s">
        <v>6725</v>
      </c>
      <c r="H1818" t="s">
        <v>6797</v>
      </c>
      <c r="I1818" t="s">
        <v>6763</v>
      </c>
      <c r="J1818" t="s">
        <v>7163</v>
      </c>
    </row>
    <row r="1819" spans="1:10" ht="15" x14ac:dyDescent="0.25">
      <c r="A1819" s="1" t="s">
        <v>552</v>
      </c>
      <c r="B1819" s="1" t="s">
        <v>4199</v>
      </c>
      <c r="D1819" t="s">
        <v>6326</v>
      </c>
      <c r="E1819" t="str">
        <f t="shared" si="28"/>
        <v>Justin R</v>
      </c>
      <c r="G1819" t="s">
        <v>6725</v>
      </c>
      <c r="H1819" t="s">
        <v>7114</v>
      </c>
      <c r="I1819" t="s">
        <v>6865</v>
      </c>
    </row>
    <row r="1820" spans="1:10" ht="15" x14ac:dyDescent="0.25">
      <c r="A1820" s="1" t="s">
        <v>551</v>
      </c>
      <c r="B1820" s="1" t="s">
        <v>4200</v>
      </c>
      <c r="D1820" t="s">
        <v>5668</v>
      </c>
      <c r="E1820" t="str">
        <f t="shared" si="28"/>
        <v xml:space="preserve">Colin </v>
      </c>
      <c r="G1820" t="s">
        <v>6725</v>
      </c>
      <c r="H1820" t="s">
        <v>6987</v>
      </c>
    </row>
    <row r="1821" spans="1:10" ht="15" x14ac:dyDescent="0.25">
      <c r="A1821" s="1" t="s">
        <v>550</v>
      </c>
      <c r="B1821" s="1" t="s">
        <v>4201</v>
      </c>
      <c r="D1821" t="s">
        <v>6327</v>
      </c>
      <c r="E1821" t="str">
        <f t="shared" si="28"/>
        <v xml:space="preserve">Rob </v>
      </c>
      <c r="G1821" t="s">
        <v>6725</v>
      </c>
      <c r="H1821" t="s">
        <v>7532</v>
      </c>
    </row>
    <row r="1822" spans="1:10" ht="15" x14ac:dyDescent="0.25">
      <c r="A1822" s="1" t="s">
        <v>549</v>
      </c>
      <c r="B1822" s="1" t="s">
        <v>4202</v>
      </c>
      <c r="D1822" t="s">
        <v>6328</v>
      </c>
      <c r="E1822" t="str">
        <f t="shared" si="28"/>
        <v xml:space="preserve">Patrick </v>
      </c>
      <c r="G1822" t="s">
        <v>6725</v>
      </c>
      <c r="H1822" t="s">
        <v>5850</v>
      </c>
    </row>
    <row r="1823" spans="1:10" ht="15" x14ac:dyDescent="0.25">
      <c r="A1823" s="1" t="s">
        <v>548</v>
      </c>
      <c r="B1823" s="1" t="s">
        <v>4203</v>
      </c>
      <c r="D1823" t="s">
        <v>6329</v>
      </c>
      <c r="E1823" t="str">
        <f t="shared" si="28"/>
        <v>Austin D</v>
      </c>
      <c r="G1823" t="s">
        <v>6725</v>
      </c>
      <c r="H1823" t="s">
        <v>6996</v>
      </c>
      <c r="I1823" t="s">
        <v>6727</v>
      </c>
    </row>
    <row r="1824" spans="1:10" ht="15" x14ac:dyDescent="0.25">
      <c r="A1824" s="1" t="s">
        <v>547</v>
      </c>
      <c r="B1824" s="1" t="s">
        <v>4204</v>
      </c>
      <c r="D1824" t="s">
        <v>6330</v>
      </c>
      <c r="E1824" t="str">
        <f t="shared" si="28"/>
        <v xml:space="preserve">Brittany </v>
      </c>
      <c r="G1824" t="s">
        <v>6724</v>
      </c>
      <c r="H1824" t="s">
        <v>6928</v>
      </c>
    </row>
    <row r="1825" spans="1:9" ht="15" x14ac:dyDescent="0.25">
      <c r="A1825" s="1" t="s">
        <v>546</v>
      </c>
      <c r="B1825" s="1" t="s">
        <v>4205</v>
      </c>
      <c r="D1825" t="s">
        <v>5429</v>
      </c>
      <c r="E1825" t="str">
        <f t="shared" si="28"/>
        <v>Matthew T</v>
      </c>
      <c r="G1825" t="s">
        <v>6725</v>
      </c>
      <c r="H1825" t="s">
        <v>6726</v>
      </c>
      <c r="I1825" t="s">
        <v>6874</v>
      </c>
    </row>
    <row r="1826" spans="1:9" ht="15" x14ac:dyDescent="0.25">
      <c r="A1826" s="1" t="s">
        <v>545</v>
      </c>
      <c r="B1826" s="1" t="s">
        <v>4206</v>
      </c>
      <c r="D1826" t="s">
        <v>6331</v>
      </c>
      <c r="E1826" t="str">
        <f t="shared" si="28"/>
        <v>Becky G.</v>
      </c>
      <c r="G1826" t="s">
        <v>6724</v>
      </c>
      <c r="H1826" t="s">
        <v>6854</v>
      </c>
      <c r="I1826" t="s">
        <v>6938</v>
      </c>
    </row>
    <row r="1827" spans="1:9" ht="15" x14ac:dyDescent="0.25">
      <c r="A1827" s="1" t="s">
        <v>544</v>
      </c>
      <c r="B1827" s="1" t="s">
        <v>4207</v>
      </c>
      <c r="D1827" t="s">
        <v>6332</v>
      </c>
      <c r="E1827" t="str">
        <f t="shared" si="28"/>
        <v xml:space="preserve">Virginie </v>
      </c>
      <c r="G1827" t="s">
        <v>6724</v>
      </c>
      <c r="H1827" t="s">
        <v>7533</v>
      </c>
    </row>
    <row r="1828" spans="1:9" ht="15" x14ac:dyDescent="0.25">
      <c r="A1828" s="1" t="s">
        <v>543</v>
      </c>
      <c r="B1828" s="1" t="s">
        <v>4208</v>
      </c>
      <c r="D1828" t="s">
        <v>6333</v>
      </c>
      <c r="E1828" t="str">
        <f t="shared" si="28"/>
        <v>Allison A</v>
      </c>
      <c r="G1828" t="s">
        <v>6724</v>
      </c>
      <c r="H1828" t="s">
        <v>6922</v>
      </c>
      <c r="I1828" t="s">
        <v>6805</v>
      </c>
    </row>
    <row r="1829" spans="1:9" ht="15" x14ac:dyDescent="0.25">
      <c r="A1829" s="1" t="s">
        <v>542</v>
      </c>
      <c r="B1829" s="1" t="s">
        <v>4209</v>
      </c>
      <c r="D1829" t="s">
        <v>6334</v>
      </c>
      <c r="E1829" t="str">
        <f t="shared" si="28"/>
        <v xml:space="preserve">Julie </v>
      </c>
      <c r="G1829" t="s">
        <v>6724</v>
      </c>
      <c r="H1829" t="s">
        <v>7216</v>
      </c>
    </row>
    <row r="1830" spans="1:9" ht="15" x14ac:dyDescent="0.25">
      <c r="A1830" s="1" t="s">
        <v>541</v>
      </c>
      <c r="B1830" s="1" t="s">
        <v>4210</v>
      </c>
      <c r="D1830" t="s">
        <v>6335</v>
      </c>
      <c r="E1830" t="str">
        <f t="shared" si="28"/>
        <v xml:space="preserve">Katherine </v>
      </c>
      <c r="G1830" t="s">
        <v>6724</v>
      </c>
      <c r="H1830" t="s">
        <v>7038</v>
      </c>
    </row>
    <row r="1831" spans="1:9" ht="15" x14ac:dyDescent="0.25">
      <c r="A1831" s="1" t="s">
        <v>540</v>
      </c>
      <c r="B1831" s="1" t="s">
        <v>4211</v>
      </c>
      <c r="D1831" t="s">
        <v>4907</v>
      </c>
      <c r="E1831" t="str">
        <f t="shared" si="28"/>
        <v xml:space="preserve">Caleb </v>
      </c>
      <c r="G1831" t="s">
        <v>6725</v>
      </c>
      <c r="H1831" t="s">
        <v>6973</v>
      </c>
    </row>
    <row r="1832" spans="1:9" ht="15" x14ac:dyDescent="0.25">
      <c r="A1832" s="1" t="s">
        <v>539</v>
      </c>
      <c r="B1832" s="1" t="s">
        <v>4212</v>
      </c>
      <c r="D1832" t="s">
        <v>5669</v>
      </c>
      <c r="E1832" t="str">
        <f t="shared" si="28"/>
        <v xml:space="preserve">Jaime </v>
      </c>
      <c r="G1832" t="s">
        <v>6724</v>
      </c>
      <c r="H1832" t="s">
        <v>6912</v>
      </c>
    </row>
    <row r="1833" spans="1:9" ht="15" x14ac:dyDescent="0.25">
      <c r="A1833" s="1" t="s">
        <v>538</v>
      </c>
      <c r="B1833" s="1" t="s">
        <v>4213</v>
      </c>
      <c r="D1833" t="s">
        <v>5100</v>
      </c>
      <c r="E1833" t="str">
        <f t="shared" si="28"/>
        <v xml:space="preserve">Hannah </v>
      </c>
      <c r="G1833" t="s">
        <v>6724</v>
      </c>
      <c r="H1833" t="s">
        <v>7400</v>
      </c>
    </row>
    <row r="1834" spans="1:9" ht="15" x14ac:dyDescent="0.25">
      <c r="A1834" s="1" t="s">
        <v>537</v>
      </c>
      <c r="B1834" s="1" t="s">
        <v>4214</v>
      </c>
      <c r="D1834" t="s">
        <v>6336</v>
      </c>
      <c r="E1834" t="str">
        <f t="shared" si="28"/>
        <v xml:space="preserve">Zachariah </v>
      </c>
      <c r="G1834" t="s">
        <v>6725</v>
      </c>
      <c r="H1834" t="s">
        <v>7534</v>
      </c>
    </row>
    <row r="1835" spans="1:9" ht="15" x14ac:dyDescent="0.25">
      <c r="A1835" s="1" t="s">
        <v>536</v>
      </c>
      <c r="B1835" s="1" t="s">
        <v>4215</v>
      </c>
      <c r="D1835" t="s">
        <v>6337</v>
      </c>
      <c r="E1835" t="str">
        <f t="shared" si="28"/>
        <v>Patricia A</v>
      </c>
      <c r="G1835" t="s">
        <v>6724</v>
      </c>
      <c r="H1835" t="s">
        <v>7359</v>
      </c>
      <c r="I1835" t="s">
        <v>6805</v>
      </c>
    </row>
    <row r="1836" spans="1:9" ht="15" x14ac:dyDescent="0.25">
      <c r="A1836" s="1" t="s">
        <v>534</v>
      </c>
      <c r="B1836" s="1" t="s">
        <v>4216</v>
      </c>
      <c r="D1836" t="s">
        <v>6338</v>
      </c>
      <c r="E1836" t="str">
        <f t="shared" si="28"/>
        <v>Elizabeth A.</v>
      </c>
      <c r="G1836" t="s">
        <v>7060</v>
      </c>
      <c r="H1836" t="s">
        <v>6846</v>
      </c>
      <c r="I1836" t="s">
        <v>6746</v>
      </c>
    </row>
    <row r="1837" spans="1:9" ht="15" x14ac:dyDescent="0.25">
      <c r="A1837" s="1" t="s">
        <v>533</v>
      </c>
      <c r="B1837" s="1" t="s">
        <v>4217</v>
      </c>
      <c r="D1837" t="s">
        <v>6339</v>
      </c>
      <c r="E1837" t="str">
        <f t="shared" si="28"/>
        <v xml:space="preserve">Benjamin </v>
      </c>
      <c r="G1837" t="s">
        <v>6725</v>
      </c>
      <c r="H1837" t="s">
        <v>6837</v>
      </c>
    </row>
    <row r="1838" spans="1:9" ht="15" x14ac:dyDescent="0.25">
      <c r="A1838" s="1" t="s">
        <v>532</v>
      </c>
      <c r="B1838" s="1" t="s">
        <v>4218</v>
      </c>
      <c r="D1838" t="s">
        <v>6340</v>
      </c>
      <c r="E1838" t="str">
        <f t="shared" si="28"/>
        <v xml:space="preserve">Breno </v>
      </c>
      <c r="G1838" t="s">
        <v>6725</v>
      </c>
      <c r="H1838" t="s">
        <v>7535</v>
      </c>
    </row>
    <row r="1839" spans="1:9" ht="15" x14ac:dyDescent="0.25">
      <c r="A1839" s="1" t="s">
        <v>531</v>
      </c>
      <c r="B1839" s="1" t="s">
        <v>4219</v>
      </c>
      <c r="D1839" t="s">
        <v>6341</v>
      </c>
      <c r="E1839" t="str">
        <f t="shared" si="28"/>
        <v xml:space="preserve">Takaya </v>
      </c>
      <c r="G1839" t="s">
        <v>6725</v>
      </c>
      <c r="H1839" t="s">
        <v>7536</v>
      </c>
    </row>
    <row r="1840" spans="1:9" ht="15" x14ac:dyDescent="0.25">
      <c r="A1840" s="1" t="s">
        <v>530</v>
      </c>
      <c r="B1840" s="1" t="s">
        <v>4220</v>
      </c>
      <c r="D1840" t="s">
        <v>5798</v>
      </c>
      <c r="E1840" t="str">
        <f t="shared" si="28"/>
        <v>Thomas IV</v>
      </c>
      <c r="G1840" t="s">
        <v>6725</v>
      </c>
      <c r="H1840" t="s">
        <v>5560</v>
      </c>
      <c r="I1840" t="s">
        <v>7537</v>
      </c>
    </row>
    <row r="1841" spans="1:9" ht="15" x14ac:dyDescent="0.25">
      <c r="A1841" s="1" t="s">
        <v>529</v>
      </c>
      <c r="B1841" s="1" t="s">
        <v>4221</v>
      </c>
      <c r="D1841" t="s">
        <v>5844</v>
      </c>
      <c r="E1841" t="str">
        <f t="shared" si="28"/>
        <v>Bradley E</v>
      </c>
      <c r="G1841" t="s">
        <v>6725</v>
      </c>
      <c r="H1841" t="s">
        <v>6951</v>
      </c>
      <c r="I1841" t="s">
        <v>6786</v>
      </c>
    </row>
    <row r="1842" spans="1:9" ht="15" x14ac:dyDescent="0.25">
      <c r="A1842" s="1" t="s">
        <v>528</v>
      </c>
      <c r="B1842" s="1" t="s">
        <v>4222</v>
      </c>
      <c r="D1842" t="s">
        <v>6342</v>
      </c>
      <c r="E1842" t="str">
        <f t="shared" si="28"/>
        <v xml:space="preserve">Megan </v>
      </c>
      <c r="G1842" t="s">
        <v>6724</v>
      </c>
      <c r="H1842" t="s">
        <v>6796</v>
      </c>
    </row>
    <row r="1843" spans="1:9" ht="15" x14ac:dyDescent="0.25">
      <c r="A1843" s="1" t="s">
        <v>527</v>
      </c>
      <c r="B1843" s="1" t="s">
        <v>4223</v>
      </c>
      <c r="D1843" t="s">
        <v>6343</v>
      </c>
      <c r="E1843" t="str">
        <f t="shared" si="28"/>
        <v>Ruby J</v>
      </c>
      <c r="G1843" t="s">
        <v>6724</v>
      </c>
      <c r="H1843" t="s">
        <v>7538</v>
      </c>
      <c r="I1843" t="s">
        <v>6832</v>
      </c>
    </row>
    <row r="1844" spans="1:9" ht="15" x14ac:dyDescent="0.25">
      <c r="A1844" s="1" t="s">
        <v>526</v>
      </c>
      <c r="B1844" s="1" t="s">
        <v>4224</v>
      </c>
      <c r="D1844" t="s">
        <v>4786</v>
      </c>
      <c r="E1844" t="str">
        <f t="shared" si="28"/>
        <v xml:space="preserve">Bart </v>
      </c>
      <c r="G1844" t="s">
        <v>6725</v>
      </c>
      <c r="H1844" t="s">
        <v>7539</v>
      </c>
    </row>
    <row r="1845" spans="1:9" ht="15" x14ac:dyDescent="0.25">
      <c r="A1845" s="1" t="s">
        <v>525</v>
      </c>
      <c r="B1845" s="1" t="s">
        <v>4225</v>
      </c>
      <c r="D1845" t="s">
        <v>6344</v>
      </c>
      <c r="E1845" t="str">
        <f t="shared" si="28"/>
        <v>Robert A.</v>
      </c>
      <c r="G1845" t="s">
        <v>6725</v>
      </c>
      <c r="H1845" t="s">
        <v>6775</v>
      </c>
      <c r="I1845" t="s">
        <v>6746</v>
      </c>
    </row>
    <row r="1846" spans="1:9" ht="15" x14ac:dyDescent="0.25">
      <c r="A1846" s="1" t="s">
        <v>524</v>
      </c>
      <c r="B1846" s="1" t="s">
        <v>4226</v>
      </c>
      <c r="D1846" t="s">
        <v>6345</v>
      </c>
      <c r="E1846" t="str">
        <f t="shared" si="28"/>
        <v xml:space="preserve">Adam </v>
      </c>
      <c r="G1846" t="s">
        <v>6725</v>
      </c>
      <c r="H1846" t="s">
        <v>6758</v>
      </c>
    </row>
    <row r="1847" spans="1:9" ht="15" x14ac:dyDescent="0.25">
      <c r="A1847" s="1" t="s">
        <v>523</v>
      </c>
      <c r="B1847" s="1" t="s">
        <v>4227</v>
      </c>
      <c r="D1847" t="s">
        <v>6346</v>
      </c>
      <c r="E1847" t="str">
        <f t="shared" si="28"/>
        <v>Yemane Adhane</v>
      </c>
      <c r="G1847" t="s">
        <v>6725</v>
      </c>
      <c r="H1847" t="s">
        <v>7540</v>
      </c>
      <c r="I1847" t="s">
        <v>7541</v>
      </c>
    </row>
    <row r="1848" spans="1:9" ht="15" x14ac:dyDescent="0.25">
      <c r="A1848" s="1" t="s">
        <v>522</v>
      </c>
      <c r="B1848" s="1" t="s">
        <v>4228</v>
      </c>
      <c r="D1848" t="s">
        <v>6347</v>
      </c>
      <c r="E1848" t="str">
        <f t="shared" si="28"/>
        <v>Jesse A.</v>
      </c>
      <c r="G1848" t="s">
        <v>6725</v>
      </c>
      <c r="H1848" t="s">
        <v>6861</v>
      </c>
      <c r="I1848" t="s">
        <v>6746</v>
      </c>
    </row>
    <row r="1849" spans="1:9" ht="15" x14ac:dyDescent="0.25">
      <c r="A1849" s="1" t="s">
        <v>521</v>
      </c>
      <c r="B1849" s="1" t="s">
        <v>4229</v>
      </c>
      <c r="D1849" t="s">
        <v>6348</v>
      </c>
      <c r="E1849" t="str">
        <f t="shared" si="28"/>
        <v xml:space="preserve">Bird </v>
      </c>
      <c r="G1849" t="s">
        <v>6725</v>
      </c>
      <c r="H1849" t="s">
        <v>7542</v>
      </c>
    </row>
    <row r="1850" spans="1:9" ht="15" x14ac:dyDescent="0.25">
      <c r="A1850" s="1" t="s">
        <v>520</v>
      </c>
      <c r="B1850" s="1" t="s">
        <v>4230</v>
      </c>
      <c r="D1850" t="s">
        <v>6349</v>
      </c>
      <c r="E1850" t="str">
        <f t="shared" si="28"/>
        <v>Patrick M.</v>
      </c>
      <c r="G1850" t="s">
        <v>6725</v>
      </c>
      <c r="H1850" t="s">
        <v>5850</v>
      </c>
      <c r="I1850" t="s">
        <v>6743</v>
      </c>
    </row>
    <row r="1851" spans="1:9" ht="15" x14ac:dyDescent="0.25">
      <c r="A1851" s="1" t="s">
        <v>519</v>
      </c>
      <c r="B1851" s="1" t="s">
        <v>4231</v>
      </c>
      <c r="D1851" t="s">
        <v>6350</v>
      </c>
      <c r="E1851" t="str">
        <f t="shared" si="28"/>
        <v xml:space="preserve">Kyle </v>
      </c>
      <c r="G1851" t="s">
        <v>6725</v>
      </c>
      <c r="H1851" t="s">
        <v>6640</v>
      </c>
    </row>
    <row r="1852" spans="1:9" ht="15" x14ac:dyDescent="0.25">
      <c r="A1852" s="1" t="s">
        <v>518</v>
      </c>
      <c r="B1852" s="1" t="s">
        <v>4232</v>
      </c>
      <c r="D1852" t="s">
        <v>6351</v>
      </c>
      <c r="E1852" t="str">
        <f t="shared" si="28"/>
        <v xml:space="preserve">Ryan </v>
      </c>
      <c r="G1852" t="s">
        <v>6725</v>
      </c>
      <c r="H1852" t="s">
        <v>5185</v>
      </c>
    </row>
    <row r="1853" spans="1:9" ht="15" x14ac:dyDescent="0.25">
      <c r="A1853" s="1" t="s">
        <v>517</v>
      </c>
      <c r="B1853" s="1" t="s">
        <v>4233</v>
      </c>
      <c r="D1853" t="s">
        <v>6352</v>
      </c>
      <c r="E1853" t="str">
        <f t="shared" si="28"/>
        <v xml:space="preserve">Yuri </v>
      </c>
      <c r="G1853" t="s">
        <v>6725</v>
      </c>
      <c r="H1853" t="s">
        <v>7543</v>
      </c>
    </row>
    <row r="1854" spans="1:9" ht="15" x14ac:dyDescent="0.25">
      <c r="A1854" s="1" t="s">
        <v>515</v>
      </c>
      <c r="B1854" s="1" t="s">
        <v>4234</v>
      </c>
      <c r="D1854" t="s">
        <v>6353</v>
      </c>
      <c r="E1854" t="str">
        <f t="shared" si="28"/>
        <v xml:space="preserve">Ryan </v>
      </c>
      <c r="G1854" t="s">
        <v>6725</v>
      </c>
      <c r="H1854" t="s">
        <v>5185</v>
      </c>
    </row>
    <row r="1855" spans="1:9" ht="15" x14ac:dyDescent="0.25">
      <c r="A1855" s="1" t="s">
        <v>514</v>
      </c>
      <c r="B1855" s="1" t="s">
        <v>4235</v>
      </c>
      <c r="D1855" t="s">
        <v>6186</v>
      </c>
      <c r="E1855" t="str">
        <f t="shared" si="28"/>
        <v xml:space="preserve">Debbie </v>
      </c>
      <c r="G1855" t="s">
        <v>6724</v>
      </c>
      <c r="H1855" t="s">
        <v>7544</v>
      </c>
    </row>
    <row r="1856" spans="1:9" ht="15" x14ac:dyDescent="0.25">
      <c r="A1856" s="1" t="s">
        <v>513</v>
      </c>
      <c r="B1856" s="1" t="s">
        <v>4236</v>
      </c>
      <c r="D1856" t="s">
        <v>5368</v>
      </c>
      <c r="E1856" t="str">
        <f t="shared" si="28"/>
        <v>Mark D</v>
      </c>
      <c r="G1856" t="s">
        <v>6725</v>
      </c>
      <c r="H1856" t="s">
        <v>6828</v>
      </c>
      <c r="I1856" t="s">
        <v>6727</v>
      </c>
    </row>
    <row r="1857" spans="1:9" ht="15" x14ac:dyDescent="0.25">
      <c r="A1857" s="1" t="s">
        <v>512</v>
      </c>
      <c r="B1857" s="1" t="s">
        <v>4237</v>
      </c>
      <c r="D1857" t="s">
        <v>6354</v>
      </c>
      <c r="E1857" t="str">
        <f t="shared" si="28"/>
        <v xml:space="preserve">Christopher </v>
      </c>
      <c r="G1857" t="s">
        <v>6725</v>
      </c>
      <c r="H1857" t="s">
        <v>6903</v>
      </c>
    </row>
    <row r="1858" spans="1:9" ht="15" x14ac:dyDescent="0.25">
      <c r="A1858" s="1" t="s">
        <v>511</v>
      </c>
      <c r="B1858" s="1" t="s">
        <v>4238</v>
      </c>
      <c r="D1858" t="s">
        <v>6355</v>
      </c>
      <c r="E1858" t="str">
        <f t="shared" si="28"/>
        <v>Daniell L</v>
      </c>
      <c r="G1858" t="s">
        <v>6724</v>
      </c>
      <c r="H1858" t="s">
        <v>7545</v>
      </c>
      <c r="I1858" t="s">
        <v>6780</v>
      </c>
    </row>
    <row r="1859" spans="1:9" ht="15" x14ac:dyDescent="0.25">
      <c r="A1859" s="1" t="s">
        <v>510</v>
      </c>
      <c r="B1859" s="1" t="s">
        <v>4239</v>
      </c>
      <c r="D1859" t="s">
        <v>6356</v>
      </c>
      <c r="E1859" t="str">
        <f t="shared" ref="E1859:E1922" si="29">H1859&amp;" "&amp;I1859</f>
        <v xml:space="preserve">Janne </v>
      </c>
      <c r="G1859" t="s">
        <v>6725</v>
      </c>
      <c r="H1859" t="s">
        <v>7546</v>
      </c>
    </row>
    <row r="1860" spans="1:9" ht="15" x14ac:dyDescent="0.25">
      <c r="A1860" s="1" t="s">
        <v>509</v>
      </c>
      <c r="B1860" s="1" t="s">
        <v>4240</v>
      </c>
      <c r="D1860" t="s">
        <v>5718</v>
      </c>
      <c r="E1860" t="str">
        <f t="shared" si="29"/>
        <v xml:space="preserve">Martina </v>
      </c>
      <c r="G1860" t="s">
        <v>6724</v>
      </c>
      <c r="H1860" t="s">
        <v>7374</v>
      </c>
    </row>
    <row r="1861" spans="1:9" ht="15" x14ac:dyDescent="0.25">
      <c r="A1861" s="1" t="s">
        <v>508</v>
      </c>
      <c r="B1861" s="1" t="s">
        <v>4241</v>
      </c>
      <c r="D1861" t="s">
        <v>5560</v>
      </c>
      <c r="E1861" t="str">
        <f t="shared" si="29"/>
        <v>Elizabeth L</v>
      </c>
      <c r="G1861" t="s">
        <v>6724</v>
      </c>
      <c r="H1861" t="s">
        <v>6846</v>
      </c>
      <c r="I1861" t="s">
        <v>6780</v>
      </c>
    </row>
    <row r="1862" spans="1:9" ht="15" x14ac:dyDescent="0.25">
      <c r="A1862" s="1" t="s">
        <v>507</v>
      </c>
      <c r="B1862" s="1" t="s">
        <v>4242</v>
      </c>
      <c r="D1862" t="s">
        <v>6357</v>
      </c>
      <c r="E1862" t="str">
        <f t="shared" si="29"/>
        <v>Stephanie C.</v>
      </c>
      <c r="G1862" t="s">
        <v>6724</v>
      </c>
      <c r="H1862" t="s">
        <v>6760</v>
      </c>
      <c r="I1862" t="s">
        <v>6795</v>
      </c>
    </row>
    <row r="1863" spans="1:9" ht="15" x14ac:dyDescent="0.25">
      <c r="A1863" s="1" t="s">
        <v>506</v>
      </c>
      <c r="B1863" s="1" t="s">
        <v>4243</v>
      </c>
      <c r="D1863" t="s">
        <v>5104</v>
      </c>
      <c r="E1863" t="str">
        <f t="shared" si="29"/>
        <v xml:space="preserve">Katie </v>
      </c>
      <c r="G1863" t="s">
        <v>6724</v>
      </c>
      <c r="H1863" t="s">
        <v>6792</v>
      </c>
    </row>
    <row r="1864" spans="1:9" ht="15" x14ac:dyDescent="0.25">
      <c r="A1864" s="1" t="s">
        <v>505</v>
      </c>
      <c r="B1864" s="1" t="s">
        <v>4244</v>
      </c>
      <c r="D1864" t="s">
        <v>6358</v>
      </c>
      <c r="E1864" t="str">
        <f t="shared" si="29"/>
        <v xml:space="preserve">Callie </v>
      </c>
      <c r="G1864" t="s">
        <v>6724</v>
      </c>
      <c r="H1864" t="s">
        <v>7547</v>
      </c>
    </row>
    <row r="1865" spans="1:9" ht="15" x14ac:dyDescent="0.25">
      <c r="A1865" s="1" t="s">
        <v>504</v>
      </c>
      <c r="B1865" s="1" t="s">
        <v>4245</v>
      </c>
      <c r="D1865" t="s">
        <v>6359</v>
      </c>
      <c r="E1865" t="str">
        <f t="shared" si="29"/>
        <v xml:space="preserve">Inna </v>
      </c>
      <c r="G1865" t="s">
        <v>6724</v>
      </c>
      <c r="H1865" t="s">
        <v>6787</v>
      </c>
    </row>
    <row r="1866" spans="1:9" ht="15" x14ac:dyDescent="0.25">
      <c r="A1866" s="1" t="s">
        <v>503</v>
      </c>
      <c r="B1866" s="1" t="s">
        <v>4246</v>
      </c>
      <c r="D1866" t="s">
        <v>5151</v>
      </c>
      <c r="E1866" t="str">
        <f t="shared" si="29"/>
        <v>Mary K.</v>
      </c>
      <c r="G1866" t="s">
        <v>6724</v>
      </c>
      <c r="H1866" t="s">
        <v>7105</v>
      </c>
      <c r="I1866" t="s">
        <v>6856</v>
      </c>
    </row>
    <row r="1867" spans="1:9" ht="15" x14ac:dyDescent="0.25">
      <c r="A1867" s="1" t="s">
        <v>502</v>
      </c>
      <c r="B1867" s="1" t="s">
        <v>4247</v>
      </c>
      <c r="D1867" t="s">
        <v>6360</v>
      </c>
      <c r="E1867" t="str">
        <f t="shared" si="29"/>
        <v>Samuel M.</v>
      </c>
      <c r="G1867" t="s">
        <v>6725</v>
      </c>
      <c r="H1867" t="s">
        <v>6870</v>
      </c>
      <c r="I1867" t="s">
        <v>6743</v>
      </c>
    </row>
    <row r="1868" spans="1:9" ht="15" x14ac:dyDescent="0.25">
      <c r="A1868" s="1" t="s">
        <v>501</v>
      </c>
      <c r="B1868" s="1" t="s">
        <v>4248</v>
      </c>
      <c r="D1868" t="s">
        <v>5483</v>
      </c>
      <c r="E1868" t="str">
        <f t="shared" si="29"/>
        <v xml:space="preserve">Kimberly </v>
      </c>
      <c r="G1868" t="s">
        <v>6724</v>
      </c>
      <c r="H1868" t="s">
        <v>6980</v>
      </c>
    </row>
    <row r="1869" spans="1:9" ht="15" x14ac:dyDescent="0.25">
      <c r="A1869" s="1" t="s">
        <v>500</v>
      </c>
      <c r="B1869" s="1" t="s">
        <v>4249</v>
      </c>
      <c r="D1869" t="s">
        <v>5390</v>
      </c>
      <c r="E1869" t="str">
        <f t="shared" si="29"/>
        <v>Tom J.</v>
      </c>
      <c r="G1869" t="s">
        <v>6725</v>
      </c>
      <c r="H1869" t="s">
        <v>7195</v>
      </c>
      <c r="I1869" t="s">
        <v>6763</v>
      </c>
    </row>
    <row r="1870" spans="1:9" ht="15" x14ac:dyDescent="0.25">
      <c r="A1870" s="1" t="s">
        <v>499</v>
      </c>
      <c r="B1870" s="1" t="s">
        <v>4250</v>
      </c>
      <c r="D1870" t="s">
        <v>6361</v>
      </c>
      <c r="E1870" t="str">
        <f t="shared" si="29"/>
        <v xml:space="preserve">Zachary </v>
      </c>
      <c r="G1870" t="s">
        <v>6725</v>
      </c>
      <c r="H1870" t="s">
        <v>7003</v>
      </c>
    </row>
    <row r="1871" spans="1:9" ht="15" x14ac:dyDescent="0.25">
      <c r="A1871" s="1" t="s">
        <v>498</v>
      </c>
      <c r="B1871" s="1" t="s">
        <v>4251</v>
      </c>
      <c r="D1871" t="s">
        <v>4924</v>
      </c>
      <c r="E1871" t="str">
        <f t="shared" si="29"/>
        <v xml:space="preserve">Dane </v>
      </c>
      <c r="G1871" t="s">
        <v>6725</v>
      </c>
      <c r="H1871" t="s">
        <v>6848</v>
      </c>
    </row>
    <row r="1872" spans="1:9" ht="15" x14ac:dyDescent="0.25">
      <c r="A1872" s="1" t="s">
        <v>497</v>
      </c>
      <c r="B1872" s="1" t="s">
        <v>4252</v>
      </c>
      <c r="D1872" t="s">
        <v>6362</v>
      </c>
      <c r="E1872" t="str">
        <f t="shared" si="29"/>
        <v>Dougie J</v>
      </c>
      <c r="G1872" t="s">
        <v>6725</v>
      </c>
      <c r="H1872" t="s">
        <v>7548</v>
      </c>
      <c r="I1872" t="s">
        <v>6832</v>
      </c>
    </row>
    <row r="1873" spans="1:10" ht="15" x14ac:dyDescent="0.25">
      <c r="A1873" s="1" t="s">
        <v>496</v>
      </c>
      <c r="B1873" s="1" t="s">
        <v>4253</v>
      </c>
      <c r="D1873" t="s">
        <v>6363</v>
      </c>
      <c r="E1873" t="str">
        <f t="shared" si="29"/>
        <v>Jeremiah H</v>
      </c>
      <c r="G1873" t="s">
        <v>6725</v>
      </c>
      <c r="H1873" t="s">
        <v>7549</v>
      </c>
      <c r="I1873" t="s">
        <v>6910</v>
      </c>
    </row>
    <row r="1874" spans="1:10" ht="15" x14ac:dyDescent="0.25">
      <c r="A1874" s="1" t="s">
        <v>495</v>
      </c>
      <c r="B1874" s="1" t="s">
        <v>4254</v>
      </c>
      <c r="D1874" t="s">
        <v>6364</v>
      </c>
      <c r="E1874" t="str">
        <f t="shared" si="29"/>
        <v>Ashley J.</v>
      </c>
      <c r="G1874" t="s">
        <v>6725</v>
      </c>
      <c r="H1874" t="s">
        <v>5012</v>
      </c>
      <c r="I1874" t="s">
        <v>6763</v>
      </c>
    </row>
    <row r="1875" spans="1:10" ht="15" x14ac:dyDescent="0.25">
      <c r="A1875" s="1" t="s">
        <v>494</v>
      </c>
      <c r="B1875" s="1" t="s">
        <v>4255</v>
      </c>
      <c r="D1875" t="s">
        <v>6365</v>
      </c>
      <c r="E1875" t="str">
        <f t="shared" si="29"/>
        <v>Turner J.</v>
      </c>
      <c r="G1875" t="s">
        <v>6725</v>
      </c>
      <c r="H1875" t="s">
        <v>4789</v>
      </c>
      <c r="I1875" t="s">
        <v>6763</v>
      </c>
    </row>
    <row r="1876" spans="1:10" ht="15" x14ac:dyDescent="0.25">
      <c r="A1876" s="1" t="s">
        <v>493</v>
      </c>
      <c r="B1876" s="1" t="s">
        <v>4256</v>
      </c>
      <c r="D1876" t="s">
        <v>6366</v>
      </c>
      <c r="E1876" t="str">
        <f t="shared" si="29"/>
        <v xml:space="preserve">Roger </v>
      </c>
      <c r="G1876" t="s">
        <v>6725</v>
      </c>
      <c r="H1876" t="s">
        <v>7550</v>
      </c>
    </row>
    <row r="1877" spans="1:10" ht="15" x14ac:dyDescent="0.25">
      <c r="A1877" s="1" t="s">
        <v>492</v>
      </c>
      <c r="B1877" s="1" t="s">
        <v>4257</v>
      </c>
      <c r="D1877" t="s">
        <v>5751</v>
      </c>
      <c r="E1877" t="str">
        <f t="shared" si="29"/>
        <v xml:space="preserve">Pamela </v>
      </c>
      <c r="G1877" t="s">
        <v>6724</v>
      </c>
      <c r="H1877" t="s">
        <v>6821</v>
      </c>
    </row>
    <row r="1878" spans="1:10" ht="15" x14ac:dyDescent="0.25">
      <c r="A1878" s="1" t="s">
        <v>491</v>
      </c>
      <c r="B1878" s="1" t="s">
        <v>4258</v>
      </c>
      <c r="D1878" t="s">
        <v>6367</v>
      </c>
      <c r="E1878" t="str">
        <f t="shared" si="29"/>
        <v>Allison M.</v>
      </c>
      <c r="G1878" t="s">
        <v>6724</v>
      </c>
      <c r="H1878" t="s">
        <v>6922</v>
      </c>
      <c r="I1878" t="s">
        <v>6743</v>
      </c>
    </row>
    <row r="1879" spans="1:10" ht="15" x14ac:dyDescent="0.25">
      <c r="A1879" s="1" t="s">
        <v>490</v>
      </c>
      <c r="B1879" s="1" t="s">
        <v>4259</v>
      </c>
      <c r="D1879" t="s">
        <v>6368</v>
      </c>
      <c r="E1879" t="str">
        <f t="shared" si="29"/>
        <v>Katherine H.</v>
      </c>
      <c r="G1879" t="s">
        <v>7060</v>
      </c>
      <c r="H1879" t="s">
        <v>7038</v>
      </c>
      <c r="I1879" t="s">
        <v>6773</v>
      </c>
    </row>
    <row r="1880" spans="1:10" ht="15" x14ac:dyDescent="0.25">
      <c r="A1880" s="1" t="s">
        <v>489</v>
      </c>
      <c r="B1880" s="1" t="s">
        <v>4260</v>
      </c>
      <c r="D1880" t="s">
        <v>6369</v>
      </c>
      <c r="E1880" t="str">
        <f t="shared" si="29"/>
        <v xml:space="preserve">Robin </v>
      </c>
      <c r="G1880" t="s">
        <v>6724</v>
      </c>
      <c r="H1880" t="s">
        <v>7425</v>
      </c>
    </row>
    <row r="1881" spans="1:10" ht="15" x14ac:dyDescent="0.25">
      <c r="A1881" s="1" t="s">
        <v>488</v>
      </c>
      <c r="B1881" s="1" t="s">
        <v>4261</v>
      </c>
      <c r="D1881" t="s">
        <v>6370</v>
      </c>
      <c r="E1881" t="str">
        <f t="shared" si="29"/>
        <v xml:space="preserve">Terri </v>
      </c>
      <c r="G1881" t="s">
        <v>6724</v>
      </c>
      <c r="H1881" t="s">
        <v>7551</v>
      </c>
    </row>
    <row r="1882" spans="1:10" ht="15" x14ac:dyDescent="0.25">
      <c r="A1882" s="1" t="s">
        <v>487</v>
      </c>
      <c r="B1882" s="1" t="s">
        <v>4262</v>
      </c>
      <c r="D1882" t="s">
        <v>5259</v>
      </c>
      <c r="E1882" t="str">
        <f t="shared" si="29"/>
        <v xml:space="preserve">Eddie </v>
      </c>
      <c r="G1882" t="s">
        <v>6725</v>
      </c>
      <c r="H1882" t="s">
        <v>7360</v>
      </c>
    </row>
    <row r="1883" spans="1:10" ht="15" x14ac:dyDescent="0.25">
      <c r="A1883" s="1" t="s">
        <v>486</v>
      </c>
      <c r="B1883" s="1" t="s">
        <v>4263</v>
      </c>
      <c r="D1883" t="s">
        <v>6371</v>
      </c>
      <c r="E1883" t="str">
        <f t="shared" si="29"/>
        <v xml:space="preserve">Pamela </v>
      </c>
      <c r="G1883" t="s">
        <v>6724</v>
      </c>
      <c r="H1883" t="s">
        <v>6821</v>
      </c>
    </row>
    <row r="1884" spans="1:10" ht="15" x14ac:dyDescent="0.25">
      <c r="A1884" s="1" t="s">
        <v>485</v>
      </c>
      <c r="B1884" s="1" t="s">
        <v>4264</v>
      </c>
      <c r="D1884" t="s">
        <v>6372</v>
      </c>
      <c r="E1884" t="str">
        <f t="shared" si="29"/>
        <v xml:space="preserve">Joyce </v>
      </c>
      <c r="G1884" t="s">
        <v>6724</v>
      </c>
      <c r="H1884" t="s">
        <v>7518</v>
      </c>
    </row>
    <row r="1885" spans="1:10" ht="15" x14ac:dyDescent="0.25">
      <c r="A1885" s="1" t="s">
        <v>484</v>
      </c>
      <c r="B1885" s="1" t="s">
        <v>4265</v>
      </c>
      <c r="D1885" t="s">
        <v>6373</v>
      </c>
      <c r="E1885" t="str">
        <f t="shared" si="29"/>
        <v>Alison W.</v>
      </c>
      <c r="G1885" t="s">
        <v>6724</v>
      </c>
      <c r="H1885" t="s">
        <v>7101</v>
      </c>
      <c r="I1885" t="s">
        <v>6761</v>
      </c>
    </row>
    <row r="1886" spans="1:10" ht="15" x14ac:dyDescent="0.25">
      <c r="A1886" s="1" t="s">
        <v>483</v>
      </c>
      <c r="B1886" s="1" t="s">
        <v>4266</v>
      </c>
      <c r="D1886" t="s">
        <v>6374</v>
      </c>
      <c r="E1886" t="str">
        <f t="shared" si="29"/>
        <v>Tammara C</v>
      </c>
      <c r="G1886" t="s">
        <v>6724</v>
      </c>
      <c r="H1886" t="s">
        <v>7552</v>
      </c>
      <c r="I1886" t="s">
        <v>6753</v>
      </c>
    </row>
    <row r="1887" spans="1:10" ht="15" x14ac:dyDescent="0.25">
      <c r="A1887" s="1" t="s">
        <v>482</v>
      </c>
      <c r="B1887" s="1" t="s">
        <v>4267</v>
      </c>
      <c r="D1887" t="s">
        <v>6375</v>
      </c>
      <c r="E1887" t="str">
        <f t="shared" si="29"/>
        <v xml:space="preserve">Dorota </v>
      </c>
      <c r="G1887" t="s">
        <v>6724</v>
      </c>
      <c r="H1887" t="s">
        <v>7553</v>
      </c>
    </row>
    <row r="1888" spans="1:10" ht="15" x14ac:dyDescent="0.25">
      <c r="A1888" s="1" t="s">
        <v>481</v>
      </c>
      <c r="B1888" s="1" t="s">
        <v>4268</v>
      </c>
      <c r="D1888" t="s">
        <v>6376</v>
      </c>
      <c r="E1888" t="str">
        <f t="shared" si="29"/>
        <v>Jose Norberto</v>
      </c>
      <c r="G1888" t="s">
        <v>6725</v>
      </c>
      <c r="H1888" t="s">
        <v>7262</v>
      </c>
      <c r="I1888" t="s">
        <v>7554</v>
      </c>
      <c r="J1888" t="s">
        <v>6749</v>
      </c>
    </row>
    <row r="1889" spans="1:10" ht="15" x14ac:dyDescent="0.25">
      <c r="A1889" s="1" t="s">
        <v>480</v>
      </c>
      <c r="B1889" s="1" t="s">
        <v>4269</v>
      </c>
      <c r="D1889" t="s">
        <v>6377</v>
      </c>
      <c r="E1889" t="str">
        <f t="shared" si="29"/>
        <v xml:space="preserve">Peter </v>
      </c>
      <c r="G1889" t="s">
        <v>6725</v>
      </c>
      <c r="H1889" t="s">
        <v>6930</v>
      </c>
    </row>
    <row r="1890" spans="1:10" ht="15" x14ac:dyDescent="0.25">
      <c r="A1890" s="1" t="s">
        <v>479</v>
      </c>
      <c r="B1890" s="1" t="s">
        <v>4270</v>
      </c>
      <c r="D1890" t="s">
        <v>5274</v>
      </c>
      <c r="E1890" t="str">
        <f t="shared" si="29"/>
        <v xml:space="preserve">Bryant </v>
      </c>
      <c r="G1890" t="s">
        <v>6725</v>
      </c>
      <c r="H1890" t="s">
        <v>7555</v>
      </c>
    </row>
    <row r="1891" spans="1:10" ht="15" x14ac:dyDescent="0.25">
      <c r="A1891" s="1" t="s">
        <v>478</v>
      </c>
      <c r="B1891" s="1" t="s">
        <v>4271</v>
      </c>
      <c r="D1891" t="s">
        <v>6378</v>
      </c>
      <c r="E1891" t="str">
        <f t="shared" si="29"/>
        <v xml:space="preserve">Christina </v>
      </c>
      <c r="G1891" t="s">
        <v>6724</v>
      </c>
      <c r="H1891" t="s">
        <v>6747</v>
      </c>
    </row>
    <row r="1892" spans="1:10" ht="15" x14ac:dyDescent="0.25">
      <c r="A1892" s="1" t="s">
        <v>477</v>
      </c>
      <c r="B1892" s="1" t="s">
        <v>4272</v>
      </c>
      <c r="D1892" t="s">
        <v>6379</v>
      </c>
      <c r="E1892" t="str">
        <f t="shared" si="29"/>
        <v xml:space="preserve">John </v>
      </c>
      <c r="G1892" t="s">
        <v>6725</v>
      </c>
      <c r="H1892" t="s">
        <v>6750</v>
      </c>
    </row>
    <row r="1893" spans="1:10" ht="15" x14ac:dyDescent="0.25">
      <c r="A1893" s="1" t="s">
        <v>476</v>
      </c>
      <c r="B1893" s="1" t="s">
        <v>4273</v>
      </c>
      <c r="D1893" t="s">
        <v>6380</v>
      </c>
      <c r="E1893" t="str">
        <f t="shared" si="29"/>
        <v xml:space="preserve">Eduardo </v>
      </c>
      <c r="G1893" t="s">
        <v>6725</v>
      </c>
      <c r="H1893" t="s">
        <v>7556</v>
      </c>
    </row>
    <row r="1894" spans="1:10" ht="15" x14ac:dyDescent="0.25">
      <c r="A1894" s="1" t="s">
        <v>475</v>
      </c>
      <c r="B1894" s="1" t="s">
        <v>4274</v>
      </c>
      <c r="D1894" t="s">
        <v>6381</v>
      </c>
      <c r="E1894" t="str">
        <f t="shared" si="29"/>
        <v>Laura M.</v>
      </c>
      <c r="G1894" t="s">
        <v>6724</v>
      </c>
      <c r="H1894" t="s">
        <v>7079</v>
      </c>
      <c r="I1894" t="s">
        <v>6743</v>
      </c>
    </row>
    <row r="1895" spans="1:10" ht="15" x14ac:dyDescent="0.25">
      <c r="A1895" s="1" t="s">
        <v>474</v>
      </c>
      <c r="B1895" s="1" t="s">
        <v>4275</v>
      </c>
      <c r="D1895" t="s">
        <v>6382</v>
      </c>
      <c r="E1895" t="str">
        <f t="shared" si="29"/>
        <v xml:space="preserve">Charlie </v>
      </c>
      <c r="G1895" t="s">
        <v>6725</v>
      </c>
      <c r="H1895" t="s">
        <v>6841</v>
      </c>
    </row>
    <row r="1896" spans="1:10" ht="15" x14ac:dyDescent="0.25">
      <c r="A1896" s="1" t="s">
        <v>473</v>
      </c>
      <c r="B1896" s="1" t="s">
        <v>4276</v>
      </c>
      <c r="D1896" t="s">
        <v>6383</v>
      </c>
      <c r="E1896" t="str">
        <f t="shared" si="29"/>
        <v>Melissa D.</v>
      </c>
      <c r="G1896" t="s">
        <v>6724</v>
      </c>
      <c r="H1896" t="s">
        <v>6781</v>
      </c>
      <c r="I1896" t="s">
        <v>6766</v>
      </c>
    </row>
    <row r="1897" spans="1:10" ht="15" x14ac:dyDescent="0.25">
      <c r="A1897" s="1" t="s">
        <v>472</v>
      </c>
      <c r="B1897" s="1" t="s">
        <v>4277</v>
      </c>
      <c r="D1897" t="s">
        <v>4956</v>
      </c>
      <c r="E1897" t="str">
        <f t="shared" si="29"/>
        <v>Dan C.</v>
      </c>
      <c r="G1897" t="s">
        <v>6725</v>
      </c>
      <c r="H1897" t="s">
        <v>6931</v>
      </c>
      <c r="I1897" t="s">
        <v>6795</v>
      </c>
      <c r="J1897" t="s">
        <v>7163</v>
      </c>
    </row>
    <row r="1898" spans="1:10" ht="15" x14ac:dyDescent="0.25">
      <c r="A1898" s="1" t="s">
        <v>471</v>
      </c>
      <c r="B1898" s="1" t="s">
        <v>4278</v>
      </c>
      <c r="D1898" t="s">
        <v>6384</v>
      </c>
      <c r="E1898" t="str">
        <f t="shared" si="29"/>
        <v xml:space="preserve">Matthew </v>
      </c>
      <c r="G1898" t="s">
        <v>6725</v>
      </c>
      <c r="H1898" t="s">
        <v>6726</v>
      </c>
    </row>
    <row r="1899" spans="1:10" ht="15" x14ac:dyDescent="0.25">
      <c r="A1899" s="1" t="s">
        <v>470</v>
      </c>
      <c r="B1899" s="1" t="s">
        <v>4279</v>
      </c>
      <c r="D1899" t="s">
        <v>4789</v>
      </c>
      <c r="E1899" t="str">
        <f t="shared" si="29"/>
        <v>Wesley C.</v>
      </c>
      <c r="G1899" t="s">
        <v>6725</v>
      </c>
      <c r="H1899" t="s">
        <v>7282</v>
      </c>
      <c r="I1899" t="s">
        <v>6795</v>
      </c>
    </row>
    <row r="1900" spans="1:10" ht="15" x14ac:dyDescent="0.25">
      <c r="A1900" s="1" t="s">
        <v>469</v>
      </c>
      <c r="B1900" s="1" t="s">
        <v>4280</v>
      </c>
      <c r="D1900" t="s">
        <v>4819</v>
      </c>
      <c r="E1900" t="str">
        <f t="shared" si="29"/>
        <v xml:space="preserve">Christopher </v>
      </c>
      <c r="G1900" t="s">
        <v>6725</v>
      </c>
      <c r="H1900" t="s">
        <v>6903</v>
      </c>
    </row>
    <row r="1901" spans="1:10" ht="15" x14ac:dyDescent="0.25">
      <c r="A1901" s="1" t="s">
        <v>468</v>
      </c>
      <c r="B1901" s="1" t="s">
        <v>4281</v>
      </c>
      <c r="D1901" t="s">
        <v>6385</v>
      </c>
      <c r="E1901" t="str">
        <f t="shared" si="29"/>
        <v xml:space="preserve">Jessica </v>
      </c>
      <c r="G1901" t="s">
        <v>6724</v>
      </c>
      <c r="H1901" t="s">
        <v>6822</v>
      </c>
    </row>
    <row r="1902" spans="1:10" ht="15" x14ac:dyDescent="0.25">
      <c r="A1902" s="1" t="s">
        <v>467</v>
      </c>
      <c r="B1902" s="1" t="s">
        <v>4282</v>
      </c>
      <c r="D1902" t="s">
        <v>6295</v>
      </c>
      <c r="E1902" t="str">
        <f t="shared" si="29"/>
        <v xml:space="preserve">Christin </v>
      </c>
      <c r="G1902" t="s">
        <v>6724</v>
      </c>
      <c r="H1902" t="s">
        <v>7557</v>
      </c>
    </row>
    <row r="1903" spans="1:10" ht="15" x14ac:dyDescent="0.25">
      <c r="A1903" s="1" t="s">
        <v>466</v>
      </c>
      <c r="B1903" s="1" t="s">
        <v>4283</v>
      </c>
      <c r="D1903" t="s">
        <v>6386</v>
      </c>
      <c r="E1903" t="str">
        <f t="shared" si="29"/>
        <v xml:space="preserve">Sara </v>
      </c>
      <c r="G1903" t="s">
        <v>6724</v>
      </c>
      <c r="H1903" t="s">
        <v>6850</v>
      </c>
    </row>
    <row r="1904" spans="1:10" ht="15" x14ac:dyDescent="0.25">
      <c r="A1904" s="1" t="s">
        <v>465</v>
      </c>
      <c r="B1904" s="1" t="s">
        <v>4284</v>
      </c>
      <c r="D1904" t="s">
        <v>6387</v>
      </c>
      <c r="E1904" t="str">
        <f t="shared" si="29"/>
        <v xml:space="preserve">Elizabeth </v>
      </c>
      <c r="G1904" t="s">
        <v>6724</v>
      </c>
      <c r="H1904" t="s">
        <v>6846</v>
      </c>
    </row>
    <row r="1905" spans="1:9" ht="15" x14ac:dyDescent="0.25">
      <c r="A1905" s="1" t="s">
        <v>464</v>
      </c>
      <c r="B1905" s="1" t="s">
        <v>4285</v>
      </c>
      <c r="D1905" t="s">
        <v>6388</v>
      </c>
      <c r="E1905" t="str">
        <f t="shared" si="29"/>
        <v>Margaret P.</v>
      </c>
      <c r="G1905" t="s">
        <v>6724</v>
      </c>
      <c r="H1905" t="s">
        <v>7058</v>
      </c>
      <c r="I1905" t="s">
        <v>6830</v>
      </c>
    </row>
    <row r="1906" spans="1:9" ht="15" x14ac:dyDescent="0.25">
      <c r="A1906" s="1" t="s">
        <v>463</v>
      </c>
      <c r="B1906" s="1" t="s">
        <v>4286</v>
      </c>
      <c r="D1906" t="s">
        <v>6389</v>
      </c>
      <c r="E1906" t="str">
        <f t="shared" si="29"/>
        <v>Tiffany K</v>
      </c>
      <c r="G1906" t="s">
        <v>6724</v>
      </c>
      <c r="H1906" t="s">
        <v>7150</v>
      </c>
      <c r="I1906" t="s">
        <v>6817</v>
      </c>
    </row>
    <row r="1907" spans="1:9" ht="15" x14ac:dyDescent="0.25">
      <c r="A1907" s="1" t="s">
        <v>462</v>
      </c>
      <c r="B1907" s="1" t="s">
        <v>4287</v>
      </c>
      <c r="D1907" t="s">
        <v>6390</v>
      </c>
      <c r="E1907" t="str">
        <f t="shared" si="29"/>
        <v>David M.</v>
      </c>
      <c r="G1907" t="s">
        <v>6725</v>
      </c>
      <c r="H1907" t="s">
        <v>6739</v>
      </c>
      <c r="I1907" t="s">
        <v>6743</v>
      </c>
    </row>
    <row r="1908" spans="1:9" ht="15" x14ac:dyDescent="0.25">
      <c r="A1908" s="1" t="s">
        <v>461</v>
      </c>
      <c r="B1908" s="1" t="s">
        <v>4288</v>
      </c>
      <c r="D1908" t="s">
        <v>5005</v>
      </c>
      <c r="E1908" t="str">
        <f t="shared" si="29"/>
        <v>Christine E</v>
      </c>
      <c r="G1908" t="s">
        <v>6724</v>
      </c>
      <c r="H1908" t="s">
        <v>6961</v>
      </c>
      <c r="I1908" t="s">
        <v>6786</v>
      </c>
    </row>
    <row r="1909" spans="1:9" ht="15" x14ac:dyDescent="0.25">
      <c r="A1909" s="1" t="s">
        <v>460</v>
      </c>
      <c r="B1909" s="1" t="s">
        <v>4289</v>
      </c>
      <c r="D1909" t="s">
        <v>6391</v>
      </c>
      <c r="E1909" t="str">
        <f t="shared" si="29"/>
        <v xml:space="preserve">Donna </v>
      </c>
      <c r="G1909" t="s">
        <v>6724</v>
      </c>
      <c r="H1909" t="s">
        <v>7558</v>
      </c>
    </row>
    <row r="1910" spans="1:9" ht="15" x14ac:dyDescent="0.25">
      <c r="A1910" s="1" t="s">
        <v>459</v>
      </c>
      <c r="B1910" s="1" t="s">
        <v>4290</v>
      </c>
      <c r="D1910" t="s">
        <v>6392</v>
      </c>
      <c r="E1910" t="str">
        <f t="shared" si="29"/>
        <v xml:space="preserve">Rod </v>
      </c>
      <c r="G1910" t="s">
        <v>6725</v>
      </c>
      <c r="H1910" t="s">
        <v>6953</v>
      </c>
    </row>
    <row r="1911" spans="1:9" ht="15" x14ac:dyDescent="0.25">
      <c r="A1911" s="1" t="s">
        <v>458</v>
      </c>
      <c r="B1911" s="1" t="s">
        <v>4291</v>
      </c>
      <c r="D1911" t="s">
        <v>5151</v>
      </c>
      <c r="E1911" t="str">
        <f t="shared" si="29"/>
        <v xml:space="preserve">Joe </v>
      </c>
      <c r="G1911" t="s">
        <v>6725</v>
      </c>
      <c r="H1911" t="s">
        <v>7559</v>
      </c>
    </row>
    <row r="1912" spans="1:9" ht="15" x14ac:dyDescent="0.25">
      <c r="A1912" s="1" t="s">
        <v>457</v>
      </c>
      <c r="B1912" s="1" t="s">
        <v>4292</v>
      </c>
      <c r="D1912" t="s">
        <v>6393</v>
      </c>
      <c r="E1912" t="str">
        <f t="shared" si="29"/>
        <v xml:space="preserve">Kayleigh </v>
      </c>
      <c r="G1912" t="s">
        <v>6724</v>
      </c>
      <c r="H1912" t="s">
        <v>7560</v>
      </c>
    </row>
    <row r="1913" spans="1:9" ht="15" x14ac:dyDescent="0.25">
      <c r="A1913" s="1" t="s">
        <v>456</v>
      </c>
      <c r="B1913" s="1" t="s">
        <v>4293</v>
      </c>
      <c r="D1913" t="s">
        <v>5093</v>
      </c>
      <c r="E1913" t="str">
        <f t="shared" si="29"/>
        <v>Lorcan A.</v>
      </c>
      <c r="G1913" t="s">
        <v>6725</v>
      </c>
      <c r="H1913" t="s">
        <v>7561</v>
      </c>
      <c r="I1913" t="s">
        <v>6746</v>
      </c>
    </row>
    <row r="1914" spans="1:9" ht="15" x14ac:dyDescent="0.25">
      <c r="A1914" s="1" t="s">
        <v>455</v>
      </c>
      <c r="B1914" s="1" t="s">
        <v>4294</v>
      </c>
      <c r="D1914" t="s">
        <v>6394</v>
      </c>
      <c r="E1914" t="str">
        <f t="shared" si="29"/>
        <v xml:space="preserve">Billy </v>
      </c>
      <c r="G1914" t="s">
        <v>6725</v>
      </c>
      <c r="H1914" t="s">
        <v>7274</v>
      </c>
    </row>
    <row r="1915" spans="1:9" ht="15" x14ac:dyDescent="0.25">
      <c r="A1915" s="1" t="s">
        <v>454</v>
      </c>
      <c r="B1915" s="1" t="s">
        <v>4295</v>
      </c>
      <c r="D1915" t="s">
        <v>5279</v>
      </c>
      <c r="E1915" t="str">
        <f t="shared" si="29"/>
        <v>Paul M.</v>
      </c>
      <c r="G1915" t="s">
        <v>6725</v>
      </c>
      <c r="H1915" t="s">
        <v>5735</v>
      </c>
      <c r="I1915" t="s">
        <v>6743</v>
      </c>
    </row>
    <row r="1916" spans="1:9" ht="15" x14ac:dyDescent="0.25">
      <c r="A1916" s="1" t="s">
        <v>453</v>
      </c>
      <c r="B1916" s="1" t="s">
        <v>4296</v>
      </c>
      <c r="D1916" t="s">
        <v>6395</v>
      </c>
      <c r="E1916" t="str">
        <f t="shared" si="29"/>
        <v>Brenda M.</v>
      </c>
      <c r="G1916" t="s">
        <v>6724</v>
      </c>
      <c r="H1916" t="s">
        <v>7280</v>
      </c>
      <c r="I1916" t="s">
        <v>6743</v>
      </c>
    </row>
    <row r="1917" spans="1:9" ht="15" x14ac:dyDescent="0.25">
      <c r="A1917" s="1" t="s">
        <v>452</v>
      </c>
      <c r="B1917" s="1" t="s">
        <v>4297</v>
      </c>
      <c r="D1917" t="s">
        <v>6396</v>
      </c>
      <c r="E1917" t="str">
        <f t="shared" si="29"/>
        <v>Jeff H</v>
      </c>
      <c r="G1917" t="s">
        <v>6725</v>
      </c>
      <c r="H1917" t="s">
        <v>6800</v>
      </c>
      <c r="I1917" t="s">
        <v>6910</v>
      </c>
    </row>
    <row r="1918" spans="1:9" ht="15" x14ac:dyDescent="0.25">
      <c r="A1918" s="1" t="s">
        <v>451</v>
      </c>
      <c r="B1918" s="1" t="s">
        <v>4298</v>
      </c>
      <c r="D1918" t="s">
        <v>6397</v>
      </c>
      <c r="E1918" t="str">
        <f t="shared" si="29"/>
        <v xml:space="preserve">Michael </v>
      </c>
      <c r="G1918" t="s">
        <v>6725</v>
      </c>
      <c r="H1918" t="s">
        <v>6866</v>
      </c>
    </row>
    <row r="1919" spans="1:9" ht="15" x14ac:dyDescent="0.25">
      <c r="A1919" s="1" t="s">
        <v>450</v>
      </c>
      <c r="B1919" s="1" t="s">
        <v>4299</v>
      </c>
      <c r="D1919" t="s">
        <v>6398</v>
      </c>
      <c r="E1919" t="str">
        <f t="shared" si="29"/>
        <v xml:space="preserve">Jan </v>
      </c>
      <c r="G1919" t="s">
        <v>6725</v>
      </c>
      <c r="H1919" t="s">
        <v>7381</v>
      </c>
    </row>
    <row r="1920" spans="1:9" ht="15" x14ac:dyDescent="0.25">
      <c r="A1920" s="1" t="s">
        <v>449</v>
      </c>
      <c r="B1920" s="1" t="s">
        <v>4300</v>
      </c>
      <c r="D1920" t="s">
        <v>6399</v>
      </c>
      <c r="E1920" t="str">
        <f t="shared" si="29"/>
        <v xml:space="preserve">Bernard </v>
      </c>
      <c r="G1920" t="s">
        <v>6725</v>
      </c>
      <c r="H1920" t="s">
        <v>7562</v>
      </c>
    </row>
    <row r="1921" spans="1:9" ht="15" x14ac:dyDescent="0.25">
      <c r="A1921" s="1" t="s">
        <v>448</v>
      </c>
      <c r="B1921" s="1" t="s">
        <v>4301</v>
      </c>
      <c r="D1921" t="s">
        <v>6400</v>
      </c>
      <c r="E1921" t="str">
        <f t="shared" si="29"/>
        <v xml:space="preserve">Craig </v>
      </c>
      <c r="G1921" t="s">
        <v>6725</v>
      </c>
      <c r="H1921" t="s">
        <v>5230</v>
      </c>
    </row>
    <row r="1922" spans="1:9" ht="15" x14ac:dyDescent="0.25">
      <c r="A1922" s="1" t="s">
        <v>447</v>
      </c>
      <c r="B1922" s="1" t="s">
        <v>4302</v>
      </c>
      <c r="D1922" t="s">
        <v>6401</v>
      </c>
      <c r="E1922" t="str">
        <f t="shared" si="29"/>
        <v xml:space="preserve">Bryn </v>
      </c>
      <c r="G1922" t="s">
        <v>7060</v>
      </c>
      <c r="H1922" t="s">
        <v>7563</v>
      </c>
    </row>
    <row r="1923" spans="1:9" ht="15" x14ac:dyDescent="0.25">
      <c r="A1923" s="1" t="s">
        <v>446</v>
      </c>
      <c r="B1923" s="1" t="s">
        <v>4303</v>
      </c>
      <c r="D1923" t="s">
        <v>6402</v>
      </c>
      <c r="E1923" t="str">
        <f t="shared" ref="E1923:E1986" si="30">H1923&amp;" "&amp;I1923</f>
        <v xml:space="preserve">Michael </v>
      </c>
      <c r="G1923" t="s">
        <v>6725</v>
      </c>
      <c r="H1923" t="s">
        <v>6866</v>
      </c>
    </row>
    <row r="1924" spans="1:9" ht="15" x14ac:dyDescent="0.25">
      <c r="A1924" s="1" t="s">
        <v>445</v>
      </c>
      <c r="B1924" s="1" t="s">
        <v>4304</v>
      </c>
      <c r="D1924" t="s">
        <v>6403</v>
      </c>
      <c r="E1924" t="str">
        <f t="shared" si="30"/>
        <v xml:space="preserve">Benjamin </v>
      </c>
      <c r="G1924" t="s">
        <v>6725</v>
      </c>
      <c r="H1924" t="s">
        <v>6837</v>
      </c>
    </row>
    <row r="1925" spans="1:9" ht="15" x14ac:dyDescent="0.25">
      <c r="A1925" s="1" t="s">
        <v>444</v>
      </c>
      <c r="B1925" s="1" t="s">
        <v>4305</v>
      </c>
      <c r="D1925" t="s">
        <v>6404</v>
      </c>
      <c r="E1925" t="str">
        <f t="shared" si="30"/>
        <v xml:space="preserve">Jay </v>
      </c>
      <c r="G1925" t="s">
        <v>6725</v>
      </c>
      <c r="H1925" t="s">
        <v>6880</v>
      </c>
    </row>
    <row r="1926" spans="1:9" ht="15" x14ac:dyDescent="0.25">
      <c r="A1926" s="1" t="s">
        <v>443</v>
      </c>
      <c r="B1926" s="1" t="s">
        <v>4306</v>
      </c>
      <c r="D1926" t="s">
        <v>6405</v>
      </c>
      <c r="E1926" t="str">
        <f t="shared" si="30"/>
        <v xml:space="preserve">William </v>
      </c>
      <c r="G1926" t="s">
        <v>6725</v>
      </c>
      <c r="H1926" t="s">
        <v>6858</v>
      </c>
    </row>
    <row r="1927" spans="1:9" ht="15" x14ac:dyDescent="0.25">
      <c r="A1927" s="1" t="s">
        <v>442</v>
      </c>
      <c r="B1927" s="1" t="s">
        <v>4307</v>
      </c>
      <c r="D1927" t="s">
        <v>5521</v>
      </c>
      <c r="E1927" t="str">
        <f t="shared" si="30"/>
        <v xml:space="preserve">Shelley </v>
      </c>
      <c r="G1927" t="s">
        <v>6724</v>
      </c>
      <c r="H1927" t="s">
        <v>7564</v>
      </c>
    </row>
    <row r="1928" spans="1:9" ht="15" x14ac:dyDescent="0.25">
      <c r="A1928" s="1" t="s">
        <v>441</v>
      </c>
      <c r="B1928" s="1" t="s">
        <v>4308</v>
      </c>
      <c r="D1928" t="s">
        <v>6406</v>
      </c>
      <c r="E1928" t="str">
        <f t="shared" si="30"/>
        <v xml:space="preserve">Jekaterina </v>
      </c>
      <c r="G1928" t="s">
        <v>6724</v>
      </c>
      <c r="H1928" t="s">
        <v>7565</v>
      </c>
    </row>
    <row r="1929" spans="1:9" ht="15" x14ac:dyDescent="0.25">
      <c r="A1929" s="1" t="s">
        <v>440</v>
      </c>
      <c r="B1929" s="1" t="s">
        <v>4309</v>
      </c>
      <c r="D1929" t="s">
        <v>6407</v>
      </c>
      <c r="E1929" t="str">
        <f t="shared" si="30"/>
        <v xml:space="preserve">Daniel </v>
      </c>
      <c r="G1929" t="s">
        <v>6725</v>
      </c>
      <c r="H1929" t="s">
        <v>6797</v>
      </c>
    </row>
    <row r="1930" spans="1:9" ht="15" x14ac:dyDescent="0.25">
      <c r="A1930" s="1" t="s">
        <v>439</v>
      </c>
      <c r="B1930" s="1" t="s">
        <v>4310</v>
      </c>
      <c r="D1930" t="s">
        <v>5723</v>
      </c>
      <c r="E1930" t="str">
        <f t="shared" si="30"/>
        <v xml:space="preserve">Pauline </v>
      </c>
      <c r="G1930" t="s">
        <v>6724</v>
      </c>
      <c r="H1930" t="s">
        <v>7566</v>
      </c>
    </row>
    <row r="1931" spans="1:9" ht="15" x14ac:dyDescent="0.25">
      <c r="A1931" s="1" t="s">
        <v>438</v>
      </c>
      <c r="B1931" s="1" t="s">
        <v>4311</v>
      </c>
      <c r="D1931" t="s">
        <v>5185</v>
      </c>
      <c r="E1931" t="str">
        <f t="shared" si="30"/>
        <v xml:space="preserve">Colleen </v>
      </c>
      <c r="G1931" t="s">
        <v>6724</v>
      </c>
      <c r="H1931" t="s">
        <v>7188</v>
      </c>
    </row>
    <row r="1932" spans="1:9" ht="15" x14ac:dyDescent="0.25">
      <c r="A1932" s="1" t="s">
        <v>437</v>
      </c>
      <c r="B1932" s="1" t="s">
        <v>4312</v>
      </c>
      <c r="D1932" t="s">
        <v>6408</v>
      </c>
      <c r="E1932" t="str">
        <f t="shared" si="30"/>
        <v>Aleah K</v>
      </c>
      <c r="G1932" t="s">
        <v>6724</v>
      </c>
      <c r="H1932" t="s">
        <v>7567</v>
      </c>
      <c r="I1932" t="s">
        <v>6817</v>
      </c>
    </row>
    <row r="1933" spans="1:9" ht="15" x14ac:dyDescent="0.25">
      <c r="A1933" s="1" t="s">
        <v>436</v>
      </c>
      <c r="B1933" s="1" t="s">
        <v>4313</v>
      </c>
      <c r="D1933" t="s">
        <v>6409</v>
      </c>
      <c r="E1933" t="str">
        <f t="shared" si="30"/>
        <v xml:space="preserve">Mare </v>
      </c>
      <c r="G1933" t="s">
        <v>6724</v>
      </c>
      <c r="H1933" t="s">
        <v>7568</v>
      </c>
    </row>
    <row r="1934" spans="1:9" ht="15" x14ac:dyDescent="0.25">
      <c r="A1934" s="1" t="s">
        <v>435</v>
      </c>
      <c r="B1934" s="1" t="s">
        <v>4314</v>
      </c>
      <c r="D1934" t="s">
        <v>6410</v>
      </c>
      <c r="E1934" t="str">
        <f t="shared" si="30"/>
        <v xml:space="preserve">Kevin </v>
      </c>
      <c r="G1934" t="s">
        <v>6725</v>
      </c>
      <c r="H1934" t="s">
        <v>6811</v>
      </c>
    </row>
    <row r="1935" spans="1:9" ht="15" x14ac:dyDescent="0.25">
      <c r="A1935" s="1" t="s">
        <v>434</v>
      </c>
      <c r="B1935" s="1" t="s">
        <v>4315</v>
      </c>
      <c r="D1935" t="s">
        <v>6411</v>
      </c>
      <c r="E1935" t="str">
        <f t="shared" si="30"/>
        <v xml:space="preserve">Jessica </v>
      </c>
      <c r="G1935" t="s">
        <v>6724</v>
      </c>
      <c r="H1935" t="s">
        <v>6822</v>
      </c>
    </row>
    <row r="1936" spans="1:9" ht="15" x14ac:dyDescent="0.25">
      <c r="A1936" s="1" t="s">
        <v>433</v>
      </c>
      <c r="B1936" s="1" t="s">
        <v>4316</v>
      </c>
      <c r="D1936" t="s">
        <v>6412</v>
      </c>
      <c r="E1936" t="str">
        <f t="shared" si="30"/>
        <v>Amanda R</v>
      </c>
      <c r="G1936" t="s">
        <v>6724</v>
      </c>
      <c r="H1936" t="s">
        <v>6833</v>
      </c>
      <c r="I1936" t="s">
        <v>6865</v>
      </c>
    </row>
    <row r="1937" spans="1:9" ht="15" x14ac:dyDescent="0.25">
      <c r="A1937" s="1" t="s">
        <v>432</v>
      </c>
      <c r="B1937" s="1" t="s">
        <v>4317</v>
      </c>
      <c r="D1937" t="s">
        <v>6413</v>
      </c>
      <c r="E1937" t="str">
        <f t="shared" si="30"/>
        <v>Murray W.</v>
      </c>
      <c r="G1937" t="s">
        <v>6725</v>
      </c>
      <c r="H1937" t="s">
        <v>6187</v>
      </c>
      <c r="I1937" t="s">
        <v>6761</v>
      </c>
    </row>
    <row r="1938" spans="1:9" ht="15" x14ac:dyDescent="0.25">
      <c r="A1938" s="1" t="s">
        <v>431</v>
      </c>
      <c r="B1938" s="1" t="s">
        <v>4318</v>
      </c>
      <c r="D1938" t="s">
        <v>6414</v>
      </c>
      <c r="E1938" t="str">
        <f t="shared" si="30"/>
        <v>Meghan P.</v>
      </c>
      <c r="G1938" t="s">
        <v>7060</v>
      </c>
      <c r="H1938" t="s">
        <v>7248</v>
      </c>
      <c r="I1938" t="s">
        <v>6830</v>
      </c>
    </row>
    <row r="1939" spans="1:9" ht="15" x14ac:dyDescent="0.25">
      <c r="A1939" s="1" t="s">
        <v>430</v>
      </c>
      <c r="B1939" s="1" t="s">
        <v>4319</v>
      </c>
      <c r="D1939" t="s">
        <v>6236</v>
      </c>
      <c r="E1939" t="str">
        <f t="shared" si="30"/>
        <v xml:space="preserve">David </v>
      </c>
      <c r="G1939" t="s">
        <v>6725</v>
      </c>
      <c r="H1939" t="s">
        <v>6739</v>
      </c>
    </row>
    <row r="1940" spans="1:9" ht="15" x14ac:dyDescent="0.25">
      <c r="A1940" s="1" t="s">
        <v>429</v>
      </c>
      <c r="B1940" s="1" t="s">
        <v>4320</v>
      </c>
      <c r="D1940" t="s">
        <v>6415</v>
      </c>
      <c r="E1940" t="str">
        <f t="shared" si="30"/>
        <v xml:space="preserve">Seth </v>
      </c>
      <c r="G1940" t="s">
        <v>6725</v>
      </c>
      <c r="H1940" t="s">
        <v>7569</v>
      </c>
    </row>
    <row r="1941" spans="1:9" ht="15" x14ac:dyDescent="0.25">
      <c r="A1941" s="1" t="s">
        <v>428</v>
      </c>
      <c r="B1941" s="1" t="s">
        <v>4321</v>
      </c>
      <c r="D1941" t="s">
        <v>6416</v>
      </c>
      <c r="E1941" t="str">
        <f t="shared" si="30"/>
        <v>Michael P.</v>
      </c>
      <c r="G1941" t="s">
        <v>6725</v>
      </c>
      <c r="H1941" t="s">
        <v>6866</v>
      </c>
      <c r="I1941" t="s">
        <v>6830</v>
      </c>
    </row>
    <row r="1942" spans="1:9" ht="15" x14ac:dyDescent="0.25">
      <c r="A1942" s="1" t="s">
        <v>427</v>
      </c>
      <c r="B1942" s="1" t="s">
        <v>4322</v>
      </c>
      <c r="D1942" t="s">
        <v>5487</v>
      </c>
      <c r="E1942" t="str">
        <f t="shared" si="30"/>
        <v>Russell M</v>
      </c>
      <c r="G1942" t="s">
        <v>6725</v>
      </c>
      <c r="H1942" t="s">
        <v>6731</v>
      </c>
      <c r="I1942" t="s">
        <v>6771</v>
      </c>
    </row>
    <row r="1943" spans="1:9" ht="15" x14ac:dyDescent="0.25">
      <c r="A1943" s="1" t="s">
        <v>426</v>
      </c>
      <c r="B1943" s="1" t="s">
        <v>4323</v>
      </c>
      <c r="D1943" t="s">
        <v>6417</v>
      </c>
      <c r="E1943" t="str">
        <f t="shared" si="30"/>
        <v xml:space="preserve">Martin </v>
      </c>
      <c r="G1943" t="s">
        <v>6725</v>
      </c>
      <c r="H1943" t="s">
        <v>5113</v>
      </c>
    </row>
    <row r="1944" spans="1:9" ht="15" x14ac:dyDescent="0.25">
      <c r="A1944" s="1" t="s">
        <v>425</v>
      </c>
      <c r="B1944" s="1" t="s">
        <v>4324</v>
      </c>
      <c r="D1944" t="s">
        <v>6418</v>
      </c>
      <c r="E1944" t="str">
        <f t="shared" si="30"/>
        <v xml:space="preserve">Michael </v>
      </c>
      <c r="G1944" t="s">
        <v>6725</v>
      </c>
      <c r="H1944" t="s">
        <v>6866</v>
      </c>
    </row>
    <row r="1945" spans="1:9" ht="15" x14ac:dyDescent="0.25">
      <c r="A1945" s="1" t="s">
        <v>424</v>
      </c>
      <c r="B1945" s="1" t="s">
        <v>4325</v>
      </c>
      <c r="D1945" t="s">
        <v>5411</v>
      </c>
      <c r="E1945" t="str">
        <f t="shared" si="30"/>
        <v xml:space="preserve">Miles </v>
      </c>
      <c r="G1945" t="s">
        <v>6725</v>
      </c>
      <c r="H1945" t="s">
        <v>6364</v>
      </c>
    </row>
    <row r="1946" spans="1:9" ht="15" x14ac:dyDescent="0.25">
      <c r="A1946" s="1" t="s">
        <v>423</v>
      </c>
      <c r="B1946" s="1" t="s">
        <v>4326</v>
      </c>
      <c r="D1946" t="s">
        <v>6419</v>
      </c>
      <c r="E1946" t="str">
        <f t="shared" si="30"/>
        <v xml:space="preserve">Amanda </v>
      </c>
      <c r="G1946" t="s">
        <v>6724</v>
      </c>
      <c r="H1946" t="s">
        <v>6833</v>
      </c>
    </row>
    <row r="1947" spans="1:9" ht="15" x14ac:dyDescent="0.25">
      <c r="A1947" s="1" t="s">
        <v>422</v>
      </c>
      <c r="B1947" s="1" t="s">
        <v>4327</v>
      </c>
      <c r="D1947" t="s">
        <v>6420</v>
      </c>
      <c r="E1947" t="str">
        <f t="shared" si="30"/>
        <v xml:space="preserve">Roger </v>
      </c>
      <c r="G1947" t="s">
        <v>6725</v>
      </c>
      <c r="H1947" t="s">
        <v>7550</v>
      </c>
    </row>
    <row r="1948" spans="1:9" ht="15" x14ac:dyDescent="0.25">
      <c r="A1948" s="1" t="s">
        <v>421</v>
      </c>
      <c r="B1948" s="1" t="s">
        <v>4328</v>
      </c>
      <c r="D1948" t="s">
        <v>6421</v>
      </c>
      <c r="E1948" t="str">
        <f t="shared" si="30"/>
        <v>Brock J</v>
      </c>
      <c r="G1948" t="s">
        <v>6725</v>
      </c>
      <c r="H1948" t="s">
        <v>5611</v>
      </c>
      <c r="I1948" t="s">
        <v>6832</v>
      </c>
    </row>
    <row r="1949" spans="1:9" ht="15" x14ac:dyDescent="0.25">
      <c r="A1949" s="1" t="s">
        <v>420</v>
      </c>
      <c r="B1949" s="1" t="s">
        <v>4329</v>
      </c>
      <c r="D1949" t="s">
        <v>6422</v>
      </c>
      <c r="E1949" t="str">
        <f t="shared" si="30"/>
        <v>Stephen F.</v>
      </c>
      <c r="G1949" t="s">
        <v>6725</v>
      </c>
      <c r="H1949" t="s">
        <v>6733</v>
      </c>
      <c r="I1949" t="s">
        <v>6971</v>
      </c>
    </row>
    <row r="1950" spans="1:9" ht="15" x14ac:dyDescent="0.25">
      <c r="A1950" s="1" t="s">
        <v>419</v>
      </c>
      <c r="B1950" s="1" t="s">
        <v>4330</v>
      </c>
      <c r="D1950" t="s">
        <v>6423</v>
      </c>
      <c r="E1950" t="str">
        <f t="shared" si="30"/>
        <v xml:space="preserve">Missy </v>
      </c>
      <c r="G1950" t="s">
        <v>6724</v>
      </c>
      <c r="H1950" t="s">
        <v>7570</v>
      </c>
    </row>
    <row r="1951" spans="1:9" ht="15" x14ac:dyDescent="0.25">
      <c r="A1951" s="1" t="s">
        <v>418</v>
      </c>
      <c r="B1951" s="1" t="s">
        <v>4331</v>
      </c>
      <c r="D1951" t="s">
        <v>5285</v>
      </c>
      <c r="E1951" t="str">
        <f t="shared" si="30"/>
        <v xml:space="preserve">William </v>
      </c>
      <c r="G1951" t="s">
        <v>6725</v>
      </c>
      <c r="H1951" t="s">
        <v>6858</v>
      </c>
    </row>
    <row r="1952" spans="1:9" ht="15" x14ac:dyDescent="0.25">
      <c r="A1952" s="1" t="s">
        <v>417</v>
      </c>
      <c r="B1952" s="1" t="s">
        <v>4332</v>
      </c>
      <c r="D1952" t="s">
        <v>6424</v>
      </c>
      <c r="E1952" t="str">
        <f t="shared" si="30"/>
        <v>Lauren M</v>
      </c>
      <c r="G1952" t="s">
        <v>6724</v>
      </c>
      <c r="H1952" t="s">
        <v>7042</v>
      </c>
      <c r="I1952" t="s">
        <v>6771</v>
      </c>
    </row>
    <row r="1953" spans="1:10" ht="15" x14ac:dyDescent="0.25">
      <c r="A1953" s="1" t="s">
        <v>416</v>
      </c>
      <c r="B1953" s="1" t="s">
        <v>4333</v>
      </c>
      <c r="D1953" t="s">
        <v>6425</v>
      </c>
      <c r="E1953" t="str">
        <f t="shared" si="30"/>
        <v>Apolo U.</v>
      </c>
      <c r="G1953" t="s">
        <v>6725</v>
      </c>
      <c r="H1953" t="s">
        <v>7571</v>
      </c>
      <c r="I1953" t="s">
        <v>7572</v>
      </c>
    </row>
    <row r="1954" spans="1:10" ht="15" x14ac:dyDescent="0.25">
      <c r="A1954" s="1" t="s">
        <v>415</v>
      </c>
      <c r="B1954" s="1" t="s">
        <v>4334</v>
      </c>
      <c r="D1954" t="s">
        <v>6426</v>
      </c>
      <c r="E1954" t="str">
        <f t="shared" si="30"/>
        <v xml:space="preserve">Alfons </v>
      </c>
      <c r="G1954" t="s">
        <v>6725</v>
      </c>
      <c r="H1954" t="s">
        <v>7573</v>
      </c>
    </row>
    <row r="1955" spans="1:10" ht="15" x14ac:dyDescent="0.25">
      <c r="A1955" s="1" t="s">
        <v>414</v>
      </c>
      <c r="B1955" s="1" t="s">
        <v>4335</v>
      </c>
      <c r="D1955" t="s">
        <v>6427</v>
      </c>
      <c r="E1955" t="str">
        <f t="shared" si="30"/>
        <v xml:space="preserve">Amber </v>
      </c>
      <c r="G1955" t="s">
        <v>6724</v>
      </c>
      <c r="H1955" t="s">
        <v>7073</v>
      </c>
    </row>
    <row r="1956" spans="1:10" ht="15" x14ac:dyDescent="0.25">
      <c r="A1956" s="1" t="s">
        <v>413</v>
      </c>
      <c r="B1956" s="1" t="s">
        <v>4336</v>
      </c>
      <c r="D1956" t="s">
        <v>6428</v>
      </c>
      <c r="E1956" t="str">
        <f t="shared" si="30"/>
        <v>Leah C.</v>
      </c>
      <c r="G1956" t="s">
        <v>6724</v>
      </c>
      <c r="H1956" t="s">
        <v>7230</v>
      </c>
      <c r="I1956" t="s">
        <v>6795</v>
      </c>
    </row>
    <row r="1957" spans="1:10" ht="15" x14ac:dyDescent="0.25">
      <c r="A1957" s="1" t="s">
        <v>412</v>
      </c>
      <c r="B1957" s="1" t="s">
        <v>4337</v>
      </c>
      <c r="D1957" t="s">
        <v>6429</v>
      </c>
      <c r="E1957" t="str">
        <f t="shared" si="30"/>
        <v xml:space="preserve">Lilia </v>
      </c>
      <c r="G1957" t="s">
        <v>6724</v>
      </c>
      <c r="H1957" t="s">
        <v>7574</v>
      </c>
    </row>
    <row r="1958" spans="1:10" ht="15" x14ac:dyDescent="0.25">
      <c r="A1958" s="1" t="s">
        <v>411</v>
      </c>
      <c r="B1958" s="1" t="s">
        <v>4338</v>
      </c>
      <c r="D1958" t="s">
        <v>6430</v>
      </c>
      <c r="E1958" t="str">
        <f t="shared" si="30"/>
        <v xml:space="preserve">Danny </v>
      </c>
      <c r="G1958" t="s">
        <v>6725</v>
      </c>
      <c r="H1958" t="s">
        <v>7575</v>
      </c>
    </row>
    <row r="1959" spans="1:10" ht="15" x14ac:dyDescent="0.25">
      <c r="A1959" s="1" t="s">
        <v>410</v>
      </c>
      <c r="B1959" s="1" t="s">
        <v>4339</v>
      </c>
      <c r="D1959" t="s">
        <v>5049</v>
      </c>
      <c r="E1959" t="str">
        <f t="shared" si="30"/>
        <v xml:space="preserve">Lauren </v>
      </c>
      <c r="G1959" t="s">
        <v>6724</v>
      </c>
      <c r="H1959" t="s">
        <v>7042</v>
      </c>
    </row>
    <row r="1960" spans="1:10" ht="15" x14ac:dyDescent="0.25">
      <c r="A1960" s="1" t="s">
        <v>409</v>
      </c>
      <c r="B1960" s="1" t="s">
        <v>4340</v>
      </c>
      <c r="D1960" t="s">
        <v>6431</v>
      </c>
      <c r="E1960" t="str">
        <f t="shared" si="30"/>
        <v xml:space="preserve">Courtney </v>
      </c>
      <c r="G1960" t="s">
        <v>6724</v>
      </c>
      <c r="H1960" t="s">
        <v>6767</v>
      </c>
    </row>
    <row r="1961" spans="1:10" ht="15" x14ac:dyDescent="0.25">
      <c r="A1961" s="1" t="s">
        <v>408</v>
      </c>
      <c r="B1961" s="1" t="s">
        <v>4341</v>
      </c>
      <c r="D1961" t="s">
        <v>5185</v>
      </c>
      <c r="E1961" t="str">
        <f t="shared" si="30"/>
        <v xml:space="preserve">Elizabeth </v>
      </c>
      <c r="G1961" t="s">
        <v>6724</v>
      </c>
      <c r="H1961" t="s">
        <v>6846</v>
      </c>
    </row>
    <row r="1962" spans="1:10" ht="15" x14ac:dyDescent="0.25">
      <c r="A1962" s="1" t="s">
        <v>407</v>
      </c>
      <c r="B1962" s="1" t="s">
        <v>4342</v>
      </c>
      <c r="D1962" t="s">
        <v>6432</v>
      </c>
      <c r="E1962" t="str">
        <f t="shared" si="30"/>
        <v xml:space="preserve">Satomi </v>
      </c>
      <c r="G1962" t="s">
        <v>6724</v>
      </c>
      <c r="H1962" t="s">
        <v>7576</v>
      </c>
    </row>
    <row r="1963" spans="1:10" ht="15" x14ac:dyDescent="0.25">
      <c r="A1963" s="1" t="s">
        <v>406</v>
      </c>
      <c r="B1963" s="1" t="s">
        <v>4343</v>
      </c>
      <c r="D1963" t="s">
        <v>6295</v>
      </c>
      <c r="E1963" t="str">
        <f t="shared" si="30"/>
        <v>Matthew D</v>
      </c>
      <c r="G1963" t="s">
        <v>6725</v>
      </c>
      <c r="H1963" t="s">
        <v>6726</v>
      </c>
      <c r="I1963" t="s">
        <v>6727</v>
      </c>
    </row>
    <row r="1964" spans="1:10" ht="15" x14ac:dyDescent="0.25">
      <c r="A1964" s="1" t="s">
        <v>405</v>
      </c>
      <c r="B1964" s="1" t="s">
        <v>4344</v>
      </c>
      <c r="D1964" t="s">
        <v>6433</v>
      </c>
      <c r="E1964" t="str">
        <f t="shared" si="30"/>
        <v>Peter T</v>
      </c>
      <c r="G1964" t="s">
        <v>6725</v>
      </c>
      <c r="H1964" t="s">
        <v>6930</v>
      </c>
      <c r="I1964" t="s">
        <v>6874</v>
      </c>
      <c r="J1964" t="s">
        <v>6812</v>
      </c>
    </row>
    <row r="1965" spans="1:10" ht="15" x14ac:dyDescent="0.25">
      <c r="A1965" s="1" t="s">
        <v>404</v>
      </c>
      <c r="B1965" s="1" t="s">
        <v>4345</v>
      </c>
      <c r="D1965" t="s">
        <v>5018</v>
      </c>
      <c r="E1965" t="str">
        <f t="shared" si="30"/>
        <v xml:space="preserve">Manuel </v>
      </c>
      <c r="G1965" t="s">
        <v>6725</v>
      </c>
      <c r="H1965" t="s">
        <v>6089</v>
      </c>
    </row>
    <row r="1966" spans="1:10" ht="15" x14ac:dyDescent="0.25">
      <c r="A1966" s="1" t="s">
        <v>403</v>
      </c>
      <c r="B1966" s="1" t="s">
        <v>4346</v>
      </c>
      <c r="D1966" t="s">
        <v>6434</v>
      </c>
      <c r="E1966" t="str">
        <f t="shared" si="30"/>
        <v>Kindsey P.</v>
      </c>
      <c r="G1966" t="s">
        <v>6724</v>
      </c>
      <c r="H1966" t="s">
        <v>7577</v>
      </c>
      <c r="I1966" t="s">
        <v>6830</v>
      </c>
    </row>
    <row r="1967" spans="1:10" ht="15" x14ac:dyDescent="0.25">
      <c r="A1967" s="1" t="s">
        <v>402</v>
      </c>
      <c r="B1967" s="1" t="s">
        <v>4347</v>
      </c>
      <c r="D1967" t="s">
        <v>4772</v>
      </c>
      <c r="E1967" t="str">
        <f t="shared" si="30"/>
        <v>Thomas G.</v>
      </c>
      <c r="G1967" t="s">
        <v>6725</v>
      </c>
      <c r="H1967" t="s">
        <v>5560</v>
      </c>
      <c r="I1967" t="s">
        <v>6938</v>
      </c>
    </row>
    <row r="1968" spans="1:10" ht="15" x14ac:dyDescent="0.25">
      <c r="A1968" s="1" t="s">
        <v>401</v>
      </c>
      <c r="B1968" s="1" t="s">
        <v>4348</v>
      </c>
      <c r="D1968" t="s">
        <v>6435</v>
      </c>
      <c r="E1968" t="str">
        <f t="shared" si="30"/>
        <v>Kyle S</v>
      </c>
      <c r="G1968" t="s">
        <v>6725</v>
      </c>
      <c r="H1968" t="s">
        <v>6640</v>
      </c>
      <c r="I1968" t="s">
        <v>6851</v>
      </c>
    </row>
    <row r="1969" spans="1:9" ht="15" x14ac:dyDescent="0.25">
      <c r="A1969" s="1" t="s">
        <v>400</v>
      </c>
      <c r="B1969" s="1" t="s">
        <v>4349</v>
      </c>
      <c r="D1969" t="s">
        <v>5963</v>
      </c>
      <c r="E1969" t="str">
        <f t="shared" si="30"/>
        <v>Alexander J.</v>
      </c>
      <c r="G1969" t="s">
        <v>6725</v>
      </c>
      <c r="H1969" t="s">
        <v>6368</v>
      </c>
      <c r="I1969" t="s">
        <v>6763</v>
      </c>
    </row>
    <row r="1970" spans="1:9" ht="15" x14ac:dyDescent="0.25">
      <c r="A1970" s="1" t="s">
        <v>399</v>
      </c>
      <c r="B1970" s="1" t="s">
        <v>4350</v>
      </c>
      <c r="D1970" t="s">
        <v>5747</v>
      </c>
      <c r="E1970" t="str">
        <f t="shared" si="30"/>
        <v>Dustin L</v>
      </c>
      <c r="G1970" t="s">
        <v>6725</v>
      </c>
      <c r="H1970" t="s">
        <v>7026</v>
      </c>
      <c r="I1970" t="s">
        <v>6780</v>
      </c>
    </row>
    <row r="1971" spans="1:9" ht="15" x14ac:dyDescent="0.25">
      <c r="A1971" s="1" t="s">
        <v>398</v>
      </c>
      <c r="B1971" s="1" t="s">
        <v>4351</v>
      </c>
      <c r="D1971" t="s">
        <v>6436</v>
      </c>
      <c r="E1971" t="str">
        <f t="shared" si="30"/>
        <v xml:space="preserve">Chloe </v>
      </c>
      <c r="G1971" t="s">
        <v>7060</v>
      </c>
      <c r="H1971" t="s">
        <v>7578</v>
      </c>
    </row>
    <row r="1972" spans="1:9" ht="15" x14ac:dyDescent="0.25">
      <c r="A1972" s="1" t="s">
        <v>397</v>
      </c>
      <c r="B1972" s="1" t="s">
        <v>4352</v>
      </c>
      <c r="D1972" t="s">
        <v>6437</v>
      </c>
      <c r="E1972" t="str">
        <f t="shared" si="30"/>
        <v xml:space="preserve">Cailtlin </v>
      </c>
      <c r="G1972" t="s">
        <v>6724</v>
      </c>
      <c r="H1972" t="s">
        <v>7579</v>
      </c>
    </row>
    <row r="1973" spans="1:9" ht="15" x14ac:dyDescent="0.25">
      <c r="A1973" s="1" t="s">
        <v>396</v>
      </c>
      <c r="B1973" s="1" t="s">
        <v>4353</v>
      </c>
      <c r="D1973" t="s">
        <v>6438</v>
      </c>
      <c r="E1973" t="str">
        <f t="shared" si="30"/>
        <v xml:space="preserve">Joshua </v>
      </c>
      <c r="G1973" t="s">
        <v>6725</v>
      </c>
      <c r="H1973" t="s">
        <v>6808</v>
      </c>
    </row>
    <row r="1974" spans="1:9" ht="15" x14ac:dyDescent="0.25">
      <c r="A1974" s="1" t="s">
        <v>395</v>
      </c>
      <c r="B1974" s="1" t="s">
        <v>4354</v>
      </c>
      <c r="D1974" t="s">
        <v>6439</v>
      </c>
      <c r="E1974" t="str">
        <f t="shared" si="30"/>
        <v xml:space="preserve">Chuy </v>
      </c>
      <c r="G1974" t="s">
        <v>6725</v>
      </c>
      <c r="H1974" t="s">
        <v>7580</v>
      </c>
    </row>
    <row r="1975" spans="1:9" ht="15" x14ac:dyDescent="0.25">
      <c r="A1975" s="1" t="s">
        <v>394</v>
      </c>
      <c r="B1975" s="1" t="s">
        <v>4355</v>
      </c>
      <c r="D1975" t="s">
        <v>6440</v>
      </c>
      <c r="E1975" t="str">
        <f t="shared" si="30"/>
        <v>Laurie B</v>
      </c>
      <c r="G1975" t="s">
        <v>6724</v>
      </c>
      <c r="H1975" t="s">
        <v>5140</v>
      </c>
      <c r="I1975" t="s">
        <v>6784</v>
      </c>
    </row>
    <row r="1976" spans="1:9" ht="15" x14ac:dyDescent="0.25">
      <c r="A1976" s="1" t="s">
        <v>393</v>
      </c>
      <c r="B1976" s="1" t="s">
        <v>4356</v>
      </c>
      <c r="D1976" t="s">
        <v>6441</v>
      </c>
      <c r="E1976" t="str">
        <f t="shared" si="30"/>
        <v>Rachel B.</v>
      </c>
      <c r="G1976" t="s">
        <v>6724</v>
      </c>
      <c r="H1976" t="s">
        <v>7051</v>
      </c>
      <c r="I1976" t="s">
        <v>6732</v>
      </c>
    </row>
    <row r="1977" spans="1:9" ht="15" x14ac:dyDescent="0.25">
      <c r="A1977" s="1" t="s">
        <v>392</v>
      </c>
      <c r="B1977" s="1" t="s">
        <v>4357</v>
      </c>
      <c r="D1977" t="s">
        <v>6442</v>
      </c>
      <c r="E1977" t="str">
        <f t="shared" si="30"/>
        <v xml:space="preserve">Liza </v>
      </c>
      <c r="G1977" t="s">
        <v>6724</v>
      </c>
      <c r="H1977" t="s">
        <v>7272</v>
      </c>
    </row>
    <row r="1978" spans="1:9" ht="15" x14ac:dyDescent="0.25">
      <c r="A1978" s="1" t="s">
        <v>391</v>
      </c>
      <c r="B1978" s="1" t="s">
        <v>4358</v>
      </c>
      <c r="D1978" t="s">
        <v>6443</v>
      </c>
      <c r="E1978" t="str">
        <f t="shared" si="30"/>
        <v xml:space="preserve">Lindsey </v>
      </c>
      <c r="G1978" t="s">
        <v>6724</v>
      </c>
      <c r="H1978" t="s">
        <v>5965</v>
      </c>
    </row>
    <row r="1979" spans="1:9" ht="15" x14ac:dyDescent="0.25">
      <c r="A1979" s="1" t="s">
        <v>390</v>
      </c>
      <c r="B1979" s="1" t="s">
        <v>4359</v>
      </c>
      <c r="D1979" t="s">
        <v>4934</v>
      </c>
      <c r="E1979" t="str">
        <f t="shared" si="30"/>
        <v>Lindsay E.</v>
      </c>
      <c r="G1979" t="s">
        <v>6724</v>
      </c>
      <c r="H1979" t="s">
        <v>4977</v>
      </c>
      <c r="I1979" t="s">
        <v>6907</v>
      </c>
    </row>
    <row r="1980" spans="1:9" ht="15" x14ac:dyDescent="0.25">
      <c r="A1980" s="1" t="s">
        <v>389</v>
      </c>
      <c r="B1980" s="1" t="s">
        <v>4360</v>
      </c>
      <c r="D1980" t="s">
        <v>6444</v>
      </c>
      <c r="E1980" t="str">
        <f t="shared" si="30"/>
        <v>Kathleen M.</v>
      </c>
      <c r="G1980" t="s">
        <v>6724</v>
      </c>
      <c r="H1980" t="s">
        <v>7134</v>
      </c>
      <c r="I1980" t="s">
        <v>6743</v>
      </c>
    </row>
    <row r="1981" spans="1:9" ht="15" x14ac:dyDescent="0.25">
      <c r="A1981" s="1" t="s">
        <v>388</v>
      </c>
      <c r="B1981" s="1" t="s">
        <v>4361</v>
      </c>
      <c r="D1981" t="s">
        <v>6445</v>
      </c>
      <c r="E1981" t="str">
        <f t="shared" si="30"/>
        <v xml:space="preserve">Aya </v>
      </c>
      <c r="G1981" t="s">
        <v>6724</v>
      </c>
      <c r="H1981" t="s">
        <v>7581</v>
      </c>
    </row>
    <row r="1982" spans="1:9" ht="15" x14ac:dyDescent="0.25">
      <c r="A1982" s="1" t="s">
        <v>387</v>
      </c>
      <c r="B1982" s="1" t="s">
        <v>4362</v>
      </c>
      <c r="D1982" t="s">
        <v>6446</v>
      </c>
      <c r="E1982" t="str">
        <f t="shared" si="30"/>
        <v>Carolyn R</v>
      </c>
      <c r="G1982" t="s">
        <v>6724</v>
      </c>
      <c r="H1982" t="s">
        <v>7047</v>
      </c>
      <c r="I1982" t="s">
        <v>6865</v>
      </c>
    </row>
    <row r="1983" spans="1:9" ht="15" x14ac:dyDescent="0.25">
      <c r="A1983" s="1" t="s">
        <v>386</v>
      </c>
      <c r="B1983" s="1" t="s">
        <v>4363</v>
      </c>
      <c r="D1983" t="s">
        <v>6447</v>
      </c>
      <c r="E1983" t="str">
        <f t="shared" si="30"/>
        <v xml:space="preserve">Bethany </v>
      </c>
      <c r="G1983" t="s">
        <v>6724</v>
      </c>
      <c r="H1983" t="s">
        <v>6804</v>
      </c>
    </row>
    <row r="1984" spans="1:9" ht="15" x14ac:dyDescent="0.25">
      <c r="A1984" s="1" t="s">
        <v>385</v>
      </c>
      <c r="B1984" s="1" t="s">
        <v>4364</v>
      </c>
      <c r="D1984" t="s">
        <v>6448</v>
      </c>
      <c r="E1984" t="str">
        <f t="shared" si="30"/>
        <v>Holly A</v>
      </c>
      <c r="G1984" t="s">
        <v>6724</v>
      </c>
      <c r="H1984" t="s">
        <v>7503</v>
      </c>
      <c r="I1984" t="s">
        <v>6805</v>
      </c>
    </row>
    <row r="1985" spans="1:9" ht="15" x14ac:dyDescent="0.25">
      <c r="A1985" s="1" t="s">
        <v>384</v>
      </c>
      <c r="B1985" s="1" t="s">
        <v>4365</v>
      </c>
      <c r="D1985" t="s">
        <v>6449</v>
      </c>
      <c r="E1985" t="str">
        <f t="shared" si="30"/>
        <v xml:space="preserve">Ping </v>
      </c>
      <c r="G1985" t="s">
        <v>6725</v>
      </c>
      <c r="H1985" t="s">
        <v>7582</v>
      </c>
    </row>
    <row r="1986" spans="1:9" ht="15" x14ac:dyDescent="0.25">
      <c r="A1986" s="1" t="s">
        <v>383</v>
      </c>
      <c r="B1986" s="1" t="s">
        <v>4366</v>
      </c>
      <c r="D1986" t="s">
        <v>6450</v>
      </c>
      <c r="E1986" t="str">
        <f t="shared" si="30"/>
        <v xml:space="preserve">Tim </v>
      </c>
      <c r="G1986" t="s">
        <v>6725</v>
      </c>
      <c r="H1986" t="s">
        <v>7275</v>
      </c>
    </row>
    <row r="1987" spans="1:9" ht="15" x14ac:dyDescent="0.25">
      <c r="A1987" s="1" t="s">
        <v>382</v>
      </c>
      <c r="B1987" s="1" t="s">
        <v>4367</v>
      </c>
      <c r="D1987" t="s">
        <v>6451</v>
      </c>
      <c r="E1987" t="str">
        <f t="shared" ref="E1987:E2050" si="31">H1987&amp;" "&amp;I1987</f>
        <v xml:space="preserve">John </v>
      </c>
      <c r="G1987" t="s">
        <v>6725</v>
      </c>
      <c r="H1987" t="s">
        <v>6750</v>
      </c>
    </row>
    <row r="1988" spans="1:9" ht="15" x14ac:dyDescent="0.25">
      <c r="A1988" s="1" t="s">
        <v>381</v>
      </c>
      <c r="B1988" s="1" t="s">
        <v>4368</v>
      </c>
      <c r="D1988" t="s">
        <v>6452</v>
      </c>
      <c r="E1988" t="str">
        <f t="shared" si="31"/>
        <v xml:space="preserve">Cynthia </v>
      </c>
      <c r="G1988" t="s">
        <v>7060</v>
      </c>
      <c r="H1988" t="s">
        <v>6981</v>
      </c>
    </row>
    <row r="1989" spans="1:9" ht="15" x14ac:dyDescent="0.25">
      <c r="A1989" s="1" t="s">
        <v>380</v>
      </c>
      <c r="B1989" s="1" t="s">
        <v>4369</v>
      </c>
      <c r="D1989" t="s">
        <v>6453</v>
      </c>
      <c r="E1989" t="str">
        <f t="shared" si="31"/>
        <v xml:space="preserve">Emmett </v>
      </c>
      <c r="G1989" t="s">
        <v>6725</v>
      </c>
      <c r="H1989" t="s">
        <v>7583</v>
      </c>
    </row>
    <row r="1990" spans="1:9" ht="15" x14ac:dyDescent="0.25">
      <c r="A1990" s="1" t="s">
        <v>379</v>
      </c>
      <c r="B1990" s="1" t="s">
        <v>4370</v>
      </c>
      <c r="D1990" t="s">
        <v>6454</v>
      </c>
      <c r="E1990" t="str">
        <f t="shared" si="31"/>
        <v xml:space="preserve">Kate </v>
      </c>
      <c r="G1990" t="s">
        <v>6724</v>
      </c>
      <c r="H1990" t="s">
        <v>6810</v>
      </c>
    </row>
    <row r="1991" spans="1:9" ht="15" x14ac:dyDescent="0.25">
      <c r="A1991" s="1" t="s">
        <v>378</v>
      </c>
      <c r="B1991" s="1" t="s">
        <v>4371</v>
      </c>
      <c r="D1991" t="s">
        <v>6455</v>
      </c>
      <c r="E1991" t="str">
        <f t="shared" si="31"/>
        <v>Christopher L.</v>
      </c>
      <c r="G1991" t="s">
        <v>6725</v>
      </c>
      <c r="H1991" t="s">
        <v>6903</v>
      </c>
      <c r="I1991" t="s">
        <v>6769</v>
      </c>
    </row>
    <row r="1992" spans="1:9" ht="15" x14ac:dyDescent="0.25">
      <c r="A1992" s="1" t="s">
        <v>377</v>
      </c>
      <c r="B1992" s="1" t="s">
        <v>4372</v>
      </c>
      <c r="D1992" t="s">
        <v>6456</v>
      </c>
      <c r="E1992" t="str">
        <f t="shared" si="31"/>
        <v>Christopher P.</v>
      </c>
      <c r="G1992" t="s">
        <v>6725</v>
      </c>
      <c r="H1992" t="s">
        <v>6903</v>
      </c>
      <c r="I1992" t="s">
        <v>6830</v>
      </c>
    </row>
    <row r="1993" spans="1:9" ht="15" x14ac:dyDescent="0.25">
      <c r="A1993" s="1" t="s">
        <v>376</v>
      </c>
      <c r="B1993" s="1" t="s">
        <v>4373</v>
      </c>
      <c r="D1993" t="s">
        <v>6457</v>
      </c>
      <c r="E1993" t="str">
        <f t="shared" si="31"/>
        <v>Christopher W</v>
      </c>
      <c r="G1993" t="s">
        <v>6725</v>
      </c>
      <c r="H1993" t="s">
        <v>6903</v>
      </c>
      <c r="I1993" t="s">
        <v>6778</v>
      </c>
    </row>
    <row r="1994" spans="1:9" ht="15" x14ac:dyDescent="0.25">
      <c r="A1994" s="1" t="s">
        <v>375</v>
      </c>
      <c r="B1994" s="1" t="s">
        <v>4374</v>
      </c>
      <c r="D1994" t="s">
        <v>6458</v>
      </c>
      <c r="E1994" t="str">
        <f t="shared" si="31"/>
        <v>Norman H.</v>
      </c>
      <c r="G1994" t="s">
        <v>6725</v>
      </c>
      <c r="H1994" t="s">
        <v>7584</v>
      </c>
      <c r="I1994" t="s">
        <v>6773</v>
      </c>
    </row>
    <row r="1995" spans="1:9" ht="15" x14ac:dyDescent="0.25">
      <c r="A1995" s="1" t="s">
        <v>374</v>
      </c>
      <c r="B1995" s="1" t="s">
        <v>4375</v>
      </c>
      <c r="D1995" t="s">
        <v>6459</v>
      </c>
      <c r="E1995" t="str">
        <f t="shared" si="31"/>
        <v xml:space="preserve">Susan </v>
      </c>
      <c r="G1995" t="s">
        <v>6724</v>
      </c>
      <c r="H1995" t="s">
        <v>7443</v>
      </c>
    </row>
    <row r="1996" spans="1:9" ht="15" x14ac:dyDescent="0.25">
      <c r="A1996" s="1" t="s">
        <v>373</v>
      </c>
      <c r="B1996" s="1" t="s">
        <v>4376</v>
      </c>
      <c r="D1996" t="s">
        <v>6460</v>
      </c>
      <c r="E1996" t="str">
        <f t="shared" si="31"/>
        <v>Tatyana K</v>
      </c>
      <c r="G1996" t="s">
        <v>6724</v>
      </c>
      <c r="H1996" t="s">
        <v>7585</v>
      </c>
      <c r="I1996" t="s">
        <v>6817</v>
      </c>
    </row>
    <row r="1997" spans="1:9" ht="15" x14ac:dyDescent="0.25">
      <c r="A1997" s="1" t="s">
        <v>372</v>
      </c>
      <c r="B1997" s="1" t="s">
        <v>4377</v>
      </c>
      <c r="D1997" t="s">
        <v>5089</v>
      </c>
      <c r="E1997" t="str">
        <f t="shared" si="31"/>
        <v xml:space="preserve">Chrissy </v>
      </c>
      <c r="G1997" t="s">
        <v>6724</v>
      </c>
      <c r="H1997" t="s">
        <v>7586</v>
      </c>
    </row>
    <row r="1998" spans="1:9" ht="15" x14ac:dyDescent="0.25">
      <c r="A1998" s="1" t="s">
        <v>371</v>
      </c>
      <c r="B1998" s="1" t="s">
        <v>4378</v>
      </c>
      <c r="D1998" t="s">
        <v>4814</v>
      </c>
      <c r="E1998" t="str">
        <f t="shared" si="31"/>
        <v xml:space="preserve">Carrie </v>
      </c>
      <c r="G1998" t="s">
        <v>6724</v>
      </c>
      <c r="H1998" t="s">
        <v>6935</v>
      </c>
    </row>
    <row r="1999" spans="1:9" ht="15" x14ac:dyDescent="0.25">
      <c r="A1999" s="1" t="s">
        <v>370</v>
      </c>
      <c r="B1999" s="1" t="s">
        <v>4379</v>
      </c>
      <c r="D1999" t="s">
        <v>6461</v>
      </c>
      <c r="E1999" t="str">
        <f t="shared" si="31"/>
        <v xml:space="preserve">Halle </v>
      </c>
      <c r="G1999" t="s">
        <v>6724</v>
      </c>
      <c r="H1999" t="s">
        <v>7587</v>
      </c>
    </row>
    <row r="2000" spans="1:9" ht="15" x14ac:dyDescent="0.25">
      <c r="A2000" s="1" t="s">
        <v>369</v>
      </c>
      <c r="B2000" s="1" t="s">
        <v>4380</v>
      </c>
      <c r="D2000" t="s">
        <v>5005</v>
      </c>
      <c r="E2000" t="str">
        <f t="shared" si="31"/>
        <v xml:space="preserve">Carolyn </v>
      </c>
      <c r="G2000" t="s">
        <v>6724</v>
      </c>
      <c r="H2000" t="s">
        <v>7047</v>
      </c>
    </row>
    <row r="2001" spans="1:9" ht="15" x14ac:dyDescent="0.25">
      <c r="A2001" s="1" t="s">
        <v>368</v>
      </c>
      <c r="B2001" s="1" t="s">
        <v>4381</v>
      </c>
      <c r="D2001" t="s">
        <v>6462</v>
      </c>
      <c r="E2001" t="str">
        <f t="shared" si="31"/>
        <v>Tara D.</v>
      </c>
      <c r="G2001" t="s">
        <v>6724</v>
      </c>
      <c r="H2001" t="s">
        <v>7061</v>
      </c>
      <c r="I2001" t="s">
        <v>6766</v>
      </c>
    </row>
    <row r="2002" spans="1:9" ht="15" x14ac:dyDescent="0.25">
      <c r="A2002" s="1" t="s">
        <v>367</v>
      </c>
      <c r="B2002" s="1" t="s">
        <v>4382</v>
      </c>
      <c r="D2002" t="s">
        <v>6463</v>
      </c>
      <c r="E2002" t="str">
        <f t="shared" si="31"/>
        <v>Rasim M</v>
      </c>
      <c r="G2002" t="s">
        <v>6725</v>
      </c>
      <c r="H2002" t="s">
        <v>7588</v>
      </c>
      <c r="I2002" t="s">
        <v>6771</v>
      </c>
    </row>
    <row r="2003" spans="1:9" ht="15" x14ac:dyDescent="0.25">
      <c r="A2003" s="1" t="s">
        <v>366</v>
      </c>
      <c r="B2003" s="1" t="s">
        <v>4383</v>
      </c>
      <c r="D2003" t="s">
        <v>6464</v>
      </c>
      <c r="E2003" t="str">
        <f t="shared" si="31"/>
        <v xml:space="preserve">Dina </v>
      </c>
      <c r="G2003" t="s">
        <v>6724</v>
      </c>
      <c r="H2003" t="s">
        <v>7589</v>
      </c>
    </row>
    <row r="2004" spans="1:9" ht="15" x14ac:dyDescent="0.25">
      <c r="A2004" s="1" t="s">
        <v>365</v>
      </c>
      <c r="B2004" s="1" t="s">
        <v>4384</v>
      </c>
      <c r="D2004" t="s">
        <v>6465</v>
      </c>
      <c r="E2004" t="str">
        <f t="shared" si="31"/>
        <v xml:space="preserve">Lisa </v>
      </c>
      <c r="G2004" t="s">
        <v>6724</v>
      </c>
      <c r="H2004" t="s">
        <v>7064</v>
      </c>
    </row>
    <row r="2005" spans="1:9" ht="15" x14ac:dyDescent="0.25">
      <c r="A2005" s="1" t="s">
        <v>364</v>
      </c>
      <c r="B2005" s="1" t="s">
        <v>4385</v>
      </c>
      <c r="D2005" t="s">
        <v>6466</v>
      </c>
      <c r="E2005" t="str">
        <f t="shared" si="31"/>
        <v xml:space="preserve">Caitrin </v>
      </c>
      <c r="G2005" t="s">
        <v>6724</v>
      </c>
      <c r="H2005" t="s">
        <v>7590</v>
      </c>
    </row>
    <row r="2006" spans="1:9" ht="15" x14ac:dyDescent="0.25">
      <c r="A2006" s="1" t="s">
        <v>363</v>
      </c>
      <c r="B2006" s="1" t="s">
        <v>4386</v>
      </c>
      <c r="D2006" t="s">
        <v>5898</v>
      </c>
      <c r="E2006" t="str">
        <f t="shared" si="31"/>
        <v>Adriana S</v>
      </c>
      <c r="G2006" t="s">
        <v>6724</v>
      </c>
      <c r="H2006" t="s">
        <v>7147</v>
      </c>
      <c r="I2006" t="s">
        <v>6851</v>
      </c>
    </row>
    <row r="2007" spans="1:9" ht="15" x14ac:dyDescent="0.25">
      <c r="A2007" s="1" t="s">
        <v>362</v>
      </c>
      <c r="B2007" s="1" t="s">
        <v>4387</v>
      </c>
      <c r="D2007" t="s">
        <v>6467</v>
      </c>
      <c r="E2007" t="str">
        <f t="shared" si="31"/>
        <v xml:space="preserve">Megan </v>
      </c>
      <c r="G2007" t="s">
        <v>6724</v>
      </c>
      <c r="H2007" t="s">
        <v>6796</v>
      </c>
    </row>
    <row r="2008" spans="1:9" ht="15" x14ac:dyDescent="0.25">
      <c r="A2008" s="1" t="s">
        <v>361</v>
      </c>
      <c r="B2008" s="1" t="s">
        <v>4388</v>
      </c>
      <c r="D2008" t="s">
        <v>5113</v>
      </c>
      <c r="E2008" t="str">
        <f t="shared" si="31"/>
        <v>Kristen M</v>
      </c>
      <c r="G2008" t="s">
        <v>7060</v>
      </c>
      <c r="H2008" t="s">
        <v>7097</v>
      </c>
      <c r="I2008" t="s">
        <v>6771</v>
      </c>
    </row>
    <row r="2009" spans="1:9" ht="15" x14ac:dyDescent="0.25">
      <c r="A2009" s="1" t="s">
        <v>360</v>
      </c>
      <c r="B2009" s="1" t="s">
        <v>4389</v>
      </c>
      <c r="D2009" t="s">
        <v>6468</v>
      </c>
      <c r="E2009" t="str">
        <f t="shared" si="31"/>
        <v xml:space="preserve">Alix </v>
      </c>
      <c r="G2009" t="s">
        <v>6724</v>
      </c>
      <c r="H2009" t="s">
        <v>7591</v>
      </c>
    </row>
    <row r="2010" spans="1:9" ht="15" x14ac:dyDescent="0.25">
      <c r="A2010" s="1" t="s">
        <v>359</v>
      </c>
      <c r="B2010" s="1" t="s">
        <v>4390</v>
      </c>
      <c r="D2010" t="s">
        <v>6469</v>
      </c>
      <c r="E2010" t="str">
        <f t="shared" si="31"/>
        <v xml:space="preserve">Kakushin </v>
      </c>
      <c r="G2010" t="s">
        <v>6725</v>
      </c>
      <c r="H2010" t="s">
        <v>7592</v>
      </c>
    </row>
    <row r="2011" spans="1:9" ht="15" x14ac:dyDescent="0.25">
      <c r="A2011" s="1" t="s">
        <v>358</v>
      </c>
      <c r="B2011" s="1" t="s">
        <v>4391</v>
      </c>
      <c r="D2011" t="s">
        <v>6470</v>
      </c>
      <c r="E2011" t="str">
        <f t="shared" si="31"/>
        <v>Michael J</v>
      </c>
      <c r="G2011" t="s">
        <v>6725</v>
      </c>
      <c r="H2011" t="s">
        <v>6866</v>
      </c>
      <c r="I2011" t="s">
        <v>6832</v>
      </c>
    </row>
    <row r="2012" spans="1:9" ht="15" x14ac:dyDescent="0.25">
      <c r="A2012" s="1" t="s">
        <v>357</v>
      </c>
      <c r="B2012" s="1" t="s">
        <v>4392</v>
      </c>
      <c r="D2012" t="s">
        <v>6471</v>
      </c>
      <c r="E2012" t="str">
        <f t="shared" si="31"/>
        <v xml:space="preserve">Bradley </v>
      </c>
      <c r="G2012" t="s">
        <v>6725</v>
      </c>
      <c r="H2012" t="s">
        <v>6951</v>
      </c>
    </row>
    <row r="2013" spans="1:9" ht="15" x14ac:dyDescent="0.25">
      <c r="A2013" s="1" t="s">
        <v>355</v>
      </c>
      <c r="B2013" s="1" t="s">
        <v>4393</v>
      </c>
      <c r="D2013" t="s">
        <v>6472</v>
      </c>
      <c r="E2013" t="str">
        <f t="shared" si="31"/>
        <v xml:space="preserve">Matt </v>
      </c>
      <c r="G2013" t="s">
        <v>6725</v>
      </c>
      <c r="H2013" t="s">
        <v>6909</v>
      </c>
    </row>
    <row r="2014" spans="1:9" ht="15" x14ac:dyDescent="0.25">
      <c r="A2014" s="1" t="s">
        <v>354</v>
      </c>
      <c r="B2014" s="1" t="s">
        <v>4394</v>
      </c>
      <c r="D2014" t="s">
        <v>5668</v>
      </c>
      <c r="E2014" t="str">
        <f t="shared" si="31"/>
        <v>Amanda C.</v>
      </c>
      <c r="G2014" t="s">
        <v>6724</v>
      </c>
      <c r="H2014" t="s">
        <v>6833</v>
      </c>
      <c r="I2014" t="s">
        <v>6795</v>
      </c>
    </row>
    <row r="2015" spans="1:9" ht="15" x14ac:dyDescent="0.25">
      <c r="A2015" s="1" t="s">
        <v>353</v>
      </c>
      <c r="B2015" s="1" t="s">
        <v>4395</v>
      </c>
      <c r="D2015" t="s">
        <v>6473</v>
      </c>
      <c r="E2015" t="str">
        <f t="shared" si="31"/>
        <v xml:space="preserve">Valur </v>
      </c>
      <c r="G2015" t="s">
        <v>6725</v>
      </c>
      <c r="H2015" t="s">
        <v>7593</v>
      </c>
    </row>
    <row r="2016" spans="1:9" ht="15" x14ac:dyDescent="0.25">
      <c r="A2016" s="1" t="s">
        <v>352</v>
      </c>
      <c r="B2016" s="1" t="s">
        <v>4396</v>
      </c>
      <c r="D2016" t="s">
        <v>6474</v>
      </c>
      <c r="E2016" t="str">
        <f t="shared" si="31"/>
        <v>Erica J</v>
      </c>
      <c r="G2016" t="s">
        <v>6724</v>
      </c>
      <c r="H2016" t="s">
        <v>6942</v>
      </c>
      <c r="I2016" t="s">
        <v>6832</v>
      </c>
    </row>
    <row r="2017" spans="1:10" ht="15" x14ac:dyDescent="0.25">
      <c r="A2017" s="1" t="s">
        <v>351</v>
      </c>
      <c r="B2017" s="1" t="s">
        <v>4397</v>
      </c>
      <c r="D2017" t="s">
        <v>6475</v>
      </c>
      <c r="E2017" t="str">
        <f t="shared" si="31"/>
        <v>Stephen F.</v>
      </c>
      <c r="G2017" t="s">
        <v>6725</v>
      </c>
      <c r="H2017" t="s">
        <v>6733</v>
      </c>
      <c r="I2017" t="s">
        <v>6971</v>
      </c>
    </row>
    <row r="2018" spans="1:10" ht="15" x14ac:dyDescent="0.25">
      <c r="A2018" s="1" t="s">
        <v>350</v>
      </c>
      <c r="B2018" s="1" t="s">
        <v>4398</v>
      </c>
      <c r="D2018" t="s">
        <v>6476</v>
      </c>
      <c r="E2018" t="str">
        <f t="shared" si="31"/>
        <v xml:space="preserve">Lissa </v>
      </c>
      <c r="G2018" t="s">
        <v>6724</v>
      </c>
      <c r="H2018" t="s">
        <v>7594</v>
      </c>
    </row>
    <row r="2019" spans="1:10" ht="15" x14ac:dyDescent="0.25">
      <c r="A2019" s="1" t="s">
        <v>349</v>
      </c>
      <c r="B2019" s="1" t="s">
        <v>4399</v>
      </c>
      <c r="D2019" t="s">
        <v>6477</v>
      </c>
      <c r="E2019" t="str">
        <f t="shared" si="31"/>
        <v xml:space="preserve">Megan </v>
      </c>
      <c r="G2019" t="s">
        <v>6724</v>
      </c>
      <c r="H2019" t="s">
        <v>6796</v>
      </c>
    </row>
    <row r="2020" spans="1:10" ht="15" x14ac:dyDescent="0.25">
      <c r="A2020" s="1" t="s">
        <v>348</v>
      </c>
      <c r="B2020" s="1" t="s">
        <v>4400</v>
      </c>
      <c r="D2020" t="s">
        <v>4781</v>
      </c>
      <c r="E2020" t="str">
        <f t="shared" si="31"/>
        <v xml:space="preserve">Alyson </v>
      </c>
      <c r="G2020" t="s">
        <v>6724</v>
      </c>
      <c r="H2020" t="s">
        <v>7595</v>
      </c>
    </row>
    <row r="2021" spans="1:10" ht="15" x14ac:dyDescent="0.25">
      <c r="A2021" s="1" t="s">
        <v>347</v>
      </c>
      <c r="B2021" s="1" t="s">
        <v>4401</v>
      </c>
      <c r="D2021" t="s">
        <v>6478</v>
      </c>
      <c r="E2021" t="str">
        <f t="shared" si="31"/>
        <v>Chance B</v>
      </c>
      <c r="G2021" t="s">
        <v>6725</v>
      </c>
      <c r="H2021" t="s">
        <v>7596</v>
      </c>
      <c r="I2021" t="s">
        <v>6784</v>
      </c>
    </row>
    <row r="2022" spans="1:10" ht="15" x14ac:dyDescent="0.25">
      <c r="A2022" s="1" t="s">
        <v>346</v>
      </c>
      <c r="B2022" s="1" t="s">
        <v>4402</v>
      </c>
      <c r="D2022" t="s">
        <v>4942</v>
      </c>
      <c r="E2022" t="str">
        <f t="shared" si="31"/>
        <v>Sean P</v>
      </c>
      <c r="G2022" t="s">
        <v>6725</v>
      </c>
      <c r="H2022" t="s">
        <v>6924</v>
      </c>
      <c r="I2022" t="s">
        <v>6840</v>
      </c>
    </row>
    <row r="2023" spans="1:10" ht="15" x14ac:dyDescent="0.25">
      <c r="A2023" s="1" t="s">
        <v>345</v>
      </c>
      <c r="B2023" s="1" t="s">
        <v>4403</v>
      </c>
      <c r="D2023" t="s">
        <v>6479</v>
      </c>
      <c r="E2023" t="str">
        <f t="shared" si="31"/>
        <v xml:space="preserve">Therese </v>
      </c>
      <c r="G2023" t="s">
        <v>6724</v>
      </c>
      <c r="H2023" t="s">
        <v>7597</v>
      </c>
    </row>
    <row r="2024" spans="1:10" ht="15" x14ac:dyDescent="0.25">
      <c r="A2024" s="1" t="s">
        <v>344</v>
      </c>
      <c r="B2024" s="1" t="s">
        <v>4404</v>
      </c>
      <c r="D2024" t="s">
        <v>6480</v>
      </c>
      <c r="E2024" t="str">
        <f t="shared" si="31"/>
        <v xml:space="preserve">Beau </v>
      </c>
      <c r="G2024" t="s">
        <v>6725</v>
      </c>
      <c r="H2024" t="s">
        <v>7598</v>
      </c>
    </row>
    <row r="2025" spans="1:10" ht="15" x14ac:dyDescent="0.25">
      <c r="A2025" s="1" t="s">
        <v>343</v>
      </c>
      <c r="B2025" s="1" t="s">
        <v>4405</v>
      </c>
      <c r="D2025" t="s">
        <v>6481</v>
      </c>
      <c r="E2025" t="str">
        <f t="shared" si="31"/>
        <v>Kelsey M</v>
      </c>
      <c r="G2025" t="s">
        <v>6724</v>
      </c>
      <c r="H2025" t="s">
        <v>6729</v>
      </c>
      <c r="I2025" t="s">
        <v>6771</v>
      </c>
    </row>
    <row r="2026" spans="1:10" ht="15" x14ac:dyDescent="0.25">
      <c r="A2026" s="1" t="s">
        <v>342</v>
      </c>
      <c r="B2026" s="1" t="s">
        <v>4406</v>
      </c>
      <c r="D2026" t="s">
        <v>6482</v>
      </c>
      <c r="E2026" t="str">
        <f t="shared" si="31"/>
        <v xml:space="preserve">Gretchen </v>
      </c>
      <c r="G2026" t="s">
        <v>6724</v>
      </c>
      <c r="H2026" t="s">
        <v>7373</v>
      </c>
    </row>
    <row r="2027" spans="1:10" ht="15" x14ac:dyDescent="0.25">
      <c r="A2027" s="1" t="s">
        <v>341</v>
      </c>
      <c r="B2027" s="1" t="s">
        <v>4407</v>
      </c>
      <c r="D2027" t="s">
        <v>6483</v>
      </c>
      <c r="E2027" t="str">
        <f t="shared" si="31"/>
        <v>Nicholas E.</v>
      </c>
      <c r="G2027" t="s">
        <v>6725</v>
      </c>
      <c r="H2027" t="s">
        <v>6820</v>
      </c>
      <c r="I2027" t="s">
        <v>6907</v>
      </c>
    </row>
    <row r="2028" spans="1:10" ht="15" x14ac:dyDescent="0.25">
      <c r="A2028" s="1" t="s">
        <v>340</v>
      </c>
      <c r="B2028" s="1" t="s">
        <v>4408</v>
      </c>
      <c r="D2028" t="s">
        <v>6135</v>
      </c>
      <c r="E2028" t="str">
        <f t="shared" si="31"/>
        <v xml:space="preserve">Deborah </v>
      </c>
      <c r="G2028" t="s">
        <v>6724</v>
      </c>
      <c r="H2028" t="s">
        <v>7599</v>
      </c>
    </row>
    <row r="2029" spans="1:10" ht="15" x14ac:dyDescent="0.25">
      <c r="A2029" s="1" t="s">
        <v>339</v>
      </c>
      <c r="B2029" s="1" t="s">
        <v>4409</v>
      </c>
      <c r="D2029" t="s">
        <v>6484</v>
      </c>
      <c r="E2029" t="str">
        <f t="shared" si="31"/>
        <v>Chuck W.</v>
      </c>
      <c r="G2029" t="s">
        <v>6725</v>
      </c>
      <c r="H2029" t="s">
        <v>7600</v>
      </c>
      <c r="I2029" t="s">
        <v>6761</v>
      </c>
      <c r="J2029" t="s">
        <v>7163</v>
      </c>
    </row>
    <row r="2030" spans="1:10" ht="15" x14ac:dyDescent="0.25">
      <c r="A2030" s="1" t="s">
        <v>338</v>
      </c>
      <c r="B2030" s="1" t="s">
        <v>4410</v>
      </c>
      <c r="D2030" t="s">
        <v>6485</v>
      </c>
      <c r="E2030" t="str">
        <f t="shared" si="31"/>
        <v xml:space="preserve">Daniel </v>
      </c>
      <c r="G2030" t="s">
        <v>6725</v>
      </c>
      <c r="H2030" t="s">
        <v>6797</v>
      </c>
    </row>
    <row r="2031" spans="1:10" ht="15" x14ac:dyDescent="0.25">
      <c r="A2031" s="1" t="s">
        <v>337</v>
      </c>
      <c r="B2031" s="1" t="s">
        <v>4411</v>
      </c>
      <c r="D2031" t="s">
        <v>6486</v>
      </c>
      <c r="E2031" t="str">
        <f t="shared" si="31"/>
        <v xml:space="preserve">Amany </v>
      </c>
      <c r="G2031" t="s">
        <v>6724</v>
      </c>
      <c r="H2031" t="s">
        <v>7601</v>
      </c>
    </row>
    <row r="2032" spans="1:10" ht="15" x14ac:dyDescent="0.25">
      <c r="A2032" s="1" t="s">
        <v>336</v>
      </c>
      <c r="B2032" s="1" t="s">
        <v>4412</v>
      </c>
      <c r="D2032" t="s">
        <v>6487</v>
      </c>
      <c r="E2032" t="str">
        <f t="shared" si="31"/>
        <v xml:space="preserve">Kipling </v>
      </c>
      <c r="G2032" t="s">
        <v>6724</v>
      </c>
      <c r="H2032" t="s">
        <v>7602</v>
      </c>
    </row>
    <row r="2033" spans="1:9" ht="15" x14ac:dyDescent="0.25">
      <c r="A2033" s="1" t="s">
        <v>335</v>
      </c>
      <c r="B2033" s="1" t="s">
        <v>4413</v>
      </c>
      <c r="D2033" t="s">
        <v>5400</v>
      </c>
      <c r="E2033" t="str">
        <f t="shared" si="31"/>
        <v xml:space="preserve">Duncan </v>
      </c>
      <c r="G2033" t="s">
        <v>6725</v>
      </c>
      <c r="H2033" t="s">
        <v>5447</v>
      </c>
    </row>
    <row r="2034" spans="1:9" ht="15" x14ac:dyDescent="0.25">
      <c r="A2034" s="1" t="s">
        <v>334</v>
      </c>
      <c r="B2034" s="1" t="s">
        <v>4414</v>
      </c>
      <c r="D2034" t="s">
        <v>6488</v>
      </c>
      <c r="E2034" t="str">
        <f t="shared" si="31"/>
        <v>Louis C.</v>
      </c>
      <c r="G2034" t="s">
        <v>6725</v>
      </c>
      <c r="H2034" t="s">
        <v>7065</v>
      </c>
      <c r="I2034" t="s">
        <v>6795</v>
      </c>
    </row>
    <row r="2035" spans="1:9" ht="15" x14ac:dyDescent="0.25">
      <c r="A2035" s="1" t="s">
        <v>333</v>
      </c>
      <c r="B2035" s="1" t="s">
        <v>4415</v>
      </c>
      <c r="D2035" t="s">
        <v>6489</v>
      </c>
      <c r="E2035" t="str">
        <f t="shared" si="31"/>
        <v>Daniel J</v>
      </c>
      <c r="G2035" t="s">
        <v>6725</v>
      </c>
      <c r="H2035" t="s">
        <v>6797</v>
      </c>
      <c r="I2035" t="s">
        <v>6832</v>
      </c>
    </row>
    <row r="2036" spans="1:9" ht="15" x14ac:dyDescent="0.25">
      <c r="A2036" s="1" t="s">
        <v>332</v>
      </c>
      <c r="B2036" s="1" t="s">
        <v>4416</v>
      </c>
      <c r="D2036" t="s">
        <v>6490</v>
      </c>
      <c r="E2036" t="str">
        <f t="shared" si="31"/>
        <v>Ildiko M.</v>
      </c>
      <c r="G2036" t="s">
        <v>6724</v>
      </c>
      <c r="H2036" t="s">
        <v>7603</v>
      </c>
      <c r="I2036" t="s">
        <v>6743</v>
      </c>
    </row>
    <row r="2037" spans="1:9" ht="15" x14ac:dyDescent="0.25">
      <c r="A2037" s="1" t="s">
        <v>331</v>
      </c>
      <c r="B2037" s="1" t="s">
        <v>4417</v>
      </c>
      <c r="D2037" t="s">
        <v>6491</v>
      </c>
      <c r="E2037" t="str">
        <f t="shared" si="31"/>
        <v>Melinda E.</v>
      </c>
      <c r="G2037" t="s">
        <v>6724</v>
      </c>
      <c r="H2037" t="s">
        <v>7604</v>
      </c>
      <c r="I2037" t="s">
        <v>6907</v>
      </c>
    </row>
    <row r="2038" spans="1:9" ht="15" x14ac:dyDescent="0.25">
      <c r="A2038" s="1" t="s">
        <v>330</v>
      </c>
      <c r="B2038" s="1" t="s">
        <v>4418</v>
      </c>
      <c r="D2038" t="s">
        <v>6492</v>
      </c>
      <c r="E2038" t="str">
        <f t="shared" si="31"/>
        <v>Ashley M</v>
      </c>
      <c r="G2038" t="s">
        <v>6724</v>
      </c>
      <c r="H2038" t="s">
        <v>5012</v>
      </c>
      <c r="I2038" t="s">
        <v>6771</v>
      </c>
    </row>
    <row r="2039" spans="1:9" ht="15" x14ac:dyDescent="0.25">
      <c r="A2039" s="1" t="s">
        <v>329</v>
      </c>
      <c r="B2039" s="1" t="s">
        <v>4419</v>
      </c>
      <c r="D2039" t="s">
        <v>6493</v>
      </c>
      <c r="E2039" t="str">
        <f t="shared" si="31"/>
        <v xml:space="preserve">Stephanie </v>
      </c>
      <c r="G2039" t="s">
        <v>6724</v>
      </c>
      <c r="H2039" t="s">
        <v>6760</v>
      </c>
    </row>
    <row r="2040" spans="1:9" ht="15" x14ac:dyDescent="0.25">
      <c r="A2040" s="1" t="s">
        <v>328</v>
      </c>
      <c r="B2040" s="1" t="s">
        <v>4420</v>
      </c>
      <c r="D2040" t="s">
        <v>4784</v>
      </c>
      <c r="E2040" t="str">
        <f t="shared" si="31"/>
        <v>Sean P.</v>
      </c>
      <c r="G2040" t="s">
        <v>6725</v>
      </c>
      <c r="H2040" t="s">
        <v>6924</v>
      </c>
      <c r="I2040" t="s">
        <v>6830</v>
      </c>
    </row>
    <row r="2041" spans="1:9" ht="15" x14ac:dyDescent="0.25">
      <c r="A2041" s="1" t="s">
        <v>327</v>
      </c>
      <c r="B2041" s="1" t="s">
        <v>4421</v>
      </c>
      <c r="D2041" t="s">
        <v>6494</v>
      </c>
      <c r="E2041" t="str">
        <f t="shared" si="31"/>
        <v>Emily G</v>
      </c>
      <c r="G2041" t="s">
        <v>6724</v>
      </c>
      <c r="H2041" t="s">
        <v>6831</v>
      </c>
      <c r="I2041" t="s">
        <v>7090</v>
      </c>
    </row>
    <row r="2042" spans="1:9" ht="15" x14ac:dyDescent="0.25">
      <c r="A2042" s="1" t="s">
        <v>326</v>
      </c>
      <c r="B2042" s="1" t="s">
        <v>4422</v>
      </c>
      <c r="D2042" t="s">
        <v>5560</v>
      </c>
      <c r="E2042" t="str">
        <f t="shared" si="31"/>
        <v xml:space="preserve">Malcolm </v>
      </c>
      <c r="G2042" t="s">
        <v>6725</v>
      </c>
      <c r="H2042" t="s">
        <v>7057</v>
      </c>
    </row>
    <row r="2043" spans="1:9" ht="15" x14ac:dyDescent="0.25">
      <c r="A2043" s="1" t="s">
        <v>325</v>
      </c>
      <c r="B2043" s="1" t="s">
        <v>4423</v>
      </c>
      <c r="D2043" t="s">
        <v>6495</v>
      </c>
      <c r="E2043" t="str">
        <f t="shared" si="31"/>
        <v xml:space="preserve">Danilo </v>
      </c>
      <c r="G2043" t="s">
        <v>6725</v>
      </c>
      <c r="H2043" t="s">
        <v>7605</v>
      </c>
    </row>
    <row r="2044" spans="1:9" ht="15" x14ac:dyDescent="0.25">
      <c r="A2044" s="1" t="s">
        <v>324</v>
      </c>
      <c r="B2044" s="1" t="s">
        <v>4424</v>
      </c>
      <c r="D2044" t="s">
        <v>6496</v>
      </c>
      <c r="E2044" t="str">
        <f t="shared" si="31"/>
        <v xml:space="preserve">Mikko </v>
      </c>
      <c r="G2044" t="s">
        <v>6725</v>
      </c>
      <c r="H2044" t="s">
        <v>7606</v>
      </c>
    </row>
    <row r="2045" spans="1:9" ht="15" x14ac:dyDescent="0.25">
      <c r="A2045" s="1" t="s">
        <v>323</v>
      </c>
      <c r="B2045" s="1" t="s">
        <v>4425</v>
      </c>
      <c r="D2045" t="s">
        <v>6497</v>
      </c>
      <c r="E2045" t="str">
        <f t="shared" si="31"/>
        <v>Paula C.</v>
      </c>
      <c r="G2045" t="s">
        <v>6724</v>
      </c>
      <c r="H2045" t="s">
        <v>7461</v>
      </c>
      <c r="I2045" t="s">
        <v>6795</v>
      </c>
    </row>
    <row r="2046" spans="1:9" ht="15" x14ac:dyDescent="0.25">
      <c r="A2046" s="1" t="s">
        <v>322</v>
      </c>
      <c r="B2046" s="1" t="s">
        <v>4426</v>
      </c>
      <c r="D2046" t="s">
        <v>6498</v>
      </c>
      <c r="E2046" t="str">
        <f t="shared" si="31"/>
        <v>Kirsten N.</v>
      </c>
      <c r="G2046" t="s">
        <v>6724</v>
      </c>
      <c r="H2046" t="s">
        <v>7607</v>
      </c>
      <c r="I2046" t="s">
        <v>6736</v>
      </c>
    </row>
    <row r="2047" spans="1:9" ht="15" x14ac:dyDescent="0.25">
      <c r="A2047" s="1" t="s">
        <v>321</v>
      </c>
      <c r="B2047" s="1" t="s">
        <v>4427</v>
      </c>
      <c r="D2047" t="s">
        <v>6499</v>
      </c>
      <c r="E2047" t="str">
        <f t="shared" si="31"/>
        <v xml:space="preserve">Christy </v>
      </c>
      <c r="G2047" t="s">
        <v>6724</v>
      </c>
      <c r="H2047" t="s">
        <v>7608</v>
      </c>
    </row>
    <row r="2048" spans="1:9" ht="15" x14ac:dyDescent="0.25">
      <c r="A2048" s="1" t="s">
        <v>320</v>
      </c>
      <c r="B2048" s="1" t="s">
        <v>4428</v>
      </c>
      <c r="D2048" t="s">
        <v>4788</v>
      </c>
      <c r="E2048" t="str">
        <f t="shared" si="31"/>
        <v xml:space="preserve">Jennifer </v>
      </c>
      <c r="G2048" t="s">
        <v>6724</v>
      </c>
      <c r="H2048" t="s">
        <v>6745</v>
      </c>
    </row>
    <row r="2049" spans="1:9" ht="15" x14ac:dyDescent="0.25">
      <c r="A2049" s="1" t="s">
        <v>319</v>
      </c>
      <c r="B2049" s="1" t="s">
        <v>4429</v>
      </c>
      <c r="D2049" t="s">
        <v>6500</v>
      </c>
      <c r="E2049" t="str">
        <f t="shared" si="31"/>
        <v xml:space="preserve">Jingjing </v>
      </c>
      <c r="G2049" t="s">
        <v>6724</v>
      </c>
      <c r="H2049" t="s">
        <v>7609</v>
      </c>
    </row>
    <row r="2050" spans="1:9" ht="15" x14ac:dyDescent="0.25">
      <c r="A2050" s="1" t="s">
        <v>318</v>
      </c>
      <c r="B2050" s="1" t="s">
        <v>4430</v>
      </c>
      <c r="D2050" t="s">
        <v>5751</v>
      </c>
      <c r="E2050" t="str">
        <f t="shared" si="31"/>
        <v xml:space="preserve">Morgan </v>
      </c>
      <c r="G2050" t="s">
        <v>6725</v>
      </c>
      <c r="H2050" t="s">
        <v>6031</v>
      </c>
    </row>
    <row r="2051" spans="1:9" ht="15" x14ac:dyDescent="0.25">
      <c r="A2051" s="1" t="s">
        <v>317</v>
      </c>
      <c r="B2051" s="1" t="s">
        <v>4431</v>
      </c>
      <c r="D2051" t="s">
        <v>6067</v>
      </c>
      <c r="E2051" t="str">
        <f t="shared" ref="E2051:E2114" si="32">H2051&amp;" "&amp;I2051</f>
        <v>Patrick J.</v>
      </c>
      <c r="G2051" t="s">
        <v>6725</v>
      </c>
      <c r="H2051" t="s">
        <v>5850</v>
      </c>
      <c r="I2051" t="s">
        <v>6763</v>
      </c>
    </row>
    <row r="2052" spans="1:9" ht="15" x14ac:dyDescent="0.25">
      <c r="A2052" s="1" t="s">
        <v>316</v>
      </c>
      <c r="B2052" s="1" t="s">
        <v>4432</v>
      </c>
      <c r="D2052" t="s">
        <v>6501</v>
      </c>
      <c r="E2052" t="str">
        <f t="shared" si="32"/>
        <v xml:space="preserve">Frankline </v>
      </c>
      <c r="G2052" t="s">
        <v>6725</v>
      </c>
      <c r="H2052" t="s">
        <v>7610</v>
      </c>
    </row>
    <row r="2053" spans="1:9" ht="15" x14ac:dyDescent="0.25">
      <c r="A2053" s="1" t="s">
        <v>315</v>
      </c>
      <c r="B2053" s="1" t="s">
        <v>4433</v>
      </c>
      <c r="D2053" t="s">
        <v>5355</v>
      </c>
      <c r="E2053" t="str">
        <f t="shared" si="32"/>
        <v>Laura T.</v>
      </c>
      <c r="G2053" t="s">
        <v>6724</v>
      </c>
      <c r="H2053" t="s">
        <v>7079</v>
      </c>
      <c r="I2053" t="s">
        <v>6793</v>
      </c>
    </row>
    <row r="2054" spans="1:9" ht="15" x14ac:dyDescent="0.25">
      <c r="A2054" s="1" t="s">
        <v>314</v>
      </c>
      <c r="B2054" s="1" t="s">
        <v>4434</v>
      </c>
      <c r="D2054" t="s">
        <v>6502</v>
      </c>
      <c r="E2054" t="str">
        <f t="shared" si="32"/>
        <v xml:space="preserve">Natalia </v>
      </c>
      <c r="G2054" t="s">
        <v>6724</v>
      </c>
      <c r="H2054" t="s">
        <v>7611</v>
      </c>
    </row>
    <row r="2055" spans="1:9" ht="15" x14ac:dyDescent="0.25">
      <c r="A2055" s="1" t="s">
        <v>313</v>
      </c>
      <c r="B2055" s="1" t="s">
        <v>4435</v>
      </c>
      <c r="D2055" t="s">
        <v>6503</v>
      </c>
      <c r="E2055" t="str">
        <f t="shared" si="32"/>
        <v>Jennifer L.</v>
      </c>
      <c r="G2055" t="s">
        <v>6724</v>
      </c>
      <c r="H2055" t="s">
        <v>6745</v>
      </c>
      <c r="I2055" t="s">
        <v>6769</v>
      </c>
    </row>
    <row r="2056" spans="1:9" ht="15" x14ac:dyDescent="0.25">
      <c r="A2056" s="1" t="s">
        <v>312</v>
      </c>
      <c r="B2056" s="1" t="s">
        <v>4436</v>
      </c>
      <c r="D2056" t="s">
        <v>5183</v>
      </c>
      <c r="E2056" t="str">
        <f t="shared" si="32"/>
        <v xml:space="preserve">Brooke </v>
      </c>
      <c r="G2056" t="s">
        <v>6724</v>
      </c>
      <c r="H2056" t="s">
        <v>6735</v>
      </c>
    </row>
    <row r="2057" spans="1:9" ht="15" x14ac:dyDescent="0.25">
      <c r="A2057" s="1" t="s">
        <v>311</v>
      </c>
      <c r="B2057" s="1" t="s">
        <v>4437</v>
      </c>
      <c r="D2057" t="s">
        <v>6504</v>
      </c>
      <c r="E2057" t="str">
        <f t="shared" si="32"/>
        <v>Jeremy M</v>
      </c>
      <c r="G2057" t="s">
        <v>6725</v>
      </c>
      <c r="H2057" t="s">
        <v>6921</v>
      </c>
      <c r="I2057" t="s">
        <v>6771</v>
      </c>
    </row>
    <row r="2058" spans="1:9" ht="15" x14ac:dyDescent="0.25">
      <c r="A2058" s="1" t="s">
        <v>310</v>
      </c>
      <c r="B2058" s="1" t="s">
        <v>4438</v>
      </c>
      <c r="D2058" t="s">
        <v>6505</v>
      </c>
      <c r="E2058" t="str">
        <f t="shared" si="32"/>
        <v>Megan L.</v>
      </c>
      <c r="G2058" t="s">
        <v>6724</v>
      </c>
      <c r="H2058" t="s">
        <v>6796</v>
      </c>
      <c r="I2058" t="s">
        <v>6769</v>
      </c>
    </row>
    <row r="2059" spans="1:9" ht="15" x14ac:dyDescent="0.25">
      <c r="A2059" s="1" t="s">
        <v>309</v>
      </c>
      <c r="B2059" s="1" t="s">
        <v>4439</v>
      </c>
      <c r="D2059" t="s">
        <v>6506</v>
      </c>
      <c r="E2059" t="str">
        <f t="shared" si="32"/>
        <v xml:space="preserve">Bryan </v>
      </c>
      <c r="G2059" t="s">
        <v>6725</v>
      </c>
      <c r="H2059" t="s">
        <v>6964</v>
      </c>
    </row>
    <row r="2060" spans="1:9" ht="15" x14ac:dyDescent="0.25">
      <c r="A2060" s="1" t="s">
        <v>308</v>
      </c>
      <c r="B2060" s="1" t="s">
        <v>4440</v>
      </c>
      <c r="D2060" t="s">
        <v>6507</v>
      </c>
      <c r="E2060" t="str">
        <f t="shared" si="32"/>
        <v xml:space="preserve">Marny </v>
      </c>
      <c r="G2060" t="s">
        <v>6724</v>
      </c>
      <c r="H2060" t="s">
        <v>7612</v>
      </c>
    </row>
    <row r="2061" spans="1:9" ht="15" x14ac:dyDescent="0.25">
      <c r="A2061" s="1" t="s">
        <v>307</v>
      </c>
      <c r="B2061" s="1" t="s">
        <v>4441</v>
      </c>
      <c r="D2061" t="s">
        <v>6508</v>
      </c>
      <c r="E2061" t="str">
        <f t="shared" si="32"/>
        <v xml:space="preserve">Marc </v>
      </c>
      <c r="G2061" t="s">
        <v>6725</v>
      </c>
      <c r="H2061" t="s">
        <v>7232</v>
      </c>
    </row>
    <row r="2062" spans="1:9" ht="15" x14ac:dyDescent="0.25">
      <c r="A2062" s="1" t="s">
        <v>306</v>
      </c>
      <c r="B2062" s="1" t="s">
        <v>4442</v>
      </c>
      <c r="D2062" t="s">
        <v>6509</v>
      </c>
      <c r="E2062" t="str">
        <f t="shared" si="32"/>
        <v>Benjamin L</v>
      </c>
      <c r="G2062" t="s">
        <v>6725</v>
      </c>
      <c r="H2062" t="s">
        <v>6837</v>
      </c>
      <c r="I2062" t="s">
        <v>6780</v>
      </c>
    </row>
    <row r="2063" spans="1:9" ht="15" x14ac:dyDescent="0.25">
      <c r="A2063" s="1" t="s">
        <v>305</v>
      </c>
      <c r="B2063" s="1" t="s">
        <v>4443</v>
      </c>
      <c r="D2063" t="s">
        <v>6510</v>
      </c>
      <c r="E2063" t="str">
        <f t="shared" si="32"/>
        <v>Rob G</v>
      </c>
      <c r="G2063" t="s">
        <v>6725</v>
      </c>
      <c r="H2063" t="s">
        <v>7532</v>
      </c>
      <c r="I2063" t="s">
        <v>7090</v>
      </c>
    </row>
    <row r="2064" spans="1:9" ht="15" x14ac:dyDescent="0.25">
      <c r="A2064" s="1" t="s">
        <v>304</v>
      </c>
      <c r="B2064" s="1" t="s">
        <v>4444</v>
      </c>
      <c r="D2064" t="s">
        <v>5956</v>
      </c>
      <c r="E2064" t="str">
        <f t="shared" si="32"/>
        <v>Stefanie A</v>
      </c>
      <c r="G2064" t="s">
        <v>6724</v>
      </c>
      <c r="H2064" t="s">
        <v>7271</v>
      </c>
      <c r="I2064" t="s">
        <v>6805</v>
      </c>
    </row>
    <row r="2065" spans="1:9" ht="15" x14ac:dyDescent="0.25">
      <c r="A2065" s="1" t="s">
        <v>303</v>
      </c>
      <c r="B2065" s="1" t="s">
        <v>4445</v>
      </c>
      <c r="D2065" t="s">
        <v>5219</v>
      </c>
      <c r="E2065" t="str">
        <f t="shared" si="32"/>
        <v xml:space="preserve">Stephanie </v>
      </c>
      <c r="G2065" t="s">
        <v>6724</v>
      </c>
      <c r="H2065" t="s">
        <v>6760</v>
      </c>
    </row>
    <row r="2066" spans="1:9" ht="15" x14ac:dyDescent="0.25">
      <c r="A2066" s="1" t="s">
        <v>302</v>
      </c>
      <c r="B2066" s="1" t="s">
        <v>4446</v>
      </c>
      <c r="D2066" t="s">
        <v>6511</v>
      </c>
      <c r="E2066" t="str">
        <f t="shared" si="32"/>
        <v>Caroline F.</v>
      </c>
      <c r="G2066" t="s">
        <v>6724</v>
      </c>
      <c r="H2066" t="s">
        <v>6994</v>
      </c>
      <c r="I2066" t="s">
        <v>6971</v>
      </c>
    </row>
    <row r="2067" spans="1:9" ht="15" x14ac:dyDescent="0.25">
      <c r="A2067" s="1" t="s">
        <v>301</v>
      </c>
      <c r="B2067" s="1" t="s">
        <v>4447</v>
      </c>
      <c r="D2067" t="s">
        <v>5560</v>
      </c>
      <c r="E2067" t="str">
        <f t="shared" si="32"/>
        <v>Julia J.</v>
      </c>
      <c r="G2067" t="s">
        <v>6724</v>
      </c>
      <c r="H2067" t="s">
        <v>5975</v>
      </c>
      <c r="I2067" t="s">
        <v>6763</v>
      </c>
    </row>
    <row r="2068" spans="1:9" ht="15" x14ac:dyDescent="0.25">
      <c r="A2068" s="1" t="s">
        <v>299</v>
      </c>
      <c r="B2068" s="1" t="s">
        <v>4448</v>
      </c>
      <c r="D2068" t="s">
        <v>6512</v>
      </c>
      <c r="E2068" t="str">
        <f t="shared" si="32"/>
        <v xml:space="preserve">Jack </v>
      </c>
      <c r="G2068" t="s">
        <v>6725</v>
      </c>
      <c r="H2068" t="s">
        <v>6901</v>
      </c>
    </row>
    <row r="2069" spans="1:9" ht="15" x14ac:dyDescent="0.25">
      <c r="A2069" s="1" t="s">
        <v>298</v>
      </c>
      <c r="B2069" s="1" t="s">
        <v>4449</v>
      </c>
      <c r="D2069" t="s">
        <v>6513</v>
      </c>
      <c r="E2069" t="str">
        <f t="shared" si="32"/>
        <v xml:space="preserve">Bernat </v>
      </c>
      <c r="G2069" t="s">
        <v>6725</v>
      </c>
      <c r="H2069" t="s">
        <v>7613</v>
      </c>
    </row>
    <row r="2070" spans="1:9" ht="15" x14ac:dyDescent="0.25">
      <c r="A2070" s="1" t="s">
        <v>297</v>
      </c>
      <c r="B2070" s="1" t="s">
        <v>4450</v>
      </c>
      <c r="D2070" t="s">
        <v>6514</v>
      </c>
      <c r="E2070" t="str">
        <f t="shared" si="32"/>
        <v xml:space="preserve">Hicham </v>
      </c>
      <c r="G2070" t="s">
        <v>6725</v>
      </c>
      <c r="H2070" t="s">
        <v>7614</v>
      </c>
    </row>
    <row r="2071" spans="1:9" ht="15" x14ac:dyDescent="0.25">
      <c r="A2071" s="1" t="s">
        <v>296</v>
      </c>
      <c r="B2071" s="1" t="s">
        <v>4451</v>
      </c>
      <c r="D2071" t="s">
        <v>6515</v>
      </c>
      <c r="E2071" t="str">
        <f t="shared" si="32"/>
        <v xml:space="preserve">Sarah </v>
      </c>
      <c r="G2071" t="s">
        <v>6724</v>
      </c>
      <c r="H2071" t="s">
        <v>6895</v>
      </c>
    </row>
    <row r="2072" spans="1:9" ht="15" x14ac:dyDescent="0.25">
      <c r="A2072" s="1" t="s">
        <v>295</v>
      </c>
      <c r="B2072" s="1" t="s">
        <v>4452</v>
      </c>
      <c r="D2072" t="s">
        <v>4917</v>
      </c>
      <c r="E2072" t="str">
        <f t="shared" si="32"/>
        <v>Anthony S</v>
      </c>
      <c r="G2072" t="s">
        <v>6725</v>
      </c>
      <c r="H2072" t="s">
        <v>6292</v>
      </c>
      <c r="I2072" t="s">
        <v>6851</v>
      </c>
    </row>
    <row r="2073" spans="1:9" ht="15" x14ac:dyDescent="0.25">
      <c r="A2073" s="1" t="s">
        <v>294</v>
      </c>
      <c r="B2073" s="1" t="s">
        <v>4453</v>
      </c>
      <c r="D2073" t="s">
        <v>6516</v>
      </c>
      <c r="E2073" t="str">
        <f t="shared" si="32"/>
        <v xml:space="preserve">Elisabetta </v>
      </c>
      <c r="G2073" t="s">
        <v>6724</v>
      </c>
      <c r="H2073" t="s">
        <v>7615</v>
      </c>
    </row>
    <row r="2074" spans="1:9" ht="15" x14ac:dyDescent="0.25">
      <c r="A2074" s="1" t="s">
        <v>293</v>
      </c>
      <c r="B2074" s="1" t="s">
        <v>4454</v>
      </c>
      <c r="D2074" t="s">
        <v>6517</v>
      </c>
      <c r="E2074" t="str">
        <f t="shared" si="32"/>
        <v>Trevor N.</v>
      </c>
      <c r="G2074" t="s">
        <v>6725</v>
      </c>
      <c r="H2074" t="s">
        <v>7616</v>
      </c>
      <c r="I2074" t="s">
        <v>6736</v>
      </c>
    </row>
    <row r="2075" spans="1:9" ht="15" x14ac:dyDescent="0.25">
      <c r="A2075" s="1" t="s">
        <v>292</v>
      </c>
      <c r="B2075" s="1" t="s">
        <v>4455</v>
      </c>
      <c r="D2075" t="s">
        <v>6518</v>
      </c>
      <c r="E2075" t="str">
        <f t="shared" si="32"/>
        <v xml:space="preserve">Nancy </v>
      </c>
      <c r="G2075" t="s">
        <v>6724</v>
      </c>
      <c r="H2075" t="s">
        <v>6952</v>
      </c>
    </row>
    <row r="2076" spans="1:9" ht="15" x14ac:dyDescent="0.25">
      <c r="A2076" s="1" t="s">
        <v>291</v>
      </c>
      <c r="B2076" s="1" t="s">
        <v>4456</v>
      </c>
      <c r="D2076" t="s">
        <v>6414</v>
      </c>
      <c r="E2076" t="str">
        <f t="shared" si="32"/>
        <v>Allison R.</v>
      </c>
      <c r="G2076" t="s">
        <v>6724</v>
      </c>
      <c r="H2076" t="s">
        <v>6922</v>
      </c>
      <c r="I2076" t="s">
        <v>6734</v>
      </c>
    </row>
    <row r="2077" spans="1:9" ht="15" x14ac:dyDescent="0.25">
      <c r="A2077" s="1" t="s">
        <v>290</v>
      </c>
      <c r="B2077" s="1" t="s">
        <v>4457</v>
      </c>
      <c r="D2077" t="s">
        <v>6519</v>
      </c>
      <c r="E2077" t="str">
        <f t="shared" si="32"/>
        <v>Robert J.</v>
      </c>
      <c r="G2077" t="s">
        <v>6725</v>
      </c>
      <c r="H2077" t="s">
        <v>6775</v>
      </c>
      <c r="I2077" t="s">
        <v>6763</v>
      </c>
    </row>
    <row r="2078" spans="1:9" ht="15" x14ac:dyDescent="0.25">
      <c r="A2078" s="1" t="s">
        <v>289</v>
      </c>
      <c r="B2078" s="1" t="s">
        <v>4458</v>
      </c>
      <c r="D2078" t="s">
        <v>6520</v>
      </c>
      <c r="E2078" t="str">
        <f t="shared" si="32"/>
        <v xml:space="preserve">Nicholas </v>
      </c>
      <c r="G2078" t="s">
        <v>6725</v>
      </c>
      <c r="H2078" t="s">
        <v>6820</v>
      </c>
    </row>
    <row r="2079" spans="1:9" ht="15" x14ac:dyDescent="0.25">
      <c r="A2079" s="1" t="s">
        <v>288</v>
      </c>
      <c r="B2079" s="1" t="s">
        <v>4459</v>
      </c>
      <c r="D2079" t="s">
        <v>6521</v>
      </c>
      <c r="E2079" t="str">
        <f t="shared" si="32"/>
        <v>Kevin L</v>
      </c>
      <c r="G2079" t="s">
        <v>6725</v>
      </c>
      <c r="H2079" t="s">
        <v>6811</v>
      </c>
      <c r="I2079" t="s">
        <v>6780</v>
      </c>
    </row>
    <row r="2080" spans="1:9" ht="15" x14ac:dyDescent="0.25">
      <c r="A2080" s="1" t="s">
        <v>287</v>
      </c>
      <c r="B2080" s="1" t="s">
        <v>4460</v>
      </c>
      <c r="D2080" t="s">
        <v>6522</v>
      </c>
      <c r="E2080" t="str">
        <f t="shared" si="32"/>
        <v xml:space="preserve">Bryan </v>
      </c>
      <c r="G2080" t="s">
        <v>6725</v>
      </c>
      <c r="H2080" t="s">
        <v>6964</v>
      </c>
    </row>
    <row r="2081" spans="1:9" ht="15" x14ac:dyDescent="0.25">
      <c r="A2081" s="1" t="s">
        <v>286</v>
      </c>
      <c r="B2081" s="1" t="s">
        <v>4461</v>
      </c>
      <c r="D2081" t="s">
        <v>5522</v>
      </c>
      <c r="E2081" t="str">
        <f t="shared" si="32"/>
        <v>Janae N.</v>
      </c>
      <c r="G2081" t="s">
        <v>6724</v>
      </c>
      <c r="H2081" t="s">
        <v>7617</v>
      </c>
      <c r="I2081" t="s">
        <v>6736</v>
      </c>
    </row>
    <row r="2082" spans="1:9" ht="15" x14ac:dyDescent="0.25">
      <c r="A2082" s="1" t="s">
        <v>285</v>
      </c>
      <c r="B2082" s="1" t="s">
        <v>4462</v>
      </c>
      <c r="D2082" t="s">
        <v>6523</v>
      </c>
      <c r="E2082" t="str">
        <f t="shared" si="32"/>
        <v xml:space="preserve">Audrey </v>
      </c>
      <c r="G2082" t="s">
        <v>6724</v>
      </c>
      <c r="H2082" t="s">
        <v>7327</v>
      </c>
    </row>
    <row r="2083" spans="1:9" ht="15" x14ac:dyDescent="0.25">
      <c r="A2083" s="1" t="s">
        <v>284</v>
      </c>
      <c r="B2083" s="1" t="s">
        <v>4463</v>
      </c>
      <c r="D2083" t="s">
        <v>6524</v>
      </c>
      <c r="E2083" t="str">
        <f t="shared" si="32"/>
        <v xml:space="preserve">Laura </v>
      </c>
      <c r="G2083" t="s">
        <v>6724</v>
      </c>
      <c r="H2083" t="s">
        <v>7079</v>
      </c>
    </row>
    <row r="2084" spans="1:9" ht="15" x14ac:dyDescent="0.25">
      <c r="A2084" s="1" t="s">
        <v>283</v>
      </c>
      <c r="B2084" s="1" t="s">
        <v>4464</v>
      </c>
      <c r="D2084" t="s">
        <v>6525</v>
      </c>
      <c r="E2084" t="str">
        <f t="shared" si="32"/>
        <v>Nicole F</v>
      </c>
      <c r="G2084" t="s">
        <v>6724</v>
      </c>
      <c r="H2084" t="s">
        <v>6754</v>
      </c>
      <c r="I2084" t="s">
        <v>6892</v>
      </c>
    </row>
    <row r="2085" spans="1:9" ht="15" x14ac:dyDescent="0.25">
      <c r="A2085" s="1" t="s">
        <v>282</v>
      </c>
      <c r="B2085" s="1" t="s">
        <v>4465</v>
      </c>
      <c r="D2085" t="s">
        <v>6526</v>
      </c>
      <c r="E2085" t="str">
        <f t="shared" si="32"/>
        <v>Krista L</v>
      </c>
      <c r="G2085" t="s">
        <v>6724</v>
      </c>
      <c r="H2085" t="s">
        <v>7263</v>
      </c>
      <c r="I2085" t="s">
        <v>6780</v>
      </c>
    </row>
    <row r="2086" spans="1:9" ht="15" x14ac:dyDescent="0.25">
      <c r="A2086" s="1" t="s">
        <v>281</v>
      </c>
      <c r="B2086" s="1" t="s">
        <v>4466</v>
      </c>
      <c r="D2086" t="s">
        <v>6527</v>
      </c>
      <c r="E2086" t="str">
        <f t="shared" si="32"/>
        <v xml:space="preserve">Denise </v>
      </c>
      <c r="G2086" t="s">
        <v>6724</v>
      </c>
      <c r="H2086" t="s">
        <v>7037</v>
      </c>
    </row>
    <row r="2087" spans="1:9" ht="15" x14ac:dyDescent="0.25">
      <c r="A2087" s="1" t="s">
        <v>280</v>
      </c>
      <c r="B2087" s="1" t="s">
        <v>4467</v>
      </c>
      <c r="D2087" t="s">
        <v>6528</v>
      </c>
      <c r="E2087" t="str">
        <f t="shared" si="32"/>
        <v xml:space="preserve">Ariel </v>
      </c>
      <c r="G2087" t="s">
        <v>6725</v>
      </c>
      <c r="H2087" t="s">
        <v>7137</v>
      </c>
    </row>
    <row r="2088" spans="1:9" ht="15" x14ac:dyDescent="0.25">
      <c r="A2088" s="1" t="s">
        <v>279</v>
      </c>
      <c r="B2088" s="1" t="s">
        <v>4468</v>
      </c>
      <c r="D2088" t="s">
        <v>4917</v>
      </c>
      <c r="E2088" t="str">
        <f t="shared" si="32"/>
        <v xml:space="preserve">Jeremy </v>
      </c>
      <c r="G2088" t="s">
        <v>6725</v>
      </c>
      <c r="H2088" t="s">
        <v>6921</v>
      </c>
    </row>
    <row r="2089" spans="1:9" ht="15" x14ac:dyDescent="0.25">
      <c r="A2089" s="1" t="s">
        <v>278</v>
      </c>
      <c r="B2089" s="1" t="s">
        <v>4469</v>
      </c>
      <c r="D2089" t="s">
        <v>6529</v>
      </c>
      <c r="E2089" t="str">
        <f t="shared" si="32"/>
        <v xml:space="preserve">Rosalie </v>
      </c>
      <c r="G2089" t="s">
        <v>6724</v>
      </c>
      <c r="H2089" t="s">
        <v>7618</v>
      </c>
    </row>
    <row r="2090" spans="1:9" ht="15" x14ac:dyDescent="0.25">
      <c r="A2090" s="1" t="s">
        <v>277</v>
      </c>
      <c r="B2090" s="1" t="s">
        <v>4470</v>
      </c>
      <c r="D2090" t="s">
        <v>6530</v>
      </c>
      <c r="E2090" t="str">
        <f t="shared" si="32"/>
        <v xml:space="preserve">Jay </v>
      </c>
      <c r="G2090" t="s">
        <v>6725</v>
      </c>
      <c r="H2090" t="s">
        <v>6880</v>
      </c>
    </row>
    <row r="2091" spans="1:9" ht="15" x14ac:dyDescent="0.25">
      <c r="A2091" s="1" t="s">
        <v>275</v>
      </c>
      <c r="B2091" s="1" t="s">
        <v>4471</v>
      </c>
      <c r="D2091" t="s">
        <v>6531</v>
      </c>
      <c r="E2091" t="str">
        <f t="shared" si="32"/>
        <v xml:space="preserve">Vitaliy </v>
      </c>
      <c r="G2091" t="s">
        <v>6725</v>
      </c>
      <c r="H2091" t="s">
        <v>7619</v>
      </c>
    </row>
    <row r="2092" spans="1:9" ht="15" x14ac:dyDescent="0.25">
      <c r="A2092" s="1" t="s">
        <v>274</v>
      </c>
      <c r="B2092" s="1" t="s">
        <v>4472</v>
      </c>
      <c r="D2092" t="s">
        <v>6532</v>
      </c>
      <c r="E2092" t="str">
        <f t="shared" si="32"/>
        <v>Benjamin W.</v>
      </c>
      <c r="G2092" t="s">
        <v>6725</v>
      </c>
      <c r="H2092" t="s">
        <v>6837</v>
      </c>
      <c r="I2092" t="s">
        <v>6761</v>
      </c>
    </row>
    <row r="2093" spans="1:9" ht="15" x14ac:dyDescent="0.25">
      <c r="A2093" s="1" t="s">
        <v>273</v>
      </c>
      <c r="B2093" s="1" t="s">
        <v>4473</v>
      </c>
      <c r="D2093" t="s">
        <v>6533</v>
      </c>
      <c r="E2093" t="str">
        <f t="shared" si="32"/>
        <v xml:space="preserve">Jesse </v>
      </c>
      <c r="G2093" t="s">
        <v>6725</v>
      </c>
      <c r="H2093" t="s">
        <v>6861</v>
      </c>
    </row>
    <row r="2094" spans="1:9" ht="15" x14ac:dyDescent="0.25">
      <c r="A2094" s="1" t="s">
        <v>272</v>
      </c>
      <c r="B2094" s="1" t="s">
        <v>4474</v>
      </c>
      <c r="D2094" t="s">
        <v>6534</v>
      </c>
      <c r="E2094" t="str">
        <f t="shared" si="32"/>
        <v xml:space="preserve">Mark </v>
      </c>
      <c r="G2094" t="s">
        <v>6725</v>
      </c>
      <c r="H2094" t="s">
        <v>6828</v>
      </c>
    </row>
    <row r="2095" spans="1:9" ht="15" x14ac:dyDescent="0.25">
      <c r="A2095" s="1" t="s">
        <v>271</v>
      </c>
      <c r="B2095" s="1" t="s">
        <v>4475</v>
      </c>
      <c r="D2095" t="s">
        <v>6535</v>
      </c>
      <c r="E2095" t="str">
        <f t="shared" si="32"/>
        <v xml:space="preserve">Lauren </v>
      </c>
      <c r="G2095" t="s">
        <v>6724</v>
      </c>
      <c r="H2095" t="s">
        <v>7042</v>
      </c>
    </row>
    <row r="2096" spans="1:9" ht="15" x14ac:dyDescent="0.25">
      <c r="A2096" s="1" t="s">
        <v>270</v>
      </c>
      <c r="B2096" s="1" t="s">
        <v>4476</v>
      </c>
      <c r="D2096" t="s">
        <v>6536</v>
      </c>
      <c r="E2096" t="str">
        <f t="shared" si="32"/>
        <v xml:space="preserve">Massimiliano </v>
      </c>
      <c r="G2096" t="s">
        <v>6725</v>
      </c>
      <c r="H2096" t="s">
        <v>7041</v>
      </c>
    </row>
    <row r="2097" spans="1:9" ht="15" x14ac:dyDescent="0.25">
      <c r="A2097" s="1" t="s">
        <v>269</v>
      </c>
      <c r="B2097" s="1" t="s">
        <v>4477</v>
      </c>
      <c r="D2097" t="s">
        <v>6537</v>
      </c>
      <c r="E2097" t="str">
        <f t="shared" si="32"/>
        <v xml:space="preserve">Josh </v>
      </c>
      <c r="G2097" t="s">
        <v>6725</v>
      </c>
      <c r="H2097" t="s">
        <v>7161</v>
      </c>
    </row>
    <row r="2098" spans="1:9" ht="15" x14ac:dyDescent="0.25">
      <c r="A2098" s="1" t="s">
        <v>268</v>
      </c>
      <c r="B2098" s="1" t="s">
        <v>4478</v>
      </c>
      <c r="D2098" t="s">
        <v>6538</v>
      </c>
      <c r="E2098" t="str">
        <f t="shared" si="32"/>
        <v xml:space="preserve">Kiyokatsu </v>
      </c>
      <c r="G2098" t="s">
        <v>6725</v>
      </c>
      <c r="H2098" t="s">
        <v>7620</v>
      </c>
    </row>
    <row r="2099" spans="1:9" ht="15" x14ac:dyDescent="0.25">
      <c r="A2099" s="1" t="s">
        <v>267</v>
      </c>
      <c r="B2099" s="1" t="s">
        <v>4479</v>
      </c>
      <c r="D2099" t="s">
        <v>6539</v>
      </c>
      <c r="E2099" t="str">
        <f t="shared" si="32"/>
        <v>Amanda L</v>
      </c>
      <c r="G2099" t="s">
        <v>6724</v>
      </c>
      <c r="H2099" t="s">
        <v>6833</v>
      </c>
      <c r="I2099" t="s">
        <v>6780</v>
      </c>
    </row>
    <row r="2100" spans="1:9" ht="15" x14ac:dyDescent="0.25">
      <c r="A2100" s="1" t="s">
        <v>266</v>
      </c>
      <c r="B2100" s="1" t="s">
        <v>4480</v>
      </c>
      <c r="D2100" t="s">
        <v>6540</v>
      </c>
      <c r="E2100" t="str">
        <f t="shared" si="32"/>
        <v xml:space="preserve">Matthew </v>
      </c>
      <c r="G2100" t="s">
        <v>6725</v>
      </c>
      <c r="H2100" t="s">
        <v>6726</v>
      </c>
    </row>
    <row r="2101" spans="1:9" ht="15" x14ac:dyDescent="0.25">
      <c r="A2101" s="1" t="s">
        <v>265</v>
      </c>
      <c r="B2101" s="1" t="s">
        <v>4481</v>
      </c>
      <c r="D2101" t="s">
        <v>6541</v>
      </c>
      <c r="E2101" t="str">
        <f t="shared" si="32"/>
        <v>Julia M</v>
      </c>
      <c r="G2101" t="s">
        <v>6724</v>
      </c>
      <c r="H2101" t="s">
        <v>5975</v>
      </c>
      <c r="I2101" t="s">
        <v>6771</v>
      </c>
    </row>
    <row r="2102" spans="1:9" ht="15" x14ac:dyDescent="0.25">
      <c r="A2102" s="1" t="s">
        <v>264</v>
      </c>
      <c r="B2102" s="1" t="s">
        <v>4482</v>
      </c>
      <c r="D2102" t="s">
        <v>6542</v>
      </c>
      <c r="E2102" t="str">
        <f t="shared" si="32"/>
        <v xml:space="preserve">Rhea </v>
      </c>
      <c r="G2102" t="s">
        <v>6724</v>
      </c>
      <c r="H2102" t="s">
        <v>7621</v>
      </c>
    </row>
    <row r="2103" spans="1:9" ht="15" x14ac:dyDescent="0.25">
      <c r="A2103" s="1" t="s">
        <v>263</v>
      </c>
      <c r="B2103" s="1" t="s">
        <v>4483</v>
      </c>
      <c r="D2103" t="s">
        <v>6199</v>
      </c>
      <c r="E2103" t="str">
        <f t="shared" si="32"/>
        <v xml:space="preserve">Justin </v>
      </c>
      <c r="G2103" t="s">
        <v>6725</v>
      </c>
      <c r="H2103" t="s">
        <v>7114</v>
      </c>
    </row>
    <row r="2104" spans="1:9" ht="15" x14ac:dyDescent="0.25">
      <c r="A2104" s="1" t="s">
        <v>262</v>
      </c>
      <c r="B2104" s="1" t="s">
        <v>4484</v>
      </c>
      <c r="D2104" t="s">
        <v>6543</v>
      </c>
      <c r="E2104" t="str">
        <f t="shared" si="32"/>
        <v>Shamus M.</v>
      </c>
      <c r="G2104" t="s">
        <v>6725</v>
      </c>
      <c r="H2104" t="s">
        <v>7622</v>
      </c>
      <c r="I2104" t="s">
        <v>6743</v>
      </c>
    </row>
    <row r="2105" spans="1:9" ht="15" x14ac:dyDescent="0.25">
      <c r="A2105" s="1" t="s">
        <v>261</v>
      </c>
      <c r="B2105" s="1" t="s">
        <v>4485</v>
      </c>
      <c r="D2105" t="s">
        <v>4728</v>
      </c>
      <c r="E2105" t="str">
        <f t="shared" si="32"/>
        <v xml:space="preserve">Mike </v>
      </c>
      <c r="G2105" t="s">
        <v>6725</v>
      </c>
      <c r="H2105" t="s">
        <v>6992</v>
      </c>
    </row>
    <row r="2106" spans="1:9" ht="15" x14ac:dyDescent="0.25">
      <c r="A2106" s="1" t="s">
        <v>260</v>
      </c>
      <c r="B2106" s="1" t="s">
        <v>4486</v>
      </c>
      <c r="D2106" t="s">
        <v>6544</v>
      </c>
      <c r="E2106" t="str">
        <f t="shared" si="32"/>
        <v>Mary Beth</v>
      </c>
      <c r="G2106" t="s">
        <v>6724</v>
      </c>
      <c r="H2106" t="s">
        <v>7105</v>
      </c>
      <c r="I2106" t="s">
        <v>7094</v>
      </c>
    </row>
    <row r="2107" spans="1:9" ht="15" x14ac:dyDescent="0.25">
      <c r="A2107" s="1" t="s">
        <v>259</v>
      </c>
      <c r="B2107" s="1" t="s">
        <v>4487</v>
      </c>
      <c r="D2107" t="s">
        <v>6545</v>
      </c>
      <c r="E2107" t="str">
        <f t="shared" si="32"/>
        <v xml:space="preserve">Erin </v>
      </c>
      <c r="G2107" t="s">
        <v>6724</v>
      </c>
      <c r="H2107" t="s">
        <v>6943</v>
      </c>
    </row>
    <row r="2108" spans="1:9" ht="15" x14ac:dyDescent="0.25">
      <c r="A2108" s="1" t="s">
        <v>258</v>
      </c>
      <c r="B2108" s="1" t="s">
        <v>4488</v>
      </c>
      <c r="D2108" t="s">
        <v>6546</v>
      </c>
      <c r="E2108" t="str">
        <f t="shared" si="32"/>
        <v xml:space="preserve">Hallie </v>
      </c>
      <c r="G2108" t="s">
        <v>6724</v>
      </c>
      <c r="H2108" t="s">
        <v>7623</v>
      </c>
    </row>
    <row r="2109" spans="1:9" ht="15" x14ac:dyDescent="0.25">
      <c r="A2109" s="1" t="s">
        <v>257</v>
      </c>
      <c r="B2109" s="1" t="s">
        <v>4489</v>
      </c>
      <c r="D2109" t="s">
        <v>6547</v>
      </c>
      <c r="E2109" t="str">
        <f t="shared" si="32"/>
        <v>Paige P</v>
      </c>
      <c r="G2109" t="s">
        <v>6724</v>
      </c>
      <c r="H2109" t="s">
        <v>7299</v>
      </c>
      <c r="I2109" t="s">
        <v>6840</v>
      </c>
    </row>
    <row r="2110" spans="1:9" ht="15" x14ac:dyDescent="0.25">
      <c r="A2110" s="1" t="s">
        <v>256</v>
      </c>
      <c r="B2110" s="1" t="s">
        <v>4490</v>
      </c>
      <c r="D2110" t="s">
        <v>5166</v>
      </c>
      <c r="E2110" t="str">
        <f t="shared" si="32"/>
        <v xml:space="preserve">Ji </v>
      </c>
      <c r="G2110" t="s">
        <v>6724</v>
      </c>
      <c r="H2110" t="s">
        <v>7624</v>
      </c>
    </row>
    <row r="2111" spans="1:9" ht="15" x14ac:dyDescent="0.25">
      <c r="A2111" s="1" t="s">
        <v>255</v>
      </c>
      <c r="B2111" s="1" t="s">
        <v>4491</v>
      </c>
      <c r="D2111" t="s">
        <v>6548</v>
      </c>
      <c r="E2111" t="str">
        <f t="shared" si="32"/>
        <v>Carissa A</v>
      </c>
      <c r="G2111" t="s">
        <v>6724</v>
      </c>
      <c r="H2111" t="s">
        <v>7625</v>
      </c>
      <c r="I2111" t="s">
        <v>6805</v>
      </c>
    </row>
    <row r="2112" spans="1:9" ht="15" x14ac:dyDescent="0.25">
      <c r="A2112" s="1" t="s">
        <v>254</v>
      </c>
      <c r="B2112" s="1" t="s">
        <v>4492</v>
      </c>
      <c r="D2112" t="s">
        <v>6549</v>
      </c>
      <c r="E2112" t="str">
        <f t="shared" si="32"/>
        <v xml:space="preserve">Mona </v>
      </c>
      <c r="G2112" t="s">
        <v>6724</v>
      </c>
      <c r="H2112" t="s">
        <v>7626</v>
      </c>
    </row>
    <row r="2113" spans="1:9" ht="15" x14ac:dyDescent="0.25">
      <c r="A2113" s="1" t="s">
        <v>253</v>
      </c>
      <c r="B2113" s="1" t="s">
        <v>4493</v>
      </c>
      <c r="D2113" t="s">
        <v>6550</v>
      </c>
      <c r="E2113" t="str">
        <f t="shared" si="32"/>
        <v>Kristin R.</v>
      </c>
      <c r="G2113" t="s">
        <v>6724</v>
      </c>
      <c r="H2113" t="s">
        <v>7062</v>
      </c>
      <c r="I2113" t="s">
        <v>6734</v>
      </c>
    </row>
    <row r="2114" spans="1:9" ht="15" x14ac:dyDescent="0.25">
      <c r="A2114" s="1" t="s">
        <v>252</v>
      </c>
      <c r="B2114" s="1" t="s">
        <v>4494</v>
      </c>
      <c r="D2114" t="s">
        <v>6551</v>
      </c>
      <c r="E2114" t="str">
        <f t="shared" si="32"/>
        <v xml:space="preserve">Beth </v>
      </c>
      <c r="G2114" t="s">
        <v>6724</v>
      </c>
      <c r="H2114" t="s">
        <v>7094</v>
      </c>
    </row>
    <row r="2115" spans="1:9" ht="15" x14ac:dyDescent="0.25">
      <c r="A2115" s="1" t="s">
        <v>251</v>
      </c>
      <c r="B2115" s="1" t="s">
        <v>4495</v>
      </c>
      <c r="D2115" t="s">
        <v>6552</v>
      </c>
      <c r="E2115" t="str">
        <f t="shared" ref="E2115:E2178" si="33">H2115&amp;" "&amp;I2115</f>
        <v xml:space="preserve">Allison </v>
      </c>
      <c r="G2115" t="s">
        <v>6724</v>
      </c>
      <c r="H2115" t="s">
        <v>6922</v>
      </c>
    </row>
    <row r="2116" spans="1:9" ht="15" x14ac:dyDescent="0.25">
      <c r="A2116" s="1" t="s">
        <v>250</v>
      </c>
      <c r="B2116" s="1" t="s">
        <v>4496</v>
      </c>
      <c r="D2116" t="s">
        <v>6553</v>
      </c>
      <c r="E2116" t="str">
        <f t="shared" si="33"/>
        <v>Ashley E</v>
      </c>
      <c r="G2116" t="s">
        <v>6724</v>
      </c>
      <c r="H2116" t="s">
        <v>5012</v>
      </c>
      <c r="I2116" t="s">
        <v>6786</v>
      </c>
    </row>
    <row r="2117" spans="1:9" ht="15" x14ac:dyDescent="0.25">
      <c r="A2117" s="1" t="s">
        <v>248</v>
      </c>
      <c r="B2117" s="1" t="s">
        <v>4497</v>
      </c>
      <c r="D2117" t="s">
        <v>6554</v>
      </c>
      <c r="E2117" t="str">
        <f t="shared" si="33"/>
        <v>Hilary K.</v>
      </c>
      <c r="G2117" t="s">
        <v>6724</v>
      </c>
      <c r="H2117" t="s">
        <v>7627</v>
      </c>
      <c r="I2117" t="s">
        <v>6856</v>
      </c>
    </row>
    <row r="2118" spans="1:9" ht="15" x14ac:dyDescent="0.25">
      <c r="A2118" s="1" t="s">
        <v>246</v>
      </c>
      <c r="B2118" s="1" t="s">
        <v>4498</v>
      </c>
      <c r="D2118" t="s">
        <v>6555</v>
      </c>
      <c r="E2118" t="str">
        <f t="shared" si="33"/>
        <v xml:space="preserve">Dominique </v>
      </c>
      <c r="G2118" t="s">
        <v>6724</v>
      </c>
      <c r="H2118" t="s">
        <v>7628</v>
      </c>
    </row>
    <row r="2119" spans="1:9" ht="15" x14ac:dyDescent="0.25">
      <c r="A2119" s="1" t="s">
        <v>245</v>
      </c>
      <c r="B2119" s="1" t="s">
        <v>4499</v>
      </c>
      <c r="D2119" t="s">
        <v>6556</v>
      </c>
      <c r="E2119" t="str">
        <f t="shared" si="33"/>
        <v>Carlos I</v>
      </c>
      <c r="G2119" t="s">
        <v>6725</v>
      </c>
      <c r="H2119" t="s">
        <v>7343</v>
      </c>
      <c r="I2119" t="s">
        <v>7629</v>
      </c>
    </row>
    <row r="2120" spans="1:9" ht="15" x14ac:dyDescent="0.25">
      <c r="A2120" s="1" t="s">
        <v>244</v>
      </c>
      <c r="B2120" s="1" t="s">
        <v>4500</v>
      </c>
      <c r="D2120" t="s">
        <v>6557</v>
      </c>
      <c r="E2120" t="str">
        <f t="shared" si="33"/>
        <v xml:space="preserve">Matthew </v>
      </c>
      <c r="G2120" t="s">
        <v>6725</v>
      </c>
      <c r="H2120" t="s">
        <v>6726</v>
      </c>
    </row>
    <row r="2121" spans="1:9" ht="15" x14ac:dyDescent="0.25">
      <c r="A2121" s="1" t="s">
        <v>243</v>
      </c>
      <c r="B2121" s="1" t="s">
        <v>4501</v>
      </c>
      <c r="D2121" t="s">
        <v>6558</v>
      </c>
      <c r="E2121" t="str">
        <f t="shared" si="33"/>
        <v xml:space="preserve">Kara </v>
      </c>
      <c r="G2121" t="s">
        <v>6724</v>
      </c>
      <c r="H2121" t="s">
        <v>7072</v>
      </c>
    </row>
    <row r="2122" spans="1:9" ht="15" x14ac:dyDescent="0.25">
      <c r="A2122" s="1" t="s">
        <v>242</v>
      </c>
      <c r="B2122" s="1" t="s">
        <v>4502</v>
      </c>
      <c r="D2122" t="s">
        <v>6559</v>
      </c>
      <c r="E2122" t="str">
        <f t="shared" si="33"/>
        <v>Sarah S</v>
      </c>
      <c r="G2122" t="s">
        <v>6724</v>
      </c>
      <c r="H2122" t="s">
        <v>6895</v>
      </c>
      <c r="I2122" t="s">
        <v>6851</v>
      </c>
    </row>
    <row r="2123" spans="1:9" ht="15" x14ac:dyDescent="0.25">
      <c r="A2123" s="1" t="s">
        <v>241</v>
      </c>
      <c r="B2123" s="1" t="s">
        <v>4503</v>
      </c>
      <c r="D2123" t="s">
        <v>6560</v>
      </c>
      <c r="E2123" t="str">
        <f t="shared" si="33"/>
        <v>Shauna R.</v>
      </c>
      <c r="G2123" t="s">
        <v>6724</v>
      </c>
      <c r="H2123" t="s">
        <v>7081</v>
      </c>
      <c r="I2123" t="s">
        <v>6734</v>
      </c>
    </row>
    <row r="2124" spans="1:9" ht="15" x14ac:dyDescent="0.25">
      <c r="A2124" s="1" t="s">
        <v>240</v>
      </c>
      <c r="B2124" s="1" t="s">
        <v>4504</v>
      </c>
      <c r="D2124" t="s">
        <v>6561</v>
      </c>
      <c r="E2124" t="str">
        <f t="shared" si="33"/>
        <v>Lindsay J.</v>
      </c>
      <c r="G2124" t="s">
        <v>6724</v>
      </c>
      <c r="H2124" t="s">
        <v>4977</v>
      </c>
      <c r="I2124" t="s">
        <v>6763</v>
      </c>
    </row>
    <row r="2125" spans="1:9" ht="15" x14ac:dyDescent="0.25">
      <c r="A2125" s="1" t="s">
        <v>239</v>
      </c>
      <c r="B2125" s="1" t="s">
        <v>4505</v>
      </c>
      <c r="D2125" t="s">
        <v>5418</v>
      </c>
      <c r="E2125" t="str">
        <f t="shared" si="33"/>
        <v>Danya A.</v>
      </c>
      <c r="G2125" t="s">
        <v>6724</v>
      </c>
      <c r="H2125" t="s">
        <v>7630</v>
      </c>
      <c r="I2125" t="s">
        <v>6746</v>
      </c>
    </row>
    <row r="2126" spans="1:9" ht="15" x14ac:dyDescent="0.25">
      <c r="A2126" s="1" t="s">
        <v>238</v>
      </c>
      <c r="B2126" s="1" t="s">
        <v>4506</v>
      </c>
      <c r="D2126" t="s">
        <v>6562</v>
      </c>
      <c r="E2126" t="str">
        <f t="shared" si="33"/>
        <v xml:space="preserve">Lorraine </v>
      </c>
      <c r="G2126" t="s">
        <v>6724</v>
      </c>
      <c r="H2126" t="s">
        <v>7631</v>
      </c>
    </row>
    <row r="2127" spans="1:9" ht="15" x14ac:dyDescent="0.25">
      <c r="A2127" s="1" t="s">
        <v>237</v>
      </c>
      <c r="B2127" s="1" t="s">
        <v>4507</v>
      </c>
      <c r="D2127" t="s">
        <v>6563</v>
      </c>
      <c r="E2127" t="str">
        <f t="shared" si="33"/>
        <v>Jennifer L.</v>
      </c>
      <c r="G2127" t="s">
        <v>6724</v>
      </c>
      <c r="H2127" t="s">
        <v>6745</v>
      </c>
      <c r="I2127" t="s">
        <v>6769</v>
      </c>
    </row>
    <row r="2128" spans="1:9" ht="15" x14ac:dyDescent="0.25">
      <c r="A2128" s="1" t="s">
        <v>236</v>
      </c>
      <c r="B2128" s="1" t="s">
        <v>4508</v>
      </c>
      <c r="D2128" t="s">
        <v>6564</v>
      </c>
      <c r="E2128" t="str">
        <f t="shared" si="33"/>
        <v>Jesus Sr.</v>
      </c>
      <c r="G2128" t="s">
        <v>6725</v>
      </c>
      <c r="H2128" t="s">
        <v>7632</v>
      </c>
      <c r="I2128" t="s">
        <v>6749</v>
      </c>
    </row>
    <row r="2129" spans="1:9" ht="15" x14ac:dyDescent="0.25">
      <c r="A2129" s="1" t="s">
        <v>235</v>
      </c>
      <c r="B2129" s="1" t="s">
        <v>4509</v>
      </c>
      <c r="D2129" t="s">
        <v>6565</v>
      </c>
      <c r="E2129" t="str">
        <f t="shared" si="33"/>
        <v xml:space="preserve">Kristen </v>
      </c>
      <c r="G2129" t="s">
        <v>6724</v>
      </c>
      <c r="H2129" t="s">
        <v>7097</v>
      </c>
    </row>
    <row r="2130" spans="1:9" ht="15" x14ac:dyDescent="0.25">
      <c r="A2130" s="1" t="s">
        <v>234</v>
      </c>
      <c r="B2130" s="1" t="s">
        <v>4510</v>
      </c>
      <c r="D2130" t="s">
        <v>6566</v>
      </c>
      <c r="E2130" t="str">
        <f t="shared" si="33"/>
        <v>Catherine C.</v>
      </c>
      <c r="G2130" t="s">
        <v>6724</v>
      </c>
      <c r="H2130" t="s">
        <v>7448</v>
      </c>
      <c r="I2130" t="s">
        <v>6795</v>
      </c>
    </row>
    <row r="2131" spans="1:9" ht="15" x14ac:dyDescent="0.25">
      <c r="A2131" s="1" t="s">
        <v>233</v>
      </c>
      <c r="B2131" s="1" t="s">
        <v>4511</v>
      </c>
      <c r="D2131" t="s">
        <v>5478</v>
      </c>
      <c r="E2131" t="str">
        <f t="shared" si="33"/>
        <v xml:space="preserve">Paula </v>
      </c>
      <c r="G2131" t="s">
        <v>6724</v>
      </c>
      <c r="H2131" t="s">
        <v>7461</v>
      </c>
    </row>
    <row r="2132" spans="1:9" ht="15" x14ac:dyDescent="0.25">
      <c r="A2132" s="1" t="s">
        <v>232</v>
      </c>
      <c r="B2132" s="1" t="s">
        <v>4512</v>
      </c>
      <c r="D2132" t="s">
        <v>4759</v>
      </c>
      <c r="E2132" t="str">
        <f t="shared" si="33"/>
        <v xml:space="preserve">Evan </v>
      </c>
      <c r="G2132" t="s">
        <v>6724</v>
      </c>
      <c r="H2132" t="s">
        <v>6958</v>
      </c>
    </row>
    <row r="2133" spans="1:9" ht="15" x14ac:dyDescent="0.25">
      <c r="A2133" s="1" t="s">
        <v>231</v>
      </c>
      <c r="B2133" s="1" t="s">
        <v>4513</v>
      </c>
      <c r="D2133" t="s">
        <v>6567</v>
      </c>
      <c r="E2133" t="str">
        <f t="shared" si="33"/>
        <v>Nathan J</v>
      </c>
      <c r="G2133" t="s">
        <v>6725</v>
      </c>
      <c r="H2133" t="s">
        <v>6977</v>
      </c>
      <c r="I2133" t="s">
        <v>6832</v>
      </c>
    </row>
    <row r="2134" spans="1:9" ht="15" x14ac:dyDescent="0.25">
      <c r="A2134" s="1" t="s">
        <v>230</v>
      </c>
      <c r="B2134" s="1" t="s">
        <v>4514</v>
      </c>
      <c r="D2134" t="s">
        <v>6568</v>
      </c>
      <c r="E2134" t="str">
        <f t="shared" si="33"/>
        <v>Ashley M</v>
      </c>
      <c r="G2134" t="s">
        <v>6724</v>
      </c>
      <c r="H2134" t="s">
        <v>5012</v>
      </c>
      <c r="I2134" t="s">
        <v>6771</v>
      </c>
    </row>
    <row r="2135" spans="1:9" ht="15" x14ac:dyDescent="0.25">
      <c r="A2135" s="1" t="s">
        <v>229</v>
      </c>
      <c r="B2135" s="1" t="s">
        <v>4515</v>
      </c>
      <c r="D2135" t="s">
        <v>6569</v>
      </c>
      <c r="E2135" t="str">
        <f t="shared" si="33"/>
        <v xml:space="preserve">Jason </v>
      </c>
      <c r="G2135" t="s">
        <v>6725</v>
      </c>
      <c r="H2135" t="s">
        <v>6939</v>
      </c>
    </row>
    <row r="2136" spans="1:9" ht="15" x14ac:dyDescent="0.25">
      <c r="A2136" s="1" t="s">
        <v>228</v>
      </c>
      <c r="B2136" s="1" t="s">
        <v>4516</v>
      </c>
      <c r="D2136" t="s">
        <v>6570</v>
      </c>
      <c r="E2136" t="str">
        <f t="shared" si="33"/>
        <v xml:space="preserve">Marshall </v>
      </c>
      <c r="G2136" t="s">
        <v>6725</v>
      </c>
      <c r="H2136" t="s">
        <v>5499</v>
      </c>
    </row>
    <row r="2137" spans="1:9" ht="15" x14ac:dyDescent="0.25">
      <c r="A2137" s="1" t="s">
        <v>227</v>
      </c>
      <c r="B2137" s="1" t="s">
        <v>4517</v>
      </c>
      <c r="D2137" t="s">
        <v>6475</v>
      </c>
      <c r="E2137" t="str">
        <f t="shared" si="33"/>
        <v xml:space="preserve">Lavar </v>
      </c>
      <c r="G2137" t="s">
        <v>6725</v>
      </c>
      <c r="H2137" t="s">
        <v>7633</v>
      </c>
    </row>
    <row r="2138" spans="1:9" ht="15" x14ac:dyDescent="0.25">
      <c r="A2138" s="1" t="s">
        <v>226</v>
      </c>
      <c r="B2138" s="1" t="s">
        <v>4518</v>
      </c>
      <c r="D2138" t="s">
        <v>6143</v>
      </c>
      <c r="E2138" t="str">
        <f t="shared" si="33"/>
        <v>Charlie T.</v>
      </c>
      <c r="G2138" t="s">
        <v>6725</v>
      </c>
      <c r="H2138" t="s">
        <v>6841</v>
      </c>
      <c r="I2138" t="s">
        <v>6793</v>
      </c>
    </row>
    <row r="2139" spans="1:9" ht="15" x14ac:dyDescent="0.25">
      <c r="A2139" s="1" t="s">
        <v>225</v>
      </c>
      <c r="B2139" s="1" t="s">
        <v>4519</v>
      </c>
      <c r="D2139" t="s">
        <v>6571</v>
      </c>
      <c r="E2139" t="str">
        <f t="shared" si="33"/>
        <v xml:space="preserve">Lauren </v>
      </c>
      <c r="G2139" t="s">
        <v>7060</v>
      </c>
      <c r="H2139" t="s">
        <v>7042</v>
      </c>
    </row>
    <row r="2140" spans="1:9" ht="15" x14ac:dyDescent="0.25">
      <c r="A2140" s="1" t="s">
        <v>224</v>
      </c>
      <c r="B2140" s="1" t="s">
        <v>4520</v>
      </c>
      <c r="D2140" t="s">
        <v>6572</v>
      </c>
      <c r="E2140" t="str">
        <f t="shared" si="33"/>
        <v xml:space="preserve">Arthur </v>
      </c>
      <c r="G2140" t="s">
        <v>6725</v>
      </c>
      <c r="H2140" t="s">
        <v>7464</v>
      </c>
    </row>
    <row r="2141" spans="1:9" ht="15" x14ac:dyDescent="0.25">
      <c r="A2141" s="1" t="s">
        <v>223</v>
      </c>
      <c r="B2141" s="1" t="s">
        <v>4521</v>
      </c>
      <c r="D2141" t="s">
        <v>6573</v>
      </c>
      <c r="E2141" t="str">
        <f t="shared" si="33"/>
        <v xml:space="preserve">Thomas </v>
      </c>
      <c r="G2141" t="s">
        <v>6725</v>
      </c>
      <c r="H2141" t="s">
        <v>5560</v>
      </c>
    </row>
    <row r="2142" spans="1:9" ht="15" x14ac:dyDescent="0.25">
      <c r="A2142" s="1" t="s">
        <v>222</v>
      </c>
      <c r="B2142" s="1" t="s">
        <v>4522</v>
      </c>
      <c r="D2142" t="s">
        <v>6574</v>
      </c>
      <c r="E2142" t="str">
        <f t="shared" si="33"/>
        <v xml:space="preserve">Jennifer </v>
      </c>
      <c r="G2142" t="s">
        <v>6724</v>
      </c>
      <c r="H2142" t="s">
        <v>6745</v>
      </c>
    </row>
    <row r="2143" spans="1:9" ht="15" x14ac:dyDescent="0.25">
      <c r="A2143" s="1" t="s">
        <v>221</v>
      </c>
      <c r="B2143" s="1" t="s">
        <v>4523</v>
      </c>
      <c r="D2143" t="s">
        <v>6575</v>
      </c>
      <c r="E2143" t="str">
        <f t="shared" si="33"/>
        <v xml:space="preserve">Tammy </v>
      </c>
      <c r="G2143" t="s">
        <v>6724</v>
      </c>
      <c r="H2143" t="s">
        <v>7634</v>
      </c>
    </row>
    <row r="2144" spans="1:9" ht="15" x14ac:dyDescent="0.25">
      <c r="A2144" s="1" t="s">
        <v>220</v>
      </c>
      <c r="B2144" s="1" t="s">
        <v>4524</v>
      </c>
      <c r="D2144" t="s">
        <v>6576</v>
      </c>
      <c r="E2144" t="str">
        <f t="shared" si="33"/>
        <v xml:space="preserve">Lena </v>
      </c>
      <c r="G2144" t="s">
        <v>6724</v>
      </c>
      <c r="H2144" t="s">
        <v>7635</v>
      </c>
    </row>
    <row r="2145" spans="1:10" ht="15" x14ac:dyDescent="0.25">
      <c r="A2145" s="1" t="s">
        <v>219</v>
      </c>
      <c r="B2145" s="1" t="s">
        <v>4525</v>
      </c>
      <c r="D2145" t="s">
        <v>6577</v>
      </c>
      <c r="E2145" t="str">
        <f t="shared" si="33"/>
        <v xml:space="preserve">Valentina </v>
      </c>
      <c r="G2145" t="s">
        <v>6724</v>
      </c>
      <c r="H2145" t="s">
        <v>7636</v>
      </c>
    </row>
    <row r="2146" spans="1:10" ht="15" x14ac:dyDescent="0.25">
      <c r="A2146" s="1" t="s">
        <v>218</v>
      </c>
      <c r="B2146" s="1" t="s">
        <v>4526</v>
      </c>
      <c r="D2146" t="s">
        <v>6578</v>
      </c>
      <c r="E2146" t="str">
        <f t="shared" si="33"/>
        <v>Russell N.</v>
      </c>
      <c r="G2146" t="s">
        <v>6725</v>
      </c>
      <c r="H2146" t="s">
        <v>6731</v>
      </c>
      <c r="I2146" t="s">
        <v>6736</v>
      </c>
    </row>
    <row r="2147" spans="1:10" ht="15" x14ac:dyDescent="0.25">
      <c r="A2147" s="1" t="s">
        <v>217</v>
      </c>
      <c r="B2147" s="1" t="s">
        <v>4527</v>
      </c>
      <c r="D2147" t="s">
        <v>6579</v>
      </c>
      <c r="E2147" t="str">
        <f t="shared" si="33"/>
        <v>Scott R.</v>
      </c>
      <c r="G2147" t="s">
        <v>6725</v>
      </c>
      <c r="H2147" t="s">
        <v>5289</v>
      </c>
      <c r="I2147" t="s">
        <v>6734</v>
      </c>
    </row>
    <row r="2148" spans="1:10" ht="15" x14ac:dyDescent="0.25">
      <c r="A2148" s="1" t="s">
        <v>216</v>
      </c>
      <c r="B2148" s="1" t="s">
        <v>4528</v>
      </c>
      <c r="D2148" t="s">
        <v>6580</v>
      </c>
      <c r="E2148" t="str">
        <f t="shared" si="33"/>
        <v>Jose Francisco</v>
      </c>
      <c r="G2148" t="s">
        <v>6725</v>
      </c>
      <c r="H2148" t="s">
        <v>7262</v>
      </c>
      <c r="I2148" t="s">
        <v>7225</v>
      </c>
      <c r="J2148" t="s">
        <v>6749</v>
      </c>
    </row>
    <row r="2149" spans="1:10" ht="15" x14ac:dyDescent="0.25">
      <c r="A2149" s="1" t="s">
        <v>215</v>
      </c>
      <c r="B2149" s="1" t="s">
        <v>4529</v>
      </c>
      <c r="D2149" t="s">
        <v>6581</v>
      </c>
      <c r="E2149" t="str">
        <f t="shared" si="33"/>
        <v>Paul J</v>
      </c>
      <c r="G2149" t="s">
        <v>6725</v>
      </c>
      <c r="H2149" t="s">
        <v>5735</v>
      </c>
      <c r="I2149" t="s">
        <v>6832</v>
      </c>
    </row>
    <row r="2150" spans="1:10" ht="15" x14ac:dyDescent="0.25">
      <c r="A2150" s="1" t="s">
        <v>214</v>
      </c>
      <c r="B2150" s="1" t="s">
        <v>4530</v>
      </c>
      <c r="D2150" t="s">
        <v>6582</v>
      </c>
      <c r="E2150" t="str">
        <f t="shared" si="33"/>
        <v xml:space="preserve">Adam </v>
      </c>
      <c r="G2150" t="s">
        <v>6725</v>
      </c>
      <c r="H2150" t="s">
        <v>6758</v>
      </c>
    </row>
    <row r="2151" spans="1:10" ht="15" x14ac:dyDescent="0.25">
      <c r="A2151" s="1" t="s">
        <v>213</v>
      </c>
      <c r="B2151" s="1" t="s">
        <v>4531</v>
      </c>
      <c r="D2151" t="s">
        <v>6005</v>
      </c>
      <c r="E2151" t="str">
        <f t="shared" si="33"/>
        <v>Edward J.</v>
      </c>
      <c r="G2151" t="s">
        <v>6725</v>
      </c>
      <c r="H2151" t="s">
        <v>7009</v>
      </c>
      <c r="I2151" t="s">
        <v>6763</v>
      </c>
    </row>
    <row r="2152" spans="1:10" ht="15" x14ac:dyDescent="0.25">
      <c r="A2152" s="1" t="s">
        <v>212</v>
      </c>
      <c r="B2152" s="1" t="s">
        <v>4532</v>
      </c>
      <c r="D2152" t="s">
        <v>6583</v>
      </c>
      <c r="E2152" t="str">
        <f t="shared" si="33"/>
        <v>Patrick A.</v>
      </c>
      <c r="G2152" t="s">
        <v>6725</v>
      </c>
      <c r="H2152" t="s">
        <v>5850</v>
      </c>
      <c r="I2152" t="s">
        <v>6746</v>
      </c>
    </row>
    <row r="2153" spans="1:10" ht="15" x14ac:dyDescent="0.25">
      <c r="A2153" s="1" t="s">
        <v>211</v>
      </c>
      <c r="B2153" s="1" t="s">
        <v>4533</v>
      </c>
      <c r="D2153" t="s">
        <v>6584</v>
      </c>
      <c r="E2153" t="str">
        <f t="shared" si="33"/>
        <v>Geraint H</v>
      </c>
      <c r="G2153" t="s">
        <v>6725</v>
      </c>
      <c r="H2153" t="s">
        <v>7637</v>
      </c>
      <c r="I2153" t="s">
        <v>6910</v>
      </c>
    </row>
    <row r="2154" spans="1:10" ht="15" x14ac:dyDescent="0.25">
      <c r="A2154" s="1" t="s">
        <v>210</v>
      </c>
      <c r="B2154" s="1" t="s">
        <v>4534</v>
      </c>
      <c r="D2154" t="s">
        <v>6585</v>
      </c>
      <c r="E2154" t="str">
        <f t="shared" si="33"/>
        <v xml:space="preserve">Dj </v>
      </c>
      <c r="G2154" t="s">
        <v>6725</v>
      </c>
      <c r="H2154" t="s">
        <v>7638</v>
      </c>
    </row>
    <row r="2155" spans="1:10" ht="15" x14ac:dyDescent="0.25">
      <c r="A2155" s="1" t="s">
        <v>209</v>
      </c>
      <c r="B2155" s="1" t="s">
        <v>4535</v>
      </c>
      <c r="D2155" t="s">
        <v>6586</v>
      </c>
      <c r="E2155" t="str">
        <f t="shared" si="33"/>
        <v>Zachary A</v>
      </c>
      <c r="G2155" t="s">
        <v>6725</v>
      </c>
      <c r="H2155" t="s">
        <v>7003</v>
      </c>
      <c r="I2155" t="s">
        <v>6805</v>
      </c>
    </row>
    <row r="2156" spans="1:10" ht="15" x14ac:dyDescent="0.25">
      <c r="A2156" s="1" t="s">
        <v>208</v>
      </c>
      <c r="B2156" s="1" t="s">
        <v>4536</v>
      </c>
      <c r="D2156" t="s">
        <v>6558</v>
      </c>
      <c r="E2156" t="str">
        <f t="shared" si="33"/>
        <v>Brian W.</v>
      </c>
      <c r="G2156" t="s">
        <v>6725</v>
      </c>
      <c r="H2156" t="s">
        <v>6272</v>
      </c>
      <c r="I2156" t="s">
        <v>6761</v>
      </c>
    </row>
    <row r="2157" spans="1:10" ht="15" x14ac:dyDescent="0.25">
      <c r="A2157" s="1" t="s">
        <v>207</v>
      </c>
      <c r="B2157" s="1" t="s">
        <v>4537</v>
      </c>
      <c r="D2157" t="s">
        <v>6587</v>
      </c>
      <c r="E2157" t="str">
        <f t="shared" si="33"/>
        <v xml:space="preserve">Joe </v>
      </c>
      <c r="G2157" t="s">
        <v>6725</v>
      </c>
      <c r="H2157" t="s">
        <v>7559</v>
      </c>
    </row>
    <row r="2158" spans="1:10" ht="15" x14ac:dyDescent="0.25">
      <c r="A2158" s="1" t="s">
        <v>206</v>
      </c>
      <c r="B2158" s="1" t="s">
        <v>4538</v>
      </c>
      <c r="D2158" t="s">
        <v>6588</v>
      </c>
      <c r="E2158" t="str">
        <f t="shared" si="33"/>
        <v xml:space="preserve">Stephen </v>
      </c>
      <c r="G2158" t="s">
        <v>6725</v>
      </c>
      <c r="H2158" t="s">
        <v>6733</v>
      </c>
    </row>
    <row r="2159" spans="1:10" ht="15" x14ac:dyDescent="0.25">
      <c r="A2159" s="1" t="s">
        <v>205</v>
      </c>
      <c r="B2159" s="1" t="s">
        <v>4539</v>
      </c>
      <c r="D2159" t="s">
        <v>6589</v>
      </c>
      <c r="E2159" t="str">
        <f t="shared" si="33"/>
        <v>Ellen L.</v>
      </c>
      <c r="G2159" t="s">
        <v>6724</v>
      </c>
      <c r="H2159" t="s">
        <v>7639</v>
      </c>
      <c r="I2159" t="s">
        <v>6769</v>
      </c>
    </row>
    <row r="2160" spans="1:10" ht="15" x14ac:dyDescent="0.25">
      <c r="A2160" s="1" t="s">
        <v>204</v>
      </c>
      <c r="B2160" s="1" t="s">
        <v>4540</v>
      </c>
      <c r="D2160" t="s">
        <v>6590</v>
      </c>
      <c r="E2160" t="str">
        <f t="shared" si="33"/>
        <v xml:space="preserve">Cindy </v>
      </c>
      <c r="G2160" t="s">
        <v>6724</v>
      </c>
      <c r="H2160" t="s">
        <v>7389</v>
      </c>
    </row>
    <row r="2161" spans="1:9" ht="15" x14ac:dyDescent="0.25">
      <c r="A2161" s="1" t="s">
        <v>203</v>
      </c>
      <c r="B2161" s="1" t="s">
        <v>4541</v>
      </c>
      <c r="D2161" t="s">
        <v>6591</v>
      </c>
      <c r="E2161" t="str">
        <f t="shared" si="33"/>
        <v>Abigail R.</v>
      </c>
      <c r="G2161" t="s">
        <v>6724</v>
      </c>
      <c r="H2161" t="s">
        <v>6816</v>
      </c>
      <c r="I2161" t="s">
        <v>6734</v>
      </c>
    </row>
    <row r="2162" spans="1:9" ht="15" x14ac:dyDescent="0.25">
      <c r="A2162" s="1" t="s">
        <v>202</v>
      </c>
      <c r="B2162" s="1" t="s">
        <v>4542</v>
      </c>
      <c r="D2162" t="s">
        <v>6592</v>
      </c>
      <c r="E2162" t="str">
        <f t="shared" si="33"/>
        <v>Amy L.</v>
      </c>
      <c r="G2162" t="s">
        <v>6724</v>
      </c>
      <c r="H2162" t="s">
        <v>6893</v>
      </c>
      <c r="I2162" t="s">
        <v>6769</v>
      </c>
    </row>
    <row r="2163" spans="1:9" ht="15" x14ac:dyDescent="0.25">
      <c r="A2163" s="1" t="s">
        <v>201</v>
      </c>
      <c r="B2163" s="1" t="s">
        <v>4543</v>
      </c>
      <c r="D2163" t="s">
        <v>6593</v>
      </c>
      <c r="E2163" t="str">
        <f t="shared" si="33"/>
        <v xml:space="preserve">Amy </v>
      </c>
      <c r="G2163" t="s">
        <v>6724</v>
      </c>
      <c r="H2163" t="s">
        <v>6893</v>
      </c>
    </row>
    <row r="2164" spans="1:9" ht="15" x14ac:dyDescent="0.25">
      <c r="A2164" s="1" t="s">
        <v>199</v>
      </c>
      <c r="B2164" s="1" t="s">
        <v>4544</v>
      </c>
      <c r="D2164" t="s">
        <v>6594</v>
      </c>
      <c r="E2164" t="str">
        <f t="shared" si="33"/>
        <v>Grace H</v>
      </c>
      <c r="G2164" t="s">
        <v>7060</v>
      </c>
      <c r="H2164" t="s">
        <v>6911</v>
      </c>
      <c r="I2164" t="s">
        <v>6910</v>
      </c>
    </row>
    <row r="2165" spans="1:9" ht="15" x14ac:dyDescent="0.25">
      <c r="A2165" s="1" t="s">
        <v>198</v>
      </c>
      <c r="B2165" s="1" t="s">
        <v>4545</v>
      </c>
      <c r="D2165" t="s">
        <v>4799</v>
      </c>
      <c r="E2165" t="str">
        <f t="shared" si="33"/>
        <v>Caitie J.</v>
      </c>
      <c r="G2165" t="s">
        <v>6724</v>
      </c>
      <c r="H2165" t="s">
        <v>7640</v>
      </c>
      <c r="I2165" t="s">
        <v>6763</v>
      </c>
    </row>
    <row r="2166" spans="1:9" ht="15" x14ac:dyDescent="0.25">
      <c r="A2166" s="1" t="s">
        <v>197</v>
      </c>
      <c r="B2166" s="1" t="s">
        <v>4546</v>
      </c>
      <c r="D2166" t="s">
        <v>6595</v>
      </c>
      <c r="E2166" t="str">
        <f t="shared" si="33"/>
        <v xml:space="preserve">Benjamin </v>
      </c>
      <c r="G2166" t="s">
        <v>6725</v>
      </c>
      <c r="H2166" t="s">
        <v>6837</v>
      </c>
    </row>
    <row r="2167" spans="1:9" ht="15" x14ac:dyDescent="0.25">
      <c r="A2167" s="1" t="s">
        <v>196</v>
      </c>
      <c r="B2167" s="1" t="s">
        <v>4547</v>
      </c>
      <c r="D2167" t="s">
        <v>6596</v>
      </c>
      <c r="E2167" t="str">
        <f t="shared" si="33"/>
        <v>Ian T</v>
      </c>
      <c r="G2167" t="s">
        <v>6725</v>
      </c>
      <c r="H2167" t="s">
        <v>6906</v>
      </c>
      <c r="I2167" t="s">
        <v>6874</v>
      </c>
    </row>
    <row r="2168" spans="1:9" ht="15" x14ac:dyDescent="0.25">
      <c r="A2168" s="1" t="s">
        <v>195</v>
      </c>
      <c r="B2168" s="1" t="s">
        <v>4548</v>
      </c>
      <c r="D2168" t="s">
        <v>6597</v>
      </c>
      <c r="E2168" t="str">
        <f t="shared" si="33"/>
        <v xml:space="preserve">Tadese </v>
      </c>
      <c r="G2168" t="s">
        <v>6725</v>
      </c>
      <c r="H2168" t="s">
        <v>7641</v>
      </c>
    </row>
    <row r="2169" spans="1:9" ht="15" x14ac:dyDescent="0.25">
      <c r="A2169" s="1" t="s">
        <v>194</v>
      </c>
      <c r="B2169" s="1" t="s">
        <v>4549</v>
      </c>
      <c r="D2169" t="s">
        <v>6598</v>
      </c>
      <c r="E2169" t="str">
        <f t="shared" si="33"/>
        <v xml:space="preserve">Jonathan </v>
      </c>
      <c r="G2169" t="s">
        <v>6725</v>
      </c>
      <c r="H2169" t="s">
        <v>7099</v>
      </c>
    </row>
    <row r="2170" spans="1:9" ht="15" x14ac:dyDescent="0.25">
      <c r="A2170" s="1" t="s">
        <v>193</v>
      </c>
      <c r="B2170" s="1" t="s">
        <v>4550</v>
      </c>
      <c r="D2170" t="s">
        <v>6599</v>
      </c>
      <c r="E2170" t="str">
        <f t="shared" si="33"/>
        <v xml:space="preserve">Dathan </v>
      </c>
      <c r="G2170" t="s">
        <v>6725</v>
      </c>
      <c r="H2170" t="s">
        <v>7642</v>
      </c>
    </row>
    <row r="2171" spans="1:9" ht="15" x14ac:dyDescent="0.25">
      <c r="A2171" s="1" t="s">
        <v>192</v>
      </c>
      <c r="B2171" s="1" t="s">
        <v>4551</v>
      </c>
      <c r="D2171" t="s">
        <v>6600</v>
      </c>
      <c r="E2171" t="str">
        <f t="shared" si="33"/>
        <v xml:space="preserve">Eric </v>
      </c>
      <c r="G2171" t="s">
        <v>6725</v>
      </c>
      <c r="H2171" t="s">
        <v>6755</v>
      </c>
    </row>
    <row r="2172" spans="1:9" ht="15" x14ac:dyDescent="0.25">
      <c r="A2172" s="1" t="s">
        <v>191</v>
      </c>
      <c r="B2172" s="1" t="s">
        <v>4552</v>
      </c>
      <c r="D2172" t="s">
        <v>6601</v>
      </c>
      <c r="E2172" t="str">
        <f t="shared" si="33"/>
        <v>Allison M</v>
      </c>
      <c r="G2172" t="s">
        <v>6724</v>
      </c>
      <c r="H2172" t="s">
        <v>6922</v>
      </c>
      <c r="I2172" t="s">
        <v>6771</v>
      </c>
    </row>
    <row r="2173" spans="1:9" ht="15" x14ac:dyDescent="0.25">
      <c r="A2173" s="1" t="s">
        <v>190</v>
      </c>
      <c r="B2173" s="1" t="s">
        <v>4553</v>
      </c>
      <c r="D2173" t="s">
        <v>6210</v>
      </c>
      <c r="E2173" t="str">
        <f t="shared" si="33"/>
        <v xml:space="preserve">Paul </v>
      </c>
      <c r="G2173" t="s">
        <v>6725</v>
      </c>
      <c r="H2173" t="s">
        <v>5735</v>
      </c>
    </row>
    <row r="2174" spans="1:9" ht="15" x14ac:dyDescent="0.25">
      <c r="A2174" s="1" t="s">
        <v>189</v>
      </c>
      <c r="B2174" s="1" t="s">
        <v>4554</v>
      </c>
      <c r="D2174" t="s">
        <v>6602</v>
      </c>
      <c r="E2174" t="str">
        <f t="shared" si="33"/>
        <v>Aaron R</v>
      </c>
      <c r="G2174" t="s">
        <v>6725</v>
      </c>
      <c r="H2174" t="s">
        <v>6876</v>
      </c>
      <c r="I2174" t="s">
        <v>6865</v>
      </c>
    </row>
    <row r="2175" spans="1:9" ht="15" x14ac:dyDescent="0.25">
      <c r="A2175" s="1" t="s">
        <v>188</v>
      </c>
      <c r="B2175" s="1" t="s">
        <v>4555</v>
      </c>
      <c r="D2175" t="s">
        <v>5753</v>
      </c>
      <c r="E2175" t="str">
        <f t="shared" si="33"/>
        <v>Caitlin H.</v>
      </c>
      <c r="G2175" t="s">
        <v>6724</v>
      </c>
      <c r="H2175" t="s">
        <v>7023</v>
      </c>
      <c r="I2175" t="s">
        <v>6773</v>
      </c>
    </row>
    <row r="2176" spans="1:9" ht="15" x14ac:dyDescent="0.25">
      <c r="A2176" s="1" t="s">
        <v>187</v>
      </c>
      <c r="B2176" s="1" t="s">
        <v>4556</v>
      </c>
      <c r="D2176" t="s">
        <v>6603</v>
      </c>
      <c r="E2176" t="str">
        <f t="shared" si="33"/>
        <v>Harald E.</v>
      </c>
      <c r="G2176" t="s">
        <v>6725</v>
      </c>
      <c r="H2176" t="s">
        <v>7643</v>
      </c>
      <c r="I2176" t="s">
        <v>6907</v>
      </c>
    </row>
    <row r="2177" spans="1:9" ht="15" x14ac:dyDescent="0.25">
      <c r="A2177" s="1" t="s">
        <v>186</v>
      </c>
      <c r="B2177" s="1" t="s">
        <v>4557</v>
      </c>
      <c r="D2177" t="s">
        <v>4942</v>
      </c>
      <c r="E2177" t="str">
        <f t="shared" si="33"/>
        <v>Siobhan A.</v>
      </c>
      <c r="G2177" t="s">
        <v>6724</v>
      </c>
      <c r="H2177" t="s">
        <v>7644</v>
      </c>
      <c r="I2177" t="s">
        <v>6746</v>
      </c>
    </row>
    <row r="2178" spans="1:9" ht="15" x14ac:dyDescent="0.25">
      <c r="A2178" s="1" t="s">
        <v>185</v>
      </c>
      <c r="B2178" s="1" t="s">
        <v>4558</v>
      </c>
      <c r="D2178" t="s">
        <v>4934</v>
      </c>
      <c r="E2178" t="str">
        <f t="shared" si="33"/>
        <v>Andrea J.</v>
      </c>
      <c r="G2178" t="s">
        <v>6724</v>
      </c>
      <c r="H2178" t="s">
        <v>6738</v>
      </c>
      <c r="I2178" t="s">
        <v>6763</v>
      </c>
    </row>
    <row r="2179" spans="1:9" ht="15" x14ac:dyDescent="0.25">
      <c r="A2179" s="1" t="s">
        <v>184</v>
      </c>
      <c r="B2179" s="1" t="s">
        <v>4559</v>
      </c>
      <c r="D2179" t="s">
        <v>5349</v>
      </c>
      <c r="E2179" t="str">
        <f t="shared" ref="E2179:E2242" si="34">H2179&amp;" "&amp;I2179</f>
        <v xml:space="preserve">Marie </v>
      </c>
      <c r="G2179" t="s">
        <v>6724</v>
      </c>
      <c r="H2179" t="s">
        <v>6990</v>
      </c>
    </row>
    <row r="2180" spans="1:9" ht="15" x14ac:dyDescent="0.25">
      <c r="A2180" s="1" t="s">
        <v>183</v>
      </c>
      <c r="B2180" s="1" t="s">
        <v>4560</v>
      </c>
      <c r="D2180" t="s">
        <v>6604</v>
      </c>
      <c r="E2180" t="str">
        <f t="shared" si="34"/>
        <v>Rachel A.</v>
      </c>
      <c r="G2180" t="s">
        <v>6724</v>
      </c>
      <c r="H2180" t="s">
        <v>7051</v>
      </c>
      <c r="I2180" t="s">
        <v>6746</v>
      </c>
    </row>
    <row r="2181" spans="1:9" ht="15" x14ac:dyDescent="0.25">
      <c r="A2181" s="1" t="s">
        <v>182</v>
      </c>
      <c r="B2181" s="1" t="s">
        <v>4561</v>
      </c>
      <c r="D2181" t="s">
        <v>5787</v>
      </c>
      <c r="E2181" t="str">
        <f t="shared" si="34"/>
        <v xml:space="preserve">Emma </v>
      </c>
      <c r="G2181" t="s">
        <v>6724</v>
      </c>
      <c r="H2181" t="s">
        <v>6976</v>
      </c>
    </row>
    <row r="2182" spans="1:9" ht="15" x14ac:dyDescent="0.25">
      <c r="A2182" s="1" t="s">
        <v>181</v>
      </c>
      <c r="B2182" s="1" t="s">
        <v>4562</v>
      </c>
      <c r="D2182" t="s">
        <v>6605</v>
      </c>
      <c r="E2182" t="str">
        <f t="shared" si="34"/>
        <v xml:space="preserve">Kiersten </v>
      </c>
      <c r="G2182" t="s">
        <v>6724</v>
      </c>
      <c r="H2182" t="s">
        <v>7645</v>
      </c>
    </row>
    <row r="2183" spans="1:9" ht="15" x14ac:dyDescent="0.25">
      <c r="A2183" s="1" t="s">
        <v>180</v>
      </c>
      <c r="B2183" s="1" t="s">
        <v>4563</v>
      </c>
      <c r="D2183" t="s">
        <v>6606</v>
      </c>
      <c r="E2183" t="str">
        <f t="shared" si="34"/>
        <v xml:space="preserve">Rachael </v>
      </c>
      <c r="G2183" t="s">
        <v>6724</v>
      </c>
      <c r="H2183" t="s">
        <v>6988</v>
      </c>
    </row>
    <row r="2184" spans="1:9" ht="15" x14ac:dyDescent="0.25">
      <c r="A2184" s="1" t="s">
        <v>179</v>
      </c>
      <c r="B2184" s="1" t="s">
        <v>4564</v>
      </c>
      <c r="D2184" t="s">
        <v>5093</v>
      </c>
      <c r="E2184" t="str">
        <f t="shared" si="34"/>
        <v>Timothy P.</v>
      </c>
      <c r="G2184" t="s">
        <v>6725</v>
      </c>
      <c r="H2184" t="s">
        <v>6853</v>
      </c>
      <c r="I2184" t="s">
        <v>6830</v>
      </c>
    </row>
    <row r="2185" spans="1:9" ht="15" x14ac:dyDescent="0.25">
      <c r="A2185" s="1" t="s">
        <v>178</v>
      </c>
      <c r="B2185" s="1" t="s">
        <v>4565</v>
      </c>
      <c r="D2185" t="s">
        <v>6607</v>
      </c>
      <c r="E2185" t="str">
        <f t="shared" si="34"/>
        <v xml:space="preserve">Lelisa </v>
      </c>
      <c r="G2185" t="s">
        <v>6725</v>
      </c>
      <c r="H2185" t="s">
        <v>7646</v>
      </c>
    </row>
    <row r="2186" spans="1:9" ht="15" x14ac:dyDescent="0.25">
      <c r="A2186" s="1" t="s">
        <v>177</v>
      </c>
      <c r="B2186" s="1" t="s">
        <v>4566</v>
      </c>
      <c r="D2186" t="s">
        <v>6608</v>
      </c>
      <c r="E2186" t="str">
        <f t="shared" si="34"/>
        <v xml:space="preserve">Nate </v>
      </c>
      <c r="G2186" t="s">
        <v>6725</v>
      </c>
      <c r="H2186" t="s">
        <v>6937</v>
      </c>
    </row>
    <row r="2187" spans="1:9" ht="15" x14ac:dyDescent="0.25">
      <c r="A2187" s="1" t="s">
        <v>176</v>
      </c>
      <c r="B2187" s="1" t="s">
        <v>4567</v>
      </c>
      <c r="D2187" t="s">
        <v>5242</v>
      </c>
      <c r="E2187" t="str">
        <f t="shared" si="34"/>
        <v>Chris C.</v>
      </c>
      <c r="G2187" t="s">
        <v>6725</v>
      </c>
      <c r="H2187" t="s">
        <v>6919</v>
      </c>
      <c r="I2187" t="s">
        <v>6795</v>
      </c>
    </row>
    <row r="2188" spans="1:9" ht="15" x14ac:dyDescent="0.25">
      <c r="A2188" s="1" t="s">
        <v>175</v>
      </c>
      <c r="B2188" s="1" t="s">
        <v>4568</v>
      </c>
      <c r="D2188" t="s">
        <v>6609</v>
      </c>
      <c r="E2188" t="str">
        <f t="shared" si="34"/>
        <v xml:space="preserve">Scott </v>
      </c>
      <c r="G2188" t="s">
        <v>6725</v>
      </c>
      <c r="H2188" t="s">
        <v>5289</v>
      </c>
    </row>
    <row r="2189" spans="1:9" ht="15" x14ac:dyDescent="0.25">
      <c r="A2189" s="1" t="s">
        <v>174</v>
      </c>
      <c r="B2189" s="1" t="s">
        <v>4569</v>
      </c>
      <c r="D2189" t="s">
        <v>6610</v>
      </c>
      <c r="E2189" t="str">
        <f t="shared" si="34"/>
        <v xml:space="preserve">Kevin </v>
      </c>
      <c r="G2189" t="s">
        <v>6725</v>
      </c>
      <c r="H2189" t="s">
        <v>6811</v>
      </c>
    </row>
    <row r="2190" spans="1:9" ht="15" x14ac:dyDescent="0.25">
      <c r="A2190" s="1" t="s">
        <v>173</v>
      </c>
      <c r="B2190" s="1" t="s">
        <v>4570</v>
      </c>
      <c r="D2190" t="s">
        <v>5941</v>
      </c>
      <c r="E2190" t="str">
        <f t="shared" si="34"/>
        <v>Erik C.</v>
      </c>
      <c r="G2190" t="s">
        <v>6725</v>
      </c>
      <c r="H2190" t="s">
        <v>6917</v>
      </c>
      <c r="I2190" t="s">
        <v>6795</v>
      </c>
    </row>
    <row r="2191" spans="1:9" ht="15" x14ac:dyDescent="0.25">
      <c r="A2191" s="1" t="s">
        <v>172</v>
      </c>
      <c r="B2191" s="1" t="s">
        <v>4571</v>
      </c>
      <c r="D2191" t="s">
        <v>6611</v>
      </c>
      <c r="E2191" t="str">
        <f t="shared" si="34"/>
        <v>Shawn C</v>
      </c>
      <c r="G2191" t="s">
        <v>6725</v>
      </c>
      <c r="H2191" t="s">
        <v>6946</v>
      </c>
      <c r="I2191" t="s">
        <v>6753</v>
      </c>
    </row>
    <row r="2192" spans="1:9" ht="15" x14ac:dyDescent="0.25">
      <c r="A2192" s="1" t="s">
        <v>171</v>
      </c>
      <c r="B2192" s="1" t="s">
        <v>4572</v>
      </c>
      <c r="D2192" t="s">
        <v>4932</v>
      </c>
      <c r="E2192" t="str">
        <f t="shared" si="34"/>
        <v>Vajin L.</v>
      </c>
      <c r="G2192" t="s">
        <v>6725</v>
      </c>
      <c r="H2192" t="s">
        <v>7647</v>
      </c>
      <c r="I2192" t="s">
        <v>6769</v>
      </c>
    </row>
    <row r="2193" spans="1:10" ht="15" x14ac:dyDescent="0.25">
      <c r="A2193" s="1" t="s">
        <v>169</v>
      </c>
      <c r="B2193" s="1" t="s">
        <v>4573</v>
      </c>
      <c r="D2193" t="s">
        <v>6612</v>
      </c>
      <c r="E2193" t="str">
        <f t="shared" si="34"/>
        <v>John K.</v>
      </c>
      <c r="G2193" t="s">
        <v>6725</v>
      </c>
      <c r="H2193" t="s">
        <v>6750</v>
      </c>
      <c r="I2193" t="s">
        <v>6856</v>
      </c>
      <c r="J2193" t="s">
        <v>7163</v>
      </c>
    </row>
    <row r="2194" spans="1:10" ht="15" x14ac:dyDescent="0.25">
      <c r="A2194" s="1" t="s">
        <v>167</v>
      </c>
      <c r="B2194" s="1" t="s">
        <v>4574</v>
      </c>
      <c r="D2194" t="s">
        <v>6268</v>
      </c>
      <c r="E2194" t="str">
        <f t="shared" si="34"/>
        <v>Kevin J.</v>
      </c>
      <c r="G2194" t="s">
        <v>6725</v>
      </c>
      <c r="H2194" t="s">
        <v>6811</v>
      </c>
      <c r="I2194" t="s">
        <v>6763</v>
      </c>
    </row>
    <row r="2195" spans="1:10" ht="15" x14ac:dyDescent="0.25">
      <c r="A2195" s="1" t="s">
        <v>165</v>
      </c>
      <c r="B2195" s="1" t="s">
        <v>4575</v>
      </c>
      <c r="D2195" t="s">
        <v>5304</v>
      </c>
      <c r="E2195" t="str">
        <f t="shared" si="34"/>
        <v>Kirby W.</v>
      </c>
      <c r="G2195" t="s">
        <v>6725</v>
      </c>
      <c r="H2195" t="s">
        <v>7648</v>
      </c>
      <c r="I2195" t="s">
        <v>6761</v>
      </c>
    </row>
    <row r="2196" spans="1:10" ht="15" x14ac:dyDescent="0.25">
      <c r="A2196" s="1" t="s">
        <v>163</v>
      </c>
      <c r="B2196" s="1" t="s">
        <v>4576</v>
      </c>
      <c r="D2196" t="s">
        <v>6613</v>
      </c>
      <c r="E2196" t="str">
        <f t="shared" si="34"/>
        <v>J A</v>
      </c>
      <c r="G2196" t="s">
        <v>6725</v>
      </c>
      <c r="H2196" t="s">
        <v>6832</v>
      </c>
      <c r="I2196" t="s">
        <v>6805</v>
      </c>
    </row>
    <row r="2197" spans="1:10" ht="15" x14ac:dyDescent="0.25">
      <c r="A2197" s="1" t="s">
        <v>162</v>
      </c>
      <c r="B2197" s="1" t="s">
        <v>4577</v>
      </c>
      <c r="D2197" t="s">
        <v>5208</v>
      </c>
      <c r="E2197" t="str">
        <f t="shared" si="34"/>
        <v>Dustin G.</v>
      </c>
      <c r="G2197" t="s">
        <v>6725</v>
      </c>
      <c r="H2197" t="s">
        <v>7026</v>
      </c>
      <c r="I2197" t="s">
        <v>6938</v>
      </c>
    </row>
    <row r="2198" spans="1:10" ht="15" x14ac:dyDescent="0.25">
      <c r="A2198" s="1" t="s">
        <v>161</v>
      </c>
      <c r="B2198" s="1" t="s">
        <v>4578</v>
      </c>
      <c r="D2198" t="s">
        <v>6614</v>
      </c>
      <c r="E2198" t="str">
        <f t="shared" si="34"/>
        <v>Anthony G</v>
      </c>
      <c r="G2198" t="s">
        <v>6725</v>
      </c>
      <c r="H2198" t="s">
        <v>6292</v>
      </c>
      <c r="I2198" t="s">
        <v>7090</v>
      </c>
    </row>
    <row r="2199" spans="1:10" ht="15" x14ac:dyDescent="0.25">
      <c r="A2199" s="1" t="s">
        <v>160</v>
      </c>
      <c r="B2199" s="1" t="s">
        <v>4579</v>
      </c>
      <c r="D2199" t="s">
        <v>6615</v>
      </c>
      <c r="E2199" t="str">
        <f t="shared" si="34"/>
        <v xml:space="preserve">Ryan </v>
      </c>
      <c r="G2199" t="s">
        <v>6725</v>
      </c>
      <c r="H2199" t="s">
        <v>5185</v>
      </c>
    </row>
    <row r="2200" spans="1:10" ht="15" x14ac:dyDescent="0.25">
      <c r="A2200" s="1" t="s">
        <v>159</v>
      </c>
      <c r="B2200" s="1" t="s">
        <v>4580</v>
      </c>
      <c r="D2200" t="s">
        <v>6616</v>
      </c>
      <c r="E2200" t="str">
        <f t="shared" si="34"/>
        <v>Eric N</v>
      </c>
      <c r="G2200" t="s">
        <v>6725</v>
      </c>
      <c r="H2200" t="s">
        <v>6755</v>
      </c>
      <c r="I2200" t="s">
        <v>6824</v>
      </c>
    </row>
    <row r="2201" spans="1:10" ht="15" x14ac:dyDescent="0.25">
      <c r="A2201" s="1" t="s">
        <v>158</v>
      </c>
      <c r="B2201" s="1" t="s">
        <v>4581</v>
      </c>
      <c r="D2201" t="s">
        <v>6617</v>
      </c>
      <c r="E2201" t="str">
        <f t="shared" si="34"/>
        <v xml:space="preserve">Connor </v>
      </c>
      <c r="G2201" t="s">
        <v>6725</v>
      </c>
      <c r="H2201" t="s">
        <v>6414</v>
      </c>
    </row>
    <row r="2202" spans="1:10" ht="15" x14ac:dyDescent="0.25">
      <c r="A2202" s="1" t="s">
        <v>157</v>
      </c>
      <c r="B2202" s="1" t="s">
        <v>4582</v>
      </c>
      <c r="D2202" t="s">
        <v>6618</v>
      </c>
      <c r="E2202" t="str">
        <f t="shared" si="34"/>
        <v>Patrick H.</v>
      </c>
      <c r="G2202" t="s">
        <v>6725</v>
      </c>
      <c r="H2202" t="s">
        <v>5850</v>
      </c>
      <c r="I2202" t="s">
        <v>6773</v>
      </c>
    </row>
    <row r="2203" spans="1:10" ht="15" x14ac:dyDescent="0.25">
      <c r="A2203" s="1" t="s">
        <v>156</v>
      </c>
      <c r="B2203" s="1" t="s">
        <v>4583</v>
      </c>
      <c r="D2203" t="s">
        <v>6619</v>
      </c>
      <c r="E2203" t="str">
        <f t="shared" si="34"/>
        <v xml:space="preserve">Tyler </v>
      </c>
      <c r="G2203" t="s">
        <v>6725</v>
      </c>
      <c r="H2203" t="s">
        <v>6890</v>
      </c>
    </row>
    <row r="2204" spans="1:10" ht="15" x14ac:dyDescent="0.25">
      <c r="A2204" s="1" t="s">
        <v>155</v>
      </c>
      <c r="B2204" s="1" t="s">
        <v>4584</v>
      </c>
      <c r="D2204" t="s">
        <v>6620</v>
      </c>
      <c r="E2204" t="str">
        <f t="shared" si="34"/>
        <v>Deborah L.</v>
      </c>
      <c r="G2204" t="s">
        <v>6724</v>
      </c>
      <c r="H2204" t="s">
        <v>7599</v>
      </c>
      <c r="I2204" t="s">
        <v>6769</v>
      </c>
    </row>
    <row r="2205" spans="1:10" ht="15" x14ac:dyDescent="0.25">
      <c r="A2205" s="1" t="s">
        <v>154</v>
      </c>
      <c r="B2205" s="1" t="s">
        <v>4585</v>
      </c>
      <c r="D2205" t="s">
        <v>6621</v>
      </c>
      <c r="E2205" t="str">
        <f t="shared" si="34"/>
        <v>Andrea K</v>
      </c>
      <c r="G2205" t="s">
        <v>6724</v>
      </c>
      <c r="H2205" t="s">
        <v>6738</v>
      </c>
      <c r="I2205" t="s">
        <v>6817</v>
      </c>
    </row>
    <row r="2206" spans="1:10" ht="15" x14ac:dyDescent="0.25">
      <c r="A2206" s="1" t="s">
        <v>153</v>
      </c>
      <c r="B2206" s="1" t="s">
        <v>4586</v>
      </c>
      <c r="D2206" t="s">
        <v>6622</v>
      </c>
      <c r="E2206" t="str">
        <f t="shared" si="34"/>
        <v xml:space="preserve">Elleree </v>
      </c>
      <c r="G2206" t="s">
        <v>6724</v>
      </c>
      <c r="H2206" t="s">
        <v>7649</v>
      </c>
    </row>
    <row r="2207" spans="1:10" ht="15" x14ac:dyDescent="0.25">
      <c r="A2207" s="1" t="s">
        <v>152</v>
      </c>
      <c r="B2207" s="1" t="s">
        <v>4587</v>
      </c>
      <c r="D2207" t="s">
        <v>6623</v>
      </c>
      <c r="E2207" t="str">
        <f t="shared" si="34"/>
        <v>Brandon J</v>
      </c>
      <c r="G2207" t="s">
        <v>6725</v>
      </c>
      <c r="H2207" t="s">
        <v>5132</v>
      </c>
      <c r="I2207" t="s">
        <v>6832</v>
      </c>
    </row>
    <row r="2208" spans="1:10" ht="15" x14ac:dyDescent="0.25">
      <c r="A2208" s="1" t="s">
        <v>151</v>
      </c>
      <c r="B2208" s="1" t="s">
        <v>4588</v>
      </c>
      <c r="D2208" t="s">
        <v>6624</v>
      </c>
      <c r="E2208" t="str">
        <f t="shared" si="34"/>
        <v xml:space="preserve">Steve </v>
      </c>
      <c r="G2208" t="s">
        <v>6725</v>
      </c>
      <c r="H2208" t="s">
        <v>7239</v>
      </c>
    </row>
    <row r="2209" spans="1:10" ht="15" x14ac:dyDescent="0.25">
      <c r="A2209" s="1" t="s">
        <v>150</v>
      </c>
      <c r="B2209" s="1" t="s">
        <v>4589</v>
      </c>
      <c r="D2209" t="s">
        <v>6625</v>
      </c>
      <c r="E2209" t="str">
        <f t="shared" si="34"/>
        <v>Nina Wavik</v>
      </c>
      <c r="G2209" t="s">
        <v>6724</v>
      </c>
      <c r="H2209" t="s">
        <v>7650</v>
      </c>
      <c r="I2209" t="s">
        <v>7651</v>
      </c>
      <c r="J2209" t="s">
        <v>6749</v>
      </c>
    </row>
    <row r="2210" spans="1:10" ht="15" x14ac:dyDescent="0.25">
      <c r="A2210" s="1" t="s">
        <v>149</v>
      </c>
      <c r="B2210" s="1" t="s">
        <v>4590</v>
      </c>
      <c r="D2210" t="s">
        <v>6626</v>
      </c>
      <c r="E2210" t="str">
        <f t="shared" si="34"/>
        <v xml:space="preserve">Dani </v>
      </c>
      <c r="G2210" t="s">
        <v>6724</v>
      </c>
      <c r="H2210" t="s">
        <v>7652</v>
      </c>
    </row>
    <row r="2211" spans="1:10" ht="15" x14ac:dyDescent="0.25">
      <c r="A2211" s="1" t="s">
        <v>148</v>
      </c>
      <c r="B2211" s="1" t="s">
        <v>4591</v>
      </c>
      <c r="D2211" t="s">
        <v>6627</v>
      </c>
      <c r="E2211" t="str">
        <f t="shared" si="34"/>
        <v>Jennifer A.</v>
      </c>
      <c r="G2211" t="s">
        <v>6724</v>
      </c>
      <c r="H2211" t="s">
        <v>6745</v>
      </c>
      <c r="I2211" t="s">
        <v>6746</v>
      </c>
    </row>
    <row r="2212" spans="1:10" ht="15" x14ac:dyDescent="0.25">
      <c r="A2212" s="1" t="s">
        <v>147</v>
      </c>
      <c r="B2212" s="1" t="s">
        <v>4592</v>
      </c>
      <c r="D2212" t="s">
        <v>6628</v>
      </c>
      <c r="E2212" t="str">
        <f t="shared" si="34"/>
        <v xml:space="preserve">Martin </v>
      </c>
      <c r="G2212" t="s">
        <v>6725</v>
      </c>
      <c r="H2212" t="s">
        <v>5113</v>
      </c>
    </row>
    <row r="2213" spans="1:10" ht="15" x14ac:dyDescent="0.25">
      <c r="A2213" s="1" t="s">
        <v>146</v>
      </c>
      <c r="B2213" s="1" t="s">
        <v>4593</v>
      </c>
      <c r="D2213" t="s">
        <v>6315</v>
      </c>
      <c r="E2213" t="str">
        <f t="shared" si="34"/>
        <v xml:space="preserve">Steve </v>
      </c>
      <c r="G2213" t="s">
        <v>6725</v>
      </c>
      <c r="H2213" t="s">
        <v>7239</v>
      </c>
    </row>
    <row r="2214" spans="1:10" ht="15" x14ac:dyDescent="0.25">
      <c r="A2214" s="1" t="s">
        <v>145</v>
      </c>
      <c r="B2214" s="1" t="s">
        <v>4594</v>
      </c>
      <c r="D2214" t="s">
        <v>6629</v>
      </c>
      <c r="E2214" t="str">
        <f t="shared" si="34"/>
        <v xml:space="preserve">Christopher </v>
      </c>
      <c r="G2214" t="s">
        <v>6725</v>
      </c>
      <c r="H2214" t="s">
        <v>6903</v>
      </c>
    </row>
    <row r="2215" spans="1:10" ht="15" x14ac:dyDescent="0.25">
      <c r="A2215" s="1" t="s">
        <v>144</v>
      </c>
      <c r="B2215" s="1" t="s">
        <v>4595</v>
      </c>
      <c r="D2215" t="s">
        <v>6630</v>
      </c>
      <c r="E2215" t="str">
        <f t="shared" si="34"/>
        <v>Kathryn M.</v>
      </c>
      <c r="G2215" t="s">
        <v>6724</v>
      </c>
      <c r="H2215" t="s">
        <v>6978</v>
      </c>
      <c r="I2215" t="s">
        <v>6743</v>
      </c>
    </row>
    <row r="2216" spans="1:10" ht="15" x14ac:dyDescent="0.25">
      <c r="A2216" s="1" t="s">
        <v>143</v>
      </c>
      <c r="B2216" s="1" t="s">
        <v>4596</v>
      </c>
      <c r="D2216" t="s">
        <v>6631</v>
      </c>
      <c r="E2216" t="str">
        <f t="shared" si="34"/>
        <v xml:space="preserve">Emily </v>
      </c>
      <c r="G2216" t="s">
        <v>6724</v>
      </c>
      <c r="H2216" t="s">
        <v>6831</v>
      </c>
    </row>
    <row r="2217" spans="1:10" ht="15" x14ac:dyDescent="0.25">
      <c r="A2217" s="1" t="s">
        <v>142</v>
      </c>
      <c r="B2217" s="1" t="s">
        <v>4597</v>
      </c>
      <c r="D2217" t="s">
        <v>5450</v>
      </c>
      <c r="E2217" t="str">
        <f t="shared" si="34"/>
        <v>Trent A</v>
      </c>
      <c r="G2217" t="s">
        <v>6725</v>
      </c>
      <c r="H2217" t="s">
        <v>7505</v>
      </c>
      <c r="I2217" t="s">
        <v>6805</v>
      </c>
    </row>
    <row r="2218" spans="1:10" ht="15" x14ac:dyDescent="0.25">
      <c r="A2218" s="1" t="s">
        <v>141</v>
      </c>
      <c r="B2218" s="1" t="s">
        <v>4598</v>
      </c>
      <c r="D2218" t="s">
        <v>4783</v>
      </c>
      <c r="E2218" t="str">
        <f t="shared" si="34"/>
        <v>Jennifer E</v>
      </c>
      <c r="G2218" t="s">
        <v>6724</v>
      </c>
      <c r="H2218" t="s">
        <v>6745</v>
      </c>
      <c r="I2218" t="s">
        <v>6786</v>
      </c>
    </row>
    <row r="2219" spans="1:10" ht="15" x14ac:dyDescent="0.25">
      <c r="A2219" s="1" t="s">
        <v>140</v>
      </c>
      <c r="B2219" s="1" t="s">
        <v>4599</v>
      </c>
      <c r="D2219" t="s">
        <v>6632</v>
      </c>
      <c r="E2219" t="str">
        <f t="shared" si="34"/>
        <v xml:space="preserve">Polly </v>
      </c>
      <c r="G2219" t="s">
        <v>6724</v>
      </c>
      <c r="H2219" t="s">
        <v>7168</v>
      </c>
    </row>
    <row r="2220" spans="1:10" ht="15" x14ac:dyDescent="0.25">
      <c r="A2220" s="1" t="s">
        <v>139</v>
      </c>
      <c r="B2220" s="1" t="s">
        <v>4600</v>
      </c>
      <c r="D2220" t="s">
        <v>6633</v>
      </c>
      <c r="E2220" t="str">
        <f t="shared" si="34"/>
        <v xml:space="preserve">Elizabeth </v>
      </c>
      <c r="G2220" t="s">
        <v>6724</v>
      </c>
      <c r="H2220" t="s">
        <v>6846</v>
      </c>
    </row>
    <row r="2221" spans="1:10" ht="15" x14ac:dyDescent="0.25">
      <c r="A2221" s="1" t="s">
        <v>138</v>
      </c>
      <c r="B2221" s="1" t="s">
        <v>4601</v>
      </c>
      <c r="D2221" t="s">
        <v>6634</v>
      </c>
      <c r="E2221" t="str">
        <f t="shared" si="34"/>
        <v>Tiffany A.</v>
      </c>
      <c r="G2221" t="s">
        <v>6724</v>
      </c>
      <c r="H2221" t="s">
        <v>7150</v>
      </c>
      <c r="I2221" t="s">
        <v>6746</v>
      </c>
    </row>
    <row r="2222" spans="1:10" ht="15" x14ac:dyDescent="0.25">
      <c r="A2222" s="1" t="s">
        <v>137</v>
      </c>
      <c r="B2222" s="1" t="s">
        <v>4602</v>
      </c>
      <c r="D2222" t="s">
        <v>6635</v>
      </c>
      <c r="E2222" t="str">
        <f t="shared" si="34"/>
        <v xml:space="preserve">Cole </v>
      </c>
      <c r="G2222" t="s">
        <v>6725</v>
      </c>
      <c r="H2222" t="s">
        <v>6860</v>
      </c>
    </row>
    <row r="2223" spans="1:10" ht="15" x14ac:dyDescent="0.25">
      <c r="A2223" s="1" t="s">
        <v>136</v>
      </c>
      <c r="B2223" s="1" t="s">
        <v>4603</v>
      </c>
      <c r="D2223" t="s">
        <v>6636</v>
      </c>
      <c r="E2223" t="str">
        <f t="shared" si="34"/>
        <v>Matthew T.</v>
      </c>
      <c r="G2223" t="s">
        <v>6725</v>
      </c>
      <c r="H2223" t="s">
        <v>6726</v>
      </c>
      <c r="I2223" t="s">
        <v>6793</v>
      </c>
    </row>
    <row r="2224" spans="1:10" ht="15" x14ac:dyDescent="0.25">
      <c r="A2224" s="1" t="s">
        <v>135</v>
      </c>
      <c r="B2224" s="1" t="s">
        <v>4604</v>
      </c>
      <c r="D2224" t="s">
        <v>5176</v>
      </c>
      <c r="E2224" t="str">
        <f t="shared" si="34"/>
        <v xml:space="preserve">Zachary </v>
      </c>
      <c r="G2224" t="s">
        <v>6725</v>
      </c>
      <c r="H2224" t="s">
        <v>7003</v>
      </c>
    </row>
    <row r="2225" spans="1:9" ht="15" x14ac:dyDescent="0.25">
      <c r="A2225" s="1" t="s">
        <v>134</v>
      </c>
      <c r="B2225" s="1" t="s">
        <v>4605</v>
      </c>
      <c r="D2225" t="s">
        <v>6637</v>
      </c>
      <c r="E2225" t="str">
        <f t="shared" si="34"/>
        <v>Matthew T.</v>
      </c>
      <c r="G2225" t="s">
        <v>6725</v>
      </c>
      <c r="H2225" t="s">
        <v>6726</v>
      </c>
      <c r="I2225" t="s">
        <v>6793</v>
      </c>
    </row>
    <row r="2226" spans="1:9" ht="15" x14ac:dyDescent="0.25">
      <c r="A2226" s="1" t="s">
        <v>133</v>
      </c>
      <c r="B2226" s="1" t="s">
        <v>4606</v>
      </c>
      <c r="D2226" t="s">
        <v>6317</v>
      </c>
      <c r="E2226" t="str">
        <f t="shared" si="34"/>
        <v xml:space="preserve">Pat </v>
      </c>
      <c r="G2226" t="s">
        <v>6725</v>
      </c>
      <c r="H2226" t="s">
        <v>7653</v>
      </c>
    </row>
    <row r="2227" spans="1:9" ht="15" x14ac:dyDescent="0.25">
      <c r="A2227" s="1" t="s">
        <v>132</v>
      </c>
      <c r="B2227" s="1" t="s">
        <v>4607</v>
      </c>
      <c r="D2227" t="s">
        <v>5424</v>
      </c>
      <c r="E2227" t="str">
        <f t="shared" si="34"/>
        <v xml:space="preserve">Ashley </v>
      </c>
      <c r="G2227" t="s">
        <v>6724</v>
      </c>
      <c r="H2227" t="s">
        <v>5012</v>
      </c>
    </row>
    <row r="2228" spans="1:9" ht="15" x14ac:dyDescent="0.25">
      <c r="A2228" s="1" t="s">
        <v>131</v>
      </c>
      <c r="B2228" s="1" t="s">
        <v>4608</v>
      </c>
      <c r="D2228" t="s">
        <v>5961</v>
      </c>
      <c r="E2228" t="str">
        <f t="shared" si="34"/>
        <v>Elizabeth A.</v>
      </c>
      <c r="G2228" t="s">
        <v>6724</v>
      </c>
      <c r="H2228" t="s">
        <v>6846</v>
      </c>
      <c r="I2228" t="s">
        <v>6746</v>
      </c>
    </row>
    <row r="2229" spans="1:9" ht="15" x14ac:dyDescent="0.25">
      <c r="A2229" s="1" t="s">
        <v>130</v>
      </c>
      <c r="B2229" s="1" t="s">
        <v>4609</v>
      </c>
      <c r="D2229" t="s">
        <v>6638</v>
      </c>
      <c r="E2229" t="str">
        <f t="shared" si="34"/>
        <v>Rebecca M.</v>
      </c>
      <c r="G2229" t="s">
        <v>6724</v>
      </c>
      <c r="H2229" t="s">
        <v>6815</v>
      </c>
      <c r="I2229" t="s">
        <v>6743</v>
      </c>
    </row>
    <row r="2230" spans="1:9" ht="15" x14ac:dyDescent="0.25">
      <c r="A2230" s="1" t="s">
        <v>129</v>
      </c>
      <c r="B2230" s="1" t="s">
        <v>4610</v>
      </c>
      <c r="D2230" t="s">
        <v>6639</v>
      </c>
      <c r="E2230" t="str">
        <f t="shared" si="34"/>
        <v xml:space="preserve">Ruth </v>
      </c>
      <c r="G2230" t="s">
        <v>6724</v>
      </c>
      <c r="H2230" t="s">
        <v>7181</v>
      </c>
    </row>
    <row r="2231" spans="1:9" ht="15" x14ac:dyDescent="0.25">
      <c r="A2231" s="1" t="s">
        <v>128</v>
      </c>
      <c r="B2231" s="1" t="s">
        <v>4611</v>
      </c>
      <c r="D2231" t="s">
        <v>6640</v>
      </c>
      <c r="E2231" t="str">
        <f t="shared" si="34"/>
        <v>Gregory S</v>
      </c>
      <c r="G2231" t="s">
        <v>6725</v>
      </c>
      <c r="H2231" t="s">
        <v>7014</v>
      </c>
      <c r="I2231" t="s">
        <v>6851</v>
      </c>
    </row>
    <row r="2232" spans="1:9" ht="15" x14ac:dyDescent="0.25">
      <c r="A2232" s="1" t="s">
        <v>127</v>
      </c>
      <c r="B2232" s="1" t="s">
        <v>4612</v>
      </c>
      <c r="D2232" t="s">
        <v>6641</v>
      </c>
      <c r="E2232" t="str">
        <f t="shared" si="34"/>
        <v>Alexandra S</v>
      </c>
      <c r="G2232" t="s">
        <v>6724</v>
      </c>
      <c r="H2232" t="s">
        <v>7283</v>
      </c>
      <c r="I2232" t="s">
        <v>6851</v>
      </c>
    </row>
    <row r="2233" spans="1:9" ht="15" x14ac:dyDescent="0.25">
      <c r="A2233" s="1" t="s">
        <v>126</v>
      </c>
      <c r="B2233" s="1" t="s">
        <v>4613</v>
      </c>
      <c r="D2233" t="s">
        <v>6642</v>
      </c>
      <c r="E2233" t="str">
        <f t="shared" si="34"/>
        <v xml:space="preserve">Hillary </v>
      </c>
      <c r="G2233" t="s">
        <v>6724</v>
      </c>
      <c r="H2233" t="s">
        <v>6955</v>
      </c>
    </row>
    <row r="2234" spans="1:9" ht="15" x14ac:dyDescent="0.25">
      <c r="A2234" s="1" t="s">
        <v>125</v>
      </c>
      <c r="B2234" s="1" t="s">
        <v>4614</v>
      </c>
      <c r="D2234" t="s">
        <v>6643</v>
      </c>
      <c r="E2234" t="str">
        <f t="shared" si="34"/>
        <v>Amy K.</v>
      </c>
      <c r="G2234" t="s">
        <v>6724</v>
      </c>
      <c r="H2234" t="s">
        <v>6893</v>
      </c>
      <c r="I2234" t="s">
        <v>6856</v>
      </c>
    </row>
    <row r="2235" spans="1:9" ht="15" x14ac:dyDescent="0.25">
      <c r="A2235" s="1" t="s">
        <v>124</v>
      </c>
      <c r="B2235" s="1" t="s">
        <v>4615</v>
      </c>
      <c r="D2235" t="s">
        <v>5723</v>
      </c>
      <c r="E2235" t="str">
        <f t="shared" si="34"/>
        <v xml:space="preserve">Scott </v>
      </c>
      <c r="G2235" t="s">
        <v>6725</v>
      </c>
      <c r="H2235" t="s">
        <v>5289</v>
      </c>
    </row>
    <row r="2236" spans="1:9" ht="15" x14ac:dyDescent="0.25">
      <c r="A2236" s="1" t="s">
        <v>123</v>
      </c>
      <c r="B2236" s="1" t="s">
        <v>4616</v>
      </c>
      <c r="D2236" t="s">
        <v>6644</v>
      </c>
      <c r="E2236" t="str">
        <f t="shared" si="34"/>
        <v xml:space="preserve">John </v>
      </c>
      <c r="G2236" t="s">
        <v>6725</v>
      </c>
      <c r="H2236" t="s">
        <v>6750</v>
      </c>
    </row>
    <row r="2237" spans="1:9" ht="15" x14ac:dyDescent="0.25">
      <c r="A2237" s="1" t="s">
        <v>122</v>
      </c>
      <c r="B2237" s="1" t="s">
        <v>4617</v>
      </c>
      <c r="D2237" t="s">
        <v>6645</v>
      </c>
      <c r="E2237" t="str">
        <f t="shared" si="34"/>
        <v xml:space="preserve">Maaikel </v>
      </c>
      <c r="G2237" t="s">
        <v>6725</v>
      </c>
      <c r="H2237" t="s">
        <v>7654</v>
      </c>
    </row>
    <row r="2238" spans="1:9" ht="15" x14ac:dyDescent="0.25">
      <c r="A2238" s="1" t="s">
        <v>121</v>
      </c>
      <c r="B2238" s="1" t="s">
        <v>4618</v>
      </c>
      <c r="D2238" t="s">
        <v>6646</v>
      </c>
      <c r="E2238" t="str">
        <f t="shared" si="34"/>
        <v>Daniel C</v>
      </c>
      <c r="G2238" t="s">
        <v>6725</v>
      </c>
      <c r="H2238" t="s">
        <v>6797</v>
      </c>
      <c r="I2238" t="s">
        <v>6753</v>
      </c>
    </row>
    <row r="2239" spans="1:9" ht="15" x14ac:dyDescent="0.25">
      <c r="A2239" s="1" t="s">
        <v>120</v>
      </c>
      <c r="B2239" s="1" t="s">
        <v>4619</v>
      </c>
      <c r="D2239" t="s">
        <v>6647</v>
      </c>
      <c r="E2239" t="str">
        <f t="shared" si="34"/>
        <v>Christopher S.</v>
      </c>
      <c r="G2239" t="s">
        <v>6725</v>
      </c>
      <c r="H2239" t="s">
        <v>6903</v>
      </c>
      <c r="I2239" t="s">
        <v>6863</v>
      </c>
    </row>
    <row r="2240" spans="1:9" ht="15" x14ac:dyDescent="0.25">
      <c r="A2240" s="1" t="s">
        <v>119</v>
      </c>
      <c r="B2240" s="1" t="s">
        <v>4620</v>
      </c>
      <c r="D2240" t="s">
        <v>4786</v>
      </c>
      <c r="E2240" t="str">
        <f t="shared" si="34"/>
        <v>William R</v>
      </c>
      <c r="G2240" t="s">
        <v>6725</v>
      </c>
      <c r="H2240" t="s">
        <v>6858</v>
      </c>
      <c r="I2240" t="s">
        <v>6865</v>
      </c>
    </row>
    <row r="2241" spans="1:9" ht="15" x14ac:dyDescent="0.25">
      <c r="A2241" s="1" t="s">
        <v>118</v>
      </c>
      <c r="B2241" s="1" t="s">
        <v>4621</v>
      </c>
      <c r="D2241" t="s">
        <v>6648</v>
      </c>
      <c r="E2241" t="str">
        <f t="shared" si="34"/>
        <v xml:space="preserve">Lyndsy </v>
      </c>
      <c r="G2241" t="s">
        <v>6724</v>
      </c>
      <c r="H2241" t="s">
        <v>7655</v>
      </c>
    </row>
    <row r="2242" spans="1:9" ht="15" x14ac:dyDescent="0.25">
      <c r="A2242" s="1" t="s">
        <v>117</v>
      </c>
      <c r="B2242" s="1" t="s">
        <v>4622</v>
      </c>
      <c r="D2242" t="s">
        <v>6649</v>
      </c>
      <c r="E2242" t="str">
        <f t="shared" si="34"/>
        <v xml:space="preserve">Jessica </v>
      </c>
      <c r="G2242" t="s">
        <v>6724</v>
      </c>
      <c r="H2242" t="s">
        <v>6822</v>
      </c>
    </row>
    <row r="2243" spans="1:9" ht="15" x14ac:dyDescent="0.25">
      <c r="A2243" s="1" t="s">
        <v>116</v>
      </c>
      <c r="B2243" s="1" t="s">
        <v>4623</v>
      </c>
      <c r="D2243" t="s">
        <v>6650</v>
      </c>
      <c r="E2243" t="str">
        <f t="shared" ref="E2243:E2306" si="35">H2243&amp;" "&amp;I2243</f>
        <v xml:space="preserve">Anna </v>
      </c>
      <c r="G2243" t="s">
        <v>6724</v>
      </c>
      <c r="H2243" t="s">
        <v>6772</v>
      </c>
    </row>
    <row r="2244" spans="1:9" ht="15" x14ac:dyDescent="0.25">
      <c r="A2244" s="1" t="s">
        <v>115</v>
      </c>
      <c r="B2244" s="1" t="s">
        <v>4624</v>
      </c>
      <c r="D2244" t="s">
        <v>5574</v>
      </c>
      <c r="E2244" t="str">
        <f t="shared" si="35"/>
        <v xml:space="preserve">Jordan </v>
      </c>
      <c r="G2244" t="s">
        <v>6725</v>
      </c>
      <c r="H2244" t="s">
        <v>7021</v>
      </c>
    </row>
    <row r="2245" spans="1:9" ht="15" x14ac:dyDescent="0.25">
      <c r="A2245" s="1" t="s">
        <v>114</v>
      </c>
      <c r="B2245" s="1" t="s">
        <v>4625</v>
      </c>
      <c r="D2245" t="s">
        <v>6651</v>
      </c>
      <c r="E2245" t="str">
        <f t="shared" si="35"/>
        <v xml:space="preserve">Brian </v>
      </c>
      <c r="G2245" t="s">
        <v>6725</v>
      </c>
      <c r="H2245" t="s">
        <v>6272</v>
      </c>
    </row>
    <row r="2246" spans="1:9" ht="15" x14ac:dyDescent="0.25">
      <c r="A2246" s="1" t="s">
        <v>113</v>
      </c>
      <c r="B2246" s="1" t="s">
        <v>4626</v>
      </c>
      <c r="D2246" t="s">
        <v>5349</v>
      </c>
      <c r="E2246" t="str">
        <f t="shared" si="35"/>
        <v>Katherine A</v>
      </c>
      <c r="G2246" t="s">
        <v>6724</v>
      </c>
      <c r="H2246" t="s">
        <v>7038</v>
      </c>
      <c r="I2246" t="s">
        <v>6805</v>
      </c>
    </row>
    <row r="2247" spans="1:9" ht="15" x14ac:dyDescent="0.25">
      <c r="A2247" s="1" t="s">
        <v>112</v>
      </c>
      <c r="B2247" s="1" t="s">
        <v>4627</v>
      </c>
      <c r="D2247" t="s">
        <v>6652</v>
      </c>
      <c r="E2247" t="str">
        <f t="shared" si="35"/>
        <v xml:space="preserve">Melanie </v>
      </c>
      <c r="G2247" t="s">
        <v>6724</v>
      </c>
      <c r="H2247" t="s">
        <v>7180</v>
      </c>
    </row>
    <row r="2248" spans="1:9" ht="15" x14ac:dyDescent="0.25">
      <c r="A2248" s="1" t="s">
        <v>111</v>
      </c>
      <c r="B2248" s="1" t="s">
        <v>4628</v>
      </c>
      <c r="D2248" t="s">
        <v>6653</v>
      </c>
      <c r="E2248" t="str">
        <f t="shared" si="35"/>
        <v xml:space="preserve">Jessica </v>
      </c>
      <c r="G2248" t="s">
        <v>6724</v>
      </c>
      <c r="H2248" t="s">
        <v>6822</v>
      </c>
    </row>
    <row r="2249" spans="1:9" ht="15" x14ac:dyDescent="0.25">
      <c r="A2249" s="1" t="s">
        <v>110</v>
      </c>
      <c r="B2249" s="1" t="s">
        <v>4629</v>
      </c>
      <c r="D2249" t="s">
        <v>6654</v>
      </c>
      <c r="E2249" t="str">
        <f t="shared" si="35"/>
        <v>Eric S</v>
      </c>
      <c r="G2249" t="s">
        <v>6725</v>
      </c>
      <c r="H2249" t="s">
        <v>6755</v>
      </c>
      <c r="I2249" t="s">
        <v>6851</v>
      </c>
    </row>
    <row r="2250" spans="1:9" ht="15" x14ac:dyDescent="0.25">
      <c r="A2250" s="1" t="s">
        <v>109</v>
      </c>
      <c r="B2250" s="1" t="s">
        <v>4630</v>
      </c>
      <c r="D2250" t="s">
        <v>6655</v>
      </c>
      <c r="E2250" t="str">
        <f t="shared" si="35"/>
        <v xml:space="preserve">Joseph </v>
      </c>
      <c r="G2250" t="s">
        <v>6725</v>
      </c>
      <c r="H2250" t="s">
        <v>7076</v>
      </c>
    </row>
    <row r="2251" spans="1:9" ht="15" x14ac:dyDescent="0.25">
      <c r="A2251" s="1" t="s">
        <v>108</v>
      </c>
      <c r="B2251" s="1" t="s">
        <v>4631</v>
      </c>
      <c r="D2251" t="s">
        <v>6656</v>
      </c>
      <c r="E2251" t="str">
        <f t="shared" si="35"/>
        <v xml:space="preserve">Mary </v>
      </c>
      <c r="G2251" t="s">
        <v>6724</v>
      </c>
      <c r="H2251" t="s">
        <v>7105</v>
      </c>
    </row>
    <row r="2252" spans="1:9" ht="15" x14ac:dyDescent="0.25">
      <c r="A2252" s="1" t="s">
        <v>107</v>
      </c>
      <c r="B2252" s="1" t="s">
        <v>4632</v>
      </c>
      <c r="D2252" t="s">
        <v>6657</v>
      </c>
      <c r="E2252" t="str">
        <f t="shared" si="35"/>
        <v xml:space="preserve">Natalie </v>
      </c>
      <c r="G2252" t="s">
        <v>6724</v>
      </c>
      <c r="H2252" t="s">
        <v>6762</v>
      </c>
    </row>
    <row r="2253" spans="1:9" ht="15" x14ac:dyDescent="0.25">
      <c r="A2253" s="1" t="s">
        <v>106</v>
      </c>
      <c r="B2253" s="1" t="s">
        <v>4633</v>
      </c>
      <c r="D2253" t="s">
        <v>6658</v>
      </c>
      <c r="E2253" t="str">
        <f t="shared" si="35"/>
        <v xml:space="preserve">Christopher </v>
      </c>
      <c r="G2253" t="s">
        <v>6725</v>
      </c>
      <c r="H2253" t="s">
        <v>6903</v>
      </c>
    </row>
    <row r="2254" spans="1:9" ht="15" x14ac:dyDescent="0.25">
      <c r="A2254" s="1" t="s">
        <v>105</v>
      </c>
      <c r="B2254" s="1" t="s">
        <v>4634</v>
      </c>
      <c r="D2254" t="s">
        <v>6659</v>
      </c>
      <c r="E2254" t="str">
        <f t="shared" si="35"/>
        <v xml:space="preserve">Sonja </v>
      </c>
      <c r="G2254" t="s">
        <v>6724</v>
      </c>
      <c r="H2254" t="s">
        <v>7656</v>
      </c>
    </row>
    <row r="2255" spans="1:9" ht="15" x14ac:dyDescent="0.25">
      <c r="A2255" s="1" t="s">
        <v>104</v>
      </c>
      <c r="B2255" s="1" t="s">
        <v>4635</v>
      </c>
      <c r="D2255" t="s">
        <v>6660</v>
      </c>
      <c r="E2255" t="str">
        <f t="shared" si="35"/>
        <v xml:space="preserve">Alexandra </v>
      </c>
      <c r="G2255" t="s">
        <v>6724</v>
      </c>
      <c r="H2255" t="s">
        <v>7283</v>
      </c>
    </row>
    <row r="2256" spans="1:9" ht="15" x14ac:dyDescent="0.25">
      <c r="A2256" s="1" t="s">
        <v>103</v>
      </c>
      <c r="B2256" s="1" t="s">
        <v>4636</v>
      </c>
      <c r="D2256" t="s">
        <v>6661</v>
      </c>
      <c r="E2256" t="str">
        <f t="shared" si="35"/>
        <v>Martha L.</v>
      </c>
      <c r="G2256" t="s">
        <v>6724</v>
      </c>
      <c r="H2256" t="s">
        <v>7358</v>
      </c>
      <c r="I2256" t="s">
        <v>6769</v>
      </c>
    </row>
    <row r="2257" spans="1:9" ht="15" x14ac:dyDescent="0.25">
      <c r="A2257" s="1" t="s">
        <v>102</v>
      </c>
      <c r="B2257" s="1" t="s">
        <v>4637</v>
      </c>
      <c r="D2257" t="s">
        <v>4786</v>
      </c>
      <c r="E2257" t="str">
        <f t="shared" si="35"/>
        <v>Ryan C.</v>
      </c>
      <c r="G2257" t="s">
        <v>6725</v>
      </c>
      <c r="H2257" t="s">
        <v>5185</v>
      </c>
      <c r="I2257" t="s">
        <v>6795</v>
      </c>
    </row>
    <row r="2258" spans="1:9" ht="15" x14ac:dyDescent="0.25">
      <c r="A2258" s="1" t="s">
        <v>101</v>
      </c>
      <c r="B2258" s="1" t="s">
        <v>4638</v>
      </c>
      <c r="D2258" t="s">
        <v>6662</v>
      </c>
      <c r="E2258" t="str">
        <f t="shared" si="35"/>
        <v xml:space="preserve">Cliff </v>
      </c>
      <c r="G2258" t="s">
        <v>6725</v>
      </c>
      <c r="H2258" t="s">
        <v>7657</v>
      </c>
    </row>
    <row r="2259" spans="1:9" ht="15" x14ac:dyDescent="0.25">
      <c r="A2259" s="1" t="s">
        <v>100</v>
      </c>
      <c r="B2259" s="1" t="s">
        <v>4639</v>
      </c>
      <c r="D2259" t="s">
        <v>6663</v>
      </c>
      <c r="E2259" t="str">
        <f t="shared" si="35"/>
        <v xml:space="preserve">Blue </v>
      </c>
      <c r="G2259" t="s">
        <v>6725</v>
      </c>
      <c r="H2259" t="s">
        <v>7658</v>
      </c>
    </row>
    <row r="2260" spans="1:9" ht="15" x14ac:dyDescent="0.25">
      <c r="A2260" s="1" t="s">
        <v>99</v>
      </c>
      <c r="B2260" s="1" t="s">
        <v>4640</v>
      </c>
      <c r="D2260" t="s">
        <v>6664</v>
      </c>
      <c r="E2260" t="str">
        <f t="shared" si="35"/>
        <v>Jeffrey M</v>
      </c>
      <c r="G2260" t="s">
        <v>6725</v>
      </c>
      <c r="H2260" t="s">
        <v>6891</v>
      </c>
      <c r="I2260" t="s">
        <v>6771</v>
      </c>
    </row>
    <row r="2261" spans="1:9" ht="15" x14ac:dyDescent="0.25">
      <c r="A2261" s="1" t="s">
        <v>98</v>
      </c>
      <c r="B2261" s="1" t="s">
        <v>4641</v>
      </c>
      <c r="D2261" t="s">
        <v>6665</v>
      </c>
      <c r="E2261" t="str">
        <f t="shared" si="35"/>
        <v xml:space="preserve">Andrew </v>
      </c>
      <c r="G2261" t="s">
        <v>6725</v>
      </c>
      <c r="H2261" t="s">
        <v>6248</v>
      </c>
    </row>
    <row r="2262" spans="1:9" ht="15" x14ac:dyDescent="0.25">
      <c r="A2262" s="1" t="s">
        <v>97</v>
      </c>
      <c r="B2262" s="1" t="s">
        <v>4642</v>
      </c>
      <c r="D2262" t="s">
        <v>6666</v>
      </c>
      <c r="E2262" t="str">
        <f t="shared" si="35"/>
        <v xml:space="preserve">Julia </v>
      </c>
      <c r="G2262" t="s">
        <v>6724</v>
      </c>
      <c r="H2262" t="s">
        <v>5975</v>
      </c>
    </row>
    <row r="2263" spans="1:9" ht="15" x14ac:dyDescent="0.25">
      <c r="A2263" s="1" t="s">
        <v>96</v>
      </c>
      <c r="B2263" s="1" t="s">
        <v>4643</v>
      </c>
      <c r="D2263" t="s">
        <v>6667</v>
      </c>
      <c r="E2263" t="str">
        <f t="shared" si="35"/>
        <v xml:space="preserve">Daniel </v>
      </c>
      <c r="G2263" t="s">
        <v>6725</v>
      </c>
      <c r="H2263" t="s">
        <v>6797</v>
      </c>
    </row>
    <row r="2264" spans="1:9" ht="15" x14ac:dyDescent="0.25">
      <c r="A2264" s="1" t="s">
        <v>95</v>
      </c>
      <c r="B2264" s="1" t="s">
        <v>4644</v>
      </c>
      <c r="D2264" t="s">
        <v>6668</v>
      </c>
      <c r="E2264" t="str">
        <f t="shared" si="35"/>
        <v xml:space="preserve">Jaime </v>
      </c>
      <c r="G2264" t="s">
        <v>6725</v>
      </c>
      <c r="H2264" t="s">
        <v>6912</v>
      </c>
    </row>
    <row r="2265" spans="1:9" ht="15" x14ac:dyDescent="0.25">
      <c r="A2265" s="1" t="s">
        <v>94</v>
      </c>
      <c r="B2265" s="1" t="s">
        <v>4645</v>
      </c>
      <c r="D2265" t="s">
        <v>6669</v>
      </c>
      <c r="E2265" t="str">
        <f t="shared" si="35"/>
        <v>Mohd Syahidan</v>
      </c>
      <c r="G2265" t="s">
        <v>6725</v>
      </c>
      <c r="H2265" t="s">
        <v>7659</v>
      </c>
      <c r="I2265" t="s">
        <v>7660</v>
      </c>
    </row>
    <row r="2266" spans="1:9" ht="15" x14ac:dyDescent="0.25">
      <c r="A2266" s="1" t="s">
        <v>93</v>
      </c>
      <c r="B2266" s="1" t="s">
        <v>4646</v>
      </c>
      <c r="D2266" t="s">
        <v>6192</v>
      </c>
      <c r="E2266" t="str">
        <f t="shared" si="35"/>
        <v xml:space="preserve">Matthew </v>
      </c>
      <c r="G2266" t="s">
        <v>6725</v>
      </c>
      <c r="H2266" t="s">
        <v>6726</v>
      </c>
    </row>
    <row r="2267" spans="1:9" ht="15" x14ac:dyDescent="0.25">
      <c r="A2267" s="1" t="s">
        <v>92</v>
      </c>
      <c r="B2267" s="1" t="s">
        <v>4647</v>
      </c>
      <c r="D2267" t="s">
        <v>6670</v>
      </c>
      <c r="E2267" t="str">
        <f t="shared" si="35"/>
        <v>Elizabeth S.</v>
      </c>
      <c r="G2267" t="s">
        <v>6724</v>
      </c>
      <c r="H2267" t="s">
        <v>6846</v>
      </c>
      <c r="I2267" t="s">
        <v>6863</v>
      </c>
    </row>
    <row r="2268" spans="1:9" ht="15" x14ac:dyDescent="0.25">
      <c r="A2268" s="1" t="s">
        <v>91</v>
      </c>
      <c r="B2268" s="1" t="s">
        <v>4648</v>
      </c>
      <c r="D2268" t="s">
        <v>6671</v>
      </c>
      <c r="E2268" t="str">
        <f t="shared" si="35"/>
        <v xml:space="preserve">Katie </v>
      </c>
      <c r="G2268" t="s">
        <v>6724</v>
      </c>
      <c r="H2268" t="s">
        <v>6792</v>
      </c>
    </row>
    <row r="2269" spans="1:9" ht="15" x14ac:dyDescent="0.25">
      <c r="A2269" s="1" t="s">
        <v>90</v>
      </c>
      <c r="B2269" s="1" t="s">
        <v>4649</v>
      </c>
      <c r="D2269" t="s">
        <v>6672</v>
      </c>
      <c r="E2269" t="str">
        <f t="shared" si="35"/>
        <v>Christi A.</v>
      </c>
      <c r="G2269" t="s">
        <v>6724</v>
      </c>
      <c r="H2269" t="s">
        <v>7419</v>
      </c>
      <c r="I2269" t="s">
        <v>6746</v>
      </c>
    </row>
    <row r="2270" spans="1:9" ht="15" x14ac:dyDescent="0.25">
      <c r="A2270" s="1" t="s">
        <v>89</v>
      </c>
      <c r="B2270" s="1" t="s">
        <v>4650</v>
      </c>
      <c r="D2270" t="s">
        <v>4852</v>
      </c>
      <c r="E2270" t="str">
        <f t="shared" si="35"/>
        <v>Sandra K.</v>
      </c>
      <c r="G2270" t="s">
        <v>6724</v>
      </c>
      <c r="H2270" t="s">
        <v>7125</v>
      </c>
      <c r="I2270" t="s">
        <v>6856</v>
      </c>
    </row>
    <row r="2271" spans="1:9" ht="15" x14ac:dyDescent="0.25">
      <c r="A2271" s="1" t="s">
        <v>88</v>
      </c>
      <c r="B2271" s="1" t="s">
        <v>4651</v>
      </c>
      <c r="D2271" t="s">
        <v>5279</v>
      </c>
      <c r="E2271" t="str">
        <f t="shared" si="35"/>
        <v xml:space="preserve">Katharine </v>
      </c>
      <c r="G2271" t="s">
        <v>6724</v>
      </c>
      <c r="H2271" t="s">
        <v>7415</v>
      </c>
    </row>
    <row r="2272" spans="1:9" ht="15" x14ac:dyDescent="0.25">
      <c r="A2272" s="1" t="s">
        <v>87</v>
      </c>
      <c r="B2272" s="1" t="s">
        <v>4652</v>
      </c>
      <c r="D2272" t="s">
        <v>6673</v>
      </c>
      <c r="E2272" t="str">
        <f t="shared" si="35"/>
        <v xml:space="preserve">Jerome </v>
      </c>
      <c r="G2272" t="s">
        <v>6725</v>
      </c>
      <c r="H2272" t="s">
        <v>7661</v>
      </c>
    </row>
    <row r="2273" spans="1:9" ht="15" x14ac:dyDescent="0.25">
      <c r="A2273" s="1" t="s">
        <v>86</v>
      </c>
      <c r="B2273" s="1" t="s">
        <v>4653</v>
      </c>
      <c r="D2273" t="s">
        <v>6674</v>
      </c>
      <c r="E2273" t="str">
        <f t="shared" si="35"/>
        <v>Julia R</v>
      </c>
      <c r="G2273" t="s">
        <v>6724</v>
      </c>
      <c r="H2273" t="s">
        <v>5975</v>
      </c>
      <c r="I2273" t="s">
        <v>6865</v>
      </c>
    </row>
    <row r="2274" spans="1:9" ht="15" x14ac:dyDescent="0.25">
      <c r="A2274" s="1" t="s">
        <v>85</v>
      </c>
      <c r="B2274" s="1" t="s">
        <v>4654</v>
      </c>
      <c r="D2274" t="s">
        <v>4788</v>
      </c>
      <c r="E2274" t="str">
        <f t="shared" si="35"/>
        <v>Sean Henry</v>
      </c>
      <c r="G2274" t="s">
        <v>6725</v>
      </c>
      <c r="H2274" t="s">
        <v>6924</v>
      </c>
      <c r="I2274" t="s">
        <v>6381</v>
      </c>
    </row>
    <row r="2275" spans="1:9" ht="15" x14ac:dyDescent="0.25">
      <c r="A2275" s="1" t="s">
        <v>84</v>
      </c>
      <c r="B2275" s="1" t="s">
        <v>4655</v>
      </c>
      <c r="D2275" t="s">
        <v>6675</v>
      </c>
      <c r="E2275" t="str">
        <f t="shared" si="35"/>
        <v>Rachel A.</v>
      </c>
      <c r="G2275" t="s">
        <v>6724</v>
      </c>
      <c r="H2275" t="s">
        <v>7051</v>
      </c>
      <c r="I2275" t="s">
        <v>6746</v>
      </c>
    </row>
    <row r="2276" spans="1:9" ht="15" x14ac:dyDescent="0.25">
      <c r="A2276" s="1" t="s">
        <v>83</v>
      </c>
      <c r="B2276" s="1" t="s">
        <v>4656</v>
      </c>
      <c r="D2276" t="s">
        <v>6676</v>
      </c>
      <c r="E2276" t="str">
        <f t="shared" si="35"/>
        <v xml:space="preserve">Jim </v>
      </c>
      <c r="G2276" t="s">
        <v>6725</v>
      </c>
      <c r="H2276" t="s">
        <v>7050</v>
      </c>
    </row>
    <row r="2277" spans="1:9" ht="15" x14ac:dyDescent="0.25">
      <c r="A2277" s="1" t="s">
        <v>82</v>
      </c>
      <c r="B2277" s="1" t="s">
        <v>4657</v>
      </c>
      <c r="D2277" t="s">
        <v>6677</v>
      </c>
      <c r="E2277" t="str">
        <f t="shared" si="35"/>
        <v xml:space="preserve">Tim </v>
      </c>
      <c r="G2277" t="s">
        <v>6725</v>
      </c>
      <c r="H2277" t="s">
        <v>7275</v>
      </c>
    </row>
    <row r="2278" spans="1:9" ht="15" x14ac:dyDescent="0.25">
      <c r="A2278" s="1" t="s">
        <v>81</v>
      </c>
      <c r="B2278" s="1" t="s">
        <v>4658</v>
      </c>
      <c r="D2278" t="s">
        <v>6678</v>
      </c>
      <c r="E2278" t="str">
        <f t="shared" si="35"/>
        <v>Abby L.</v>
      </c>
      <c r="G2278" t="s">
        <v>6724</v>
      </c>
      <c r="H2278" t="s">
        <v>6889</v>
      </c>
      <c r="I2278" t="s">
        <v>6769</v>
      </c>
    </row>
    <row r="2279" spans="1:9" ht="15" x14ac:dyDescent="0.25">
      <c r="A2279" s="1" t="s">
        <v>80</v>
      </c>
      <c r="B2279" s="1" t="s">
        <v>4659</v>
      </c>
      <c r="D2279" t="s">
        <v>6679</v>
      </c>
      <c r="E2279" t="str">
        <f t="shared" si="35"/>
        <v xml:space="preserve">Mark </v>
      </c>
      <c r="G2279" t="s">
        <v>6725</v>
      </c>
      <c r="H2279" t="s">
        <v>6828</v>
      </c>
    </row>
    <row r="2280" spans="1:9" ht="15" x14ac:dyDescent="0.25">
      <c r="A2280" s="1" t="s">
        <v>79</v>
      </c>
      <c r="B2280" s="1" t="s">
        <v>4660</v>
      </c>
      <c r="D2280" t="s">
        <v>4897</v>
      </c>
      <c r="E2280" t="str">
        <f t="shared" si="35"/>
        <v xml:space="preserve">Ali </v>
      </c>
      <c r="G2280" t="s">
        <v>6725</v>
      </c>
      <c r="H2280" t="s">
        <v>7662</v>
      </c>
    </row>
    <row r="2281" spans="1:9" ht="15" x14ac:dyDescent="0.25">
      <c r="A2281" s="1" t="s">
        <v>78</v>
      </c>
      <c r="B2281" s="1" t="s">
        <v>4661</v>
      </c>
      <c r="D2281" t="s">
        <v>6680</v>
      </c>
      <c r="E2281" t="str">
        <f t="shared" si="35"/>
        <v xml:space="preserve">Joshua </v>
      </c>
      <c r="G2281" t="s">
        <v>6725</v>
      </c>
      <c r="H2281" t="s">
        <v>6808</v>
      </c>
    </row>
    <row r="2282" spans="1:9" ht="15" x14ac:dyDescent="0.25">
      <c r="A2282" s="1" t="s">
        <v>77</v>
      </c>
      <c r="B2282" s="1" t="s">
        <v>4662</v>
      </c>
      <c r="D2282" t="s">
        <v>6681</v>
      </c>
      <c r="E2282" t="str">
        <f t="shared" si="35"/>
        <v xml:space="preserve">Pierre </v>
      </c>
      <c r="G2282" t="s">
        <v>6725</v>
      </c>
      <c r="H2282" t="s">
        <v>7663</v>
      </c>
    </row>
    <row r="2283" spans="1:9" ht="15" x14ac:dyDescent="0.25">
      <c r="A2283" s="1" t="s">
        <v>76</v>
      </c>
      <c r="B2283" s="1" t="s">
        <v>4663</v>
      </c>
      <c r="D2283" t="s">
        <v>4761</v>
      </c>
      <c r="E2283" t="str">
        <f t="shared" si="35"/>
        <v xml:space="preserve">Kate </v>
      </c>
      <c r="G2283" t="s">
        <v>6724</v>
      </c>
      <c r="H2283" t="s">
        <v>6810</v>
      </c>
    </row>
    <row r="2284" spans="1:9" ht="15" x14ac:dyDescent="0.25">
      <c r="A2284" s="1" t="s">
        <v>75</v>
      </c>
      <c r="B2284" s="1" t="s">
        <v>4664</v>
      </c>
      <c r="D2284" t="s">
        <v>6682</v>
      </c>
      <c r="E2284" t="str">
        <f t="shared" si="35"/>
        <v xml:space="preserve">David </v>
      </c>
      <c r="G2284" t="s">
        <v>6725</v>
      </c>
      <c r="H2284" t="s">
        <v>6739</v>
      </c>
    </row>
    <row r="2285" spans="1:9" ht="15" x14ac:dyDescent="0.25">
      <c r="A2285" s="1" t="s">
        <v>74</v>
      </c>
      <c r="B2285" s="1" t="s">
        <v>4665</v>
      </c>
      <c r="D2285" t="s">
        <v>6683</v>
      </c>
      <c r="E2285" t="str">
        <f t="shared" si="35"/>
        <v xml:space="preserve">Carla </v>
      </c>
      <c r="G2285" t="s">
        <v>6724</v>
      </c>
      <c r="H2285" t="s">
        <v>7237</v>
      </c>
    </row>
    <row r="2286" spans="1:9" ht="15" x14ac:dyDescent="0.25">
      <c r="A2286" s="1" t="s">
        <v>73</v>
      </c>
      <c r="B2286" s="1" t="s">
        <v>4666</v>
      </c>
      <c r="D2286" t="s">
        <v>6684</v>
      </c>
      <c r="E2286" t="str">
        <f t="shared" si="35"/>
        <v>Alvaro Sr.</v>
      </c>
      <c r="G2286" t="s">
        <v>6725</v>
      </c>
      <c r="H2286" t="s">
        <v>7664</v>
      </c>
      <c r="I2286" t="s">
        <v>6749</v>
      </c>
    </row>
    <row r="2287" spans="1:9" ht="15" x14ac:dyDescent="0.25">
      <c r="A2287" s="1" t="s">
        <v>72</v>
      </c>
      <c r="B2287" s="1" t="s">
        <v>4667</v>
      </c>
      <c r="D2287" t="s">
        <v>6658</v>
      </c>
      <c r="E2287" t="str">
        <f t="shared" si="35"/>
        <v xml:space="preserve">Hope </v>
      </c>
      <c r="G2287" t="s">
        <v>6724</v>
      </c>
      <c r="H2287" t="s">
        <v>6818</v>
      </c>
    </row>
    <row r="2288" spans="1:9" ht="15" x14ac:dyDescent="0.25">
      <c r="A2288" s="1" t="s">
        <v>71</v>
      </c>
      <c r="B2288" s="1" t="s">
        <v>4668</v>
      </c>
      <c r="D2288" t="s">
        <v>6685</v>
      </c>
      <c r="E2288" t="str">
        <f t="shared" si="35"/>
        <v>Mark P.</v>
      </c>
      <c r="G2288" t="s">
        <v>6725</v>
      </c>
      <c r="H2288" t="s">
        <v>6828</v>
      </c>
      <c r="I2288" t="s">
        <v>6830</v>
      </c>
    </row>
    <row r="2289" spans="1:9" ht="15" x14ac:dyDescent="0.25">
      <c r="A2289" s="1" t="s">
        <v>70</v>
      </c>
      <c r="B2289" s="1" t="s">
        <v>4669</v>
      </c>
      <c r="D2289" t="s">
        <v>6686</v>
      </c>
      <c r="E2289" t="str">
        <f t="shared" si="35"/>
        <v xml:space="preserve">Desiree </v>
      </c>
      <c r="G2289" t="s">
        <v>6724</v>
      </c>
      <c r="H2289" t="s">
        <v>7416</v>
      </c>
    </row>
    <row r="2290" spans="1:9" ht="15" x14ac:dyDescent="0.25">
      <c r="A2290" s="1" t="s">
        <v>69</v>
      </c>
      <c r="B2290" s="1" t="s">
        <v>4670</v>
      </c>
      <c r="D2290" t="s">
        <v>6687</v>
      </c>
      <c r="E2290" t="str">
        <f t="shared" si="35"/>
        <v>Mario Jr.</v>
      </c>
      <c r="G2290" t="s">
        <v>6725</v>
      </c>
      <c r="H2290" t="s">
        <v>7121</v>
      </c>
      <c r="I2290" t="s">
        <v>7163</v>
      </c>
    </row>
    <row r="2291" spans="1:9" ht="15" x14ac:dyDescent="0.25">
      <c r="A2291" s="1" t="s">
        <v>68</v>
      </c>
      <c r="B2291" s="1" t="s">
        <v>4671</v>
      </c>
      <c r="D2291" t="s">
        <v>6688</v>
      </c>
      <c r="E2291" t="str">
        <f t="shared" si="35"/>
        <v xml:space="preserve">Lusapho </v>
      </c>
      <c r="G2291" t="s">
        <v>6725</v>
      </c>
      <c r="H2291" t="s">
        <v>7665</v>
      </c>
    </row>
    <row r="2292" spans="1:9" ht="15" x14ac:dyDescent="0.25">
      <c r="A2292" s="1" t="s">
        <v>67</v>
      </c>
      <c r="B2292" s="1" t="s">
        <v>4672</v>
      </c>
      <c r="D2292" t="s">
        <v>4897</v>
      </c>
      <c r="E2292" t="str">
        <f t="shared" si="35"/>
        <v>Erin C.</v>
      </c>
      <c r="G2292" t="s">
        <v>6724</v>
      </c>
      <c r="H2292" t="s">
        <v>6943</v>
      </c>
      <c r="I2292" t="s">
        <v>6795</v>
      </c>
    </row>
    <row r="2293" spans="1:9" ht="15" x14ac:dyDescent="0.25">
      <c r="A2293" s="1" t="s">
        <v>66</v>
      </c>
      <c r="B2293" s="1" t="s">
        <v>4673</v>
      </c>
      <c r="D2293" t="s">
        <v>6689</v>
      </c>
      <c r="E2293" t="str">
        <f t="shared" si="35"/>
        <v>Alan F</v>
      </c>
      <c r="G2293" t="s">
        <v>6725</v>
      </c>
      <c r="H2293" t="s">
        <v>6936</v>
      </c>
      <c r="I2293" t="s">
        <v>6892</v>
      </c>
    </row>
    <row r="2294" spans="1:9" ht="15" x14ac:dyDescent="0.25">
      <c r="A2294" s="1" t="s">
        <v>65</v>
      </c>
      <c r="B2294" s="1" t="s">
        <v>4674</v>
      </c>
      <c r="D2294" t="s">
        <v>4804</v>
      </c>
      <c r="E2294" t="str">
        <f t="shared" si="35"/>
        <v xml:space="preserve">Ryan </v>
      </c>
      <c r="G2294" t="s">
        <v>6725</v>
      </c>
      <c r="H2294" t="s">
        <v>5185</v>
      </c>
    </row>
    <row r="2295" spans="1:9" ht="15" x14ac:dyDescent="0.25">
      <c r="A2295" s="1" t="s">
        <v>64</v>
      </c>
      <c r="B2295" s="1" t="s">
        <v>4675</v>
      </c>
      <c r="D2295" t="s">
        <v>6690</v>
      </c>
      <c r="E2295" t="str">
        <f t="shared" si="35"/>
        <v xml:space="preserve">Hope </v>
      </c>
      <c r="G2295" t="s">
        <v>6724</v>
      </c>
      <c r="H2295" t="s">
        <v>6818</v>
      </c>
    </row>
    <row r="2296" spans="1:9" ht="15" x14ac:dyDescent="0.25">
      <c r="A2296" s="1" t="s">
        <v>63</v>
      </c>
      <c r="B2296" s="1" t="s">
        <v>4676</v>
      </c>
      <c r="D2296" t="s">
        <v>6691</v>
      </c>
      <c r="E2296" t="str">
        <f t="shared" si="35"/>
        <v xml:space="preserve">Josh </v>
      </c>
      <c r="G2296" t="s">
        <v>6725</v>
      </c>
      <c r="H2296" t="s">
        <v>7161</v>
      </c>
    </row>
    <row r="2297" spans="1:9" ht="15" x14ac:dyDescent="0.25">
      <c r="A2297" s="1" t="s">
        <v>62</v>
      </c>
      <c r="B2297" s="1" t="s">
        <v>4677</v>
      </c>
      <c r="D2297" t="s">
        <v>6692</v>
      </c>
      <c r="E2297" t="str">
        <f t="shared" si="35"/>
        <v>Jacob J</v>
      </c>
      <c r="G2297" t="s">
        <v>6725</v>
      </c>
      <c r="H2297" t="s">
        <v>6412</v>
      </c>
      <c r="I2297" t="s">
        <v>6832</v>
      </c>
    </row>
    <row r="2298" spans="1:9" ht="15" x14ac:dyDescent="0.25">
      <c r="A2298" s="1" t="s">
        <v>61</v>
      </c>
      <c r="B2298" s="1" t="s">
        <v>4678</v>
      </c>
      <c r="D2298" t="s">
        <v>6693</v>
      </c>
      <c r="E2298" t="str">
        <f t="shared" si="35"/>
        <v>Jose Tomas</v>
      </c>
      <c r="G2298" t="s">
        <v>6725</v>
      </c>
      <c r="H2298" t="s">
        <v>7262</v>
      </c>
      <c r="I2298" t="s">
        <v>7666</v>
      </c>
    </row>
    <row r="2299" spans="1:9" ht="15" x14ac:dyDescent="0.25">
      <c r="A2299" s="1" t="s">
        <v>60</v>
      </c>
      <c r="B2299" s="1" t="s">
        <v>4679</v>
      </c>
      <c r="D2299" t="s">
        <v>6694</v>
      </c>
      <c r="E2299" t="str">
        <f t="shared" si="35"/>
        <v>Mary Evan</v>
      </c>
      <c r="G2299" t="s">
        <v>6724</v>
      </c>
      <c r="H2299" t="s">
        <v>7105</v>
      </c>
      <c r="I2299" t="s">
        <v>6958</v>
      </c>
    </row>
    <row r="2300" spans="1:9" ht="15" x14ac:dyDescent="0.25">
      <c r="A2300" s="1" t="s">
        <v>59</v>
      </c>
      <c r="B2300" s="1" t="s">
        <v>4680</v>
      </c>
      <c r="D2300" t="s">
        <v>6695</v>
      </c>
      <c r="E2300" t="str">
        <f t="shared" si="35"/>
        <v>Justin K.</v>
      </c>
      <c r="G2300" t="s">
        <v>6725</v>
      </c>
      <c r="H2300" t="s">
        <v>7114</v>
      </c>
      <c r="I2300" t="s">
        <v>6856</v>
      </c>
    </row>
    <row r="2301" spans="1:9" ht="15" x14ac:dyDescent="0.25">
      <c r="A2301" s="1" t="s">
        <v>58</v>
      </c>
      <c r="B2301" s="1" t="s">
        <v>4681</v>
      </c>
      <c r="D2301" t="s">
        <v>6696</v>
      </c>
      <c r="E2301" t="str">
        <f t="shared" si="35"/>
        <v xml:space="preserve">Patrick </v>
      </c>
      <c r="G2301" t="s">
        <v>6725</v>
      </c>
      <c r="H2301" t="s">
        <v>5850</v>
      </c>
    </row>
    <row r="2302" spans="1:9" ht="15" x14ac:dyDescent="0.25">
      <c r="A2302" s="1" t="s">
        <v>57</v>
      </c>
      <c r="B2302" s="1" t="s">
        <v>4682</v>
      </c>
      <c r="D2302" t="s">
        <v>6697</v>
      </c>
      <c r="E2302" t="str">
        <f t="shared" si="35"/>
        <v xml:space="preserve">Roman </v>
      </c>
      <c r="G2302" t="s">
        <v>6725</v>
      </c>
      <c r="H2302" t="s">
        <v>7667</v>
      </c>
    </row>
    <row r="2303" spans="1:9" ht="15" x14ac:dyDescent="0.25">
      <c r="A2303" s="1" t="s">
        <v>56</v>
      </c>
      <c r="B2303" s="1" t="s">
        <v>4683</v>
      </c>
      <c r="D2303" t="s">
        <v>4989</v>
      </c>
      <c r="E2303" t="str">
        <f t="shared" si="35"/>
        <v xml:space="preserve">David </v>
      </c>
      <c r="G2303" t="s">
        <v>6725</v>
      </c>
      <c r="H2303" t="s">
        <v>6739</v>
      </c>
    </row>
    <row r="2304" spans="1:9" ht="15" x14ac:dyDescent="0.25">
      <c r="A2304" s="1" t="s">
        <v>55</v>
      </c>
      <c r="B2304" s="1" t="s">
        <v>4684</v>
      </c>
      <c r="D2304" t="s">
        <v>6698</v>
      </c>
      <c r="E2304" t="str">
        <f t="shared" si="35"/>
        <v>Evelyn L</v>
      </c>
      <c r="G2304" t="s">
        <v>6724</v>
      </c>
      <c r="H2304" t="s">
        <v>7668</v>
      </c>
      <c r="I2304" t="s">
        <v>6780</v>
      </c>
    </row>
    <row r="2305" spans="1:9" ht="15" x14ac:dyDescent="0.25">
      <c r="A2305" s="1" t="s">
        <v>54</v>
      </c>
      <c r="B2305" s="1" t="s">
        <v>4685</v>
      </c>
      <c r="D2305" t="s">
        <v>6699</v>
      </c>
      <c r="E2305" t="str">
        <f t="shared" si="35"/>
        <v xml:space="preserve">Jim </v>
      </c>
      <c r="G2305" t="s">
        <v>6725</v>
      </c>
      <c r="H2305" t="s">
        <v>7050</v>
      </c>
    </row>
    <row r="2306" spans="1:9" ht="15" x14ac:dyDescent="0.25">
      <c r="A2306" s="1" t="s">
        <v>53</v>
      </c>
      <c r="B2306" s="1" t="s">
        <v>4686</v>
      </c>
      <c r="D2306" t="s">
        <v>6700</v>
      </c>
      <c r="E2306" t="str">
        <f t="shared" si="35"/>
        <v>Matthew S</v>
      </c>
      <c r="G2306" t="s">
        <v>6725</v>
      </c>
      <c r="H2306" t="s">
        <v>6726</v>
      </c>
      <c r="I2306" t="s">
        <v>6851</v>
      </c>
    </row>
    <row r="2307" spans="1:9" ht="15" x14ac:dyDescent="0.25">
      <c r="A2307" s="1" t="s">
        <v>52</v>
      </c>
      <c r="B2307" s="1" t="s">
        <v>4687</v>
      </c>
      <c r="D2307" t="s">
        <v>6701</v>
      </c>
      <c r="E2307" t="str">
        <f t="shared" ref="E2307:E2342" si="36">H2307&amp;" "&amp;I2307</f>
        <v xml:space="preserve">Kenneth </v>
      </c>
      <c r="G2307" t="s">
        <v>6725</v>
      </c>
      <c r="H2307" t="s">
        <v>6998</v>
      </c>
    </row>
    <row r="2308" spans="1:9" ht="15" x14ac:dyDescent="0.25">
      <c r="A2308" s="1" t="s">
        <v>51</v>
      </c>
      <c r="B2308" s="1" t="s">
        <v>4688</v>
      </c>
      <c r="D2308" t="s">
        <v>6702</v>
      </c>
      <c r="E2308" t="str">
        <f t="shared" si="36"/>
        <v xml:space="preserve">Andrea </v>
      </c>
      <c r="G2308" t="s">
        <v>6724</v>
      </c>
      <c r="H2308" t="s">
        <v>6738</v>
      </c>
    </row>
    <row r="2309" spans="1:9" ht="15" x14ac:dyDescent="0.25">
      <c r="A2309" s="1" t="s">
        <v>50</v>
      </c>
      <c r="B2309" s="1" t="s">
        <v>4689</v>
      </c>
      <c r="D2309" t="s">
        <v>6703</v>
      </c>
      <c r="E2309" t="str">
        <f t="shared" si="36"/>
        <v xml:space="preserve">Kristina </v>
      </c>
      <c r="G2309" t="s">
        <v>6724</v>
      </c>
      <c r="H2309" t="s">
        <v>7117</v>
      </c>
    </row>
    <row r="2310" spans="1:9" ht="15" x14ac:dyDescent="0.25">
      <c r="A2310" s="1" t="s">
        <v>49</v>
      </c>
      <c r="B2310" s="1" t="s">
        <v>4690</v>
      </c>
      <c r="D2310" t="s">
        <v>6339</v>
      </c>
      <c r="E2310" t="str">
        <f t="shared" si="36"/>
        <v xml:space="preserve">Kristen </v>
      </c>
      <c r="G2310" t="s">
        <v>6724</v>
      </c>
      <c r="H2310" t="s">
        <v>7097</v>
      </c>
    </row>
    <row r="2311" spans="1:9" ht="15" x14ac:dyDescent="0.25">
      <c r="A2311" s="1" t="s">
        <v>48</v>
      </c>
      <c r="B2311" s="1" t="s">
        <v>4691</v>
      </c>
      <c r="D2311" t="s">
        <v>4852</v>
      </c>
      <c r="E2311" t="str">
        <f t="shared" si="36"/>
        <v xml:space="preserve">Matthew </v>
      </c>
      <c r="G2311" t="s">
        <v>6725</v>
      </c>
      <c r="H2311" t="s">
        <v>6726</v>
      </c>
    </row>
    <row r="2312" spans="1:9" ht="15" x14ac:dyDescent="0.25">
      <c r="A2312" s="1" t="s">
        <v>47</v>
      </c>
      <c r="B2312" s="1" t="s">
        <v>4692</v>
      </c>
      <c r="D2312" t="s">
        <v>6704</v>
      </c>
      <c r="E2312" t="str">
        <f t="shared" si="36"/>
        <v xml:space="preserve">Kathleen </v>
      </c>
      <c r="G2312" t="s">
        <v>7060</v>
      </c>
      <c r="H2312" t="s">
        <v>7134</v>
      </c>
    </row>
    <row r="2313" spans="1:9" ht="15" x14ac:dyDescent="0.25">
      <c r="A2313" s="1" t="s">
        <v>46</v>
      </c>
      <c r="B2313" s="1" t="s">
        <v>4693</v>
      </c>
      <c r="D2313" t="s">
        <v>6705</v>
      </c>
      <c r="E2313" t="str">
        <f t="shared" si="36"/>
        <v xml:space="preserve">Lindsey </v>
      </c>
      <c r="G2313" t="s">
        <v>6724</v>
      </c>
      <c r="H2313" t="s">
        <v>5965</v>
      </c>
    </row>
    <row r="2314" spans="1:9" ht="15" x14ac:dyDescent="0.25">
      <c r="A2314" s="1" t="s">
        <v>45</v>
      </c>
      <c r="B2314" s="1" t="s">
        <v>4694</v>
      </c>
      <c r="D2314" t="s">
        <v>6706</v>
      </c>
      <c r="E2314" t="str">
        <f t="shared" si="36"/>
        <v xml:space="preserve">Robert </v>
      </c>
      <c r="G2314" t="s">
        <v>6725</v>
      </c>
      <c r="H2314" t="s">
        <v>6775</v>
      </c>
    </row>
    <row r="2315" spans="1:9" ht="15" x14ac:dyDescent="0.25">
      <c r="A2315" s="1" t="s">
        <v>44</v>
      </c>
      <c r="B2315" s="1" t="s">
        <v>4695</v>
      </c>
      <c r="D2315" t="s">
        <v>6707</v>
      </c>
      <c r="E2315" t="str">
        <f t="shared" si="36"/>
        <v>Sarah E.</v>
      </c>
      <c r="G2315" t="s">
        <v>6724</v>
      </c>
      <c r="H2315" t="s">
        <v>6895</v>
      </c>
      <c r="I2315" t="s">
        <v>6907</v>
      </c>
    </row>
    <row r="2316" spans="1:9" ht="15" x14ac:dyDescent="0.25">
      <c r="A2316" s="1" t="s">
        <v>43</v>
      </c>
      <c r="B2316" s="1" t="s">
        <v>4696</v>
      </c>
      <c r="D2316" t="s">
        <v>5530</v>
      </c>
      <c r="E2316" t="str">
        <f t="shared" si="36"/>
        <v xml:space="preserve">Flannery </v>
      </c>
      <c r="G2316" t="s">
        <v>6724</v>
      </c>
      <c r="H2316" t="s">
        <v>7669</v>
      </c>
    </row>
    <row r="2317" spans="1:9" ht="15" x14ac:dyDescent="0.25">
      <c r="A2317" s="1" t="s">
        <v>41</v>
      </c>
      <c r="B2317" s="1" t="s">
        <v>4697</v>
      </c>
      <c r="D2317" t="s">
        <v>5006</v>
      </c>
      <c r="E2317" t="str">
        <f t="shared" si="36"/>
        <v>John T</v>
      </c>
      <c r="G2317" t="s">
        <v>6725</v>
      </c>
      <c r="H2317" t="s">
        <v>6750</v>
      </c>
      <c r="I2317" t="s">
        <v>6874</v>
      </c>
    </row>
    <row r="2318" spans="1:9" ht="15" x14ac:dyDescent="0.25">
      <c r="A2318" s="1" t="s">
        <v>40</v>
      </c>
      <c r="B2318" s="1" t="s">
        <v>4698</v>
      </c>
      <c r="D2318" t="s">
        <v>6708</v>
      </c>
      <c r="E2318" t="str">
        <f t="shared" si="36"/>
        <v xml:space="preserve">Koji </v>
      </c>
      <c r="G2318" t="s">
        <v>6725</v>
      </c>
      <c r="H2318" t="s">
        <v>7187</v>
      </c>
    </row>
    <row r="2319" spans="1:9" ht="15" x14ac:dyDescent="0.25">
      <c r="A2319" s="1" t="s">
        <v>39</v>
      </c>
      <c r="B2319" s="1" t="s">
        <v>4699</v>
      </c>
      <c r="D2319" t="s">
        <v>6271</v>
      </c>
      <c r="E2319" t="str">
        <f t="shared" si="36"/>
        <v>Candice M</v>
      </c>
      <c r="G2319" t="s">
        <v>6724</v>
      </c>
      <c r="H2319" t="s">
        <v>7292</v>
      </c>
      <c r="I2319" t="s">
        <v>6771</v>
      </c>
    </row>
    <row r="2320" spans="1:9" ht="15" x14ac:dyDescent="0.25">
      <c r="A2320" s="1" t="s">
        <v>38</v>
      </c>
      <c r="B2320" s="1" t="s">
        <v>4700</v>
      </c>
      <c r="D2320" t="s">
        <v>6709</v>
      </c>
      <c r="E2320" t="str">
        <f t="shared" si="36"/>
        <v>Theodore A.</v>
      </c>
      <c r="G2320" t="s">
        <v>6725</v>
      </c>
      <c r="H2320" t="s">
        <v>7670</v>
      </c>
      <c r="I2320" t="s">
        <v>6746</v>
      </c>
    </row>
    <row r="2321" spans="1:10" ht="15" x14ac:dyDescent="0.25">
      <c r="A2321" s="1" t="s">
        <v>36</v>
      </c>
      <c r="B2321" s="1" t="s">
        <v>4701</v>
      </c>
      <c r="D2321" t="s">
        <v>6710</v>
      </c>
      <c r="E2321" t="str">
        <f t="shared" si="36"/>
        <v xml:space="preserve">Lindy </v>
      </c>
      <c r="G2321" t="s">
        <v>6724</v>
      </c>
      <c r="H2321" t="s">
        <v>7671</v>
      </c>
    </row>
    <row r="2322" spans="1:10" ht="15" x14ac:dyDescent="0.25">
      <c r="A2322" s="1" t="s">
        <v>34</v>
      </c>
      <c r="B2322" s="1" t="s">
        <v>4702</v>
      </c>
      <c r="D2322" t="s">
        <v>6711</v>
      </c>
      <c r="E2322" t="str">
        <f t="shared" si="36"/>
        <v xml:space="preserve">Thomas </v>
      </c>
      <c r="G2322" t="s">
        <v>6725</v>
      </c>
      <c r="H2322" t="s">
        <v>5560</v>
      </c>
    </row>
    <row r="2323" spans="1:10" ht="15" x14ac:dyDescent="0.25">
      <c r="A2323" s="1" t="s">
        <v>33</v>
      </c>
      <c r="B2323" s="1" t="s">
        <v>4703</v>
      </c>
      <c r="D2323" t="s">
        <v>6712</v>
      </c>
      <c r="E2323" t="str">
        <f t="shared" si="36"/>
        <v xml:space="preserve">Holly </v>
      </c>
      <c r="G2323" t="s">
        <v>6724</v>
      </c>
      <c r="H2323" t="s">
        <v>7503</v>
      </c>
    </row>
    <row r="2324" spans="1:10" ht="15" x14ac:dyDescent="0.25">
      <c r="A2324" s="1" t="s">
        <v>32</v>
      </c>
      <c r="B2324" s="1" t="s">
        <v>4704</v>
      </c>
      <c r="D2324" t="s">
        <v>6713</v>
      </c>
      <c r="E2324" t="str">
        <f t="shared" si="36"/>
        <v xml:space="preserve">Matthew </v>
      </c>
      <c r="G2324" t="s">
        <v>6725</v>
      </c>
      <c r="H2324" t="s">
        <v>6726</v>
      </c>
    </row>
    <row r="2325" spans="1:10" ht="15" x14ac:dyDescent="0.25">
      <c r="A2325" s="1" t="s">
        <v>29</v>
      </c>
      <c r="B2325" s="1" t="s">
        <v>4705</v>
      </c>
      <c r="D2325" t="s">
        <v>6714</v>
      </c>
      <c r="E2325" t="str">
        <f t="shared" si="36"/>
        <v>Meghan K</v>
      </c>
      <c r="G2325" t="s">
        <v>6724</v>
      </c>
      <c r="H2325" t="s">
        <v>7248</v>
      </c>
      <c r="I2325" t="s">
        <v>6817</v>
      </c>
    </row>
    <row r="2326" spans="1:10" ht="15" x14ac:dyDescent="0.25">
      <c r="A2326" s="1" t="s">
        <v>28</v>
      </c>
      <c r="B2326" s="1" t="s">
        <v>4706</v>
      </c>
      <c r="D2326" t="s">
        <v>5428</v>
      </c>
      <c r="E2326" t="str">
        <f t="shared" si="36"/>
        <v xml:space="preserve">Fred </v>
      </c>
      <c r="G2326" t="s">
        <v>6725</v>
      </c>
      <c r="H2326" t="s">
        <v>7210</v>
      </c>
    </row>
    <row r="2327" spans="1:10" ht="15" x14ac:dyDescent="0.25">
      <c r="A2327" s="1" t="s">
        <v>27</v>
      </c>
      <c r="B2327" s="1" t="s">
        <v>4707</v>
      </c>
      <c r="D2327" t="s">
        <v>6715</v>
      </c>
      <c r="E2327" t="str">
        <f t="shared" si="36"/>
        <v xml:space="preserve">Sebastian </v>
      </c>
      <c r="G2327" t="s">
        <v>6725</v>
      </c>
      <c r="H2327" t="s">
        <v>7672</v>
      </c>
    </row>
    <row r="2328" spans="1:10" ht="15" x14ac:dyDescent="0.25">
      <c r="A2328" s="1" t="s">
        <v>26</v>
      </c>
      <c r="B2328" s="1" t="s">
        <v>4708</v>
      </c>
      <c r="D2328" t="s">
        <v>5056</v>
      </c>
      <c r="E2328" t="str">
        <f t="shared" si="36"/>
        <v xml:space="preserve">Laura </v>
      </c>
      <c r="G2328" t="s">
        <v>6724</v>
      </c>
      <c r="H2328" t="s">
        <v>7079</v>
      </c>
    </row>
    <row r="2329" spans="1:10" ht="15" x14ac:dyDescent="0.25">
      <c r="A2329" s="1" t="s">
        <v>25</v>
      </c>
      <c r="B2329" s="1" t="s">
        <v>4709</v>
      </c>
      <c r="D2329" t="s">
        <v>6716</v>
      </c>
      <c r="E2329" t="str">
        <f t="shared" si="36"/>
        <v xml:space="preserve">Nicole </v>
      </c>
      <c r="G2329" t="s">
        <v>6724</v>
      </c>
      <c r="H2329" t="s">
        <v>6754</v>
      </c>
    </row>
    <row r="2330" spans="1:10" ht="15" x14ac:dyDescent="0.25">
      <c r="A2330" s="1" t="s">
        <v>24</v>
      </c>
      <c r="B2330" s="1" t="s">
        <v>4710</v>
      </c>
      <c r="D2330" t="s">
        <v>6717</v>
      </c>
      <c r="E2330" t="str">
        <f t="shared" si="36"/>
        <v>Susan E</v>
      </c>
      <c r="G2330" t="s">
        <v>6724</v>
      </c>
      <c r="H2330" t="s">
        <v>7443</v>
      </c>
      <c r="I2330" t="s">
        <v>6786</v>
      </c>
    </row>
    <row r="2331" spans="1:10" ht="15" x14ac:dyDescent="0.25">
      <c r="A2331" s="1" t="s">
        <v>22</v>
      </c>
      <c r="B2331" s="1" t="s">
        <v>4711</v>
      </c>
      <c r="D2331" t="s">
        <v>6718</v>
      </c>
      <c r="E2331" t="str">
        <f t="shared" si="36"/>
        <v xml:space="preserve">Katy </v>
      </c>
      <c r="G2331" t="s">
        <v>6724</v>
      </c>
      <c r="H2331" t="s">
        <v>7673</v>
      </c>
    </row>
    <row r="2332" spans="1:10" ht="15" x14ac:dyDescent="0.25">
      <c r="A2332" s="1" t="s">
        <v>21</v>
      </c>
      <c r="B2332" s="1" t="s">
        <v>4712</v>
      </c>
      <c r="D2332" t="s">
        <v>6719</v>
      </c>
      <c r="E2332" t="str">
        <f t="shared" si="36"/>
        <v xml:space="preserve">Jordan </v>
      </c>
      <c r="G2332" t="s">
        <v>6725</v>
      </c>
      <c r="H2332" t="s">
        <v>7021</v>
      </c>
    </row>
    <row r="2333" spans="1:10" ht="15" x14ac:dyDescent="0.25">
      <c r="A2333" s="1" t="s">
        <v>19</v>
      </c>
      <c r="B2333" s="1" t="s">
        <v>4713</v>
      </c>
      <c r="D2333" t="s">
        <v>6720</v>
      </c>
      <c r="E2333" t="str">
        <f t="shared" si="36"/>
        <v>Juan D.</v>
      </c>
      <c r="G2333" t="s">
        <v>6725</v>
      </c>
      <c r="H2333" t="s">
        <v>7342</v>
      </c>
      <c r="I2333" t="s">
        <v>6766</v>
      </c>
      <c r="J2333" t="s">
        <v>6749</v>
      </c>
    </row>
    <row r="2334" spans="1:10" ht="15" x14ac:dyDescent="0.25">
      <c r="A2334" s="1" t="s">
        <v>17</v>
      </c>
      <c r="B2334" s="1" t="s">
        <v>4714</v>
      </c>
      <c r="D2334" t="s">
        <v>6721</v>
      </c>
      <c r="E2334" t="str">
        <f t="shared" si="36"/>
        <v xml:space="preserve">Julie </v>
      </c>
      <c r="G2334" t="s">
        <v>6724</v>
      </c>
      <c r="H2334" t="s">
        <v>7216</v>
      </c>
    </row>
    <row r="2335" spans="1:10" ht="15" x14ac:dyDescent="0.25">
      <c r="A2335" s="1" t="s">
        <v>14</v>
      </c>
      <c r="B2335" s="1" t="s">
        <v>4715</v>
      </c>
      <c r="D2335" t="s">
        <v>6722</v>
      </c>
      <c r="E2335" t="str">
        <f t="shared" si="36"/>
        <v>Evan P</v>
      </c>
      <c r="G2335" t="s">
        <v>6725</v>
      </c>
      <c r="H2335" t="s">
        <v>6958</v>
      </c>
      <c r="I2335" t="s">
        <v>6840</v>
      </c>
    </row>
    <row r="2336" spans="1:10" ht="15" x14ac:dyDescent="0.25">
      <c r="A2336" s="1" t="s">
        <v>9</v>
      </c>
      <c r="B2336" s="1" t="s">
        <v>4716</v>
      </c>
      <c r="D2336" t="s">
        <v>6723</v>
      </c>
      <c r="E2336" t="str">
        <f t="shared" si="36"/>
        <v>Aaron K</v>
      </c>
      <c r="G2336" t="s">
        <v>6725</v>
      </c>
      <c r="H2336" t="s">
        <v>6876</v>
      </c>
      <c r="I2336" t="s">
        <v>6817</v>
      </c>
    </row>
    <row r="2337" spans="5:5" x14ac:dyDescent="0.25">
      <c r="E2337" t="str">
        <f t="shared" si="36"/>
        <v xml:space="preserve"> </v>
      </c>
    </row>
    <row r="2338" spans="5:5" x14ac:dyDescent="0.25">
      <c r="E2338" t="str">
        <f t="shared" si="36"/>
        <v xml:space="preserve"> </v>
      </c>
    </row>
    <row r="2339" spans="5:5" x14ac:dyDescent="0.25">
      <c r="E2339" t="str">
        <f t="shared" si="36"/>
        <v xml:space="preserve"> </v>
      </c>
    </row>
    <row r="2340" spans="5:5" x14ac:dyDescent="0.25">
      <c r="E2340" t="str">
        <f t="shared" si="36"/>
        <v xml:space="preserve"> </v>
      </c>
    </row>
    <row r="2341" spans="5:5" x14ac:dyDescent="0.25">
      <c r="E2341" t="str">
        <f t="shared" si="36"/>
        <v xml:space="preserve"> </v>
      </c>
    </row>
    <row r="2342" spans="5:5" x14ac:dyDescent="0.25">
      <c r="E2342" t="str">
        <f t="shared" si="36"/>
        <v xml:space="preserve"> </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336"/>
  <sheetViews>
    <sheetView topLeftCell="B1" workbookViewId="0">
      <selection activeCell="M18" sqref="M18"/>
    </sheetView>
  </sheetViews>
  <sheetFormatPr defaultRowHeight="13.8" x14ac:dyDescent="0.25"/>
  <cols>
    <col min="1" max="1" width="11.796875" customWidth="1"/>
    <col min="4" max="4" width="11.59765625" customWidth="1"/>
    <col min="5" max="5" width="15" customWidth="1"/>
    <col min="6" max="6" width="13.59765625" customWidth="1"/>
    <col min="7" max="7" width="24.296875" customWidth="1"/>
    <col min="10" max="10" width="13.296875" customWidth="1"/>
    <col min="11" max="11" width="14.296875" customWidth="1"/>
    <col min="13" max="13" width="27.296875" customWidth="1"/>
    <col min="14" max="14" width="12.296875" customWidth="1"/>
  </cols>
  <sheetData>
    <row r="1" spans="1:14" ht="18.899999999999999" customHeight="1" x14ac:dyDescent="0.25">
      <c r="A1" s="4" t="s">
        <v>0</v>
      </c>
      <c r="B1" s="4" t="s">
        <v>2373</v>
      </c>
      <c r="C1" s="4" t="s">
        <v>2374</v>
      </c>
      <c r="D1" s="4" t="s">
        <v>2375</v>
      </c>
      <c r="E1" s="4" t="s">
        <v>2376</v>
      </c>
      <c r="F1" s="4" t="s">
        <v>2377</v>
      </c>
      <c r="G1" s="4" t="s">
        <v>2378</v>
      </c>
      <c r="H1" s="4" t="s">
        <v>2379</v>
      </c>
      <c r="J1" s="36" t="s">
        <v>7696</v>
      </c>
      <c r="K1" s="7" t="s">
        <v>4719</v>
      </c>
      <c r="M1" s="9" t="s">
        <v>7684</v>
      </c>
      <c r="N1" s="9" t="s">
        <v>7685</v>
      </c>
    </row>
    <row r="2" spans="1:14" x14ac:dyDescent="0.25">
      <c r="A2" t="s">
        <v>2372</v>
      </c>
      <c r="B2">
        <v>47.41</v>
      </c>
      <c r="C2">
        <v>7.47</v>
      </c>
      <c r="D2" t="s">
        <v>4718</v>
      </c>
      <c r="E2" t="s">
        <v>4718</v>
      </c>
      <c r="F2" t="s">
        <v>4718</v>
      </c>
      <c r="G2">
        <v>0</v>
      </c>
      <c r="H2" t="s">
        <v>2380</v>
      </c>
      <c r="I2">
        <f>COUNTIF(H:H,"?")</f>
        <v>0</v>
      </c>
      <c r="J2" t="str">
        <f t="shared" ref="J2:J64" si="0">IF(B3&gt;=30,"Obesity",IF(B3&gt;=25,"Over Weight",IF(B3&gt;=18.5,"NormalWeight","UnderWeight")))</f>
        <v>Obesity</v>
      </c>
      <c r="K2" t="str">
        <f>IF(C2&lt;5.7,"Normal",IF(C2&lt;6.5,"Pre-Diabetes","Diabetes"))</f>
        <v>Diabetes</v>
      </c>
      <c r="M2" t="s">
        <v>0</v>
      </c>
      <c r="N2">
        <v>0</v>
      </c>
    </row>
    <row r="3" spans="1:14" x14ac:dyDescent="0.25">
      <c r="A3" t="s">
        <v>2371</v>
      </c>
      <c r="B3">
        <v>30.36</v>
      </c>
      <c r="C3">
        <v>5.77</v>
      </c>
      <c r="D3" t="s">
        <v>4718</v>
      </c>
      <c r="E3" t="s">
        <v>4718</v>
      </c>
      <c r="F3" t="s">
        <v>4718</v>
      </c>
      <c r="G3">
        <v>0</v>
      </c>
      <c r="H3" t="s">
        <v>2380</v>
      </c>
      <c r="J3" t="str">
        <f t="shared" si="0"/>
        <v>Obesity</v>
      </c>
      <c r="K3" t="str">
        <f t="shared" ref="K3:K66" si="1">IF(C3&lt;5.7,"Normal",IF(C3&lt;6.5,"Pre-Diabetes","Diabetes"))</f>
        <v>Pre-Diabetes</v>
      </c>
      <c r="M3" t="s">
        <v>2373</v>
      </c>
      <c r="N3">
        <v>0</v>
      </c>
    </row>
    <row r="4" spans="1:14" x14ac:dyDescent="0.25">
      <c r="A4" t="s">
        <v>2370</v>
      </c>
      <c r="B4">
        <v>34.484999999999999</v>
      </c>
      <c r="C4">
        <v>11.87</v>
      </c>
      <c r="D4" t="s">
        <v>2380</v>
      </c>
      <c r="E4" t="s">
        <v>4718</v>
      </c>
      <c r="F4" t="s">
        <v>4718</v>
      </c>
      <c r="G4">
        <v>2</v>
      </c>
      <c r="H4" t="s">
        <v>2380</v>
      </c>
      <c r="J4" t="str">
        <f t="shared" si="0"/>
        <v>Obesity</v>
      </c>
      <c r="K4" t="str">
        <f t="shared" si="1"/>
        <v>Diabetes</v>
      </c>
      <c r="M4" t="s">
        <v>2374</v>
      </c>
      <c r="N4">
        <v>0</v>
      </c>
    </row>
    <row r="5" spans="1:14" x14ac:dyDescent="0.25">
      <c r="A5" t="s">
        <v>2369</v>
      </c>
      <c r="B5">
        <v>38.094999999999999</v>
      </c>
      <c r="C5">
        <v>6.05</v>
      </c>
      <c r="D5" t="s">
        <v>4718</v>
      </c>
      <c r="E5" t="s">
        <v>4718</v>
      </c>
      <c r="F5" t="s">
        <v>4718</v>
      </c>
      <c r="G5">
        <v>0</v>
      </c>
      <c r="H5" t="s">
        <v>2380</v>
      </c>
      <c r="J5" t="str">
        <f t="shared" si="0"/>
        <v>Obesity</v>
      </c>
      <c r="K5" t="str">
        <f t="shared" si="1"/>
        <v>Pre-Diabetes</v>
      </c>
      <c r="M5" t="s">
        <v>2375</v>
      </c>
      <c r="N5">
        <v>0</v>
      </c>
    </row>
    <row r="6" spans="1:14" x14ac:dyDescent="0.25">
      <c r="A6" t="s">
        <v>2368</v>
      </c>
      <c r="B6">
        <v>35.53</v>
      </c>
      <c r="C6">
        <v>5.45</v>
      </c>
      <c r="D6" t="s">
        <v>4718</v>
      </c>
      <c r="E6" t="s">
        <v>4718</v>
      </c>
      <c r="F6" t="s">
        <v>4718</v>
      </c>
      <c r="G6">
        <v>0</v>
      </c>
      <c r="H6" t="s">
        <v>2380</v>
      </c>
      <c r="J6" t="str">
        <f t="shared" si="0"/>
        <v>Obesity</v>
      </c>
      <c r="K6" t="str">
        <f t="shared" si="1"/>
        <v>Normal</v>
      </c>
      <c r="M6" t="s">
        <v>2376</v>
      </c>
      <c r="N6">
        <v>0</v>
      </c>
    </row>
    <row r="7" spans="1:14" x14ac:dyDescent="0.25">
      <c r="A7" t="s">
        <v>2367</v>
      </c>
      <c r="B7">
        <v>32.799999999999997</v>
      </c>
      <c r="C7">
        <v>6.59</v>
      </c>
      <c r="D7" t="s">
        <v>4718</v>
      </c>
      <c r="E7" t="s">
        <v>4718</v>
      </c>
      <c r="F7" t="s">
        <v>4718</v>
      </c>
      <c r="G7">
        <v>0</v>
      </c>
      <c r="H7" t="s">
        <v>2380</v>
      </c>
      <c r="J7" t="str">
        <f t="shared" si="0"/>
        <v>Obesity</v>
      </c>
      <c r="K7" t="str">
        <f t="shared" si="1"/>
        <v>Diabetes</v>
      </c>
      <c r="M7" t="s">
        <v>2377</v>
      </c>
      <c r="N7">
        <v>0</v>
      </c>
    </row>
    <row r="8" spans="1:14" x14ac:dyDescent="0.25">
      <c r="A8" t="s">
        <v>2366</v>
      </c>
      <c r="B8">
        <v>36.4</v>
      </c>
      <c r="C8">
        <v>6.07</v>
      </c>
      <c r="D8" t="s">
        <v>4718</v>
      </c>
      <c r="E8" t="s">
        <v>4718</v>
      </c>
      <c r="F8" t="s">
        <v>4718</v>
      </c>
      <c r="G8">
        <v>0</v>
      </c>
      <c r="H8" t="s">
        <v>2380</v>
      </c>
      <c r="J8" t="str">
        <f t="shared" si="0"/>
        <v>Obesity</v>
      </c>
      <c r="K8" t="str">
        <f t="shared" si="1"/>
        <v>Pre-Diabetes</v>
      </c>
      <c r="M8" t="s">
        <v>7686</v>
      </c>
      <c r="N8">
        <v>0</v>
      </c>
    </row>
    <row r="9" spans="1:14" x14ac:dyDescent="0.25">
      <c r="A9" t="s">
        <v>2365</v>
      </c>
      <c r="B9">
        <v>36.96</v>
      </c>
      <c r="C9">
        <v>7.93</v>
      </c>
      <c r="D9" t="s">
        <v>4718</v>
      </c>
      <c r="E9" t="s">
        <v>4718</v>
      </c>
      <c r="F9" t="s">
        <v>4718</v>
      </c>
      <c r="G9">
        <v>3</v>
      </c>
      <c r="H9" t="s">
        <v>2380</v>
      </c>
      <c r="J9" t="str">
        <f t="shared" si="0"/>
        <v>Obesity</v>
      </c>
      <c r="K9" t="str">
        <f t="shared" si="1"/>
        <v>Diabetes</v>
      </c>
      <c r="M9" t="s">
        <v>2379</v>
      </c>
      <c r="N9">
        <v>2</v>
      </c>
    </row>
    <row r="10" spans="1:14" x14ac:dyDescent="0.25">
      <c r="A10" t="s">
        <v>2364</v>
      </c>
      <c r="B10">
        <v>41.14</v>
      </c>
      <c r="C10">
        <v>9.58</v>
      </c>
      <c r="D10" t="s">
        <v>2380</v>
      </c>
      <c r="E10" t="s">
        <v>4718</v>
      </c>
      <c r="F10" t="s">
        <v>2380</v>
      </c>
      <c r="G10">
        <v>1</v>
      </c>
      <c r="H10" t="s">
        <v>2380</v>
      </c>
      <c r="J10" t="str">
        <f t="shared" si="0"/>
        <v>Obesity</v>
      </c>
      <c r="K10" t="str">
        <f t="shared" si="1"/>
        <v>Diabetes</v>
      </c>
    </row>
    <row r="11" spans="1:14" x14ac:dyDescent="0.25">
      <c r="A11" t="s">
        <v>2363</v>
      </c>
      <c r="B11">
        <v>38.06</v>
      </c>
      <c r="C11">
        <v>10.79</v>
      </c>
      <c r="D11" t="s">
        <v>4718</v>
      </c>
      <c r="E11" t="s">
        <v>4718</v>
      </c>
      <c r="F11" t="s">
        <v>4718</v>
      </c>
      <c r="G11">
        <v>0</v>
      </c>
      <c r="H11" t="s">
        <v>2380</v>
      </c>
      <c r="J11" t="str">
        <f t="shared" si="0"/>
        <v>Obesity</v>
      </c>
      <c r="K11" t="str">
        <f t="shared" si="1"/>
        <v>Diabetes</v>
      </c>
    </row>
    <row r="12" spans="1:14" x14ac:dyDescent="0.25">
      <c r="A12" t="s">
        <v>2362</v>
      </c>
      <c r="B12">
        <v>37.700000000000003</v>
      </c>
      <c r="C12">
        <v>5.96</v>
      </c>
      <c r="D12" t="s">
        <v>2380</v>
      </c>
      <c r="E12" t="s">
        <v>4718</v>
      </c>
      <c r="F12" t="s">
        <v>4718</v>
      </c>
      <c r="G12">
        <v>2</v>
      </c>
      <c r="H12" t="s">
        <v>2380</v>
      </c>
      <c r="J12" t="str">
        <f t="shared" si="0"/>
        <v>Obesity</v>
      </c>
      <c r="K12" t="str">
        <f t="shared" si="1"/>
        <v>Pre-Diabetes</v>
      </c>
    </row>
    <row r="13" spans="1:14" x14ac:dyDescent="0.25">
      <c r="A13" t="s">
        <v>2361</v>
      </c>
      <c r="B13">
        <v>42.13</v>
      </c>
      <c r="C13">
        <v>11.9</v>
      </c>
      <c r="D13" t="s">
        <v>4718</v>
      </c>
      <c r="E13" t="s">
        <v>4718</v>
      </c>
      <c r="F13" t="s">
        <v>4718</v>
      </c>
      <c r="G13">
        <v>0</v>
      </c>
      <c r="H13" t="s">
        <v>2380</v>
      </c>
      <c r="J13" t="str">
        <f t="shared" si="0"/>
        <v>Obesity</v>
      </c>
      <c r="K13" t="str">
        <f t="shared" si="1"/>
        <v>Diabetes</v>
      </c>
    </row>
    <row r="14" spans="1:14" x14ac:dyDescent="0.25">
      <c r="A14" t="s">
        <v>2360</v>
      </c>
      <c r="B14">
        <v>40.92</v>
      </c>
      <c r="C14">
        <v>8.41</v>
      </c>
      <c r="D14" t="s">
        <v>4718</v>
      </c>
      <c r="E14" t="s">
        <v>4718</v>
      </c>
      <c r="F14" t="s">
        <v>4718</v>
      </c>
      <c r="G14">
        <v>0</v>
      </c>
      <c r="H14" t="s">
        <v>2380</v>
      </c>
      <c r="J14" t="str">
        <f t="shared" si="0"/>
        <v>Obesity</v>
      </c>
      <c r="K14" t="str">
        <f t="shared" si="1"/>
        <v>Diabetes</v>
      </c>
    </row>
    <row r="15" spans="1:14" x14ac:dyDescent="0.25">
      <c r="A15" t="s">
        <v>2359</v>
      </c>
      <c r="B15">
        <v>40.564999999999998</v>
      </c>
      <c r="C15">
        <v>7.02</v>
      </c>
      <c r="D15" t="s">
        <v>4718</v>
      </c>
      <c r="E15" t="s">
        <v>4718</v>
      </c>
      <c r="F15" t="s">
        <v>4718</v>
      </c>
      <c r="G15">
        <v>0</v>
      </c>
      <c r="H15" t="s">
        <v>2380</v>
      </c>
      <c r="J15" t="str">
        <f t="shared" si="0"/>
        <v>Obesity</v>
      </c>
      <c r="K15" t="str">
        <f t="shared" si="1"/>
        <v>Diabetes</v>
      </c>
    </row>
    <row r="16" spans="1:14" x14ac:dyDescent="0.25">
      <c r="A16" t="s">
        <v>2358</v>
      </c>
      <c r="B16">
        <v>36.384999999999998</v>
      </c>
      <c r="C16">
        <v>7.59</v>
      </c>
      <c r="D16" t="s">
        <v>2380</v>
      </c>
      <c r="E16" t="s">
        <v>4718</v>
      </c>
      <c r="F16" t="s">
        <v>4718</v>
      </c>
      <c r="G16">
        <v>2</v>
      </c>
      <c r="H16" t="s">
        <v>2380</v>
      </c>
      <c r="J16" t="str">
        <f t="shared" si="0"/>
        <v>Obesity</v>
      </c>
      <c r="K16" t="str">
        <f t="shared" si="1"/>
        <v>Diabetes</v>
      </c>
    </row>
    <row r="17" spans="1:11" x14ac:dyDescent="0.25">
      <c r="A17" t="s">
        <v>2357</v>
      </c>
      <c r="B17">
        <v>39.9</v>
      </c>
      <c r="C17">
        <v>11.32</v>
      </c>
      <c r="D17" t="s">
        <v>4718</v>
      </c>
      <c r="E17" t="s">
        <v>4718</v>
      </c>
      <c r="F17" t="s">
        <v>4718</v>
      </c>
      <c r="G17">
        <v>0</v>
      </c>
      <c r="H17" t="s">
        <v>2380</v>
      </c>
      <c r="J17" t="str">
        <f t="shared" si="0"/>
        <v>Obesity</v>
      </c>
      <c r="K17" t="str">
        <f t="shared" si="1"/>
        <v>Diabetes</v>
      </c>
    </row>
    <row r="18" spans="1:11" x14ac:dyDescent="0.25">
      <c r="A18" t="s">
        <v>2356</v>
      </c>
      <c r="B18">
        <v>33.799999999999997</v>
      </c>
      <c r="C18">
        <v>7.67</v>
      </c>
      <c r="D18" t="s">
        <v>4718</v>
      </c>
      <c r="E18" t="s">
        <v>4718</v>
      </c>
      <c r="F18" t="s">
        <v>4718</v>
      </c>
      <c r="G18">
        <v>3</v>
      </c>
      <c r="H18" t="s">
        <v>2380</v>
      </c>
      <c r="J18" t="str">
        <f t="shared" si="0"/>
        <v>Obesity</v>
      </c>
      <c r="K18" t="str">
        <f t="shared" si="1"/>
        <v>Diabetes</v>
      </c>
    </row>
    <row r="19" spans="1:11" x14ac:dyDescent="0.25">
      <c r="A19" t="s">
        <v>2355</v>
      </c>
      <c r="B19">
        <v>36.765000000000001</v>
      </c>
      <c r="C19">
        <v>7.29</v>
      </c>
      <c r="D19" t="s">
        <v>2380</v>
      </c>
      <c r="E19" t="s">
        <v>4718</v>
      </c>
      <c r="F19" t="s">
        <v>2380</v>
      </c>
      <c r="G19">
        <v>1</v>
      </c>
      <c r="H19" t="s">
        <v>2380</v>
      </c>
      <c r="J19" t="str">
        <f t="shared" si="0"/>
        <v>Obesity</v>
      </c>
      <c r="K19" t="str">
        <f t="shared" si="1"/>
        <v>Diabetes</v>
      </c>
    </row>
    <row r="20" spans="1:11" x14ac:dyDescent="0.25">
      <c r="A20" t="s">
        <v>2354</v>
      </c>
      <c r="B20">
        <v>36.954999999999998</v>
      </c>
      <c r="C20">
        <v>4.72</v>
      </c>
      <c r="D20" t="s">
        <v>2380</v>
      </c>
      <c r="E20" t="s">
        <v>4718</v>
      </c>
      <c r="F20" t="s">
        <v>4718</v>
      </c>
      <c r="G20">
        <v>1</v>
      </c>
      <c r="H20" t="s">
        <v>2380</v>
      </c>
      <c r="J20" t="str">
        <f t="shared" si="0"/>
        <v>Obesity</v>
      </c>
      <c r="K20" t="str">
        <f t="shared" si="1"/>
        <v>Normal</v>
      </c>
    </row>
    <row r="21" spans="1:11" x14ac:dyDescent="0.25">
      <c r="A21" t="s">
        <v>2353</v>
      </c>
      <c r="B21">
        <v>42.9</v>
      </c>
      <c r="C21">
        <v>11.41</v>
      </c>
      <c r="D21" t="s">
        <v>4718</v>
      </c>
      <c r="E21" t="s">
        <v>4718</v>
      </c>
      <c r="F21" t="s">
        <v>4718</v>
      </c>
      <c r="G21">
        <v>0</v>
      </c>
      <c r="H21" t="s">
        <v>2380</v>
      </c>
      <c r="J21" t="str">
        <f t="shared" si="0"/>
        <v>Obesity</v>
      </c>
      <c r="K21" t="str">
        <f t="shared" si="1"/>
        <v>Diabetes</v>
      </c>
    </row>
    <row r="22" spans="1:11" x14ac:dyDescent="0.25">
      <c r="A22" t="s">
        <v>2352</v>
      </c>
      <c r="B22">
        <v>36.299999999999997</v>
      </c>
      <c r="C22">
        <v>11.5</v>
      </c>
      <c r="D22" t="s">
        <v>2380</v>
      </c>
      <c r="E22" t="s">
        <v>4718</v>
      </c>
      <c r="F22" t="s">
        <v>4718</v>
      </c>
      <c r="G22">
        <v>2</v>
      </c>
      <c r="H22" t="s">
        <v>2380</v>
      </c>
      <c r="J22" t="str">
        <f t="shared" si="0"/>
        <v>Obesity</v>
      </c>
      <c r="K22" t="str">
        <f t="shared" si="1"/>
        <v>Diabetes</v>
      </c>
    </row>
    <row r="23" spans="1:11" x14ac:dyDescent="0.25">
      <c r="A23" t="s">
        <v>2351</v>
      </c>
      <c r="B23">
        <v>32.200000000000003</v>
      </c>
      <c r="C23">
        <v>6.22</v>
      </c>
      <c r="D23" t="s">
        <v>2380</v>
      </c>
      <c r="E23" t="s">
        <v>4718</v>
      </c>
      <c r="F23" t="s">
        <v>4718</v>
      </c>
      <c r="G23">
        <v>2</v>
      </c>
      <c r="H23" t="s">
        <v>2380</v>
      </c>
      <c r="J23" t="str">
        <f t="shared" si="0"/>
        <v>Obesity</v>
      </c>
      <c r="K23" t="str">
        <f t="shared" si="1"/>
        <v>Pre-Diabetes</v>
      </c>
    </row>
    <row r="24" spans="1:11" x14ac:dyDescent="0.25">
      <c r="A24" t="s">
        <v>2350</v>
      </c>
      <c r="B24">
        <v>31.3</v>
      </c>
      <c r="C24">
        <v>11.38</v>
      </c>
      <c r="D24" t="s">
        <v>4718</v>
      </c>
      <c r="E24" t="s">
        <v>4718</v>
      </c>
      <c r="F24" t="s">
        <v>4718</v>
      </c>
      <c r="G24">
        <v>3</v>
      </c>
      <c r="H24" t="s">
        <v>2380</v>
      </c>
      <c r="J24" t="str">
        <f t="shared" si="0"/>
        <v>Obesity</v>
      </c>
      <c r="K24" t="str">
        <f t="shared" si="1"/>
        <v>Diabetes</v>
      </c>
    </row>
    <row r="25" spans="1:11" x14ac:dyDescent="0.25">
      <c r="A25" t="s">
        <v>2349</v>
      </c>
      <c r="B25">
        <v>41.8</v>
      </c>
      <c r="C25">
        <v>7.89</v>
      </c>
      <c r="D25" t="s">
        <v>2380</v>
      </c>
      <c r="E25" t="s">
        <v>4718</v>
      </c>
      <c r="F25" t="s">
        <v>4718</v>
      </c>
      <c r="G25">
        <v>2</v>
      </c>
      <c r="H25" t="s">
        <v>2380</v>
      </c>
      <c r="J25" t="str">
        <f t="shared" si="0"/>
        <v>Obesity</v>
      </c>
      <c r="K25" t="str">
        <f t="shared" si="1"/>
        <v>Diabetes</v>
      </c>
    </row>
    <row r="26" spans="1:11" x14ac:dyDescent="0.25">
      <c r="A26" t="s">
        <v>2348</v>
      </c>
      <c r="B26">
        <v>35.090000000000003</v>
      </c>
      <c r="C26">
        <v>4.38</v>
      </c>
      <c r="D26" t="s">
        <v>2380</v>
      </c>
      <c r="E26" t="s">
        <v>4718</v>
      </c>
      <c r="F26" t="s">
        <v>4718</v>
      </c>
      <c r="G26">
        <v>2</v>
      </c>
      <c r="H26" t="s">
        <v>2380</v>
      </c>
      <c r="J26" t="str">
        <f t="shared" si="0"/>
        <v>Obesity</v>
      </c>
      <c r="K26" t="str">
        <f t="shared" si="1"/>
        <v>Normal</v>
      </c>
    </row>
    <row r="27" spans="1:11" x14ac:dyDescent="0.25">
      <c r="A27" t="s">
        <v>2347</v>
      </c>
      <c r="B27">
        <v>33.880000000000003</v>
      </c>
      <c r="C27">
        <v>7.01</v>
      </c>
      <c r="D27" t="s">
        <v>4718</v>
      </c>
      <c r="E27" t="s">
        <v>4718</v>
      </c>
      <c r="F27" t="s">
        <v>4718</v>
      </c>
      <c r="G27">
        <v>3</v>
      </c>
      <c r="H27" t="s">
        <v>2380</v>
      </c>
      <c r="J27" t="str">
        <f t="shared" si="0"/>
        <v>Obesity</v>
      </c>
      <c r="K27" t="str">
        <f t="shared" si="1"/>
        <v>Diabetes</v>
      </c>
    </row>
    <row r="28" spans="1:11" x14ac:dyDescent="0.25">
      <c r="A28" t="s">
        <v>2346</v>
      </c>
      <c r="B28">
        <v>30.875</v>
      </c>
      <c r="C28">
        <v>11.88</v>
      </c>
      <c r="D28" t="s">
        <v>4718</v>
      </c>
      <c r="E28" t="s">
        <v>4718</v>
      </c>
      <c r="F28" t="s">
        <v>4718</v>
      </c>
      <c r="G28">
        <v>0</v>
      </c>
      <c r="H28" t="s">
        <v>2380</v>
      </c>
      <c r="J28" t="str">
        <f t="shared" si="0"/>
        <v>Obesity</v>
      </c>
      <c r="K28" t="str">
        <f t="shared" si="1"/>
        <v>Diabetes</v>
      </c>
    </row>
    <row r="29" spans="1:11" x14ac:dyDescent="0.25">
      <c r="A29" t="s">
        <v>2345</v>
      </c>
      <c r="B29">
        <v>36.86</v>
      </c>
      <c r="C29">
        <v>5.19</v>
      </c>
      <c r="D29" t="s">
        <v>2380</v>
      </c>
      <c r="E29" t="s">
        <v>4718</v>
      </c>
      <c r="F29" t="s">
        <v>2380</v>
      </c>
      <c r="G29">
        <v>1</v>
      </c>
      <c r="H29" t="s">
        <v>2380</v>
      </c>
      <c r="J29" t="str">
        <f t="shared" si="0"/>
        <v>Obesity</v>
      </c>
      <c r="K29" t="str">
        <f t="shared" si="1"/>
        <v>Normal</v>
      </c>
    </row>
    <row r="30" spans="1:11" x14ac:dyDescent="0.25">
      <c r="A30" t="s">
        <v>2344</v>
      </c>
      <c r="B30">
        <v>35.86</v>
      </c>
      <c r="C30">
        <v>6.74</v>
      </c>
      <c r="D30" t="s">
        <v>2380</v>
      </c>
      <c r="E30" t="s">
        <v>4718</v>
      </c>
      <c r="F30" t="s">
        <v>4718</v>
      </c>
      <c r="G30">
        <v>2</v>
      </c>
      <c r="H30" t="s">
        <v>2380</v>
      </c>
      <c r="J30" t="str">
        <f t="shared" si="0"/>
        <v>Obesity</v>
      </c>
      <c r="K30" t="str">
        <f t="shared" si="1"/>
        <v>Diabetes</v>
      </c>
    </row>
    <row r="31" spans="1:11" x14ac:dyDescent="0.25">
      <c r="A31" t="s">
        <v>2343</v>
      </c>
      <c r="B31">
        <v>37.049999999999997</v>
      </c>
      <c r="C31">
        <v>8.44</v>
      </c>
      <c r="D31" t="s">
        <v>4718</v>
      </c>
      <c r="E31" t="s">
        <v>4718</v>
      </c>
      <c r="F31" t="s">
        <v>4718</v>
      </c>
      <c r="G31">
        <v>0</v>
      </c>
      <c r="H31" t="s">
        <v>2380</v>
      </c>
      <c r="J31" t="str">
        <f t="shared" si="0"/>
        <v>Obesity</v>
      </c>
      <c r="K31" t="str">
        <f t="shared" si="1"/>
        <v>Diabetes</v>
      </c>
    </row>
    <row r="32" spans="1:11" x14ac:dyDescent="0.25">
      <c r="A32" t="s">
        <v>2342</v>
      </c>
      <c r="B32">
        <v>43.89</v>
      </c>
      <c r="C32">
        <v>8.7100000000000009</v>
      </c>
      <c r="D32" t="s">
        <v>4718</v>
      </c>
      <c r="E32" t="s">
        <v>4718</v>
      </c>
      <c r="F32" t="s">
        <v>4718</v>
      </c>
      <c r="G32">
        <v>0</v>
      </c>
      <c r="H32" t="s">
        <v>2380</v>
      </c>
      <c r="J32" t="str">
        <f t="shared" si="0"/>
        <v>Obesity</v>
      </c>
      <c r="K32" t="str">
        <f t="shared" si="1"/>
        <v>Diabetes</v>
      </c>
    </row>
    <row r="33" spans="1:11" x14ac:dyDescent="0.25">
      <c r="A33" t="s">
        <v>2341</v>
      </c>
      <c r="B33">
        <v>42.35</v>
      </c>
      <c r="C33">
        <v>5.08</v>
      </c>
      <c r="D33" t="s">
        <v>2380</v>
      </c>
      <c r="E33" t="s">
        <v>4718</v>
      </c>
      <c r="F33" t="s">
        <v>4718</v>
      </c>
      <c r="G33">
        <v>0</v>
      </c>
      <c r="H33" t="s">
        <v>2380</v>
      </c>
      <c r="J33" t="str">
        <f t="shared" si="0"/>
        <v>Obesity</v>
      </c>
      <c r="K33" t="str">
        <f t="shared" si="1"/>
        <v>Normal</v>
      </c>
    </row>
    <row r="34" spans="1:11" x14ac:dyDescent="0.25">
      <c r="A34" t="s">
        <v>2340</v>
      </c>
      <c r="B34">
        <v>31.35</v>
      </c>
      <c r="C34">
        <v>6.86</v>
      </c>
      <c r="D34" t="s">
        <v>4718</v>
      </c>
      <c r="E34" t="s">
        <v>4718</v>
      </c>
      <c r="F34" t="s">
        <v>4718</v>
      </c>
      <c r="G34">
        <v>0</v>
      </c>
      <c r="H34" t="s">
        <v>2380</v>
      </c>
      <c r="J34" t="str">
        <f t="shared" si="0"/>
        <v>Obesity</v>
      </c>
      <c r="K34" t="str">
        <f t="shared" si="1"/>
        <v>Diabetes</v>
      </c>
    </row>
    <row r="35" spans="1:11" x14ac:dyDescent="0.25">
      <c r="A35" t="s">
        <v>2339</v>
      </c>
      <c r="B35">
        <v>47.6</v>
      </c>
      <c r="C35">
        <v>5.95</v>
      </c>
      <c r="D35" t="s">
        <v>2380</v>
      </c>
      <c r="E35" t="s">
        <v>4718</v>
      </c>
      <c r="F35" t="s">
        <v>4718</v>
      </c>
      <c r="G35">
        <v>0</v>
      </c>
      <c r="H35" t="s">
        <v>2380</v>
      </c>
      <c r="J35" t="str">
        <f t="shared" si="0"/>
        <v>Obesity</v>
      </c>
      <c r="K35" t="str">
        <f t="shared" si="1"/>
        <v>Pre-Diabetes</v>
      </c>
    </row>
    <row r="36" spans="1:11" x14ac:dyDescent="0.25">
      <c r="A36" t="s">
        <v>2338</v>
      </c>
      <c r="B36">
        <v>46.2</v>
      </c>
      <c r="C36">
        <v>6.09</v>
      </c>
      <c r="D36" t="s">
        <v>4718</v>
      </c>
      <c r="E36" t="s">
        <v>4718</v>
      </c>
      <c r="F36" t="s">
        <v>2380</v>
      </c>
      <c r="G36">
        <v>1</v>
      </c>
      <c r="H36" t="s">
        <v>2380</v>
      </c>
      <c r="J36" t="str">
        <f t="shared" si="0"/>
        <v>Obesity</v>
      </c>
      <c r="K36" t="str">
        <f t="shared" si="1"/>
        <v>Pre-Diabetes</v>
      </c>
    </row>
    <row r="37" spans="1:11" x14ac:dyDescent="0.25">
      <c r="A37" t="s">
        <v>2337</v>
      </c>
      <c r="B37">
        <v>32.015000000000001</v>
      </c>
      <c r="C37">
        <v>11.75</v>
      </c>
      <c r="D37" t="s">
        <v>4718</v>
      </c>
      <c r="E37" t="s">
        <v>4718</v>
      </c>
      <c r="F37" t="s">
        <v>4718</v>
      </c>
      <c r="G37">
        <v>0</v>
      </c>
      <c r="H37" t="s">
        <v>2380</v>
      </c>
      <c r="J37" t="str">
        <f t="shared" si="0"/>
        <v>Obesity</v>
      </c>
      <c r="K37" t="str">
        <f t="shared" si="1"/>
        <v>Diabetes</v>
      </c>
    </row>
    <row r="38" spans="1:11" x14ac:dyDescent="0.25">
      <c r="A38" t="s">
        <v>2336</v>
      </c>
      <c r="B38">
        <v>40.564999999999998</v>
      </c>
      <c r="C38">
        <v>7.37</v>
      </c>
      <c r="D38" t="s">
        <v>4718</v>
      </c>
      <c r="E38" t="s">
        <v>4718</v>
      </c>
      <c r="F38" t="s">
        <v>4718</v>
      </c>
      <c r="G38">
        <v>0</v>
      </c>
      <c r="H38" t="s">
        <v>2380</v>
      </c>
      <c r="J38" t="str">
        <f t="shared" si="0"/>
        <v>Obesity</v>
      </c>
      <c r="K38" t="str">
        <f t="shared" si="1"/>
        <v>Diabetes</v>
      </c>
    </row>
    <row r="39" spans="1:11" x14ac:dyDescent="0.25">
      <c r="A39" t="s">
        <v>2335</v>
      </c>
      <c r="B39">
        <v>32.450000000000003</v>
      </c>
      <c r="C39">
        <v>11.91</v>
      </c>
      <c r="D39" t="s">
        <v>4718</v>
      </c>
      <c r="E39" t="s">
        <v>4718</v>
      </c>
      <c r="F39" t="s">
        <v>4718</v>
      </c>
      <c r="G39">
        <v>0</v>
      </c>
      <c r="H39" t="s">
        <v>2380</v>
      </c>
      <c r="J39" t="str">
        <f t="shared" si="0"/>
        <v>Obesity</v>
      </c>
      <c r="K39" t="str">
        <f t="shared" si="1"/>
        <v>Diabetes</v>
      </c>
    </row>
    <row r="40" spans="1:11" x14ac:dyDescent="0.25">
      <c r="A40" t="s">
        <v>2334</v>
      </c>
      <c r="B40">
        <v>34.96</v>
      </c>
      <c r="C40">
        <v>6.52</v>
      </c>
      <c r="D40" t="s">
        <v>4718</v>
      </c>
      <c r="E40" t="s">
        <v>4718</v>
      </c>
      <c r="F40" t="s">
        <v>4718</v>
      </c>
      <c r="G40">
        <v>0</v>
      </c>
      <c r="H40" t="s">
        <v>2380</v>
      </c>
      <c r="J40" t="str">
        <f t="shared" si="0"/>
        <v>Obesity</v>
      </c>
      <c r="K40" t="str">
        <f t="shared" si="1"/>
        <v>Diabetes</v>
      </c>
    </row>
    <row r="41" spans="1:11" x14ac:dyDescent="0.25">
      <c r="A41" t="s">
        <v>2333</v>
      </c>
      <c r="B41">
        <v>35.5</v>
      </c>
      <c r="C41">
        <v>5.14</v>
      </c>
      <c r="D41" t="s">
        <v>4718</v>
      </c>
      <c r="E41" t="s">
        <v>4718</v>
      </c>
      <c r="F41" t="s">
        <v>2380</v>
      </c>
      <c r="G41">
        <v>1</v>
      </c>
      <c r="H41" t="s">
        <v>2380</v>
      </c>
      <c r="J41" t="str">
        <f t="shared" si="0"/>
        <v>Obesity</v>
      </c>
      <c r="K41" t="str">
        <f t="shared" si="1"/>
        <v>Normal</v>
      </c>
    </row>
    <row r="42" spans="1:11" x14ac:dyDescent="0.25">
      <c r="A42" t="s">
        <v>2332</v>
      </c>
      <c r="B42">
        <v>52.58</v>
      </c>
      <c r="C42">
        <v>4.1900000000000004</v>
      </c>
      <c r="D42" t="s">
        <v>4718</v>
      </c>
      <c r="E42" t="s">
        <v>2380</v>
      </c>
      <c r="F42" t="s">
        <v>4718</v>
      </c>
      <c r="G42">
        <v>1</v>
      </c>
      <c r="H42" t="s">
        <v>2380</v>
      </c>
      <c r="J42" t="str">
        <f t="shared" si="0"/>
        <v>Obesity</v>
      </c>
      <c r="K42" t="str">
        <f t="shared" si="1"/>
        <v>Normal</v>
      </c>
    </row>
    <row r="43" spans="1:11" x14ac:dyDescent="0.25">
      <c r="A43" t="s">
        <v>2331</v>
      </c>
      <c r="B43">
        <v>35.200000000000003</v>
      </c>
      <c r="C43">
        <v>11.68</v>
      </c>
      <c r="D43" t="s">
        <v>2380</v>
      </c>
      <c r="E43" t="s">
        <v>4718</v>
      </c>
      <c r="F43" t="s">
        <v>4718</v>
      </c>
      <c r="G43">
        <v>0</v>
      </c>
      <c r="H43" t="s">
        <v>2380</v>
      </c>
      <c r="J43" t="str">
        <f t="shared" si="0"/>
        <v>Obesity</v>
      </c>
      <c r="K43" t="str">
        <f t="shared" si="1"/>
        <v>Diabetes</v>
      </c>
    </row>
    <row r="44" spans="1:11" x14ac:dyDescent="0.25">
      <c r="A44" t="s">
        <v>2330</v>
      </c>
      <c r="B44">
        <v>38.06</v>
      </c>
      <c r="C44">
        <v>6.98</v>
      </c>
      <c r="D44" t="s">
        <v>4718</v>
      </c>
      <c r="E44" t="s">
        <v>4718</v>
      </c>
      <c r="F44" t="s">
        <v>4718</v>
      </c>
      <c r="G44">
        <v>0</v>
      </c>
      <c r="H44" t="s">
        <v>2380</v>
      </c>
      <c r="J44" t="str">
        <f t="shared" si="0"/>
        <v>Obesity</v>
      </c>
      <c r="K44" t="str">
        <f t="shared" si="1"/>
        <v>Diabetes</v>
      </c>
    </row>
    <row r="45" spans="1:11" x14ac:dyDescent="0.25">
      <c r="A45" t="s">
        <v>2329</v>
      </c>
      <c r="B45">
        <v>34.21</v>
      </c>
      <c r="C45">
        <v>8.34</v>
      </c>
      <c r="D45" t="s">
        <v>4718</v>
      </c>
      <c r="E45" t="s">
        <v>4718</v>
      </c>
      <c r="F45" t="s">
        <v>4718</v>
      </c>
      <c r="G45">
        <v>0</v>
      </c>
      <c r="H45" t="s">
        <v>2380</v>
      </c>
      <c r="J45" t="str">
        <f t="shared" si="0"/>
        <v>Obesity</v>
      </c>
      <c r="K45" t="str">
        <f t="shared" si="1"/>
        <v>Diabetes</v>
      </c>
    </row>
    <row r="46" spans="1:11" x14ac:dyDescent="0.25">
      <c r="A46" t="s">
        <v>2328</v>
      </c>
      <c r="B46">
        <v>38.94</v>
      </c>
      <c r="C46">
        <v>8.49</v>
      </c>
      <c r="D46" t="s">
        <v>2380</v>
      </c>
      <c r="E46" t="s">
        <v>4718</v>
      </c>
      <c r="F46" t="s">
        <v>4718</v>
      </c>
      <c r="G46">
        <v>1</v>
      </c>
      <c r="H46" t="s">
        <v>2380</v>
      </c>
      <c r="J46" t="str">
        <f t="shared" si="0"/>
        <v>Obesity</v>
      </c>
      <c r="K46" t="str">
        <f t="shared" si="1"/>
        <v>Diabetes</v>
      </c>
    </row>
    <row r="47" spans="1:11" x14ac:dyDescent="0.25">
      <c r="A47" t="s">
        <v>2327</v>
      </c>
      <c r="B47">
        <v>30.21</v>
      </c>
      <c r="C47">
        <v>5.34</v>
      </c>
      <c r="D47" t="s">
        <v>2380</v>
      </c>
      <c r="E47" t="s">
        <v>4718</v>
      </c>
      <c r="F47" t="s">
        <v>4718</v>
      </c>
      <c r="G47">
        <v>1</v>
      </c>
      <c r="H47" t="s">
        <v>2380</v>
      </c>
      <c r="J47" t="str">
        <f t="shared" si="0"/>
        <v>Obesity</v>
      </c>
      <c r="K47" t="str">
        <f t="shared" si="1"/>
        <v>Normal</v>
      </c>
    </row>
    <row r="48" spans="1:11" x14ac:dyDescent="0.25">
      <c r="A48" t="s">
        <v>2326</v>
      </c>
      <c r="B48">
        <v>33.630000000000003</v>
      </c>
      <c r="C48">
        <v>4.43</v>
      </c>
      <c r="D48" t="s">
        <v>2380</v>
      </c>
      <c r="E48" t="s">
        <v>4718</v>
      </c>
      <c r="F48" t="s">
        <v>4718</v>
      </c>
      <c r="G48">
        <v>2</v>
      </c>
      <c r="H48" t="s">
        <v>2380</v>
      </c>
      <c r="J48" t="str">
        <f t="shared" si="0"/>
        <v>Obesity</v>
      </c>
      <c r="K48" t="str">
        <f t="shared" si="1"/>
        <v>Normal</v>
      </c>
    </row>
    <row r="49" spans="1:11" x14ac:dyDescent="0.25">
      <c r="A49" t="s">
        <v>2325</v>
      </c>
      <c r="B49">
        <v>40.369999999999997</v>
      </c>
      <c r="C49">
        <v>4.47</v>
      </c>
      <c r="D49" t="s">
        <v>4718</v>
      </c>
      <c r="E49" t="s">
        <v>4718</v>
      </c>
      <c r="F49" t="s">
        <v>4718</v>
      </c>
      <c r="G49">
        <v>0</v>
      </c>
      <c r="H49" t="s">
        <v>2380</v>
      </c>
      <c r="J49" t="str">
        <f t="shared" si="0"/>
        <v>Obesity</v>
      </c>
      <c r="K49" t="str">
        <f t="shared" si="1"/>
        <v>Normal</v>
      </c>
    </row>
    <row r="50" spans="1:11" x14ac:dyDescent="0.25">
      <c r="A50" t="s">
        <v>2324</v>
      </c>
      <c r="B50">
        <v>53.09</v>
      </c>
      <c r="C50">
        <v>4.82</v>
      </c>
      <c r="D50" t="s">
        <v>2380</v>
      </c>
      <c r="E50" t="s">
        <v>4718</v>
      </c>
      <c r="F50" t="s">
        <v>4718</v>
      </c>
      <c r="G50">
        <v>2</v>
      </c>
      <c r="H50" t="s">
        <v>2380</v>
      </c>
      <c r="J50" t="str">
        <f t="shared" si="0"/>
        <v>Obesity</v>
      </c>
      <c r="K50" t="str">
        <f t="shared" si="1"/>
        <v>Normal</v>
      </c>
    </row>
    <row r="51" spans="1:11" x14ac:dyDescent="0.25">
      <c r="A51" t="s">
        <v>2323</v>
      </c>
      <c r="B51">
        <v>31.79</v>
      </c>
      <c r="C51">
        <v>5.51</v>
      </c>
      <c r="D51" t="s">
        <v>2380</v>
      </c>
      <c r="E51" t="s">
        <v>4718</v>
      </c>
      <c r="F51" t="s">
        <v>4718</v>
      </c>
      <c r="G51">
        <v>2</v>
      </c>
      <c r="H51" t="s">
        <v>2380</v>
      </c>
      <c r="J51" t="str">
        <f t="shared" si="0"/>
        <v>Obesity</v>
      </c>
      <c r="K51" t="str">
        <f t="shared" si="1"/>
        <v>Normal</v>
      </c>
    </row>
    <row r="52" spans="1:11" x14ac:dyDescent="0.25">
      <c r="A52" t="s">
        <v>2322</v>
      </c>
      <c r="B52">
        <v>41.895000000000003</v>
      </c>
      <c r="C52">
        <v>10.87</v>
      </c>
      <c r="D52" t="s">
        <v>2380</v>
      </c>
      <c r="E52" t="s">
        <v>4718</v>
      </c>
      <c r="F52" t="s">
        <v>4718</v>
      </c>
      <c r="G52">
        <v>1</v>
      </c>
      <c r="H52" t="s">
        <v>2380</v>
      </c>
      <c r="J52" t="str">
        <f t="shared" si="0"/>
        <v>Obesity</v>
      </c>
      <c r="K52" t="str">
        <f t="shared" si="1"/>
        <v>Diabetes</v>
      </c>
    </row>
    <row r="53" spans="1:11" x14ac:dyDescent="0.25">
      <c r="A53" t="s">
        <v>2321</v>
      </c>
      <c r="B53">
        <v>31.16</v>
      </c>
      <c r="C53">
        <v>9.34</v>
      </c>
      <c r="D53" t="s">
        <v>4718</v>
      </c>
      <c r="E53" t="s">
        <v>4718</v>
      </c>
      <c r="F53" t="s">
        <v>4718</v>
      </c>
      <c r="G53">
        <v>0</v>
      </c>
      <c r="H53" t="s">
        <v>2380</v>
      </c>
      <c r="J53" t="str">
        <f t="shared" si="0"/>
        <v>Obesity</v>
      </c>
      <c r="K53" t="str">
        <f t="shared" si="1"/>
        <v>Diabetes</v>
      </c>
    </row>
    <row r="54" spans="1:11" x14ac:dyDescent="0.25">
      <c r="A54" t="s">
        <v>2320</v>
      </c>
      <c r="B54">
        <v>34.104999999999997</v>
      </c>
      <c r="C54">
        <v>5.03</v>
      </c>
      <c r="D54" t="s">
        <v>2380</v>
      </c>
      <c r="E54" t="s">
        <v>4718</v>
      </c>
      <c r="F54" t="s">
        <v>2380</v>
      </c>
      <c r="G54">
        <v>1</v>
      </c>
      <c r="H54" t="s">
        <v>2380</v>
      </c>
      <c r="J54" t="str">
        <f t="shared" si="0"/>
        <v>Obesity</v>
      </c>
      <c r="K54" t="str">
        <f t="shared" si="1"/>
        <v>Normal</v>
      </c>
    </row>
    <row r="55" spans="1:11" x14ac:dyDescent="0.25">
      <c r="A55" t="s">
        <v>2319</v>
      </c>
      <c r="B55">
        <v>51.93</v>
      </c>
      <c r="C55">
        <v>11.05</v>
      </c>
      <c r="D55" t="s">
        <v>4718</v>
      </c>
      <c r="E55" t="s">
        <v>4718</v>
      </c>
      <c r="F55" t="s">
        <v>4718</v>
      </c>
      <c r="G55">
        <v>0</v>
      </c>
      <c r="H55" t="s">
        <v>2380</v>
      </c>
      <c r="J55" t="str">
        <f t="shared" si="0"/>
        <v>Obesity</v>
      </c>
      <c r="K55" t="str">
        <f t="shared" si="1"/>
        <v>Diabetes</v>
      </c>
    </row>
    <row r="56" spans="1:11" x14ac:dyDescent="0.25">
      <c r="A56" t="s">
        <v>2318</v>
      </c>
      <c r="B56">
        <v>38.950000000000003</v>
      </c>
      <c r="C56">
        <v>11.95</v>
      </c>
      <c r="D56" t="s">
        <v>4718</v>
      </c>
      <c r="E56" t="s">
        <v>4718</v>
      </c>
      <c r="F56" t="s">
        <v>4718</v>
      </c>
      <c r="G56">
        <v>0</v>
      </c>
      <c r="H56" t="s">
        <v>2380</v>
      </c>
      <c r="J56" t="str">
        <f t="shared" si="0"/>
        <v>Obesity</v>
      </c>
      <c r="K56" t="str">
        <f t="shared" si="1"/>
        <v>Diabetes</v>
      </c>
    </row>
    <row r="57" spans="1:11" x14ac:dyDescent="0.25">
      <c r="A57" t="s">
        <v>2317</v>
      </c>
      <c r="B57">
        <v>36.630000000000003</v>
      </c>
      <c r="C57">
        <v>7.72</v>
      </c>
      <c r="D57" t="s">
        <v>2380</v>
      </c>
      <c r="E57" t="s">
        <v>4718</v>
      </c>
      <c r="F57" t="s">
        <v>4718</v>
      </c>
      <c r="G57">
        <v>1</v>
      </c>
      <c r="H57" t="s">
        <v>2380</v>
      </c>
      <c r="J57" t="str">
        <f t="shared" si="0"/>
        <v>Obesity</v>
      </c>
      <c r="K57" t="str">
        <f t="shared" si="1"/>
        <v>Diabetes</v>
      </c>
    </row>
    <row r="58" spans="1:11" x14ac:dyDescent="0.25">
      <c r="A58" t="s">
        <v>2316</v>
      </c>
      <c r="B58">
        <v>34.200000000000003</v>
      </c>
      <c r="C58">
        <v>5.75</v>
      </c>
      <c r="D58" t="s">
        <v>4718</v>
      </c>
      <c r="E58" t="s">
        <v>4718</v>
      </c>
      <c r="F58" t="s">
        <v>4718</v>
      </c>
      <c r="G58">
        <v>2</v>
      </c>
      <c r="H58" t="s">
        <v>2380</v>
      </c>
      <c r="J58" t="str">
        <f t="shared" si="0"/>
        <v>Obesity</v>
      </c>
      <c r="K58" t="str">
        <f t="shared" si="1"/>
        <v>Pre-Diabetes</v>
      </c>
    </row>
    <row r="59" spans="1:11" x14ac:dyDescent="0.25">
      <c r="A59" t="s">
        <v>2315</v>
      </c>
      <c r="B59">
        <v>50.63</v>
      </c>
      <c r="C59">
        <v>11.89</v>
      </c>
      <c r="D59" t="s">
        <v>4718</v>
      </c>
      <c r="E59" t="s">
        <v>4718</v>
      </c>
      <c r="F59" t="s">
        <v>4718</v>
      </c>
      <c r="G59">
        <v>0</v>
      </c>
      <c r="H59" t="s">
        <v>2380</v>
      </c>
      <c r="J59" t="str">
        <f t="shared" si="0"/>
        <v>Obesity</v>
      </c>
      <c r="K59" t="str">
        <f t="shared" si="1"/>
        <v>Diabetes</v>
      </c>
    </row>
    <row r="60" spans="1:11" x14ac:dyDescent="0.25">
      <c r="A60" t="s">
        <v>2314</v>
      </c>
      <c r="B60">
        <v>36.479999999999997</v>
      </c>
      <c r="C60">
        <v>6.2</v>
      </c>
      <c r="D60" t="s">
        <v>4718</v>
      </c>
      <c r="E60" t="s">
        <v>4718</v>
      </c>
      <c r="F60" t="s">
        <v>4718</v>
      </c>
      <c r="G60">
        <v>0</v>
      </c>
      <c r="H60" t="s">
        <v>2380</v>
      </c>
      <c r="J60" t="str">
        <f t="shared" si="0"/>
        <v>Obesity</v>
      </c>
      <c r="K60" t="str">
        <f t="shared" si="1"/>
        <v>Pre-Diabetes</v>
      </c>
    </row>
    <row r="61" spans="1:11" x14ac:dyDescent="0.25">
      <c r="A61" t="s">
        <v>2313</v>
      </c>
      <c r="B61">
        <v>54.82</v>
      </c>
      <c r="C61">
        <v>10.61</v>
      </c>
      <c r="D61" t="s">
        <v>4718</v>
      </c>
      <c r="E61" t="s">
        <v>4718</v>
      </c>
      <c r="F61" t="s">
        <v>4718</v>
      </c>
      <c r="G61">
        <v>0</v>
      </c>
      <c r="H61" t="s">
        <v>2380</v>
      </c>
      <c r="J61" t="str">
        <f t="shared" si="0"/>
        <v>Obesity</v>
      </c>
      <c r="K61" t="str">
        <f t="shared" si="1"/>
        <v>Diabetes</v>
      </c>
    </row>
    <row r="62" spans="1:11" x14ac:dyDescent="0.25">
      <c r="A62" t="s">
        <v>2312</v>
      </c>
      <c r="B62">
        <v>38.06</v>
      </c>
      <c r="C62">
        <v>6.04</v>
      </c>
      <c r="D62" t="s">
        <v>4718</v>
      </c>
      <c r="E62" t="s">
        <v>4718</v>
      </c>
      <c r="F62" t="s">
        <v>2380</v>
      </c>
      <c r="G62">
        <v>1</v>
      </c>
      <c r="H62" t="s">
        <v>2380</v>
      </c>
      <c r="J62" t="str">
        <f t="shared" si="0"/>
        <v>Obesity</v>
      </c>
      <c r="K62" t="str">
        <f t="shared" si="1"/>
        <v>Pre-Diabetes</v>
      </c>
    </row>
    <row r="63" spans="1:11" x14ac:dyDescent="0.25">
      <c r="A63" t="s">
        <v>2311</v>
      </c>
      <c r="B63">
        <v>51.48</v>
      </c>
      <c r="C63">
        <v>9.33</v>
      </c>
      <c r="D63" t="s">
        <v>2380</v>
      </c>
      <c r="E63" t="s">
        <v>4718</v>
      </c>
      <c r="F63" t="s">
        <v>4718</v>
      </c>
      <c r="G63">
        <v>0</v>
      </c>
      <c r="H63" t="s">
        <v>2380</v>
      </c>
      <c r="J63" t="str">
        <f t="shared" si="0"/>
        <v>Obesity</v>
      </c>
      <c r="K63" t="str">
        <f t="shared" si="1"/>
        <v>Diabetes</v>
      </c>
    </row>
    <row r="64" spans="1:11" x14ac:dyDescent="0.25">
      <c r="A64" t="s">
        <v>2310</v>
      </c>
      <c r="B64">
        <v>52.06</v>
      </c>
      <c r="C64">
        <v>11.47</v>
      </c>
      <c r="D64" t="s">
        <v>4718</v>
      </c>
      <c r="E64" t="s">
        <v>4718</v>
      </c>
      <c r="F64" t="s">
        <v>4718</v>
      </c>
      <c r="G64">
        <v>0</v>
      </c>
      <c r="H64" t="s">
        <v>2380</v>
      </c>
      <c r="J64" t="str">
        <f t="shared" si="0"/>
        <v>Obesity</v>
      </c>
      <c r="K64" t="str">
        <f t="shared" si="1"/>
        <v>Diabetes</v>
      </c>
    </row>
    <row r="65" spans="1:11" x14ac:dyDescent="0.25">
      <c r="A65" t="s">
        <v>2309</v>
      </c>
      <c r="B65">
        <v>30.684999999999999</v>
      </c>
      <c r="C65">
        <v>7.02</v>
      </c>
      <c r="D65" t="s">
        <v>2380</v>
      </c>
      <c r="E65" t="s">
        <v>4718</v>
      </c>
      <c r="F65" t="s">
        <v>4718</v>
      </c>
      <c r="G65">
        <v>0</v>
      </c>
      <c r="H65" t="s">
        <v>2380</v>
      </c>
      <c r="J65" t="str">
        <f t="shared" ref="J65:J128" si="2">IF(B66&gt;=30,"Obesity",IF(B66&gt;=25,"Over Weight",IF(B66&gt;=18.5,"NormalWeight","UnderWeight")))</f>
        <v>Obesity</v>
      </c>
      <c r="K65" t="str">
        <f t="shared" si="1"/>
        <v>Diabetes</v>
      </c>
    </row>
    <row r="66" spans="1:11" x14ac:dyDescent="0.25">
      <c r="A66" t="s">
        <v>2308</v>
      </c>
      <c r="B66">
        <v>36.08</v>
      </c>
      <c r="C66">
        <v>8.8000000000000007</v>
      </c>
      <c r="D66" t="s">
        <v>2380</v>
      </c>
      <c r="E66" t="s">
        <v>4718</v>
      </c>
      <c r="F66" t="s">
        <v>4718</v>
      </c>
      <c r="G66">
        <v>1</v>
      </c>
      <c r="H66" t="s">
        <v>2380</v>
      </c>
      <c r="J66" t="str">
        <f t="shared" si="2"/>
        <v>Obesity</v>
      </c>
      <c r="K66" t="str">
        <f t="shared" si="1"/>
        <v>Diabetes</v>
      </c>
    </row>
    <row r="67" spans="1:11" x14ac:dyDescent="0.25">
      <c r="A67" t="s">
        <v>2307</v>
      </c>
      <c r="B67">
        <v>54.99</v>
      </c>
      <c r="C67">
        <v>8.68</v>
      </c>
      <c r="D67" t="s">
        <v>4718</v>
      </c>
      <c r="E67" t="s">
        <v>4718</v>
      </c>
      <c r="F67" t="s">
        <v>4718</v>
      </c>
      <c r="G67">
        <v>2</v>
      </c>
      <c r="H67" t="s">
        <v>2380</v>
      </c>
      <c r="J67" t="str">
        <f t="shared" si="2"/>
        <v>Obesity</v>
      </c>
      <c r="K67" t="str">
        <f t="shared" ref="K67:K130" si="3">IF(C67&lt;5.7,"Normal",IF(C67&lt;6.5,"Pre-Diabetes","Diabetes"))</f>
        <v>Diabetes</v>
      </c>
    </row>
    <row r="68" spans="1:11" x14ac:dyDescent="0.25">
      <c r="A68" t="s">
        <v>2306</v>
      </c>
      <c r="B68">
        <v>35.97</v>
      </c>
      <c r="C68">
        <v>6.12</v>
      </c>
      <c r="D68" t="s">
        <v>4718</v>
      </c>
      <c r="E68" t="s">
        <v>4718</v>
      </c>
      <c r="F68" t="s">
        <v>2380</v>
      </c>
      <c r="G68">
        <v>1</v>
      </c>
      <c r="H68" t="s">
        <v>2380</v>
      </c>
      <c r="J68" t="str">
        <f t="shared" si="2"/>
        <v>Obesity</v>
      </c>
      <c r="K68" t="str">
        <f t="shared" si="3"/>
        <v>Pre-Diabetes</v>
      </c>
    </row>
    <row r="69" spans="1:11" x14ac:dyDescent="0.25">
      <c r="A69" t="s">
        <v>2305</v>
      </c>
      <c r="B69">
        <v>45.54</v>
      </c>
      <c r="C69">
        <v>5.4</v>
      </c>
      <c r="D69" t="s">
        <v>2380</v>
      </c>
      <c r="E69" t="s">
        <v>4718</v>
      </c>
      <c r="F69" t="s">
        <v>2380</v>
      </c>
      <c r="G69">
        <v>1</v>
      </c>
      <c r="H69" t="s">
        <v>2380</v>
      </c>
      <c r="J69" t="str">
        <f t="shared" si="2"/>
        <v>Obesity</v>
      </c>
      <c r="K69" t="str">
        <f t="shared" si="3"/>
        <v>Normal</v>
      </c>
    </row>
    <row r="70" spans="1:11" x14ac:dyDescent="0.25">
      <c r="A70" t="s">
        <v>2304</v>
      </c>
      <c r="B70">
        <v>35.53</v>
      </c>
      <c r="C70">
        <v>4.3600000000000003</v>
      </c>
      <c r="D70" t="s">
        <v>2380</v>
      </c>
      <c r="E70" t="s">
        <v>4718</v>
      </c>
      <c r="F70" t="s">
        <v>4718</v>
      </c>
      <c r="G70">
        <v>0</v>
      </c>
      <c r="H70" t="s">
        <v>2380</v>
      </c>
      <c r="J70" t="str">
        <f t="shared" si="2"/>
        <v>Obesity</v>
      </c>
      <c r="K70" t="str">
        <f t="shared" si="3"/>
        <v>Normal</v>
      </c>
    </row>
    <row r="71" spans="1:11" x14ac:dyDescent="0.25">
      <c r="A71" t="s">
        <v>2303</v>
      </c>
      <c r="B71">
        <v>30.8</v>
      </c>
      <c r="C71">
        <v>9.77</v>
      </c>
      <c r="D71" t="s">
        <v>4718</v>
      </c>
      <c r="E71" t="s">
        <v>4718</v>
      </c>
      <c r="F71" t="s">
        <v>4718</v>
      </c>
      <c r="G71">
        <v>0</v>
      </c>
      <c r="H71" t="s">
        <v>2380</v>
      </c>
      <c r="J71" t="str">
        <f t="shared" si="2"/>
        <v>Obesity</v>
      </c>
      <c r="K71" t="str">
        <f t="shared" si="3"/>
        <v>Diabetes</v>
      </c>
    </row>
    <row r="72" spans="1:11" x14ac:dyDescent="0.25">
      <c r="A72" t="s">
        <v>2302</v>
      </c>
      <c r="B72">
        <v>38.39</v>
      </c>
      <c r="C72">
        <v>4.25</v>
      </c>
      <c r="D72" t="s">
        <v>4718</v>
      </c>
      <c r="E72" t="s">
        <v>4718</v>
      </c>
      <c r="F72" t="s">
        <v>4718</v>
      </c>
      <c r="G72">
        <v>1</v>
      </c>
      <c r="H72" t="s">
        <v>2380</v>
      </c>
      <c r="J72" t="str">
        <f t="shared" si="2"/>
        <v>Obesity</v>
      </c>
      <c r="K72" t="str">
        <f t="shared" si="3"/>
        <v>Normal</v>
      </c>
    </row>
    <row r="73" spans="1:11" x14ac:dyDescent="0.25">
      <c r="A73" t="s">
        <v>2301</v>
      </c>
      <c r="B73">
        <v>32.299999999999997</v>
      </c>
      <c r="C73">
        <v>4.76</v>
      </c>
      <c r="D73" t="s">
        <v>4718</v>
      </c>
      <c r="E73" t="s">
        <v>4718</v>
      </c>
      <c r="F73" t="s">
        <v>4718</v>
      </c>
      <c r="G73">
        <v>2</v>
      </c>
      <c r="H73" t="s">
        <v>2380</v>
      </c>
      <c r="J73" t="str">
        <f t="shared" si="2"/>
        <v>Obesity</v>
      </c>
      <c r="K73" t="str">
        <f t="shared" si="3"/>
        <v>Normal</v>
      </c>
    </row>
    <row r="74" spans="1:11" x14ac:dyDescent="0.25">
      <c r="A74" t="s">
        <v>2300</v>
      </c>
      <c r="B74">
        <v>48.8</v>
      </c>
      <c r="C74">
        <v>6.22</v>
      </c>
      <c r="D74" t="s">
        <v>2380</v>
      </c>
      <c r="E74" t="s">
        <v>4718</v>
      </c>
      <c r="F74" t="s">
        <v>4718</v>
      </c>
      <c r="G74">
        <v>2</v>
      </c>
      <c r="H74" t="s">
        <v>2380</v>
      </c>
      <c r="J74" t="str">
        <f t="shared" si="2"/>
        <v>Obesity</v>
      </c>
      <c r="K74" t="str">
        <f t="shared" si="3"/>
        <v>Pre-Diabetes</v>
      </c>
    </row>
    <row r="75" spans="1:11" x14ac:dyDescent="0.25">
      <c r="A75" t="s">
        <v>2299</v>
      </c>
      <c r="B75">
        <v>45.5</v>
      </c>
      <c r="C75">
        <v>7.96</v>
      </c>
      <c r="D75" t="s">
        <v>4718</v>
      </c>
      <c r="E75" t="s">
        <v>4718</v>
      </c>
      <c r="F75" t="s">
        <v>4718</v>
      </c>
      <c r="G75">
        <v>0</v>
      </c>
      <c r="H75" t="s">
        <v>2380</v>
      </c>
      <c r="J75" t="str">
        <f t="shared" si="2"/>
        <v>Obesity</v>
      </c>
      <c r="K75" t="str">
        <f t="shared" si="3"/>
        <v>Diabetes</v>
      </c>
    </row>
    <row r="76" spans="1:11" x14ac:dyDescent="0.25">
      <c r="A76" t="s">
        <v>2298</v>
      </c>
      <c r="B76">
        <v>53.61</v>
      </c>
      <c r="C76">
        <v>10.92</v>
      </c>
      <c r="D76" t="s">
        <v>2380</v>
      </c>
      <c r="E76" t="s">
        <v>4718</v>
      </c>
      <c r="F76" t="s">
        <v>4718</v>
      </c>
      <c r="G76">
        <v>1</v>
      </c>
      <c r="H76" t="s">
        <v>2380</v>
      </c>
      <c r="J76" t="str">
        <f t="shared" si="2"/>
        <v>Obesity</v>
      </c>
      <c r="K76" t="str">
        <f t="shared" si="3"/>
        <v>Diabetes</v>
      </c>
    </row>
    <row r="77" spans="1:11" x14ac:dyDescent="0.25">
      <c r="A77" t="s">
        <v>2297</v>
      </c>
      <c r="B77">
        <v>36.19</v>
      </c>
      <c r="C77">
        <v>11.51</v>
      </c>
      <c r="D77" t="s">
        <v>2380</v>
      </c>
      <c r="E77" t="s">
        <v>4718</v>
      </c>
      <c r="F77" t="s">
        <v>4718</v>
      </c>
      <c r="G77">
        <v>1</v>
      </c>
      <c r="H77" t="s">
        <v>2380</v>
      </c>
      <c r="J77" t="str">
        <f t="shared" si="2"/>
        <v>Obesity</v>
      </c>
      <c r="K77" t="str">
        <f t="shared" si="3"/>
        <v>Diabetes</v>
      </c>
    </row>
    <row r="78" spans="1:11" x14ac:dyDescent="0.25">
      <c r="A78" t="s">
        <v>2296</v>
      </c>
      <c r="B78">
        <v>34.6</v>
      </c>
      <c r="C78">
        <v>5.99</v>
      </c>
      <c r="D78" t="s">
        <v>2380</v>
      </c>
      <c r="E78" t="s">
        <v>4718</v>
      </c>
      <c r="F78" t="s">
        <v>4718</v>
      </c>
      <c r="G78">
        <v>0</v>
      </c>
      <c r="H78" t="s">
        <v>2380</v>
      </c>
      <c r="J78" t="str">
        <f t="shared" si="2"/>
        <v>Obesity</v>
      </c>
      <c r="K78" t="str">
        <f t="shared" si="3"/>
        <v>Pre-Diabetes</v>
      </c>
    </row>
    <row r="79" spans="1:11" x14ac:dyDescent="0.25">
      <c r="A79" t="s">
        <v>2295</v>
      </c>
      <c r="B79">
        <v>54.12</v>
      </c>
      <c r="C79">
        <v>11.57</v>
      </c>
      <c r="D79" t="s">
        <v>4718</v>
      </c>
      <c r="E79" t="s">
        <v>4718</v>
      </c>
      <c r="F79" t="s">
        <v>4718</v>
      </c>
      <c r="G79">
        <v>0</v>
      </c>
      <c r="H79" t="s">
        <v>2380</v>
      </c>
      <c r="J79" t="str">
        <f t="shared" si="2"/>
        <v>Obesity</v>
      </c>
      <c r="K79" t="str">
        <f t="shared" si="3"/>
        <v>Diabetes</v>
      </c>
    </row>
    <row r="80" spans="1:11" x14ac:dyDescent="0.25">
      <c r="A80" t="s">
        <v>2294</v>
      </c>
      <c r="B80">
        <v>48.82</v>
      </c>
      <c r="C80">
        <v>6.67</v>
      </c>
      <c r="D80" t="s">
        <v>2380</v>
      </c>
      <c r="E80" t="s">
        <v>4718</v>
      </c>
      <c r="F80" t="s">
        <v>4718</v>
      </c>
      <c r="G80">
        <v>0</v>
      </c>
      <c r="H80" t="s">
        <v>2380</v>
      </c>
      <c r="J80" t="str">
        <f t="shared" si="2"/>
        <v>Obesity</v>
      </c>
      <c r="K80" t="str">
        <f t="shared" si="3"/>
        <v>Diabetes</v>
      </c>
    </row>
    <row r="81" spans="1:11" x14ac:dyDescent="0.25">
      <c r="A81" t="s">
        <v>2293</v>
      </c>
      <c r="B81">
        <v>51.01</v>
      </c>
      <c r="C81">
        <v>9.1999999999999993</v>
      </c>
      <c r="D81" t="s">
        <v>4718</v>
      </c>
      <c r="E81" t="s">
        <v>4718</v>
      </c>
      <c r="F81" t="s">
        <v>4718</v>
      </c>
      <c r="G81">
        <v>0</v>
      </c>
      <c r="H81" t="s">
        <v>2380</v>
      </c>
      <c r="J81" t="str">
        <f t="shared" si="2"/>
        <v>Obesity</v>
      </c>
      <c r="K81" t="str">
        <f t="shared" si="3"/>
        <v>Diabetes</v>
      </c>
    </row>
    <row r="82" spans="1:11" x14ac:dyDescent="0.25">
      <c r="A82" t="s">
        <v>2292</v>
      </c>
      <c r="B82">
        <v>45.65</v>
      </c>
      <c r="C82">
        <v>5.1100000000000003</v>
      </c>
      <c r="D82" t="s">
        <v>2380</v>
      </c>
      <c r="E82" t="s">
        <v>4718</v>
      </c>
      <c r="F82" t="s">
        <v>4718</v>
      </c>
      <c r="G82">
        <v>1</v>
      </c>
      <c r="H82" t="s">
        <v>2380</v>
      </c>
      <c r="J82" t="str">
        <f t="shared" si="2"/>
        <v>Obesity</v>
      </c>
      <c r="K82" t="str">
        <f t="shared" si="3"/>
        <v>Normal</v>
      </c>
    </row>
    <row r="83" spans="1:11" x14ac:dyDescent="0.25">
      <c r="A83" t="s">
        <v>2291</v>
      </c>
      <c r="B83">
        <v>52.9</v>
      </c>
      <c r="C83">
        <v>5.34</v>
      </c>
      <c r="D83" t="s">
        <v>4718</v>
      </c>
      <c r="E83" t="s">
        <v>4718</v>
      </c>
      <c r="F83" t="s">
        <v>4718</v>
      </c>
      <c r="G83">
        <v>0</v>
      </c>
      <c r="H83" t="s">
        <v>2380</v>
      </c>
      <c r="J83" t="str">
        <f t="shared" si="2"/>
        <v>Obesity</v>
      </c>
      <c r="K83" t="str">
        <f t="shared" si="3"/>
        <v>Normal</v>
      </c>
    </row>
    <row r="84" spans="1:11" x14ac:dyDescent="0.25">
      <c r="A84" t="s">
        <v>2290</v>
      </c>
      <c r="B84">
        <v>45.41</v>
      </c>
      <c r="C84">
        <v>4.03</v>
      </c>
      <c r="D84" t="s">
        <v>2380</v>
      </c>
      <c r="E84" t="s">
        <v>4718</v>
      </c>
      <c r="F84" t="s">
        <v>4718</v>
      </c>
      <c r="G84">
        <v>1</v>
      </c>
      <c r="H84" t="s">
        <v>2380</v>
      </c>
      <c r="J84" t="str">
        <f t="shared" si="2"/>
        <v>Obesity</v>
      </c>
      <c r="K84" t="str">
        <f t="shared" si="3"/>
        <v>Normal</v>
      </c>
    </row>
    <row r="85" spans="1:11" x14ac:dyDescent="0.25">
      <c r="A85" t="s">
        <v>2289</v>
      </c>
      <c r="B85">
        <v>49.41</v>
      </c>
      <c r="C85">
        <v>4.2300000000000004</v>
      </c>
      <c r="D85" t="s">
        <v>2380</v>
      </c>
      <c r="E85" t="s">
        <v>4718</v>
      </c>
      <c r="F85" t="s">
        <v>2380</v>
      </c>
      <c r="G85">
        <v>1</v>
      </c>
      <c r="H85" t="s">
        <v>2380</v>
      </c>
      <c r="J85" t="str">
        <f t="shared" si="2"/>
        <v>Obesity</v>
      </c>
      <c r="K85" t="str">
        <f t="shared" si="3"/>
        <v>Normal</v>
      </c>
    </row>
    <row r="86" spans="1:11" x14ac:dyDescent="0.25">
      <c r="A86" t="s">
        <v>2288</v>
      </c>
      <c r="B86">
        <v>31.824999999999999</v>
      </c>
      <c r="C86">
        <v>4.0599999999999996</v>
      </c>
      <c r="D86" t="s">
        <v>4718</v>
      </c>
      <c r="E86" t="s">
        <v>4718</v>
      </c>
      <c r="F86" t="s">
        <v>4718</v>
      </c>
      <c r="G86">
        <v>2</v>
      </c>
      <c r="H86" t="s">
        <v>2380</v>
      </c>
      <c r="J86" t="str">
        <f t="shared" si="2"/>
        <v>Obesity</v>
      </c>
      <c r="K86" t="str">
        <f t="shared" si="3"/>
        <v>Normal</v>
      </c>
    </row>
    <row r="87" spans="1:11" x14ac:dyDescent="0.25">
      <c r="A87" t="s">
        <v>2287</v>
      </c>
      <c r="B87">
        <v>51.28</v>
      </c>
      <c r="C87">
        <v>4.68</v>
      </c>
      <c r="D87" t="s">
        <v>4718</v>
      </c>
      <c r="E87" t="s">
        <v>4718</v>
      </c>
      <c r="F87" t="s">
        <v>4718</v>
      </c>
      <c r="G87">
        <v>2</v>
      </c>
      <c r="H87" t="s">
        <v>2380</v>
      </c>
      <c r="J87" t="str">
        <f t="shared" si="2"/>
        <v>Obesity</v>
      </c>
      <c r="K87" t="str">
        <f t="shared" si="3"/>
        <v>Normal</v>
      </c>
    </row>
    <row r="88" spans="1:11" x14ac:dyDescent="0.25">
      <c r="A88" t="s">
        <v>2286</v>
      </c>
      <c r="B88">
        <v>34.96</v>
      </c>
      <c r="C88">
        <v>4.34</v>
      </c>
      <c r="D88" t="s">
        <v>4718</v>
      </c>
      <c r="E88" t="s">
        <v>4718</v>
      </c>
      <c r="F88" t="s">
        <v>2380</v>
      </c>
      <c r="G88">
        <v>1</v>
      </c>
      <c r="H88" t="s">
        <v>2380</v>
      </c>
      <c r="J88" t="str">
        <f t="shared" si="2"/>
        <v>Obesity</v>
      </c>
      <c r="K88" t="str">
        <f t="shared" si="3"/>
        <v>Normal</v>
      </c>
    </row>
    <row r="89" spans="1:11" x14ac:dyDescent="0.25">
      <c r="A89" t="s">
        <v>2285</v>
      </c>
      <c r="B89">
        <v>33.11</v>
      </c>
      <c r="C89">
        <v>10.51</v>
      </c>
      <c r="D89" t="s">
        <v>4718</v>
      </c>
      <c r="E89" t="s">
        <v>4718</v>
      </c>
      <c r="F89" t="s">
        <v>4718</v>
      </c>
      <c r="G89">
        <v>0</v>
      </c>
      <c r="H89" t="s">
        <v>2380</v>
      </c>
      <c r="J89" t="str">
        <f t="shared" si="2"/>
        <v>Obesity</v>
      </c>
      <c r="K89" t="str">
        <f t="shared" si="3"/>
        <v>Diabetes</v>
      </c>
    </row>
    <row r="90" spans="1:11" x14ac:dyDescent="0.25">
      <c r="A90" t="s">
        <v>2284</v>
      </c>
      <c r="B90">
        <v>54.74</v>
      </c>
      <c r="C90">
        <v>5.84</v>
      </c>
      <c r="D90" t="s">
        <v>2380</v>
      </c>
      <c r="E90" t="s">
        <v>4718</v>
      </c>
      <c r="F90" t="s">
        <v>2380</v>
      </c>
      <c r="G90">
        <v>1</v>
      </c>
      <c r="H90" t="s">
        <v>2380</v>
      </c>
      <c r="J90" t="str">
        <f t="shared" si="2"/>
        <v>Obesity</v>
      </c>
      <c r="K90" t="str">
        <f t="shared" si="3"/>
        <v>Pre-Diabetes</v>
      </c>
    </row>
    <row r="91" spans="1:11" x14ac:dyDescent="0.25">
      <c r="A91" t="s">
        <v>2283</v>
      </c>
      <c r="B91">
        <v>32.56</v>
      </c>
      <c r="C91">
        <v>5.41</v>
      </c>
      <c r="D91" t="s">
        <v>4718</v>
      </c>
      <c r="E91" t="s">
        <v>4718</v>
      </c>
      <c r="F91" t="s">
        <v>2380</v>
      </c>
      <c r="G91">
        <v>1</v>
      </c>
      <c r="H91" t="s">
        <v>2380</v>
      </c>
      <c r="J91" t="str">
        <f t="shared" si="2"/>
        <v>Obesity</v>
      </c>
      <c r="K91" t="str">
        <f t="shared" si="3"/>
        <v>Normal</v>
      </c>
    </row>
    <row r="92" spans="1:11" x14ac:dyDescent="0.25">
      <c r="A92" t="s">
        <v>2282</v>
      </c>
      <c r="B92">
        <v>39.049999999999997</v>
      </c>
      <c r="C92">
        <v>6.06</v>
      </c>
      <c r="D92" t="s">
        <v>4718</v>
      </c>
      <c r="E92" t="s">
        <v>4718</v>
      </c>
      <c r="F92" t="s">
        <v>4718</v>
      </c>
      <c r="G92">
        <v>1</v>
      </c>
      <c r="H92" t="s">
        <v>2380</v>
      </c>
      <c r="J92" t="str">
        <f t="shared" si="2"/>
        <v>Obesity</v>
      </c>
      <c r="K92" t="str">
        <f t="shared" si="3"/>
        <v>Pre-Diabetes</v>
      </c>
    </row>
    <row r="93" spans="1:11" x14ac:dyDescent="0.25">
      <c r="A93" t="s">
        <v>2281</v>
      </c>
      <c r="B93">
        <v>42.75</v>
      </c>
      <c r="C93">
        <v>4.22</v>
      </c>
      <c r="D93" t="s">
        <v>4718</v>
      </c>
      <c r="E93" t="s">
        <v>4718</v>
      </c>
      <c r="F93" t="s">
        <v>4718</v>
      </c>
      <c r="G93">
        <v>0</v>
      </c>
      <c r="H93" t="s">
        <v>2380</v>
      </c>
      <c r="J93" t="str">
        <f t="shared" si="2"/>
        <v>Obesity</v>
      </c>
      <c r="K93" t="str">
        <f t="shared" si="3"/>
        <v>Normal</v>
      </c>
    </row>
    <row r="94" spans="1:11" x14ac:dyDescent="0.25">
      <c r="A94" t="s">
        <v>2280</v>
      </c>
      <c r="B94">
        <v>50.58</v>
      </c>
      <c r="C94">
        <v>5.12</v>
      </c>
      <c r="D94" t="s">
        <v>4718</v>
      </c>
      <c r="E94" t="s">
        <v>4718</v>
      </c>
      <c r="F94" t="s">
        <v>4718</v>
      </c>
      <c r="G94">
        <v>2</v>
      </c>
      <c r="H94" t="s">
        <v>2380</v>
      </c>
      <c r="J94" t="str">
        <f t="shared" si="2"/>
        <v>Obesity</v>
      </c>
      <c r="K94" t="str">
        <f t="shared" si="3"/>
        <v>Normal</v>
      </c>
    </row>
    <row r="95" spans="1:11" x14ac:dyDescent="0.25">
      <c r="A95" t="s">
        <v>2279</v>
      </c>
      <c r="B95">
        <v>30.495000000000001</v>
      </c>
      <c r="C95">
        <v>4.57</v>
      </c>
      <c r="D95" t="s">
        <v>2380</v>
      </c>
      <c r="E95" t="s">
        <v>4718</v>
      </c>
      <c r="F95" t="s">
        <v>4718</v>
      </c>
      <c r="G95">
        <v>0</v>
      </c>
      <c r="H95" t="s">
        <v>2380</v>
      </c>
      <c r="J95" t="str">
        <f t="shared" si="2"/>
        <v>Obesity</v>
      </c>
      <c r="K95" t="str">
        <f t="shared" si="3"/>
        <v>Normal</v>
      </c>
    </row>
    <row r="96" spans="1:11" x14ac:dyDescent="0.25">
      <c r="A96" t="s">
        <v>2278</v>
      </c>
      <c r="B96">
        <v>48.31</v>
      </c>
      <c r="C96">
        <v>9.58</v>
      </c>
      <c r="D96" t="s">
        <v>2380</v>
      </c>
      <c r="E96" t="s">
        <v>4718</v>
      </c>
      <c r="F96" t="s">
        <v>4718</v>
      </c>
      <c r="G96">
        <v>2</v>
      </c>
      <c r="H96" t="s">
        <v>2380</v>
      </c>
      <c r="J96" t="str">
        <f t="shared" si="2"/>
        <v>Obesity</v>
      </c>
      <c r="K96" t="str">
        <f t="shared" si="3"/>
        <v>Diabetes</v>
      </c>
    </row>
    <row r="97" spans="1:11" x14ac:dyDescent="0.25">
      <c r="A97" t="s">
        <v>2277</v>
      </c>
      <c r="B97">
        <v>48.99</v>
      </c>
      <c r="C97">
        <v>9.7799999999999994</v>
      </c>
      <c r="D97" t="s">
        <v>2380</v>
      </c>
      <c r="E97" t="s">
        <v>4718</v>
      </c>
      <c r="F97" t="s">
        <v>4718</v>
      </c>
      <c r="G97">
        <v>1</v>
      </c>
      <c r="H97" t="s">
        <v>2380</v>
      </c>
      <c r="J97" t="str">
        <f t="shared" si="2"/>
        <v>Obesity</v>
      </c>
      <c r="K97" t="str">
        <f t="shared" si="3"/>
        <v>Diabetes</v>
      </c>
    </row>
    <row r="98" spans="1:11" x14ac:dyDescent="0.25">
      <c r="A98" t="s">
        <v>2276</v>
      </c>
      <c r="B98">
        <v>38.39</v>
      </c>
      <c r="C98">
        <v>4.1100000000000003</v>
      </c>
      <c r="D98" t="s">
        <v>2380</v>
      </c>
      <c r="E98" t="s">
        <v>4718</v>
      </c>
      <c r="F98" t="s">
        <v>4718</v>
      </c>
      <c r="G98">
        <v>0</v>
      </c>
      <c r="H98" t="s">
        <v>2380</v>
      </c>
      <c r="J98" t="str">
        <f t="shared" si="2"/>
        <v>Obesity</v>
      </c>
      <c r="K98" t="str">
        <f t="shared" si="3"/>
        <v>Normal</v>
      </c>
    </row>
    <row r="99" spans="1:11" x14ac:dyDescent="0.25">
      <c r="A99" t="s">
        <v>2275</v>
      </c>
      <c r="B99">
        <v>44.34</v>
      </c>
      <c r="C99">
        <v>4.0199999999999996</v>
      </c>
      <c r="D99" t="s">
        <v>2380</v>
      </c>
      <c r="E99" t="s">
        <v>4718</v>
      </c>
      <c r="F99" t="s">
        <v>4718</v>
      </c>
      <c r="G99">
        <v>2</v>
      </c>
      <c r="H99" t="s">
        <v>2380</v>
      </c>
      <c r="J99" t="str">
        <f t="shared" si="2"/>
        <v>Obesity</v>
      </c>
      <c r="K99" t="str">
        <f t="shared" si="3"/>
        <v>Normal</v>
      </c>
    </row>
    <row r="100" spans="1:11" x14ac:dyDescent="0.25">
      <c r="A100" t="s">
        <v>2274</v>
      </c>
      <c r="B100">
        <v>41.51</v>
      </c>
      <c r="C100">
        <v>6.92</v>
      </c>
      <c r="D100" t="s">
        <v>4718</v>
      </c>
      <c r="E100" t="s">
        <v>4718</v>
      </c>
      <c r="F100" t="s">
        <v>4718</v>
      </c>
      <c r="G100">
        <v>0</v>
      </c>
      <c r="H100" t="s">
        <v>2380</v>
      </c>
      <c r="J100" t="str">
        <f t="shared" si="2"/>
        <v>Obesity</v>
      </c>
      <c r="K100" t="str">
        <f t="shared" si="3"/>
        <v>Diabetes</v>
      </c>
    </row>
    <row r="101" spans="1:11" x14ac:dyDescent="0.25">
      <c r="A101" t="s">
        <v>2273</v>
      </c>
      <c r="B101">
        <v>48.2</v>
      </c>
      <c r="C101">
        <v>4.84</v>
      </c>
      <c r="D101" t="s">
        <v>4718</v>
      </c>
      <c r="E101" t="s">
        <v>4718</v>
      </c>
      <c r="F101" t="s">
        <v>4718</v>
      </c>
      <c r="G101">
        <v>0</v>
      </c>
      <c r="H101" t="s">
        <v>2380</v>
      </c>
      <c r="J101" t="str">
        <f t="shared" si="2"/>
        <v>Obesity</v>
      </c>
      <c r="K101" t="str">
        <f t="shared" si="3"/>
        <v>Normal</v>
      </c>
    </row>
    <row r="102" spans="1:11" x14ac:dyDescent="0.25">
      <c r="A102" t="s">
        <v>2272</v>
      </c>
      <c r="B102">
        <v>35.75</v>
      </c>
      <c r="C102">
        <v>8</v>
      </c>
      <c r="D102" t="s">
        <v>2380</v>
      </c>
      <c r="E102" t="s">
        <v>4718</v>
      </c>
      <c r="F102" t="s">
        <v>4718</v>
      </c>
      <c r="G102">
        <v>0</v>
      </c>
      <c r="H102" t="s">
        <v>2380</v>
      </c>
      <c r="J102" t="str">
        <f t="shared" si="2"/>
        <v>Obesity</v>
      </c>
      <c r="K102" t="str">
        <f t="shared" si="3"/>
        <v>Diabetes</v>
      </c>
    </row>
    <row r="103" spans="1:11" x14ac:dyDescent="0.25">
      <c r="A103" t="s">
        <v>2271</v>
      </c>
      <c r="B103">
        <v>53.81</v>
      </c>
      <c r="C103">
        <v>8.77</v>
      </c>
      <c r="D103" t="s">
        <v>2380</v>
      </c>
      <c r="E103" t="s">
        <v>4718</v>
      </c>
      <c r="F103" t="s">
        <v>4718</v>
      </c>
      <c r="G103">
        <v>0</v>
      </c>
      <c r="H103" t="s">
        <v>2380</v>
      </c>
      <c r="J103" t="str">
        <f t="shared" si="2"/>
        <v>Obesity</v>
      </c>
      <c r="K103" t="str">
        <f t="shared" si="3"/>
        <v>Diabetes</v>
      </c>
    </row>
    <row r="104" spans="1:11" x14ac:dyDescent="0.25">
      <c r="A104" t="s">
        <v>2270</v>
      </c>
      <c r="B104">
        <v>49.48</v>
      </c>
      <c r="C104">
        <v>4.96</v>
      </c>
      <c r="D104" t="s">
        <v>4718</v>
      </c>
      <c r="E104" t="s">
        <v>4718</v>
      </c>
      <c r="F104" t="s">
        <v>2380</v>
      </c>
      <c r="G104">
        <v>1</v>
      </c>
      <c r="H104" t="s">
        <v>2380</v>
      </c>
      <c r="J104" t="str">
        <f t="shared" si="2"/>
        <v>Obesity</v>
      </c>
      <c r="K104" t="str">
        <f t="shared" si="3"/>
        <v>Normal</v>
      </c>
    </row>
    <row r="105" spans="1:11" x14ac:dyDescent="0.25">
      <c r="A105" t="s">
        <v>2269</v>
      </c>
      <c r="B105">
        <v>34.1</v>
      </c>
      <c r="C105">
        <v>4.43</v>
      </c>
      <c r="D105" t="s">
        <v>2380</v>
      </c>
      <c r="E105" t="s">
        <v>4718</v>
      </c>
      <c r="F105" t="s">
        <v>4718</v>
      </c>
      <c r="G105">
        <v>0</v>
      </c>
      <c r="H105" t="s">
        <v>2380</v>
      </c>
      <c r="J105" t="str">
        <f t="shared" si="2"/>
        <v>Obesity</v>
      </c>
      <c r="K105" t="str">
        <f t="shared" si="3"/>
        <v>Normal</v>
      </c>
    </row>
    <row r="106" spans="1:11" x14ac:dyDescent="0.25">
      <c r="A106" t="s">
        <v>2268</v>
      </c>
      <c r="B106">
        <v>35.299999999999997</v>
      </c>
      <c r="C106">
        <v>5.82</v>
      </c>
      <c r="D106" t="s">
        <v>2380</v>
      </c>
      <c r="E106" t="s">
        <v>4718</v>
      </c>
      <c r="F106" t="s">
        <v>2380</v>
      </c>
      <c r="G106">
        <v>1</v>
      </c>
      <c r="H106" t="s">
        <v>2380</v>
      </c>
      <c r="J106" t="str">
        <f t="shared" si="2"/>
        <v>Obesity</v>
      </c>
      <c r="K106" t="str">
        <f t="shared" si="3"/>
        <v>Pre-Diabetes</v>
      </c>
    </row>
    <row r="107" spans="1:11" x14ac:dyDescent="0.25">
      <c r="A107" t="s">
        <v>2267</v>
      </c>
      <c r="B107">
        <v>43.83</v>
      </c>
      <c r="C107">
        <v>6.03</v>
      </c>
      <c r="D107" t="s">
        <v>2380</v>
      </c>
      <c r="E107" t="s">
        <v>4718</v>
      </c>
      <c r="F107" t="s">
        <v>4718</v>
      </c>
      <c r="G107">
        <v>2</v>
      </c>
      <c r="H107" t="s">
        <v>2380</v>
      </c>
      <c r="J107" t="str">
        <f t="shared" si="2"/>
        <v>Obesity</v>
      </c>
      <c r="K107" t="str">
        <f t="shared" si="3"/>
        <v>Pre-Diabetes</v>
      </c>
    </row>
    <row r="108" spans="1:11" x14ac:dyDescent="0.25">
      <c r="A108" t="s">
        <v>2266</v>
      </c>
      <c r="B108">
        <v>50.07</v>
      </c>
      <c r="C108">
        <v>9.27</v>
      </c>
      <c r="D108" t="s">
        <v>4718</v>
      </c>
      <c r="E108" t="s">
        <v>4718</v>
      </c>
      <c r="F108" t="s">
        <v>4718</v>
      </c>
      <c r="G108">
        <v>0</v>
      </c>
      <c r="H108" t="s">
        <v>2380</v>
      </c>
      <c r="J108" t="str">
        <f t="shared" si="2"/>
        <v>Obesity</v>
      </c>
      <c r="K108" t="str">
        <f t="shared" si="3"/>
        <v>Diabetes</v>
      </c>
    </row>
    <row r="109" spans="1:11" x14ac:dyDescent="0.25">
      <c r="A109" t="s">
        <v>2265</v>
      </c>
      <c r="B109">
        <v>32.774999999999999</v>
      </c>
      <c r="C109">
        <v>5.53</v>
      </c>
      <c r="D109" t="s">
        <v>4718</v>
      </c>
      <c r="E109" t="s">
        <v>4718</v>
      </c>
      <c r="F109" t="s">
        <v>4718</v>
      </c>
      <c r="G109">
        <v>0</v>
      </c>
      <c r="H109" t="s">
        <v>2380</v>
      </c>
      <c r="J109" t="str">
        <f t="shared" si="2"/>
        <v>Obesity</v>
      </c>
      <c r="K109" t="str">
        <f t="shared" si="3"/>
        <v>Normal</v>
      </c>
    </row>
    <row r="110" spans="1:11" x14ac:dyDescent="0.25">
      <c r="A110" t="s">
        <v>2264</v>
      </c>
      <c r="B110">
        <v>34.104999999999997</v>
      </c>
      <c r="C110">
        <v>5.07</v>
      </c>
      <c r="D110" t="s">
        <v>4718</v>
      </c>
      <c r="E110" t="s">
        <v>4718</v>
      </c>
      <c r="F110" t="s">
        <v>4718</v>
      </c>
      <c r="G110">
        <v>1</v>
      </c>
      <c r="H110" t="s">
        <v>2380</v>
      </c>
      <c r="J110" t="str">
        <f t="shared" si="2"/>
        <v>Obesity</v>
      </c>
      <c r="K110" t="str">
        <f t="shared" si="3"/>
        <v>Normal</v>
      </c>
    </row>
    <row r="111" spans="1:11" x14ac:dyDescent="0.25">
      <c r="A111" t="s">
        <v>2263</v>
      </c>
      <c r="B111">
        <v>48.93</v>
      </c>
      <c r="C111">
        <v>11.17</v>
      </c>
      <c r="D111" t="s">
        <v>2380</v>
      </c>
      <c r="E111" t="s">
        <v>4718</v>
      </c>
      <c r="F111" t="s">
        <v>4718</v>
      </c>
      <c r="G111">
        <v>1</v>
      </c>
      <c r="H111" t="s">
        <v>2380</v>
      </c>
      <c r="J111" t="str">
        <f t="shared" si="2"/>
        <v>Obesity</v>
      </c>
      <c r="K111" t="str">
        <f t="shared" si="3"/>
        <v>Diabetes</v>
      </c>
    </row>
    <row r="112" spans="1:11" x14ac:dyDescent="0.25">
      <c r="A112" t="s">
        <v>2262</v>
      </c>
      <c r="B112">
        <v>37.07</v>
      </c>
      <c r="C112">
        <v>6.14</v>
      </c>
      <c r="D112" t="s">
        <v>2380</v>
      </c>
      <c r="E112" t="s">
        <v>4718</v>
      </c>
      <c r="F112" t="s">
        <v>4718</v>
      </c>
      <c r="G112">
        <v>0</v>
      </c>
      <c r="H112" t="s">
        <v>2380</v>
      </c>
      <c r="J112" t="str">
        <f t="shared" si="2"/>
        <v>Obesity</v>
      </c>
      <c r="K112" t="str">
        <f t="shared" si="3"/>
        <v>Pre-Diabetes</v>
      </c>
    </row>
    <row r="113" spans="1:11" x14ac:dyDescent="0.25">
      <c r="A113" t="s">
        <v>2261</v>
      </c>
      <c r="B113">
        <v>51.51</v>
      </c>
      <c r="C113">
        <v>6.26</v>
      </c>
      <c r="D113" t="s">
        <v>2380</v>
      </c>
      <c r="E113" t="s">
        <v>4718</v>
      </c>
      <c r="F113" t="s">
        <v>2380</v>
      </c>
      <c r="G113">
        <v>1</v>
      </c>
      <c r="H113" t="s">
        <v>2380</v>
      </c>
      <c r="J113" t="str">
        <f t="shared" si="2"/>
        <v>Obesity</v>
      </c>
      <c r="K113" t="str">
        <f t="shared" si="3"/>
        <v>Pre-Diabetes</v>
      </c>
    </row>
    <row r="114" spans="1:11" x14ac:dyDescent="0.25">
      <c r="A114" t="s">
        <v>2260</v>
      </c>
      <c r="B114">
        <v>34.799999999999997</v>
      </c>
      <c r="C114">
        <v>4.72</v>
      </c>
      <c r="D114" t="s">
        <v>2380</v>
      </c>
      <c r="E114" t="s">
        <v>4718</v>
      </c>
      <c r="F114" t="s">
        <v>4718</v>
      </c>
      <c r="G114">
        <v>0</v>
      </c>
      <c r="H114" t="s">
        <v>2380</v>
      </c>
      <c r="J114" t="str">
        <f t="shared" si="2"/>
        <v>Obesity</v>
      </c>
      <c r="K114" t="str">
        <f t="shared" si="3"/>
        <v>Normal</v>
      </c>
    </row>
    <row r="115" spans="1:11" x14ac:dyDescent="0.25">
      <c r="A115" t="s">
        <v>2259</v>
      </c>
      <c r="B115">
        <v>36.67</v>
      </c>
      <c r="C115">
        <v>5.18</v>
      </c>
      <c r="D115" t="s">
        <v>4718</v>
      </c>
      <c r="E115" t="s">
        <v>4718</v>
      </c>
      <c r="F115" t="s">
        <v>4718</v>
      </c>
      <c r="G115">
        <v>1</v>
      </c>
      <c r="H115" t="s">
        <v>2380</v>
      </c>
      <c r="J115" t="str">
        <f t="shared" si="2"/>
        <v>Obesity</v>
      </c>
      <c r="K115" t="str">
        <f t="shared" si="3"/>
        <v>Normal</v>
      </c>
    </row>
    <row r="116" spans="1:11" x14ac:dyDescent="0.25">
      <c r="A116" t="s">
        <v>2258</v>
      </c>
      <c r="B116">
        <v>30.9</v>
      </c>
      <c r="C116">
        <v>9.4</v>
      </c>
      <c r="D116" t="s">
        <v>4718</v>
      </c>
      <c r="E116" t="s">
        <v>4718</v>
      </c>
      <c r="F116" t="s">
        <v>4718</v>
      </c>
      <c r="G116">
        <v>2</v>
      </c>
      <c r="H116" t="s">
        <v>2380</v>
      </c>
      <c r="J116" t="str">
        <f t="shared" si="2"/>
        <v>Obesity</v>
      </c>
      <c r="K116" t="str">
        <f t="shared" si="3"/>
        <v>Diabetes</v>
      </c>
    </row>
    <row r="117" spans="1:11" x14ac:dyDescent="0.25">
      <c r="A117" t="s">
        <v>2257</v>
      </c>
      <c r="B117">
        <v>30.495000000000001</v>
      </c>
      <c r="C117">
        <v>6.29</v>
      </c>
      <c r="D117" t="s">
        <v>4718</v>
      </c>
      <c r="E117" t="s">
        <v>4718</v>
      </c>
      <c r="F117" t="s">
        <v>4718</v>
      </c>
      <c r="G117">
        <v>0</v>
      </c>
      <c r="H117" t="s">
        <v>2380</v>
      </c>
      <c r="J117" t="str">
        <f t="shared" si="2"/>
        <v>Obesity</v>
      </c>
      <c r="K117" t="str">
        <f t="shared" si="3"/>
        <v>Pre-Diabetes</v>
      </c>
    </row>
    <row r="118" spans="1:11" x14ac:dyDescent="0.25">
      <c r="A118" t="s">
        <v>2256</v>
      </c>
      <c r="B118">
        <v>44.88</v>
      </c>
      <c r="C118">
        <v>6.04</v>
      </c>
      <c r="D118" t="s">
        <v>4718</v>
      </c>
      <c r="E118" t="s">
        <v>4718</v>
      </c>
      <c r="F118" t="s">
        <v>2380</v>
      </c>
      <c r="G118">
        <v>1</v>
      </c>
      <c r="H118" t="s">
        <v>2380</v>
      </c>
      <c r="J118" t="str">
        <f t="shared" si="2"/>
        <v>Obesity</v>
      </c>
      <c r="K118" t="str">
        <f t="shared" si="3"/>
        <v>Pre-Diabetes</v>
      </c>
    </row>
    <row r="119" spans="1:11" x14ac:dyDescent="0.25">
      <c r="A119" t="s">
        <v>2255</v>
      </c>
      <c r="B119">
        <v>44.32</v>
      </c>
      <c r="C119">
        <v>10.55</v>
      </c>
      <c r="D119" t="s">
        <v>4718</v>
      </c>
      <c r="E119" t="s">
        <v>4718</v>
      </c>
      <c r="F119" t="s">
        <v>4718</v>
      </c>
      <c r="G119">
        <v>0</v>
      </c>
      <c r="H119" t="s">
        <v>2380</v>
      </c>
      <c r="J119" t="str">
        <f t="shared" si="2"/>
        <v>Obesity</v>
      </c>
      <c r="K119" t="str">
        <f t="shared" si="3"/>
        <v>Diabetes</v>
      </c>
    </row>
    <row r="120" spans="1:11" x14ac:dyDescent="0.25">
      <c r="A120" t="s">
        <v>2254</v>
      </c>
      <c r="B120">
        <v>46.39</v>
      </c>
      <c r="C120">
        <v>5.09</v>
      </c>
      <c r="D120" t="s">
        <v>4718</v>
      </c>
      <c r="E120" t="s">
        <v>4718</v>
      </c>
      <c r="F120" t="s">
        <v>4718</v>
      </c>
      <c r="G120">
        <v>0</v>
      </c>
      <c r="H120" t="s">
        <v>2380</v>
      </c>
      <c r="J120" t="str">
        <f t="shared" si="2"/>
        <v>Obesity</v>
      </c>
      <c r="K120" t="str">
        <f t="shared" si="3"/>
        <v>Normal</v>
      </c>
    </row>
    <row r="121" spans="1:11" x14ac:dyDescent="0.25">
      <c r="A121" t="s">
        <v>2253</v>
      </c>
      <c r="B121">
        <v>42.13</v>
      </c>
      <c r="C121">
        <v>5.2</v>
      </c>
      <c r="D121" t="s">
        <v>2380</v>
      </c>
      <c r="E121" t="s">
        <v>4718</v>
      </c>
      <c r="F121" t="s">
        <v>4718</v>
      </c>
      <c r="G121">
        <v>1</v>
      </c>
      <c r="H121" t="s">
        <v>2380</v>
      </c>
      <c r="J121" t="str">
        <f t="shared" si="2"/>
        <v>Obesity</v>
      </c>
      <c r="K121" t="str">
        <f t="shared" si="3"/>
        <v>Normal</v>
      </c>
    </row>
    <row r="122" spans="1:11" x14ac:dyDescent="0.25">
      <c r="A122" t="s">
        <v>2252</v>
      </c>
      <c r="B122">
        <v>30.78</v>
      </c>
      <c r="C122">
        <v>8.4499999999999993</v>
      </c>
      <c r="D122" t="s">
        <v>2380</v>
      </c>
      <c r="E122" t="s">
        <v>4718</v>
      </c>
      <c r="F122" t="s">
        <v>4718</v>
      </c>
      <c r="G122">
        <v>0</v>
      </c>
      <c r="H122" t="s">
        <v>2380</v>
      </c>
      <c r="J122" t="str">
        <f t="shared" si="2"/>
        <v>Obesity</v>
      </c>
      <c r="K122" t="str">
        <f t="shared" si="3"/>
        <v>Diabetes</v>
      </c>
    </row>
    <row r="123" spans="1:11" x14ac:dyDescent="0.25">
      <c r="A123" t="s">
        <v>2251</v>
      </c>
      <c r="B123">
        <v>31.35</v>
      </c>
      <c r="C123">
        <v>9.5399999999999991</v>
      </c>
      <c r="D123" t="s">
        <v>4718</v>
      </c>
      <c r="E123" t="s">
        <v>4718</v>
      </c>
      <c r="F123" t="s">
        <v>4718</v>
      </c>
      <c r="G123">
        <v>0</v>
      </c>
      <c r="H123" t="s">
        <v>2380</v>
      </c>
      <c r="J123" t="str">
        <f t="shared" si="2"/>
        <v>Obesity</v>
      </c>
      <c r="K123" t="str">
        <f t="shared" si="3"/>
        <v>Diabetes</v>
      </c>
    </row>
    <row r="124" spans="1:11" x14ac:dyDescent="0.25">
      <c r="A124" t="s">
        <v>2250</v>
      </c>
      <c r="B124">
        <v>41.46</v>
      </c>
      <c r="C124">
        <v>4.99</v>
      </c>
      <c r="D124" t="s">
        <v>2380</v>
      </c>
      <c r="E124" t="s">
        <v>4718</v>
      </c>
      <c r="F124" t="s">
        <v>4718</v>
      </c>
      <c r="G124">
        <v>2</v>
      </c>
      <c r="H124" t="s">
        <v>2380</v>
      </c>
      <c r="J124" t="str">
        <f t="shared" si="2"/>
        <v>Obesity</v>
      </c>
      <c r="K124" t="str">
        <f t="shared" si="3"/>
        <v>Normal</v>
      </c>
    </row>
    <row r="125" spans="1:11" x14ac:dyDescent="0.25">
      <c r="A125" t="s">
        <v>2249</v>
      </c>
      <c r="B125">
        <v>48</v>
      </c>
      <c r="C125">
        <v>10.54</v>
      </c>
      <c r="D125" t="s">
        <v>4718</v>
      </c>
      <c r="E125" t="s">
        <v>4718</v>
      </c>
      <c r="F125" t="s">
        <v>4718</v>
      </c>
      <c r="G125">
        <v>0</v>
      </c>
      <c r="H125" t="s">
        <v>2380</v>
      </c>
      <c r="J125" t="str">
        <f t="shared" si="2"/>
        <v>Obesity</v>
      </c>
      <c r="K125" t="str">
        <f t="shared" si="3"/>
        <v>Diabetes</v>
      </c>
    </row>
    <row r="126" spans="1:11" x14ac:dyDescent="0.25">
      <c r="A126" t="s">
        <v>2248</v>
      </c>
      <c r="B126">
        <v>49.13</v>
      </c>
      <c r="C126">
        <v>4.54</v>
      </c>
      <c r="D126" t="s">
        <v>4718</v>
      </c>
      <c r="E126" t="s">
        <v>4718</v>
      </c>
      <c r="F126" t="s">
        <v>4718</v>
      </c>
      <c r="G126">
        <v>0</v>
      </c>
      <c r="H126" t="s">
        <v>2380</v>
      </c>
      <c r="J126" t="str">
        <f t="shared" si="2"/>
        <v>Obesity</v>
      </c>
      <c r="K126" t="str">
        <f t="shared" si="3"/>
        <v>Normal</v>
      </c>
    </row>
    <row r="127" spans="1:11" x14ac:dyDescent="0.25">
      <c r="A127" t="s">
        <v>2247</v>
      </c>
      <c r="B127">
        <v>37.799999999999997</v>
      </c>
      <c r="C127">
        <v>6.29</v>
      </c>
      <c r="D127" t="s">
        <v>4718</v>
      </c>
      <c r="E127" t="s">
        <v>4718</v>
      </c>
      <c r="F127" t="s">
        <v>4718</v>
      </c>
      <c r="G127">
        <v>1</v>
      </c>
      <c r="H127" t="s">
        <v>2380</v>
      </c>
      <c r="J127" t="str">
        <f t="shared" si="2"/>
        <v>Obesity</v>
      </c>
      <c r="K127" t="str">
        <f t="shared" si="3"/>
        <v>Pre-Diabetes</v>
      </c>
    </row>
    <row r="128" spans="1:11" x14ac:dyDescent="0.25">
      <c r="A128" t="s">
        <v>2246</v>
      </c>
      <c r="B128">
        <v>38.299999999999997</v>
      </c>
      <c r="C128">
        <v>9.51</v>
      </c>
      <c r="D128" t="s">
        <v>4718</v>
      </c>
      <c r="E128" t="s">
        <v>4718</v>
      </c>
      <c r="F128" t="s">
        <v>4718</v>
      </c>
      <c r="G128">
        <v>0</v>
      </c>
      <c r="H128" t="s">
        <v>2380</v>
      </c>
      <c r="J128" t="str">
        <f t="shared" si="2"/>
        <v>Obesity</v>
      </c>
      <c r="K128" t="str">
        <f t="shared" si="3"/>
        <v>Diabetes</v>
      </c>
    </row>
    <row r="129" spans="1:11" x14ac:dyDescent="0.25">
      <c r="A129" t="s">
        <v>2245</v>
      </c>
      <c r="B129">
        <v>32.774999999999999</v>
      </c>
      <c r="C129">
        <v>4.72</v>
      </c>
      <c r="D129" t="s">
        <v>4718</v>
      </c>
      <c r="E129" t="s">
        <v>4718</v>
      </c>
      <c r="F129" t="s">
        <v>4718</v>
      </c>
      <c r="G129">
        <v>0</v>
      </c>
      <c r="H129" t="s">
        <v>2380</v>
      </c>
      <c r="J129" t="str">
        <f t="shared" ref="J129:J192" si="4">IF(B130&gt;=30,"Obesity",IF(B130&gt;=25,"Over Weight",IF(B130&gt;=18.5,"NormalWeight","UnderWeight")))</f>
        <v>Obesity</v>
      </c>
      <c r="K129" t="str">
        <f t="shared" si="3"/>
        <v>Normal</v>
      </c>
    </row>
    <row r="130" spans="1:11" x14ac:dyDescent="0.25">
      <c r="A130" t="s">
        <v>2244</v>
      </c>
      <c r="B130">
        <v>34.200000000000003</v>
      </c>
      <c r="C130">
        <v>5.91</v>
      </c>
      <c r="D130" t="s">
        <v>2380</v>
      </c>
      <c r="E130" t="s">
        <v>4718</v>
      </c>
      <c r="F130" t="s">
        <v>4718</v>
      </c>
      <c r="G130">
        <v>0</v>
      </c>
      <c r="H130" t="s">
        <v>2380</v>
      </c>
      <c r="J130" t="str">
        <f t="shared" si="4"/>
        <v>Obesity</v>
      </c>
      <c r="K130" t="str">
        <f t="shared" si="3"/>
        <v>Pre-Diabetes</v>
      </c>
    </row>
    <row r="131" spans="1:11" x14ac:dyDescent="0.25">
      <c r="A131" t="s">
        <v>2243</v>
      </c>
      <c r="B131">
        <v>30.2</v>
      </c>
      <c r="C131">
        <v>9.58</v>
      </c>
      <c r="D131" t="s">
        <v>4718</v>
      </c>
      <c r="E131" t="s">
        <v>4718</v>
      </c>
      <c r="F131" t="s">
        <v>4718</v>
      </c>
      <c r="G131">
        <v>0</v>
      </c>
      <c r="H131" t="s">
        <v>2380</v>
      </c>
      <c r="J131" t="str">
        <f t="shared" si="4"/>
        <v>Obesity</v>
      </c>
      <c r="K131" t="str">
        <f t="shared" ref="K131:K194" si="5">IF(C131&lt;5.7,"Normal",IF(C131&lt;6.5,"Pre-Diabetes","Diabetes"))</f>
        <v>Diabetes</v>
      </c>
    </row>
    <row r="132" spans="1:11" x14ac:dyDescent="0.25">
      <c r="A132" t="s">
        <v>2242</v>
      </c>
      <c r="B132">
        <v>48.32</v>
      </c>
      <c r="C132">
        <v>5.77</v>
      </c>
      <c r="D132" t="s">
        <v>4718</v>
      </c>
      <c r="E132" t="s">
        <v>4718</v>
      </c>
      <c r="F132" t="s">
        <v>4718</v>
      </c>
      <c r="G132">
        <v>0</v>
      </c>
      <c r="H132" t="s">
        <v>2380</v>
      </c>
      <c r="J132" t="str">
        <f t="shared" si="4"/>
        <v>Obesity</v>
      </c>
      <c r="K132" t="str">
        <f t="shared" si="5"/>
        <v>Pre-Diabetes</v>
      </c>
    </row>
    <row r="133" spans="1:11" x14ac:dyDescent="0.25">
      <c r="A133" t="s">
        <v>2241</v>
      </c>
      <c r="B133">
        <v>44.86</v>
      </c>
      <c r="C133">
        <v>4.38</v>
      </c>
      <c r="D133" t="s">
        <v>2380</v>
      </c>
      <c r="E133" t="s">
        <v>4718</v>
      </c>
      <c r="F133" t="s">
        <v>4718</v>
      </c>
      <c r="G133">
        <v>0</v>
      </c>
      <c r="H133" t="s">
        <v>2380</v>
      </c>
      <c r="J133" t="str">
        <f t="shared" si="4"/>
        <v>Obesity</v>
      </c>
      <c r="K133" t="str">
        <f t="shared" si="5"/>
        <v>Normal</v>
      </c>
    </row>
    <row r="134" spans="1:11" x14ac:dyDescent="0.25">
      <c r="A134" t="s">
        <v>2240</v>
      </c>
      <c r="B134">
        <v>52.15</v>
      </c>
      <c r="C134">
        <v>5.65</v>
      </c>
      <c r="D134" t="s">
        <v>4718</v>
      </c>
      <c r="E134" t="s">
        <v>4718</v>
      </c>
      <c r="F134" t="s">
        <v>4718</v>
      </c>
      <c r="G134">
        <v>1</v>
      </c>
      <c r="H134" t="s">
        <v>2380</v>
      </c>
      <c r="J134" t="str">
        <f t="shared" si="4"/>
        <v>Obesity</v>
      </c>
      <c r="K134" t="str">
        <f t="shared" si="5"/>
        <v>Normal</v>
      </c>
    </row>
    <row r="135" spans="1:11" x14ac:dyDescent="0.25">
      <c r="A135" t="s">
        <v>2239</v>
      </c>
      <c r="B135">
        <v>41.12</v>
      </c>
      <c r="C135">
        <v>7.54</v>
      </c>
      <c r="D135" t="s">
        <v>2380</v>
      </c>
      <c r="E135" t="s">
        <v>4718</v>
      </c>
      <c r="F135" t="s">
        <v>4718</v>
      </c>
      <c r="G135">
        <v>0</v>
      </c>
      <c r="H135" t="s">
        <v>2380</v>
      </c>
      <c r="J135" t="str">
        <f t="shared" si="4"/>
        <v>Obesity</v>
      </c>
      <c r="K135" t="str">
        <f t="shared" si="5"/>
        <v>Diabetes</v>
      </c>
    </row>
    <row r="136" spans="1:11" x14ac:dyDescent="0.25">
      <c r="A136" t="s">
        <v>2238</v>
      </c>
      <c r="B136">
        <v>38.39</v>
      </c>
      <c r="C136">
        <v>5.1100000000000003</v>
      </c>
      <c r="D136" t="s">
        <v>2380</v>
      </c>
      <c r="E136" t="s">
        <v>4718</v>
      </c>
      <c r="F136" t="s">
        <v>4718</v>
      </c>
      <c r="G136">
        <v>1</v>
      </c>
      <c r="H136" t="s">
        <v>2380</v>
      </c>
      <c r="J136" t="str">
        <f t="shared" si="4"/>
        <v>Obesity</v>
      </c>
      <c r="K136" t="str">
        <f t="shared" si="5"/>
        <v>Normal</v>
      </c>
    </row>
    <row r="137" spans="1:11" x14ac:dyDescent="0.25">
      <c r="A137" t="s">
        <v>2237</v>
      </c>
      <c r="B137">
        <v>46.85</v>
      </c>
      <c r="C137">
        <v>4.25</v>
      </c>
      <c r="D137" t="s">
        <v>4718</v>
      </c>
      <c r="E137" t="s">
        <v>4718</v>
      </c>
      <c r="F137" t="s">
        <v>2380</v>
      </c>
      <c r="G137">
        <v>1</v>
      </c>
      <c r="H137" t="s">
        <v>2380</v>
      </c>
      <c r="J137" t="str">
        <f t="shared" si="4"/>
        <v>Obesity</v>
      </c>
      <c r="K137" t="str">
        <f t="shared" si="5"/>
        <v>Normal</v>
      </c>
    </row>
    <row r="138" spans="1:11" x14ac:dyDescent="0.25">
      <c r="A138" t="s">
        <v>2236</v>
      </c>
      <c r="B138">
        <v>42.24</v>
      </c>
      <c r="C138">
        <v>5.55</v>
      </c>
      <c r="D138" t="s">
        <v>4718</v>
      </c>
      <c r="E138" t="s">
        <v>2380</v>
      </c>
      <c r="F138" t="s">
        <v>4718</v>
      </c>
      <c r="G138">
        <v>1</v>
      </c>
      <c r="H138" t="s">
        <v>2380</v>
      </c>
      <c r="J138" t="str">
        <f t="shared" si="4"/>
        <v>Obesity</v>
      </c>
      <c r="K138" t="str">
        <f t="shared" si="5"/>
        <v>Normal</v>
      </c>
    </row>
    <row r="139" spans="1:11" x14ac:dyDescent="0.25">
      <c r="A139" t="s">
        <v>2235</v>
      </c>
      <c r="B139">
        <v>34.39</v>
      </c>
      <c r="C139">
        <v>5.78</v>
      </c>
      <c r="D139" t="s">
        <v>4718</v>
      </c>
      <c r="E139" t="s">
        <v>4718</v>
      </c>
      <c r="F139" t="s">
        <v>4718</v>
      </c>
      <c r="G139">
        <v>0</v>
      </c>
      <c r="H139" t="s">
        <v>2380</v>
      </c>
      <c r="J139" t="str">
        <f t="shared" si="4"/>
        <v>Obesity</v>
      </c>
      <c r="K139" t="str">
        <f t="shared" si="5"/>
        <v>Pre-Diabetes</v>
      </c>
    </row>
    <row r="140" spans="1:11" x14ac:dyDescent="0.25">
      <c r="A140" t="s">
        <v>2234</v>
      </c>
      <c r="B140">
        <v>42.89</v>
      </c>
      <c r="C140">
        <v>5.28</v>
      </c>
      <c r="D140" t="s">
        <v>2380</v>
      </c>
      <c r="E140" t="s">
        <v>4718</v>
      </c>
      <c r="F140" t="s">
        <v>4718</v>
      </c>
      <c r="G140">
        <v>0</v>
      </c>
      <c r="H140" t="s">
        <v>2380</v>
      </c>
      <c r="J140" t="str">
        <f t="shared" si="4"/>
        <v>Obesity</v>
      </c>
      <c r="K140" t="str">
        <f t="shared" si="5"/>
        <v>Normal</v>
      </c>
    </row>
    <row r="141" spans="1:11" x14ac:dyDescent="0.25">
      <c r="A141" t="s">
        <v>2233</v>
      </c>
      <c r="B141">
        <v>36.299999999999997</v>
      </c>
      <c r="C141">
        <v>5.39</v>
      </c>
      <c r="D141" t="s">
        <v>4718</v>
      </c>
      <c r="E141" t="s">
        <v>4718</v>
      </c>
      <c r="F141" t="s">
        <v>4718</v>
      </c>
      <c r="G141">
        <v>0</v>
      </c>
      <c r="H141" t="s">
        <v>2380</v>
      </c>
      <c r="J141" t="str">
        <f t="shared" si="4"/>
        <v>Obesity</v>
      </c>
      <c r="K141" t="str">
        <f t="shared" si="5"/>
        <v>Normal</v>
      </c>
    </row>
    <row r="142" spans="1:11" x14ac:dyDescent="0.25">
      <c r="A142" t="s">
        <v>2232</v>
      </c>
      <c r="B142">
        <v>35.200000000000003</v>
      </c>
      <c r="C142">
        <v>8.01</v>
      </c>
      <c r="D142" t="s">
        <v>2380</v>
      </c>
      <c r="E142" t="s">
        <v>4718</v>
      </c>
      <c r="F142" t="s">
        <v>4718</v>
      </c>
      <c r="G142">
        <v>1</v>
      </c>
      <c r="H142" t="s">
        <v>2380</v>
      </c>
      <c r="J142" t="str">
        <f t="shared" si="4"/>
        <v>Obesity</v>
      </c>
      <c r="K142" t="str">
        <f t="shared" si="5"/>
        <v>Diabetes</v>
      </c>
    </row>
    <row r="143" spans="1:11" x14ac:dyDescent="0.25">
      <c r="A143" t="s">
        <v>2231</v>
      </c>
      <c r="B143">
        <v>53.62</v>
      </c>
      <c r="C143">
        <v>5.21</v>
      </c>
      <c r="D143" t="s">
        <v>4718</v>
      </c>
      <c r="E143" t="s">
        <v>4718</v>
      </c>
      <c r="F143" t="s">
        <v>4718</v>
      </c>
      <c r="G143">
        <v>0</v>
      </c>
      <c r="H143" t="s">
        <v>2380</v>
      </c>
      <c r="J143" t="str">
        <f t="shared" si="4"/>
        <v>Obesity</v>
      </c>
      <c r="K143" t="str">
        <f t="shared" si="5"/>
        <v>Normal</v>
      </c>
    </row>
    <row r="144" spans="1:11" x14ac:dyDescent="0.25">
      <c r="A144" t="s">
        <v>2230</v>
      </c>
      <c r="B144">
        <v>36.67</v>
      </c>
      <c r="C144">
        <v>6.27</v>
      </c>
      <c r="D144" t="s">
        <v>4718</v>
      </c>
      <c r="E144" t="s">
        <v>4718</v>
      </c>
      <c r="F144" t="s">
        <v>4718</v>
      </c>
      <c r="G144">
        <v>0</v>
      </c>
      <c r="H144" t="s">
        <v>2380</v>
      </c>
      <c r="J144" t="str">
        <f t="shared" si="4"/>
        <v>Obesity</v>
      </c>
      <c r="K144" t="str">
        <f t="shared" si="5"/>
        <v>Pre-Diabetes</v>
      </c>
    </row>
    <row r="145" spans="1:11" x14ac:dyDescent="0.25">
      <c r="A145" t="s">
        <v>2229</v>
      </c>
      <c r="B145">
        <v>33.4</v>
      </c>
      <c r="C145">
        <v>10.73</v>
      </c>
      <c r="D145" t="s">
        <v>2380</v>
      </c>
      <c r="E145" t="s">
        <v>4718</v>
      </c>
      <c r="F145" t="s">
        <v>4718</v>
      </c>
      <c r="G145">
        <v>1</v>
      </c>
      <c r="H145" t="s">
        <v>2380</v>
      </c>
      <c r="J145" t="str">
        <f t="shared" si="4"/>
        <v>Obesity</v>
      </c>
      <c r="K145" t="str">
        <f t="shared" si="5"/>
        <v>Diabetes</v>
      </c>
    </row>
    <row r="146" spans="1:11" x14ac:dyDescent="0.25">
      <c r="A146" t="s">
        <v>2228</v>
      </c>
      <c r="B146">
        <v>42.71</v>
      </c>
      <c r="C146">
        <v>10.52</v>
      </c>
      <c r="D146" t="s">
        <v>4718</v>
      </c>
      <c r="E146" t="s">
        <v>4718</v>
      </c>
      <c r="F146" t="s">
        <v>4718</v>
      </c>
      <c r="G146">
        <v>0</v>
      </c>
      <c r="H146" t="s">
        <v>2380</v>
      </c>
      <c r="J146" t="str">
        <f t="shared" si="4"/>
        <v>Obesity</v>
      </c>
      <c r="K146" t="str">
        <f t="shared" si="5"/>
        <v>Diabetes</v>
      </c>
    </row>
    <row r="147" spans="1:11" x14ac:dyDescent="0.25">
      <c r="A147" t="s">
        <v>2227</v>
      </c>
      <c r="B147">
        <v>41.52</v>
      </c>
      <c r="C147">
        <v>11.82</v>
      </c>
      <c r="D147" t="s">
        <v>2380</v>
      </c>
      <c r="E147" t="s">
        <v>4718</v>
      </c>
      <c r="F147" t="s">
        <v>4718</v>
      </c>
      <c r="G147">
        <v>2</v>
      </c>
      <c r="H147" t="s">
        <v>2380</v>
      </c>
      <c r="J147" t="str">
        <f t="shared" si="4"/>
        <v>Obesity</v>
      </c>
      <c r="K147" t="str">
        <f t="shared" si="5"/>
        <v>Diabetes</v>
      </c>
    </row>
    <row r="148" spans="1:11" x14ac:dyDescent="0.25">
      <c r="A148" t="s">
        <v>2226</v>
      </c>
      <c r="B148">
        <v>39.4</v>
      </c>
      <c r="C148">
        <v>6.76</v>
      </c>
      <c r="D148" t="s">
        <v>4718</v>
      </c>
      <c r="E148" t="s">
        <v>4718</v>
      </c>
      <c r="F148" t="s">
        <v>4718</v>
      </c>
      <c r="G148">
        <v>0</v>
      </c>
      <c r="H148" t="s">
        <v>2380</v>
      </c>
      <c r="J148" t="str">
        <f t="shared" si="4"/>
        <v>Obesity</v>
      </c>
      <c r="K148" t="str">
        <f t="shared" si="5"/>
        <v>Diabetes</v>
      </c>
    </row>
    <row r="149" spans="1:11" x14ac:dyDescent="0.25">
      <c r="A149" t="s">
        <v>2225</v>
      </c>
      <c r="B149">
        <v>46.45</v>
      </c>
      <c r="C149">
        <v>5.62</v>
      </c>
      <c r="D149" t="s">
        <v>4718</v>
      </c>
      <c r="E149" t="s">
        <v>4718</v>
      </c>
      <c r="F149" t="s">
        <v>4718</v>
      </c>
      <c r="G149">
        <v>0</v>
      </c>
      <c r="H149" t="s">
        <v>2380</v>
      </c>
      <c r="J149" t="str">
        <f t="shared" si="4"/>
        <v>Obesity</v>
      </c>
      <c r="K149" t="str">
        <f t="shared" si="5"/>
        <v>Normal</v>
      </c>
    </row>
    <row r="150" spans="1:11" x14ac:dyDescent="0.25">
      <c r="A150" t="s">
        <v>2224</v>
      </c>
      <c r="B150">
        <v>35.75</v>
      </c>
      <c r="C150">
        <v>4.1900000000000004</v>
      </c>
      <c r="D150" t="s">
        <v>4718</v>
      </c>
      <c r="E150" t="s">
        <v>4718</v>
      </c>
      <c r="F150" t="s">
        <v>4718</v>
      </c>
      <c r="G150">
        <v>0</v>
      </c>
      <c r="H150" t="s">
        <v>2380</v>
      </c>
      <c r="J150" t="str">
        <f t="shared" si="4"/>
        <v>Over Weight</v>
      </c>
      <c r="K150" t="str">
        <f t="shared" si="5"/>
        <v>Normal</v>
      </c>
    </row>
    <row r="151" spans="1:11" x14ac:dyDescent="0.25">
      <c r="A151" t="s">
        <v>2223</v>
      </c>
      <c r="B151">
        <v>26.07</v>
      </c>
      <c r="C151">
        <v>5.32</v>
      </c>
      <c r="D151" t="s">
        <v>4718</v>
      </c>
      <c r="E151" t="s">
        <v>4718</v>
      </c>
      <c r="F151" t="s">
        <v>4718</v>
      </c>
      <c r="G151">
        <v>0</v>
      </c>
      <c r="H151" t="s">
        <v>2380</v>
      </c>
      <c r="J151" t="str">
        <f t="shared" si="4"/>
        <v>Obesity</v>
      </c>
      <c r="K151" t="str">
        <f t="shared" si="5"/>
        <v>Normal</v>
      </c>
    </row>
    <row r="152" spans="1:11" x14ac:dyDescent="0.25">
      <c r="A152" t="s">
        <v>2222</v>
      </c>
      <c r="B152">
        <v>36.54</v>
      </c>
      <c r="C152">
        <v>4.46</v>
      </c>
      <c r="D152" t="s">
        <v>2380</v>
      </c>
      <c r="E152" t="s">
        <v>4718</v>
      </c>
      <c r="F152" t="s">
        <v>4718</v>
      </c>
      <c r="G152">
        <v>1</v>
      </c>
      <c r="H152" t="s">
        <v>2380</v>
      </c>
      <c r="J152" t="str">
        <f t="shared" si="4"/>
        <v>Obesity</v>
      </c>
      <c r="K152" t="str">
        <f t="shared" si="5"/>
        <v>Normal</v>
      </c>
    </row>
    <row r="153" spans="1:11" x14ac:dyDescent="0.25">
      <c r="A153" t="s">
        <v>2221</v>
      </c>
      <c r="B153">
        <v>51.64</v>
      </c>
      <c r="C153">
        <v>5.65</v>
      </c>
      <c r="D153" t="s">
        <v>4718</v>
      </c>
      <c r="E153" t="s">
        <v>4718</v>
      </c>
      <c r="F153" t="s">
        <v>4718</v>
      </c>
      <c r="G153">
        <v>0</v>
      </c>
      <c r="H153" t="s">
        <v>2380</v>
      </c>
      <c r="J153" t="str">
        <f t="shared" si="4"/>
        <v>Obesity</v>
      </c>
      <c r="K153" t="str">
        <f t="shared" si="5"/>
        <v>Normal</v>
      </c>
    </row>
    <row r="154" spans="1:11" x14ac:dyDescent="0.25">
      <c r="A154" t="s">
        <v>2220</v>
      </c>
      <c r="B154">
        <v>42.83</v>
      </c>
      <c r="C154">
        <v>6.04</v>
      </c>
      <c r="D154" t="s">
        <v>4718</v>
      </c>
      <c r="E154" t="s">
        <v>4718</v>
      </c>
      <c r="F154" t="s">
        <v>4718</v>
      </c>
      <c r="G154">
        <v>2</v>
      </c>
      <c r="H154" t="s">
        <v>2380</v>
      </c>
      <c r="J154" t="str">
        <f t="shared" si="4"/>
        <v>Obesity</v>
      </c>
      <c r="K154" t="str">
        <f t="shared" si="5"/>
        <v>Pre-Diabetes</v>
      </c>
    </row>
    <row r="155" spans="1:11" x14ac:dyDescent="0.25">
      <c r="A155" t="s">
        <v>2219</v>
      </c>
      <c r="B155">
        <v>40.15</v>
      </c>
      <c r="C155">
        <v>5.76</v>
      </c>
      <c r="D155" t="s">
        <v>4718</v>
      </c>
      <c r="E155" t="s">
        <v>4718</v>
      </c>
      <c r="F155" t="s">
        <v>4718</v>
      </c>
      <c r="G155">
        <v>1</v>
      </c>
      <c r="H155" t="s">
        <v>2380</v>
      </c>
      <c r="J155" t="str">
        <f t="shared" si="4"/>
        <v>Over Weight</v>
      </c>
      <c r="K155" t="str">
        <f t="shared" si="5"/>
        <v>Pre-Diabetes</v>
      </c>
    </row>
    <row r="156" spans="1:11" x14ac:dyDescent="0.25">
      <c r="A156" t="s">
        <v>2218</v>
      </c>
      <c r="B156">
        <v>27.8</v>
      </c>
      <c r="C156">
        <v>4.3600000000000003</v>
      </c>
      <c r="D156" t="s">
        <v>4718</v>
      </c>
      <c r="E156" t="s">
        <v>4718</v>
      </c>
      <c r="F156" t="s">
        <v>2380</v>
      </c>
      <c r="G156">
        <v>1</v>
      </c>
      <c r="H156" t="s">
        <v>2380</v>
      </c>
      <c r="J156" t="str">
        <f t="shared" si="4"/>
        <v>Obesity</v>
      </c>
      <c r="K156" t="str">
        <f t="shared" si="5"/>
        <v>Normal</v>
      </c>
    </row>
    <row r="157" spans="1:11" x14ac:dyDescent="0.25">
      <c r="A157" t="s">
        <v>2217</v>
      </c>
      <c r="B157">
        <v>45.81</v>
      </c>
      <c r="C157">
        <v>4.76</v>
      </c>
      <c r="D157" t="s">
        <v>2380</v>
      </c>
      <c r="E157" t="s">
        <v>4718</v>
      </c>
      <c r="F157" t="s">
        <v>2380</v>
      </c>
      <c r="G157">
        <v>1</v>
      </c>
      <c r="H157" t="s">
        <v>2380</v>
      </c>
      <c r="J157" t="str">
        <f t="shared" si="4"/>
        <v>Obesity</v>
      </c>
      <c r="K157" t="str">
        <f t="shared" si="5"/>
        <v>Normal</v>
      </c>
    </row>
    <row r="158" spans="1:11" x14ac:dyDescent="0.25">
      <c r="A158" t="s">
        <v>2216</v>
      </c>
      <c r="B158">
        <v>34.43</v>
      </c>
      <c r="C158">
        <v>10.82</v>
      </c>
      <c r="D158" t="s">
        <v>2380</v>
      </c>
      <c r="E158" t="s">
        <v>4718</v>
      </c>
      <c r="F158" t="s">
        <v>4718</v>
      </c>
      <c r="G158">
        <v>1</v>
      </c>
      <c r="H158" t="s">
        <v>2380</v>
      </c>
      <c r="J158" t="str">
        <f t="shared" si="4"/>
        <v>Obesity</v>
      </c>
      <c r="K158" t="str">
        <f t="shared" si="5"/>
        <v>Diabetes</v>
      </c>
    </row>
    <row r="159" spans="1:11" x14ac:dyDescent="0.25">
      <c r="A159" t="s">
        <v>2215</v>
      </c>
      <c r="B159">
        <v>41.33</v>
      </c>
      <c r="C159">
        <v>4.01</v>
      </c>
      <c r="D159" t="s">
        <v>2380</v>
      </c>
      <c r="E159" t="s">
        <v>4718</v>
      </c>
      <c r="F159" t="s">
        <v>4718</v>
      </c>
      <c r="G159">
        <v>0</v>
      </c>
      <c r="H159" t="s">
        <v>2380</v>
      </c>
      <c r="J159" t="str">
        <f t="shared" si="4"/>
        <v>Obesity</v>
      </c>
      <c r="K159" t="str">
        <f t="shared" si="5"/>
        <v>Normal</v>
      </c>
    </row>
    <row r="160" spans="1:11" x14ac:dyDescent="0.25">
      <c r="A160" t="s">
        <v>2214</v>
      </c>
      <c r="B160">
        <v>31.92</v>
      </c>
      <c r="C160">
        <v>5.12</v>
      </c>
      <c r="D160" t="s">
        <v>2380</v>
      </c>
      <c r="E160" t="s">
        <v>4718</v>
      </c>
      <c r="F160" t="s">
        <v>4718</v>
      </c>
      <c r="G160">
        <v>1</v>
      </c>
      <c r="H160" t="s">
        <v>2380</v>
      </c>
      <c r="J160" t="str">
        <f t="shared" si="4"/>
        <v>Obesity</v>
      </c>
      <c r="K160" t="str">
        <f t="shared" si="5"/>
        <v>Normal</v>
      </c>
    </row>
    <row r="161" spans="1:11" x14ac:dyDescent="0.25">
      <c r="A161" t="s">
        <v>2213</v>
      </c>
      <c r="B161">
        <v>39.799999999999997</v>
      </c>
      <c r="C161">
        <v>10.54</v>
      </c>
      <c r="D161" t="s">
        <v>2380</v>
      </c>
      <c r="E161" t="s">
        <v>4718</v>
      </c>
      <c r="F161" t="s">
        <v>4718</v>
      </c>
      <c r="G161">
        <v>2</v>
      </c>
      <c r="H161" t="s">
        <v>2380</v>
      </c>
      <c r="J161" t="str">
        <f t="shared" si="4"/>
        <v>Obesity</v>
      </c>
      <c r="K161" t="str">
        <f t="shared" si="5"/>
        <v>Diabetes</v>
      </c>
    </row>
    <row r="162" spans="1:11" x14ac:dyDescent="0.25">
      <c r="A162" t="s">
        <v>2212</v>
      </c>
      <c r="B162">
        <v>42.82</v>
      </c>
      <c r="C162">
        <v>4.21</v>
      </c>
      <c r="D162" t="s">
        <v>4718</v>
      </c>
      <c r="E162" t="s">
        <v>4718</v>
      </c>
      <c r="F162" t="s">
        <v>4718</v>
      </c>
      <c r="G162">
        <v>0</v>
      </c>
      <c r="H162" t="s">
        <v>2380</v>
      </c>
      <c r="J162" t="str">
        <f t="shared" si="4"/>
        <v>Obesity</v>
      </c>
      <c r="K162" t="str">
        <f t="shared" si="5"/>
        <v>Normal</v>
      </c>
    </row>
    <row r="163" spans="1:11" x14ac:dyDescent="0.25">
      <c r="A163" t="s">
        <v>2211</v>
      </c>
      <c r="B163">
        <v>33.630000000000003</v>
      </c>
      <c r="C163">
        <v>5.42</v>
      </c>
      <c r="D163" t="s">
        <v>4718</v>
      </c>
      <c r="E163" t="s">
        <v>4718</v>
      </c>
      <c r="F163" t="s">
        <v>4718</v>
      </c>
      <c r="G163">
        <v>0</v>
      </c>
      <c r="H163" t="s">
        <v>2380</v>
      </c>
      <c r="J163" t="str">
        <f t="shared" si="4"/>
        <v>Obesity</v>
      </c>
      <c r="K163" t="str">
        <f t="shared" si="5"/>
        <v>Normal</v>
      </c>
    </row>
    <row r="164" spans="1:11" x14ac:dyDescent="0.25">
      <c r="A164" t="s">
        <v>2210</v>
      </c>
      <c r="B164">
        <v>37.07</v>
      </c>
      <c r="C164">
        <v>4.28</v>
      </c>
      <c r="D164" t="s">
        <v>4718</v>
      </c>
      <c r="E164" t="s">
        <v>2380</v>
      </c>
      <c r="F164" t="s">
        <v>4718</v>
      </c>
      <c r="G164">
        <v>1</v>
      </c>
      <c r="H164" t="s">
        <v>2380</v>
      </c>
      <c r="J164" t="str">
        <f t="shared" si="4"/>
        <v>Obesity</v>
      </c>
      <c r="K164" t="str">
        <f t="shared" si="5"/>
        <v>Normal</v>
      </c>
    </row>
    <row r="165" spans="1:11" x14ac:dyDescent="0.25">
      <c r="A165" t="s">
        <v>2209</v>
      </c>
      <c r="B165">
        <v>35.625</v>
      </c>
      <c r="C165">
        <v>8.9</v>
      </c>
      <c r="D165" t="s">
        <v>4718</v>
      </c>
      <c r="E165" t="s">
        <v>4718</v>
      </c>
      <c r="F165" t="s">
        <v>4718</v>
      </c>
      <c r="G165">
        <v>0</v>
      </c>
      <c r="H165" t="s">
        <v>2380</v>
      </c>
      <c r="J165" t="str">
        <f t="shared" si="4"/>
        <v>Obesity</v>
      </c>
      <c r="K165" t="str">
        <f t="shared" si="5"/>
        <v>Diabetes</v>
      </c>
    </row>
    <row r="166" spans="1:11" x14ac:dyDescent="0.25">
      <c r="A166" t="s">
        <v>2208</v>
      </c>
      <c r="B166">
        <v>42.69</v>
      </c>
      <c r="C166">
        <v>4.8899999999999997</v>
      </c>
      <c r="D166" t="s">
        <v>4718</v>
      </c>
      <c r="E166" t="s">
        <v>4718</v>
      </c>
      <c r="F166" t="s">
        <v>2380</v>
      </c>
      <c r="G166">
        <v>1</v>
      </c>
      <c r="H166" t="s">
        <v>2380</v>
      </c>
      <c r="J166" t="str">
        <f t="shared" si="4"/>
        <v>Obesity</v>
      </c>
      <c r="K166" t="str">
        <f t="shared" si="5"/>
        <v>Normal</v>
      </c>
    </row>
    <row r="167" spans="1:11" x14ac:dyDescent="0.25">
      <c r="A167" t="s">
        <v>2207</v>
      </c>
      <c r="B167">
        <v>37.869999999999997</v>
      </c>
      <c r="C167">
        <v>4.29</v>
      </c>
      <c r="D167" t="s">
        <v>2380</v>
      </c>
      <c r="E167" t="s">
        <v>4718</v>
      </c>
      <c r="F167" t="s">
        <v>2380</v>
      </c>
      <c r="G167">
        <v>1</v>
      </c>
      <c r="H167" t="s">
        <v>2380</v>
      </c>
      <c r="J167" t="str">
        <f t="shared" si="4"/>
        <v>Obesity</v>
      </c>
      <c r="K167" t="str">
        <f t="shared" si="5"/>
        <v>Normal</v>
      </c>
    </row>
    <row r="168" spans="1:11" x14ac:dyDescent="0.25">
      <c r="A168" t="s">
        <v>2206</v>
      </c>
      <c r="B168">
        <v>40.61</v>
      </c>
      <c r="C168">
        <v>8</v>
      </c>
      <c r="D168" t="s">
        <v>2380</v>
      </c>
      <c r="E168" t="s">
        <v>4718</v>
      </c>
      <c r="F168" t="s">
        <v>4718</v>
      </c>
      <c r="G168">
        <v>1</v>
      </c>
      <c r="H168" t="s">
        <v>2380</v>
      </c>
      <c r="J168" t="str">
        <f t="shared" si="4"/>
        <v>Obesity</v>
      </c>
      <c r="K168" t="str">
        <f t="shared" si="5"/>
        <v>Diabetes</v>
      </c>
    </row>
    <row r="169" spans="1:11" x14ac:dyDescent="0.25">
      <c r="A169" t="s">
        <v>2205</v>
      </c>
      <c r="B169">
        <v>30.78</v>
      </c>
      <c r="C169">
        <v>4.67</v>
      </c>
      <c r="D169" t="s">
        <v>2380</v>
      </c>
      <c r="E169" t="s">
        <v>4718</v>
      </c>
      <c r="F169" t="s">
        <v>4718</v>
      </c>
      <c r="G169">
        <v>0</v>
      </c>
      <c r="H169" t="s">
        <v>2380</v>
      </c>
      <c r="J169" t="str">
        <f t="shared" si="4"/>
        <v>Obesity</v>
      </c>
      <c r="K169" t="str">
        <f t="shared" si="5"/>
        <v>Normal</v>
      </c>
    </row>
    <row r="170" spans="1:11" x14ac:dyDescent="0.25">
      <c r="A170" t="s">
        <v>2204</v>
      </c>
      <c r="B170">
        <v>49.49</v>
      </c>
      <c r="C170">
        <v>4.5</v>
      </c>
      <c r="D170" t="s">
        <v>4718</v>
      </c>
      <c r="E170" t="s">
        <v>4718</v>
      </c>
      <c r="F170" t="s">
        <v>4718</v>
      </c>
      <c r="G170">
        <v>0</v>
      </c>
      <c r="H170" t="s">
        <v>2380</v>
      </c>
      <c r="J170" t="str">
        <f t="shared" si="4"/>
        <v>Obesity</v>
      </c>
      <c r="K170" t="str">
        <f t="shared" si="5"/>
        <v>Normal</v>
      </c>
    </row>
    <row r="171" spans="1:11" x14ac:dyDescent="0.25">
      <c r="A171" t="s">
        <v>2203</v>
      </c>
      <c r="B171">
        <v>37.619999999999997</v>
      </c>
      <c r="C171">
        <v>6.32</v>
      </c>
      <c r="D171" t="s">
        <v>2380</v>
      </c>
      <c r="E171" t="s">
        <v>2380</v>
      </c>
      <c r="F171" t="s">
        <v>4718</v>
      </c>
      <c r="G171">
        <v>2</v>
      </c>
      <c r="H171" t="s">
        <v>2380</v>
      </c>
      <c r="J171" t="str">
        <f t="shared" si="4"/>
        <v>Obesity</v>
      </c>
      <c r="K171" t="str">
        <f t="shared" si="5"/>
        <v>Pre-Diabetes</v>
      </c>
    </row>
    <row r="172" spans="1:11" x14ac:dyDescent="0.25">
      <c r="A172" t="s">
        <v>2202</v>
      </c>
      <c r="B172">
        <v>36.08</v>
      </c>
      <c r="C172">
        <v>6.1</v>
      </c>
      <c r="D172" t="s">
        <v>2380</v>
      </c>
      <c r="E172" t="s">
        <v>4718</v>
      </c>
      <c r="F172" t="s">
        <v>4718</v>
      </c>
      <c r="G172">
        <v>1</v>
      </c>
      <c r="H172" t="s">
        <v>2380</v>
      </c>
      <c r="J172" t="str">
        <f t="shared" si="4"/>
        <v>Obesity</v>
      </c>
      <c r="K172" t="str">
        <f t="shared" si="5"/>
        <v>Pre-Diabetes</v>
      </c>
    </row>
    <row r="173" spans="1:11" x14ac:dyDescent="0.25">
      <c r="A173" t="s">
        <v>2201</v>
      </c>
      <c r="B173">
        <v>33.5</v>
      </c>
      <c r="C173">
        <v>5.4</v>
      </c>
      <c r="D173" t="s">
        <v>4718</v>
      </c>
      <c r="E173" t="s">
        <v>4718</v>
      </c>
      <c r="F173" t="s">
        <v>4718</v>
      </c>
      <c r="G173">
        <v>0</v>
      </c>
      <c r="H173" t="s">
        <v>2380</v>
      </c>
      <c r="J173" t="str">
        <f t="shared" si="4"/>
        <v>Obesity</v>
      </c>
      <c r="K173" t="str">
        <f t="shared" si="5"/>
        <v>Normal</v>
      </c>
    </row>
    <row r="174" spans="1:11" x14ac:dyDescent="0.25">
      <c r="A174" t="s">
        <v>2200</v>
      </c>
      <c r="B174">
        <v>47.46</v>
      </c>
      <c r="C174">
        <v>6.24</v>
      </c>
      <c r="D174" t="s">
        <v>2380</v>
      </c>
      <c r="E174" t="s">
        <v>4718</v>
      </c>
      <c r="F174" t="s">
        <v>4718</v>
      </c>
      <c r="G174">
        <v>1</v>
      </c>
      <c r="H174" t="s">
        <v>2380</v>
      </c>
      <c r="J174" t="str">
        <f t="shared" si="4"/>
        <v>Obesity</v>
      </c>
      <c r="K174" t="str">
        <f t="shared" si="5"/>
        <v>Pre-Diabetes</v>
      </c>
    </row>
    <row r="175" spans="1:11" x14ac:dyDescent="0.25">
      <c r="A175" t="s">
        <v>2199</v>
      </c>
      <c r="B175">
        <v>49.24</v>
      </c>
      <c r="C175">
        <v>4.45</v>
      </c>
      <c r="D175" t="s">
        <v>4718</v>
      </c>
      <c r="E175" t="s">
        <v>4718</v>
      </c>
      <c r="F175" t="s">
        <v>4718</v>
      </c>
      <c r="G175">
        <v>0</v>
      </c>
      <c r="H175" t="s">
        <v>2380</v>
      </c>
      <c r="J175" t="str">
        <f t="shared" si="4"/>
        <v>Obesity</v>
      </c>
      <c r="K175" t="str">
        <f t="shared" si="5"/>
        <v>Normal</v>
      </c>
    </row>
    <row r="176" spans="1:11" x14ac:dyDescent="0.25">
      <c r="A176" t="s">
        <v>2198</v>
      </c>
      <c r="B176">
        <v>54.4</v>
      </c>
      <c r="C176">
        <v>5.22</v>
      </c>
      <c r="D176" t="s">
        <v>4718</v>
      </c>
      <c r="E176" t="s">
        <v>4718</v>
      </c>
      <c r="F176" t="s">
        <v>4718</v>
      </c>
      <c r="G176">
        <v>1</v>
      </c>
      <c r="H176" t="s">
        <v>2380</v>
      </c>
      <c r="J176" t="str">
        <f t="shared" si="4"/>
        <v>Obesity</v>
      </c>
      <c r="K176" t="str">
        <f t="shared" si="5"/>
        <v>Normal</v>
      </c>
    </row>
    <row r="177" spans="1:11" x14ac:dyDescent="0.25">
      <c r="A177" t="s">
        <v>2197</v>
      </c>
      <c r="B177">
        <v>35.53</v>
      </c>
      <c r="C177">
        <v>4.6100000000000003</v>
      </c>
      <c r="D177" t="s">
        <v>4718</v>
      </c>
      <c r="E177" t="s">
        <v>4718</v>
      </c>
      <c r="F177" t="s">
        <v>4718</v>
      </c>
      <c r="G177">
        <v>1</v>
      </c>
      <c r="H177" t="s">
        <v>2380</v>
      </c>
      <c r="J177" t="str">
        <f t="shared" si="4"/>
        <v>Obesity</v>
      </c>
      <c r="K177" t="str">
        <f t="shared" si="5"/>
        <v>Normal</v>
      </c>
    </row>
    <row r="178" spans="1:11" x14ac:dyDescent="0.25">
      <c r="A178" t="s">
        <v>2196</v>
      </c>
      <c r="B178">
        <v>39.729999999999997</v>
      </c>
      <c r="C178">
        <v>6.24</v>
      </c>
      <c r="D178" t="s">
        <v>4718</v>
      </c>
      <c r="E178" t="s">
        <v>4718</v>
      </c>
      <c r="F178" t="s">
        <v>4718</v>
      </c>
      <c r="G178">
        <v>0</v>
      </c>
      <c r="H178" t="s">
        <v>2380</v>
      </c>
      <c r="J178" t="str">
        <f t="shared" si="4"/>
        <v>Obesity</v>
      </c>
      <c r="K178" t="str">
        <f t="shared" si="5"/>
        <v>Pre-Diabetes</v>
      </c>
    </row>
    <row r="179" spans="1:11" x14ac:dyDescent="0.25">
      <c r="A179" t="s">
        <v>2195</v>
      </c>
      <c r="B179">
        <v>35.68</v>
      </c>
      <c r="C179">
        <v>10.039999999999999</v>
      </c>
      <c r="D179" t="s">
        <v>4718</v>
      </c>
      <c r="E179" t="s">
        <v>4718</v>
      </c>
      <c r="F179" t="s">
        <v>4718</v>
      </c>
      <c r="G179">
        <v>0</v>
      </c>
      <c r="H179" t="s">
        <v>2380</v>
      </c>
      <c r="J179" t="str">
        <f t="shared" si="4"/>
        <v>Obesity</v>
      </c>
      <c r="K179" t="str">
        <f t="shared" si="5"/>
        <v>Diabetes</v>
      </c>
    </row>
    <row r="180" spans="1:11" x14ac:dyDescent="0.25">
      <c r="A180" t="s">
        <v>2194</v>
      </c>
      <c r="B180">
        <v>48.86</v>
      </c>
      <c r="C180">
        <v>6.09</v>
      </c>
      <c r="D180" t="s">
        <v>4718</v>
      </c>
      <c r="E180" t="s">
        <v>4718</v>
      </c>
      <c r="F180" t="s">
        <v>4718</v>
      </c>
      <c r="G180">
        <v>0</v>
      </c>
      <c r="H180" t="s">
        <v>2380</v>
      </c>
      <c r="J180" t="str">
        <f t="shared" si="4"/>
        <v>Obesity</v>
      </c>
      <c r="K180" t="str">
        <f t="shared" si="5"/>
        <v>Pre-Diabetes</v>
      </c>
    </row>
    <row r="181" spans="1:11" x14ac:dyDescent="0.25">
      <c r="A181" t="s">
        <v>2193</v>
      </c>
      <c r="B181">
        <v>34.799999999999997</v>
      </c>
      <c r="C181">
        <v>11.4</v>
      </c>
      <c r="D181" t="s">
        <v>2380</v>
      </c>
      <c r="E181" t="s">
        <v>4718</v>
      </c>
      <c r="F181" t="s">
        <v>2380</v>
      </c>
      <c r="G181">
        <v>1</v>
      </c>
      <c r="H181" t="s">
        <v>4718</v>
      </c>
      <c r="J181" t="str">
        <f t="shared" si="4"/>
        <v>Obesity</v>
      </c>
      <c r="K181" t="str">
        <f t="shared" si="5"/>
        <v>Diabetes</v>
      </c>
    </row>
    <row r="182" spans="1:11" x14ac:dyDescent="0.25">
      <c r="A182" t="s">
        <v>2192</v>
      </c>
      <c r="B182">
        <v>32.49</v>
      </c>
      <c r="C182">
        <v>4.29</v>
      </c>
      <c r="D182" t="s">
        <v>4718</v>
      </c>
      <c r="E182" t="s">
        <v>4718</v>
      </c>
      <c r="F182" t="s">
        <v>2380</v>
      </c>
      <c r="G182">
        <v>1</v>
      </c>
      <c r="H182" t="s">
        <v>2380</v>
      </c>
      <c r="J182" t="str">
        <f t="shared" si="4"/>
        <v>Obesity</v>
      </c>
      <c r="K182" t="str">
        <f t="shared" si="5"/>
        <v>Normal</v>
      </c>
    </row>
    <row r="183" spans="1:11" x14ac:dyDescent="0.25">
      <c r="A183" t="s">
        <v>2191</v>
      </c>
      <c r="B183">
        <v>39</v>
      </c>
      <c r="C183">
        <v>5.7</v>
      </c>
      <c r="D183" t="s">
        <v>4718</v>
      </c>
      <c r="E183" t="s">
        <v>4718</v>
      </c>
      <c r="F183" t="s">
        <v>4718</v>
      </c>
      <c r="G183">
        <v>2</v>
      </c>
      <c r="H183" t="s">
        <v>2380</v>
      </c>
      <c r="J183" t="str">
        <f t="shared" si="4"/>
        <v>Obesity</v>
      </c>
      <c r="K183" t="str">
        <f t="shared" si="5"/>
        <v>Pre-Diabetes</v>
      </c>
    </row>
    <row r="184" spans="1:11" x14ac:dyDescent="0.25">
      <c r="A184" t="s">
        <v>2190</v>
      </c>
      <c r="B184">
        <v>35.299999999999997</v>
      </c>
      <c r="C184">
        <v>6.09</v>
      </c>
      <c r="D184" t="s">
        <v>4718</v>
      </c>
      <c r="E184" t="s">
        <v>4718</v>
      </c>
      <c r="F184" t="s">
        <v>4718</v>
      </c>
      <c r="G184">
        <v>1</v>
      </c>
      <c r="H184" t="s">
        <v>2380</v>
      </c>
      <c r="J184" t="str">
        <f t="shared" si="4"/>
        <v>Obesity</v>
      </c>
      <c r="K184" t="str">
        <f t="shared" si="5"/>
        <v>Pre-Diabetes</v>
      </c>
    </row>
    <row r="185" spans="1:11" x14ac:dyDescent="0.25">
      <c r="A185" t="s">
        <v>2189</v>
      </c>
      <c r="B185">
        <v>33.42</v>
      </c>
      <c r="C185">
        <v>10.67</v>
      </c>
      <c r="D185" t="s">
        <v>4718</v>
      </c>
      <c r="E185" t="s">
        <v>4718</v>
      </c>
      <c r="F185" t="s">
        <v>4718</v>
      </c>
      <c r="G185">
        <v>0</v>
      </c>
      <c r="H185" t="s">
        <v>2380</v>
      </c>
      <c r="J185" t="str">
        <f t="shared" si="4"/>
        <v>Obesity</v>
      </c>
      <c r="K185" t="str">
        <f t="shared" si="5"/>
        <v>Diabetes</v>
      </c>
    </row>
    <row r="186" spans="1:11" x14ac:dyDescent="0.25">
      <c r="A186" t="s">
        <v>2188</v>
      </c>
      <c r="B186">
        <v>37.18</v>
      </c>
      <c r="C186">
        <v>6.75</v>
      </c>
      <c r="D186" t="s">
        <v>2380</v>
      </c>
      <c r="E186" t="s">
        <v>4718</v>
      </c>
      <c r="F186" t="s">
        <v>4718</v>
      </c>
      <c r="G186">
        <v>2</v>
      </c>
      <c r="H186" t="s">
        <v>2380</v>
      </c>
      <c r="J186" t="str">
        <f t="shared" si="4"/>
        <v>Obesity</v>
      </c>
      <c r="K186" t="str">
        <f t="shared" si="5"/>
        <v>Diabetes</v>
      </c>
    </row>
    <row r="187" spans="1:11" x14ac:dyDescent="0.25">
      <c r="A187" t="s">
        <v>2187</v>
      </c>
      <c r="B187">
        <v>33.33</v>
      </c>
      <c r="C187">
        <v>9.26</v>
      </c>
      <c r="D187" t="s">
        <v>2380</v>
      </c>
      <c r="E187" t="s">
        <v>4718</v>
      </c>
      <c r="F187" t="s">
        <v>4718</v>
      </c>
      <c r="G187">
        <v>2</v>
      </c>
      <c r="H187" t="s">
        <v>4718</v>
      </c>
      <c r="J187" t="str">
        <f t="shared" si="4"/>
        <v>Obesity</v>
      </c>
      <c r="K187" t="str">
        <f t="shared" si="5"/>
        <v>Diabetes</v>
      </c>
    </row>
    <row r="188" spans="1:11" x14ac:dyDescent="0.25">
      <c r="A188" t="s">
        <v>2186</v>
      </c>
      <c r="B188">
        <v>53.21</v>
      </c>
      <c r="C188">
        <v>4.2699999999999996</v>
      </c>
      <c r="D188" t="s">
        <v>4718</v>
      </c>
      <c r="E188" t="s">
        <v>4718</v>
      </c>
      <c r="F188" t="s">
        <v>4718</v>
      </c>
      <c r="G188">
        <v>1</v>
      </c>
      <c r="H188" t="s">
        <v>2380</v>
      </c>
      <c r="J188" t="str">
        <f t="shared" si="4"/>
        <v>Obesity</v>
      </c>
      <c r="K188" t="str">
        <f t="shared" si="5"/>
        <v>Normal</v>
      </c>
    </row>
    <row r="189" spans="1:11" x14ac:dyDescent="0.25">
      <c r="A189" t="s">
        <v>2185</v>
      </c>
      <c r="B189">
        <v>38.729999999999997</v>
      </c>
      <c r="C189">
        <v>11.51</v>
      </c>
      <c r="D189" t="s">
        <v>4718</v>
      </c>
      <c r="E189" t="s">
        <v>4718</v>
      </c>
      <c r="F189" t="s">
        <v>4718</v>
      </c>
      <c r="G189">
        <v>2</v>
      </c>
      <c r="H189" t="s">
        <v>2380</v>
      </c>
      <c r="J189" t="str">
        <f t="shared" si="4"/>
        <v>Over Weight</v>
      </c>
      <c r="K189" t="str">
        <f t="shared" si="5"/>
        <v>Diabetes</v>
      </c>
    </row>
    <row r="190" spans="1:11" x14ac:dyDescent="0.25">
      <c r="A190" t="s">
        <v>2184</v>
      </c>
      <c r="B190">
        <v>29.73</v>
      </c>
      <c r="C190">
        <v>7.22</v>
      </c>
      <c r="D190" t="s">
        <v>4718</v>
      </c>
      <c r="E190" t="s">
        <v>4718</v>
      </c>
      <c r="F190" t="s">
        <v>4718</v>
      </c>
      <c r="G190">
        <v>0</v>
      </c>
      <c r="H190" t="s">
        <v>2380</v>
      </c>
      <c r="J190" t="str">
        <f t="shared" si="4"/>
        <v>Obesity</v>
      </c>
      <c r="K190" t="str">
        <f t="shared" si="5"/>
        <v>Diabetes</v>
      </c>
    </row>
    <row r="191" spans="1:11" x14ac:dyDescent="0.25">
      <c r="A191" t="s">
        <v>2183</v>
      </c>
      <c r="B191">
        <v>34.700000000000003</v>
      </c>
      <c r="C191">
        <v>4.37</v>
      </c>
      <c r="D191" t="s">
        <v>4718</v>
      </c>
      <c r="E191" t="s">
        <v>4718</v>
      </c>
      <c r="F191" t="s">
        <v>2380</v>
      </c>
      <c r="G191">
        <v>1</v>
      </c>
      <c r="H191" t="s">
        <v>2380</v>
      </c>
      <c r="J191" t="str">
        <f t="shared" si="4"/>
        <v>Obesity</v>
      </c>
      <c r="K191" t="str">
        <f t="shared" si="5"/>
        <v>Normal</v>
      </c>
    </row>
    <row r="192" spans="1:11" x14ac:dyDescent="0.25">
      <c r="A192" t="s">
        <v>2182</v>
      </c>
      <c r="B192">
        <v>38.28</v>
      </c>
      <c r="C192">
        <v>11.56</v>
      </c>
      <c r="D192" t="s">
        <v>2380</v>
      </c>
      <c r="E192" t="s">
        <v>4718</v>
      </c>
      <c r="F192" t="s">
        <v>4718</v>
      </c>
      <c r="G192">
        <v>1</v>
      </c>
      <c r="H192" t="s">
        <v>2380</v>
      </c>
      <c r="J192" t="str">
        <f t="shared" si="4"/>
        <v>Obesity</v>
      </c>
      <c r="K192" t="str">
        <f t="shared" si="5"/>
        <v>Diabetes</v>
      </c>
    </row>
    <row r="193" spans="1:11" x14ac:dyDescent="0.25">
      <c r="A193" t="s">
        <v>2181</v>
      </c>
      <c r="B193">
        <v>33.57</v>
      </c>
      <c r="C193">
        <v>8.82</v>
      </c>
      <c r="D193" t="s">
        <v>2380</v>
      </c>
      <c r="E193" t="s">
        <v>4718</v>
      </c>
      <c r="F193" t="s">
        <v>4718</v>
      </c>
      <c r="G193">
        <v>0</v>
      </c>
      <c r="H193" t="s">
        <v>2380</v>
      </c>
      <c r="J193" t="str">
        <f t="shared" ref="J193:J256" si="6">IF(B194&gt;=30,"Obesity",IF(B194&gt;=25,"Over Weight",IF(B194&gt;=18.5,"NormalWeight","UnderWeight")))</f>
        <v>Obesity</v>
      </c>
      <c r="K193" t="str">
        <f t="shared" si="5"/>
        <v>Diabetes</v>
      </c>
    </row>
    <row r="194" spans="1:11" x14ac:dyDescent="0.25">
      <c r="A194" t="s">
        <v>2180</v>
      </c>
      <c r="B194">
        <v>52.06</v>
      </c>
      <c r="C194">
        <v>4.6900000000000004</v>
      </c>
      <c r="D194" t="s">
        <v>4718</v>
      </c>
      <c r="E194" t="s">
        <v>4718</v>
      </c>
      <c r="F194" t="s">
        <v>4718</v>
      </c>
      <c r="G194">
        <v>1</v>
      </c>
      <c r="H194" t="s">
        <v>2380</v>
      </c>
      <c r="J194" t="str">
        <f t="shared" si="6"/>
        <v>Obesity</v>
      </c>
      <c r="K194" t="str">
        <f t="shared" si="5"/>
        <v>Normal</v>
      </c>
    </row>
    <row r="195" spans="1:11" x14ac:dyDescent="0.25">
      <c r="A195" t="s">
        <v>2179</v>
      </c>
      <c r="B195">
        <v>38.17</v>
      </c>
      <c r="C195">
        <v>4.53</v>
      </c>
      <c r="D195" t="s">
        <v>4718</v>
      </c>
      <c r="E195" t="s">
        <v>2380</v>
      </c>
      <c r="F195" t="s">
        <v>4718</v>
      </c>
      <c r="G195">
        <v>1</v>
      </c>
      <c r="H195" t="s">
        <v>2380</v>
      </c>
      <c r="J195" t="str">
        <f t="shared" si="6"/>
        <v>Obesity</v>
      </c>
      <c r="K195" t="str">
        <f t="shared" ref="K195:K258" si="7">IF(C195&lt;5.7,"Normal",IF(C195&lt;6.5,"Pre-Diabetes","Diabetes"))</f>
        <v>Normal</v>
      </c>
    </row>
    <row r="196" spans="1:11" x14ac:dyDescent="0.25">
      <c r="A196" t="s">
        <v>2178</v>
      </c>
      <c r="B196">
        <v>36.954999999999998</v>
      </c>
      <c r="C196">
        <v>5.84</v>
      </c>
      <c r="D196" t="s">
        <v>4718</v>
      </c>
      <c r="E196" t="s">
        <v>4718</v>
      </c>
      <c r="F196" t="s">
        <v>2380</v>
      </c>
      <c r="G196">
        <v>1</v>
      </c>
      <c r="H196" t="s">
        <v>2380</v>
      </c>
      <c r="J196" t="str">
        <f t="shared" si="6"/>
        <v>Obesity</v>
      </c>
      <c r="K196" t="str">
        <f t="shared" si="7"/>
        <v>Pre-Diabetes</v>
      </c>
    </row>
    <row r="197" spans="1:11" x14ac:dyDescent="0.25">
      <c r="A197" t="s">
        <v>2177</v>
      </c>
      <c r="B197">
        <v>34.4</v>
      </c>
      <c r="C197">
        <v>4.9000000000000004</v>
      </c>
      <c r="D197" t="s">
        <v>4718</v>
      </c>
      <c r="E197" t="s">
        <v>4718</v>
      </c>
      <c r="F197" t="s">
        <v>2380</v>
      </c>
      <c r="G197">
        <v>1</v>
      </c>
      <c r="H197" t="s">
        <v>2380</v>
      </c>
      <c r="J197" t="str">
        <f t="shared" si="6"/>
        <v>Obesity</v>
      </c>
      <c r="K197" t="str">
        <f t="shared" si="7"/>
        <v>Normal</v>
      </c>
    </row>
    <row r="198" spans="1:11" x14ac:dyDescent="0.25">
      <c r="A198" t="s">
        <v>2176</v>
      </c>
      <c r="B198">
        <v>31.73</v>
      </c>
      <c r="C198">
        <v>4.3</v>
      </c>
      <c r="D198" t="s">
        <v>4718</v>
      </c>
      <c r="E198" t="s">
        <v>4718</v>
      </c>
      <c r="F198" t="s">
        <v>4718</v>
      </c>
      <c r="G198">
        <v>0</v>
      </c>
      <c r="H198" t="s">
        <v>2380</v>
      </c>
      <c r="J198" t="str">
        <f t="shared" si="6"/>
        <v>Obesity</v>
      </c>
      <c r="K198" t="str">
        <f t="shared" si="7"/>
        <v>Normal</v>
      </c>
    </row>
    <row r="199" spans="1:11" x14ac:dyDescent="0.25">
      <c r="A199" t="s">
        <v>2175</v>
      </c>
      <c r="B199">
        <v>36.64</v>
      </c>
      <c r="C199">
        <v>11.34</v>
      </c>
      <c r="D199" t="s">
        <v>4718</v>
      </c>
      <c r="E199" t="s">
        <v>4718</v>
      </c>
      <c r="F199" t="s">
        <v>4718</v>
      </c>
      <c r="G199">
        <v>0</v>
      </c>
      <c r="H199" t="s">
        <v>2380</v>
      </c>
      <c r="J199" t="str">
        <f t="shared" si="6"/>
        <v>Obesity</v>
      </c>
      <c r="K199" t="str">
        <f t="shared" si="7"/>
        <v>Diabetes</v>
      </c>
    </row>
    <row r="200" spans="1:11" x14ac:dyDescent="0.25">
      <c r="A200" t="s">
        <v>2174</v>
      </c>
      <c r="B200">
        <v>36.85</v>
      </c>
      <c r="C200">
        <v>5.88</v>
      </c>
      <c r="D200" t="s">
        <v>4718</v>
      </c>
      <c r="E200" t="s">
        <v>2380</v>
      </c>
      <c r="F200" t="s">
        <v>4718</v>
      </c>
      <c r="G200">
        <v>1</v>
      </c>
      <c r="H200" t="s">
        <v>2380</v>
      </c>
      <c r="J200" t="str">
        <f t="shared" si="6"/>
        <v>Obesity</v>
      </c>
      <c r="K200" t="str">
        <f t="shared" si="7"/>
        <v>Pre-Diabetes</v>
      </c>
    </row>
    <row r="201" spans="1:11" x14ac:dyDescent="0.25">
      <c r="A201" t="s">
        <v>2173</v>
      </c>
      <c r="B201">
        <v>33.33</v>
      </c>
      <c r="C201">
        <v>5.01</v>
      </c>
      <c r="D201" t="s">
        <v>2380</v>
      </c>
      <c r="E201" t="s">
        <v>4718</v>
      </c>
      <c r="F201" t="s">
        <v>2380</v>
      </c>
      <c r="G201">
        <v>1</v>
      </c>
      <c r="H201" t="s">
        <v>2380</v>
      </c>
      <c r="J201" t="str">
        <f t="shared" si="6"/>
        <v>Obesity</v>
      </c>
      <c r="K201" t="str">
        <f t="shared" si="7"/>
        <v>Normal</v>
      </c>
    </row>
    <row r="202" spans="1:11" x14ac:dyDescent="0.25">
      <c r="A202" t="s">
        <v>2172</v>
      </c>
      <c r="B202">
        <v>39.14</v>
      </c>
      <c r="C202">
        <v>4.4000000000000004</v>
      </c>
      <c r="D202" t="s">
        <v>4718</v>
      </c>
      <c r="E202" t="s">
        <v>4718</v>
      </c>
      <c r="F202" t="s">
        <v>2380</v>
      </c>
      <c r="G202">
        <v>1</v>
      </c>
      <c r="H202" t="s">
        <v>2380</v>
      </c>
      <c r="J202" t="str">
        <f t="shared" si="6"/>
        <v>Obesity</v>
      </c>
      <c r="K202" t="str">
        <f t="shared" si="7"/>
        <v>Normal</v>
      </c>
    </row>
    <row r="203" spans="1:11" x14ac:dyDescent="0.25">
      <c r="A203" t="s">
        <v>2171</v>
      </c>
      <c r="B203">
        <v>32.9</v>
      </c>
      <c r="C203">
        <v>6.26</v>
      </c>
      <c r="D203" t="s">
        <v>2380</v>
      </c>
      <c r="E203" t="s">
        <v>4718</v>
      </c>
      <c r="F203" t="s">
        <v>4718</v>
      </c>
      <c r="G203">
        <v>0</v>
      </c>
      <c r="H203" t="s">
        <v>2380</v>
      </c>
      <c r="J203" t="str">
        <f t="shared" si="6"/>
        <v>Over Weight</v>
      </c>
      <c r="K203" t="str">
        <f t="shared" si="7"/>
        <v>Pre-Diabetes</v>
      </c>
    </row>
    <row r="204" spans="1:11" x14ac:dyDescent="0.25">
      <c r="A204" t="s">
        <v>2170</v>
      </c>
      <c r="B204">
        <v>29.78</v>
      </c>
      <c r="C204">
        <v>10.27</v>
      </c>
      <c r="D204" t="s">
        <v>2380</v>
      </c>
      <c r="E204" t="s">
        <v>4718</v>
      </c>
      <c r="F204" t="s">
        <v>2380</v>
      </c>
      <c r="G204">
        <v>1</v>
      </c>
      <c r="H204" t="s">
        <v>2380</v>
      </c>
      <c r="J204" t="str">
        <f t="shared" si="6"/>
        <v>Obesity</v>
      </c>
      <c r="K204" t="str">
        <f t="shared" si="7"/>
        <v>Diabetes</v>
      </c>
    </row>
    <row r="205" spans="1:11" x14ac:dyDescent="0.25">
      <c r="A205" t="s">
        <v>2169</v>
      </c>
      <c r="B205">
        <v>32.78</v>
      </c>
      <c r="C205">
        <v>5.27</v>
      </c>
      <c r="D205" t="s">
        <v>4718</v>
      </c>
      <c r="E205" t="s">
        <v>4718</v>
      </c>
      <c r="F205" t="s">
        <v>4718</v>
      </c>
      <c r="G205">
        <v>0</v>
      </c>
      <c r="H205" t="s">
        <v>2380</v>
      </c>
      <c r="J205" t="str">
        <f t="shared" si="6"/>
        <v>Obesity</v>
      </c>
      <c r="K205" t="str">
        <f t="shared" si="7"/>
        <v>Normal</v>
      </c>
    </row>
    <row r="206" spans="1:11" x14ac:dyDescent="0.25">
      <c r="A206" t="s">
        <v>2168</v>
      </c>
      <c r="B206">
        <v>41.65</v>
      </c>
      <c r="C206">
        <v>10.73</v>
      </c>
      <c r="D206" t="s">
        <v>2380</v>
      </c>
      <c r="E206" t="s">
        <v>4718</v>
      </c>
      <c r="F206" t="s">
        <v>4718</v>
      </c>
      <c r="G206">
        <v>0</v>
      </c>
      <c r="H206" t="s">
        <v>2380</v>
      </c>
      <c r="J206" t="str">
        <f t="shared" si="6"/>
        <v>Obesity</v>
      </c>
      <c r="K206" t="str">
        <f t="shared" si="7"/>
        <v>Diabetes</v>
      </c>
    </row>
    <row r="207" spans="1:11" x14ac:dyDescent="0.25">
      <c r="A207" t="s">
        <v>2167</v>
      </c>
      <c r="B207">
        <v>50.79</v>
      </c>
      <c r="C207">
        <v>4.45</v>
      </c>
      <c r="D207" t="s">
        <v>4718</v>
      </c>
      <c r="E207" t="s">
        <v>4718</v>
      </c>
      <c r="F207" t="s">
        <v>4718</v>
      </c>
      <c r="G207">
        <v>1</v>
      </c>
      <c r="H207" t="s">
        <v>2380</v>
      </c>
      <c r="J207" t="str">
        <f t="shared" si="6"/>
        <v>Obesity</v>
      </c>
      <c r="K207" t="str">
        <f t="shared" si="7"/>
        <v>Normal</v>
      </c>
    </row>
    <row r="208" spans="1:11" x14ac:dyDescent="0.25">
      <c r="A208" t="s">
        <v>2166</v>
      </c>
      <c r="B208">
        <v>35.43</v>
      </c>
      <c r="C208">
        <v>5.25</v>
      </c>
      <c r="D208" t="s">
        <v>2380</v>
      </c>
      <c r="E208" t="s">
        <v>4718</v>
      </c>
      <c r="F208" t="s">
        <v>4718</v>
      </c>
      <c r="G208">
        <v>0</v>
      </c>
      <c r="H208" t="s">
        <v>2380</v>
      </c>
      <c r="J208" t="str">
        <f t="shared" si="6"/>
        <v>Obesity</v>
      </c>
      <c r="K208" t="str">
        <f t="shared" si="7"/>
        <v>Normal</v>
      </c>
    </row>
    <row r="209" spans="1:11" x14ac:dyDescent="0.25">
      <c r="A209" t="s">
        <v>2165</v>
      </c>
      <c r="B209">
        <v>35.25</v>
      </c>
      <c r="C209">
        <v>9.51</v>
      </c>
      <c r="D209" t="s">
        <v>4718</v>
      </c>
      <c r="E209" t="s">
        <v>4718</v>
      </c>
      <c r="F209" t="s">
        <v>4718</v>
      </c>
      <c r="G209">
        <v>0</v>
      </c>
      <c r="H209" t="s">
        <v>2380</v>
      </c>
      <c r="J209" t="str">
        <f t="shared" si="6"/>
        <v>Obesity</v>
      </c>
      <c r="K209" t="str">
        <f t="shared" si="7"/>
        <v>Diabetes</v>
      </c>
    </row>
    <row r="210" spans="1:11" x14ac:dyDescent="0.25">
      <c r="A210" t="s">
        <v>2164</v>
      </c>
      <c r="B210">
        <v>36.85</v>
      </c>
      <c r="C210">
        <v>11.12</v>
      </c>
      <c r="D210" t="s">
        <v>4718</v>
      </c>
      <c r="E210" t="s">
        <v>4718</v>
      </c>
      <c r="F210" t="s">
        <v>4718</v>
      </c>
      <c r="G210">
        <v>0</v>
      </c>
      <c r="H210" t="s">
        <v>2380</v>
      </c>
      <c r="J210" t="str">
        <f t="shared" si="6"/>
        <v>Obesity</v>
      </c>
      <c r="K210" t="str">
        <f t="shared" si="7"/>
        <v>Diabetes</v>
      </c>
    </row>
    <row r="211" spans="1:11" x14ac:dyDescent="0.25">
      <c r="A211" t="s">
        <v>2163</v>
      </c>
      <c r="B211">
        <v>31.02</v>
      </c>
      <c r="C211">
        <v>4.5599999999999996</v>
      </c>
      <c r="D211" t="s">
        <v>4718</v>
      </c>
      <c r="E211" t="s">
        <v>2380</v>
      </c>
      <c r="F211" t="s">
        <v>4718</v>
      </c>
      <c r="G211">
        <v>1</v>
      </c>
      <c r="H211" t="s">
        <v>2380</v>
      </c>
      <c r="J211" t="str">
        <f t="shared" si="6"/>
        <v>Obesity</v>
      </c>
      <c r="K211" t="str">
        <f t="shared" si="7"/>
        <v>Normal</v>
      </c>
    </row>
    <row r="212" spans="1:11" x14ac:dyDescent="0.25">
      <c r="A212" t="s">
        <v>2162</v>
      </c>
      <c r="B212">
        <v>35.6</v>
      </c>
      <c r="C212">
        <v>4.0199999999999996</v>
      </c>
      <c r="D212" t="s">
        <v>2380</v>
      </c>
      <c r="E212" t="s">
        <v>2380</v>
      </c>
      <c r="F212" t="s">
        <v>4718</v>
      </c>
      <c r="G212">
        <v>2</v>
      </c>
      <c r="H212" t="s">
        <v>2380</v>
      </c>
      <c r="J212" t="str">
        <f t="shared" si="6"/>
        <v>Obesity</v>
      </c>
      <c r="K212" t="str">
        <f t="shared" si="7"/>
        <v>Normal</v>
      </c>
    </row>
    <row r="213" spans="1:11" x14ac:dyDescent="0.25">
      <c r="A213" t="s">
        <v>2161</v>
      </c>
      <c r="B213">
        <v>34.39</v>
      </c>
      <c r="C213">
        <v>8.7200000000000006</v>
      </c>
      <c r="D213" t="s">
        <v>4718</v>
      </c>
      <c r="E213" t="s">
        <v>4718</v>
      </c>
      <c r="F213" t="s">
        <v>4718</v>
      </c>
      <c r="G213">
        <v>0</v>
      </c>
      <c r="H213" t="s">
        <v>2380</v>
      </c>
      <c r="J213" t="str">
        <f t="shared" si="6"/>
        <v>Over Weight</v>
      </c>
      <c r="K213" t="str">
        <f t="shared" si="7"/>
        <v>Diabetes</v>
      </c>
    </row>
    <row r="214" spans="1:11" x14ac:dyDescent="0.25">
      <c r="A214" t="s">
        <v>2160</v>
      </c>
      <c r="B214">
        <v>29.06</v>
      </c>
      <c r="C214">
        <v>6.25</v>
      </c>
      <c r="D214" t="s">
        <v>2380</v>
      </c>
      <c r="E214" t="s">
        <v>4718</v>
      </c>
      <c r="F214" t="s">
        <v>4718</v>
      </c>
      <c r="G214">
        <v>1</v>
      </c>
      <c r="H214" t="s">
        <v>2380</v>
      </c>
      <c r="J214" t="str">
        <f t="shared" si="6"/>
        <v>Obesity</v>
      </c>
      <c r="K214" t="str">
        <f t="shared" si="7"/>
        <v>Pre-Diabetes</v>
      </c>
    </row>
    <row r="215" spans="1:11" x14ac:dyDescent="0.25">
      <c r="A215" t="s">
        <v>2159</v>
      </c>
      <c r="B215">
        <v>35.799999999999997</v>
      </c>
      <c r="C215">
        <v>7.32</v>
      </c>
      <c r="D215" t="s">
        <v>4718</v>
      </c>
      <c r="E215" t="s">
        <v>4718</v>
      </c>
      <c r="F215" t="s">
        <v>4718</v>
      </c>
      <c r="G215">
        <v>2</v>
      </c>
      <c r="H215" t="s">
        <v>2380</v>
      </c>
      <c r="J215" t="str">
        <f t="shared" si="6"/>
        <v>Obesity</v>
      </c>
      <c r="K215" t="str">
        <f t="shared" si="7"/>
        <v>Diabetes</v>
      </c>
    </row>
    <row r="216" spans="1:11" x14ac:dyDescent="0.25">
      <c r="A216" t="s">
        <v>2158</v>
      </c>
      <c r="B216">
        <v>49.8</v>
      </c>
      <c r="C216">
        <v>4.24</v>
      </c>
      <c r="D216" t="s">
        <v>4718</v>
      </c>
      <c r="E216" t="s">
        <v>4718</v>
      </c>
      <c r="F216" t="s">
        <v>4718</v>
      </c>
      <c r="G216">
        <v>1</v>
      </c>
      <c r="H216" t="s">
        <v>2380</v>
      </c>
      <c r="J216" t="str">
        <f t="shared" si="6"/>
        <v>Obesity</v>
      </c>
      <c r="K216" t="str">
        <f t="shared" si="7"/>
        <v>Normal</v>
      </c>
    </row>
    <row r="217" spans="1:11" x14ac:dyDescent="0.25">
      <c r="A217" t="s">
        <v>2157</v>
      </c>
      <c r="B217">
        <v>35.71</v>
      </c>
      <c r="C217">
        <v>6.84</v>
      </c>
      <c r="D217" t="s">
        <v>4718</v>
      </c>
      <c r="E217" t="s">
        <v>4718</v>
      </c>
      <c r="F217" t="s">
        <v>4718</v>
      </c>
      <c r="G217">
        <v>2</v>
      </c>
      <c r="H217" t="s">
        <v>2380</v>
      </c>
      <c r="J217" t="str">
        <f t="shared" si="6"/>
        <v>Obesity</v>
      </c>
      <c r="K217" t="str">
        <f t="shared" si="7"/>
        <v>Diabetes</v>
      </c>
    </row>
    <row r="218" spans="1:11" x14ac:dyDescent="0.25">
      <c r="A218" t="s">
        <v>2156</v>
      </c>
      <c r="B218">
        <v>30.8</v>
      </c>
      <c r="C218">
        <v>5.23</v>
      </c>
      <c r="D218" t="s">
        <v>2380</v>
      </c>
      <c r="E218" t="s">
        <v>4718</v>
      </c>
      <c r="F218" t="s">
        <v>4718</v>
      </c>
      <c r="G218">
        <v>1</v>
      </c>
      <c r="H218" t="s">
        <v>2380</v>
      </c>
      <c r="J218" t="str">
        <f t="shared" si="6"/>
        <v>Obesity</v>
      </c>
      <c r="K218" t="str">
        <f t="shared" si="7"/>
        <v>Normal</v>
      </c>
    </row>
    <row r="219" spans="1:11" x14ac:dyDescent="0.25">
      <c r="A219" t="s">
        <v>2155</v>
      </c>
      <c r="B219">
        <v>33.69</v>
      </c>
      <c r="C219">
        <v>9.68</v>
      </c>
      <c r="D219" t="s">
        <v>4718</v>
      </c>
      <c r="E219" t="s">
        <v>4718</v>
      </c>
      <c r="F219" t="s">
        <v>4718</v>
      </c>
      <c r="G219">
        <v>0</v>
      </c>
      <c r="H219" t="s">
        <v>2380</v>
      </c>
      <c r="J219" t="str">
        <f t="shared" si="6"/>
        <v>Obesity</v>
      </c>
      <c r="K219" t="str">
        <f t="shared" si="7"/>
        <v>Diabetes</v>
      </c>
    </row>
    <row r="220" spans="1:11" x14ac:dyDescent="0.25">
      <c r="A220" t="s">
        <v>2154</v>
      </c>
      <c r="B220">
        <v>42.27</v>
      </c>
      <c r="C220">
        <v>6.05</v>
      </c>
      <c r="D220" t="s">
        <v>2380</v>
      </c>
      <c r="E220" t="s">
        <v>4718</v>
      </c>
      <c r="F220" t="s">
        <v>4718</v>
      </c>
      <c r="G220">
        <v>1</v>
      </c>
      <c r="H220" t="s">
        <v>2380</v>
      </c>
      <c r="J220" t="str">
        <f t="shared" si="6"/>
        <v>Obesity</v>
      </c>
      <c r="K220" t="str">
        <f t="shared" si="7"/>
        <v>Pre-Diabetes</v>
      </c>
    </row>
    <row r="221" spans="1:11" x14ac:dyDescent="0.25">
      <c r="A221" t="s">
        <v>2153</v>
      </c>
      <c r="B221">
        <v>53.25</v>
      </c>
      <c r="C221">
        <v>6.11</v>
      </c>
      <c r="D221" t="s">
        <v>2380</v>
      </c>
      <c r="E221" t="s">
        <v>4718</v>
      </c>
      <c r="F221" t="s">
        <v>2380</v>
      </c>
      <c r="G221">
        <v>1</v>
      </c>
      <c r="H221" t="s">
        <v>2380</v>
      </c>
      <c r="J221" t="str">
        <f t="shared" si="6"/>
        <v>Over Weight</v>
      </c>
      <c r="K221" t="str">
        <f t="shared" si="7"/>
        <v>Pre-Diabetes</v>
      </c>
    </row>
    <row r="222" spans="1:11" x14ac:dyDescent="0.25">
      <c r="A222" t="s">
        <v>2152</v>
      </c>
      <c r="B222">
        <v>26.8</v>
      </c>
      <c r="C222">
        <v>10.93</v>
      </c>
      <c r="D222" t="s">
        <v>2380</v>
      </c>
      <c r="E222" t="s">
        <v>4718</v>
      </c>
      <c r="F222" t="s">
        <v>4718</v>
      </c>
      <c r="G222">
        <v>0</v>
      </c>
      <c r="H222" t="s">
        <v>4718</v>
      </c>
      <c r="J222" t="str">
        <f t="shared" si="6"/>
        <v>Over Weight</v>
      </c>
      <c r="K222" t="str">
        <f t="shared" si="7"/>
        <v>Diabetes</v>
      </c>
    </row>
    <row r="223" spans="1:11" x14ac:dyDescent="0.25">
      <c r="A223" t="s">
        <v>2151</v>
      </c>
      <c r="B223">
        <v>28.5</v>
      </c>
      <c r="C223">
        <v>5.12</v>
      </c>
      <c r="D223" t="s">
        <v>4718</v>
      </c>
      <c r="E223" t="s">
        <v>4718</v>
      </c>
      <c r="F223" t="s">
        <v>4718</v>
      </c>
      <c r="G223">
        <v>1</v>
      </c>
      <c r="H223" t="s">
        <v>2380</v>
      </c>
      <c r="J223" t="str">
        <f t="shared" si="6"/>
        <v>NormalWeight</v>
      </c>
      <c r="K223" t="str">
        <f t="shared" si="7"/>
        <v>Normal</v>
      </c>
    </row>
    <row r="224" spans="1:11" x14ac:dyDescent="0.25">
      <c r="A224" t="s">
        <v>2150</v>
      </c>
      <c r="B224">
        <v>22.895</v>
      </c>
      <c r="C224">
        <v>5.72</v>
      </c>
      <c r="D224" t="s">
        <v>4718</v>
      </c>
      <c r="E224" t="s">
        <v>4718</v>
      </c>
      <c r="F224" t="s">
        <v>4718</v>
      </c>
      <c r="G224">
        <v>0</v>
      </c>
      <c r="H224" t="s">
        <v>2380</v>
      </c>
      <c r="J224" t="str">
        <f t="shared" si="6"/>
        <v>Obesity</v>
      </c>
      <c r="K224" t="str">
        <f t="shared" si="7"/>
        <v>Pre-Diabetes</v>
      </c>
    </row>
    <row r="225" spans="1:11" x14ac:dyDescent="0.25">
      <c r="A225" t="s">
        <v>2149</v>
      </c>
      <c r="B225">
        <v>34.06</v>
      </c>
      <c r="C225">
        <v>11.83</v>
      </c>
      <c r="D225" t="s">
        <v>2380</v>
      </c>
      <c r="E225" t="s">
        <v>4718</v>
      </c>
      <c r="F225" t="s">
        <v>4718</v>
      </c>
      <c r="G225">
        <v>1</v>
      </c>
      <c r="H225" t="s">
        <v>2380</v>
      </c>
      <c r="J225" t="str">
        <f t="shared" si="6"/>
        <v>Obesity</v>
      </c>
      <c r="K225" t="str">
        <f t="shared" si="7"/>
        <v>Diabetes</v>
      </c>
    </row>
    <row r="226" spans="1:11" x14ac:dyDescent="0.25">
      <c r="A226" t="s">
        <v>2148</v>
      </c>
      <c r="B226">
        <v>36.409999999999997</v>
      </c>
      <c r="C226">
        <v>4.55</v>
      </c>
      <c r="D226" t="s">
        <v>4718</v>
      </c>
      <c r="E226" t="s">
        <v>4718</v>
      </c>
      <c r="F226" t="s">
        <v>4718</v>
      </c>
      <c r="G226">
        <v>0</v>
      </c>
      <c r="H226" t="s">
        <v>2380</v>
      </c>
      <c r="J226" t="str">
        <f t="shared" si="6"/>
        <v>Obesity</v>
      </c>
      <c r="K226" t="str">
        <f t="shared" si="7"/>
        <v>Normal</v>
      </c>
    </row>
    <row r="227" spans="1:11" x14ac:dyDescent="0.25">
      <c r="A227" t="s">
        <v>2147</v>
      </c>
      <c r="B227">
        <v>52.3</v>
      </c>
      <c r="C227">
        <v>4.87</v>
      </c>
      <c r="D227" t="s">
        <v>2380</v>
      </c>
      <c r="E227" t="s">
        <v>4718</v>
      </c>
      <c r="F227" t="s">
        <v>2380</v>
      </c>
      <c r="G227">
        <v>1</v>
      </c>
      <c r="H227" t="s">
        <v>2380</v>
      </c>
      <c r="J227" t="str">
        <f t="shared" si="6"/>
        <v>Obesity</v>
      </c>
      <c r="K227" t="str">
        <f t="shared" si="7"/>
        <v>Normal</v>
      </c>
    </row>
    <row r="228" spans="1:11" x14ac:dyDescent="0.25">
      <c r="A228" t="s">
        <v>2146</v>
      </c>
      <c r="B228">
        <v>52.66</v>
      </c>
      <c r="C228">
        <v>4.45</v>
      </c>
      <c r="D228" t="s">
        <v>4718</v>
      </c>
      <c r="E228" t="s">
        <v>4718</v>
      </c>
      <c r="F228" t="s">
        <v>4718</v>
      </c>
      <c r="G228">
        <v>1</v>
      </c>
      <c r="H228" t="s">
        <v>2380</v>
      </c>
      <c r="J228" t="str">
        <f t="shared" si="6"/>
        <v>Over Weight</v>
      </c>
      <c r="K228" t="str">
        <f t="shared" si="7"/>
        <v>Normal</v>
      </c>
    </row>
    <row r="229" spans="1:11" x14ac:dyDescent="0.25">
      <c r="A229" t="s">
        <v>2145</v>
      </c>
      <c r="B229">
        <v>29.57</v>
      </c>
      <c r="C229">
        <v>9.42</v>
      </c>
      <c r="D229" t="s">
        <v>2380</v>
      </c>
      <c r="E229" t="s">
        <v>4718</v>
      </c>
      <c r="F229" t="s">
        <v>4718</v>
      </c>
      <c r="G229">
        <v>0</v>
      </c>
      <c r="H229" t="s">
        <v>2380</v>
      </c>
      <c r="J229" t="str">
        <f t="shared" si="6"/>
        <v>Obesity</v>
      </c>
      <c r="K229" t="str">
        <f t="shared" si="7"/>
        <v>Diabetes</v>
      </c>
    </row>
    <row r="230" spans="1:11" x14ac:dyDescent="0.25">
      <c r="A230" t="s">
        <v>2144</v>
      </c>
      <c r="B230">
        <v>36.99</v>
      </c>
      <c r="C230">
        <v>5.37</v>
      </c>
      <c r="D230" t="s">
        <v>2380</v>
      </c>
      <c r="E230" t="s">
        <v>4718</v>
      </c>
      <c r="F230" t="s">
        <v>2380</v>
      </c>
      <c r="G230">
        <v>1</v>
      </c>
      <c r="H230" t="s">
        <v>2380</v>
      </c>
      <c r="J230" t="str">
        <f t="shared" si="6"/>
        <v>Obesity</v>
      </c>
      <c r="K230" t="str">
        <f t="shared" si="7"/>
        <v>Normal</v>
      </c>
    </row>
    <row r="231" spans="1:11" x14ac:dyDescent="0.25">
      <c r="A231" t="s">
        <v>2143</v>
      </c>
      <c r="B231">
        <v>31.4</v>
      </c>
      <c r="C231">
        <v>4.5999999999999996</v>
      </c>
      <c r="D231" t="s">
        <v>2380</v>
      </c>
      <c r="E231" t="s">
        <v>4718</v>
      </c>
      <c r="F231" t="s">
        <v>4718</v>
      </c>
      <c r="G231">
        <v>1</v>
      </c>
      <c r="H231" t="s">
        <v>2380</v>
      </c>
      <c r="J231" t="str">
        <f t="shared" si="6"/>
        <v>Obesity</v>
      </c>
      <c r="K231" t="str">
        <f t="shared" si="7"/>
        <v>Normal</v>
      </c>
    </row>
    <row r="232" spans="1:11" x14ac:dyDescent="0.25">
      <c r="A232" t="s">
        <v>2142</v>
      </c>
      <c r="B232">
        <v>34.9</v>
      </c>
      <c r="C232">
        <v>6.22</v>
      </c>
      <c r="D232" t="s">
        <v>4718</v>
      </c>
      <c r="E232" t="s">
        <v>4718</v>
      </c>
      <c r="F232" t="s">
        <v>2380</v>
      </c>
      <c r="G232">
        <v>1</v>
      </c>
      <c r="H232" t="s">
        <v>2380</v>
      </c>
      <c r="J232" t="str">
        <f t="shared" si="6"/>
        <v>Obesity</v>
      </c>
      <c r="K232" t="str">
        <f t="shared" si="7"/>
        <v>Pre-Diabetes</v>
      </c>
    </row>
    <row r="233" spans="1:11" x14ac:dyDescent="0.25">
      <c r="A233" t="s">
        <v>2141</v>
      </c>
      <c r="B233">
        <v>31.13</v>
      </c>
      <c r="C233">
        <v>4.5199999999999996</v>
      </c>
      <c r="D233" t="s">
        <v>2380</v>
      </c>
      <c r="E233" t="s">
        <v>4718</v>
      </c>
      <c r="F233" t="s">
        <v>4718</v>
      </c>
      <c r="G233">
        <v>1</v>
      </c>
      <c r="H233" t="s">
        <v>2380</v>
      </c>
      <c r="J233" t="str">
        <f t="shared" si="6"/>
        <v>Obesity</v>
      </c>
      <c r="K233" t="str">
        <f t="shared" si="7"/>
        <v>Normal</v>
      </c>
    </row>
    <row r="234" spans="1:11" x14ac:dyDescent="0.25">
      <c r="A234" t="s">
        <v>2140</v>
      </c>
      <c r="B234">
        <v>34.799999999999997</v>
      </c>
      <c r="C234">
        <v>6.18</v>
      </c>
      <c r="D234" t="s">
        <v>4718</v>
      </c>
      <c r="E234" t="s">
        <v>4718</v>
      </c>
      <c r="F234" t="s">
        <v>2380</v>
      </c>
      <c r="G234">
        <v>1</v>
      </c>
      <c r="H234" t="s">
        <v>2380</v>
      </c>
      <c r="J234" t="str">
        <f t="shared" si="6"/>
        <v>Obesity</v>
      </c>
      <c r="K234" t="str">
        <f t="shared" si="7"/>
        <v>Pre-Diabetes</v>
      </c>
    </row>
    <row r="235" spans="1:11" x14ac:dyDescent="0.25">
      <c r="A235" t="s">
        <v>2139</v>
      </c>
      <c r="B235">
        <v>31.68</v>
      </c>
      <c r="C235">
        <v>4.4000000000000004</v>
      </c>
      <c r="D235" t="s">
        <v>4718</v>
      </c>
      <c r="E235" t="s">
        <v>4718</v>
      </c>
      <c r="F235" t="s">
        <v>4718</v>
      </c>
      <c r="G235">
        <v>0</v>
      </c>
      <c r="H235" t="s">
        <v>2380</v>
      </c>
      <c r="J235" t="str">
        <f t="shared" si="6"/>
        <v>Obesity</v>
      </c>
      <c r="K235" t="str">
        <f t="shared" si="7"/>
        <v>Normal</v>
      </c>
    </row>
    <row r="236" spans="1:11" x14ac:dyDescent="0.25">
      <c r="A236" t="s">
        <v>2138</v>
      </c>
      <c r="B236">
        <v>33.534999999999997</v>
      </c>
      <c r="C236">
        <v>6.23</v>
      </c>
      <c r="D236" t="s">
        <v>4718</v>
      </c>
      <c r="E236" t="s">
        <v>2380</v>
      </c>
      <c r="F236" t="s">
        <v>4718</v>
      </c>
      <c r="G236">
        <v>1</v>
      </c>
      <c r="H236" t="s">
        <v>2380</v>
      </c>
      <c r="J236" t="str">
        <f t="shared" si="6"/>
        <v>Obesity</v>
      </c>
      <c r="K236" t="str">
        <f t="shared" si="7"/>
        <v>Pre-Diabetes</v>
      </c>
    </row>
    <row r="237" spans="1:11" x14ac:dyDescent="0.25">
      <c r="A237" t="s">
        <v>2137</v>
      </c>
      <c r="B237">
        <v>31.92</v>
      </c>
      <c r="C237">
        <v>5.33</v>
      </c>
      <c r="D237" t="s">
        <v>2380</v>
      </c>
      <c r="E237" t="s">
        <v>4718</v>
      </c>
      <c r="F237" t="s">
        <v>4718</v>
      </c>
      <c r="G237">
        <v>0</v>
      </c>
      <c r="H237" t="s">
        <v>2380</v>
      </c>
      <c r="J237" t="str">
        <f t="shared" si="6"/>
        <v>Obesity</v>
      </c>
      <c r="K237" t="str">
        <f t="shared" si="7"/>
        <v>Normal</v>
      </c>
    </row>
    <row r="238" spans="1:11" x14ac:dyDescent="0.25">
      <c r="A238" t="s">
        <v>2136</v>
      </c>
      <c r="B238">
        <v>32.700000000000003</v>
      </c>
      <c r="C238">
        <v>4.09</v>
      </c>
      <c r="D238" t="s">
        <v>4718</v>
      </c>
      <c r="E238" t="s">
        <v>4718</v>
      </c>
      <c r="F238" t="s">
        <v>4718</v>
      </c>
      <c r="G238">
        <v>1</v>
      </c>
      <c r="H238" t="s">
        <v>2380</v>
      </c>
      <c r="J238" t="str">
        <f t="shared" si="6"/>
        <v>Obesity</v>
      </c>
      <c r="K238" t="str">
        <f t="shared" si="7"/>
        <v>Normal</v>
      </c>
    </row>
    <row r="239" spans="1:11" x14ac:dyDescent="0.25">
      <c r="A239" t="s">
        <v>2135</v>
      </c>
      <c r="B239">
        <v>41.25</v>
      </c>
      <c r="C239">
        <v>5.19</v>
      </c>
      <c r="D239" t="s">
        <v>4718</v>
      </c>
      <c r="E239" t="s">
        <v>4718</v>
      </c>
      <c r="F239" t="s">
        <v>4718</v>
      </c>
      <c r="G239">
        <v>0</v>
      </c>
      <c r="H239" t="s">
        <v>2380</v>
      </c>
      <c r="J239" t="str">
        <f t="shared" si="6"/>
        <v>Obesity</v>
      </c>
      <c r="K239" t="str">
        <f t="shared" si="7"/>
        <v>Normal</v>
      </c>
    </row>
    <row r="240" spans="1:11" x14ac:dyDescent="0.25">
      <c r="A240" t="s">
        <v>2134</v>
      </c>
      <c r="B240">
        <v>33.11</v>
      </c>
      <c r="C240">
        <v>4.12</v>
      </c>
      <c r="D240" t="s">
        <v>4718</v>
      </c>
      <c r="E240" t="s">
        <v>4718</v>
      </c>
      <c r="F240" t="s">
        <v>2380</v>
      </c>
      <c r="G240">
        <v>1</v>
      </c>
      <c r="H240" t="s">
        <v>2380</v>
      </c>
      <c r="J240" t="str">
        <f t="shared" si="6"/>
        <v>Obesity</v>
      </c>
      <c r="K240" t="str">
        <f t="shared" si="7"/>
        <v>Normal</v>
      </c>
    </row>
    <row r="241" spans="1:11" x14ac:dyDescent="0.25">
      <c r="A241" t="s">
        <v>2133</v>
      </c>
      <c r="B241">
        <v>36.159999999999997</v>
      </c>
      <c r="C241">
        <v>5.0999999999999996</v>
      </c>
      <c r="D241" t="s">
        <v>4718</v>
      </c>
      <c r="E241" t="s">
        <v>4718</v>
      </c>
      <c r="F241" t="s">
        <v>4718</v>
      </c>
      <c r="G241">
        <v>1</v>
      </c>
      <c r="H241" t="s">
        <v>2380</v>
      </c>
      <c r="J241" t="str">
        <f t="shared" si="6"/>
        <v>Obesity</v>
      </c>
      <c r="K241" t="str">
        <f t="shared" si="7"/>
        <v>Normal</v>
      </c>
    </row>
    <row r="242" spans="1:11" x14ac:dyDescent="0.25">
      <c r="A242" t="s">
        <v>2132</v>
      </c>
      <c r="B242">
        <v>33.72</v>
      </c>
      <c r="C242">
        <v>6.21</v>
      </c>
      <c r="D242" t="s">
        <v>2380</v>
      </c>
      <c r="E242" t="s">
        <v>4718</v>
      </c>
      <c r="F242" t="s">
        <v>2380</v>
      </c>
      <c r="G242">
        <v>1</v>
      </c>
      <c r="H242" t="s">
        <v>2380</v>
      </c>
      <c r="J242" t="str">
        <f t="shared" si="6"/>
        <v>Obesity</v>
      </c>
      <c r="K242" t="str">
        <f t="shared" si="7"/>
        <v>Pre-Diabetes</v>
      </c>
    </row>
    <row r="243" spans="1:11" x14ac:dyDescent="0.25">
      <c r="A243" t="s">
        <v>2130</v>
      </c>
      <c r="B243">
        <v>37.74</v>
      </c>
      <c r="C243">
        <v>9.5299999999999994</v>
      </c>
      <c r="D243" t="s">
        <v>2380</v>
      </c>
      <c r="E243" t="s">
        <v>4718</v>
      </c>
      <c r="F243" t="s">
        <v>4718</v>
      </c>
      <c r="G243">
        <v>1</v>
      </c>
      <c r="H243" t="s">
        <v>2380</v>
      </c>
      <c r="J243" t="str">
        <f t="shared" si="6"/>
        <v>Obesity</v>
      </c>
      <c r="K243" t="str">
        <f t="shared" si="7"/>
        <v>Diabetes</v>
      </c>
    </row>
    <row r="244" spans="1:11" x14ac:dyDescent="0.25">
      <c r="A244" t="s">
        <v>2129</v>
      </c>
      <c r="B244">
        <v>48.75</v>
      </c>
      <c r="C244">
        <v>4.6399999999999997</v>
      </c>
      <c r="D244" t="s">
        <v>2380</v>
      </c>
      <c r="E244" t="s">
        <v>4718</v>
      </c>
      <c r="F244" t="s">
        <v>4718</v>
      </c>
      <c r="G244">
        <v>1</v>
      </c>
      <c r="H244" t="s">
        <v>2380</v>
      </c>
      <c r="J244" t="str">
        <f t="shared" si="6"/>
        <v>Obesity</v>
      </c>
      <c r="K244" t="str">
        <f t="shared" si="7"/>
        <v>Normal</v>
      </c>
    </row>
    <row r="245" spans="1:11" x14ac:dyDescent="0.25">
      <c r="A245" t="s">
        <v>2128</v>
      </c>
      <c r="B245">
        <v>31.065000000000001</v>
      </c>
      <c r="C245">
        <v>5.05</v>
      </c>
      <c r="D245" t="s">
        <v>4718</v>
      </c>
      <c r="E245" t="s">
        <v>4718</v>
      </c>
      <c r="F245" t="s">
        <v>4718</v>
      </c>
      <c r="G245">
        <v>1</v>
      </c>
      <c r="H245" t="s">
        <v>2380</v>
      </c>
      <c r="J245" t="str">
        <f t="shared" si="6"/>
        <v>NormalWeight</v>
      </c>
      <c r="K245" t="str">
        <f t="shared" si="7"/>
        <v>Normal</v>
      </c>
    </row>
    <row r="246" spans="1:11" x14ac:dyDescent="0.25">
      <c r="A246" t="s">
        <v>2127</v>
      </c>
      <c r="B246">
        <v>23.55</v>
      </c>
      <c r="C246">
        <v>10.38</v>
      </c>
      <c r="D246" t="s">
        <v>4718</v>
      </c>
      <c r="E246" t="s">
        <v>4718</v>
      </c>
      <c r="F246" t="s">
        <v>4718</v>
      </c>
      <c r="G246">
        <v>0</v>
      </c>
      <c r="H246" t="s">
        <v>2380</v>
      </c>
      <c r="J246" t="str">
        <f t="shared" si="6"/>
        <v>Obesity</v>
      </c>
      <c r="K246" t="str">
        <f t="shared" si="7"/>
        <v>Diabetes</v>
      </c>
    </row>
    <row r="247" spans="1:11" x14ac:dyDescent="0.25">
      <c r="A247" t="s">
        <v>2126</v>
      </c>
      <c r="B247">
        <v>30.18</v>
      </c>
      <c r="C247">
        <v>8.31</v>
      </c>
      <c r="D247" t="s">
        <v>2380</v>
      </c>
      <c r="E247" t="s">
        <v>4718</v>
      </c>
      <c r="F247" t="s">
        <v>4718</v>
      </c>
      <c r="G247">
        <v>1</v>
      </c>
      <c r="H247" t="s">
        <v>2380</v>
      </c>
      <c r="J247" t="str">
        <f t="shared" si="6"/>
        <v>Over Weight</v>
      </c>
      <c r="K247" t="str">
        <f t="shared" si="7"/>
        <v>Diabetes</v>
      </c>
    </row>
    <row r="248" spans="1:11" x14ac:dyDescent="0.25">
      <c r="A248" t="s">
        <v>2125</v>
      </c>
      <c r="B248">
        <v>29.94</v>
      </c>
      <c r="C248">
        <v>7.59</v>
      </c>
      <c r="D248" t="s">
        <v>4718</v>
      </c>
      <c r="E248" t="s">
        <v>4718</v>
      </c>
      <c r="F248" t="s">
        <v>4718</v>
      </c>
      <c r="G248">
        <v>0</v>
      </c>
      <c r="H248" t="s">
        <v>2380</v>
      </c>
      <c r="J248" t="str">
        <f t="shared" si="6"/>
        <v>Obesity</v>
      </c>
      <c r="K248" t="str">
        <f t="shared" si="7"/>
        <v>Diabetes</v>
      </c>
    </row>
    <row r="249" spans="1:11" x14ac:dyDescent="0.25">
      <c r="A249" t="s">
        <v>2124</v>
      </c>
      <c r="B249">
        <v>31.4</v>
      </c>
      <c r="C249">
        <v>5.49</v>
      </c>
      <c r="D249" t="s">
        <v>4718</v>
      </c>
      <c r="E249" t="s">
        <v>4718</v>
      </c>
      <c r="F249" t="s">
        <v>4718</v>
      </c>
      <c r="G249">
        <v>0</v>
      </c>
      <c r="H249" t="s">
        <v>2380</v>
      </c>
      <c r="J249" t="str">
        <f t="shared" si="6"/>
        <v>Obesity</v>
      </c>
      <c r="K249" t="str">
        <f t="shared" si="7"/>
        <v>Normal</v>
      </c>
    </row>
    <row r="250" spans="1:11" x14ac:dyDescent="0.25">
      <c r="A250" t="s">
        <v>2123</v>
      </c>
      <c r="B250">
        <v>53.06</v>
      </c>
      <c r="C250">
        <v>11.68</v>
      </c>
      <c r="D250" t="s">
        <v>4718</v>
      </c>
      <c r="E250" t="s">
        <v>4718</v>
      </c>
      <c r="F250" t="s">
        <v>4718</v>
      </c>
      <c r="G250">
        <v>0</v>
      </c>
      <c r="H250" t="s">
        <v>2380</v>
      </c>
      <c r="J250" t="str">
        <f t="shared" si="6"/>
        <v>Obesity</v>
      </c>
      <c r="K250" t="str">
        <f t="shared" si="7"/>
        <v>Diabetes</v>
      </c>
    </row>
    <row r="251" spans="1:11" x14ac:dyDescent="0.25">
      <c r="A251" t="s">
        <v>2122</v>
      </c>
      <c r="B251">
        <v>30.25</v>
      </c>
      <c r="C251">
        <v>4.1900000000000004</v>
      </c>
      <c r="D251" t="s">
        <v>4718</v>
      </c>
      <c r="E251" t="s">
        <v>4718</v>
      </c>
      <c r="F251" t="s">
        <v>4718</v>
      </c>
      <c r="G251">
        <v>2</v>
      </c>
      <c r="H251" t="s">
        <v>2380</v>
      </c>
      <c r="J251" t="str">
        <f t="shared" si="6"/>
        <v>Obesity</v>
      </c>
      <c r="K251" t="str">
        <f t="shared" si="7"/>
        <v>Normal</v>
      </c>
    </row>
    <row r="252" spans="1:11" x14ac:dyDescent="0.25">
      <c r="A252" t="s">
        <v>2121</v>
      </c>
      <c r="B252">
        <v>46.68</v>
      </c>
      <c r="C252">
        <v>4.01</v>
      </c>
      <c r="D252" t="s">
        <v>4718</v>
      </c>
      <c r="E252" t="s">
        <v>4718</v>
      </c>
      <c r="F252" t="s">
        <v>4718</v>
      </c>
      <c r="G252">
        <v>0</v>
      </c>
      <c r="H252" t="s">
        <v>2380</v>
      </c>
      <c r="J252" t="str">
        <f t="shared" si="6"/>
        <v>Obesity</v>
      </c>
      <c r="K252" t="str">
        <f t="shared" si="7"/>
        <v>Normal</v>
      </c>
    </row>
    <row r="253" spans="1:11" x14ac:dyDescent="0.25">
      <c r="A253" t="s">
        <v>2120</v>
      </c>
      <c r="B253">
        <v>30.4</v>
      </c>
      <c r="C253">
        <v>5.91</v>
      </c>
      <c r="D253" t="s">
        <v>4718</v>
      </c>
      <c r="E253" t="s">
        <v>2380</v>
      </c>
      <c r="F253" t="s">
        <v>4718</v>
      </c>
      <c r="G253">
        <v>2</v>
      </c>
      <c r="H253" t="s">
        <v>2380</v>
      </c>
      <c r="J253" t="str">
        <f t="shared" si="6"/>
        <v>Obesity</v>
      </c>
      <c r="K253" t="str">
        <f t="shared" si="7"/>
        <v>Pre-Diabetes</v>
      </c>
    </row>
    <row r="254" spans="1:11" x14ac:dyDescent="0.25">
      <c r="A254" t="s">
        <v>2119</v>
      </c>
      <c r="B254">
        <v>30.2</v>
      </c>
      <c r="C254">
        <v>4.47</v>
      </c>
      <c r="D254" t="s">
        <v>2380</v>
      </c>
      <c r="E254" t="s">
        <v>4718</v>
      </c>
      <c r="F254" t="s">
        <v>2380</v>
      </c>
      <c r="G254">
        <v>1</v>
      </c>
      <c r="H254" t="s">
        <v>2380</v>
      </c>
      <c r="J254" t="str">
        <f t="shared" si="6"/>
        <v>Obesity</v>
      </c>
      <c r="K254" t="str">
        <f t="shared" si="7"/>
        <v>Normal</v>
      </c>
    </row>
    <row r="255" spans="1:11" x14ac:dyDescent="0.25">
      <c r="A255" t="s">
        <v>2118</v>
      </c>
      <c r="B255">
        <v>51.18</v>
      </c>
      <c r="C255">
        <v>4.5599999999999996</v>
      </c>
      <c r="D255" t="s">
        <v>2380</v>
      </c>
      <c r="E255" t="s">
        <v>2380</v>
      </c>
      <c r="F255" t="s">
        <v>4718</v>
      </c>
      <c r="G255">
        <v>2</v>
      </c>
      <c r="H255" t="s">
        <v>2380</v>
      </c>
      <c r="J255" t="str">
        <f t="shared" si="6"/>
        <v>NormalWeight</v>
      </c>
      <c r="K255" t="str">
        <f t="shared" si="7"/>
        <v>Normal</v>
      </c>
    </row>
    <row r="256" spans="1:11" x14ac:dyDescent="0.25">
      <c r="A256" t="s">
        <v>2117</v>
      </c>
      <c r="B256">
        <v>22.18</v>
      </c>
      <c r="C256">
        <v>9.9</v>
      </c>
      <c r="D256" t="s">
        <v>4718</v>
      </c>
      <c r="E256" t="s">
        <v>4718</v>
      </c>
      <c r="F256" t="s">
        <v>4718</v>
      </c>
      <c r="G256">
        <v>0</v>
      </c>
      <c r="H256" t="s">
        <v>2380</v>
      </c>
      <c r="J256" t="str">
        <f t="shared" si="6"/>
        <v>Obesity</v>
      </c>
      <c r="K256" t="str">
        <f t="shared" si="7"/>
        <v>Diabetes</v>
      </c>
    </row>
    <row r="257" spans="1:11" x14ac:dyDescent="0.25">
      <c r="A257" t="s">
        <v>2116</v>
      </c>
      <c r="B257">
        <v>31.92</v>
      </c>
      <c r="C257">
        <v>5.1100000000000003</v>
      </c>
      <c r="D257" t="s">
        <v>4718</v>
      </c>
      <c r="E257" t="s">
        <v>4718</v>
      </c>
      <c r="F257" t="s">
        <v>2380</v>
      </c>
      <c r="G257">
        <v>1</v>
      </c>
      <c r="H257" t="s">
        <v>2380</v>
      </c>
      <c r="J257" t="str">
        <f t="shared" ref="J257:J320" si="8">IF(B258&gt;=30,"Obesity",IF(B258&gt;=25,"Over Weight",IF(B258&gt;=18.5,"NormalWeight","UnderWeight")))</f>
        <v>Obesity</v>
      </c>
      <c r="K257" t="str">
        <f t="shared" si="7"/>
        <v>Normal</v>
      </c>
    </row>
    <row r="258" spans="1:11" x14ac:dyDescent="0.25">
      <c r="A258" t="s">
        <v>2115</v>
      </c>
      <c r="B258">
        <v>31.73</v>
      </c>
      <c r="C258">
        <v>5.73</v>
      </c>
      <c r="D258" t="s">
        <v>4718</v>
      </c>
      <c r="E258" t="s">
        <v>2380</v>
      </c>
      <c r="F258" t="s">
        <v>4718</v>
      </c>
      <c r="G258">
        <v>1</v>
      </c>
      <c r="H258" t="s">
        <v>2380</v>
      </c>
      <c r="J258" t="str">
        <f t="shared" si="8"/>
        <v>Obesity</v>
      </c>
      <c r="K258" t="str">
        <f t="shared" si="7"/>
        <v>Pre-Diabetes</v>
      </c>
    </row>
    <row r="259" spans="1:11" x14ac:dyDescent="0.25">
      <c r="A259" t="s">
        <v>2114</v>
      </c>
      <c r="B259">
        <v>45.52</v>
      </c>
      <c r="C259">
        <v>6.04</v>
      </c>
      <c r="D259" t="s">
        <v>4718</v>
      </c>
      <c r="E259" t="s">
        <v>4718</v>
      </c>
      <c r="F259" t="s">
        <v>2380</v>
      </c>
      <c r="G259">
        <v>1</v>
      </c>
      <c r="H259" t="s">
        <v>2380</v>
      </c>
      <c r="J259" t="str">
        <f t="shared" si="8"/>
        <v>Obesity</v>
      </c>
      <c r="K259" t="str">
        <f t="shared" ref="K259:K322" si="9">IF(C259&lt;5.7,"Normal",IF(C259&lt;6.5,"Pre-Diabetes","Diabetes"))</f>
        <v>Pre-Diabetes</v>
      </c>
    </row>
    <row r="260" spans="1:11" x14ac:dyDescent="0.25">
      <c r="A260" t="s">
        <v>2113</v>
      </c>
      <c r="B260">
        <v>52.81</v>
      </c>
      <c r="C260">
        <v>5.19</v>
      </c>
      <c r="D260" t="s">
        <v>4718</v>
      </c>
      <c r="E260" t="s">
        <v>4718</v>
      </c>
      <c r="F260" t="s">
        <v>2380</v>
      </c>
      <c r="G260">
        <v>1</v>
      </c>
      <c r="H260" t="s">
        <v>2380</v>
      </c>
      <c r="J260" t="str">
        <f t="shared" si="8"/>
        <v>Obesity</v>
      </c>
      <c r="K260" t="str">
        <f t="shared" si="9"/>
        <v>Normal</v>
      </c>
    </row>
    <row r="261" spans="1:11" x14ac:dyDescent="0.25">
      <c r="A261" t="s">
        <v>2112</v>
      </c>
      <c r="B261">
        <v>33.58</v>
      </c>
      <c r="C261">
        <v>5.56</v>
      </c>
      <c r="D261" t="s">
        <v>4718</v>
      </c>
      <c r="E261" t="s">
        <v>4718</v>
      </c>
      <c r="F261" t="s">
        <v>4718</v>
      </c>
      <c r="G261">
        <v>1</v>
      </c>
      <c r="H261" t="s">
        <v>2380</v>
      </c>
      <c r="J261" t="str">
        <f t="shared" si="8"/>
        <v>Obesity</v>
      </c>
      <c r="K261" t="str">
        <f t="shared" si="9"/>
        <v>Normal</v>
      </c>
    </row>
    <row r="262" spans="1:11" x14ac:dyDescent="0.25">
      <c r="A262" t="s">
        <v>2111</v>
      </c>
      <c r="B262">
        <v>30.684999999999999</v>
      </c>
      <c r="C262">
        <v>8.23</v>
      </c>
      <c r="D262" t="s">
        <v>4718</v>
      </c>
      <c r="E262" t="s">
        <v>4718</v>
      </c>
      <c r="F262" t="s">
        <v>4718</v>
      </c>
      <c r="G262">
        <v>0</v>
      </c>
      <c r="H262" t="s">
        <v>2380</v>
      </c>
      <c r="J262" t="str">
        <f t="shared" si="8"/>
        <v>Obesity</v>
      </c>
      <c r="K262" t="str">
        <f t="shared" si="9"/>
        <v>Diabetes</v>
      </c>
    </row>
    <row r="263" spans="1:11" x14ac:dyDescent="0.25">
      <c r="A263" t="s">
        <v>2110</v>
      </c>
      <c r="B263">
        <v>37.524999999999999</v>
      </c>
      <c r="C263">
        <v>9.0299999999999994</v>
      </c>
      <c r="D263" t="s">
        <v>2380</v>
      </c>
      <c r="E263" t="s">
        <v>4718</v>
      </c>
      <c r="F263" t="s">
        <v>4718</v>
      </c>
      <c r="G263">
        <v>2</v>
      </c>
      <c r="H263" t="s">
        <v>4718</v>
      </c>
      <c r="J263" t="str">
        <f t="shared" si="8"/>
        <v>Obesity</v>
      </c>
      <c r="K263" t="str">
        <f t="shared" si="9"/>
        <v>Diabetes</v>
      </c>
    </row>
    <row r="264" spans="1:11" x14ac:dyDescent="0.25">
      <c r="A264" t="s">
        <v>2109</v>
      </c>
      <c r="B264">
        <v>34.5</v>
      </c>
      <c r="C264">
        <v>4.07</v>
      </c>
      <c r="D264" t="s">
        <v>2380</v>
      </c>
      <c r="E264" t="s">
        <v>4718</v>
      </c>
      <c r="F264" t="s">
        <v>4718</v>
      </c>
      <c r="G264">
        <v>0</v>
      </c>
      <c r="H264" t="s">
        <v>2380</v>
      </c>
      <c r="J264" t="str">
        <f t="shared" si="8"/>
        <v>Over Weight</v>
      </c>
      <c r="K264" t="str">
        <f t="shared" si="9"/>
        <v>Normal</v>
      </c>
    </row>
    <row r="265" spans="1:11" x14ac:dyDescent="0.25">
      <c r="A265" t="s">
        <v>2108</v>
      </c>
      <c r="B265">
        <v>28.16</v>
      </c>
      <c r="C265">
        <v>5.77</v>
      </c>
      <c r="D265" t="s">
        <v>4718</v>
      </c>
      <c r="E265" t="s">
        <v>4718</v>
      </c>
      <c r="F265" t="s">
        <v>4718</v>
      </c>
      <c r="G265">
        <v>2</v>
      </c>
      <c r="H265" t="s">
        <v>2380</v>
      </c>
      <c r="J265" t="str">
        <f t="shared" si="8"/>
        <v>Obesity</v>
      </c>
      <c r="K265" t="str">
        <f t="shared" si="9"/>
        <v>Pre-Diabetes</v>
      </c>
    </row>
    <row r="266" spans="1:11" x14ac:dyDescent="0.25">
      <c r="A266" t="s">
        <v>2107</v>
      </c>
      <c r="B266">
        <v>30.02</v>
      </c>
      <c r="C266">
        <v>5.98</v>
      </c>
      <c r="D266" t="s">
        <v>4718</v>
      </c>
      <c r="E266" t="s">
        <v>4718</v>
      </c>
      <c r="F266" t="s">
        <v>2380</v>
      </c>
      <c r="G266">
        <v>1</v>
      </c>
      <c r="H266" t="s">
        <v>2380</v>
      </c>
      <c r="J266" t="str">
        <f t="shared" si="8"/>
        <v>Obesity</v>
      </c>
      <c r="K266" t="str">
        <f t="shared" si="9"/>
        <v>Pre-Diabetes</v>
      </c>
    </row>
    <row r="267" spans="1:11" x14ac:dyDescent="0.25">
      <c r="A267" t="s">
        <v>2106</v>
      </c>
      <c r="B267">
        <v>37.82</v>
      </c>
      <c r="C267">
        <v>6.01</v>
      </c>
      <c r="D267" t="s">
        <v>4718</v>
      </c>
      <c r="E267" t="s">
        <v>4718</v>
      </c>
      <c r="F267" t="s">
        <v>4718</v>
      </c>
      <c r="G267">
        <v>0</v>
      </c>
      <c r="H267" t="s">
        <v>2380</v>
      </c>
      <c r="J267" t="str">
        <f t="shared" si="8"/>
        <v>Obesity</v>
      </c>
      <c r="K267" t="str">
        <f t="shared" si="9"/>
        <v>Pre-Diabetes</v>
      </c>
    </row>
    <row r="268" spans="1:11" x14ac:dyDescent="0.25">
      <c r="A268" t="s">
        <v>2105</v>
      </c>
      <c r="B268">
        <v>33.14</v>
      </c>
      <c r="C268">
        <v>5.67</v>
      </c>
      <c r="D268" t="s">
        <v>2380</v>
      </c>
      <c r="E268" t="s">
        <v>4718</v>
      </c>
      <c r="F268" t="s">
        <v>4718</v>
      </c>
      <c r="G268">
        <v>0</v>
      </c>
      <c r="H268" t="s">
        <v>2380</v>
      </c>
      <c r="J268" t="str">
        <f t="shared" si="8"/>
        <v>Over Weight</v>
      </c>
      <c r="K268" t="str">
        <f t="shared" si="9"/>
        <v>Normal</v>
      </c>
    </row>
    <row r="269" spans="1:11" x14ac:dyDescent="0.25">
      <c r="A269" t="s">
        <v>2104</v>
      </c>
      <c r="B269">
        <v>25.14</v>
      </c>
      <c r="C269">
        <v>6.02</v>
      </c>
      <c r="D269" t="s">
        <v>2380</v>
      </c>
      <c r="E269" t="s">
        <v>4718</v>
      </c>
      <c r="F269" t="s">
        <v>2380</v>
      </c>
      <c r="G269">
        <v>1</v>
      </c>
      <c r="H269" t="s">
        <v>2380</v>
      </c>
      <c r="J269" t="str">
        <f t="shared" si="8"/>
        <v>NormalWeight</v>
      </c>
      <c r="K269" t="str">
        <f t="shared" si="9"/>
        <v>Pre-Diabetes</v>
      </c>
    </row>
    <row r="270" spans="1:11" x14ac:dyDescent="0.25">
      <c r="A270" t="s">
        <v>2103</v>
      </c>
      <c r="B270">
        <v>20.18</v>
      </c>
      <c r="C270">
        <v>11.19</v>
      </c>
      <c r="D270" t="s">
        <v>4718</v>
      </c>
      <c r="E270" t="s">
        <v>4718</v>
      </c>
      <c r="F270" t="s">
        <v>4718</v>
      </c>
      <c r="G270">
        <v>0</v>
      </c>
      <c r="H270" t="s">
        <v>2380</v>
      </c>
      <c r="J270" t="str">
        <f t="shared" si="8"/>
        <v>Obesity</v>
      </c>
      <c r="K270" t="str">
        <f t="shared" si="9"/>
        <v>Diabetes</v>
      </c>
    </row>
    <row r="271" spans="1:11" x14ac:dyDescent="0.25">
      <c r="A271" t="s">
        <v>2102</v>
      </c>
      <c r="B271">
        <v>44.36</v>
      </c>
      <c r="C271">
        <v>5.1100000000000003</v>
      </c>
      <c r="D271" t="s">
        <v>4718</v>
      </c>
      <c r="E271" t="s">
        <v>4718</v>
      </c>
      <c r="F271" t="s">
        <v>4718</v>
      </c>
      <c r="G271">
        <v>0</v>
      </c>
      <c r="H271" t="s">
        <v>2380</v>
      </c>
      <c r="J271" t="str">
        <f t="shared" si="8"/>
        <v>NormalWeight</v>
      </c>
      <c r="K271" t="str">
        <f t="shared" si="9"/>
        <v>Normal</v>
      </c>
    </row>
    <row r="272" spans="1:11" x14ac:dyDescent="0.25">
      <c r="A272" t="s">
        <v>2101</v>
      </c>
      <c r="B272">
        <v>23.82</v>
      </c>
      <c r="C272">
        <v>10.85</v>
      </c>
      <c r="D272" t="s">
        <v>2380</v>
      </c>
      <c r="E272" t="s">
        <v>4718</v>
      </c>
      <c r="F272" t="s">
        <v>4718</v>
      </c>
      <c r="G272">
        <v>0</v>
      </c>
      <c r="H272" t="s">
        <v>2380</v>
      </c>
      <c r="J272" t="str">
        <f t="shared" si="8"/>
        <v>Obesity</v>
      </c>
      <c r="K272" t="str">
        <f t="shared" si="9"/>
        <v>Diabetes</v>
      </c>
    </row>
    <row r="273" spans="1:11" x14ac:dyDescent="0.25">
      <c r="A273" t="s">
        <v>2100</v>
      </c>
      <c r="B273">
        <v>45</v>
      </c>
      <c r="C273">
        <v>5.24</v>
      </c>
      <c r="D273" t="s">
        <v>2380</v>
      </c>
      <c r="E273" t="s">
        <v>4718</v>
      </c>
      <c r="F273" t="s">
        <v>4718</v>
      </c>
      <c r="G273">
        <v>1</v>
      </c>
      <c r="H273" t="s">
        <v>2380</v>
      </c>
      <c r="J273" t="str">
        <f t="shared" si="8"/>
        <v>Over Weight</v>
      </c>
      <c r="K273" t="str">
        <f t="shared" si="9"/>
        <v>Normal</v>
      </c>
    </row>
    <row r="274" spans="1:11" x14ac:dyDescent="0.25">
      <c r="A274" t="s">
        <v>2099</v>
      </c>
      <c r="B274">
        <v>26.62</v>
      </c>
      <c r="C274">
        <v>10.08</v>
      </c>
      <c r="D274" t="s">
        <v>4718</v>
      </c>
      <c r="E274" t="s">
        <v>4718</v>
      </c>
      <c r="F274" t="s">
        <v>4718</v>
      </c>
      <c r="G274">
        <v>0</v>
      </c>
      <c r="H274" t="s">
        <v>2380</v>
      </c>
      <c r="J274" t="str">
        <f t="shared" si="8"/>
        <v>Obesity</v>
      </c>
      <c r="K274" t="str">
        <f t="shared" si="9"/>
        <v>Diabetes</v>
      </c>
    </row>
    <row r="275" spans="1:11" x14ac:dyDescent="0.25">
      <c r="A275" t="s">
        <v>2098</v>
      </c>
      <c r="B275">
        <v>32.67</v>
      </c>
      <c r="C275">
        <v>10.97</v>
      </c>
      <c r="D275" t="s">
        <v>2380</v>
      </c>
      <c r="E275" t="s">
        <v>4718</v>
      </c>
      <c r="F275" t="s">
        <v>4718</v>
      </c>
      <c r="G275">
        <v>0</v>
      </c>
      <c r="H275" t="s">
        <v>2380</v>
      </c>
      <c r="J275" t="str">
        <f t="shared" si="8"/>
        <v>Obesity</v>
      </c>
      <c r="K275" t="str">
        <f t="shared" si="9"/>
        <v>Diabetes</v>
      </c>
    </row>
    <row r="276" spans="1:11" x14ac:dyDescent="0.25">
      <c r="A276" t="s">
        <v>2097</v>
      </c>
      <c r="B276">
        <v>44.44</v>
      </c>
      <c r="C276">
        <v>4.9000000000000004</v>
      </c>
      <c r="D276" t="s">
        <v>2380</v>
      </c>
      <c r="E276" t="s">
        <v>4718</v>
      </c>
      <c r="F276" t="s">
        <v>4718</v>
      </c>
      <c r="G276">
        <v>1</v>
      </c>
      <c r="H276" t="s">
        <v>2380</v>
      </c>
      <c r="J276" t="str">
        <f t="shared" si="8"/>
        <v>Over Weight</v>
      </c>
      <c r="K276" t="str">
        <f t="shared" si="9"/>
        <v>Normal</v>
      </c>
    </row>
    <row r="277" spans="1:11" x14ac:dyDescent="0.25">
      <c r="A277" t="s">
        <v>2096</v>
      </c>
      <c r="B277">
        <v>28.31</v>
      </c>
      <c r="C277">
        <v>5.33</v>
      </c>
      <c r="D277" t="s">
        <v>4718</v>
      </c>
      <c r="E277" t="s">
        <v>4718</v>
      </c>
      <c r="F277" t="s">
        <v>4718</v>
      </c>
      <c r="G277">
        <v>0</v>
      </c>
      <c r="H277" t="s">
        <v>2380</v>
      </c>
      <c r="J277" t="str">
        <f t="shared" si="8"/>
        <v>Over Weight</v>
      </c>
      <c r="K277" t="str">
        <f t="shared" si="9"/>
        <v>Normal</v>
      </c>
    </row>
    <row r="278" spans="1:11" x14ac:dyDescent="0.25">
      <c r="A278" t="s">
        <v>2095</v>
      </c>
      <c r="B278">
        <v>25.05</v>
      </c>
      <c r="C278">
        <v>4.6100000000000003</v>
      </c>
      <c r="D278" t="s">
        <v>4718</v>
      </c>
      <c r="E278" t="s">
        <v>4718</v>
      </c>
      <c r="F278" t="s">
        <v>4718</v>
      </c>
      <c r="G278">
        <v>2</v>
      </c>
      <c r="H278" t="s">
        <v>2380</v>
      </c>
      <c r="J278" t="str">
        <f t="shared" si="8"/>
        <v>Over Weight</v>
      </c>
      <c r="K278" t="str">
        <f t="shared" si="9"/>
        <v>Normal</v>
      </c>
    </row>
    <row r="279" spans="1:11" x14ac:dyDescent="0.25">
      <c r="A279" t="s">
        <v>2094</v>
      </c>
      <c r="B279">
        <v>28.34</v>
      </c>
      <c r="C279">
        <v>8.18</v>
      </c>
      <c r="D279" t="s">
        <v>4718</v>
      </c>
      <c r="E279" t="s">
        <v>4718</v>
      </c>
      <c r="F279" t="s">
        <v>4718</v>
      </c>
      <c r="G279">
        <v>0</v>
      </c>
      <c r="H279" t="s">
        <v>2380</v>
      </c>
      <c r="J279" t="str">
        <f t="shared" si="8"/>
        <v>UnderWeight</v>
      </c>
      <c r="K279" t="str">
        <f t="shared" si="9"/>
        <v>Diabetes</v>
      </c>
    </row>
    <row r="280" spans="1:11" x14ac:dyDescent="0.25">
      <c r="A280" t="s">
        <v>2093</v>
      </c>
      <c r="B280">
        <v>17.765000000000001</v>
      </c>
      <c r="C280">
        <v>5.62</v>
      </c>
      <c r="D280" t="s">
        <v>4718</v>
      </c>
      <c r="E280" t="s">
        <v>4718</v>
      </c>
      <c r="F280" t="s">
        <v>4718</v>
      </c>
      <c r="G280">
        <v>0</v>
      </c>
      <c r="H280" t="s">
        <v>2380</v>
      </c>
      <c r="J280" t="str">
        <f t="shared" si="8"/>
        <v>Obesity</v>
      </c>
      <c r="K280" t="str">
        <f t="shared" si="9"/>
        <v>Normal</v>
      </c>
    </row>
    <row r="281" spans="1:11" x14ac:dyDescent="0.25">
      <c r="A281" t="s">
        <v>2092</v>
      </c>
      <c r="B281">
        <v>36.119999999999997</v>
      </c>
      <c r="C281">
        <v>5.82</v>
      </c>
      <c r="D281" t="s">
        <v>4718</v>
      </c>
      <c r="E281" t="s">
        <v>4718</v>
      </c>
      <c r="F281" t="s">
        <v>4718</v>
      </c>
      <c r="G281">
        <v>0</v>
      </c>
      <c r="H281" t="s">
        <v>2380</v>
      </c>
      <c r="J281" t="str">
        <f t="shared" si="8"/>
        <v>NormalWeight</v>
      </c>
      <c r="K281" t="str">
        <f t="shared" si="9"/>
        <v>Pre-Diabetes</v>
      </c>
    </row>
    <row r="282" spans="1:11" x14ac:dyDescent="0.25">
      <c r="A282" t="s">
        <v>2091</v>
      </c>
      <c r="B282">
        <v>23.19</v>
      </c>
      <c r="C282">
        <v>7.66</v>
      </c>
      <c r="D282" t="s">
        <v>4718</v>
      </c>
      <c r="E282" t="s">
        <v>4718</v>
      </c>
      <c r="F282" t="s">
        <v>4718</v>
      </c>
      <c r="G282">
        <v>0</v>
      </c>
      <c r="H282" t="s">
        <v>2380</v>
      </c>
      <c r="J282" t="str">
        <f t="shared" si="8"/>
        <v>Obesity</v>
      </c>
      <c r="K282" t="str">
        <f t="shared" si="9"/>
        <v>Diabetes</v>
      </c>
    </row>
    <row r="283" spans="1:11" x14ac:dyDescent="0.25">
      <c r="A283" t="s">
        <v>2090</v>
      </c>
      <c r="B283">
        <v>35.99</v>
      </c>
      <c r="C283">
        <v>4.2300000000000004</v>
      </c>
      <c r="D283" t="s">
        <v>4718</v>
      </c>
      <c r="E283" t="s">
        <v>4718</v>
      </c>
      <c r="F283" t="s">
        <v>4718</v>
      </c>
      <c r="G283">
        <v>0</v>
      </c>
      <c r="H283" t="s">
        <v>2380</v>
      </c>
      <c r="J283" t="str">
        <f t="shared" si="8"/>
        <v>Obesity</v>
      </c>
      <c r="K283" t="str">
        <f t="shared" si="9"/>
        <v>Normal</v>
      </c>
    </row>
    <row r="284" spans="1:11" x14ac:dyDescent="0.25">
      <c r="A284" t="s">
        <v>2089</v>
      </c>
      <c r="B284">
        <v>30.25</v>
      </c>
      <c r="C284">
        <v>5.58</v>
      </c>
      <c r="D284" t="s">
        <v>4718</v>
      </c>
      <c r="E284" t="s">
        <v>4718</v>
      </c>
      <c r="F284" t="s">
        <v>2380</v>
      </c>
      <c r="G284">
        <v>1</v>
      </c>
      <c r="H284" t="s">
        <v>2380</v>
      </c>
      <c r="J284" t="str">
        <f t="shared" si="8"/>
        <v>Over Weight</v>
      </c>
      <c r="K284" t="str">
        <f t="shared" si="9"/>
        <v>Normal</v>
      </c>
    </row>
    <row r="285" spans="1:11" x14ac:dyDescent="0.25">
      <c r="A285" t="s">
        <v>2088</v>
      </c>
      <c r="B285">
        <v>26.24</v>
      </c>
      <c r="C285">
        <v>6.26</v>
      </c>
      <c r="D285" t="s">
        <v>2380</v>
      </c>
      <c r="E285" t="s">
        <v>4718</v>
      </c>
      <c r="F285" t="s">
        <v>4718</v>
      </c>
      <c r="G285">
        <v>0</v>
      </c>
      <c r="H285" t="s">
        <v>2380</v>
      </c>
      <c r="J285" t="str">
        <f t="shared" si="8"/>
        <v>Obesity</v>
      </c>
      <c r="K285" t="str">
        <f t="shared" si="9"/>
        <v>Pre-Diabetes</v>
      </c>
    </row>
    <row r="286" spans="1:11" x14ac:dyDescent="0.25">
      <c r="A286" t="s">
        <v>2087</v>
      </c>
      <c r="B286">
        <v>31.36</v>
      </c>
      <c r="C286">
        <v>10.6</v>
      </c>
      <c r="D286" t="s">
        <v>2380</v>
      </c>
      <c r="E286" t="s">
        <v>4718</v>
      </c>
      <c r="F286" t="s">
        <v>4718</v>
      </c>
      <c r="G286">
        <v>0</v>
      </c>
      <c r="H286" t="s">
        <v>2380</v>
      </c>
      <c r="J286" t="str">
        <f t="shared" si="8"/>
        <v>Over Weight</v>
      </c>
      <c r="K286" t="str">
        <f t="shared" si="9"/>
        <v>Diabetes</v>
      </c>
    </row>
    <row r="287" spans="1:11" x14ac:dyDescent="0.25">
      <c r="A287" t="s">
        <v>2086</v>
      </c>
      <c r="B287">
        <v>25.69</v>
      </c>
      <c r="C287">
        <v>4.78</v>
      </c>
      <c r="D287" t="s">
        <v>2380</v>
      </c>
      <c r="E287" t="s">
        <v>4718</v>
      </c>
      <c r="F287" t="s">
        <v>4718</v>
      </c>
      <c r="G287">
        <v>0</v>
      </c>
      <c r="H287" t="s">
        <v>2380</v>
      </c>
      <c r="J287" t="str">
        <f t="shared" si="8"/>
        <v>Over Weight</v>
      </c>
      <c r="K287" t="str">
        <f t="shared" si="9"/>
        <v>Normal</v>
      </c>
    </row>
    <row r="288" spans="1:11" x14ac:dyDescent="0.25">
      <c r="A288" t="s">
        <v>2085</v>
      </c>
      <c r="B288">
        <v>25.46</v>
      </c>
      <c r="C288">
        <v>6.03</v>
      </c>
      <c r="D288" t="s">
        <v>4718</v>
      </c>
      <c r="E288" t="s">
        <v>4718</v>
      </c>
      <c r="F288" t="s">
        <v>4718</v>
      </c>
      <c r="G288">
        <v>2</v>
      </c>
      <c r="H288" t="s">
        <v>2380</v>
      </c>
      <c r="J288" t="str">
        <f t="shared" si="8"/>
        <v>Obesity</v>
      </c>
      <c r="K288" t="str">
        <f t="shared" si="9"/>
        <v>Pre-Diabetes</v>
      </c>
    </row>
    <row r="289" spans="1:11" x14ac:dyDescent="0.25">
      <c r="A289" t="s">
        <v>2084</v>
      </c>
      <c r="B289">
        <v>31.83</v>
      </c>
      <c r="C289">
        <v>11.55</v>
      </c>
      <c r="D289" t="s">
        <v>2380</v>
      </c>
      <c r="E289" t="s">
        <v>4718</v>
      </c>
      <c r="F289" t="s">
        <v>4718</v>
      </c>
      <c r="G289">
        <v>1</v>
      </c>
      <c r="H289" t="s">
        <v>2380</v>
      </c>
      <c r="J289" t="str">
        <f t="shared" si="8"/>
        <v>NormalWeight</v>
      </c>
      <c r="K289" t="str">
        <f t="shared" si="9"/>
        <v>Diabetes</v>
      </c>
    </row>
    <row r="290" spans="1:11" x14ac:dyDescent="0.25">
      <c r="A290" t="s">
        <v>2083</v>
      </c>
      <c r="B290">
        <v>24.43</v>
      </c>
      <c r="C290">
        <v>7.59</v>
      </c>
      <c r="D290" t="s">
        <v>2380</v>
      </c>
      <c r="E290" t="s">
        <v>4718</v>
      </c>
      <c r="F290" t="s">
        <v>4718</v>
      </c>
      <c r="G290">
        <v>1</v>
      </c>
      <c r="H290" t="s">
        <v>2380</v>
      </c>
      <c r="J290" t="str">
        <f t="shared" si="8"/>
        <v>Obesity</v>
      </c>
      <c r="K290" t="str">
        <f t="shared" si="9"/>
        <v>Diabetes</v>
      </c>
    </row>
    <row r="291" spans="1:11" x14ac:dyDescent="0.25">
      <c r="A291" t="s">
        <v>2082</v>
      </c>
      <c r="B291">
        <v>41.9</v>
      </c>
      <c r="C291">
        <v>4.26</v>
      </c>
      <c r="D291" t="s">
        <v>4718</v>
      </c>
      <c r="E291" t="s">
        <v>4718</v>
      </c>
      <c r="F291" t="s">
        <v>4718</v>
      </c>
      <c r="G291">
        <v>0</v>
      </c>
      <c r="H291" t="s">
        <v>2380</v>
      </c>
      <c r="J291" t="str">
        <f t="shared" si="8"/>
        <v>NormalWeight</v>
      </c>
      <c r="K291" t="str">
        <f t="shared" si="9"/>
        <v>Normal</v>
      </c>
    </row>
    <row r="292" spans="1:11" x14ac:dyDescent="0.25">
      <c r="A292" t="s">
        <v>2081</v>
      </c>
      <c r="B292">
        <v>22.88</v>
      </c>
      <c r="C292">
        <v>5.9</v>
      </c>
      <c r="D292" t="s">
        <v>2380</v>
      </c>
      <c r="E292" t="s">
        <v>4718</v>
      </c>
      <c r="F292" t="s">
        <v>2380</v>
      </c>
      <c r="G292">
        <v>1</v>
      </c>
      <c r="H292" t="s">
        <v>2380</v>
      </c>
      <c r="J292" t="str">
        <f t="shared" si="8"/>
        <v>Over Weight</v>
      </c>
      <c r="K292" t="str">
        <f t="shared" si="9"/>
        <v>Pre-Diabetes</v>
      </c>
    </row>
    <row r="293" spans="1:11" x14ac:dyDescent="0.25">
      <c r="A293" t="s">
        <v>2080</v>
      </c>
      <c r="B293">
        <v>29.734999999999999</v>
      </c>
      <c r="C293">
        <v>7.79</v>
      </c>
      <c r="D293" t="s">
        <v>4718</v>
      </c>
      <c r="E293" t="s">
        <v>4718</v>
      </c>
      <c r="F293" t="s">
        <v>4718</v>
      </c>
      <c r="G293">
        <v>0</v>
      </c>
      <c r="H293" t="s">
        <v>4718</v>
      </c>
      <c r="J293" t="str">
        <f t="shared" si="8"/>
        <v>Obesity</v>
      </c>
      <c r="K293" t="str">
        <f t="shared" si="9"/>
        <v>Diabetes</v>
      </c>
    </row>
    <row r="294" spans="1:11" x14ac:dyDescent="0.25">
      <c r="A294" t="s">
        <v>2079</v>
      </c>
      <c r="B294">
        <v>40.74</v>
      </c>
      <c r="C294">
        <v>5.28</v>
      </c>
      <c r="D294" t="s">
        <v>4718</v>
      </c>
      <c r="E294" t="s">
        <v>4718</v>
      </c>
      <c r="F294" t="s">
        <v>2380</v>
      </c>
      <c r="G294">
        <v>1</v>
      </c>
      <c r="H294" t="s">
        <v>2380</v>
      </c>
      <c r="J294" t="str">
        <f t="shared" si="8"/>
        <v>NormalWeight</v>
      </c>
      <c r="K294" t="str">
        <f t="shared" si="9"/>
        <v>Normal</v>
      </c>
    </row>
    <row r="295" spans="1:11" x14ac:dyDescent="0.25">
      <c r="A295" t="s">
        <v>2078</v>
      </c>
      <c r="B295">
        <v>24.14</v>
      </c>
      <c r="C295">
        <v>5.87</v>
      </c>
      <c r="D295" t="s">
        <v>4718</v>
      </c>
      <c r="E295" t="s">
        <v>4718</v>
      </c>
      <c r="F295" t="s">
        <v>4718</v>
      </c>
      <c r="G295">
        <v>2</v>
      </c>
      <c r="H295" t="s">
        <v>2380</v>
      </c>
      <c r="J295" t="str">
        <f t="shared" si="8"/>
        <v>Over Weight</v>
      </c>
      <c r="K295" t="str">
        <f t="shared" si="9"/>
        <v>Pre-Diabetes</v>
      </c>
    </row>
    <row r="296" spans="1:11" x14ac:dyDescent="0.25">
      <c r="A296" t="s">
        <v>2077</v>
      </c>
      <c r="B296">
        <v>25.15</v>
      </c>
      <c r="C296">
        <v>9.08</v>
      </c>
      <c r="D296" t="s">
        <v>2380</v>
      </c>
      <c r="E296" t="s">
        <v>4718</v>
      </c>
      <c r="F296" t="s">
        <v>4718</v>
      </c>
      <c r="G296">
        <v>1</v>
      </c>
      <c r="H296" t="s">
        <v>2380</v>
      </c>
      <c r="J296" t="str">
        <f t="shared" si="8"/>
        <v>Over Weight</v>
      </c>
      <c r="K296" t="str">
        <f t="shared" si="9"/>
        <v>Diabetes</v>
      </c>
    </row>
    <row r="297" spans="1:11" x14ac:dyDescent="0.25">
      <c r="A297" t="s">
        <v>2076</v>
      </c>
      <c r="B297">
        <v>28.71</v>
      </c>
      <c r="C297">
        <v>5.2</v>
      </c>
      <c r="D297" t="s">
        <v>4718</v>
      </c>
      <c r="E297" t="s">
        <v>4718</v>
      </c>
      <c r="F297" t="s">
        <v>4718</v>
      </c>
      <c r="G297">
        <v>1</v>
      </c>
      <c r="H297" t="s">
        <v>2380</v>
      </c>
      <c r="J297" t="str">
        <f t="shared" si="8"/>
        <v>NormalWeight</v>
      </c>
      <c r="K297" t="str">
        <f t="shared" si="9"/>
        <v>Normal</v>
      </c>
    </row>
    <row r="298" spans="1:11" x14ac:dyDescent="0.25">
      <c r="A298" t="s">
        <v>2075</v>
      </c>
      <c r="B298">
        <v>23</v>
      </c>
      <c r="C298">
        <v>5.48</v>
      </c>
      <c r="D298" t="s">
        <v>4718</v>
      </c>
      <c r="E298" t="s">
        <v>4718</v>
      </c>
      <c r="F298" t="s">
        <v>4718</v>
      </c>
      <c r="G298">
        <v>0</v>
      </c>
      <c r="H298" t="s">
        <v>2380</v>
      </c>
      <c r="J298" t="str">
        <f t="shared" si="8"/>
        <v>Obesity</v>
      </c>
      <c r="K298" t="str">
        <f t="shared" si="9"/>
        <v>Normal</v>
      </c>
    </row>
    <row r="299" spans="1:11" x14ac:dyDescent="0.25">
      <c r="A299" t="s">
        <v>2074</v>
      </c>
      <c r="B299">
        <v>36.86</v>
      </c>
      <c r="C299">
        <v>11.95</v>
      </c>
      <c r="D299" t="s">
        <v>4718</v>
      </c>
      <c r="E299" t="s">
        <v>4718</v>
      </c>
      <c r="F299" t="s">
        <v>4718</v>
      </c>
      <c r="G299">
        <v>0</v>
      </c>
      <c r="H299" t="s">
        <v>4718</v>
      </c>
      <c r="J299" t="str">
        <f t="shared" si="8"/>
        <v>NormalWeight</v>
      </c>
      <c r="K299" t="str">
        <f t="shared" si="9"/>
        <v>Diabetes</v>
      </c>
    </row>
    <row r="300" spans="1:11" x14ac:dyDescent="0.25">
      <c r="A300" t="s">
        <v>2073</v>
      </c>
      <c r="B300">
        <v>24.25</v>
      </c>
      <c r="C300">
        <v>8.6999999999999993</v>
      </c>
      <c r="D300" t="s">
        <v>2380</v>
      </c>
      <c r="E300" t="s">
        <v>4718</v>
      </c>
      <c r="F300" t="s">
        <v>4718</v>
      </c>
      <c r="G300">
        <v>1</v>
      </c>
      <c r="H300" t="s">
        <v>2380</v>
      </c>
      <c r="J300" t="str">
        <f t="shared" si="8"/>
        <v>NormalWeight</v>
      </c>
      <c r="K300" t="str">
        <f t="shared" si="9"/>
        <v>Diabetes</v>
      </c>
    </row>
    <row r="301" spans="1:11" x14ac:dyDescent="0.25">
      <c r="A301" t="s">
        <v>2072</v>
      </c>
      <c r="B301">
        <v>23.85</v>
      </c>
      <c r="C301">
        <v>7.84</v>
      </c>
      <c r="D301" t="s">
        <v>4718</v>
      </c>
      <c r="E301" t="s">
        <v>4718</v>
      </c>
      <c r="F301" t="s">
        <v>4718</v>
      </c>
      <c r="G301">
        <v>0</v>
      </c>
      <c r="H301" t="s">
        <v>2380</v>
      </c>
      <c r="J301" t="str">
        <f t="shared" si="8"/>
        <v>Obesity</v>
      </c>
      <c r="K301" t="str">
        <f t="shared" si="9"/>
        <v>Diabetes</v>
      </c>
    </row>
    <row r="302" spans="1:11" x14ac:dyDescent="0.25">
      <c r="A302" t="s">
        <v>2071</v>
      </c>
      <c r="B302">
        <v>40.020000000000003</v>
      </c>
      <c r="C302">
        <v>5.19</v>
      </c>
      <c r="D302" t="s">
        <v>2380</v>
      </c>
      <c r="E302" t="s">
        <v>4718</v>
      </c>
      <c r="F302" t="s">
        <v>4718</v>
      </c>
      <c r="G302">
        <v>1</v>
      </c>
      <c r="H302" t="s">
        <v>2380</v>
      </c>
      <c r="J302" t="str">
        <f t="shared" si="8"/>
        <v>NormalWeight</v>
      </c>
      <c r="K302" t="str">
        <f t="shared" si="9"/>
        <v>Normal</v>
      </c>
    </row>
    <row r="303" spans="1:11" x14ac:dyDescent="0.25">
      <c r="A303" t="s">
        <v>2070</v>
      </c>
      <c r="B303">
        <v>19.170000000000002</v>
      </c>
      <c r="C303">
        <v>8.41</v>
      </c>
      <c r="D303" t="s">
        <v>4718</v>
      </c>
      <c r="E303" t="s">
        <v>4718</v>
      </c>
      <c r="F303" t="s">
        <v>4718</v>
      </c>
      <c r="G303">
        <v>0</v>
      </c>
      <c r="H303" t="s">
        <v>2380</v>
      </c>
      <c r="J303" t="str">
        <f t="shared" si="8"/>
        <v>Obesity</v>
      </c>
      <c r="K303" t="str">
        <f t="shared" si="9"/>
        <v>Diabetes</v>
      </c>
    </row>
    <row r="304" spans="1:11" x14ac:dyDescent="0.25">
      <c r="A304" t="s">
        <v>2069</v>
      </c>
      <c r="B304">
        <v>43.53</v>
      </c>
      <c r="C304">
        <v>5.86</v>
      </c>
      <c r="D304" t="s">
        <v>2380</v>
      </c>
      <c r="E304" t="s">
        <v>2380</v>
      </c>
      <c r="F304" t="s">
        <v>4718</v>
      </c>
      <c r="G304">
        <v>2</v>
      </c>
      <c r="H304" t="s">
        <v>2380</v>
      </c>
      <c r="J304" t="str">
        <f t="shared" si="8"/>
        <v>Obesity</v>
      </c>
      <c r="K304" t="str">
        <f t="shared" si="9"/>
        <v>Pre-Diabetes</v>
      </c>
    </row>
    <row r="305" spans="1:11" x14ac:dyDescent="0.25">
      <c r="A305" t="s">
        <v>2068</v>
      </c>
      <c r="B305">
        <v>46.06</v>
      </c>
      <c r="C305">
        <v>4.18</v>
      </c>
      <c r="D305" t="s">
        <v>4718</v>
      </c>
      <c r="E305" t="s">
        <v>2380</v>
      </c>
      <c r="F305" t="s">
        <v>4718</v>
      </c>
      <c r="G305">
        <v>1</v>
      </c>
      <c r="H305" t="s">
        <v>2380</v>
      </c>
      <c r="J305" t="str">
        <f t="shared" si="8"/>
        <v>Over Weight</v>
      </c>
      <c r="K305" t="str">
        <f t="shared" si="9"/>
        <v>Normal</v>
      </c>
    </row>
    <row r="306" spans="1:11" x14ac:dyDescent="0.25">
      <c r="A306" t="s">
        <v>2067</v>
      </c>
      <c r="B306">
        <v>29.92</v>
      </c>
      <c r="C306">
        <v>11.99</v>
      </c>
      <c r="D306" t="s">
        <v>2380</v>
      </c>
      <c r="E306" t="s">
        <v>4718</v>
      </c>
      <c r="F306" t="s">
        <v>4718</v>
      </c>
      <c r="G306">
        <v>2</v>
      </c>
      <c r="H306" t="s">
        <v>2380</v>
      </c>
      <c r="J306" t="str">
        <f t="shared" si="8"/>
        <v>Over Weight</v>
      </c>
      <c r="K306" t="str">
        <f t="shared" si="9"/>
        <v>Diabetes</v>
      </c>
    </row>
    <row r="307" spans="1:11" x14ac:dyDescent="0.25">
      <c r="A307" t="s">
        <v>2066</v>
      </c>
      <c r="B307">
        <v>28.46</v>
      </c>
      <c r="C307">
        <v>4.8499999999999996</v>
      </c>
      <c r="D307" t="s">
        <v>2380</v>
      </c>
      <c r="E307" t="s">
        <v>4718</v>
      </c>
      <c r="F307" t="s">
        <v>4718</v>
      </c>
      <c r="G307">
        <v>1</v>
      </c>
      <c r="H307" t="s">
        <v>2380</v>
      </c>
      <c r="J307" t="str">
        <f t="shared" si="8"/>
        <v>NormalWeight</v>
      </c>
      <c r="K307" t="str">
        <f t="shared" si="9"/>
        <v>Normal</v>
      </c>
    </row>
    <row r="308" spans="1:11" x14ac:dyDescent="0.25">
      <c r="A308" t="s">
        <v>2065</v>
      </c>
      <c r="B308">
        <v>24.56</v>
      </c>
      <c r="C308">
        <v>6.18</v>
      </c>
      <c r="D308" t="s">
        <v>2380</v>
      </c>
      <c r="E308" t="s">
        <v>4718</v>
      </c>
      <c r="F308" t="s">
        <v>2380</v>
      </c>
      <c r="G308">
        <v>1</v>
      </c>
      <c r="H308" t="s">
        <v>2380</v>
      </c>
      <c r="J308" t="str">
        <f t="shared" si="8"/>
        <v>Obesity</v>
      </c>
      <c r="K308" t="str">
        <f t="shared" si="9"/>
        <v>Pre-Diabetes</v>
      </c>
    </row>
    <row r="309" spans="1:11" x14ac:dyDescent="0.25">
      <c r="A309" t="s">
        <v>2064</v>
      </c>
      <c r="B309">
        <v>41.19</v>
      </c>
      <c r="C309">
        <v>6.37</v>
      </c>
      <c r="D309" t="s">
        <v>4718</v>
      </c>
      <c r="E309" t="s">
        <v>4718</v>
      </c>
      <c r="F309" t="s">
        <v>4718</v>
      </c>
      <c r="G309">
        <v>0</v>
      </c>
      <c r="H309" t="s">
        <v>2380</v>
      </c>
      <c r="J309" t="str">
        <f t="shared" si="8"/>
        <v>NormalWeight</v>
      </c>
      <c r="K309" t="str">
        <f t="shared" si="9"/>
        <v>Pre-Diabetes</v>
      </c>
    </row>
    <row r="310" spans="1:11" x14ac:dyDescent="0.25">
      <c r="A310" t="s">
        <v>2063</v>
      </c>
      <c r="B310">
        <v>18.63</v>
      </c>
      <c r="C310">
        <v>9.81</v>
      </c>
      <c r="D310" t="s">
        <v>2380</v>
      </c>
      <c r="E310" t="s">
        <v>4718</v>
      </c>
      <c r="F310" t="s">
        <v>4718</v>
      </c>
      <c r="G310">
        <v>2</v>
      </c>
      <c r="H310" t="s">
        <v>2380</v>
      </c>
      <c r="J310" t="str">
        <f t="shared" si="8"/>
        <v>Over Weight</v>
      </c>
      <c r="K310" t="str">
        <f t="shared" si="9"/>
        <v>Diabetes</v>
      </c>
    </row>
    <row r="311" spans="1:11" x14ac:dyDescent="0.25">
      <c r="A311" t="s">
        <v>2062</v>
      </c>
      <c r="B311">
        <v>26.26</v>
      </c>
      <c r="C311">
        <v>11.8</v>
      </c>
      <c r="D311" t="s">
        <v>2380</v>
      </c>
      <c r="E311" t="s">
        <v>4718</v>
      </c>
      <c r="F311" t="s">
        <v>4718</v>
      </c>
      <c r="G311">
        <v>1</v>
      </c>
      <c r="H311" t="s">
        <v>2380</v>
      </c>
      <c r="J311" t="str">
        <f t="shared" si="8"/>
        <v>NormalWeight</v>
      </c>
      <c r="K311" t="str">
        <f t="shared" si="9"/>
        <v>Diabetes</v>
      </c>
    </row>
    <row r="312" spans="1:11" x14ac:dyDescent="0.25">
      <c r="A312" t="s">
        <v>2061</v>
      </c>
      <c r="B312">
        <v>22.37</v>
      </c>
      <c r="C312">
        <v>5.86</v>
      </c>
      <c r="D312" t="s">
        <v>2380</v>
      </c>
      <c r="E312" t="s">
        <v>4718</v>
      </c>
      <c r="F312" t="s">
        <v>2380</v>
      </c>
      <c r="G312">
        <v>1</v>
      </c>
      <c r="H312" t="s">
        <v>2380</v>
      </c>
      <c r="J312" t="str">
        <f t="shared" si="8"/>
        <v>Obesity</v>
      </c>
      <c r="K312" t="str">
        <f t="shared" si="9"/>
        <v>Pre-Diabetes</v>
      </c>
    </row>
    <row r="313" spans="1:11" x14ac:dyDescent="0.25">
      <c r="A313" t="s">
        <v>2060</v>
      </c>
      <c r="B313">
        <v>39.619999999999997</v>
      </c>
      <c r="C313">
        <v>4.28</v>
      </c>
      <c r="D313" t="s">
        <v>4718</v>
      </c>
      <c r="E313" t="s">
        <v>4718</v>
      </c>
      <c r="F313" t="s">
        <v>4718</v>
      </c>
      <c r="G313">
        <v>1</v>
      </c>
      <c r="H313" t="s">
        <v>2380</v>
      </c>
      <c r="J313" t="str">
        <f t="shared" si="8"/>
        <v>UnderWeight</v>
      </c>
      <c r="K313" t="str">
        <f t="shared" si="9"/>
        <v>Normal</v>
      </c>
    </row>
    <row r="314" spans="1:11" x14ac:dyDescent="0.25">
      <c r="A314" t="s">
        <v>2059</v>
      </c>
      <c r="B314">
        <v>18.329999999999998</v>
      </c>
      <c r="C314">
        <v>4.16</v>
      </c>
      <c r="D314" t="s">
        <v>2380</v>
      </c>
      <c r="E314" t="s">
        <v>4718</v>
      </c>
      <c r="F314" t="s">
        <v>4718</v>
      </c>
      <c r="G314">
        <v>0</v>
      </c>
      <c r="H314" t="s">
        <v>2380</v>
      </c>
      <c r="J314" t="str">
        <f t="shared" si="8"/>
        <v>UnderWeight</v>
      </c>
      <c r="K314" t="str">
        <f t="shared" si="9"/>
        <v>Normal</v>
      </c>
    </row>
    <row r="315" spans="1:11" x14ac:dyDescent="0.25">
      <c r="A315" t="s">
        <v>2058</v>
      </c>
      <c r="B315">
        <v>17.11</v>
      </c>
      <c r="C315">
        <v>4.9800000000000004</v>
      </c>
      <c r="D315" t="s">
        <v>2380</v>
      </c>
      <c r="E315" t="s">
        <v>4718</v>
      </c>
      <c r="F315" t="s">
        <v>2380</v>
      </c>
      <c r="G315">
        <v>1</v>
      </c>
      <c r="H315" t="s">
        <v>2380</v>
      </c>
      <c r="J315" t="str">
        <f t="shared" si="8"/>
        <v>Obesity</v>
      </c>
      <c r="K315" t="str">
        <f t="shared" si="9"/>
        <v>Normal</v>
      </c>
    </row>
    <row r="316" spans="1:11" x14ac:dyDescent="0.25">
      <c r="A316" t="s">
        <v>2057</v>
      </c>
      <c r="B316">
        <v>43.5</v>
      </c>
      <c r="C316">
        <v>6.38</v>
      </c>
      <c r="D316" t="s">
        <v>4718</v>
      </c>
      <c r="E316" t="s">
        <v>2380</v>
      </c>
      <c r="F316" t="s">
        <v>4718</v>
      </c>
      <c r="G316">
        <v>1</v>
      </c>
      <c r="H316" t="s">
        <v>2380</v>
      </c>
      <c r="J316" t="str">
        <f t="shared" si="8"/>
        <v>Over Weight</v>
      </c>
      <c r="K316" t="str">
        <f t="shared" si="9"/>
        <v>Pre-Diabetes</v>
      </c>
    </row>
    <row r="317" spans="1:11" x14ac:dyDescent="0.25">
      <c r="A317" t="s">
        <v>2056</v>
      </c>
      <c r="B317">
        <v>25.364999999999998</v>
      </c>
      <c r="C317">
        <v>5.19</v>
      </c>
      <c r="D317" t="s">
        <v>4718</v>
      </c>
      <c r="E317" t="s">
        <v>4718</v>
      </c>
      <c r="F317" t="s">
        <v>4718</v>
      </c>
      <c r="G317">
        <v>2</v>
      </c>
      <c r="H317" t="s">
        <v>4718</v>
      </c>
      <c r="J317" t="str">
        <f t="shared" si="8"/>
        <v>Over Weight</v>
      </c>
      <c r="K317" t="str">
        <f t="shared" si="9"/>
        <v>Normal</v>
      </c>
    </row>
    <row r="318" spans="1:11" x14ac:dyDescent="0.25">
      <c r="A318" t="s">
        <v>2055</v>
      </c>
      <c r="B318">
        <v>28.594999999999999</v>
      </c>
      <c r="C318">
        <v>10.210000000000001</v>
      </c>
      <c r="D318" t="s">
        <v>4718</v>
      </c>
      <c r="E318" t="s">
        <v>4718</v>
      </c>
      <c r="F318" t="s">
        <v>4718</v>
      </c>
      <c r="G318">
        <v>0</v>
      </c>
      <c r="H318" t="s">
        <v>4718</v>
      </c>
      <c r="J318" t="str">
        <f t="shared" si="8"/>
        <v>Over Weight</v>
      </c>
      <c r="K318" t="str">
        <f t="shared" si="9"/>
        <v>Diabetes</v>
      </c>
    </row>
    <row r="319" spans="1:11" x14ac:dyDescent="0.25">
      <c r="A319" t="s">
        <v>2054</v>
      </c>
      <c r="B319">
        <v>29.83</v>
      </c>
      <c r="C319">
        <v>9.6999999999999993</v>
      </c>
      <c r="D319" t="s">
        <v>2380</v>
      </c>
      <c r="E319" t="s">
        <v>4718</v>
      </c>
      <c r="F319" t="s">
        <v>2380</v>
      </c>
      <c r="G319">
        <v>1</v>
      </c>
      <c r="H319" t="s">
        <v>2380</v>
      </c>
      <c r="J319" t="str">
        <f t="shared" si="8"/>
        <v>NormalWeight</v>
      </c>
      <c r="K319" t="str">
        <f t="shared" si="9"/>
        <v>Diabetes</v>
      </c>
    </row>
    <row r="320" spans="1:11" x14ac:dyDescent="0.25">
      <c r="A320" t="s">
        <v>2053</v>
      </c>
      <c r="B320">
        <v>24.7</v>
      </c>
      <c r="C320">
        <v>10.25</v>
      </c>
      <c r="D320" t="s">
        <v>4718</v>
      </c>
      <c r="E320" t="s">
        <v>4718</v>
      </c>
      <c r="F320" t="s">
        <v>4718</v>
      </c>
      <c r="G320">
        <v>3</v>
      </c>
      <c r="H320" t="s">
        <v>4718</v>
      </c>
      <c r="J320" t="str">
        <f t="shared" si="8"/>
        <v>UnderWeight</v>
      </c>
      <c r="K320" t="str">
        <f t="shared" si="9"/>
        <v>Diabetes</v>
      </c>
    </row>
    <row r="321" spans="1:11" x14ac:dyDescent="0.25">
      <c r="A321" t="s">
        <v>2052</v>
      </c>
      <c r="B321">
        <v>17.940000000000001</v>
      </c>
      <c r="C321">
        <v>9.77</v>
      </c>
      <c r="D321" t="s">
        <v>4718</v>
      </c>
      <c r="E321" t="s">
        <v>4718</v>
      </c>
      <c r="F321" t="s">
        <v>4718</v>
      </c>
      <c r="G321">
        <v>0</v>
      </c>
      <c r="H321" t="s">
        <v>2380</v>
      </c>
      <c r="J321" t="str">
        <f t="shared" ref="J321:J384" si="10">IF(B322&gt;=30,"Obesity",IF(B322&gt;=25,"Over Weight",IF(B322&gt;=18.5,"NormalWeight","UnderWeight")))</f>
        <v>NormalWeight</v>
      </c>
      <c r="K321" t="str">
        <f t="shared" si="9"/>
        <v>Diabetes</v>
      </c>
    </row>
    <row r="322" spans="1:11" x14ac:dyDescent="0.25">
      <c r="A322" t="s">
        <v>2051</v>
      </c>
      <c r="B322">
        <v>21.08</v>
      </c>
      <c r="C322">
        <v>4.83</v>
      </c>
      <c r="D322" t="s">
        <v>4718</v>
      </c>
      <c r="E322" t="s">
        <v>4718</v>
      </c>
      <c r="F322" t="s">
        <v>2380</v>
      </c>
      <c r="G322">
        <v>1</v>
      </c>
      <c r="H322" t="s">
        <v>2380</v>
      </c>
      <c r="J322" t="str">
        <f t="shared" si="10"/>
        <v>Obesity</v>
      </c>
      <c r="K322" t="str">
        <f t="shared" si="9"/>
        <v>Normal</v>
      </c>
    </row>
    <row r="323" spans="1:11" x14ac:dyDescent="0.25">
      <c r="A323" t="s">
        <v>2050</v>
      </c>
      <c r="B323">
        <v>37.715000000000003</v>
      </c>
      <c r="C323">
        <v>10.86</v>
      </c>
      <c r="D323" t="s">
        <v>2380</v>
      </c>
      <c r="E323" t="s">
        <v>4718</v>
      </c>
      <c r="F323" t="s">
        <v>4718</v>
      </c>
      <c r="G323">
        <v>0</v>
      </c>
      <c r="H323" t="s">
        <v>4718</v>
      </c>
      <c r="J323" t="str">
        <f t="shared" si="10"/>
        <v>NormalWeight</v>
      </c>
      <c r="K323" t="str">
        <f t="shared" ref="K323:K386" si="11">IF(C323&lt;5.7,"Normal",IF(C323&lt;6.5,"Pre-Diabetes","Diabetes"))</f>
        <v>Diabetes</v>
      </c>
    </row>
    <row r="324" spans="1:11" x14ac:dyDescent="0.25">
      <c r="A324" t="s">
        <v>2049</v>
      </c>
      <c r="B324">
        <v>22.39</v>
      </c>
      <c r="C324">
        <v>9.5299999999999994</v>
      </c>
      <c r="D324" t="s">
        <v>2380</v>
      </c>
      <c r="E324" t="s">
        <v>4718</v>
      </c>
      <c r="F324" t="s">
        <v>4718</v>
      </c>
      <c r="G324">
        <v>0</v>
      </c>
      <c r="H324" t="s">
        <v>2380</v>
      </c>
      <c r="J324" t="str">
        <f t="shared" si="10"/>
        <v>Over Weight</v>
      </c>
      <c r="K324" t="str">
        <f t="shared" si="11"/>
        <v>Diabetes</v>
      </c>
    </row>
    <row r="325" spans="1:11" x14ac:dyDescent="0.25">
      <c r="A325" t="s">
        <v>2048</v>
      </c>
      <c r="B325">
        <v>28.78</v>
      </c>
      <c r="C325">
        <v>5.68</v>
      </c>
      <c r="D325" t="s">
        <v>4718</v>
      </c>
      <c r="E325" t="s">
        <v>4718</v>
      </c>
      <c r="F325" t="s">
        <v>4718</v>
      </c>
      <c r="G325">
        <v>0</v>
      </c>
      <c r="H325" t="s">
        <v>2380</v>
      </c>
      <c r="J325" t="str">
        <f t="shared" si="10"/>
        <v>UnderWeight</v>
      </c>
      <c r="K325" t="str">
        <f t="shared" si="11"/>
        <v>Normal</v>
      </c>
    </row>
    <row r="326" spans="1:11" x14ac:dyDescent="0.25">
      <c r="A326" t="s">
        <v>2047</v>
      </c>
      <c r="B326">
        <v>18.329999999999998</v>
      </c>
      <c r="C326">
        <v>5.57</v>
      </c>
      <c r="D326" t="s">
        <v>2380</v>
      </c>
      <c r="E326" t="s">
        <v>4718</v>
      </c>
      <c r="F326" t="s">
        <v>4718</v>
      </c>
      <c r="G326">
        <v>0</v>
      </c>
      <c r="H326" t="s">
        <v>2380</v>
      </c>
      <c r="J326" t="str">
        <f t="shared" si="10"/>
        <v>Over Weight</v>
      </c>
      <c r="K326" t="str">
        <f t="shared" si="11"/>
        <v>Normal</v>
      </c>
    </row>
    <row r="327" spans="1:11" x14ac:dyDescent="0.25">
      <c r="A327" t="s">
        <v>2046</v>
      </c>
      <c r="B327">
        <v>26.39</v>
      </c>
      <c r="C327">
        <v>4.58</v>
      </c>
      <c r="D327" t="s">
        <v>2380</v>
      </c>
      <c r="E327" t="s">
        <v>4718</v>
      </c>
      <c r="F327" t="s">
        <v>4718</v>
      </c>
      <c r="G327">
        <v>1</v>
      </c>
      <c r="H327" t="s">
        <v>2380</v>
      </c>
      <c r="J327" t="str">
        <f t="shared" si="10"/>
        <v>NormalWeight</v>
      </c>
      <c r="K327" t="str">
        <f t="shared" si="11"/>
        <v>Normal</v>
      </c>
    </row>
    <row r="328" spans="1:11" x14ac:dyDescent="0.25">
      <c r="A328" t="s">
        <v>2045</v>
      </c>
      <c r="B328">
        <v>19.260000000000002</v>
      </c>
      <c r="C328">
        <v>8.9600000000000009</v>
      </c>
      <c r="D328" t="s">
        <v>2380</v>
      </c>
      <c r="E328" t="s">
        <v>4718</v>
      </c>
      <c r="F328" t="s">
        <v>4718</v>
      </c>
      <c r="G328">
        <v>1</v>
      </c>
      <c r="H328" t="s">
        <v>2380</v>
      </c>
      <c r="J328" t="str">
        <f t="shared" si="10"/>
        <v>Over Weight</v>
      </c>
      <c r="K328" t="str">
        <f t="shared" si="11"/>
        <v>Diabetes</v>
      </c>
    </row>
    <row r="329" spans="1:11" x14ac:dyDescent="0.25">
      <c r="A329" t="s">
        <v>2044</v>
      </c>
      <c r="B329">
        <v>26.92</v>
      </c>
      <c r="C329">
        <v>6.09</v>
      </c>
      <c r="D329" t="s">
        <v>4718</v>
      </c>
      <c r="E329" t="s">
        <v>4718</v>
      </c>
      <c r="F329" t="s">
        <v>4718</v>
      </c>
      <c r="G329">
        <v>0</v>
      </c>
      <c r="H329" t="s">
        <v>2380</v>
      </c>
      <c r="J329" t="str">
        <f t="shared" si="10"/>
        <v>NormalWeight</v>
      </c>
      <c r="K329" t="str">
        <f t="shared" si="11"/>
        <v>Pre-Diabetes</v>
      </c>
    </row>
    <row r="330" spans="1:11" x14ac:dyDescent="0.25">
      <c r="A330" t="s">
        <v>2043</v>
      </c>
      <c r="B330">
        <v>19.73</v>
      </c>
      <c r="C330">
        <v>4.3600000000000003</v>
      </c>
      <c r="D330" t="s">
        <v>4718</v>
      </c>
      <c r="E330" t="s">
        <v>4718</v>
      </c>
      <c r="F330" t="s">
        <v>4718</v>
      </c>
      <c r="G330">
        <v>0</v>
      </c>
      <c r="H330" t="s">
        <v>2380</v>
      </c>
      <c r="J330" t="str">
        <f t="shared" si="10"/>
        <v>NormalWeight</v>
      </c>
      <c r="K330" t="str">
        <f t="shared" si="11"/>
        <v>Normal</v>
      </c>
    </row>
    <row r="331" spans="1:11" x14ac:dyDescent="0.25">
      <c r="A331" t="s">
        <v>2042</v>
      </c>
      <c r="B331">
        <v>23.56</v>
      </c>
      <c r="C331">
        <v>11.74</v>
      </c>
      <c r="D331" t="s">
        <v>2380</v>
      </c>
      <c r="E331" t="s">
        <v>4718</v>
      </c>
      <c r="F331" t="s">
        <v>4718</v>
      </c>
      <c r="G331">
        <v>0</v>
      </c>
      <c r="H331" t="s">
        <v>2380</v>
      </c>
      <c r="J331" t="str">
        <f t="shared" si="10"/>
        <v>Obesity</v>
      </c>
      <c r="K331" t="str">
        <f t="shared" si="11"/>
        <v>Diabetes</v>
      </c>
    </row>
    <row r="332" spans="1:11" x14ac:dyDescent="0.25">
      <c r="A332" t="s">
        <v>2041</v>
      </c>
      <c r="B332">
        <v>37.67</v>
      </c>
      <c r="C332">
        <v>5.89</v>
      </c>
      <c r="D332" t="s">
        <v>4718</v>
      </c>
      <c r="E332" t="s">
        <v>4718</v>
      </c>
      <c r="F332" t="s">
        <v>4718</v>
      </c>
      <c r="G332">
        <v>1</v>
      </c>
      <c r="H332" t="s">
        <v>2380</v>
      </c>
      <c r="J332" t="str">
        <f t="shared" si="10"/>
        <v>NormalWeight</v>
      </c>
      <c r="K332" t="str">
        <f t="shared" si="11"/>
        <v>Pre-Diabetes</v>
      </c>
    </row>
    <row r="333" spans="1:11" x14ac:dyDescent="0.25">
      <c r="A333" t="s">
        <v>2040</v>
      </c>
      <c r="B333">
        <v>18.73</v>
      </c>
      <c r="C333">
        <v>10.64</v>
      </c>
      <c r="D333" t="s">
        <v>4718</v>
      </c>
      <c r="E333" t="s">
        <v>4718</v>
      </c>
      <c r="F333" t="s">
        <v>4718</v>
      </c>
      <c r="G333">
        <v>2</v>
      </c>
      <c r="H333" t="s">
        <v>2380</v>
      </c>
      <c r="J333" t="str">
        <f t="shared" si="10"/>
        <v>Obesity</v>
      </c>
      <c r="K333" t="str">
        <f t="shared" si="11"/>
        <v>Diabetes</v>
      </c>
    </row>
    <row r="334" spans="1:11" x14ac:dyDescent="0.25">
      <c r="A334" t="s">
        <v>2039</v>
      </c>
      <c r="B334">
        <v>33.090000000000003</v>
      </c>
      <c r="C334">
        <v>6.06</v>
      </c>
      <c r="D334" t="s">
        <v>4718</v>
      </c>
      <c r="E334" t="s">
        <v>4718</v>
      </c>
      <c r="F334" t="s">
        <v>2380</v>
      </c>
      <c r="G334">
        <v>1</v>
      </c>
      <c r="H334" t="s">
        <v>2380</v>
      </c>
      <c r="J334" t="str">
        <f t="shared" si="10"/>
        <v>UnderWeight</v>
      </c>
      <c r="K334" t="str">
        <f t="shared" si="11"/>
        <v>Pre-Diabetes</v>
      </c>
    </row>
    <row r="335" spans="1:11" x14ac:dyDescent="0.25">
      <c r="A335" t="s">
        <v>2038</v>
      </c>
      <c r="B335">
        <v>18.329999999999998</v>
      </c>
      <c r="C335">
        <v>7.46</v>
      </c>
      <c r="D335" t="s">
        <v>2380</v>
      </c>
      <c r="E335" t="s">
        <v>4718</v>
      </c>
      <c r="F335" t="s">
        <v>4718</v>
      </c>
      <c r="G335">
        <v>1</v>
      </c>
      <c r="H335" t="s">
        <v>2380</v>
      </c>
      <c r="J335" t="str">
        <f t="shared" si="10"/>
        <v>Over Weight</v>
      </c>
      <c r="K335" t="str">
        <f t="shared" si="11"/>
        <v>Diabetes</v>
      </c>
    </row>
    <row r="336" spans="1:11" x14ac:dyDescent="0.25">
      <c r="A336" t="s">
        <v>2037</v>
      </c>
      <c r="B336">
        <v>27.74</v>
      </c>
      <c r="C336">
        <v>4.68</v>
      </c>
      <c r="D336" t="s">
        <v>2380</v>
      </c>
      <c r="E336" t="s">
        <v>4718</v>
      </c>
      <c r="F336" t="s">
        <v>4718</v>
      </c>
      <c r="G336">
        <v>2</v>
      </c>
      <c r="H336" t="s">
        <v>2380</v>
      </c>
      <c r="J336" t="str">
        <f t="shared" si="10"/>
        <v>NormalWeight</v>
      </c>
      <c r="K336" t="str">
        <f t="shared" si="11"/>
        <v>Normal</v>
      </c>
    </row>
    <row r="337" spans="1:11" x14ac:dyDescent="0.25">
      <c r="A337" t="s">
        <v>2036</v>
      </c>
      <c r="B337">
        <v>24.2</v>
      </c>
      <c r="C337">
        <v>6.15</v>
      </c>
      <c r="D337" t="s">
        <v>4718</v>
      </c>
      <c r="E337" t="s">
        <v>4718</v>
      </c>
      <c r="F337" t="s">
        <v>4718</v>
      </c>
      <c r="G337">
        <v>1</v>
      </c>
      <c r="H337" t="s">
        <v>2380</v>
      </c>
      <c r="J337" t="str">
        <f t="shared" si="10"/>
        <v>NormalWeight</v>
      </c>
      <c r="K337" t="str">
        <f t="shared" si="11"/>
        <v>Pre-Diabetes</v>
      </c>
    </row>
    <row r="338" spans="1:11" x14ac:dyDescent="0.25">
      <c r="A338" t="s">
        <v>2035</v>
      </c>
      <c r="B338">
        <v>22.03</v>
      </c>
      <c r="C338">
        <v>4.28</v>
      </c>
      <c r="D338" t="s">
        <v>2380</v>
      </c>
      <c r="E338" t="s">
        <v>4718</v>
      </c>
      <c r="F338" t="s">
        <v>4718</v>
      </c>
      <c r="G338">
        <v>0</v>
      </c>
      <c r="H338" t="s">
        <v>2380</v>
      </c>
      <c r="J338" t="str">
        <f t="shared" si="10"/>
        <v>Over Weight</v>
      </c>
      <c r="K338" t="str">
        <f t="shared" si="11"/>
        <v>Normal</v>
      </c>
    </row>
    <row r="339" spans="1:11" x14ac:dyDescent="0.25">
      <c r="A339" t="s">
        <v>2034</v>
      </c>
      <c r="B339">
        <v>26.885000000000002</v>
      </c>
      <c r="C339">
        <v>9.86</v>
      </c>
      <c r="D339" t="s">
        <v>4718</v>
      </c>
      <c r="E339" t="s">
        <v>4718</v>
      </c>
      <c r="F339" t="s">
        <v>4718</v>
      </c>
      <c r="G339">
        <v>3</v>
      </c>
      <c r="H339" t="s">
        <v>2380</v>
      </c>
      <c r="J339" t="str">
        <f t="shared" si="10"/>
        <v>UnderWeight</v>
      </c>
      <c r="K339" t="str">
        <f t="shared" si="11"/>
        <v>Diabetes</v>
      </c>
    </row>
    <row r="340" spans="1:11" x14ac:dyDescent="0.25">
      <c r="A340" t="s">
        <v>2033</v>
      </c>
      <c r="B340">
        <v>16.36</v>
      </c>
      <c r="C340">
        <v>11.19</v>
      </c>
      <c r="D340" t="s">
        <v>4718</v>
      </c>
      <c r="E340" t="s">
        <v>4718</v>
      </c>
      <c r="F340" t="s">
        <v>4718</v>
      </c>
      <c r="G340">
        <v>0</v>
      </c>
      <c r="H340" t="s">
        <v>2380</v>
      </c>
      <c r="J340" t="str">
        <f t="shared" si="10"/>
        <v>Obesity</v>
      </c>
      <c r="K340" t="str">
        <f t="shared" si="11"/>
        <v>Diabetes</v>
      </c>
    </row>
    <row r="341" spans="1:11" x14ac:dyDescent="0.25">
      <c r="A341" t="s">
        <v>2032</v>
      </c>
      <c r="B341">
        <v>32.299999999999997</v>
      </c>
      <c r="C341">
        <v>4.8899999999999997</v>
      </c>
      <c r="D341" t="s">
        <v>2380</v>
      </c>
      <c r="E341" t="s">
        <v>4718</v>
      </c>
      <c r="F341" t="s">
        <v>2380</v>
      </c>
      <c r="G341">
        <v>1</v>
      </c>
      <c r="H341" t="s">
        <v>4718</v>
      </c>
      <c r="J341" t="str">
        <f t="shared" si="10"/>
        <v>UnderWeight</v>
      </c>
      <c r="K341" t="str">
        <f t="shared" si="11"/>
        <v>Normal</v>
      </c>
    </row>
    <row r="342" spans="1:11" x14ac:dyDescent="0.25">
      <c r="A342" t="s">
        <v>2031</v>
      </c>
      <c r="B342">
        <v>16.05</v>
      </c>
      <c r="C342">
        <v>4.3499999999999996</v>
      </c>
      <c r="D342" t="s">
        <v>2380</v>
      </c>
      <c r="E342" t="s">
        <v>4718</v>
      </c>
      <c r="F342" t="s">
        <v>4718</v>
      </c>
      <c r="G342">
        <v>0</v>
      </c>
      <c r="H342" t="s">
        <v>2380</v>
      </c>
      <c r="J342" t="str">
        <f t="shared" si="10"/>
        <v>Over Weight</v>
      </c>
      <c r="K342" t="str">
        <f t="shared" si="11"/>
        <v>Normal</v>
      </c>
    </row>
    <row r="343" spans="1:11" x14ac:dyDescent="0.25">
      <c r="A343" t="s">
        <v>2030</v>
      </c>
      <c r="B343">
        <v>29.07</v>
      </c>
      <c r="C343">
        <v>8.66</v>
      </c>
      <c r="D343" t="s">
        <v>2380</v>
      </c>
      <c r="E343" t="s">
        <v>4718</v>
      </c>
      <c r="F343" t="s">
        <v>4718</v>
      </c>
      <c r="G343">
        <v>2</v>
      </c>
      <c r="H343" t="s">
        <v>2380</v>
      </c>
      <c r="J343" t="str">
        <f t="shared" si="10"/>
        <v>UnderWeight</v>
      </c>
      <c r="K343" t="str">
        <f t="shared" si="11"/>
        <v>Diabetes</v>
      </c>
    </row>
    <row r="344" spans="1:11" x14ac:dyDescent="0.25">
      <c r="A344" t="s">
        <v>2029</v>
      </c>
      <c r="B344">
        <v>17.43</v>
      </c>
      <c r="C344">
        <v>8.64</v>
      </c>
      <c r="D344" t="s">
        <v>4718</v>
      </c>
      <c r="E344" t="s">
        <v>4718</v>
      </c>
      <c r="F344" t="s">
        <v>4718</v>
      </c>
      <c r="G344">
        <v>0</v>
      </c>
      <c r="H344" t="s">
        <v>2380</v>
      </c>
      <c r="J344" t="str">
        <f t="shared" si="10"/>
        <v>NormalWeight</v>
      </c>
      <c r="K344" t="str">
        <f t="shared" si="11"/>
        <v>Diabetes</v>
      </c>
    </row>
    <row r="345" spans="1:11" x14ac:dyDescent="0.25">
      <c r="A345" t="s">
        <v>2028</v>
      </c>
      <c r="B345">
        <v>19.329999999999998</v>
      </c>
      <c r="C345">
        <v>4.2699999999999996</v>
      </c>
      <c r="D345" t="s">
        <v>4718</v>
      </c>
      <c r="E345" t="s">
        <v>4718</v>
      </c>
      <c r="F345" t="s">
        <v>4718</v>
      </c>
      <c r="G345">
        <v>0</v>
      </c>
      <c r="H345" t="s">
        <v>2380</v>
      </c>
      <c r="J345" t="str">
        <f t="shared" si="10"/>
        <v>Obesity</v>
      </c>
      <c r="K345" t="str">
        <f t="shared" si="11"/>
        <v>Normal</v>
      </c>
    </row>
    <row r="346" spans="1:11" x14ac:dyDescent="0.25">
      <c r="A346" t="s">
        <v>2027</v>
      </c>
      <c r="B346">
        <v>30.52</v>
      </c>
      <c r="C346">
        <v>4.21</v>
      </c>
      <c r="D346" t="s">
        <v>4718</v>
      </c>
      <c r="E346" t="s">
        <v>4718</v>
      </c>
      <c r="F346" t="s">
        <v>4718</v>
      </c>
      <c r="G346">
        <v>1</v>
      </c>
      <c r="H346" t="s">
        <v>2380</v>
      </c>
      <c r="J346" t="str">
        <f t="shared" si="10"/>
        <v>Obesity</v>
      </c>
      <c r="K346" t="str">
        <f t="shared" si="11"/>
        <v>Normal</v>
      </c>
    </row>
    <row r="347" spans="1:11" x14ac:dyDescent="0.25">
      <c r="A347" t="s">
        <v>2026</v>
      </c>
      <c r="B347">
        <v>39.21</v>
      </c>
      <c r="C347">
        <v>5.04</v>
      </c>
      <c r="D347" t="s">
        <v>4718</v>
      </c>
      <c r="E347" t="s">
        <v>4718</v>
      </c>
      <c r="F347" t="s">
        <v>2380</v>
      </c>
      <c r="G347">
        <v>1</v>
      </c>
      <c r="H347" t="s">
        <v>2380</v>
      </c>
      <c r="J347" t="str">
        <f t="shared" si="10"/>
        <v>Over Weight</v>
      </c>
      <c r="K347" t="str">
        <f t="shared" si="11"/>
        <v>Normal</v>
      </c>
    </row>
    <row r="348" spans="1:11" x14ac:dyDescent="0.25">
      <c r="A348" t="s">
        <v>2025</v>
      </c>
      <c r="B348">
        <v>26.98</v>
      </c>
      <c r="C348">
        <v>5.21</v>
      </c>
      <c r="D348" t="s">
        <v>2380</v>
      </c>
      <c r="E348" t="s">
        <v>4718</v>
      </c>
      <c r="F348" t="s">
        <v>4718</v>
      </c>
      <c r="G348">
        <v>2</v>
      </c>
      <c r="H348" t="s">
        <v>2380</v>
      </c>
      <c r="J348" t="str">
        <f t="shared" si="10"/>
        <v>Over Weight</v>
      </c>
      <c r="K348" t="str">
        <f t="shared" si="11"/>
        <v>Normal</v>
      </c>
    </row>
    <row r="349" spans="1:11" x14ac:dyDescent="0.25">
      <c r="A349" t="s">
        <v>2024</v>
      </c>
      <c r="B349">
        <v>25.84</v>
      </c>
      <c r="C349">
        <v>8.83</v>
      </c>
      <c r="D349" t="s">
        <v>4718</v>
      </c>
      <c r="E349" t="s">
        <v>4718</v>
      </c>
      <c r="F349" t="s">
        <v>4718</v>
      </c>
      <c r="G349">
        <v>0</v>
      </c>
      <c r="H349" t="s">
        <v>4718</v>
      </c>
      <c r="J349" t="str">
        <f t="shared" si="10"/>
        <v>Over Weight</v>
      </c>
      <c r="K349" t="str">
        <f t="shared" si="11"/>
        <v>Diabetes</v>
      </c>
    </row>
    <row r="350" spans="1:11" x14ac:dyDescent="0.25">
      <c r="A350" t="s">
        <v>2023</v>
      </c>
      <c r="B350">
        <v>28.31</v>
      </c>
      <c r="C350">
        <v>8.4700000000000006</v>
      </c>
      <c r="D350" t="s">
        <v>2380</v>
      </c>
      <c r="E350" t="s">
        <v>4718</v>
      </c>
      <c r="F350" t="s">
        <v>4718</v>
      </c>
      <c r="G350">
        <v>2</v>
      </c>
      <c r="H350" t="s">
        <v>2380</v>
      </c>
      <c r="J350" t="str">
        <f t="shared" si="10"/>
        <v>NormalWeight</v>
      </c>
      <c r="K350" t="str">
        <f t="shared" si="11"/>
        <v>Diabetes</v>
      </c>
    </row>
    <row r="351" spans="1:11" x14ac:dyDescent="0.25">
      <c r="A351" t="s">
        <v>2022</v>
      </c>
      <c r="B351">
        <v>23.94</v>
      </c>
      <c r="C351">
        <v>4.2</v>
      </c>
      <c r="D351" t="s">
        <v>4718</v>
      </c>
      <c r="E351" t="s">
        <v>4718</v>
      </c>
      <c r="F351" t="s">
        <v>4718</v>
      </c>
      <c r="G351">
        <v>0</v>
      </c>
      <c r="H351" t="s">
        <v>2380</v>
      </c>
      <c r="J351" t="str">
        <f t="shared" si="10"/>
        <v>NormalWeight</v>
      </c>
      <c r="K351" t="str">
        <f t="shared" si="11"/>
        <v>Normal</v>
      </c>
    </row>
    <row r="352" spans="1:11" x14ac:dyDescent="0.25">
      <c r="A352" t="s">
        <v>2021</v>
      </c>
      <c r="B352">
        <v>20.03</v>
      </c>
      <c r="C352">
        <v>6.14</v>
      </c>
      <c r="D352" t="s">
        <v>2380</v>
      </c>
      <c r="E352" t="s">
        <v>4718</v>
      </c>
      <c r="F352" t="s">
        <v>4718</v>
      </c>
      <c r="G352">
        <v>0</v>
      </c>
      <c r="H352" t="s">
        <v>2380</v>
      </c>
      <c r="J352" t="str">
        <f t="shared" si="10"/>
        <v>Obesity</v>
      </c>
      <c r="K352" t="str">
        <f t="shared" si="11"/>
        <v>Pre-Diabetes</v>
      </c>
    </row>
    <row r="353" spans="1:11" x14ac:dyDescent="0.25">
      <c r="A353" t="s">
        <v>2020</v>
      </c>
      <c r="B353">
        <v>41.42</v>
      </c>
      <c r="C353">
        <v>6.07</v>
      </c>
      <c r="D353" t="s">
        <v>4718</v>
      </c>
      <c r="E353" t="s">
        <v>4718</v>
      </c>
      <c r="F353" t="s">
        <v>4718</v>
      </c>
      <c r="G353">
        <v>0</v>
      </c>
      <c r="H353" t="s">
        <v>4718</v>
      </c>
      <c r="J353" t="str">
        <f t="shared" si="10"/>
        <v>Obesity</v>
      </c>
      <c r="K353" t="str">
        <f t="shared" si="11"/>
        <v>Pre-Diabetes</v>
      </c>
    </row>
    <row r="354" spans="1:11" x14ac:dyDescent="0.25">
      <c r="A354" t="s">
        <v>2019</v>
      </c>
      <c r="B354">
        <v>36.67</v>
      </c>
      <c r="C354">
        <v>10.210000000000001</v>
      </c>
      <c r="D354" t="s">
        <v>4718</v>
      </c>
      <c r="E354" t="s">
        <v>4718</v>
      </c>
      <c r="F354" t="s">
        <v>4718</v>
      </c>
      <c r="G354">
        <v>0</v>
      </c>
      <c r="H354" t="s">
        <v>4718</v>
      </c>
      <c r="J354" t="str">
        <f t="shared" si="10"/>
        <v>Over Weight</v>
      </c>
      <c r="K354" t="str">
        <f t="shared" si="11"/>
        <v>Diabetes</v>
      </c>
    </row>
    <row r="355" spans="1:11" x14ac:dyDescent="0.25">
      <c r="A355" t="s">
        <v>2018</v>
      </c>
      <c r="B355">
        <v>27.645</v>
      </c>
      <c r="C355">
        <v>4.6900000000000004</v>
      </c>
      <c r="D355" t="s">
        <v>4718</v>
      </c>
      <c r="E355" t="s">
        <v>4718</v>
      </c>
      <c r="F355" t="s">
        <v>4718</v>
      </c>
      <c r="G355">
        <v>0</v>
      </c>
      <c r="H355" t="s">
        <v>4718</v>
      </c>
      <c r="J355" t="str">
        <f t="shared" si="10"/>
        <v>NormalWeight</v>
      </c>
      <c r="K355" t="str">
        <f t="shared" si="11"/>
        <v>Normal</v>
      </c>
    </row>
    <row r="356" spans="1:11" x14ac:dyDescent="0.25">
      <c r="A356" t="s">
        <v>2017</v>
      </c>
      <c r="B356">
        <v>22.72</v>
      </c>
      <c r="C356">
        <v>5.71</v>
      </c>
      <c r="D356" t="s">
        <v>4718</v>
      </c>
      <c r="E356" t="s">
        <v>4718</v>
      </c>
      <c r="F356" t="s">
        <v>4718</v>
      </c>
      <c r="G356">
        <v>0</v>
      </c>
      <c r="H356" t="s">
        <v>2380</v>
      </c>
      <c r="J356" t="str">
        <f t="shared" si="10"/>
        <v>Obesity</v>
      </c>
      <c r="K356" t="str">
        <f t="shared" si="11"/>
        <v>Pre-Diabetes</v>
      </c>
    </row>
    <row r="357" spans="1:11" x14ac:dyDescent="0.25">
      <c r="A357" t="s">
        <v>2016</v>
      </c>
      <c r="B357">
        <v>36.520000000000003</v>
      </c>
      <c r="C357">
        <v>9.07</v>
      </c>
      <c r="D357" t="s">
        <v>2380</v>
      </c>
      <c r="E357" t="s">
        <v>4718</v>
      </c>
      <c r="F357" t="s">
        <v>2380</v>
      </c>
      <c r="G357">
        <v>1</v>
      </c>
      <c r="H357" t="s">
        <v>4718</v>
      </c>
      <c r="J357" t="str">
        <f t="shared" si="10"/>
        <v>Obesity</v>
      </c>
      <c r="K357" t="str">
        <f t="shared" si="11"/>
        <v>Diabetes</v>
      </c>
    </row>
    <row r="358" spans="1:11" x14ac:dyDescent="0.25">
      <c r="A358" t="s">
        <v>2015</v>
      </c>
      <c r="B358">
        <v>33.96</v>
      </c>
      <c r="C358">
        <v>4.99</v>
      </c>
      <c r="D358" t="s">
        <v>4718</v>
      </c>
      <c r="E358" t="s">
        <v>4718</v>
      </c>
      <c r="F358" t="s">
        <v>4718</v>
      </c>
      <c r="G358">
        <v>0</v>
      </c>
      <c r="H358" t="s">
        <v>2380</v>
      </c>
      <c r="J358" t="str">
        <f t="shared" si="10"/>
        <v>Over Weight</v>
      </c>
      <c r="K358" t="str">
        <f t="shared" si="11"/>
        <v>Normal</v>
      </c>
    </row>
    <row r="359" spans="1:11" x14ac:dyDescent="0.25">
      <c r="A359" t="s">
        <v>2014</v>
      </c>
      <c r="B359">
        <v>26.695</v>
      </c>
      <c r="C359">
        <v>8.31</v>
      </c>
      <c r="D359" t="s">
        <v>4718</v>
      </c>
      <c r="E359" t="s">
        <v>4718</v>
      </c>
      <c r="F359" t="s">
        <v>4718</v>
      </c>
      <c r="G359">
        <v>0</v>
      </c>
      <c r="H359" t="s">
        <v>2380</v>
      </c>
      <c r="J359" t="str">
        <f t="shared" si="10"/>
        <v>UnderWeight</v>
      </c>
      <c r="K359" t="str">
        <f t="shared" si="11"/>
        <v>Diabetes</v>
      </c>
    </row>
    <row r="360" spans="1:11" x14ac:dyDescent="0.25">
      <c r="A360" t="s">
        <v>2013</v>
      </c>
      <c r="B360">
        <v>18.45</v>
      </c>
      <c r="C360">
        <v>5.07</v>
      </c>
      <c r="D360" t="s">
        <v>2380</v>
      </c>
      <c r="E360" t="s">
        <v>4718</v>
      </c>
      <c r="F360" t="s">
        <v>4718</v>
      </c>
      <c r="G360">
        <v>0</v>
      </c>
      <c r="H360" t="s">
        <v>2380</v>
      </c>
      <c r="J360" t="str">
        <f t="shared" si="10"/>
        <v>Obesity</v>
      </c>
      <c r="K360" t="str">
        <f t="shared" si="11"/>
        <v>Normal</v>
      </c>
    </row>
    <row r="361" spans="1:11" x14ac:dyDescent="0.25">
      <c r="A361" t="s">
        <v>2012</v>
      </c>
      <c r="B361">
        <v>33.18</v>
      </c>
      <c r="C361">
        <v>4.79</v>
      </c>
      <c r="D361" t="s">
        <v>4718</v>
      </c>
      <c r="E361" t="s">
        <v>4718</v>
      </c>
      <c r="F361" t="s">
        <v>4718</v>
      </c>
      <c r="G361">
        <v>0</v>
      </c>
      <c r="H361" t="s">
        <v>2380</v>
      </c>
      <c r="J361" t="str">
        <f t="shared" si="10"/>
        <v>Obesity</v>
      </c>
      <c r="K361" t="str">
        <f t="shared" si="11"/>
        <v>Normal</v>
      </c>
    </row>
    <row r="362" spans="1:11" x14ac:dyDescent="0.25">
      <c r="A362" t="s">
        <v>2011</v>
      </c>
      <c r="B362">
        <v>36.1</v>
      </c>
      <c r="C362">
        <v>11.39</v>
      </c>
      <c r="D362" t="s">
        <v>2380</v>
      </c>
      <c r="E362" t="s">
        <v>4718</v>
      </c>
      <c r="F362" t="s">
        <v>4718</v>
      </c>
      <c r="G362">
        <v>2</v>
      </c>
      <c r="H362" t="s">
        <v>4718</v>
      </c>
      <c r="J362" t="str">
        <f t="shared" si="10"/>
        <v>NormalWeight</v>
      </c>
      <c r="K362" t="str">
        <f t="shared" si="11"/>
        <v>Diabetes</v>
      </c>
    </row>
    <row r="363" spans="1:11" x14ac:dyDescent="0.25">
      <c r="A363" t="s">
        <v>2010</v>
      </c>
      <c r="B363">
        <v>22.77</v>
      </c>
      <c r="C363">
        <v>6</v>
      </c>
      <c r="D363" t="s">
        <v>4718</v>
      </c>
      <c r="E363" t="s">
        <v>4718</v>
      </c>
      <c r="F363" t="s">
        <v>4718</v>
      </c>
      <c r="G363">
        <v>0</v>
      </c>
      <c r="H363" t="s">
        <v>2380</v>
      </c>
      <c r="J363" t="str">
        <f t="shared" si="10"/>
        <v>NormalWeight</v>
      </c>
      <c r="K363" t="str">
        <f t="shared" si="11"/>
        <v>Pre-Diabetes</v>
      </c>
    </row>
    <row r="364" spans="1:11" x14ac:dyDescent="0.25">
      <c r="A364" t="s">
        <v>2009</v>
      </c>
      <c r="B364">
        <v>21.24</v>
      </c>
      <c r="C364">
        <v>5.13</v>
      </c>
      <c r="D364" t="s">
        <v>4718</v>
      </c>
      <c r="E364" t="s">
        <v>4718</v>
      </c>
      <c r="F364" t="s">
        <v>4718</v>
      </c>
      <c r="G364">
        <v>0</v>
      </c>
      <c r="H364" t="s">
        <v>2380</v>
      </c>
      <c r="J364" t="str">
        <f t="shared" si="10"/>
        <v>UnderWeight</v>
      </c>
      <c r="K364" t="str">
        <f t="shared" si="11"/>
        <v>Normal</v>
      </c>
    </row>
    <row r="365" spans="1:11" x14ac:dyDescent="0.25">
      <c r="A365" t="s">
        <v>2008</v>
      </c>
      <c r="B365">
        <v>17.600000000000001</v>
      </c>
      <c r="C365">
        <v>5.26</v>
      </c>
      <c r="D365" t="s">
        <v>2380</v>
      </c>
      <c r="E365" t="s">
        <v>4718</v>
      </c>
      <c r="F365" t="s">
        <v>4718</v>
      </c>
      <c r="G365">
        <v>0</v>
      </c>
      <c r="H365" t="s">
        <v>2380</v>
      </c>
      <c r="J365" t="str">
        <f t="shared" si="10"/>
        <v>Over Weight</v>
      </c>
      <c r="K365" t="str">
        <f t="shared" si="11"/>
        <v>Normal</v>
      </c>
    </row>
    <row r="366" spans="1:11" x14ac:dyDescent="0.25">
      <c r="A366" t="s">
        <v>2007</v>
      </c>
      <c r="B366">
        <v>26.29</v>
      </c>
      <c r="C366">
        <v>6.84</v>
      </c>
      <c r="D366" t="s">
        <v>4718</v>
      </c>
      <c r="E366" t="s">
        <v>4718</v>
      </c>
      <c r="F366" t="s">
        <v>4718</v>
      </c>
      <c r="G366">
        <v>0</v>
      </c>
      <c r="H366" t="s">
        <v>2380</v>
      </c>
      <c r="J366" t="str">
        <f t="shared" si="10"/>
        <v>Obesity</v>
      </c>
      <c r="K366" t="str">
        <f t="shared" si="11"/>
        <v>Diabetes</v>
      </c>
    </row>
    <row r="367" spans="1:11" x14ac:dyDescent="0.25">
      <c r="A367" t="s">
        <v>2006</v>
      </c>
      <c r="B367">
        <v>35.31</v>
      </c>
      <c r="C367">
        <v>9.0399999999999991</v>
      </c>
      <c r="D367" t="s">
        <v>4718</v>
      </c>
      <c r="E367" t="s">
        <v>4718</v>
      </c>
      <c r="F367" t="s">
        <v>4718</v>
      </c>
      <c r="G367">
        <v>0</v>
      </c>
      <c r="H367" t="s">
        <v>4718</v>
      </c>
      <c r="J367" t="str">
        <f t="shared" si="10"/>
        <v>Over Weight</v>
      </c>
      <c r="K367" t="str">
        <f t="shared" si="11"/>
        <v>Diabetes</v>
      </c>
    </row>
    <row r="368" spans="1:11" x14ac:dyDescent="0.25">
      <c r="A368" t="s">
        <v>2005</v>
      </c>
      <c r="B368">
        <v>27.04</v>
      </c>
      <c r="C368">
        <v>4.0999999999999996</v>
      </c>
      <c r="D368" t="s">
        <v>4718</v>
      </c>
      <c r="E368" t="s">
        <v>4718</v>
      </c>
      <c r="F368" t="s">
        <v>4718</v>
      </c>
      <c r="G368">
        <v>1</v>
      </c>
      <c r="H368" t="s">
        <v>2380</v>
      </c>
      <c r="J368" t="str">
        <f t="shared" si="10"/>
        <v>Obesity</v>
      </c>
      <c r="K368" t="str">
        <f t="shared" si="11"/>
        <v>Normal</v>
      </c>
    </row>
    <row r="369" spans="1:11" x14ac:dyDescent="0.25">
      <c r="A369" t="s">
        <v>2004</v>
      </c>
      <c r="B369">
        <v>30.23</v>
      </c>
      <c r="C369">
        <v>4.2300000000000004</v>
      </c>
      <c r="D369" t="s">
        <v>2380</v>
      </c>
      <c r="E369" t="s">
        <v>4718</v>
      </c>
      <c r="F369" t="s">
        <v>2380</v>
      </c>
      <c r="G369">
        <v>1</v>
      </c>
      <c r="H369" t="s">
        <v>2380</v>
      </c>
      <c r="J369" t="str">
        <f t="shared" si="10"/>
        <v>Obesity</v>
      </c>
      <c r="K369" t="str">
        <f t="shared" si="11"/>
        <v>Normal</v>
      </c>
    </row>
    <row r="370" spans="1:11" x14ac:dyDescent="0.25">
      <c r="A370" t="s">
        <v>2003</v>
      </c>
      <c r="B370">
        <v>30.6</v>
      </c>
      <c r="C370">
        <v>6.48</v>
      </c>
      <c r="D370" t="s">
        <v>2380</v>
      </c>
      <c r="E370" t="s">
        <v>4718</v>
      </c>
      <c r="F370" t="s">
        <v>2380</v>
      </c>
      <c r="G370">
        <v>1</v>
      </c>
      <c r="H370" t="s">
        <v>2380</v>
      </c>
      <c r="J370" t="str">
        <f t="shared" si="10"/>
        <v>Over Weight</v>
      </c>
      <c r="K370" t="str">
        <f t="shared" si="11"/>
        <v>Pre-Diabetes</v>
      </c>
    </row>
    <row r="371" spans="1:11" x14ac:dyDescent="0.25">
      <c r="A371" t="s">
        <v>2002</v>
      </c>
      <c r="B371">
        <v>26.8</v>
      </c>
      <c r="C371">
        <v>5.53</v>
      </c>
      <c r="D371" t="s">
        <v>4718</v>
      </c>
      <c r="E371" t="s">
        <v>4718</v>
      </c>
      <c r="F371" t="s">
        <v>4718</v>
      </c>
      <c r="G371">
        <v>1</v>
      </c>
      <c r="H371" t="s">
        <v>2380</v>
      </c>
      <c r="J371" t="str">
        <f t="shared" si="10"/>
        <v>UnderWeight</v>
      </c>
      <c r="K371" t="str">
        <f t="shared" si="11"/>
        <v>Normal</v>
      </c>
    </row>
    <row r="372" spans="1:11" x14ac:dyDescent="0.25">
      <c r="A372" t="s">
        <v>2001</v>
      </c>
      <c r="B372">
        <v>16.86</v>
      </c>
      <c r="C372">
        <v>4.07</v>
      </c>
      <c r="D372" t="s">
        <v>2380</v>
      </c>
      <c r="E372" t="s">
        <v>4718</v>
      </c>
      <c r="F372" t="s">
        <v>4718</v>
      </c>
      <c r="G372">
        <v>0</v>
      </c>
      <c r="H372" t="s">
        <v>2380</v>
      </c>
      <c r="J372" t="str">
        <f t="shared" si="10"/>
        <v>UnderWeight</v>
      </c>
      <c r="K372" t="str">
        <f t="shared" si="11"/>
        <v>Normal</v>
      </c>
    </row>
    <row r="373" spans="1:11" x14ac:dyDescent="0.25">
      <c r="A373" t="s">
        <v>2000</v>
      </c>
      <c r="B373">
        <v>16.3</v>
      </c>
      <c r="C373">
        <v>5.51</v>
      </c>
      <c r="D373" t="s">
        <v>4718</v>
      </c>
      <c r="E373" t="s">
        <v>4718</v>
      </c>
      <c r="F373" t="s">
        <v>4718</v>
      </c>
      <c r="G373">
        <v>1</v>
      </c>
      <c r="H373" t="s">
        <v>2380</v>
      </c>
      <c r="J373" t="str">
        <f t="shared" si="10"/>
        <v>Over Weight</v>
      </c>
      <c r="K373" t="str">
        <f t="shared" si="11"/>
        <v>Normal</v>
      </c>
    </row>
    <row r="374" spans="1:11" x14ac:dyDescent="0.25">
      <c r="A374" t="s">
        <v>1999</v>
      </c>
      <c r="B374">
        <v>29.81</v>
      </c>
      <c r="C374">
        <v>11.66</v>
      </c>
      <c r="D374" t="s">
        <v>4718</v>
      </c>
      <c r="E374" t="s">
        <v>4718</v>
      </c>
      <c r="F374" t="s">
        <v>4718</v>
      </c>
      <c r="G374">
        <v>0</v>
      </c>
      <c r="H374" t="s">
        <v>2380</v>
      </c>
      <c r="J374" t="str">
        <f t="shared" si="10"/>
        <v>UnderWeight</v>
      </c>
      <c r="K374" t="str">
        <f t="shared" si="11"/>
        <v>Diabetes</v>
      </c>
    </row>
    <row r="375" spans="1:11" x14ac:dyDescent="0.25">
      <c r="A375" t="s">
        <v>1998</v>
      </c>
      <c r="B375">
        <v>16.329999999999998</v>
      </c>
      <c r="C375">
        <v>7.26</v>
      </c>
      <c r="D375" t="s">
        <v>2380</v>
      </c>
      <c r="E375" t="s">
        <v>4718</v>
      </c>
      <c r="F375" t="s">
        <v>4718</v>
      </c>
      <c r="G375">
        <v>0</v>
      </c>
      <c r="H375" t="s">
        <v>2380</v>
      </c>
      <c r="J375" t="str">
        <f t="shared" si="10"/>
        <v>UnderWeight</v>
      </c>
      <c r="K375" t="str">
        <f t="shared" si="11"/>
        <v>Diabetes</v>
      </c>
    </row>
    <row r="376" spans="1:11" x14ac:dyDescent="0.25">
      <c r="A376" t="s">
        <v>1997</v>
      </c>
      <c r="B376">
        <v>16.37</v>
      </c>
      <c r="C376">
        <v>4.79</v>
      </c>
      <c r="D376" t="s">
        <v>2380</v>
      </c>
      <c r="E376" t="s">
        <v>4718</v>
      </c>
      <c r="F376" t="s">
        <v>4718</v>
      </c>
      <c r="G376">
        <v>0</v>
      </c>
      <c r="H376" t="s">
        <v>2380</v>
      </c>
      <c r="J376" t="str">
        <f t="shared" si="10"/>
        <v>NormalWeight</v>
      </c>
      <c r="K376" t="str">
        <f t="shared" si="11"/>
        <v>Normal</v>
      </c>
    </row>
    <row r="377" spans="1:11" x14ac:dyDescent="0.25">
      <c r="A377" t="s">
        <v>1996</v>
      </c>
      <c r="B377">
        <v>22.42</v>
      </c>
      <c r="C377">
        <v>4.68</v>
      </c>
      <c r="D377" t="s">
        <v>2380</v>
      </c>
      <c r="E377" t="s">
        <v>4718</v>
      </c>
      <c r="F377" t="s">
        <v>4718</v>
      </c>
      <c r="G377">
        <v>1</v>
      </c>
      <c r="H377" t="s">
        <v>4718</v>
      </c>
      <c r="J377" t="str">
        <f t="shared" si="10"/>
        <v>Obesity</v>
      </c>
      <c r="K377" t="str">
        <f t="shared" si="11"/>
        <v>Normal</v>
      </c>
    </row>
    <row r="378" spans="1:11" x14ac:dyDescent="0.25">
      <c r="A378" t="s">
        <v>1995</v>
      </c>
      <c r="B378">
        <v>31.35</v>
      </c>
      <c r="C378">
        <v>4.33</v>
      </c>
      <c r="D378" t="s">
        <v>2380</v>
      </c>
      <c r="E378" t="s">
        <v>4718</v>
      </c>
      <c r="F378" t="s">
        <v>2380</v>
      </c>
      <c r="G378">
        <v>1</v>
      </c>
      <c r="H378" t="s">
        <v>4718</v>
      </c>
      <c r="J378" t="str">
        <f t="shared" si="10"/>
        <v>Obesity</v>
      </c>
      <c r="K378" t="str">
        <f t="shared" si="11"/>
        <v>Normal</v>
      </c>
    </row>
    <row r="379" spans="1:11" x14ac:dyDescent="0.25">
      <c r="A379" t="s">
        <v>1994</v>
      </c>
      <c r="B379">
        <v>31.9</v>
      </c>
      <c r="C379">
        <v>11.89</v>
      </c>
      <c r="D379" t="s">
        <v>4718</v>
      </c>
      <c r="E379" t="s">
        <v>4718</v>
      </c>
      <c r="F379" t="s">
        <v>4718</v>
      </c>
      <c r="G379">
        <v>0</v>
      </c>
      <c r="H379" t="s">
        <v>4718</v>
      </c>
      <c r="J379" t="str">
        <f t="shared" si="10"/>
        <v>Obesity</v>
      </c>
      <c r="K379" t="str">
        <f t="shared" si="11"/>
        <v>Diabetes</v>
      </c>
    </row>
    <row r="380" spans="1:11" x14ac:dyDescent="0.25">
      <c r="A380" t="s">
        <v>1993</v>
      </c>
      <c r="B380">
        <v>30.6</v>
      </c>
      <c r="C380">
        <v>5.24</v>
      </c>
      <c r="D380" t="s">
        <v>4718</v>
      </c>
      <c r="E380" t="s">
        <v>4718</v>
      </c>
      <c r="F380" t="s">
        <v>4718</v>
      </c>
      <c r="G380">
        <v>0</v>
      </c>
      <c r="H380" t="s">
        <v>2380</v>
      </c>
      <c r="J380" t="str">
        <f t="shared" si="10"/>
        <v>Over Weight</v>
      </c>
      <c r="K380" t="str">
        <f t="shared" si="11"/>
        <v>Normal</v>
      </c>
    </row>
    <row r="381" spans="1:11" x14ac:dyDescent="0.25">
      <c r="A381" t="s">
        <v>1992</v>
      </c>
      <c r="B381">
        <v>28.975000000000001</v>
      </c>
      <c r="C381">
        <v>7.63</v>
      </c>
      <c r="D381" t="s">
        <v>4718</v>
      </c>
      <c r="E381" t="s">
        <v>4718</v>
      </c>
      <c r="F381" t="s">
        <v>4718</v>
      </c>
      <c r="G381">
        <v>0</v>
      </c>
      <c r="H381" t="s">
        <v>2380</v>
      </c>
      <c r="J381" t="str">
        <f t="shared" si="10"/>
        <v>NormalWeight</v>
      </c>
      <c r="K381" t="str">
        <f t="shared" si="11"/>
        <v>Diabetes</v>
      </c>
    </row>
    <row r="382" spans="1:11" x14ac:dyDescent="0.25">
      <c r="A382" t="s">
        <v>1991</v>
      </c>
      <c r="B382">
        <v>24.86</v>
      </c>
      <c r="C382">
        <v>8.92</v>
      </c>
      <c r="D382" t="s">
        <v>2380</v>
      </c>
      <c r="E382" t="s">
        <v>4718</v>
      </c>
      <c r="F382" t="s">
        <v>4718</v>
      </c>
      <c r="G382">
        <v>2</v>
      </c>
      <c r="H382" t="s">
        <v>4718</v>
      </c>
      <c r="J382" t="str">
        <f t="shared" si="10"/>
        <v>NormalWeight</v>
      </c>
      <c r="K382" t="str">
        <f t="shared" si="11"/>
        <v>Diabetes</v>
      </c>
    </row>
    <row r="383" spans="1:11" x14ac:dyDescent="0.25">
      <c r="A383" t="s">
        <v>1990</v>
      </c>
      <c r="B383">
        <v>19.54</v>
      </c>
      <c r="C383">
        <v>5.37</v>
      </c>
      <c r="D383" t="s">
        <v>4718</v>
      </c>
      <c r="E383" t="s">
        <v>4718</v>
      </c>
      <c r="F383" t="s">
        <v>4718</v>
      </c>
      <c r="G383">
        <v>0</v>
      </c>
      <c r="H383" t="s">
        <v>2380</v>
      </c>
      <c r="J383" t="str">
        <f t="shared" si="10"/>
        <v>Over Weight</v>
      </c>
      <c r="K383" t="str">
        <f t="shared" si="11"/>
        <v>Normal</v>
      </c>
    </row>
    <row r="384" spans="1:11" x14ac:dyDescent="0.25">
      <c r="A384" t="s">
        <v>1989</v>
      </c>
      <c r="B384">
        <v>26.74</v>
      </c>
      <c r="C384">
        <v>4.3099999999999996</v>
      </c>
      <c r="D384" t="s">
        <v>4718</v>
      </c>
      <c r="E384" t="s">
        <v>4718</v>
      </c>
      <c r="F384" t="s">
        <v>4718</v>
      </c>
      <c r="G384">
        <v>0</v>
      </c>
      <c r="H384" t="s">
        <v>2380</v>
      </c>
      <c r="J384" t="str">
        <f t="shared" si="10"/>
        <v>NormalWeight</v>
      </c>
      <c r="K384" t="str">
        <f t="shared" si="11"/>
        <v>Normal</v>
      </c>
    </row>
    <row r="385" spans="1:11" x14ac:dyDescent="0.25">
      <c r="A385" t="s">
        <v>1988</v>
      </c>
      <c r="B385">
        <v>22.99</v>
      </c>
      <c r="C385">
        <v>10.46</v>
      </c>
      <c r="D385" t="s">
        <v>4718</v>
      </c>
      <c r="E385" t="s">
        <v>4718</v>
      </c>
      <c r="F385" t="s">
        <v>4718</v>
      </c>
      <c r="G385">
        <v>3</v>
      </c>
      <c r="H385" t="s">
        <v>2380</v>
      </c>
      <c r="J385" t="str">
        <f t="shared" ref="J385:J448" si="12">IF(B386&gt;=30,"Obesity",IF(B386&gt;=25,"Over Weight",IF(B386&gt;=18.5,"NormalWeight","UnderWeight")))</f>
        <v>Obesity</v>
      </c>
      <c r="K385" t="str">
        <f t="shared" si="11"/>
        <v>Diabetes</v>
      </c>
    </row>
    <row r="386" spans="1:11" x14ac:dyDescent="0.25">
      <c r="A386" t="s">
        <v>1987</v>
      </c>
      <c r="B386">
        <v>31.46</v>
      </c>
      <c r="C386">
        <v>7.39</v>
      </c>
      <c r="D386" t="s">
        <v>4718</v>
      </c>
      <c r="E386" t="s">
        <v>4718</v>
      </c>
      <c r="F386" t="s">
        <v>4718</v>
      </c>
      <c r="G386">
        <v>0</v>
      </c>
      <c r="H386" t="s">
        <v>4718</v>
      </c>
      <c r="J386" t="str">
        <f t="shared" si="12"/>
        <v>Obesity</v>
      </c>
      <c r="K386" t="str">
        <f t="shared" si="11"/>
        <v>Diabetes</v>
      </c>
    </row>
    <row r="387" spans="1:11" x14ac:dyDescent="0.25">
      <c r="A387" t="s">
        <v>1986</v>
      </c>
      <c r="B387">
        <v>30.86</v>
      </c>
      <c r="C387">
        <v>6.18</v>
      </c>
      <c r="D387" t="s">
        <v>4718</v>
      </c>
      <c r="E387" t="s">
        <v>2380</v>
      </c>
      <c r="F387" t="s">
        <v>4718</v>
      </c>
      <c r="G387">
        <v>2</v>
      </c>
      <c r="H387" t="s">
        <v>2380</v>
      </c>
      <c r="J387" t="str">
        <f t="shared" si="12"/>
        <v>Obesity</v>
      </c>
      <c r="K387" t="str">
        <f t="shared" ref="K387:K450" si="13">IF(C387&lt;5.7,"Normal",IF(C387&lt;6.5,"Pre-Diabetes","Diabetes"))</f>
        <v>Pre-Diabetes</v>
      </c>
    </row>
    <row r="388" spans="1:11" x14ac:dyDescent="0.25">
      <c r="A388" t="s">
        <v>1985</v>
      </c>
      <c r="B388">
        <v>31.96</v>
      </c>
      <c r="C388">
        <v>8.86</v>
      </c>
      <c r="D388" t="s">
        <v>4718</v>
      </c>
      <c r="E388" t="s">
        <v>4718</v>
      </c>
      <c r="F388" t="s">
        <v>4718</v>
      </c>
      <c r="G388">
        <v>0</v>
      </c>
      <c r="H388" t="s">
        <v>2380</v>
      </c>
      <c r="J388" t="str">
        <f t="shared" si="12"/>
        <v>NormalWeight</v>
      </c>
      <c r="K388" t="str">
        <f t="shared" si="13"/>
        <v>Diabetes</v>
      </c>
    </row>
    <row r="389" spans="1:11" x14ac:dyDescent="0.25">
      <c r="A389" t="s">
        <v>1984</v>
      </c>
      <c r="B389">
        <v>23.76</v>
      </c>
      <c r="C389">
        <v>10.96</v>
      </c>
      <c r="D389" t="s">
        <v>4718</v>
      </c>
      <c r="E389" t="s">
        <v>4718</v>
      </c>
      <c r="F389" t="s">
        <v>4718</v>
      </c>
      <c r="G389">
        <v>3</v>
      </c>
      <c r="H389" t="s">
        <v>2380</v>
      </c>
      <c r="J389" t="str">
        <f t="shared" si="12"/>
        <v>NormalWeight</v>
      </c>
      <c r="K389" t="str">
        <f t="shared" si="13"/>
        <v>Diabetes</v>
      </c>
    </row>
    <row r="390" spans="1:11" x14ac:dyDescent="0.25">
      <c r="A390" t="s">
        <v>1983</v>
      </c>
      <c r="B390">
        <v>19.38</v>
      </c>
      <c r="C390">
        <v>6.28</v>
      </c>
      <c r="D390" t="s">
        <v>4718</v>
      </c>
      <c r="E390" t="s">
        <v>4718</v>
      </c>
      <c r="F390" t="s">
        <v>4718</v>
      </c>
      <c r="G390">
        <v>0</v>
      </c>
      <c r="H390" t="s">
        <v>2380</v>
      </c>
      <c r="J390" t="str">
        <f t="shared" si="12"/>
        <v>UnderWeight</v>
      </c>
      <c r="K390" t="str">
        <f t="shared" si="13"/>
        <v>Pre-Diabetes</v>
      </c>
    </row>
    <row r="391" spans="1:11" x14ac:dyDescent="0.25">
      <c r="A391" t="s">
        <v>1982</v>
      </c>
      <c r="B391">
        <v>16.21</v>
      </c>
      <c r="C391">
        <v>6.29</v>
      </c>
      <c r="D391" t="s">
        <v>2380</v>
      </c>
      <c r="E391" t="s">
        <v>4718</v>
      </c>
      <c r="F391" t="s">
        <v>4718</v>
      </c>
      <c r="G391">
        <v>1</v>
      </c>
      <c r="H391" t="s">
        <v>2380</v>
      </c>
      <c r="J391" t="str">
        <f t="shared" si="12"/>
        <v>Obesity</v>
      </c>
      <c r="K391" t="str">
        <f t="shared" si="13"/>
        <v>Pre-Diabetes</v>
      </c>
    </row>
    <row r="392" spans="1:11" x14ac:dyDescent="0.25">
      <c r="A392" t="s">
        <v>1981</v>
      </c>
      <c r="B392">
        <v>32.54</v>
      </c>
      <c r="C392">
        <v>4.0199999999999996</v>
      </c>
      <c r="D392" t="s">
        <v>4718</v>
      </c>
      <c r="E392" t="s">
        <v>2380</v>
      </c>
      <c r="F392" t="s">
        <v>4718</v>
      </c>
      <c r="G392">
        <v>1</v>
      </c>
      <c r="H392" t="s">
        <v>2380</v>
      </c>
      <c r="J392" t="str">
        <f t="shared" si="12"/>
        <v>Obesity</v>
      </c>
      <c r="K392" t="str">
        <f t="shared" si="13"/>
        <v>Normal</v>
      </c>
    </row>
    <row r="393" spans="1:11" x14ac:dyDescent="0.25">
      <c r="A393" t="s">
        <v>1980</v>
      </c>
      <c r="B393">
        <v>36.765000000000001</v>
      </c>
      <c r="C393">
        <v>11.95</v>
      </c>
      <c r="D393" t="s">
        <v>2380</v>
      </c>
      <c r="E393" t="s">
        <v>4718</v>
      </c>
      <c r="F393" t="s">
        <v>4718</v>
      </c>
      <c r="G393">
        <v>2</v>
      </c>
      <c r="H393" t="s">
        <v>4718</v>
      </c>
      <c r="J393" t="str">
        <f t="shared" si="12"/>
        <v>Obesity</v>
      </c>
      <c r="K393" t="str">
        <f t="shared" si="13"/>
        <v>Diabetes</v>
      </c>
    </row>
    <row r="394" spans="1:11" x14ac:dyDescent="0.25">
      <c r="A394" t="s">
        <v>1979</v>
      </c>
      <c r="B394">
        <v>35.909999999999997</v>
      </c>
      <c r="C394">
        <v>8.7100000000000009</v>
      </c>
      <c r="D394" t="s">
        <v>4718</v>
      </c>
      <c r="E394" t="s">
        <v>4718</v>
      </c>
      <c r="F394" t="s">
        <v>4718</v>
      </c>
      <c r="G394">
        <v>0</v>
      </c>
      <c r="H394" t="s">
        <v>4718</v>
      </c>
      <c r="J394" t="str">
        <f t="shared" si="12"/>
        <v>Obesity</v>
      </c>
      <c r="K394" t="str">
        <f t="shared" si="13"/>
        <v>Diabetes</v>
      </c>
    </row>
    <row r="395" spans="1:11" x14ac:dyDescent="0.25">
      <c r="A395" t="s">
        <v>1978</v>
      </c>
      <c r="B395">
        <v>32.06</v>
      </c>
      <c r="C395">
        <v>4.67</v>
      </c>
      <c r="D395" t="s">
        <v>4718</v>
      </c>
      <c r="E395" t="s">
        <v>2380</v>
      </c>
      <c r="F395" t="s">
        <v>4718</v>
      </c>
      <c r="G395">
        <v>1</v>
      </c>
      <c r="H395" t="s">
        <v>2380</v>
      </c>
      <c r="J395" t="str">
        <f t="shared" si="12"/>
        <v>NormalWeight</v>
      </c>
      <c r="K395" t="str">
        <f t="shared" si="13"/>
        <v>Normal</v>
      </c>
    </row>
    <row r="396" spans="1:11" x14ac:dyDescent="0.25">
      <c r="A396" t="s">
        <v>1977</v>
      </c>
      <c r="B396">
        <v>24.1</v>
      </c>
      <c r="C396">
        <v>11.14</v>
      </c>
      <c r="D396" t="s">
        <v>2380</v>
      </c>
      <c r="E396" t="s">
        <v>4718</v>
      </c>
      <c r="F396" t="s">
        <v>4718</v>
      </c>
      <c r="G396">
        <v>1</v>
      </c>
      <c r="H396" t="s">
        <v>4718</v>
      </c>
      <c r="J396" t="str">
        <f t="shared" si="12"/>
        <v>Over Weight</v>
      </c>
      <c r="K396" t="str">
        <f t="shared" si="13"/>
        <v>Diabetes</v>
      </c>
    </row>
    <row r="397" spans="1:11" x14ac:dyDescent="0.25">
      <c r="A397" t="s">
        <v>1976</v>
      </c>
      <c r="B397">
        <v>27.1</v>
      </c>
      <c r="C397">
        <v>9.0500000000000007</v>
      </c>
      <c r="D397" t="s">
        <v>4718</v>
      </c>
      <c r="E397" t="s">
        <v>4718</v>
      </c>
      <c r="F397" t="s">
        <v>4718</v>
      </c>
      <c r="G397">
        <v>2</v>
      </c>
      <c r="H397" t="s">
        <v>4718</v>
      </c>
      <c r="J397" t="str">
        <f t="shared" si="12"/>
        <v>NormalWeight</v>
      </c>
      <c r="K397" t="str">
        <f t="shared" si="13"/>
        <v>Diabetes</v>
      </c>
    </row>
    <row r="398" spans="1:11" x14ac:dyDescent="0.25">
      <c r="A398" t="s">
        <v>1975</v>
      </c>
      <c r="B398">
        <v>24.42</v>
      </c>
      <c r="C398">
        <v>11.31</v>
      </c>
      <c r="D398" t="s">
        <v>4718</v>
      </c>
      <c r="E398" t="s">
        <v>4718</v>
      </c>
      <c r="F398" t="s">
        <v>4718</v>
      </c>
      <c r="G398">
        <v>0</v>
      </c>
      <c r="H398" t="s">
        <v>2380</v>
      </c>
      <c r="J398" t="str">
        <f t="shared" si="12"/>
        <v>Over Weight</v>
      </c>
      <c r="K398" t="str">
        <f t="shared" si="13"/>
        <v>Diabetes</v>
      </c>
    </row>
    <row r="399" spans="1:11" x14ac:dyDescent="0.25">
      <c r="A399" t="s">
        <v>1974</v>
      </c>
      <c r="B399">
        <v>26.695</v>
      </c>
      <c r="C399">
        <v>4.68</v>
      </c>
      <c r="D399" t="s">
        <v>2380</v>
      </c>
      <c r="E399" t="s">
        <v>4718</v>
      </c>
      <c r="F399" t="s">
        <v>4718</v>
      </c>
      <c r="G399">
        <v>2</v>
      </c>
      <c r="H399" t="s">
        <v>2380</v>
      </c>
      <c r="J399" t="str">
        <f t="shared" si="12"/>
        <v>Over Weight</v>
      </c>
      <c r="K399" t="str">
        <f t="shared" si="13"/>
        <v>Normal</v>
      </c>
    </row>
    <row r="400" spans="1:11" x14ac:dyDescent="0.25">
      <c r="A400" t="s">
        <v>1973</v>
      </c>
      <c r="B400">
        <v>27.79</v>
      </c>
      <c r="C400">
        <v>6.05</v>
      </c>
      <c r="D400" t="s">
        <v>2380</v>
      </c>
      <c r="E400" t="s">
        <v>2380</v>
      </c>
      <c r="F400" t="s">
        <v>4718</v>
      </c>
      <c r="G400">
        <v>1</v>
      </c>
      <c r="H400" t="s">
        <v>2380</v>
      </c>
      <c r="J400" t="str">
        <f t="shared" si="12"/>
        <v>Obesity</v>
      </c>
      <c r="K400" t="str">
        <f t="shared" si="13"/>
        <v>Pre-Diabetes</v>
      </c>
    </row>
    <row r="401" spans="1:11" x14ac:dyDescent="0.25">
      <c r="A401" t="s">
        <v>1972</v>
      </c>
      <c r="B401">
        <v>32.68</v>
      </c>
      <c r="C401">
        <v>4.68</v>
      </c>
      <c r="D401" t="s">
        <v>2380</v>
      </c>
      <c r="E401" t="s">
        <v>4718</v>
      </c>
      <c r="F401" t="s">
        <v>4718</v>
      </c>
      <c r="G401">
        <v>0</v>
      </c>
      <c r="H401" t="s">
        <v>4718</v>
      </c>
      <c r="J401" t="str">
        <f t="shared" si="12"/>
        <v>Over Weight</v>
      </c>
      <c r="K401" t="str">
        <f t="shared" si="13"/>
        <v>Normal</v>
      </c>
    </row>
    <row r="402" spans="1:11" x14ac:dyDescent="0.25">
      <c r="A402" t="s">
        <v>1971</v>
      </c>
      <c r="B402">
        <v>26.4</v>
      </c>
      <c r="C402">
        <v>9.5</v>
      </c>
      <c r="D402" t="s">
        <v>2380</v>
      </c>
      <c r="E402" t="s">
        <v>4718</v>
      </c>
      <c r="F402" t="s">
        <v>4718</v>
      </c>
      <c r="G402">
        <v>2</v>
      </c>
      <c r="H402" t="s">
        <v>4718</v>
      </c>
      <c r="J402" t="str">
        <f t="shared" si="12"/>
        <v>NormalWeight</v>
      </c>
      <c r="K402" t="str">
        <f t="shared" si="13"/>
        <v>Diabetes</v>
      </c>
    </row>
    <row r="403" spans="1:11" x14ac:dyDescent="0.25">
      <c r="A403" t="s">
        <v>1970</v>
      </c>
      <c r="B403">
        <v>23.655000000000001</v>
      </c>
      <c r="C403">
        <v>10.84</v>
      </c>
      <c r="D403" t="s">
        <v>2380</v>
      </c>
      <c r="E403" t="s">
        <v>4718</v>
      </c>
      <c r="F403" t="s">
        <v>2380</v>
      </c>
      <c r="G403">
        <v>1</v>
      </c>
      <c r="H403" t="s">
        <v>2380</v>
      </c>
      <c r="J403" t="str">
        <f t="shared" si="12"/>
        <v>Over Weight</v>
      </c>
      <c r="K403" t="str">
        <f t="shared" si="13"/>
        <v>Diabetes</v>
      </c>
    </row>
    <row r="404" spans="1:11" x14ac:dyDescent="0.25">
      <c r="A404" t="s">
        <v>1969</v>
      </c>
      <c r="B404">
        <v>27.36</v>
      </c>
      <c r="C404">
        <v>5.88</v>
      </c>
      <c r="D404" t="s">
        <v>4718</v>
      </c>
      <c r="E404" t="s">
        <v>4718</v>
      </c>
      <c r="F404" t="s">
        <v>4718</v>
      </c>
      <c r="G404">
        <v>2</v>
      </c>
      <c r="H404" t="s">
        <v>4718</v>
      </c>
      <c r="J404" t="str">
        <f t="shared" si="12"/>
        <v>Over Weight</v>
      </c>
      <c r="K404" t="str">
        <f t="shared" si="13"/>
        <v>Pre-Diabetes</v>
      </c>
    </row>
    <row r="405" spans="1:11" x14ac:dyDescent="0.25">
      <c r="A405" t="s">
        <v>1968</v>
      </c>
      <c r="B405">
        <v>27.82</v>
      </c>
      <c r="C405">
        <v>5.24</v>
      </c>
      <c r="D405" t="s">
        <v>2380</v>
      </c>
      <c r="E405" t="s">
        <v>4718</v>
      </c>
      <c r="F405" t="s">
        <v>4718</v>
      </c>
      <c r="G405">
        <v>0</v>
      </c>
      <c r="H405" t="s">
        <v>2380</v>
      </c>
      <c r="J405" t="str">
        <f t="shared" si="12"/>
        <v>Over Weight</v>
      </c>
      <c r="K405" t="str">
        <f t="shared" si="13"/>
        <v>Normal</v>
      </c>
    </row>
    <row r="406" spans="1:11" x14ac:dyDescent="0.25">
      <c r="A406" t="s">
        <v>1967</v>
      </c>
      <c r="B406">
        <v>25.46</v>
      </c>
      <c r="C406">
        <v>11.75</v>
      </c>
      <c r="D406" t="s">
        <v>4718</v>
      </c>
      <c r="E406" t="s">
        <v>4718</v>
      </c>
      <c r="F406" t="s">
        <v>4718</v>
      </c>
      <c r="G406">
        <v>0</v>
      </c>
      <c r="H406" t="s">
        <v>4718</v>
      </c>
      <c r="J406" t="str">
        <f t="shared" si="12"/>
        <v>Over Weight</v>
      </c>
      <c r="K406" t="str">
        <f t="shared" si="13"/>
        <v>Diabetes</v>
      </c>
    </row>
    <row r="407" spans="1:11" x14ac:dyDescent="0.25">
      <c r="A407" t="s">
        <v>1966</v>
      </c>
      <c r="B407">
        <v>25.1</v>
      </c>
      <c r="C407">
        <v>6.97</v>
      </c>
      <c r="D407" t="s">
        <v>4718</v>
      </c>
      <c r="E407" t="s">
        <v>4718</v>
      </c>
      <c r="F407" t="s">
        <v>4718</v>
      </c>
      <c r="G407">
        <v>0</v>
      </c>
      <c r="H407" t="s">
        <v>2380</v>
      </c>
      <c r="J407" t="str">
        <f t="shared" si="12"/>
        <v>Obesity</v>
      </c>
      <c r="K407" t="str">
        <f t="shared" si="13"/>
        <v>Diabetes</v>
      </c>
    </row>
    <row r="408" spans="1:11" x14ac:dyDescent="0.25">
      <c r="A408" t="s">
        <v>1965</v>
      </c>
      <c r="B408">
        <v>32.11</v>
      </c>
      <c r="C408">
        <v>4.76</v>
      </c>
      <c r="D408" t="s">
        <v>4718</v>
      </c>
      <c r="E408" t="s">
        <v>4718</v>
      </c>
      <c r="F408" t="s">
        <v>4718</v>
      </c>
      <c r="G408">
        <v>2</v>
      </c>
      <c r="H408" t="s">
        <v>4718</v>
      </c>
      <c r="J408" t="str">
        <f t="shared" si="12"/>
        <v>Over Weight</v>
      </c>
      <c r="K408" t="str">
        <f t="shared" si="13"/>
        <v>Normal</v>
      </c>
    </row>
    <row r="409" spans="1:11" x14ac:dyDescent="0.25">
      <c r="A409" t="s">
        <v>1964</v>
      </c>
      <c r="B409">
        <v>29.8</v>
      </c>
      <c r="C409">
        <v>8.24</v>
      </c>
      <c r="D409" t="s">
        <v>2380</v>
      </c>
      <c r="E409" t="s">
        <v>4718</v>
      </c>
      <c r="F409" t="s">
        <v>4718</v>
      </c>
      <c r="G409">
        <v>1</v>
      </c>
      <c r="H409" t="s">
        <v>2380</v>
      </c>
      <c r="J409" t="str">
        <f t="shared" si="12"/>
        <v>NormalWeight</v>
      </c>
      <c r="K409" t="str">
        <f t="shared" si="13"/>
        <v>Diabetes</v>
      </c>
    </row>
    <row r="410" spans="1:11" x14ac:dyDescent="0.25">
      <c r="A410" t="s">
        <v>1963</v>
      </c>
      <c r="B410">
        <v>24.01</v>
      </c>
      <c r="C410">
        <v>4.76</v>
      </c>
      <c r="D410" t="s">
        <v>4718</v>
      </c>
      <c r="E410" t="s">
        <v>4718</v>
      </c>
      <c r="F410" t="s">
        <v>4718</v>
      </c>
      <c r="G410">
        <v>1</v>
      </c>
      <c r="H410" t="s">
        <v>2380</v>
      </c>
      <c r="J410" t="str">
        <f t="shared" si="12"/>
        <v>NormalWeight</v>
      </c>
      <c r="K410" t="str">
        <f t="shared" si="13"/>
        <v>Normal</v>
      </c>
    </row>
    <row r="411" spans="1:11" x14ac:dyDescent="0.25">
      <c r="A411" t="s">
        <v>1962</v>
      </c>
      <c r="B411">
        <v>23.21</v>
      </c>
      <c r="C411">
        <v>6.03</v>
      </c>
      <c r="D411" t="s">
        <v>4718</v>
      </c>
      <c r="E411" t="s">
        <v>4718</v>
      </c>
      <c r="F411" t="s">
        <v>4718</v>
      </c>
      <c r="G411">
        <v>1</v>
      </c>
      <c r="H411" t="s">
        <v>4718</v>
      </c>
      <c r="J411" t="str">
        <f t="shared" si="12"/>
        <v>NormalWeight</v>
      </c>
      <c r="K411" t="str">
        <f t="shared" si="13"/>
        <v>Pre-Diabetes</v>
      </c>
    </row>
    <row r="412" spans="1:11" x14ac:dyDescent="0.25">
      <c r="A412" t="s">
        <v>1961</v>
      </c>
      <c r="B412">
        <v>21.2</v>
      </c>
      <c r="C412">
        <v>4.07</v>
      </c>
      <c r="D412" t="s">
        <v>2380</v>
      </c>
      <c r="E412" t="s">
        <v>4718</v>
      </c>
      <c r="F412" t="s">
        <v>4718</v>
      </c>
      <c r="G412">
        <v>1</v>
      </c>
      <c r="H412" t="s">
        <v>2380</v>
      </c>
      <c r="J412" t="str">
        <f t="shared" si="12"/>
        <v>Over Weight</v>
      </c>
      <c r="K412" t="str">
        <f t="shared" si="13"/>
        <v>Normal</v>
      </c>
    </row>
    <row r="413" spans="1:11" x14ac:dyDescent="0.25">
      <c r="A413" t="s">
        <v>1960</v>
      </c>
      <c r="B413">
        <v>28.215</v>
      </c>
      <c r="C413">
        <v>8.26</v>
      </c>
      <c r="D413" t="s">
        <v>2380</v>
      </c>
      <c r="E413" t="s">
        <v>4718</v>
      </c>
      <c r="F413" t="s">
        <v>4718</v>
      </c>
      <c r="G413">
        <v>1</v>
      </c>
      <c r="H413" t="s">
        <v>2380</v>
      </c>
      <c r="J413" t="str">
        <f t="shared" si="12"/>
        <v>Obesity</v>
      </c>
      <c r="K413" t="str">
        <f t="shared" si="13"/>
        <v>Diabetes</v>
      </c>
    </row>
    <row r="414" spans="1:11" x14ac:dyDescent="0.25">
      <c r="A414" t="s">
        <v>1959</v>
      </c>
      <c r="B414">
        <v>38.094999999999999</v>
      </c>
      <c r="C414">
        <v>4.76</v>
      </c>
      <c r="D414" t="s">
        <v>4718</v>
      </c>
      <c r="E414" t="s">
        <v>4718</v>
      </c>
      <c r="F414" t="s">
        <v>4718</v>
      </c>
      <c r="G414">
        <v>1</v>
      </c>
      <c r="H414" t="s">
        <v>4718</v>
      </c>
      <c r="J414" t="str">
        <f t="shared" si="12"/>
        <v>NormalWeight</v>
      </c>
      <c r="K414" t="str">
        <f t="shared" si="13"/>
        <v>Normal</v>
      </c>
    </row>
    <row r="415" spans="1:11" x14ac:dyDescent="0.25">
      <c r="A415" t="s">
        <v>1958</v>
      </c>
      <c r="B415">
        <v>22.61</v>
      </c>
      <c r="C415">
        <v>6.13</v>
      </c>
      <c r="D415" t="s">
        <v>2380</v>
      </c>
      <c r="E415" t="s">
        <v>4718</v>
      </c>
      <c r="F415" t="s">
        <v>2380</v>
      </c>
      <c r="G415">
        <v>1</v>
      </c>
      <c r="H415" t="s">
        <v>2380</v>
      </c>
      <c r="J415" t="str">
        <f t="shared" si="12"/>
        <v>NormalWeight</v>
      </c>
      <c r="K415" t="str">
        <f t="shared" si="13"/>
        <v>Pre-Diabetes</v>
      </c>
    </row>
    <row r="416" spans="1:11" x14ac:dyDescent="0.25">
      <c r="A416" t="s">
        <v>1957</v>
      </c>
      <c r="B416">
        <v>24.32</v>
      </c>
      <c r="C416">
        <v>10.47</v>
      </c>
      <c r="D416" t="s">
        <v>2380</v>
      </c>
      <c r="E416" t="s">
        <v>4718</v>
      </c>
      <c r="F416" t="s">
        <v>4718</v>
      </c>
      <c r="G416">
        <v>2</v>
      </c>
      <c r="H416" t="s">
        <v>2380</v>
      </c>
      <c r="J416" t="str">
        <f t="shared" si="12"/>
        <v>NormalWeight</v>
      </c>
      <c r="K416" t="str">
        <f t="shared" si="13"/>
        <v>Diabetes</v>
      </c>
    </row>
    <row r="417" spans="1:11" x14ac:dyDescent="0.25">
      <c r="A417" t="s">
        <v>1956</v>
      </c>
      <c r="B417">
        <v>20.96</v>
      </c>
      <c r="C417">
        <v>4.04</v>
      </c>
      <c r="D417" t="s">
        <v>2380</v>
      </c>
      <c r="E417" t="s">
        <v>4718</v>
      </c>
      <c r="F417" t="s">
        <v>4718</v>
      </c>
      <c r="G417">
        <v>1</v>
      </c>
      <c r="H417" t="s">
        <v>2380</v>
      </c>
      <c r="J417" t="str">
        <f t="shared" si="12"/>
        <v>NormalWeight</v>
      </c>
      <c r="K417" t="str">
        <f t="shared" si="13"/>
        <v>Normal</v>
      </c>
    </row>
    <row r="418" spans="1:11" x14ac:dyDescent="0.25">
      <c r="A418" t="s">
        <v>1955</v>
      </c>
      <c r="B418">
        <v>19.68</v>
      </c>
      <c r="C418">
        <v>5.74</v>
      </c>
      <c r="D418" t="s">
        <v>4718</v>
      </c>
      <c r="E418" t="s">
        <v>4718</v>
      </c>
      <c r="F418" t="s">
        <v>4718</v>
      </c>
      <c r="G418">
        <v>0</v>
      </c>
      <c r="H418" t="s">
        <v>2380</v>
      </c>
      <c r="J418" t="str">
        <f t="shared" si="12"/>
        <v>UnderWeight</v>
      </c>
      <c r="K418" t="str">
        <f t="shared" si="13"/>
        <v>Pre-Diabetes</v>
      </c>
    </row>
    <row r="419" spans="1:11" x14ac:dyDescent="0.25">
      <c r="A419" t="s">
        <v>1954</v>
      </c>
      <c r="B419">
        <v>18.100000000000001</v>
      </c>
      <c r="C419">
        <v>6.33</v>
      </c>
      <c r="D419" t="s">
        <v>4718</v>
      </c>
      <c r="E419" t="s">
        <v>4718</v>
      </c>
      <c r="F419" t="s">
        <v>4718</v>
      </c>
      <c r="G419">
        <v>1</v>
      </c>
      <c r="H419" t="s">
        <v>2380</v>
      </c>
      <c r="J419" t="str">
        <f t="shared" si="12"/>
        <v>Over Weight</v>
      </c>
      <c r="K419" t="str">
        <f t="shared" si="13"/>
        <v>Pre-Diabetes</v>
      </c>
    </row>
    <row r="420" spans="1:11" x14ac:dyDescent="0.25">
      <c r="A420" t="s">
        <v>1953</v>
      </c>
      <c r="B420">
        <v>29.64</v>
      </c>
      <c r="C420">
        <v>4.28</v>
      </c>
      <c r="D420" t="s">
        <v>2380</v>
      </c>
      <c r="E420" t="s">
        <v>4718</v>
      </c>
      <c r="F420" t="s">
        <v>4718</v>
      </c>
      <c r="G420">
        <v>0</v>
      </c>
      <c r="H420" t="s">
        <v>4718</v>
      </c>
      <c r="J420" t="str">
        <f t="shared" si="12"/>
        <v>Over Weight</v>
      </c>
      <c r="K420" t="str">
        <f t="shared" si="13"/>
        <v>Normal</v>
      </c>
    </row>
    <row r="421" spans="1:11" x14ac:dyDescent="0.25">
      <c r="A421" t="s">
        <v>1952</v>
      </c>
      <c r="B421">
        <v>25.3</v>
      </c>
      <c r="C421">
        <v>9.4700000000000006</v>
      </c>
      <c r="D421" t="s">
        <v>2380</v>
      </c>
      <c r="E421" t="s">
        <v>4718</v>
      </c>
      <c r="F421" t="s">
        <v>4718</v>
      </c>
      <c r="G421">
        <v>2</v>
      </c>
      <c r="H421" t="s">
        <v>2380</v>
      </c>
      <c r="J421" t="str">
        <f t="shared" si="12"/>
        <v>Over Weight</v>
      </c>
      <c r="K421" t="str">
        <f t="shared" si="13"/>
        <v>Diabetes</v>
      </c>
    </row>
    <row r="422" spans="1:11" x14ac:dyDescent="0.25">
      <c r="A422" t="s">
        <v>1951</v>
      </c>
      <c r="B422">
        <v>27.6</v>
      </c>
      <c r="C422">
        <v>4.8499999999999996</v>
      </c>
      <c r="D422" t="s">
        <v>2380</v>
      </c>
      <c r="E422" t="s">
        <v>4718</v>
      </c>
      <c r="F422" t="s">
        <v>4718</v>
      </c>
      <c r="G422">
        <v>0</v>
      </c>
      <c r="H422" t="s">
        <v>4718</v>
      </c>
      <c r="J422" t="str">
        <f t="shared" si="12"/>
        <v>Over Weight</v>
      </c>
      <c r="K422" t="str">
        <f t="shared" si="13"/>
        <v>Normal</v>
      </c>
    </row>
    <row r="423" spans="1:11" x14ac:dyDescent="0.25">
      <c r="A423" t="s">
        <v>1950</v>
      </c>
      <c r="B423">
        <v>27.645</v>
      </c>
      <c r="C423">
        <v>11.03</v>
      </c>
      <c r="D423" t="s">
        <v>2380</v>
      </c>
      <c r="E423" t="s">
        <v>4718</v>
      </c>
      <c r="F423" t="s">
        <v>4718</v>
      </c>
      <c r="G423">
        <v>1</v>
      </c>
      <c r="H423" t="s">
        <v>2380</v>
      </c>
      <c r="J423" t="str">
        <f t="shared" si="12"/>
        <v>Over Weight</v>
      </c>
      <c r="K423" t="str">
        <f t="shared" si="13"/>
        <v>Diabetes</v>
      </c>
    </row>
    <row r="424" spans="1:11" x14ac:dyDescent="0.25">
      <c r="A424" t="s">
        <v>1949</v>
      </c>
      <c r="B424">
        <v>27.6</v>
      </c>
      <c r="C424">
        <v>5.22</v>
      </c>
      <c r="D424" t="s">
        <v>4718</v>
      </c>
      <c r="E424" t="s">
        <v>4718</v>
      </c>
      <c r="F424" t="s">
        <v>4718</v>
      </c>
      <c r="G424">
        <v>2</v>
      </c>
      <c r="H424" t="s">
        <v>2380</v>
      </c>
      <c r="J424" t="str">
        <f t="shared" si="12"/>
        <v>Over Weight</v>
      </c>
      <c r="K424" t="str">
        <f t="shared" si="13"/>
        <v>Normal</v>
      </c>
    </row>
    <row r="425" spans="1:11" x14ac:dyDescent="0.25">
      <c r="A425" t="s">
        <v>1948</v>
      </c>
      <c r="B425">
        <v>25.08</v>
      </c>
      <c r="C425">
        <v>9.52</v>
      </c>
      <c r="D425" t="s">
        <v>2380</v>
      </c>
      <c r="E425" t="s">
        <v>4718</v>
      </c>
      <c r="F425" t="s">
        <v>4718</v>
      </c>
      <c r="G425">
        <v>2</v>
      </c>
      <c r="H425" t="s">
        <v>4718</v>
      </c>
      <c r="J425" t="str">
        <f t="shared" si="12"/>
        <v>Obesity</v>
      </c>
      <c r="K425" t="str">
        <f t="shared" si="13"/>
        <v>Diabetes</v>
      </c>
    </row>
    <row r="426" spans="1:11" x14ac:dyDescent="0.25">
      <c r="A426" t="s">
        <v>1947</v>
      </c>
      <c r="B426">
        <v>30.02</v>
      </c>
      <c r="C426">
        <v>11.09</v>
      </c>
      <c r="D426" t="s">
        <v>4718</v>
      </c>
      <c r="E426" t="s">
        <v>4718</v>
      </c>
      <c r="F426" t="s">
        <v>4718</v>
      </c>
      <c r="G426">
        <v>0</v>
      </c>
      <c r="H426" t="s">
        <v>4718</v>
      </c>
      <c r="J426" t="str">
        <f t="shared" si="12"/>
        <v>Over Weight</v>
      </c>
      <c r="K426" t="str">
        <f t="shared" si="13"/>
        <v>Diabetes</v>
      </c>
    </row>
    <row r="427" spans="1:11" x14ac:dyDescent="0.25">
      <c r="A427" t="s">
        <v>1946</v>
      </c>
      <c r="B427">
        <v>27.36</v>
      </c>
      <c r="C427">
        <v>9.4499999999999993</v>
      </c>
      <c r="D427" t="s">
        <v>2380</v>
      </c>
      <c r="E427" t="s">
        <v>4718</v>
      </c>
      <c r="F427" t="s">
        <v>4718</v>
      </c>
      <c r="G427">
        <v>2</v>
      </c>
      <c r="H427" t="s">
        <v>2380</v>
      </c>
      <c r="J427" t="str">
        <f t="shared" si="12"/>
        <v>NormalWeight</v>
      </c>
      <c r="K427" t="str">
        <f t="shared" si="13"/>
        <v>Diabetes</v>
      </c>
    </row>
    <row r="428" spans="1:11" x14ac:dyDescent="0.25">
      <c r="A428" t="s">
        <v>1945</v>
      </c>
      <c r="B428">
        <v>22.2</v>
      </c>
      <c r="C428">
        <v>5.51</v>
      </c>
      <c r="D428" t="s">
        <v>4718</v>
      </c>
      <c r="E428" t="s">
        <v>4718</v>
      </c>
      <c r="F428" t="s">
        <v>4718</v>
      </c>
      <c r="G428">
        <v>0</v>
      </c>
      <c r="H428" t="s">
        <v>2380</v>
      </c>
      <c r="J428" t="str">
        <f t="shared" si="12"/>
        <v>Over Weight</v>
      </c>
      <c r="K428" t="str">
        <f t="shared" si="13"/>
        <v>Normal</v>
      </c>
    </row>
    <row r="429" spans="1:11" x14ac:dyDescent="0.25">
      <c r="A429" t="s">
        <v>1944</v>
      </c>
      <c r="B429">
        <v>25.71</v>
      </c>
      <c r="C429">
        <v>4.18</v>
      </c>
      <c r="D429" t="s">
        <v>4718</v>
      </c>
      <c r="E429" t="s">
        <v>2380</v>
      </c>
      <c r="F429" t="s">
        <v>4718</v>
      </c>
      <c r="G429">
        <v>1</v>
      </c>
      <c r="H429" t="s">
        <v>2380</v>
      </c>
      <c r="J429" t="str">
        <f t="shared" si="12"/>
        <v>Obesity</v>
      </c>
      <c r="K429" t="str">
        <f t="shared" si="13"/>
        <v>Normal</v>
      </c>
    </row>
    <row r="430" spans="1:11" x14ac:dyDescent="0.25">
      <c r="A430" t="s">
        <v>1943</v>
      </c>
      <c r="B430">
        <v>41.91</v>
      </c>
      <c r="C430">
        <v>5.98</v>
      </c>
      <c r="D430" t="s">
        <v>2380</v>
      </c>
      <c r="E430" t="s">
        <v>4718</v>
      </c>
      <c r="F430" t="s">
        <v>4718</v>
      </c>
      <c r="G430">
        <v>1</v>
      </c>
      <c r="H430" t="s">
        <v>4718</v>
      </c>
      <c r="J430" t="str">
        <f t="shared" si="12"/>
        <v>Over Weight</v>
      </c>
      <c r="K430" t="str">
        <f t="shared" si="13"/>
        <v>Pre-Diabetes</v>
      </c>
    </row>
    <row r="431" spans="1:11" x14ac:dyDescent="0.25">
      <c r="A431" t="s">
        <v>1942</v>
      </c>
      <c r="B431">
        <v>25.85</v>
      </c>
      <c r="C431">
        <v>10.16</v>
      </c>
      <c r="D431" t="s">
        <v>4718</v>
      </c>
      <c r="E431" t="s">
        <v>4718</v>
      </c>
      <c r="F431" t="s">
        <v>4718</v>
      </c>
      <c r="G431">
        <v>0</v>
      </c>
      <c r="H431" t="s">
        <v>2380</v>
      </c>
      <c r="J431" t="str">
        <f t="shared" si="12"/>
        <v>NormalWeight</v>
      </c>
      <c r="K431" t="str">
        <f t="shared" si="13"/>
        <v>Diabetes</v>
      </c>
    </row>
    <row r="432" spans="1:11" x14ac:dyDescent="0.25">
      <c r="A432" t="s">
        <v>1941</v>
      </c>
      <c r="B432">
        <v>23.844999999999999</v>
      </c>
      <c r="C432">
        <v>11.71</v>
      </c>
      <c r="D432" t="s">
        <v>4718</v>
      </c>
      <c r="E432" t="s">
        <v>4718</v>
      </c>
      <c r="F432" t="s">
        <v>4718</v>
      </c>
      <c r="G432">
        <v>2</v>
      </c>
      <c r="H432" t="s">
        <v>2380</v>
      </c>
      <c r="J432" t="str">
        <f t="shared" si="12"/>
        <v>Obesity</v>
      </c>
      <c r="K432" t="str">
        <f t="shared" si="13"/>
        <v>Diabetes</v>
      </c>
    </row>
    <row r="433" spans="1:11" x14ac:dyDescent="0.25">
      <c r="A433" t="s">
        <v>1940</v>
      </c>
      <c r="B433">
        <v>30.59</v>
      </c>
      <c r="C433">
        <v>5.23</v>
      </c>
      <c r="D433" t="s">
        <v>4718</v>
      </c>
      <c r="E433" t="s">
        <v>4718</v>
      </c>
      <c r="F433" t="s">
        <v>2380</v>
      </c>
      <c r="G433">
        <v>1</v>
      </c>
      <c r="H433" t="s">
        <v>4718</v>
      </c>
      <c r="J433" t="str">
        <f t="shared" si="12"/>
        <v>NormalWeight</v>
      </c>
      <c r="K433" t="str">
        <f t="shared" si="13"/>
        <v>Normal</v>
      </c>
    </row>
    <row r="434" spans="1:11" x14ac:dyDescent="0.25">
      <c r="A434" t="s">
        <v>1939</v>
      </c>
      <c r="B434">
        <v>24.795000000000002</v>
      </c>
      <c r="C434">
        <v>6.85</v>
      </c>
      <c r="D434" t="s">
        <v>4718</v>
      </c>
      <c r="E434" t="s">
        <v>4718</v>
      </c>
      <c r="F434" t="s">
        <v>4718</v>
      </c>
      <c r="G434">
        <v>0</v>
      </c>
      <c r="H434" t="s">
        <v>2380</v>
      </c>
      <c r="J434" t="str">
        <f t="shared" si="12"/>
        <v>NormalWeight</v>
      </c>
      <c r="K434" t="str">
        <f t="shared" si="13"/>
        <v>Diabetes</v>
      </c>
    </row>
    <row r="435" spans="1:11" x14ac:dyDescent="0.25">
      <c r="A435" t="s">
        <v>1938</v>
      </c>
      <c r="B435">
        <v>24.13</v>
      </c>
      <c r="C435">
        <v>7.05</v>
      </c>
      <c r="D435" t="s">
        <v>2380</v>
      </c>
      <c r="E435" t="s">
        <v>4718</v>
      </c>
      <c r="F435" t="s">
        <v>4718</v>
      </c>
      <c r="G435">
        <v>2</v>
      </c>
      <c r="H435" t="s">
        <v>2380</v>
      </c>
      <c r="J435" t="str">
        <f t="shared" si="12"/>
        <v>Over Weight</v>
      </c>
      <c r="K435" t="str">
        <f t="shared" si="13"/>
        <v>Diabetes</v>
      </c>
    </row>
    <row r="436" spans="1:11" x14ac:dyDescent="0.25">
      <c r="A436" t="s">
        <v>1937</v>
      </c>
      <c r="B436">
        <v>25.84</v>
      </c>
      <c r="C436">
        <v>11.64</v>
      </c>
      <c r="D436" t="s">
        <v>4718</v>
      </c>
      <c r="E436" t="s">
        <v>4718</v>
      </c>
      <c r="F436" t="s">
        <v>4718</v>
      </c>
      <c r="G436">
        <v>2</v>
      </c>
      <c r="H436" t="s">
        <v>2380</v>
      </c>
      <c r="J436" t="str">
        <f t="shared" si="12"/>
        <v>Over Weight</v>
      </c>
      <c r="K436" t="str">
        <f t="shared" si="13"/>
        <v>Diabetes</v>
      </c>
    </row>
    <row r="437" spans="1:11" x14ac:dyDescent="0.25">
      <c r="A437" t="s">
        <v>1936</v>
      </c>
      <c r="B437">
        <v>28</v>
      </c>
      <c r="C437">
        <v>10.52</v>
      </c>
      <c r="D437" t="s">
        <v>4718</v>
      </c>
      <c r="E437" t="s">
        <v>4718</v>
      </c>
      <c r="F437" t="s">
        <v>4718</v>
      </c>
      <c r="G437">
        <v>0</v>
      </c>
      <c r="H437" t="s">
        <v>2380</v>
      </c>
      <c r="J437" t="str">
        <f t="shared" si="12"/>
        <v>Obesity</v>
      </c>
      <c r="K437" t="str">
        <f t="shared" si="13"/>
        <v>Diabetes</v>
      </c>
    </row>
    <row r="438" spans="1:11" x14ac:dyDescent="0.25">
      <c r="A438" t="s">
        <v>1935</v>
      </c>
      <c r="B438">
        <v>34.1</v>
      </c>
      <c r="C438">
        <v>4.01</v>
      </c>
      <c r="D438" t="s">
        <v>2380</v>
      </c>
      <c r="E438" t="s">
        <v>4718</v>
      </c>
      <c r="F438" t="s">
        <v>2380</v>
      </c>
      <c r="G438">
        <v>1</v>
      </c>
      <c r="H438" t="s">
        <v>4718</v>
      </c>
      <c r="J438" t="str">
        <f t="shared" si="12"/>
        <v>Over Weight</v>
      </c>
      <c r="K438" t="str">
        <f t="shared" si="13"/>
        <v>Normal</v>
      </c>
    </row>
    <row r="439" spans="1:11" x14ac:dyDescent="0.25">
      <c r="A439" t="s">
        <v>1934</v>
      </c>
      <c r="B439">
        <v>26.125</v>
      </c>
      <c r="C439">
        <v>8.56</v>
      </c>
      <c r="D439" t="s">
        <v>2380</v>
      </c>
      <c r="E439" t="s">
        <v>4718</v>
      </c>
      <c r="F439" t="s">
        <v>4718</v>
      </c>
      <c r="G439">
        <v>1</v>
      </c>
      <c r="H439" t="s">
        <v>2380</v>
      </c>
      <c r="J439" t="str">
        <f t="shared" si="12"/>
        <v>Over Weight</v>
      </c>
      <c r="K439" t="str">
        <f t="shared" si="13"/>
        <v>Diabetes</v>
      </c>
    </row>
    <row r="440" spans="1:11" x14ac:dyDescent="0.25">
      <c r="A440" t="s">
        <v>1933</v>
      </c>
      <c r="B440">
        <v>25.6</v>
      </c>
      <c r="C440">
        <v>10.5</v>
      </c>
      <c r="D440" t="s">
        <v>4718</v>
      </c>
      <c r="E440" t="s">
        <v>4718</v>
      </c>
      <c r="F440" t="s">
        <v>4718</v>
      </c>
      <c r="G440">
        <v>2</v>
      </c>
      <c r="H440" t="s">
        <v>2380</v>
      </c>
      <c r="J440" t="str">
        <f t="shared" si="12"/>
        <v>NormalWeight</v>
      </c>
      <c r="K440" t="str">
        <f t="shared" si="13"/>
        <v>Diabetes</v>
      </c>
    </row>
    <row r="441" spans="1:11" x14ac:dyDescent="0.25">
      <c r="A441" t="s">
        <v>1932</v>
      </c>
      <c r="B441">
        <v>24.32</v>
      </c>
      <c r="C441">
        <v>6.39</v>
      </c>
      <c r="D441" t="s">
        <v>4718</v>
      </c>
      <c r="E441" t="s">
        <v>4718</v>
      </c>
      <c r="F441" t="s">
        <v>4718</v>
      </c>
      <c r="G441">
        <v>0</v>
      </c>
      <c r="H441" t="s">
        <v>4718</v>
      </c>
      <c r="J441" t="str">
        <f t="shared" si="12"/>
        <v>NormalWeight</v>
      </c>
      <c r="K441" t="str">
        <f t="shared" si="13"/>
        <v>Pre-Diabetes</v>
      </c>
    </row>
    <row r="442" spans="1:11" x14ac:dyDescent="0.25">
      <c r="A442" t="s">
        <v>1931</v>
      </c>
      <c r="B442">
        <v>22.88</v>
      </c>
      <c r="C442">
        <v>5.71</v>
      </c>
      <c r="D442" t="s">
        <v>2380</v>
      </c>
      <c r="E442" t="s">
        <v>4718</v>
      </c>
      <c r="F442" t="s">
        <v>2380</v>
      </c>
      <c r="G442">
        <v>1</v>
      </c>
      <c r="H442" t="s">
        <v>2380</v>
      </c>
      <c r="J442" t="str">
        <f t="shared" si="12"/>
        <v>NormalWeight</v>
      </c>
      <c r="K442" t="str">
        <f t="shared" si="13"/>
        <v>Pre-Diabetes</v>
      </c>
    </row>
    <row r="443" spans="1:11" x14ac:dyDescent="0.25">
      <c r="A443" t="s">
        <v>1930</v>
      </c>
      <c r="B443">
        <v>24.984999999999999</v>
      </c>
      <c r="C443">
        <v>4.43</v>
      </c>
      <c r="D443" t="s">
        <v>2380</v>
      </c>
      <c r="E443" t="s">
        <v>4718</v>
      </c>
      <c r="F443" t="s">
        <v>2380</v>
      </c>
      <c r="G443">
        <v>1</v>
      </c>
      <c r="H443" t="s">
        <v>4718</v>
      </c>
      <c r="J443" t="str">
        <f t="shared" si="12"/>
        <v>Obesity</v>
      </c>
      <c r="K443" t="str">
        <f t="shared" si="13"/>
        <v>Normal</v>
      </c>
    </row>
    <row r="444" spans="1:11" x14ac:dyDescent="0.25">
      <c r="A444" t="s">
        <v>1929</v>
      </c>
      <c r="B444">
        <v>33.1</v>
      </c>
      <c r="C444">
        <v>5.52</v>
      </c>
      <c r="D444" t="s">
        <v>4718</v>
      </c>
      <c r="E444" t="s">
        <v>4718</v>
      </c>
      <c r="F444" t="s">
        <v>2380</v>
      </c>
      <c r="G444">
        <v>1</v>
      </c>
      <c r="H444" t="s">
        <v>4718</v>
      </c>
      <c r="J444" t="str">
        <f t="shared" si="12"/>
        <v>Over Weight</v>
      </c>
      <c r="K444" t="str">
        <f t="shared" si="13"/>
        <v>Normal</v>
      </c>
    </row>
    <row r="445" spans="1:11" x14ac:dyDescent="0.25">
      <c r="A445" t="s">
        <v>1928</v>
      </c>
      <c r="B445">
        <v>27.83</v>
      </c>
      <c r="C445">
        <v>9.1999999999999993</v>
      </c>
      <c r="D445" t="s">
        <v>2380</v>
      </c>
      <c r="E445" t="s">
        <v>4718</v>
      </c>
      <c r="F445" t="s">
        <v>4718</v>
      </c>
      <c r="G445">
        <v>1</v>
      </c>
      <c r="H445" t="s">
        <v>2380</v>
      </c>
      <c r="J445" t="str">
        <f t="shared" si="12"/>
        <v>Obesity</v>
      </c>
      <c r="K445" t="str">
        <f t="shared" si="13"/>
        <v>Diabetes</v>
      </c>
    </row>
    <row r="446" spans="1:11" x14ac:dyDescent="0.25">
      <c r="A446" t="s">
        <v>1927</v>
      </c>
      <c r="B446">
        <v>30.875</v>
      </c>
      <c r="C446">
        <v>10.97</v>
      </c>
      <c r="D446" t="s">
        <v>2380</v>
      </c>
      <c r="E446" t="s">
        <v>4718</v>
      </c>
      <c r="F446" t="s">
        <v>4718</v>
      </c>
      <c r="G446">
        <v>2</v>
      </c>
      <c r="H446" t="s">
        <v>4718</v>
      </c>
      <c r="J446" t="str">
        <f t="shared" si="12"/>
        <v>Over Weight</v>
      </c>
      <c r="K446" t="str">
        <f t="shared" si="13"/>
        <v>Diabetes</v>
      </c>
    </row>
    <row r="447" spans="1:11" x14ac:dyDescent="0.25">
      <c r="A447" t="s">
        <v>1926</v>
      </c>
      <c r="B447">
        <v>27.265000000000001</v>
      </c>
      <c r="C447">
        <v>4.25</v>
      </c>
      <c r="D447" t="s">
        <v>4718</v>
      </c>
      <c r="E447" t="s">
        <v>4718</v>
      </c>
      <c r="F447" t="s">
        <v>2380</v>
      </c>
      <c r="G447">
        <v>1</v>
      </c>
      <c r="H447" t="s">
        <v>4718</v>
      </c>
      <c r="J447" t="str">
        <f t="shared" si="12"/>
        <v>Over Weight</v>
      </c>
      <c r="K447" t="str">
        <f t="shared" si="13"/>
        <v>Normal</v>
      </c>
    </row>
    <row r="448" spans="1:11" x14ac:dyDescent="0.25">
      <c r="A448" t="s">
        <v>1925</v>
      </c>
      <c r="B448">
        <v>26.7</v>
      </c>
      <c r="C448">
        <v>5.23</v>
      </c>
      <c r="D448" t="s">
        <v>4718</v>
      </c>
      <c r="E448" t="s">
        <v>4718</v>
      </c>
      <c r="F448" t="s">
        <v>2380</v>
      </c>
      <c r="G448">
        <v>1</v>
      </c>
      <c r="H448" t="s">
        <v>2380</v>
      </c>
      <c r="J448" t="str">
        <f t="shared" si="12"/>
        <v>Over Weight</v>
      </c>
      <c r="K448" t="str">
        <f t="shared" si="13"/>
        <v>Normal</v>
      </c>
    </row>
    <row r="449" spans="1:11" x14ac:dyDescent="0.25">
      <c r="A449" t="s">
        <v>1924</v>
      </c>
      <c r="B449">
        <v>29.925000000000001</v>
      </c>
      <c r="C449">
        <v>5.96</v>
      </c>
      <c r="D449" t="s">
        <v>2380</v>
      </c>
      <c r="E449" t="s">
        <v>4718</v>
      </c>
      <c r="F449" t="s">
        <v>2380</v>
      </c>
      <c r="G449">
        <v>1</v>
      </c>
      <c r="H449" t="s">
        <v>2380</v>
      </c>
      <c r="J449" t="str">
        <f t="shared" ref="J449:J512" si="14">IF(B450&gt;=30,"Obesity",IF(B450&gt;=25,"Over Weight",IF(B450&gt;=18.5,"NormalWeight","UnderWeight")))</f>
        <v>NormalWeight</v>
      </c>
      <c r="K449" t="str">
        <f t="shared" si="13"/>
        <v>Pre-Diabetes</v>
      </c>
    </row>
    <row r="450" spans="1:11" x14ac:dyDescent="0.25">
      <c r="A450" t="s">
        <v>1923</v>
      </c>
      <c r="B450">
        <v>19.95</v>
      </c>
      <c r="C450">
        <v>4.29</v>
      </c>
      <c r="D450" t="s">
        <v>2380</v>
      </c>
      <c r="E450" t="s">
        <v>4718</v>
      </c>
      <c r="F450" t="s">
        <v>4718</v>
      </c>
      <c r="G450">
        <v>2</v>
      </c>
      <c r="H450" t="s">
        <v>2380</v>
      </c>
      <c r="J450" t="str">
        <f t="shared" si="14"/>
        <v>NormalWeight</v>
      </c>
      <c r="K450" t="str">
        <f t="shared" si="13"/>
        <v>Normal</v>
      </c>
    </row>
    <row r="451" spans="1:11" x14ac:dyDescent="0.25">
      <c r="A451" t="s">
        <v>1922</v>
      </c>
      <c r="B451">
        <v>24.225000000000001</v>
      </c>
      <c r="C451">
        <v>4.09</v>
      </c>
      <c r="D451" t="s">
        <v>4718</v>
      </c>
      <c r="E451" t="s">
        <v>4718</v>
      </c>
      <c r="F451" t="s">
        <v>4718</v>
      </c>
      <c r="G451">
        <v>0</v>
      </c>
      <c r="H451" t="s">
        <v>4718</v>
      </c>
      <c r="J451" t="str">
        <f t="shared" si="14"/>
        <v>Over Weight</v>
      </c>
      <c r="K451" t="str">
        <f t="shared" ref="K451:K514" si="15">IF(C451&lt;5.7,"Normal",IF(C451&lt;6.5,"Pre-Diabetes","Diabetes"))</f>
        <v>Normal</v>
      </c>
    </row>
    <row r="452" spans="1:11" x14ac:dyDescent="0.25">
      <c r="A452" t="s">
        <v>1921</v>
      </c>
      <c r="B452">
        <v>28.12</v>
      </c>
      <c r="C452">
        <v>4.88</v>
      </c>
      <c r="D452" t="s">
        <v>4718</v>
      </c>
      <c r="E452" t="s">
        <v>4718</v>
      </c>
      <c r="F452" t="s">
        <v>4718</v>
      </c>
      <c r="G452">
        <v>0</v>
      </c>
      <c r="H452" t="s">
        <v>2380</v>
      </c>
      <c r="J452" t="str">
        <f t="shared" si="14"/>
        <v>NormalWeight</v>
      </c>
      <c r="K452" t="str">
        <f t="shared" si="15"/>
        <v>Normal</v>
      </c>
    </row>
    <row r="453" spans="1:11" x14ac:dyDescent="0.25">
      <c r="A453" t="s">
        <v>1920</v>
      </c>
      <c r="B453">
        <v>23.21</v>
      </c>
      <c r="C453">
        <v>6.76</v>
      </c>
      <c r="D453" t="s">
        <v>4718</v>
      </c>
      <c r="E453" t="s">
        <v>4718</v>
      </c>
      <c r="F453" t="s">
        <v>4718</v>
      </c>
      <c r="G453">
        <v>0</v>
      </c>
      <c r="H453" t="s">
        <v>2380</v>
      </c>
      <c r="J453" t="str">
        <f t="shared" si="14"/>
        <v>NormalWeight</v>
      </c>
      <c r="K453" t="str">
        <f t="shared" si="15"/>
        <v>Diabetes</v>
      </c>
    </row>
    <row r="454" spans="1:11" x14ac:dyDescent="0.25">
      <c r="A454" t="s">
        <v>1919</v>
      </c>
      <c r="B454">
        <v>23.98</v>
      </c>
      <c r="C454">
        <v>10.67</v>
      </c>
      <c r="D454" t="s">
        <v>4718</v>
      </c>
      <c r="E454" t="s">
        <v>4718</v>
      </c>
      <c r="F454" t="s">
        <v>4718</v>
      </c>
      <c r="G454">
        <v>0</v>
      </c>
      <c r="H454" t="s">
        <v>4718</v>
      </c>
      <c r="J454" t="str">
        <f t="shared" si="14"/>
        <v>Obesity</v>
      </c>
      <c r="K454" t="str">
        <f t="shared" si="15"/>
        <v>Diabetes</v>
      </c>
    </row>
    <row r="455" spans="1:11" x14ac:dyDescent="0.25">
      <c r="A455" t="s">
        <v>1918</v>
      </c>
      <c r="B455">
        <v>30</v>
      </c>
      <c r="C455">
        <v>6.21</v>
      </c>
      <c r="D455" t="s">
        <v>4718</v>
      </c>
      <c r="E455" t="s">
        <v>4718</v>
      </c>
      <c r="F455" t="s">
        <v>4718</v>
      </c>
      <c r="G455">
        <v>0</v>
      </c>
      <c r="H455" t="s">
        <v>2380</v>
      </c>
      <c r="J455" t="str">
        <f t="shared" si="14"/>
        <v>UnderWeight</v>
      </c>
      <c r="K455" t="str">
        <f t="shared" si="15"/>
        <v>Pre-Diabetes</v>
      </c>
    </row>
    <row r="456" spans="1:11" x14ac:dyDescent="0.25">
      <c r="A456" t="s">
        <v>1917</v>
      </c>
      <c r="B456">
        <v>17.350000000000001</v>
      </c>
      <c r="C456">
        <v>5.03</v>
      </c>
      <c r="D456" t="s">
        <v>2380</v>
      </c>
      <c r="E456" t="s">
        <v>4718</v>
      </c>
      <c r="F456" t="s">
        <v>4718</v>
      </c>
      <c r="G456">
        <v>0</v>
      </c>
      <c r="H456" t="s">
        <v>2380</v>
      </c>
      <c r="J456" t="str">
        <f t="shared" si="14"/>
        <v>NormalWeight</v>
      </c>
      <c r="K456" t="str">
        <f t="shared" si="15"/>
        <v>Normal</v>
      </c>
    </row>
    <row r="457" spans="1:11" x14ac:dyDescent="0.25">
      <c r="A457" t="s">
        <v>1916</v>
      </c>
      <c r="B457">
        <v>22.704999999999998</v>
      </c>
      <c r="C457">
        <v>5.27</v>
      </c>
      <c r="D457" t="s">
        <v>4718</v>
      </c>
      <c r="E457" t="s">
        <v>4718</v>
      </c>
      <c r="F457" t="s">
        <v>4718</v>
      </c>
      <c r="G457">
        <v>0</v>
      </c>
      <c r="H457" t="s">
        <v>4718</v>
      </c>
      <c r="J457" t="str">
        <f t="shared" si="14"/>
        <v>Over Weight</v>
      </c>
      <c r="K457" t="str">
        <f t="shared" si="15"/>
        <v>Normal</v>
      </c>
    </row>
    <row r="458" spans="1:11" x14ac:dyDescent="0.25">
      <c r="A458" t="s">
        <v>1915</v>
      </c>
      <c r="B458">
        <v>25.41</v>
      </c>
      <c r="C458">
        <v>10.53</v>
      </c>
      <c r="D458" t="s">
        <v>2380</v>
      </c>
      <c r="E458" t="s">
        <v>4718</v>
      </c>
      <c r="F458" t="s">
        <v>4718</v>
      </c>
      <c r="G458">
        <v>1</v>
      </c>
      <c r="H458" t="s">
        <v>2380</v>
      </c>
      <c r="J458" t="str">
        <f t="shared" si="14"/>
        <v>UnderWeight</v>
      </c>
      <c r="K458" t="str">
        <f t="shared" si="15"/>
        <v>Diabetes</v>
      </c>
    </row>
    <row r="459" spans="1:11" x14ac:dyDescent="0.25">
      <c r="A459" t="s">
        <v>1914</v>
      </c>
      <c r="B459">
        <v>18.23</v>
      </c>
      <c r="C459">
        <v>5.78</v>
      </c>
      <c r="D459" t="s">
        <v>4718</v>
      </c>
      <c r="E459" t="s">
        <v>4718</v>
      </c>
      <c r="F459" t="s">
        <v>2380</v>
      </c>
      <c r="G459">
        <v>1</v>
      </c>
      <c r="H459" t="s">
        <v>2380</v>
      </c>
      <c r="J459" t="str">
        <f t="shared" si="14"/>
        <v>NormalWeight</v>
      </c>
      <c r="K459" t="str">
        <f t="shared" si="15"/>
        <v>Pre-Diabetes</v>
      </c>
    </row>
    <row r="460" spans="1:11" x14ac:dyDescent="0.25">
      <c r="A460" t="s">
        <v>1913</v>
      </c>
      <c r="B460">
        <v>24.7</v>
      </c>
      <c r="C460">
        <v>4.3600000000000003</v>
      </c>
      <c r="D460" t="s">
        <v>4718</v>
      </c>
      <c r="E460" t="s">
        <v>4718</v>
      </c>
      <c r="F460" t="s">
        <v>2380</v>
      </c>
      <c r="G460">
        <v>1</v>
      </c>
      <c r="H460" t="s">
        <v>2380</v>
      </c>
      <c r="J460" t="str">
        <f t="shared" si="14"/>
        <v>Obesity</v>
      </c>
      <c r="K460" t="str">
        <f t="shared" si="15"/>
        <v>Normal</v>
      </c>
    </row>
    <row r="461" spans="1:11" x14ac:dyDescent="0.25">
      <c r="A461" t="s">
        <v>1912</v>
      </c>
      <c r="B461">
        <v>37.4</v>
      </c>
      <c r="C461">
        <v>9.7200000000000006</v>
      </c>
      <c r="D461" t="s">
        <v>2380</v>
      </c>
      <c r="E461" t="s">
        <v>4718</v>
      </c>
      <c r="F461" t="s">
        <v>2380</v>
      </c>
      <c r="G461">
        <v>1</v>
      </c>
      <c r="H461" t="s">
        <v>4718</v>
      </c>
      <c r="J461" t="str">
        <f t="shared" si="14"/>
        <v>Over Weight</v>
      </c>
      <c r="K461" t="str">
        <f t="shared" si="15"/>
        <v>Diabetes</v>
      </c>
    </row>
    <row r="462" spans="1:11" x14ac:dyDescent="0.25">
      <c r="A462" t="s">
        <v>1911</v>
      </c>
      <c r="B462">
        <v>26.885000000000002</v>
      </c>
      <c r="C462">
        <v>5.18</v>
      </c>
      <c r="D462" t="s">
        <v>4718</v>
      </c>
      <c r="E462" t="s">
        <v>4718</v>
      </c>
      <c r="F462" t="s">
        <v>2380</v>
      </c>
      <c r="G462">
        <v>1</v>
      </c>
      <c r="H462" t="s">
        <v>2380</v>
      </c>
      <c r="J462" t="str">
        <f t="shared" si="14"/>
        <v>Over Weight</v>
      </c>
      <c r="K462" t="str">
        <f t="shared" si="15"/>
        <v>Normal</v>
      </c>
    </row>
    <row r="463" spans="1:11" x14ac:dyDescent="0.25">
      <c r="A463" t="s">
        <v>1910</v>
      </c>
      <c r="B463">
        <v>25.27</v>
      </c>
      <c r="C463">
        <v>5.29</v>
      </c>
      <c r="D463" t="s">
        <v>4718</v>
      </c>
      <c r="E463" t="s">
        <v>4718</v>
      </c>
      <c r="F463" t="s">
        <v>2380</v>
      </c>
      <c r="G463">
        <v>1</v>
      </c>
      <c r="H463" t="s">
        <v>2380</v>
      </c>
      <c r="J463" t="str">
        <f t="shared" si="14"/>
        <v>NormalWeight</v>
      </c>
      <c r="K463" t="str">
        <f t="shared" si="15"/>
        <v>Normal</v>
      </c>
    </row>
    <row r="464" spans="1:11" x14ac:dyDescent="0.25">
      <c r="A464" t="s">
        <v>1909</v>
      </c>
      <c r="B464">
        <v>23.655000000000001</v>
      </c>
      <c r="C464">
        <v>4.8600000000000003</v>
      </c>
      <c r="D464" t="s">
        <v>2380</v>
      </c>
      <c r="E464" t="s">
        <v>4718</v>
      </c>
      <c r="F464" t="s">
        <v>4718</v>
      </c>
      <c r="G464">
        <v>0</v>
      </c>
      <c r="H464" t="s">
        <v>2380</v>
      </c>
      <c r="J464" t="str">
        <f t="shared" si="14"/>
        <v>Obesity</v>
      </c>
      <c r="K464" t="str">
        <f t="shared" si="15"/>
        <v>Normal</v>
      </c>
    </row>
    <row r="465" spans="1:11" x14ac:dyDescent="0.25">
      <c r="A465" t="s">
        <v>1908</v>
      </c>
      <c r="B465">
        <v>55.05</v>
      </c>
      <c r="C465">
        <v>7.66</v>
      </c>
      <c r="D465" t="s">
        <v>4718</v>
      </c>
      <c r="E465" t="s">
        <v>4718</v>
      </c>
      <c r="F465" t="s">
        <v>4718</v>
      </c>
      <c r="G465">
        <v>0</v>
      </c>
      <c r="H465" t="s">
        <v>4718</v>
      </c>
      <c r="J465" t="str">
        <f t="shared" si="14"/>
        <v>NormalWeight</v>
      </c>
      <c r="K465" t="str">
        <f t="shared" si="15"/>
        <v>Diabetes</v>
      </c>
    </row>
    <row r="466" spans="1:11" x14ac:dyDescent="0.25">
      <c r="A466" t="s">
        <v>1907</v>
      </c>
      <c r="B466">
        <v>24.89</v>
      </c>
      <c r="C466">
        <v>6.1</v>
      </c>
      <c r="D466" t="s">
        <v>2380</v>
      </c>
      <c r="E466" t="s">
        <v>4718</v>
      </c>
      <c r="F466" t="s">
        <v>2380</v>
      </c>
      <c r="G466">
        <v>1</v>
      </c>
      <c r="H466" t="s">
        <v>2380</v>
      </c>
      <c r="J466" t="str">
        <f t="shared" si="14"/>
        <v>NormalWeight</v>
      </c>
      <c r="K466" t="str">
        <f t="shared" si="15"/>
        <v>Pre-Diabetes</v>
      </c>
    </row>
    <row r="467" spans="1:11" x14ac:dyDescent="0.25">
      <c r="A467" t="s">
        <v>1906</v>
      </c>
      <c r="B467">
        <v>18.715</v>
      </c>
      <c r="C467">
        <v>4.4400000000000004</v>
      </c>
      <c r="D467" t="s">
        <v>4718</v>
      </c>
      <c r="E467" t="s">
        <v>4718</v>
      </c>
      <c r="F467" t="s">
        <v>4718</v>
      </c>
      <c r="G467">
        <v>0</v>
      </c>
      <c r="H467" t="s">
        <v>4718</v>
      </c>
      <c r="J467" t="str">
        <f t="shared" si="14"/>
        <v>Over Weight</v>
      </c>
      <c r="K467" t="str">
        <f t="shared" si="15"/>
        <v>Normal</v>
      </c>
    </row>
    <row r="468" spans="1:11" x14ac:dyDescent="0.25">
      <c r="A468" t="s">
        <v>1905</v>
      </c>
      <c r="B468">
        <v>28.12</v>
      </c>
      <c r="C468">
        <v>6.15</v>
      </c>
      <c r="D468" t="s">
        <v>4718</v>
      </c>
      <c r="E468" t="s">
        <v>4718</v>
      </c>
      <c r="F468" t="s">
        <v>4718</v>
      </c>
      <c r="G468">
        <v>0</v>
      </c>
      <c r="H468" t="s">
        <v>2380</v>
      </c>
      <c r="J468" t="str">
        <f t="shared" si="14"/>
        <v>Over Weight</v>
      </c>
      <c r="K468" t="str">
        <f t="shared" si="15"/>
        <v>Pre-Diabetes</v>
      </c>
    </row>
    <row r="469" spans="1:11" x14ac:dyDescent="0.25">
      <c r="A469" t="s">
        <v>1904</v>
      </c>
      <c r="B469">
        <v>26.6</v>
      </c>
      <c r="C469">
        <v>4.53</v>
      </c>
      <c r="D469" t="s">
        <v>4718</v>
      </c>
      <c r="E469" t="s">
        <v>4718</v>
      </c>
      <c r="F469" t="s">
        <v>4718</v>
      </c>
      <c r="G469">
        <v>0</v>
      </c>
      <c r="H469" t="s">
        <v>2380</v>
      </c>
      <c r="J469" t="str">
        <f t="shared" si="14"/>
        <v>Obesity</v>
      </c>
      <c r="K469" t="str">
        <f t="shared" si="15"/>
        <v>Normal</v>
      </c>
    </row>
    <row r="470" spans="1:11" x14ac:dyDescent="0.25">
      <c r="A470" t="s">
        <v>1903</v>
      </c>
      <c r="B470">
        <v>30.114999999999998</v>
      </c>
      <c r="C470">
        <v>5.48</v>
      </c>
      <c r="D470" t="s">
        <v>4718</v>
      </c>
      <c r="E470" t="s">
        <v>2380</v>
      </c>
      <c r="F470" t="s">
        <v>4718</v>
      </c>
      <c r="G470">
        <v>1</v>
      </c>
      <c r="H470" t="s">
        <v>4718</v>
      </c>
      <c r="J470" t="str">
        <f t="shared" si="14"/>
        <v>NormalWeight</v>
      </c>
      <c r="K470" t="str">
        <f t="shared" si="15"/>
        <v>Normal</v>
      </c>
    </row>
    <row r="471" spans="1:11" x14ac:dyDescent="0.25">
      <c r="A471" t="s">
        <v>1902</v>
      </c>
      <c r="B471">
        <v>24.605</v>
      </c>
      <c r="C471">
        <v>5.48</v>
      </c>
      <c r="D471" t="s">
        <v>4718</v>
      </c>
      <c r="E471" t="s">
        <v>4718</v>
      </c>
      <c r="F471" t="s">
        <v>4718</v>
      </c>
      <c r="G471">
        <v>0</v>
      </c>
      <c r="H471" t="s">
        <v>2380</v>
      </c>
      <c r="J471" t="str">
        <f t="shared" si="14"/>
        <v>Over Weight</v>
      </c>
      <c r="K471" t="str">
        <f t="shared" si="15"/>
        <v>Normal</v>
      </c>
    </row>
    <row r="472" spans="1:11" x14ac:dyDescent="0.25">
      <c r="A472" t="s">
        <v>1901</v>
      </c>
      <c r="B472">
        <v>29.6</v>
      </c>
      <c r="C472">
        <v>8.1</v>
      </c>
      <c r="D472" t="s">
        <v>4718</v>
      </c>
      <c r="E472" t="s">
        <v>4718</v>
      </c>
      <c r="F472" t="s">
        <v>4718</v>
      </c>
      <c r="G472">
        <v>0</v>
      </c>
      <c r="H472" t="s">
        <v>4718</v>
      </c>
      <c r="J472" t="str">
        <f t="shared" si="14"/>
        <v>NormalWeight</v>
      </c>
      <c r="K472" t="str">
        <f t="shared" si="15"/>
        <v>Diabetes</v>
      </c>
    </row>
    <row r="473" spans="1:11" x14ac:dyDescent="0.25">
      <c r="A473" t="s">
        <v>1900</v>
      </c>
      <c r="B473">
        <v>24.42</v>
      </c>
      <c r="C473">
        <v>7.16</v>
      </c>
      <c r="D473" t="s">
        <v>4718</v>
      </c>
      <c r="E473" t="s">
        <v>4718</v>
      </c>
      <c r="F473" t="s">
        <v>4718</v>
      </c>
      <c r="G473">
        <v>0</v>
      </c>
      <c r="H473" t="s">
        <v>2380</v>
      </c>
      <c r="J473" t="str">
        <f t="shared" si="14"/>
        <v>NormalWeight</v>
      </c>
      <c r="K473" t="str">
        <f t="shared" si="15"/>
        <v>Diabetes</v>
      </c>
    </row>
    <row r="474" spans="1:11" x14ac:dyDescent="0.25">
      <c r="A474" t="s">
        <v>1899</v>
      </c>
      <c r="B474">
        <v>20.9</v>
      </c>
      <c r="C474">
        <v>4.55</v>
      </c>
      <c r="D474" t="s">
        <v>2380</v>
      </c>
      <c r="E474" t="s">
        <v>4718</v>
      </c>
      <c r="F474" t="s">
        <v>2380</v>
      </c>
      <c r="G474">
        <v>1</v>
      </c>
      <c r="H474" t="s">
        <v>2380</v>
      </c>
      <c r="J474" t="str">
        <f t="shared" si="14"/>
        <v>NormalWeight</v>
      </c>
      <c r="K474" t="str">
        <f t="shared" si="15"/>
        <v>Normal</v>
      </c>
    </row>
    <row r="475" spans="1:11" x14ac:dyDescent="0.25">
      <c r="A475" t="s">
        <v>1898</v>
      </c>
      <c r="B475">
        <v>22.895</v>
      </c>
      <c r="C475">
        <v>6.03</v>
      </c>
      <c r="D475" t="s">
        <v>4718</v>
      </c>
      <c r="E475" t="s">
        <v>4718</v>
      </c>
      <c r="F475" t="s">
        <v>4718</v>
      </c>
      <c r="G475">
        <v>0</v>
      </c>
      <c r="H475" t="s">
        <v>2380</v>
      </c>
      <c r="J475" t="str">
        <f t="shared" si="14"/>
        <v>Over Weight</v>
      </c>
      <c r="K475" t="str">
        <f t="shared" si="15"/>
        <v>Pre-Diabetes</v>
      </c>
    </row>
    <row r="476" spans="1:11" x14ac:dyDescent="0.25">
      <c r="A476" t="s">
        <v>1897</v>
      </c>
      <c r="B476">
        <v>28.3</v>
      </c>
      <c r="C476">
        <v>5.47</v>
      </c>
      <c r="D476" t="s">
        <v>2380</v>
      </c>
      <c r="E476" t="s">
        <v>4718</v>
      </c>
      <c r="F476" t="s">
        <v>2380</v>
      </c>
      <c r="G476">
        <v>1</v>
      </c>
      <c r="H476" t="s">
        <v>2380</v>
      </c>
      <c r="J476" t="str">
        <f t="shared" si="14"/>
        <v>Obesity</v>
      </c>
      <c r="K476" t="str">
        <f t="shared" si="15"/>
        <v>Normal</v>
      </c>
    </row>
    <row r="477" spans="1:11" x14ac:dyDescent="0.25">
      <c r="A477" t="s">
        <v>1895</v>
      </c>
      <c r="B477">
        <v>54.3</v>
      </c>
      <c r="C477">
        <v>4.1500000000000004</v>
      </c>
      <c r="D477" t="s">
        <v>2380</v>
      </c>
      <c r="E477" t="s">
        <v>4718</v>
      </c>
      <c r="F477" t="s">
        <v>4718</v>
      </c>
      <c r="G477">
        <v>1</v>
      </c>
      <c r="H477" t="s">
        <v>4718</v>
      </c>
      <c r="J477" t="str">
        <f t="shared" si="14"/>
        <v>Obesity</v>
      </c>
      <c r="K477" t="str">
        <f t="shared" si="15"/>
        <v>Normal</v>
      </c>
    </row>
    <row r="478" spans="1:11" x14ac:dyDescent="0.25">
      <c r="A478" t="s">
        <v>1894</v>
      </c>
      <c r="B478">
        <v>33.344999999999999</v>
      </c>
      <c r="C478">
        <v>11.32</v>
      </c>
      <c r="D478" t="s">
        <v>2380</v>
      </c>
      <c r="E478" t="s">
        <v>4718</v>
      </c>
      <c r="F478" t="s">
        <v>4718</v>
      </c>
      <c r="G478">
        <v>1</v>
      </c>
      <c r="H478" t="s">
        <v>4718</v>
      </c>
      <c r="J478" t="str">
        <f t="shared" si="14"/>
        <v>Obesity</v>
      </c>
      <c r="K478" t="str">
        <f t="shared" si="15"/>
        <v>Diabetes</v>
      </c>
    </row>
    <row r="479" spans="1:11" x14ac:dyDescent="0.25">
      <c r="A479" t="s">
        <v>1893</v>
      </c>
      <c r="B479">
        <v>33</v>
      </c>
      <c r="C479">
        <v>9.51</v>
      </c>
      <c r="D479" t="s">
        <v>2380</v>
      </c>
      <c r="E479" t="s">
        <v>4718</v>
      </c>
      <c r="F479" t="s">
        <v>4718</v>
      </c>
      <c r="G479">
        <v>0</v>
      </c>
      <c r="H479" t="s">
        <v>4718</v>
      </c>
      <c r="J479" t="str">
        <f t="shared" si="14"/>
        <v>Over Weight</v>
      </c>
      <c r="K479" t="str">
        <f t="shared" si="15"/>
        <v>Diabetes</v>
      </c>
    </row>
    <row r="480" spans="1:11" x14ac:dyDescent="0.25">
      <c r="A480" t="s">
        <v>1892</v>
      </c>
      <c r="B480">
        <v>28.024999999999999</v>
      </c>
      <c r="C480">
        <v>7.67</v>
      </c>
      <c r="D480" t="s">
        <v>2380</v>
      </c>
      <c r="E480" t="s">
        <v>4718</v>
      </c>
      <c r="F480" t="s">
        <v>4718</v>
      </c>
      <c r="G480">
        <v>1</v>
      </c>
      <c r="H480" t="s">
        <v>2380</v>
      </c>
      <c r="J480" t="str">
        <f t="shared" si="14"/>
        <v>Over Weight</v>
      </c>
      <c r="K480" t="str">
        <f t="shared" si="15"/>
        <v>Diabetes</v>
      </c>
    </row>
    <row r="481" spans="1:11" x14ac:dyDescent="0.25">
      <c r="A481" t="s">
        <v>1891</v>
      </c>
      <c r="B481">
        <v>28.69</v>
      </c>
      <c r="C481">
        <v>6.23</v>
      </c>
      <c r="D481" t="s">
        <v>4718</v>
      </c>
      <c r="E481" t="s">
        <v>4718</v>
      </c>
      <c r="F481" t="s">
        <v>4718</v>
      </c>
      <c r="G481">
        <v>1</v>
      </c>
      <c r="H481" t="s">
        <v>2380</v>
      </c>
      <c r="J481" t="str">
        <f t="shared" si="14"/>
        <v>Obesity</v>
      </c>
      <c r="K481" t="str">
        <f t="shared" si="15"/>
        <v>Pre-Diabetes</v>
      </c>
    </row>
    <row r="482" spans="1:11" x14ac:dyDescent="0.25">
      <c r="A482" t="s">
        <v>1890</v>
      </c>
      <c r="B482">
        <v>40.28</v>
      </c>
      <c r="C482">
        <v>8.9</v>
      </c>
      <c r="D482" t="s">
        <v>4718</v>
      </c>
      <c r="E482" t="s">
        <v>4718</v>
      </c>
      <c r="F482" t="s">
        <v>4718</v>
      </c>
      <c r="G482">
        <v>0</v>
      </c>
      <c r="H482" t="s">
        <v>4718</v>
      </c>
      <c r="J482" t="str">
        <f t="shared" si="14"/>
        <v>Obesity</v>
      </c>
      <c r="K482" t="str">
        <f t="shared" si="15"/>
        <v>Diabetes</v>
      </c>
    </row>
    <row r="483" spans="1:11" x14ac:dyDescent="0.25">
      <c r="A483" t="s">
        <v>1889</v>
      </c>
      <c r="B483">
        <v>37.299999999999997</v>
      </c>
      <c r="C483">
        <v>7.79</v>
      </c>
      <c r="D483" t="s">
        <v>2380</v>
      </c>
      <c r="E483" t="s">
        <v>4718</v>
      </c>
      <c r="F483" t="s">
        <v>4718</v>
      </c>
      <c r="G483">
        <v>0</v>
      </c>
      <c r="H483" t="s">
        <v>4718</v>
      </c>
      <c r="J483" t="str">
        <f t="shared" si="14"/>
        <v>Obesity</v>
      </c>
      <c r="K483" t="str">
        <f t="shared" si="15"/>
        <v>Diabetes</v>
      </c>
    </row>
    <row r="484" spans="1:11" x14ac:dyDescent="0.25">
      <c r="A484" t="s">
        <v>1888</v>
      </c>
      <c r="B484">
        <v>54.47</v>
      </c>
      <c r="C484">
        <v>4.49</v>
      </c>
      <c r="D484" t="s">
        <v>2380</v>
      </c>
      <c r="E484" t="s">
        <v>4718</v>
      </c>
      <c r="F484" t="s">
        <v>4718</v>
      </c>
      <c r="G484">
        <v>2</v>
      </c>
      <c r="H484" t="s">
        <v>4718</v>
      </c>
      <c r="J484" t="str">
        <f t="shared" si="14"/>
        <v>Obesity</v>
      </c>
      <c r="K484" t="str">
        <f t="shared" si="15"/>
        <v>Normal</v>
      </c>
    </row>
    <row r="485" spans="1:11" x14ac:dyDescent="0.25">
      <c r="A485" t="s">
        <v>1887</v>
      </c>
      <c r="B485">
        <v>38.06</v>
      </c>
      <c r="C485">
        <v>5.24</v>
      </c>
      <c r="D485" t="s">
        <v>2380</v>
      </c>
      <c r="E485" t="s">
        <v>4718</v>
      </c>
      <c r="F485" t="s">
        <v>2380</v>
      </c>
      <c r="G485">
        <v>1</v>
      </c>
      <c r="H485" t="s">
        <v>4718</v>
      </c>
      <c r="J485" t="str">
        <f t="shared" si="14"/>
        <v>Obesity</v>
      </c>
      <c r="K485" t="str">
        <f t="shared" si="15"/>
        <v>Normal</v>
      </c>
    </row>
    <row r="486" spans="1:11" x14ac:dyDescent="0.25">
      <c r="A486" t="s">
        <v>1886</v>
      </c>
      <c r="B486">
        <v>51.47</v>
      </c>
      <c r="C486">
        <v>9.6</v>
      </c>
      <c r="D486" t="s">
        <v>4718</v>
      </c>
      <c r="E486" t="s">
        <v>4718</v>
      </c>
      <c r="F486" t="s">
        <v>4718</v>
      </c>
      <c r="G486">
        <v>0</v>
      </c>
      <c r="H486" t="s">
        <v>4718</v>
      </c>
      <c r="J486" t="str">
        <f t="shared" si="14"/>
        <v>Over Weight</v>
      </c>
      <c r="K486" t="str">
        <f t="shared" si="15"/>
        <v>Diabetes</v>
      </c>
    </row>
    <row r="487" spans="1:11" x14ac:dyDescent="0.25">
      <c r="A487" t="s">
        <v>1885</v>
      </c>
      <c r="B487">
        <v>29.8</v>
      </c>
      <c r="C487">
        <v>5.78</v>
      </c>
      <c r="D487" t="s">
        <v>2380</v>
      </c>
      <c r="E487" t="s">
        <v>4718</v>
      </c>
      <c r="F487" t="s">
        <v>4718</v>
      </c>
      <c r="G487">
        <v>0</v>
      </c>
      <c r="H487" t="s">
        <v>4718</v>
      </c>
      <c r="J487" t="str">
        <f t="shared" si="14"/>
        <v>Obesity</v>
      </c>
      <c r="K487" t="str">
        <f t="shared" si="15"/>
        <v>Pre-Diabetes</v>
      </c>
    </row>
    <row r="488" spans="1:11" x14ac:dyDescent="0.25">
      <c r="A488" t="s">
        <v>1884</v>
      </c>
      <c r="B488">
        <v>49.77</v>
      </c>
      <c r="C488">
        <v>7.02</v>
      </c>
      <c r="D488" t="s">
        <v>4718</v>
      </c>
      <c r="E488" t="s">
        <v>4718</v>
      </c>
      <c r="F488" t="s">
        <v>4718</v>
      </c>
      <c r="G488">
        <v>0</v>
      </c>
      <c r="H488" t="s">
        <v>4718</v>
      </c>
      <c r="J488" t="str">
        <f t="shared" si="14"/>
        <v>Over Weight</v>
      </c>
      <c r="K488" t="str">
        <f t="shared" si="15"/>
        <v>Diabetes</v>
      </c>
    </row>
    <row r="489" spans="1:11" x14ac:dyDescent="0.25">
      <c r="A489" t="s">
        <v>1883</v>
      </c>
      <c r="B489">
        <v>25.555</v>
      </c>
      <c r="C489">
        <v>4.09</v>
      </c>
      <c r="D489" t="s">
        <v>2380</v>
      </c>
      <c r="E489" t="s">
        <v>4718</v>
      </c>
      <c r="F489" t="s">
        <v>4718</v>
      </c>
      <c r="G489">
        <v>0</v>
      </c>
      <c r="H489" t="s">
        <v>2380</v>
      </c>
      <c r="J489" t="str">
        <f t="shared" si="14"/>
        <v>Over Weight</v>
      </c>
      <c r="K489" t="str">
        <f t="shared" si="15"/>
        <v>Normal</v>
      </c>
    </row>
    <row r="490" spans="1:11" x14ac:dyDescent="0.25">
      <c r="A490" t="s">
        <v>1882</v>
      </c>
      <c r="B490">
        <v>29.64</v>
      </c>
      <c r="C490">
        <v>4.93</v>
      </c>
      <c r="D490" t="s">
        <v>4718</v>
      </c>
      <c r="E490" t="s">
        <v>4718</v>
      </c>
      <c r="F490" t="s">
        <v>2380</v>
      </c>
      <c r="G490">
        <v>1</v>
      </c>
      <c r="H490" t="s">
        <v>4718</v>
      </c>
      <c r="J490" t="str">
        <f t="shared" si="14"/>
        <v>Obesity</v>
      </c>
      <c r="K490" t="str">
        <f t="shared" si="15"/>
        <v>Normal</v>
      </c>
    </row>
    <row r="491" spans="1:11" x14ac:dyDescent="0.25">
      <c r="A491" t="s">
        <v>1881</v>
      </c>
      <c r="B491">
        <v>53.93</v>
      </c>
      <c r="C491">
        <v>5.34</v>
      </c>
      <c r="D491" t="s">
        <v>2380</v>
      </c>
      <c r="E491" t="s">
        <v>4718</v>
      </c>
      <c r="F491" t="s">
        <v>4718</v>
      </c>
      <c r="G491">
        <v>2</v>
      </c>
      <c r="H491" t="s">
        <v>4718</v>
      </c>
      <c r="J491" t="str">
        <f t="shared" si="14"/>
        <v>Over Weight</v>
      </c>
      <c r="K491" t="str">
        <f t="shared" si="15"/>
        <v>Normal</v>
      </c>
    </row>
    <row r="492" spans="1:11" x14ac:dyDescent="0.25">
      <c r="A492" t="s">
        <v>1880</v>
      </c>
      <c r="B492">
        <v>28.024999999999999</v>
      </c>
      <c r="C492">
        <v>5.65</v>
      </c>
      <c r="D492" t="s">
        <v>4718</v>
      </c>
      <c r="E492" t="s">
        <v>4718</v>
      </c>
      <c r="F492" t="s">
        <v>4718</v>
      </c>
      <c r="G492">
        <v>1</v>
      </c>
      <c r="H492" t="s">
        <v>2380</v>
      </c>
      <c r="J492" t="str">
        <f t="shared" si="14"/>
        <v>Over Weight</v>
      </c>
      <c r="K492" t="str">
        <f t="shared" si="15"/>
        <v>Normal</v>
      </c>
    </row>
    <row r="493" spans="1:11" x14ac:dyDescent="0.25">
      <c r="A493" t="s">
        <v>1879</v>
      </c>
      <c r="B493">
        <v>27.5</v>
      </c>
      <c r="C493">
        <v>4.49</v>
      </c>
      <c r="D493" t="s">
        <v>4718</v>
      </c>
      <c r="E493" t="s">
        <v>4718</v>
      </c>
      <c r="F493" t="s">
        <v>4718</v>
      </c>
      <c r="G493">
        <v>0</v>
      </c>
      <c r="H493" t="s">
        <v>4718</v>
      </c>
      <c r="J493" t="str">
        <f t="shared" si="14"/>
        <v>NormalWeight</v>
      </c>
      <c r="K493" t="str">
        <f t="shared" si="15"/>
        <v>Normal</v>
      </c>
    </row>
    <row r="494" spans="1:11" x14ac:dyDescent="0.25">
      <c r="A494" t="s">
        <v>1878</v>
      </c>
      <c r="B494">
        <v>21.8</v>
      </c>
      <c r="C494">
        <v>10.55</v>
      </c>
      <c r="D494" t="s">
        <v>4718</v>
      </c>
      <c r="E494" t="s">
        <v>4718</v>
      </c>
      <c r="F494" t="s">
        <v>4718</v>
      </c>
      <c r="G494">
        <v>0</v>
      </c>
      <c r="H494" t="s">
        <v>2380</v>
      </c>
      <c r="J494" t="str">
        <f t="shared" si="14"/>
        <v>Over Weight</v>
      </c>
      <c r="K494" t="str">
        <f t="shared" si="15"/>
        <v>Diabetes</v>
      </c>
    </row>
    <row r="495" spans="1:11" x14ac:dyDescent="0.25">
      <c r="A495" t="s">
        <v>1877</v>
      </c>
      <c r="B495">
        <v>26.41</v>
      </c>
      <c r="C495">
        <v>4.92</v>
      </c>
      <c r="D495" t="s">
        <v>2380</v>
      </c>
      <c r="E495" t="s">
        <v>4718</v>
      </c>
      <c r="F495" t="s">
        <v>2380</v>
      </c>
      <c r="G495">
        <v>1</v>
      </c>
      <c r="H495" t="s">
        <v>2380</v>
      </c>
      <c r="J495" t="str">
        <f t="shared" si="14"/>
        <v>Over Weight</v>
      </c>
      <c r="K495" t="str">
        <f t="shared" si="15"/>
        <v>Normal</v>
      </c>
    </row>
    <row r="496" spans="1:11" x14ac:dyDescent="0.25">
      <c r="A496" t="s">
        <v>1876</v>
      </c>
      <c r="B496">
        <v>27.835000000000001</v>
      </c>
      <c r="C496">
        <v>5.9</v>
      </c>
      <c r="D496" t="s">
        <v>2380</v>
      </c>
      <c r="E496" t="s">
        <v>4718</v>
      </c>
      <c r="F496" t="s">
        <v>4718</v>
      </c>
      <c r="G496">
        <v>1</v>
      </c>
      <c r="H496" t="s">
        <v>2380</v>
      </c>
      <c r="J496" t="str">
        <f t="shared" si="14"/>
        <v>Obesity</v>
      </c>
      <c r="K496" t="str">
        <f t="shared" si="15"/>
        <v>Pre-Diabetes</v>
      </c>
    </row>
    <row r="497" spans="1:11" x14ac:dyDescent="0.25">
      <c r="A497" t="s">
        <v>1875</v>
      </c>
      <c r="B497">
        <v>51.74</v>
      </c>
      <c r="C497">
        <v>4.9800000000000004</v>
      </c>
      <c r="D497" t="s">
        <v>2380</v>
      </c>
      <c r="E497" t="s">
        <v>4718</v>
      </c>
      <c r="F497" t="s">
        <v>4718</v>
      </c>
      <c r="G497">
        <v>2</v>
      </c>
      <c r="H497" t="s">
        <v>4718</v>
      </c>
      <c r="J497" t="str">
        <f t="shared" si="14"/>
        <v>NormalWeight</v>
      </c>
      <c r="K497" t="str">
        <f t="shared" si="15"/>
        <v>Normal</v>
      </c>
    </row>
    <row r="498" spans="1:11" x14ac:dyDescent="0.25">
      <c r="A498" t="s">
        <v>1874</v>
      </c>
      <c r="B498">
        <v>23.37</v>
      </c>
      <c r="C498">
        <v>5.8</v>
      </c>
      <c r="D498" t="s">
        <v>4718</v>
      </c>
      <c r="E498" t="s">
        <v>4718</v>
      </c>
      <c r="F498" t="s">
        <v>4718</v>
      </c>
      <c r="G498">
        <v>0</v>
      </c>
      <c r="H498" t="s">
        <v>2380</v>
      </c>
      <c r="J498" t="str">
        <f t="shared" si="14"/>
        <v>Over Weight</v>
      </c>
      <c r="K498" t="str">
        <f t="shared" si="15"/>
        <v>Pre-Diabetes</v>
      </c>
    </row>
    <row r="499" spans="1:11" x14ac:dyDescent="0.25">
      <c r="A499" t="s">
        <v>1873</v>
      </c>
      <c r="B499">
        <v>29.7</v>
      </c>
      <c r="C499">
        <v>6.21</v>
      </c>
      <c r="D499" t="s">
        <v>2380</v>
      </c>
      <c r="E499" t="s">
        <v>4718</v>
      </c>
      <c r="F499" t="s">
        <v>2380</v>
      </c>
      <c r="G499">
        <v>1</v>
      </c>
      <c r="H499" t="s">
        <v>2380</v>
      </c>
      <c r="J499" t="str">
        <f t="shared" si="14"/>
        <v>NormalWeight</v>
      </c>
      <c r="K499" t="str">
        <f t="shared" si="15"/>
        <v>Pre-Diabetes</v>
      </c>
    </row>
    <row r="500" spans="1:11" x14ac:dyDescent="0.25">
      <c r="A500" t="s">
        <v>1872</v>
      </c>
      <c r="B500">
        <v>20.045000000000002</v>
      </c>
      <c r="C500">
        <v>6.17</v>
      </c>
      <c r="D500" t="s">
        <v>4718</v>
      </c>
      <c r="E500" t="s">
        <v>4718</v>
      </c>
      <c r="F500" t="s">
        <v>2380</v>
      </c>
      <c r="G500">
        <v>1</v>
      </c>
      <c r="H500" t="s">
        <v>2380</v>
      </c>
      <c r="J500" t="str">
        <f t="shared" si="14"/>
        <v>Over Weight</v>
      </c>
      <c r="K500" t="str">
        <f t="shared" si="15"/>
        <v>Pre-Diabetes</v>
      </c>
    </row>
    <row r="501" spans="1:11" x14ac:dyDescent="0.25">
      <c r="A501" t="s">
        <v>1871</v>
      </c>
      <c r="B501">
        <v>27.83</v>
      </c>
      <c r="C501">
        <v>5.36</v>
      </c>
      <c r="D501" t="s">
        <v>4718</v>
      </c>
      <c r="E501" t="s">
        <v>4718</v>
      </c>
      <c r="F501" t="s">
        <v>4718</v>
      </c>
      <c r="G501">
        <v>2</v>
      </c>
      <c r="H501" t="s">
        <v>4718</v>
      </c>
      <c r="J501" t="str">
        <f t="shared" si="14"/>
        <v>Over Weight</v>
      </c>
      <c r="K501" t="str">
        <f t="shared" si="15"/>
        <v>Normal</v>
      </c>
    </row>
    <row r="502" spans="1:11" x14ac:dyDescent="0.25">
      <c r="A502" t="s">
        <v>1870</v>
      </c>
      <c r="B502">
        <v>28.93</v>
      </c>
      <c r="C502">
        <v>5.2</v>
      </c>
      <c r="D502" t="s">
        <v>4718</v>
      </c>
      <c r="E502" t="s">
        <v>4718</v>
      </c>
      <c r="F502" t="s">
        <v>4718</v>
      </c>
      <c r="G502">
        <v>0</v>
      </c>
      <c r="H502" t="s">
        <v>2380</v>
      </c>
      <c r="J502" t="str">
        <f t="shared" si="14"/>
        <v>Obesity</v>
      </c>
      <c r="K502" t="str">
        <f t="shared" si="15"/>
        <v>Normal</v>
      </c>
    </row>
    <row r="503" spans="1:11" x14ac:dyDescent="0.25">
      <c r="A503" t="s">
        <v>1869</v>
      </c>
      <c r="B503">
        <v>33.82</v>
      </c>
      <c r="C503">
        <v>5.42</v>
      </c>
      <c r="D503" t="s">
        <v>4718</v>
      </c>
      <c r="E503" t="s">
        <v>4718</v>
      </c>
      <c r="F503" t="s">
        <v>4718</v>
      </c>
      <c r="G503">
        <v>0</v>
      </c>
      <c r="H503" t="s">
        <v>4718</v>
      </c>
      <c r="J503" t="str">
        <f t="shared" si="14"/>
        <v>NormalWeight</v>
      </c>
      <c r="K503" t="str">
        <f t="shared" si="15"/>
        <v>Normal</v>
      </c>
    </row>
    <row r="504" spans="1:11" x14ac:dyDescent="0.25">
      <c r="A504" t="s">
        <v>1868</v>
      </c>
      <c r="B504">
        <v>20.234999999999999</v>
      </c>
      <c r="C504">
        <v>6.84</v>
      </c>
      <c r="D504" t="s">
        <v>4718</v>
      </c>
      <c r="E504" t="s">
        <v>4718</v>
      </c>
      <c r="F504" t="s">
        <v>4718</v>
      </c>
      <c r="G504">
        <v>0</v>
      </c>
      <c r="H504" t="s">
        <v>2380</v>
      </c>
      <c r="J504" t="str">
        <f t="shared" si="14"/>
        <v>Obesity</v>
      </c>
      <c r="K504" t="str">
        <f t="shared" si="15"/>
        <v>Diabetes</v>
      </c>
    </row>
    <row r="505" spans="1:11" x14ac:dyDescent="0.25">
      <c r="A505" t="s">
        <v>1867</v>
      </c>
      <c r="B505">
        <v>49.2</v>
      </c>
      <c r="C505">
        <v>10.9</v>
      </c>
      <c r="D505" t="s">
        <v>2380</v>
      </c>
      <c r="E505" t="s">
        <v>4718</v>
      </c>
      <c r="F505" t="s">
        <v>2380</v>
      </c>
      <c r="G505">
        <v>1</v>
      </c>
      <c r="H505" t="s">
        <v>4718</v>
      </c>
      <c r="J505" t="str">
        <f t="shared" si="14"/>
        <v>Over Weight</v>
      </c>
      <c r="K505" t="str">
        <f t="shared" si="15"/>
        <v>Diabetes</v>
      </c>
    </row>
    <row r="506" spans="1:11" x14ac:dyDescent="0.25">
      <c r="A506" t="s">
        <v>1866</v>
      </c>
      <c r="B506">
        <v>26.4</v>
      </c>
      <c r="C506">
        <v>4.87</v>
      </c>
      <c r="D506" t="s">
        <v>2380</v>
      </c>
      <c r="E506" t="s">
        <v>4718</v>
      </c>
      <c r="F506" t="s">
        <v>4718</v>
      </c>
      <c r="G506">
        <v>0</v>
      </c>
      <c r="H506" t="s">
        <v>2380</v>
      </c>
      <c r="J506" t="str">
        <f t="shared" si="14"/>
        <v>Over Weight</v>
      </c>
      <c r="K506" t="str">
        <f t="shared" si="15"/>
        <v>Normal</v>
      </c>
    </row>
    <row r="507" spans="1:11" x14ac:dyDescent="0.25">
      <c r="A507" t="s">
        <v>1865</v>
      </c>
      <c r="B507">
        <v>28.38</v>
      </c>
      <c r="C507">
        <v>6.07</v>
      </c>
      <c r="D507" t="s">
        <v>4718</v>
      </c>
      <c r="E507" t="s">
        <v>4718</v>
      </c>
      <c r="F507" t="s">
        <v>4718</v>
      </c>
      <c r="G507">
        <v>1</v>
      </c>
      <c r="H507" t="s">
        <v>2380</v>
      </c>
      <c r="J507" t="str">
        <f t="shared" si="14"/>
        <v>NormalWeight</v>
      </c>
      <c r="K507" t="str">
        <f t="shared" si="15"/>
        <v>Pre-Diabetes</v>
      </c>
    </row>
    <row r="508" spans="1:11" x14ac:dyDescent="0.25">
      <c r="A508" t="s">
        <v>1864</v>
      </c>
      <c r="B508">
        <v>24.64</v>
      </c>
      <c r="C508">
        <v>4.33</v>
      </c>
      <c r="D508" t="s">
        <v>4718</v>
      </c>
      <c r="E508" t="s">
        <v>4718</v>
      </c>
      <c r="F508" t="s">
        <v>4718</v>
      </c>
      <c r="G508">
        <v>0</v>
      </c>
      <c r="H508" t="s">
        <v>2380</v>
      </c>
      <c r="J508" t="str">
        <f t="shared" si="14"/>
        <v>Obesity</v>
      </c>
      <c r="K508" t="str">
        <f t="shared" si="15"/>
        <v>Normal</v>
      </c>
    </row>
    <row r="509" spans="1:11" x14ac:dyDescent="0.25">
      <c r="A509" t="s">
        <v>1863</v>
      </c>
      <c r="B509">
        <v>39.71</v>
      </c>
      <c r="C509">
        <v>5.83</v>
      </c>
      <c r="D509" t="s">
        <v>4718</v>
      </c>
      <c r="E509" t="s">
        <v>4718</v>
      </c>
      <c r="F509" t="s">
        <v>4718</v>
      </c>
      <c r="G509">
        <v>1</v>
      </c>
      <c r="H509" t="s">
        <v>4718</v>
      </c>
      <c r="J509" t="str">
        <f t="shared" si="14"/>
        <v>NormalWeight</v>
      </c>
      <c r="K509" t="str">
        <f t="shared" si="15"/>
        <v>Pre-Diabetes</v>
      </c>
    </row>
    <row r="510" spans="1:11" x14ac:dyDescent="0.25">
      <c r="A510" t="s">
        <v>1862</v>
      </c>
      <c r="B510">
        <v>22.22</v>
      </c>
      <c r="C510">
        <v>5.5</v>
      </c>
      <c r="D510" t="s">
        <v>4718</v>
      </c>
      <c r="E510" t="s">
        <v>4718</v>
      </c>
      <c r="F510" t="s">
        <v>4718</v>
      </c>
      <c r="G510">
        <v>0</v>
      </c>
      <c r="H510" t="s">
        <v>2380</v>
      </c>
      <c r="J510" t="str">
        <f t="shared" si="14"/>
        <v>Obesity</v>
      </c>
      <c r="K510" t="str">
        <f t="shared" si="15"/>
        <v>Normal</v>
      </c>
    </row>
    <row r="511" spans="1:11" x14ac:dyDescent="0.25">
      <c r="A511" t="s">
        <v>1861</v>
      </c>
      <c r="B511">
        <v>33.344999999999999</v>
      </c>
      <c r="C511">
        <v>4.79</v>
      </c>
      <c r="D511" t="s">
        <v>4718</v>
      </c>
      <c r="E511" t="s">
        <v>4718</v>
      </c>
      <c r="F511" t="s">
        <v>2380</v>
      </c>
      <c r="G511">
        <v>1</v>
      </c>
      <c r="H511" t="s">
        <v>4718</v>
      </c>
      <c r="J511" t="str">
        <f t="shared" si="14"/>
        <v>NormalWeight</v>
      </c>
      <c r="K511" t="str">
        <f t="shared" si="15"/>
        <v>Normal</v>
      </c>
    </row>
    <row r="512" spans="1:11" x14ac:dyDescent="0.25">
      <c r="A512" t="s">
        <v>1860</v>
      </c>
      <c r="B512">
        <v>24.42</v>
      </c>
      <c r="C512">
        <v>5.81</v>
      </c>
      <c r="D512" t="s">
        <v>4718</v>
      </c>
      <c r="E512" t="s">
        <v>4718</v>
      </c>
      <c r="F512" t="s">
        <v>4718</v>
      </c>
      <c r="G512">
        <v>1</v>
      </c>
      <c r="H512" t="s">
        <v>2380</v>
      </c>
      <c r="J512" t="str">
        <f t="shared" si="14"/>
        <v>Over Weight</v>
      </c>
      <c r="K512" t="str">
        <f t="shared" si="15"/>
        <v>Pre-Diabetes</v>
      </c>
    </row>
    <row r="513" spans="1:11" x14ac:dyDescent="0.25">
      <c r="A513" t="s">
        <v>1859</v>
      </c>
      <c r="B513">
        <v>29.81</v>
      </c>
      <c r="C513">
        <v>5.58</v>
      </c>
      <c r="D513" t="s">
        <v>4718</v>
      </c>
      <c r="E513" t="s">
        <v>4718</v>
      </c>
      <c r="F513" t="s">
        <v>4718</v>
      </c>
      <c r="G513">
        <v>0</v>
      </c>
      <c r="H513" t="s">
        <v>2380</v>
      </c>
      <c r="J513" t="str">
        <f t="shared" ref="J513:J576" si="16">IF(B514&gt;=30,"Obesity",IF(B514&gt;=25,"Over Weight",IF(B514&gt;=18.5,"NormalWeight","UnderWeight")))</f>
        <v>Obesity</v>
      </c>
      <c r="K513" t="str">
        <f t="shared" si="15"/>
        <v>Normal</v>
      </c>
    </row>
    <row r="514" spans="1:11" x14ac:dyDescent="0.25">
      <c r="A514" t="s">
        <v>1858</v>
      </c>
      <c r="B514">
        <v>51.18</v>
      </c>
      <c r="C514">
        <v>4.4000000000000004</v>
      </c>
      <c r="D514" t="s">
        <v>2380</v>
      </c>
      <c r="E514" t="s">
        <v>4718</v>
      </c>
      <c r="F514" t="s">
        <v>4718</v>
      </c>
      <c r="G514">
        <v>2</v>
      </c>
      <c r="H514" t="s">
        <v>4718</v>
      </c>
      <c r="J514" t="str">
        <f t="shared" si="16"/>
        <v>Obesity</v>
      </c>
      <c r="K514" t="str">
        <f t="shared" si="15"/>
        <v>Normal</v>
      </c>
    </row>
    <row r="515" spans="1:11" x14ac:dyDescent="0.25">
      <c r="A515" t="s">
        <v>1857</v>
      </c>
      <c r="B515">
        <v>51.37</v>
      </c>
      <c r="C515">
        <v>8.18</v>
      </c>
      <c r="D515" t="s">
        <v>2380</v>
      </c>
      <c r="E515" t="s">
        <v>4718</v>
      </c>
      <c r="F515" t="s">
        <v>4718</v>
      </c>
      <c r="G515">
        <v>0</v>
      </c>
      <c r="H515" t="s">
        <v>4718</v>
      </c>
      <c r="J515" t="str">
        <f t="shared" si="16"/>
        <v>Obesity</v>
      </c>
      <c r="K515" t="str">
        <f t="shared" ref="K515:K578" si="17">IF(C515&lt;5.7,"Normal",IF(C515&lt;6.5,"Pre-Diabetes","Diabetes"))</f>
        <v>Diabetes</v>
      </c>
    </row>
    <row r="516" spans="1:11" x14ac:dyDescent="0.25">
      <c r="A516" t="s">
        <v>1856</v>
      </c>
      <c r="B516">
        <v>36.19</v>
      </c>
      <c r="C516">
        <v>5.52</v>
      </c>
      <c r="D516" t="s">
        <v>2380</v>
      </c>
      <c r="E516" t="s">
        <v>4718</v>
      </c>
      <c r="F516" t="s">
        <v>4718</v>
      </c>
      <c r="G516">
        <v>0</v>
      </c>
      <c r="H516" t="s">
        <v>4718</v>
      </c>
      <c r="J516" t="str">
        <f t="shared" si="16"/>
        <v>Over Weight</v>
      </c>
      <c r="K516" t="str">
        <f t="shared" si="17"/>
        <v>Normal</v>
      </c>
    </row>
    <row r="517" spans="1:11" x14ac:dyDescent="0.25">
      <c r="A517" t="s">
        <v>1855</v>
      </c>
      <c r="B517">
        <v>25.9</v>
      </c>
      <c r="C517">
        <v>4.84</v>
      </c>
      <c r="D517" t="s">
        <v>4718</v>
      </c>
      <c r="E517" t="s">
        <v>4718</v>
      </c>
      <c r="F517" t="s">
        <v>4718</v>
      </c>
      <c r="G517">
        <v>0</v>
      </c>
      <c r="H517" t="s">
        <v>2380</v>
      </c>
      <c r="J517" t="str">
        <f t="shared" si="16"/>
        <v>Obesity</v>
      </c>
      <c r="K517" t="str">
        <f t="shared" si="17"/>
        <v>Normal</v>
      </c>
    </row>
    <row r="518" spans="1:11" x14ac:dyDescent="0.25">
      <c r="A518" t="s">
        <v>1854</v>
      </c>
      <c r="B518">
        <v>35.72</v>
      </c>
      <c r="C518">
        <v>4.08</v>
      </c>
      <c r="D518" t="s">
        <v>4718</v>
      </c>
      <c r="E518" t="s">
        <v>4718</v>
      </c>
      <c r="F518" t="s">
        <v>2380</v>
      </c>
      <c r="G518">
        <v>1</v>
      </c>
      <c r="H518" t="s">
        <v>4718</v>
      </c>
      <c r="J518" t="str">
        <f t="shared" si="16"/>
        <v>Over Weight</v>
      </c>
      <c r="K518" t="str">
        <f t="shared" si="17"/>
        <v>Normal</v>
      </c>
    </row>
    <row r="519" spans="1:11" x14ac:dyDescent="0.25">
      <c r="A519" t="s">
        <v>1853</v>
      </c>
      <c r="B519">
        <v>27.94</v>
      </c>
      <c r="C519">
        <v>4.4800000000000004</v>
      </c>
      <c r="D519" t="s">
        <v>4718</v>
      </c>
      <c r="E519" t="s">
        <v>4718</v>
      </c>
      <c r="F519" t="s">
        <v>2380</v>
      </c>
      <c r="G519">
        <v>1</v>
      </c>
      <c r="H519" t="s">
        <v>2380</v>
      </c>
      <c r="J519" t="str">
        <f t="shared" si="16"/>
        <v>Over Weight</v>
      </c>
      <c r="K519" t="str">
        <f t="shared" si="17"/>
        <v>Normal</v>
      </c>
    </row>
    <row r="520" spans="1:11" x14ac:dyDescent="0.25">
      <c r="A520" t="s">
        <v>1852</v>
      </c>
      <c r="B520">
        <v>27.1</v>
      </c>
      <c r="C520">
        <v>5.73</v>
      </c>
      <c r="D520" t="s">
        <v>4718</v>
      </c>
      <c r="E520" t="s">
        <v>4718</v>
      </c>
      <c r="F520" t="s">
        <v>4718</v>
      </c>
      <c r="G520">
        <v>0</v>
      </c>
      <c r="H520" t="s">
        <v>2380</v>
      </c>
      <c r="J520" t="str">
        <f t="shared" si="16"/>
        <v>UnderWeight</v>
      </c>
      <c r="K520" t="str">
        <f t="shared" si="17"/>
        <v>Pre-Diabetes</v>
      </c>
    </row>
    <row r="521" spans="1:11" x14ac:dyDescent="0.25">
      <c r="A521" t="s">
        <v>1851</v>
      </c>
      <c r="B521">
        <v>18.3</v>
      </c>
      <c r="C521">
        <v>5.46</v>
      </c>
      <c r="D521" t="s">
        <v>2380</v>
      </c>
      <c r="E521" t="s">
        <v>4718</v>
      </c>
      <c r="F521" t="s">
        <v>2380</v>
      </c>
      <c r="G521">
        <v>1</v>
      </c>
      <c r="H521" t="s">
        <v>2380</v>
      </c>
      <c r="J521" t="str">
        <f t="shared" si="16"/>
        <v>Over Weight</v>
      </c>
      <c r="K521" t="str">
        <f t="shared" si="17"/>
        <v>Normal</v>
      </c>
    </row>
    <row r="522" spans="1:11" x14ac:dyDescent="0.25">
      <c r="A522" t="s">
        <v>1850</v>
      </c>
      <c r="B522">
        <v>25.3</v>
      </c>
      <c r="C522">
        <v>5.0199999999999996</v>
      </c>
      <c r="D522" t="s">
        <v>2380</v>
      </c>
      <c r="E522" t="s">
        <v>4718</v>
      </c>
      <c r="F522" t="s">
        <v>4718</v>
      </c>
      <c r="G522">
        <v>1</v>
      </c>
      <c r="H522" t="s">
        <v>2380</v>
      </c>
      <c r="J522" t="str">
        <f t="shared" si="16"/>
        <v>Obesity</v>
      </c>
      <c r="K522" t="str">
        <f t="shared" si="17"/>
        <v>Normal</v>
      </c>
    </row>
    <row r="523" spans="1:11" x14ac:dyDescent="0.25">
      <c r="A523" t="s">
        <v>1849</v>
      </c>
      <c r="B523">
        <v>38.83</v>
      </c>
      <c r="C523">
        <v>6.36</v>
      </c>
      <c r="D523" t="s">
        <v>4718</v>
      </c>
      <c r="E523" t="s">
        <v>4718</v>
      </c>
      <c r="F523" t="s">
        <v>4718</v>
      </c>
      <c r="G523">
        <v>1</v>
      </c>
      <c r="H523" t="s">
        <v>4718</v>
      </c>
      <c r="J523" t="str">
        <f t="shared" si="16"/>
        <v>Over Weight</v>
      </c>
      <c r="K523" t="str">
        <f t="shared" si="17"/>
        <v>Pre-Diabetes</v>
      </c>
    </row>
    <row r="524" spans="1:11" x14ac:dyDescent="0.25">
      <c r="A524" t="s">
        <v>1848</v>
      </c>
      <c r="B524">
        <v>27.6</v>
      </c>
      <c r="C524">
        <v>5.36</v>
      </c>
      <c r="D524" t="s">
        <v>4718</v>
      </c>
      <c r="E524" t="s">
        <v>4718</v>
      </c>
      <c r="F524" t="s">
        <v>4718</v>
      </c>
      <c r="G524">
        <v>1</v>
      </c>
      <c r="H524" t="s">
        <v>4718</v>
      </c>
      <c r="J524" t="str">
        <f t="shared" si="16"/>
        <v>Obesity</v>
      </c>
      <c r="K524" t="str">
        <f t="shared" si="17"/>
        <v>Normal</v>
      </c>
    </row>
    <row r="525" spans="1:11" x14ac:dyDescent="0.25">
      <c r="A525" t="s">
        <v>1847</v>
      </c>
      <c r="B525">
        <v>46.4</v>
      </c>
      <c r="C525">
        <v>8.3699999999999992</v>
      </c>
      <c r="D525" t="s">
        <v>2380</v>
      </c>
      <c r="E525" t="s">
        <v>4718</v>
      </c>
      <c r="F525" t="s">
        <v>2380</v>
      </c>
      <c r="G525">
        <v>1</v>
      </c>
      <c r="H525" t="s">
        <v>4718</v>
      </c>
      <c r="J525" t="str">
        <f t="shared" si="16"/>
        <v>Obesity</v>
      </c>
      <c r="K525" t="str">
        <f t="shared" si="17"/>
        <v>Diabetes</v>
      </c>
    </row>
    <row r="526" spans="1:11" x14ac:dyDescent="0.25">
      <c r="A526" t="s">
        <v>1846</v>
      </c>
      <c r="B526">
        <v>51.92</v>
      </c>
      <c r="C526">
        <v>5.18</v>
      </c>
      <c r="D526" t="s">
        <v>2380</v>
      </c>
      <c r="E526" t="s">
        <v>4718</v>
      </c>
      <c r="F526" t="s">
        <v>2380</v>
      </c>
      <c r="G526">
        <v>1</v>
      </c>
      <c r="H526" t="s">
        <v>4718</v>
      </c>
      <c r="J526" t="str">
        <f t="shared" si="16"/>
        <v>Obesity</v>
      </c>
      <c r="K526" t="str">
        <f t="shared" si="17"/>
        <v>Normal</v>
      </c>
    </row>
    <row r="527" spans="1:11" x14ac:dyDescent="0.25">
      <c r="A527" t="s">
        <v>1845</v>
      </c>
      <c r="B527">
        <v>32.395000000000003</v>
      </c>
      <c r="C527">
        <v>5.68</v>
      </c>
      <c r="D527" t="s">
        <v>2380</v>
      </c>
      <c r="E527" t="s">
        <v>4718</v>
      </c>
      <c r="F527" t="s">
        <v>4718</v>
      </c>
      <c r="G527">
        <v>1</v>
      </c>
      <c r="H527" t="s">
        <v>4718</v>
      </c>
      <c r="J527" t="str">
        <f t="shared" si="16"/>
        <v>Obesity</v>
      </c>
      <c r="K527" t="str">
        <f t="shared" si="17"/>
        <v>Normal</v>
      </c>
    </row>
    <row r="528" spans="1:11" x14ac:dyDescent="0.25">
      <c r="A528" t="s">
        <v>1844</v>
      </c>
      <c r="B528">
        <v>46.19</v>
      </c>
      <c r="C528">
        <v>7.31</v>
      </c>
      <c r="D528" t="s">
        <v>2380</v>
      </c>
      <c r="E528" t="s">
        <v>4718</v>
      </c>
      <c r="F528" t="s">
        <v>2380</v>
      </c>
      <c r="G528">
        <v>1</v>
      </c>
      <c r="H528" t="s">
        <v>4718</v>
      </c>
      <c r="J528" t="str">
        <f t="shared" si="16"/>
        <v>Over Weight</v>
      </c>
      <c r="K528" t="str">
        <f t="shared" si="17"/>
        <v>Diabetes</v>
      </c>
    </row>
    <row r="529" spans="1:11" x14ac:dyDescent="0.25">
      <c r="A529" t="s">
        <v>1843</v>
      </c>
      <c r="B529">
        <v>27.93</v>
      </c>
      <c r="C529">
        <v>4.67</v>
      </c>
      <c r="D529" t="s">
        <v>4718</v>
      </c>
      <c r="E529" t="s">
        <v>4718</v>
      </c>
      <c r="F529" t="s">
        <v>2380</v>
      </c>
      <c r="G529">
        <v>1</v>
      </c>
      <c r="H529" t="s">
        <v>4718</v>
      </c>
      <c r="J529" t="str">
        <f t="shared" si="16"/>
        <v>Obesity</v>
      </c>
      <c r="K529" t="str">
        <f t="shared" si="17"/>
        <v>Normal</v>
      </c>
    </row>
    <row r="530" spans="1:11" x14ac:dyDescent="0.25">
      <c r="A530" t="s">
        <v>1842</v>
      </c>
      <c r="B530">
        <v>45.62</v>
      </c>
      <c r="C530">
        <v>6.87</v>
      </c>
      <c r="D530" t="s">
        <v>4718</v>
      </c>
      <c r="E530" t="s">
        <v>4718</v>
      </c>
      <c r="F530" t="s">
        <v>4718</v>
      </c>
      <c r="G530">
        <v>0</v>
      </c>
      <c r="H530" t="s">
        <v>4718</v>
      </c>
      <c r="J530" t="str">
        <f t="shared" si="16"/>
        <v>Obesity</v>
      </c>
      <c r="K530" t="str">
        <f t="shared" si="17"/>
        <v>Diabetes</v>
      </c>
    </row>
    <row r="531" spans="1:11" x14ac:dyDescent="0.25">
      <c r="A531" t="s">
        <v>1841</v>
      </c>
      <c r="B531">
        <v>35.31</v>
      </c>
      <c r="C531">
        <v>5.87</v>
      </c>
      <c r="D531" t="s">
        <v>4718</v>
      </c>
      <c r="E531" t="s">
        <v>4718</v>
      </c>
      <c r="F531" t="s">
        <v>2380</v>
      </c>
      <c r="G531">
        <v>1</v>
      </c>
      <c r="H531" t="s">
        <v>4718</v>
      </c>
      <c r="J531" t="str">
        <f t="shared" si="16"/>
        <v>Obesity</v>
      </c>
      <c r="K531" t="str">
        <f t="shared" si="17"/>
        <v>Pre-Diabetes</v>
      </c>
    </row>
    <row r="532" spans="1:11" x14ac:dyDescent="0.25">
      <c r="A532" t="s">
        <v>1840</v>
      </c>
      <c r="B532">
        <v>30.4</v>
      </c>
      <c r="C532">
        <v>4.07</v>
      </c>
      <c r="D532" t="s">
        <v>2380</v>
      </c>
      <c r="E532" t="s">
        <v>4718</v>
      </c>
      <c r="F532" t="s">
        <v>4718</v>
      </c>
      <c r="G532">
        <v>1</v>
      </c>
      <c r="H532" t="s">
        <v>4718</v>
      </c>
      <c r="J532" t="str">
        <f t="shared" si="16"/>
        <v>NormalWeight</v>
      </c>
      <c r="K532" t="str">
        <f t="shared" si="17"/>
        <v>Normal</v>
      </c>
    </row>
    <row r="533" spans="1:11" x14ac:dyDescent="0.25">
      <c r="A533" t="s">
        <v>1839</v>
      </c>
      <c r="B533">
        <v>20.13</v>
      </c>
      <c r="C533">
        <v>6.47</v>
      </c>
      <c r="D533" t="s">
        <v>4718</v>
      </c>
      <c r="E533" t="s">
        <v>4718</v>
      </c>
      <c r="F533" t="s">
        <v>2380</v>
      </c>
      <c r="G533">
        <v>1</v>
      </c>
      <c r="H533" t="s">
        <v>2380</v>
      </c>
      <c r="J533" t="str">
        <f t="shared" si="16"/>
        <v>NormalWeight</v>
      </c>
      <c r="K533" t="str">
        <f t="shared" si="17"/>
        <v>Pre-Diabetes</v>
      </c>
    </row>
    <row r="534" spans="1:11" x14ac:dyDescent="0.25">
      <c r="A534" t="s">
        <v>1838</v>
      </c>
      <c r="B534">
        <v>23.655000000000001</v>
      </c>
      <c r="C534">
        <v>5.14</v>
      </c>
      <c r="D534" t="s">
        <v>4718</v>
      </c>
      <c r="E534" t="s">
        <v>4718</v>
      </c>
      <c r="F534" t="s">
        <v>4718</v>
      </c>
      <c r="G534">
        <v>1</v>
      </c>
      <c r="H534" t="s">
        <v>2380</v>
      </c>
      <c r="J534" t="str">
        <f t="shared" si="16"/>
        <v>Obesity</v>
      </c>
      <c r="K534" t="str">
        <f t="shared" si="17"/>
        <v>Normal</v>
      </c>
    </row>
    <row r="535" spans="1:11" x14ac:dyDescent="0.25">
      <c r="A535" t="s">
        <v>1837</v>
      </c>
      <c r="B535">
        <v>49.05</v>
      </c>
      <c r="C535">
        <v>9.77</v>
      </c>
      <c r="D535" t="s">
        <v>2380</v>
      </c>
      <c r="E535" t="s">
        <v>4718</v>
      </c>
      <c r="F535" t="s">
        <v>4718</v>
      </c>
      <c r="G535">
        <v>0</v>
      </c>
      <c r="H535" t="s">
        <v>4718</v>
      </c>
      <c r="J535" t="str">
        <f t="shared" si="16"/>
        <v>Obesity</v>
      </c>
      <c r="K535" t="str">
        <f t="shared" si="17"/>
        <v>Diabetes</v>
      </c>
    </row>
    <row r="536" spans="1:11" x14ac:dyDescent="0.25">
      <c r="A536" t="s">
        <v>1836</v>
      </c>
      <c r="B536">
        <v>51.94</v>
      </c>
      <c r="C536">
        <v>8.8000000000000007</v>
      </c>
      <c r="D536" t="s">
        <v>2380</v>
      </c>
      <c r="E536" t="s">
        <v>4718</v>
      </c>
      <c r="F536" t="s">
        <v>4718</v>
      </c>
      <c r="G536">
        <v>2</v>
      </c>
      <c r="H536" t="s">
        <v>4718</v>
      </c>
      <c r="J536" t="str">
        <f t="shared" si="16"/>
        <v>Over Weight</v>
      </c>
      <c r="K536" t="str">
        <f t="shared" si="17"/>
        <v>Diabetes</v>
      </c>
    </row>
    <row r="537" spans="1:11" x14ac:dyDescent="0.25">
      <c r="A537" t="s">
        <v>1835</v>
      </c>
      <c r="B537">
        <v>29.83</v>
      </c>
      <c r="C537">
        <v>5.84</v>
      </c>
      <c r="D537" t="s">
        <v>4718</v>
      </c>
      <c r="E537" t="s">
        <v>4718</v>
      </c>
      <c r="F537" t="s">
        <v>4718</v>
      </c>
      <c r="G537">
        <v>1</v>
      </c>
      <c r="H537" t="s">
        <v>2380</v>
      </c>
      <c r="J537" t="str">
        <f t="shared" si="16"/>
        <v>NormalWeight</v>
      </c>
      <c r="K537" t="str">
        <f t="shared" si="17"/>
        <v>Pre-Diabetes</v>
      </c>
    </row>
    <row r="538" spans="1:11" x14ac:dyDescent="0.25">
      <c r="A538" t="s">
        <v>1834</v>
      </c>
      <c r="B538">
        <v>22.6</v>
      </c>
      <c r="C538">
        <v>10.43</v>
      </c>
      <c r="D538" t="s">
        <v>2380</v>
      </c>
      <c r="E538" t="s">
        <v>4718</v>
      </c>
      <c r="F538" t="s">
        <v>4718</v>
      </c>
      <c r="G538">
        <v>1</v>
      </c>
      <c r="H538" t="s">
        <v>2380</v>
      </c>
      <c r="J538" t="str">
        <f t="shared" si="16"/>
        <v>Obesity</v>
      </c>
      <c r="K538" t="str">
        <f t="shared" si="17"/>
        <v>Diabetes</v>
      </c>
    </row>
    <row r="539" spans="1:11" x14ac:dyDescent="0.25">
      <c r="A539" t="s">
        <v>1833</v>
      </c>
      <c r="B539">
        <v>46.69</v>
      </c>
      <c r="C539">
        <v>4.25</v>
      </c>
      <c r="D539" t="s">
        <v>2380</v>
      </c>
      <c r="E539" t="s">
        <v>4718</v>
      </c>
      <c r="F539" t="s">
        <v>4718</v>
      </c>
      <c r="G539">
        <v>1</v>
      </c>
      <c r="H539" t="s">
        <v>4718</v>
      </c>
      <c r="J539" t="str">
        <f t="shared" si="16"/>
        <v>Over Weight</v>
      </c>
      <c r="K539" t="str">
        <f t="shared" si="17"/>
        <v>Normal</v>
      </c>
    </row>
    <row r="540" spans="1:11" x14ac:dyDescent="0.25">
      <c r="A540" t="s">
        <v>1832</v>
      </c>
      <c r="B540">
        <v>28.49</v>
      </c>
      <c r="C540">
        <v>4.8899999999999997</v>
      </c>
      <c r="D540" t="s">
        <v>4718</v>
      </c>
      <c r="E540" t="s">
        <v>4718</v>
      </c>
      <c r="F540" t="s">
        <v>4718</v>
      </c>
      <c r="G540">
        <v>0</v>
      </c>
      <c r="H540" t="s">
        <v>2380</v>
      </c>
      <c r="J540" t="str">
        <f t="shared" si="16"/>
        <v>Over Weight</v>
      </c>
      <c r="K540" t="str">
        <f t="shared" si="17"/>
        <v>Normal</v>
      </c>
    </row>
    <row r="541" spans="1:11" x14ac:dyDescent="0.25">
      <c r="A541" t="s">
        <v>1831</v>
      </c>
      <c r="B541">
        <v>28.5</v>
      </c>
      <c r="C541">
        <v>5.55</v>
      </c>
      <c r="D541" t="s">
        <v>2380</v>
      </c>
      <c r="E541" t="s">
        <v>4718</v>
      </c>
      <c r="F541" t="s">
        <v>4718</v>
      </c>
      <c r="G541">
        <v>1</v>
      </c>
      <c r="H541" t="s">
        <v>2380</v>
      </c>
      <c r="J541" t="str">
        <f t="shared" si="16"/>
        <v>NormalWeight</v>
      </c>
      <c r="K541" t="str">
        <f t="shared" si="17"/>
        <v>Normal</v>
      </c>
    </row>
    <row r="542" spans="1:11" x14ac:dyDescent="0.25">
      <c r="A542" t="s">
        <v>1830</v>
      </c>
      <c r="B542">
        <v>24.4</v>
      </c>
      <c r="C542">
        <v>4.5199999999999996</v>
      </c>
      <c r="D542" t="s">
        <v>4718</v>
      </c>
      <c r="E542" t="s">
        <v>4718</v>
      </c>
      <c r="F542" t="s">
        <v>4718</v>
      </c>
      <c r="G542">
        <v>1</v>
      </c>
      <c r="H542" t="s">
        <v>2380</v>
      </c>
      <c r="J542" t="str">
        <f t="shared" si="16"/>
        <v>Over Weight</v>
      </c>
      <c r="K542" t="str">
        <f t="shared" si="17"/>
        <v>Normal</v>
      </c>
    </row>
    <row r="543" spans="1:11" x14ac:dyDescent="0.25">
      <c r="A543" t="s">
        <v>1829</v>
      </c>
      <c r="B543">
        <v>29.15</v>
      </c>
      <c r="C543">
        <v>4.45</v>
      </c>
      <c r="D543" t="s">
        <v>2380</v>
      </c>
      <c r="E543" t="s">
        <v>4718</v>
      </c>
      <c r="F543" t="s">
        <v>4718</v>
      </c>
      <c r="G543">
        <v>1</v>
      </c>
      <c r="H543" t="s">
        <v>2380</v>
      </c>
      <c r="J543" t="str">
        <f t="shared" si="16"/>
        <v>Over Weight</v>
      </c>
      <c r="K543" t="str">
        <f t="shared" si="17"/>
        <v>Normal</v>
      </c>
    </row>
    <row r="544" spans="1:11" x14ac:dyDescent="0.25">
      <c r="A544" t="s">
        <v>1828</v>
      </c>
      <c r="B544">
        <v>27.28</v>
      </c>
      <c r="C544">
        <v>4.72</v>
      </c>
      <c r="D544" t="s">
        <v>4718</v>
      </c>
      <c r="E544" t="s">
        <v>2380</v>
      </c>
      <c r="F544" t="s">
        <v>4718</v>
      </c>
      <c r="G544">
        <v>1</v>
      </c>
      <c r="H544" t="s">
        <v>2380</v>
      </c>
      <c r="J544" t="str">
        <f t="shared" si="16"/>
        <v>Obesity</v>
      </c>
      <c r="K544" t="str">
        <f t="shared" si="17"/>
        <v>Normal</v>
      </c>
    </row>
    <row r="545" spans="1:11" x14ac:dyDescent="0.25">
      <c r="A545" t="s">
        <v>1827</v>
      </c>
      <c r="B545">
        <v>32.229999999999997</v>
      </c>
      <c r="C545">
        <v>4.6500000000000004</v>
      </c>
      <c r="D545" t="s">
        <v>2380</v>
      </c>
      <c r="E545" t="s">
        <v>4718</v>
      </c>
      <c r="F545" t="s">
        <v>2380</v>
      </c>
      <c r="G545">
        <v>1</v>
      </c>
      <c r="H545" t="s">
        <v>4718</v>
      </c>
      <c r="J545" t="str">
        <f t="shared" si="16"/>
        <v>Obesity</v>
      </c>
      <c r="K545" t="str">
        <f t="shared" si="17"/>
        <v>Normal</v>
      </c>
    </row>
    <row r="546" spans="1:11" x14ac:dyDescent="0.25">
      <c r="A546" t="s">
        <v>1826</v>
      </c>
      <c r="B546">
        <v>44.2</v>
      </c>
      <c r="C546">
        <v>11.34</v>
      </c>
      <c r="D546" t="s">
        <v>2380</v>
      </c>
      <c r="E546" t="s">
        <v>4718</v>
      </c>
      <c r="F546" t="s">
        <v>2380</v>
      </c>
      <c r="G546">
        <v>1</v>
      </c>
      <c r="H546" t="s">
        <v>4718</v>
      </c>
      <c r="J546" t="str">
        <f t="shared" si="16"/>
        <v>Over Weight</v>
      </c>
      <c r="K546" t="str">
        <f t="shared" si="17"/>
        <v>Diabetes</v>
      </c>
    </row>
    <row r="547" spans="1:11" x14ac:dyDescent="0.25">
      <c r="A547" t="s">
        <v>1825</v>
      </c>
      <c r="B547">
        <v>29.734999999999999</v>
      </c>
      <c r="C547">
        <v>4.53</v>
      </c>
      <c r="D547" t="s">
        <v>4718</v>
      </c>
      <c r="E547" t="s">
        <v>4718</v>
      </c>
      <c r="F547" t="s">
        <v>2380</v>
      </c>
      <c r="G547">
        <v>1</v>
      </c>
      <c r="H547" t="s">
        <v>4718</v>
      </c>
      <c r="J547" t="str">
        <f t="shared" si="16"/>
        <v>Over Weight</v>
      </c>
      <c r="K547" t="str">
        <f t="shared" si="17"/>
        <v>Normal</v>
      </c>
    </row>
    <row r="548" spans="1:11" x14ac:dyDescent="0.25">
      <c r="A548" t="s">
        <v>1824</v>
      </c>
      <c r="B548">
        <v>28.31</v>
      </c>
      <c r="C548">
        <v>6.35</v>
      </c>
      <c r="D548" t="s">
        <v>4718</v>
      </c>
      <c r="E548" t="s">
        <v>4718</v>
      </c>
      <c r="F548" t="s">
        <v>4718</v>
      </c>
      <c r="G548">
        <v>0</v>
      </c>
      <c r="H548" t="s">
        <v>2380</v>
      </c>
      <c r="J548" t="str">
        <f t="shared" si="16"/>
        <v>Obesity</v>
      </c>
      <c r="K548" t="str">
        <f t="shared" si="17"/>
        <v>Pre-Diabetes</v>
      </c>
    </row>
    <row r="549" spans="1:11" x14ac:dyDescent="0.25">
      <c r="A549" t="s">
        <v>1823</v>
      </c>
      <c r="B549">
        <v>46.62</v>
      </c>
      <c r="C549">
        <v>8.51</v>
      </c>
      <c r="D549" t="s">
        <v>4718</v>
      </c>
      <c r="E549" t="s">
        <v>4718</v>
      </c>
      <c r="F549" t="s">
        <v>4718</v>
      </c>
      <c r="G549">
        <v>0</v>
      </c>
      <c r="H549" t="s">
        <v>4718</v>
      </c>
      <c r="J549" t="str">
        <f t="shared" si="16"/>
        <v>Obesity</v>
      </c>
      <c r="K549" t="str">
        <f t="shared" si="17"/>
        <v>Diabetes</v>
      </c>
    </row>
    <row r="550" spans="1:11" x14ac:dyDescent="0.25">
      <c r="A550" t="s">
        <v>1822</v>
      </c>
      <c r="B550">
        <v>51.75</v>
      </c>
      <c r="C550">
        <v>8.59</v>
      </c>
      <c r="D550" t="s">
        <v>2380</v>
      </c>
      <c r="E550" t="s">
        <v>4718</v>
      </c>
      <c r="F550" t="s">
        <v>4718</v>
      </c>
      <c r="G550">
        <v>1</v>
      </c>
      <c r="H550" t="s">
        <v>4718</v>
      </c>
      <c r="J550" t="str">
        <f t="shared" si="16"/>
        <v>Over Weight</v>
      </c>
      <c r="K550" t="str">
        <f t="shared" si="17"/>
        <v>Diabetes</v>
      </c>
    </row>
    <row r="551" spans="1:11" x14ac:dyDescent="0.25">
      <c r="A551" t="s">
        <v>1821</v>
      </c>
      <c r="B551">
        <v>25.7</v>
      </c>
      <c r="C551">
        <v>4.13</v>
      </c>
      <c r="D551" t="s">
        <v>2380</v>
      </c>
      <c r="E551" t="s">
        <v>4718</v>
      </c>
      <c r="F551" t="s">
        <v>4718</v>
      </c>
      <c r="G551">
        <v>0</v>
      </c>
      <c r="H551" t="s">
        <v>2380</v>
      </c>
      <c r="J551" t="str">
        <f t="shared" si="16"/>
        <v>Obesity</v>
      </c>
      <c r="K551" t="str">
        <f t="shared" si="17"/>
        <v>Normal</v>
      </c>
    </row>
    <row r="552" spans="1:11" x14ac:dyDescent="0.25">
      <c r="A552" t="s">
        <v>1820</v>
      </c>
      <c r="B552">
        <v>31.79</v>
      </c>
      <c r="C552">
        <v>4.55</v>
      </c>
      <c r="D552" t="s">
        <v>4718</v>
      </c>
      <c r="E552" t="s">
        <v>4718</v>
      </c>
      <c r="F552" t="s">
        <v>4718</v>
      </c>
      <c r="G552">
        <v>0</v>
      </c>
      <c r="H552" t="s">
        <v>4718</v>
      </c>
      <c r="J552" t="str">
        <f t="shared" si="16"/>
        <v>NormalWeight</v>
      </c>
      <c r="K552" t="str">
        <f t="shared" si="17"/>
        <v>Normal</v>
      </c>
    </row>
    <row r="553" spans="1:11" x14ac:dyDescent="0.25">
      <c r="A553" t="s">
        <v>1819</v>
      </c>
      <c r="B553">
        <v>24.795000000000002</v>
      </c>
      <c r="C553">
        <v>4.5199999999999996</v>
      </c>
      <c r="D553" t="s">
        <v>4718</v>
      </c>
      <c r="E553" t="s">
        <v>4718</v>
      </c>
      <c r="F553" t="s">
        <v>4718</v>
      </c>
      <c r="G553">
        <v>0</v>
      </c>
      <c r="H553" t="s">
        <v>2380</v>
      </c>
      <c r="J553" t="str">
        <f t="shared" si="16"/>
        <v>Obesity</v>
      </c>
      <c r="K553" t="str">
        <f t="shared" si="17"/>
        <v>Normal</v>
      </c>
    </row>
    <row r="554" spans="1:11" x14ac:dyDescent="0.25">
      <c r="A554" t="s">
        <v>1818</v>
      </c>
      <c r="B554">
        <v>53.98</v>
      </c>
      <c r="C554">
        <v>5.07</v>
      </c>
      <c r="D554" t="s">
        <v>4718</v>
      </c>
      <c r="E554" t="s">
        <v>4718</v>
      </c>
      <c r="F554" t="s">
        <v>2380</v>
      </c>
      <c r="G554">
        <v>1</v>
      </c>
      <c r="H554" t="s">
        <v>4718</v>
      </c>
      <c r="J554" t="str">
        <f t="shared" si="16"/>
        <v>Obesity</v>
      </c>
      <c r="K554" t="str">
        <f t="shared" si="17"/>
        <v>Normal</v>
      </c>
    </row>
    <row r="555" spans="1:11" x14ac:dyDescent="0.25">
      <c r="A555" t="s">
        <v>1817</v>
      </c>
      <c r="B555">
        <v>41.325000000000003</v>
      </c>
      <c r="C555">
        <v>4.04</v>
      </c>
      <c r="D555" t="s">
        <v>2380</v>
      </c>
      <c r="E555" t="s">
        <v>4718</v>
      </c>
      <c r="F555" t="s">
        <v>2380</v>
      </c>
      <c r="G555">
        <v>1</v>
      </c>
      <c r="H555" t="s">
        <v>4718</v>
      </c>
      <c r="J555" t="str">
        <f t="shared" si="16"/>
        <v>Obesity</v>
      </c>
      <c r="K555" t="str">
        <f t="shared" si="17"/>
        <v>Normal</v>
      </c>
    </row>
    <row r="556" spans="1:11" x14ac:dyDescent="0.25">
      <c r="A556" t="s">
        <v>1816</v>
      </c>
      <c r="B556">
        <v>51.65</v>
      </c>
      <c r="C556">
        <v>5.3</v>
      </c>
      <c r="D556" t="s">
        <v>2380</v>
      </c>
      <c r="E556" t="s">
        <v>4718</v>
      </c>
      <c r="F556" t="s">
        <v>4718</v>
      </c>
      <c r="G556">
        <v>0</v>
      </c>
      <c r="H556" t="s">
        <v>4718</v>
      </c>
      <c r="J556" t="str">
        <f t="shared" si="16"/>
        <v>Obesity</v>
      </c>
      <c r="K556" t="str">
        <f t="shared" si="17"/>
        <v>Normal</v>
      </c>
    </row>
    <row r="557" spans="1:11" x14ac:dyDescent="0.25">
      <c r="A557" t="s">
        <v>1815</v>
      </c>
      <c r="B557">
        <v>44.52</v>
      </c>
      <c r="C557">
        <v>8.64</v>
      </c>
      <c r="D557" t="s">
        <v>2380</v>
      </c>
      <c r="E557" t="s">
        <v>4718</v>
      </c>
      <c r="F557" t="s">
        <v>2380</v>
      </c>
      <c r="G557">
        <v>1</v>
      </c>
      <c r="H557" t="s">
        <v>4718</v>
      </c>
      <c r="J557" t="str">
        <f t="shared" si="16"/>
        <v>Obesity</v>
      </c>
      <c r="K557" t="str">
        <f t="shared" si="17"/>
        <v>Diabetes</v>
      </c>
    </row>
    <row r="558" spans="1:11" x14ac:dyDescent="0.25">
      <c r="A558" t="s">
        <v>1814</v>
      </c>
      <c r="B558">
        <v>53.29</v>
      </c>
      <c r="C558">
        <v>4.03</v>
      </c>
      <c r="D558" t="s">
        <v>4718</v>
      </c>
      <c r="E558" t="s">
        <v>4718</v>
      </c>
      <c r="F558" t="s">
        <v>2380</v>
      </c>
      <c r="G558">
        <v>1</v>
      </c>
      <c r="H558" t="s">
        <v>4718</v>
      </c>
      <c r="J558" t="str">
        <f t="shared" si="16"/>
        <v>Obesity</v>
      </c>
      <c r="K558" t="str">
        <f t="shared" si="17"/>
        <v>Normal</v>
      </c>
    </row>
    <row r="559" spans="1:11" x14ac:dyDescent="0.25">
      <c r="A559" t="s">
        <v>1813</v>
      </c>
      <c r="B559">
        <v>46.63</v>
      </c>
      <c r="C559">
        <v>4.26</v>
      </c>
      <c r="D559" t="s">
        <v>2380</v>
      </c>
      <c r="E559" t="s">
        <v>4718</v>
      </c>
      <c r="F559" t="s">
        <v>4718</v>
      </c>
      <c r="G559">
        <v>2</v>
      </c>
      <c r="H559" t="s">
        <v>4718</v>
      </c>
      <c r="J559" t="str">
        <f t="shared" si="16"/>
        <v>Over Weight</v>
      </c>
      <c r="K559" t="str">
        <f t="shared" si="17"/>
        <v>Normal</v>
      </c>
    </row>
    <row r="560" spans="1:11" x14ac:dyDescent="0.25">
      <c r="A560" t="s">
        <v>1812</v>
      </c>
      <c r="B560">
        <v>28.88</v>
      </c>
      <c r="C560">
        <v>5.35</v>
      </c>
      <c r="D560" t="s">
        <v>4718</v>
      </c>
      <c r="E560" t="s">
        <v>4718</v>
      </c>
      <c r="F560" t="s">
        <v>2380</v>
      </c>
      <c r="G560">
        <v>1</v>
      </c>
      <c r="H560" t="s">
        <v>2380</v>
      </c>
      <c r="J560" t="str">
        <f t="shared" si="16"/>
        <v>NormalWeight</v>
      </c>
      <c r="K560" t="str">
        <f t="shared" si="17"/>
        <v>Normal</v>
      </c>
    </row>
    <row r="561" spans="1:11" x14ac:dyDescent="0.25">
      <c r="A561" t="s">
        <v>1811</v>
      </c>
      <c r="B561">
        <v>23.98</v>
      </c>
      <c r="C561">
        <v>4.9000000000000004</v>
      </c>
      <c r="D561" t="s">
        <v>4718</v>
      </c>
      <c r="E561" t="s">
        <v>4718</v>
      </c>
      <c r="F561" t="s">
        <v>4718</v>
      </c>
      <c r="G561">
        <v>0</v>
      </c>
      <c r="H561" t="s">
        <v>4718</v>
      </c>
      <c r="J561" t="str">
        <f t="shared" si="16"/>
        <v>NormalWeight</v>
      </c>
      <c r="K561" t="str">
        <f t="shared" si="17"/>
        <v>Normal</v>
      </c>
    </row>
    <row r="562" spans="1:11" x14ac:dyDescent="0.25">
      <c r="A562" t="s">
        <v>1810</v>
      </c>
      <c r="B562">
        <v>23.65</v>
      </c>
      <c r="C562">
        <v>4.5</v>
      </c>
      <c r="D562" t="s">
        <v>4718</v>
      </c>
      <c r="E562" t="s">
        <v>4718</v>
      </c>
      <c r="F562" t="s">
        <v>4718</v>
      </c>
      <c r="G562">
        <v>0</v>
      </c>
      <c r="H562" t="s">
        <v>4718</v>
      </c>
      <c r="J562" t="str">
        <f t="shared" si="16"/>
        <v>Obesity</v>
      </c>
      <c r="K562" t="str">
        <f t="shared" si="17"/>
        <v>Normal</v>
      </c>
    </row>
    <row r="563" spans="1:11" x14ac:dyDescent="0.25">
      <c r="A563" t="s">
        <v>1809</v>
      </c>
      <c r="B563">
        <v>49.09</v>
      </c>
      <c r="C563">
        <v>8.3800000000000008</v>
      </c>
      <c r="D563" t="s">
        <v>2380</v>
      </c>
      <c r="E563" t="s">
        <v>4718</v>
      </c>
      <c r="F563" t="s">
        <v>4718</v>
      </c>
      <c r="G563">
        <v>2</v>
      </c>
      <c r="H563" t="s">
        <v>4718</v>
      </c>
      <c r="J563" t="str">
        <f t="shared" si="16"/>
        <v>Over Weight</v>
      </c>
      <c r="K563" t="str">
        <f t="shared" si="17"/>
        <v>Diabetes</v>
      </c>
    </row>
    <row r="564" spans="1:11" x14ac:dyDescent="0.25">
      <c r="A564" t="s">
        <v>1808</v>
      </c>
      <c r="B564">
        <v>28.024999999999999</v>
      </c>
      <c r="C564">
        <v>7.03</v>
      </c>
      <c r="D564" t="s">
        <v>4718</v>
      </c>
      <c r="E564" t="s">
        <v>4718</v>
      </c>
      <c r="F564" t="s">
        <v>4718</v>
      </c>
      <c r="G564">
        <v>0</v>
      </c>
      <c r="H564" t="s">
        <v>2380</v>
      </c>
      <c r="J564" t="str">
        <f t="shared" si="16"/>
        <v>Obesity</v>
      </c>
      <c r="K564" t="str">
        <f t="shared" si="17"/>
        <v>Diabetes</v>
      </c>
    </row>
    <row r="565" spans="1:11" x14ac:dyDescent="0.25">
      <c r="A565" t="s">
        <v>1807</v>
      </c>
      <c r="B565">
        <v>43.32</v>
      </c>
      <c r="C565">
        <v>8.75</v>
      </c>
      <c r="D565" t="s">
        <v>2380</v>
      </c>
      <c r="E565" t="s">
        <v>4718</v>
      </c>
      <c r="F565" t="s">
        <v>2380</v>
      </c>
      <c r="G565">
        <v>1</v>
      </c>
      <c r="H565" t="s">
        <v>4718</v>
      </c>
      <c r="J565" t="str">
        <f t="shared" si="16"/>
        <v>Obesity</v>
      </c>
      <c r="K565" t="str">
        <f t="shared" si="17"/>
        <v>Diabetes</v>
      </c>
    </row>
    <row r="566" spans="1:11" x14ac:dyDescent="0.25">
      <c r="A566" t="s">
        <v>1806</v>
      </c>
      <c r="B566">
        <v>45.92</v>
      </c>
      <c r="C566">
        <v>9.51</v>
      </c>
      <c r="D566" t="s">
        <v>4718</v>
      </c>
      <c r="E566" t="s">
        <v>4718</v>
      </c>
      <c r="F566" t="s">
        <v>4718</v>
      </c>
      <c r="G566">
        <v>0</v>
      </c>
      <c r="H566" t="s">
        <v>4718</v>
      </c>
      <c r="J566" t="str">
        <f t="shared" si="16"/>
        <v>Obesity</v>
      </c>
      <c r="K566" t="str">
        <f t="shared" si="17"/>
        <v>Diabetes</v>
      </c>
    </row>
    <row r="567" spans="1:11" x14ac:dyDescent="0.25">
      <c r="A567" t="s">
        <v>1805</v>
      </c>
      <c r="B567">
        <v>44.03</v>
      </c>
      <c r="C567">
        <v>9.36</v>
      </c>
      <c r="D567" t="s">
        <v>4718</v>
      </c>
      <c r="E567" t="s">
        <v>4718</v>
      </c>
      <c r="F567" t="s">
        <v>4718</v>
      </c>
      <c r="G567">
        <v>0</v>
      </c>
      <c r="H567" t="s">
        <v>4718</v>
      </c>
      <c r="J567" t="str">
        <f t="shared" si="16"/>
        <v>NormalWeight</v>
      </c>
      <c r="K567" t="str">
        <f t="shared" si="17"/>
        <v>Diabetes</v>
      </c>
    </row>
    <row r="568" spans="1:11" x14ac:dyDescent="0.25">
      <c r="A568" t="s">
        <v>1804</v>
      </c>
      <c r="B568">
        <v>24.6</v>
      </c>
      <c r="C568">
        <v>4.8099999999999996</v>
      </c>
      <c r="D568" t="s">
        <v>4718</v>
      </c>
      <c r="E568" t="s">
        <v>4718</v>
      </c>
      <c r="F568" t="s">
        <v>4718</v>
      </c>
      <c r="G568">
        <v>0</v>
      </c>
      <c r="H568" t="s">
        <v>2380</v>
      </c>
      <c r="J568" t="str">
        <f t="shared" si="16"/>
        <v>Obesity</v>
      </c>
      <c r="K568" t="str">
        <f t="shared" si="17"/>
        <v>Normal</v>
      </c>
    </row>
    <row r="569" spans="1:11" x14ac:dyDescent="0.25">
      <c r="A569" t="s">
        <v>1803</v>
      </c>
      <c r="B569">
        <v>49.15</v>
      </c>
      <c r="C569">
        <v>8.08</v>
      </c>
      <c r="D569" t="s">
        <v>4718</v>
      </c>
      <c r="E569" t="s">
        <v>4718</v>
      </c>
      <c r="F569" t="s">
        <v>4718</v>
      </c>
      <c r="G569">
        <v>0</v>
      </c>
      <c r="H569" t="s">
        <v>4718</v>
      </c>
      <c r="J569" t="str">
        <f t="shared" si="16"/>
        <v>Over Weight</v>
      </c>
      <c r="K569" t="str">
        <f t="shared" si="17"/>
        <v>Diabetes</v>
      </c>
    </row>
    <row r="570" spans="1:11" x14ac:dyDescent="0.25">
      <c r="A570" t="s">
        <v>1802</v>
      </c>
      <c r="B570">
        <v>28.31</v>
      </c>
      <c r="C570">
        <v>6.29</v>
      </c>
      <c r="D570" t="s">
        <v>4718</v>
      </c>
      <c r="E570" t="s">
        <v>4718</v>
      </c>
      <c r="F570" t="s">
        <v>2380</v>
      </c>
      <c r="G570">
        <v>1</v>
      </c>
      <c r="H570" t="s">
        <v>2380</v>
      </c>
      <c r="J570" t="str">
        <f t="shared" si="16"/>
        <v>NormalWeight</v>
      </c>
      <c r="K570" t="str">
        <f t="shared" si="17"/>
        <v>Pre-Diabetes</v>
      </c>
    </row>
    <row r="571" spans="1:11" x14ac:dyDescent="0.25">
      <c r="A571" t="s">
        <v>1801</v>
      </c>
      <c r="B571">
        <v>22.99</v>
      </c>
      <c r="C571">
        <v>6.29</v>
      </c>
      <c r="D571" t="s">
        <v>4718</v>
      </c>
      <c r="E571" t="s">
        <v>4718</v>
      </c>
      <c r="F571" t="s">
        <v>4718</v>
      </c>
      <c r="G571">
        <v>1</v>
      </c>
      <c r="H571" t="s">
        <v>2380</v>
      </c>
      <c r="J571" t="str">
        <f t="shared" si="16"/>
        <v>Over Weight</v>
      </c>
      <c r="K571" t="str">
        <f t="shared" si="17"/>
        <v>Pre-Diabetes</v>
      </c>
    </row>
    <row r="572" spans="1:11" x14ac:dyDescent="0.25">
      <c r="A572" t="s">
        <v>1800</v>
      </c>
      <c r="B572">
        <v>29.07</v>
      </c>
      <c r="C572">
        <v>5.12</v>
      </c>
      <c r="D572" t="s">
        <v>4718</v>
      </c>
      <c r="E572" t="s">
        <v>4718</v>
      </c>
      <c r="F572" t="s">
        <v>2380</v>
      </c>
      <c r="G572">
        <v>1</v>
      </c>
      <c r="H572" t="s">
        <v>2380</v>
      </c>
      <c r="J572" t="str">
        <f t="shared" si="16"/>
        <v>Obesity</v>
      </c>
      <c r="K572" t="str">
        <f t="shared" si="17"/>
        <v>Normal</v>
      </c>
    </row>
    <row r="573" spans="1:11" x14ac:dyDescent="0.25">
      <c r="A573" t="s">
        <v>1799</v>
      </c>
      <c r="B573">
        <v>42.02</v>
      </c>
      <c r="C573">
        <v>9.9499999999999993</v>
      </c>
      <c r="D573" t="s">
        <v>2380</v>
      </c>
      <c r="E573" t="s">
        <v>4718</v>
      </c>
      <c r="F573" t="s">
        <v>2380</v>
      </c>
      <c r="G573">
        <v>1</v>
      </c>
      <c r="H573" t="s">
        <v>4718</v>
      </c>
      <c r="J573" t="str">
        <f t="shared" si="16"/>
        <v>Obesity</v>
      </c>
      <c r="K573" t="str">
        <f t="shared" si="17"/>
        <v>Diabetes</v>
      </c>
    </row>
    <row r="574" spans="1:11" x14ac:dyDescent="0.25">
      <c r="A574" t="s">
        <v>1798</v>
      </c>
      <c r="B574">
        <v>49.07</v>
      </c>
      <c r="C574">
        <v>9.08</v>
      </c>
      <c r="D574" t="s">
        <v>2380</v>
      </c>
      <c r="E574" t="s">
        <v>4718</v>
      </c>
      <c r="F574" t="s">
        <v>4718</v>
      </c>
      <c r="G574">
        <v>1</v>
      </c>
      <c r="H574" t="s">
        <v>4718</v>
      </c>
      <c r="J574" t="str">
        <f t="shared" si="16"/>
        <v>NormalWeight</v>
      </c>
      <c r="K574" t="str">
        <f t="shared" si="17"/>
        <v>Diabetes</v>
      </c>
    </row>
    <row r="575" spans="1:11" x14ac:dyDescent="0.25">
      <c r="A575" t="s">
        <v>1797</v>
      </c>
      <c r="B575">
        <v>19.8</v>
      </c>
      <c r="C575">
        <v>4.82</v>
      </c>
      <c r="D575" t="s">
        <v>4718</v>
      </c>
      <c r="E575" t="s">
        <v>4718</v>
      </c>
      <c r="F575" t="s">
        <v>4718</v>
      </c>
      <c r="G575">
        <v>0</v>
      </c>
      <c r="H575" t="s">
        <v>2380</v>
      </c>
      <c r="J575" t="str">
        <f t="shared" si="16"/>
        <v>Over Weight</v>
      </c>
      <c r="K575" t="str">
        <f t="shared" si="17"/>
        <v>Normal</v>
      </c>
    </row>
    <row r="576" spans="1:11" x14ac:dyDescent="0.25">
      <c r="A576" t="s">
        <v>1796</v>
      </c>
      <c r="B576">
        <v>27.36</v>
      </c>
      <c r="C576">
        <v>4.6500000000000004</v>
      </c>
      <c r="D576" t="s">
        <v>4718</v>
      </c>
      <c r="E576" t="s">
        <v>2380</v>
      </c>
      <c r="F576" t="s">
        <v>4718</v>
      </c>
      <c r="G576">
        <v>1</v>
      </c>
      <c r="H576" t="s">
        <v>2380</v>
      </c>
      <c r="J576" t="str">
        <f t="shared" si="16"/>
        <v>Obesity</v>
      </c>
      <c r="K576" t="str">
        <f t="shared" si="17"/>
        <v>Normal</v>
      </c>
    </row>
    <row r="577" spans="1:11" x14ac:dyDescent="0.25">
      <c r="A577" t="s">
        <v>1795</v>
      </c>
      <c r="B577">
        <v>42.95</v>
      </c>
      <c r="C577">
        <v>5.16</v>
      </c>
      <c r="D577" t="s">
        <v>2380</v>
      </c>
      <c r="E577" t="s">
        <v>4718</v>
      </c>
      <c r="F577" t="s">
        <v>4718</v>
      </c>
      <c r="G577">
        <v>1</v>
      </c>
      <c r="H577" t="s">
        <v>4718</v>
      </c>
      <c r="J577" t="str">
        <f t="shared" ref="J577:J640" si="18">IF(B578&gt;=30,"Obesity",IF(B578&gt;=25,"Over Weight",IF(B578&gt;=18.5,"NormalWeight","UnderWeight")))</f>
        <v>Obesity</v>
      </c>
      <c r="K577" t="str">
        <f t="shared" si="17"/>
        <v>Normal</v>
      </c>
    </row>
    <row r="578" spans="1:11" x14ac:dyDescent="0.25">
      <c r="A578" t="s">
        <v>1794</v>
      </c>
      <c r="B578">
        <v>42.66</v>
      </c>
      <c r="C578">
        <v>10.44</v>
      </c>
      <c r="D578" t="s">
        <v>4718</v>
      </c>
      <c r="E578" t="s">
        <v>4718</v>
      </c>
      <c r="F578" t="s">
        <v>4718</v>
      </c>
      <c r="G578">
        <v>0</v>
      </c>
      <c r="H578" t="s">
        <v>4718</v>
      </c>
      <c r="J578" t="str">
        <f t="shared" si="18"/>
        <v>Obesity</v>
      </c>
      <c r="K578" t="str">
        <f t="shared" si="17"/>
        <v>Diabetes</v>
      </c>
    </row>
    <row r="579" spans="1:11" x14ac:dyDescent="0.25">
      <c r="A579" t="s">
        <v>1793</v>
      </c>
      <c r="B579">
        <v>33.630000000000003</v>
      </c>
      <c r="C579">
        <v>5.69</v>
      </c>
      <c r="D579" t="s">
        <v>4718</v>
      </c>
      <c r="E579" t="s">
        <v>4718</v>
      </c>
      <c r="F579" t="s">
        <v>4718</v>
      </c>
      <c r="G579">
        <v>1</v>
      </c>
      <c r="H579" t="s">
        <v>4718</v>
      </c>
      <c r="J579" t="str">
        <f t="shared" si="18"/>
        <v>Over Weight</v>
      </c>
      <c r="K579" t="str">
        <f t="shared" ref="K579:K642" si="19">IF(C579&lt;5.7,"Normal",IF(C579&lt;6.5,"Pre-Diabetes","Diabetes"))</f>
        <v>Normal</v>
      </c>
    </row>
    <row r="580" spans="1:11" x14ac:dyDescent="0.25">
      <c r="A580" t="s">
        <v>1792</v>
      </c>
      <c r="B580">
        <v>26.84</v>
      </c>
      <c r="C580">
        <v>6.5</v>
      </c>
      <c r="D580" t="s">
        <v>4718</v>
      </c>
      <c r="E580" t="s">
        <v>4718</v>
      </c>
      <c r="F580" t="s">
        <v>4718</v>
      </c>
      <c r="G580">
        <v>0</v>
      </c>
      <c r="H580" t="s">
        <v>2380</v>
      </c>
      <c r="J580" t="str">
        <f t="shared" si="18"/>
        <v>Over Weight</v>
      </c>
      <c r="K580" t="str">
        <f t="shared" si="19"/>
        <v>Diabetes</v>
      </c>
    </row>
    <row r="581" spans="1:11" x14ac:dyDescent="0.25">
      <c r="A581" t="s">
        <v>1791</v>
      </c>
      <c r="B581">
        <v>28.3</v>
      </c>
      <c r="C581">
        <v>5.73</v>
      </c>
      <c r="D581" t="s">
        <v>4718</v>
      </c>
      <c r="E581" t="s">
        <v>4718</v>
      </c>
      <c r="F581" t="s">
        <v>2380</v>
      </c>
      <c r="G581">
        <v>1</v>
      </c>
      <c r="H581" t="s">
        <v>2380</v>
      </c>
      <c r="J581" t="str">
        <f t="shared" si="18"/>
        <v>Over Weight</v>
      </c>
      <c r="K581" t="str">
        <f t="shared" si="19"/>
        <v>Pre-Diabetes</v>
      </c>
    </row>
    <row r="582" spans="1:11" x14ac:dyDescent="0.25">
      <c r="A582" t="s">
        <v>1790</v>
      </c>
      <c r="B582">
        <v>27.06</v>
      </c>
      <c r="C582">
        <v>5.74</v>
      </c>
      <c r="D582" t="s">
        <v>2380</v>
      </c>
      <c r="E582" t="s">
        <v>4718</v>
      </c>
      <c r="F582" t="s">
        <v>4718</v>
      </c>
      <c r="G582">
        <v>0</v>
      </c>
      <c r="H582" t="s">
        <v>2380</v>
      </c>
      <c r="J582" t="str">
        <f t="shared" si="18"/>
        <v>Obesity</v>
      </c>
      <c r="K582" t="str">
        <f t="shared" si="19"/>
        <v>Pre-Diabetes</v>
      </c>
    </row>
    <row r="583" spans="1:11" x14ac:dyDescent="0.25">
      <c r="A583" t="s">
        <v>1789</v>
      </c>
      <c r="B583">
        <v>47.13</v>
      </c>
      <c r="C583">
        <v>8.6999999999999993</v>
      </c>
      <c r="D583" t="s">
        <v>4718</v>
      </c>
      <c r="E583" t="s">
        <v>4718</v>
      </c>
      <c r="F583" t="s">
        <v>4718</v>
      </c>
      <c r="G583">
        <v>0</v>
      </c>
      <c r="H583" t="s">
        <v>4718</v>
      </c>
      <c r="J583" t="str">
        <f t="shared" si="18"/>
        <v>Obesity</v>
      </c>
      <c r="K583" t="str">
        <f t="shared" si="19"/>
        <v>Diabetes</v>
      </c>
    </row>
    <row r="584" spans="1:11" x14ac:dyDescent="0.25">
      <c r="A584" t="s">
        <v>1788</v>
      </c>
      <c r="B584">
        <v>51.72</v>
      </c>
      <c r="C584">
        <v>5.09</v>
      </c>
      <c r="D584" t="s">
        <v>4718</v>
      </c>
      <c r="E584" t="s">
        <v>4718</v>
      </c>
      <c r="F584" t="s">
        <v>4718</v>
      </c>
      <c r="G584">
        <v>0</v>
      </c>
      <c r="H584" t="s">
        <v>4718</v>
      </c>
      <c r="J584" t="str">
        <f t="shared" si="18"/>
        <v>Obesity</v>
      </c>
      <c r="K584" t="str">
        <f t="shared" si="19"/>
        <v>Normal</v>
      </c>
    </row>
    <row r="585" spans="1:11" x14ac:dyDescent="0.25">
      <c r="A585" t="s">
        <v>1787</v>
      </c>
      <c r="B585">
        <v>48.59</v>
      </c>
      <c r="C585">
        <v>5.57</v>
      </c>
      <c r="D585" t="s">
        <v>4718</v>
      </c>
      <c r="E585" t="s">
        <v>4718</v>
      </c>
      <c r="F585" t="s">
        <v>4718</v>
      </c>
      <c r="G585">
        <v>0</v>
      </c>
      <c r="H585" t="s">
        <v>4718</v>
      </c>
      <c r="J585" t="str">
        <f t="shared" si="18"/>
        <v>Obesity</v>
      </c>
      <c r="K585" t="str">
        <f t="shared" si="19"/>
        <v>Normal</v>
      </c>
    </row>
    <row r="586" spans="1:11" x14ac:dyDescent="0.25">
      <c r="A586" t="s">
        <v>1786</v>
      </c>
      <c r="B586">
        <v>45.18</v>
      </c>
      <c r="C586">
        <v>10.87</v>
      </c>
      <c r="D586" t="s">
        <v>4718</v>
      </c>
      <c r="E586" t="s">
        <v>4718</v>
      </c>
      <c r="F586" t="s">
        <v>4718</v>
      </c>
      <c r="G586">
        <v>0</v>
      </c>
      <c r="H586" t="s">
        <v>4718</v>
      </c>
      <c r="J586" t="str">
        <f t="shared" si="18"/>
        <v>Over Weight</v>
      </c>
      <c r="K586" t="str">
        <f t="shared" si="19"/>
        <v>Diabetes</v>
      </c>
    </row>
    <row r="587" spans="1:11" x14ac:dyDescent="0.25">
      <c r="A587" t="s">
        <v>1785</v>
      </c>
      <c r="B587">
        <v>27.9</v>
      </c>
      <c r="C587">
        <v>6.02</v>
      </c>
      <c r="D587" t="s">
        <v>4718</v>
      </c>
      <c r="E587" t="s">
        <v>4718</v>
      </c>
      <c r="F587" t="s">
        <v>2380</v>
      </c>
      <c r="G587">
        <v>1</v>
      </c>
      <c r="H587" t="s">
        <v>2380</v>
      </c>
      <c r="J587" t="str">
        <f t="shared" si="18"/>
        <v>Obesity</v>
      </c>
      <c r="K587" t="str">
        <f t="shared" si="19"/>
        <v>Pre-Diabetes</v>
      </c>
    </row>
    <row r="588" spans="1:11" x14ac:dyDescent="0.25">
      <c r="A588" t="s">
        <v>1784</v>
      </c>
      <c r="B588">
        <v>51.33</v>
      </c>
      <c r="C588">
        <v>7</v>
      </c>
      <c r="D588" t="s">
        <v>4718</v>
      </c>
      <c r="E588" t="s">
        <v>4718</v>
      </c>
      <c r="F588" t="s">
        <v>4718</v>
      </c>
      <c r="G588">
        <v>0</v>
      </c>
      <c r="H588" t="s">
        <v>4718</v>
      </c>
      <c r="J588" t="str">
        <f t="shared" si="18"/>
        <v>Obesity</v>
      </c>
      <c r="K588" t="str">
        <f t="shared" si="19"/>
        <v>Diabetes</v>
      </c>
    </row>
    <row r="589" spans="1:11" x14ac:dyDescent="0.25">
      <c r="A589" t="s">
        <v>1783</v>
      </c>
      <c r="B589">
        <v>30.59</v>
      </c>
      <c r="C589">
        <v>5.56</v>
      </c>
      <c r="D589" t="s">
        <v>2380</v>
      </c>
      <c r="E589" t="s">
        <v>4718</v>
      </c>
      <c r="F589" t="s">
        <v>4718</v>
      </c>
      <c r="G589">
        <v>1</v>
      </c>
      <c r="H589" t="s">
        <v>4718</v>
      </c>
      <c r="J589" t="str">
        <f t="shared" si="18"/>
        <v>Obesity</v>
      </c>
      <c r="K589" t="str">
        <f t="shared" si="19"/>
        <v>Normal</v>
      </c>
    </row>
    <row r="590" spans="1:11" x14ac:dyDescent="0.25">
      <c r="A590" t="s">
        <v>1782</v>
      </c>
      <c r="B590">
        <v>39.229999999999997</v>
      </c>
      <c r="C590">
        <v>8.4499999999999993</v>
      </c>
      <c r="D590" t="s">
        <v>4718</v>
      </c>
      <c r="E590" t="s">
        <v>4718</v>
      </c>
      <c r="F590" t="s">
        <v>4718</v>
      </c>
      <c r="G590">
        <v>0</v>
      </c>
      <c r="H590" t="s">
        <v>4718</v>
      </c>
      <c r="J590" t="str">
        <f t="shared" si="18"/>
        <v>NormalWeight</v>
      </c>
      <c r="K590" t="str">
        <f t="shared" si="19"/>
        <v>Diabetes</v>
      </c>
    </row>
    <row r="591" spans="1:11" x14ac:dyDescent="0.25">
      <c r="A591" t="s">
        <v>1781</v>
      </c>
      <c r="B591">
        <v>19.094999999999999</v>
      </c>
      <c r="C591">
        <v>6.19</v>
      </c>
      <c r="D591" t="s">
        <v>4718</v>
      </c>
      <c r="E591" t="s">
        <v>4718</v>
      </c>
      <c r="F591" t="s">
        <v>4718</v>
      </c>
      <c r="G591">
        <v>0</v>
      </c>
      <c r="H591" t="s">
        <v>2380</v>
      </c>
      <c r="J591" t="str">
        <f t="shared" si="18"/>
        <v>Obesity</v>
      </c>
      <c r="K591" t="str">
        <f t="shared" si="19"/>
        <v>Pre-Diabetes</v>
      </c>
    </row>
    <row r="592" spans="1:11" x14ac:dyDescent="0.25">
      <c r="A592" t="s">
        <v>1780</v>
      </c>
      <c r="B592">
        <v>49.72</v>
      </c>
      <c r="C592">
        <v>7.71</v>
      </c>
      <c r="D592" t="s">
        <v>4718</v>
      </c>
      <c r="E592" t="s">
        <v>4718</v>
      </c>
      <c r="F592" t="s">
        <v>4718</v>
      </c>
      <c r="G592">
        <v>0</v>
      </c>
      <c r="H592" t="s">
        <v>4718</v>
      </c>
      <c r="J592" t="str">
        <f t="shared" si="18"/>
        <v>NormalWeight</v>
      </c>
      <c r="K592" t="str">
        <f t="shared" si="19"/>
        <v>Diabetes</v>
      </c>
    </row>
    <row r="593" spans="1:11" x14ac:dyDescent="0.25">
      <c r="A593" t="s">
        <v>1779</v>
      </c>
      <c r="B593">
        <v>21.754999999999999</v>
      </c>
      <c r="C593">
        <v>4.63</v>
      </c>
      <c r="D593" t="s">
        <v>4718</v>
      </c>
      <c r="E593" t="s">
        <v>4718</v>
      </c>
      <c r="F593" t="s">
        <v>2380</v>
      </c>
      <c r="G593">
        <v>1</v>
      </c>
      <c r="H593" t="s">
        <v>2380</v>
      </c>
      <c r="J593" t="str">
        <f t="shared" si="18"/>
        <v>Obesity</v>
      </c>
      <c r="K593" t="str">
        <f t="shared" si="19"/>
        <v>Normal</v>
      </c>
    </row>
    <row r="594" spans="1:11" x14ac:dyDescent="0.25">
      <c r="A594" t="s">
        <v>1778</v>
      </c>
      <c r="B594">
        <v>48.39</v>
      </c>
      <c r="C594">
        <v>4.6100000000000003</v>
      </c>
      <c r="D594" t="s">
        <v>4718</v>
      </c>
      <c r="E594" t="s">
        <v>4718</v>
      </c>
      <c r="F594" t="s">
        <v>4718</v>
      </c>
      <c r="G594">
        <v>0</v>
      </c>
      <c r="H594" t="s">
        <v>4718</v>
      </c>
      <c r="J594" t="str">
        <f t="shared" si="18"/>
        <v>Obesity</v>
      </c>
      <c r="K594" t="str">
        <f t="shared" si="19"/>
        <v>Normal</v>
      </c>
    </row>
    <row r="595" spans="1:11" x14ac:dyDescent="0.25">
      <c r="A595" t="s">
        <v>1777</v>
      </c>
      <c r="B595">
        <v>47.15</v>
      </c>
      <c r="C595">
        <v>9.5299999999999994</v>
      </c>
      <c r="D595" t="s">
        <v>2380</v>
      </c>
      <c r="E595" t="s">
        <v>4718</v>
      </c>
      <c r="F595" t="s">
        <v>4718</v>
      </c>
      <c r="G595">
        <v>1</v>
      </c>
      <c r="H595" t="s">
        <v>4718</v>
      </c>
      <c r="J595" t="str">
        <f t="shared" si="18"/>
        <v>Obesity</v>
      </c>
      <c r="K595" t="str">
        <f t="shared" si="19"/>
        <v>Diabetes</v>
      </c>
    </row>
    <row r="596" spans="1:11" x14ac:dyDescent="0.25">
      <c r="A596" t="s">
        <v>1776</v>
      </c>
      <c r="B596">
        <v>47.59</v>
      </c>
      <c r="C596">
        <v>11.43</v>
      </c>
      <c r="D596" t="s">
        <v>2380</v>
      </c>
      <c r="E596" t="s">
        <v>4718</v>
      </c>
      <c r="F596" t="s">
        <v>4718</v>
      </c>
      <c r="G596">
        <v>2</v>
      </c>
      <c r="H596" t="s">
        <v>4718</v>
      </c>
      <c r="J596" t="str">
        <f t="shared" si="18"/>
        <v>Obesity</v>
      </c>
      <c r="K596" t="str">
        <f t="shared" si="19"/>
        <v>Diabetes</v>
      </c>
    </row>
    <row r="597" spans="1:11" x14ac:dyDescent="0.25">
      <c r="A597" t="s">
        <v>1775</v>
      </c>
      <c r="B597">
        <v>39.81</v>
      </c>
      <c r="C597">
        <v>7.65</v>
      </c>
      <c r="D597" t="s">
        <v>2380</v>
      </c>
      <c r="E597" t="s">
        <v>4718</v>
      </c>
      <c r="F597" t="s">
        <v>2380</v>
      </c>
      <c r="G597">
        <v>1</v>
      </c>
      <c r="H597" t="s">
        <v>4718</v>
      </c>
      <c r="J597" t="str">
        <f t="shared" si="18"/>
        <v>Obesity</v>
      </c>
      <c r="K597" t="str">
        <f t="shared" si="19"/>
        <v>Diabetes</v>
      </c>
    </row>
    <row r="598" spans="1:11" x14ac:dyDescent="0.25">
      <c r="A598" t="s">
        <v>1774</v>
      </c>
      <c r="B598">
        <v>31.02</v>
      </c>
      <c r="C598">
        <v>5.87</v>
      </c>
      <c r="D598" t="s">
        <v>2380</v>
      </c>
      <c r="E598" t="s">
        <v>4718</v>
      </c>
      <c r="F598" t="s">
        <v>4718</v>
      </c>
      <c r="G598">
        <v>0</v>
      </c>
      <c r="H598" t="s">
        <v>4718</v>
      </c>
      <c r="J598" t="str">
        <f t="shared" si="18"/>
        <v>NormalWeight</v>
      </c>
      <c r="K598" t="str">
        <f t="shared" si="19"/>
        <v>Pre-Diabetes</v>
      </c>
    </row>
    <row r="599" spans="1:11" x14ac:dyDescent="0.25">
      <c r="A599" t="s">
        <v>1773</v>
      </c>
      <c r="B599">
        <v>24.75</v>
      </c>
      <c r="C599">
        <v>4.3600000000000003</v>
      </c>
      <c r="D599" t="s">
        <v>2380</v>
      </c>
      <c r="E599" t="s">
        <v>4718</v>
      </c>
      <c r="F599" t="s">
        <v>4718</v>
      </c>
      <c r="G599">
        <v>1</v>
      </c>
      <c r="H599" t="s">
        <v>2380</v>
      </c>
      <c r="J599" t="str">
        <f t="shared" si="18"/>
        <v>Obesity</v>
      </c>
      <c r="K599" t="str">
        <f t="shared" si="19"/>
        <v>Normal</v>
      </c>
    </row>
    <row r="600" spans="1:11" x14ac:dyDescent="0.25">
      <c r="A600" t="s">
        <v>1772</v>
      </c>
      <c r="B600">
        <v>30.114999999999998</v>
      </c>
      <c r="C600">
        <v>10.119999999999999</v>
      </c>
      <c r="D600" t="s">
        <v>4718</v>
      </c>
      <c r="E600" t="s">
        <v>4718</v>
      </c>
      <c r="F600" t="s">
        <v>4718</v>
      </c>
      <c r="G600">
        <v>3</v>
      </c>
      <c r="H600" t="s">
        <v>4718</v>
      </c>
      <c r="J600" t="str">
        <f t="shared" si="18"/>
        <v>Over Weight</v>
      </c>
      <c r="K600" t="str">
        <f t="shared" si="19"/>
        <v>Diabetes</v>
      </c>
    </row>
    <row r="601" spans="1:11" x14ac:dyDescent="0.25">
      <c r="A601" t="s">
        <v>1771</v>
      </c>
      <c r="B601">
        <v>26.03</v>
      </c>
      <c r="C601">
        <v>4.01</v>
      </c>
      <c r="D601" t="s">
        <v>4718</v>
      </c>
      <c r="E601" t="s">
        <v>4718</v>
      </c>
      <c r="F601" t="s">
        <v>2380</v>
      </c>
      <c r="G601">
        <v>1</v>
      </c>
      <c r="H601" t="s">
        <v>2380</v>
      </c>
      <c r="J601" t="str">
        <f t="shared" si="18"/>
        <v>NormalWeight</v>
      </c>
      <c r="K601" t="str">
        <f t="shared" si="19"/>
        <v>Normal</v>
      </c>
    </row>
    <row r="602" spans="1:11" x14ac:dyDescent="0.25">
      <c r="A602" t="s">
        <v>1770</v>
      </c>
      <c r="B602">
        <v>20.045000000000002</v>
      </c>
      <c r="C602">
        <v>4.7699999999999996</v>
      </c>
      <c r="D602" t="s">
        <v>2380</v>
      </c>
      <c r="E602" t="s">
        <v>4718</v>
      </c>
      <c r="F602" t="s">
        <v>4718</v>
      </c>
      <c r="G602">
        <v>1</v>
      </c>
      <c r="H602" t="s">
        <v>2380</v>
      </c>
      <c r="J602" t="str">
        <f t="shared" si="18"/>
        <v>Obesity</v>
      </c>
      <c r="K602" t="str">
        <f t="shared" si="19"/>
        <v>Normal</v>
      </c>
    </row>
    <row r="603" spans="1:11" x14ac:dyDescent="0.25">
      <c r="A603" t="s">
        <v>1769</v>
      </c>
      <c r="B603">
        <v>40.24</v>
      </c>
      <c r="C603">
        <v>6.83</v>
      </c>
      <c r="D603" t="s">
        <v>4718</v>
      </c>
      <c r="E603" t="s">
        <v>4718</v>
      </c>
      <c r="F603" t="s">
        <v>4718</v>
      </c>
      <c r="G603">
        <v>0</v>
      </c>
      <c r="H603" t="s">
        <v>4718</v>
      </c>
      <c r="J603" t="str">
        <f t="shared" si="18"/>
        <v>Obesity</v>
      </c>
      <c r="K603" t="str">
        <f t="shared" si="19"/>
        <v>Diabetes</v>
      </c>
    </row>
    <row r="604" spans="1:11" x14ac:dyDescent="0.25">
      <c r="A604" t="s">
        <v>1768</v>
      </c>
      <c r="B604">
        <v>43.15</v>
      </c>
      <c r="C604">
        <v>6.14</v>
      </c>
      <c r="D604" t="s">
        <v>2380</v>
      </c>
      <c r="E604" t="s">
        <v>4718</v>
      </c>
      <c r="F604" t="s">
        <v>2380</v>
      </c>
      <c r="G604">
        <v>1</v>
      </c>
      <c r="H604" t="s">
        <v>4718</v>
      </c>
      <c r="J604" t="str">
        <f t="shared" si="18"/>
        <v>Over Weight</v>
      </c>
      <c r="K604" t="str">
        <f t="shared" si="19"/>
        <v>Pre-Diabetes</v>
      </c>
    </row>
    <row r="605" spans="1:11" x14ac:dyDescent="0.25">
      <c r="A605" t="s">
        <v>1767</v>
      </c>
      <c r="B605">
        <v>27.7</v>
      </c>
      <c r="C605">
        <v>5.6</v>
      </c>
      <c r="D605" t="s">
        <v>4718</v>
      </c>
      <c r="E605" t="s">
        <v>4718</v>
      </c>
      <c r="F605" t="s">
        <v>2380</v>
      </c>
      <c r="G605">
        <v>1</v>
      </c>
      <c r="H605" t="s">
        <v>2380</v>
      </c>
      <c r="J605" t="str">
        <f t="shared" si="18"/>
        <v>Obesity</v>
      </c>
      <c r="K605" t="str">
        <f t="shared" si="19"/>
        <v>Normal</v>
      </c>
    </row>
    <row r="606" spans="1:11" x14ac:dyDescent="0.25">
      <c r="A606" t="s">
        <v>1766</v>
      </c>
      <c r="B606">
        <v>45.68</v>
      </c>
      <c r="C606">
        <v>4.8</v>
      </c>
      <c r="D606" t="s">
        <v>4718</v>
      </c>
      <c r="E606" t="s">
        <v>4718</v>
      </c>
      <c r="F606" t="s">
        <v>4718</v>
      </c>
      <c r="G606">
        <v>2</v>
      </c>
      <c r="H606" t="s">
        <v>4718</v>
      </c>
      <c r="J606" t="str">
        <f t="shared" si="18"/>
        <v>Over Weight</v>
      </c>
      <c r="K606" t="str">
        <f t="shared" si="19"/>
        <v>Normal</v>
      </c>
    </row>
    <row r="607" spans="1:11" x14ac:dyDescent="0.25">
      <c r="A607" t="s">
        <v>1765</v>
      </c>
      <c r="B607">
        <v>27.3</v>
      </c>
      <c r="C607">
        <v>11.89</v>
      </c>
      <c r="D607" t="s">
        <v>4718</v>
      </c>
      <c r="E607" t="s">
        <v>4718</v>
      </c>
      <c r="F607" t="s">
        <v>4718</v>
      </c>
      <c r="G607">
        <v>0</v>
      </c>
      <c r="H607" t="s">
        <v>2380</v>
      </c>
      <c r="J607" t="str">
        <f t="shared" si="18"/>
        <v>Obesity</v>
      </c>
      <c r="K607" t="str">
        <f t="shared" si="19"/>
        <v>Diabetes</v>
      </c>
    </row>
    <row r="608" spans="1:11" x14ac:dyDescent="0.25">
      <c r="A608" t="s">
        <v>1764</v>
      </c>
      <c r="B608">
        <v>54.45</v>
      </c>
      <c r="C608">
        <v>4.7300000000000004</v>
      </c>
      <c r="D608" t="s">
        <v>2380</v>
      </c>
      <c r="E608" t="s">
        <v>4718</v>
      </c>
      <c r="F608" t="s">
        <v>4718</v>
      </c>
      <c r="G608">
        <v>1</v>
      </c>
      <c r="H608" t="s">
        <v>4718</v>
      </c>
      <c r="J608" t="str">
        <f t="shared" si="18"/>
        <v>Obesity</v>
      </c>
      <c r="K608" t="str">
        <f t="shared" si="19"/>
        <v>Normal</v>
      </c>
    </row>
    <row r="609" spans="1:11" x14ac:dyDescent="0.25">
      <c r="A609" t="s">
        <v>1763</v>
      </c>
      <c r="B609">
        <v>54.43</v>
      </c>
      <c r="C609">
        <v>4.6100000000000003</v>
      </c>
      <c r="D609" t="s">
        <v>2380</v>
      </c>
      <c r="E609" t="s">
        <v>4718</v>
      </c>
      <c r="F609" t="s">
        <v>4718</v>
      </c>
      <c r="G609">
        <v>1</v>
      </c>
      <c r="H609" t="s">
        <v>4718</v>
      </c>
      <c r="J609" t="str">
        <f t="shared" si="18"/>
        <v>Obesity</v>
      </c>
      <c r="K609" t="str">
        <f t="shared" si="19"/>
        <v>Normal</v>
      </c>
    </row>
    <row r="610" spans="1:11" x14ac:dyDescent="0.25">
      <c r="A610" t="s">
        <v>1762</v>
      </c>
      <c r="B610">
        <v>48.01</v>
      </c>
      <c r="C610">
        <v>7.3</v>
      </c>
      <c r="D610" t="s">
        <v>4718</v>
      </c>
      <c r="E610" t="s">
        <v>4718</v>
      </c>
      <c r="F610" t="s">
        <v>4718</v>
      </c>
      <c r="G610">
        <v>0</v>
      </c>
      <c r="H610" t="s">
        <v>4718</v>
      </c>
      <c r="J610" t="str">
        <f t="shared" si="18"/>
        <v>Obesity</v>
      </c>
      <c r="K610" t="str">
        <f t="shared" si="19"/>
        <v>Diabetes</v>
      </c>
    </row>
    <row r="611" spans="1:11" x14ac:dyDescent="0.25">
      <c r="A611" t="s">
        <v>1761</v>
      </c>
      <c r="B611">
        <v>48.32</v>
      </c>
      <c r="C611">
        <v>5.88</v>
      </c>
      <c r="D611" t="s">
        <v>4718</v>
      </c>
      <c r="E611" t="s">
        <v>4718</v>
      </c>
      <c r="F611" t="s">
        <v>4718</v>
      </c>
      <c r="G611">
        <v>0</v>
      </c>
      <c r="H611" t="s">
        <v>4718</v>
      </c>
      <c r="J611" t="str">
        <f t="shared" si="18"/>
        <v>NormalWeight</v>
      </c>
      <c r="K611" t="str">
        <f t="shared" si="19"/>
        <v>Pre-Diabetes</v>
      </c>
    </row>
    <row r="612" spans="1:11" x14ac:dyDescent="0.25">
      <c r="A612" t="s">
        <v>1760</v>
      </c>
      <c r="B612">
        <v>22.895</v>
      </c>
      <c r="C612">
        <v>4.0599999999999996</v>
      </c>
      <c r="D612" t="s">
        <v>4718</v>
      </c>
      <c r="E612" t="s">
        <v>4718</v>
      </c>
      <c r="F612" t="s">
        <v>2380</v>
      </c>
      <c r="G612">
        <v>1</v>
      </c>
      <c r="H612" t="s">
        <v>2380</v>
      </c>
      <c r="J612" t="str">
        <f t="shared" si="18"/>
        <v>Obesity</v>
      </c>
      <c r="K612" t="str">
        <f t="shared" si="19"/>
        <v>Normal</v>
      </c>
    </row>
    <row r="613" spans="1:11" x14ac:dyDescent="0.25">
      <c r="A613" t="s">
        <v>1759</v>
      </c>
      <c r="B613">
        <v>54.85</v>
      </c>
      <c r="C613">
        <v>4.9000000000000004</v>
      </c>
      <c r="D613" t="s">
        <v>4718</v>
      </c>
      <c r="E613" t="s">
        <v>4718</v>
      </c>
      <c r="F613" t="s">
        <v>4718</v>
      </c>
      <c r="G613">
        <v>1</v>
      </c>
      <c r="H613" t="s">
        <v>4718</v>
      </c>
      <c r="J613" t="str">
        <f t="shared" si="18"/>
        <v>NormalWeight</v>
      </c>
      <c r="K613" t="str">
        <f t="shared" si="19"/>
        <v>Normal</v>
      </c>
    </row>
    <row r="614" spans="1:11" x14ac:dyDescent="0.25">
      <c r="A614" t="s">
        <v>1758</v>
      </c>
      <c r="B614">
        <v>21.85</v>
      </c>
      <c r="C614">
        <v>5.52</v>
      </c>
      <c r="D614" t="s">
        <v>4718</v>
      </c>
      <c r="E614" t="s">
        <v>4718</v>
      </c>
      <c r="F614" t="s">
        <v>2380</v>
      </c>
      <c r="G614">
        <v>1</v>
      </c>
      <c r="H614" t="s">
        <v>2380</v>
      </c>
      <c r="J614" t="str">
        <f t="shared" si="18"/>
        <v>Obesity</v>
      </c>
      <c r="K614" t="str">
        <f t="shared" si="19"/>
        <v>Normal</v>
      </c>
    </row>
    <row r="615" spans="1:11" x14ac:dyDescent="0.25">
      <c r="A615" t="s">
        <v>1757</v>
      </c>
      <c r="B615">
        <v>51.86</v>
      </c>
      <c r="C615">
        <v>5.2</v>
      </c>
      <c r="D615" t="s">
        <v>2380</v>
      </c>
      <c r="E615" t="s">
        <v>4718</v>
      </c>
      <c r="F615" t="s">
        <v>4718</v>
      </c>
      <c r="G615">
        <v>0</v>
      </c>
      <c r="H615" t="s">
        <v>4718</v>
      </c>
      <c r="J615" t="str">
        <f t="shared" si="18"/>
        <v>Obesity</v>
      </c>
      <c r="K615" t="str">
        <f t="shared" si="19"/>
        <v>Normal</v>
      </c>
    </row>
    <row r="616" spans="1:11" x14ac:dyDescent="0.25">
      <c r="A616" t="s">
        <v>1756</v>
      </c>
      <c r="B616">
        <v>39.049999999999997</v>
      </c>
      <c r="C616">
        <v>7.59</v>
      </c>
      <c r="D616" t="s">
        <v>4718</v>
      </c>
      <c r="E616" t="s">
        <v>4718</v>
      </c>
      <c r="F616" t="s">
        <v>4718</v>
      </c>
      <c r="G616">
        <v>3</v>
      </c>
      <c r="H616" t="s">
        <v>4718</v>
      </c>
      <c r="J616" t="str">
        <f t="shared" si="18"/>
        <v>Obesity</v>
      </c>
      <c r="K616" t="str">
        <f t="shared" si="19"/>
        <v>Diabetes</v>
      </c>
    </row>
    <row r="617" spans="1:11" x14ac:dyDescent="0.25">
      <c r="A617" t="s">
        <v>1755</v>
      </c>
      <c r="B617">
        <v>31.824999999999999</v>
      </c>
      <c r="C617">
        <v>8.2799999999999994</v>
      </c>
      <c r="D617" t="s">
        <v>4718</v>
      </c>
      <c r="E617" t="s">
        <v>4718</v>
      </c>
      <c r="F617" t="s">
        <v>4718</v>
      </c>
      <c r="G617">
        <v>3</v>
      </c>
      <c r="H617" t="s">
        <v>4718</v>
      </c>
      <c r="J617" t="str">
        <f t="shared" si="18"/>
        <v>Obesity</v>
      </c>
      <c r="K617" t="str">
        <f t="shared" si="19"/>
        <v>Diabetes</v>
      </c>
    </row>
    <row r="618" spans="1:11" x14ac:dyDescent="0.25">
      <c r="A618" t="s">
        <v>1754</v>
      </c>
      <c r="B618">
        <v>46.43</v>
      </c>
      <c r="C618">
        <v>6.72</v>
      </c>
      <c r="D618" t="s">
        <v>4718</v>
      </c>
      <c r="E618" t="s">
        <v>4718</v>
      </c>
      <c r="F618" t="s">
        <v>4718</v>
      </c>
      <c r="G618">
        <v>0</v>
      </c>
      <c r="H618" t="s">
        <v>4718</v>
      </c>
      <c r="J618" t="str">
        <f t="shared" si="18"/>
        <v>Obesity</v>
      </c>
      <c r="K618" t="str">
        <f t="shared" si="19"/>
        <v>Diabetes</v>
      </c>
    </row>
    <row r="619" spans="1:11" x14ac:dyDescent="0.25">
      <c r="A619" t="s">
        <v>1753</v>
      </c>
      <c r="B619">
        <v>53.63</v>
      </c>
      <c r="C619">
        <v>5.47</v>
      </c>
      <c r="D619" t="s">
        <v>2380</v>
      </c>
      <c r="E619" t="s">
        <v>4718</v>
      </c>
      <c r="F619" t="s">
        <v>4718</v>
      </c>
      <c r="G619">
        <v>1</v>
      </c>
      <c r="H619" t="s">
        <v>4718</v>
      </c>
      <c r="J619" t="str">
        <f t="shared" si="18"/>
        <v>Obesity</v>
      </c>
      <c r="K619" t="str">
        <f t="shared" si="19"/>
        <v>Normal</v>
      </c>
    </row>
    <row r="620" spans="1:11" x14ac:dyDescent="0.25">
      <c r="A620" t="s">
        <v>1752</v>
      </c>
      <c r="B620">
        <v>48.7</v>
      </c>
      <c r="C620">
        <v>4.71</v>
      </c>
      <c r="D620" t="s">
        <v>4718</v>
      </c>
      <c r="E620" t="s">
        <v>4718</v>
      </c>
      <c r="F620" t="s">
        <v>4718</v>
      </c>
      <c r="G620">
        <v>0</v>
      </c>
      <c r="H620" t="s">
        <v>4718</v>
      </c>
      <c r="J620" t="str">
        <f t="shared" si="18"/>
        <v>Obesity</v>
      </c>
      <c r="K620" t="str">
        <f t="shared" si="19"/>
        <v>Normal</v>
      </c>
    </row>
    <row r="621" spans="1:11" x14ac:dyDescent="0.25">
      <c r="A621" t="s">
        <v>1751</v>
      </c>
      <c r="B621">
        <v>48.81</v>
      </c>
      <c r="C621">
        <v>5.49</v>
      </c>
      <c r="D621" t="s">
        <v>4718</v>
      </c>
      <c r="E621" t="s">
        <v>4718</v>
      </c>
      <c r="F621" t="s">
        <v>4718</v>
      </c>
      <c r="G621">
        <v>0</v>
      </c>
      <c r="H621" t="s">
        <v>4718</v>
      </c>
      <c r="J621" t="str">
        <f t="shared" si="18"/>
        <v>Obesity</v>
      </c>
      <c r="K621" t="str">
        <f t="shared" si="19"/>
        <v>Normal</v>
      </c>
    </row>
    <row r="622" spans="1:11" x14ac:dyDescent="0.25">
      <c r="A622" t="s">
        <v>1750</v>
      </c>
      <c r="B622">
        <v>47.53</v>
      </c>
      <c r="C622">
        <v>4.72</v>
      </c>
      <c r="D622" t="s">
        <v>4718</v>
      </c>
      <c r="E622" t="s">
        <v>4718</v>
      </c>
      <c r="F622" t="s">
        <v>4718</v>
      </c>
      <c r="G622">
        <v>0</v>
      </c>
      <c r="H622" t="s">
        <v>4718</v>
      </c>
      <c r="J622" t="str">
        <f t="shared" si="18"/>
        <v>Obesity</v>
      </c>
      <c r="K622" t="str">
        <f t="shared" si="19"/>
        <v>Normal</v>
      </c>
    </row>
    <row r="623" spans="1:11" x14ac:dyDescent="0.25">
      <c r="A623" t="s">
        <v>1749</v>
      </c>
      <c r="B623">
        <v>36.85</v>
      </c>
      <c r="C623">
        <v>6.7</v>
      </c>
      <c r="D623" t="s">
        <v>4718</v>
      </c>
      <c r="E623" t="s">
        <v>4718</v>
      </c>
      <c r="F623" t="s">
        <v>4718</v>
      </c>
      <c r="G623">
        <v>0</v>
      </c>
      <c r="H623" t="s">
        <v>4718</v>
      </c>
      <c r="J623" t="str">
        <f t="shared" si="18"/>
        <v>Over Weight</v>
      </c>
      <c r="K623" t="str">
        <f t="shared" si="19"/>
        <v>Diabetes</v>
      </c>
    </row>
    <row r="624" spans="1:11" x14ac:dyDescent="0.25">
      <c r="A624" t="s">
        <v>1748</v>
      </c>
      <c r="B624">
        <v>29.3</v>
      </c>
      <c r="C624">
        <v>5.5</v>
      </c>
      <c r="D624" t="s">
        <v>4718</v>
      </c>
      <c r="E624" t="s">
        <v>4718</v>
      </c>
      <c r="F624" t="s">
        <v>4718</v>
      </c>
      <c r="G624">
        <v>0</v>
      </c>
      <c r="H624" t="s">
        <v>4718</v>
      </c>
      <c r="J624" t="str">
        <f t="shared" si="18"/>
        <v>NormalWeight</v>
      </c>
      <c r="K624" t="str">
        <f t="shared" si="19"/>
        <v>Normal</v>
      </c>
    </row>
    <row r="625" spans="1:11" x14ac:dyDescent="0.25">
      <c r="A625" t="s">
        <v>1747</v>
      </c>
      <c r="B625">
        <v>19.3</v>
      </c>
      <c r="C625">
        <v>4.46</v>
      </c>
      <c r="D625" t="s">
        <v>4718</v>
      </c>
      <c r="E625" t="s">
        <v>4718</v>
      </c>
      <c r="F625" t="s">
        <v>4718</v>
      </c>
      <c r="G625">
        <v>1</v>
      </c>
      <c r="H625" t="s">
        <v>2380</v>
      </c>
      <c r="J625" t="str">
        <f t="shared" si="18"/>
        <v>NormalWeight</v>
      </c>
      <c r="K625" t="str">
        <f t="shared" si="19"/>
        <v>Normal</v>
      </c>
    </row>
    <row r="626" spans="1:11" x14ac:dyDescent="0.25">
      <c r="A626" t="s">
        <v>1746</v>
      </c>
      <c r="B626">
        <v>24.13</v>
      </c>
      <c r="C626">
        <v>5.29</v>
      </c>
      <c r="D626" t="s">
        <v>2380</v>
      </c>
      <c r="E626" t="s">
        <v>4718</v>
      </c>
      <c r="F626" t="s">
        <v>2380</v>
      </c>
      <c r="G626">
        <v>1</v>
      </c>
      <c r="H626" t="s">
        <v>2380</v>
      </c>
      <c r="J626" t="str">
        <f t="shared" si="18"/>
        <v>Obesity</v>
      </c>
      <c r="K626" t="str">
        <f t="shared" si="19"/>
        <v>Normal</v>
      </c>
    </row>
    <row r="627" spans="1:11" x14ac:dyDescent="0.25">
      <c r="A627" t="s">
        <v>1745</v>
      </c>
      <c r="B627">
        <v>46.7</v>
      </c>
      <c r="C627">
        <v>10.99</v>
      </c>
      <c r="D627" t="s">
        <v>4718</v>
      </c>
      <c r="E627" t="s">
        <v>4718</v>
      </c>
      <c r="F627" t="s">
        <v>4718</v>
      </c>
      <c r="G627">
        <v>0</v>
      </c>
      <c r="H627" t="s">
        <v>4718</v>
      </c>
      <c r="J627" t="str">
        <f t="shared" si="18"/>
        <v>Obesity</v>
      </c>
      <c r="K627" t="str">
        <f t="shared" si="19"/>
        <v>Diabetes</v>
      </c>
    </row>
    <row r="628" spans="1:11" x14ac:dyDescent="0.25">
      <c r="A628" t="s">
        <v>1744</v>
      </c>
      <c r="B628">
        <v>45.27</v>
      </c>
      <c r="C628">
        <v>5.2</v>
      </c>
      <c r="D628" t="s">
        <v>2380</v>
      </c>
      <c r="E628" t="s">
        <v>4718</v>
      </c>
      <c r="F628" t="s">
        <v>4718</v>
      </c>
      <c r="G628">
        <v>0</v>
      </c>
      <c r="H628" t="s">
        <v>4718</v>
      </c>
      <c r="J628" t="str">
        <f t="shared" si="18"/>
        <v>Obesity</v>
      </c>
      <c r="K628" t="str">
        <f t="shared" si="19"/>
        <v>Normal</v>
      </c>
    </row>
    <row r="629" spans="1:11" x14ac:dyDescent="0.25">
      <c r="A629" t="s">
        <v>1743</v>
      </c>
      <c r="B629">
        <v>44.29</v>
      </c>
      <c r="C629">
        <v>9.66</v>
      </c>
      <c r="D629" t="s">
        <v>4718</v>
      </c>
      <c r="E629" t="s">
        <v>4718</v>
      </c>
      <c r="F629" t="s">
        <v>4718</v>
      </c>
      <c r="G629">
        <v>2</v>
      </c>
      <c r="H629" t="s">
        <v>4718</v>
      </c>
      <c r="J629" t="str">
        <f t="shared" si="18"/>
        <v>Obesity</v>
      </c>
      <c r="K629" t="str">
        <f t="shared" si="19"/>
        <v>Diabetes</v>
      </c>
    </row>
    <row r="630" spans="1:11" x14ac:dyDescent="0.25">
      <c r="A630" t="s">
        <v>1742</v>
      </c>
      <c r="B630">
        <v>54.59</v>
      </c>
      <c r="C630">
        <v>4.22</v>
      </c>
      <c r="D630" t="s">
        <v>2380</v>
      </c>
      <c r="E630" t="s">
        <v>4718</v>
      </c>
      <c r="F630" t="s">
        <v>4718</v>
      </c>
      <c r="G630">
        <v>1</v>
      </c>
      <c r="H630" t="s">
        <v>4718</v>
      </c>
      <c r="J630" t="str">
        <f t="shared" si="18"/>
        <v>Obesity</v>
      </c>
      <c r="K630" t="str">
        <f t="shared" si="19"/>
        <v>Normal</v>
      </c>
    </row>
    <row r="631" spans="1:11" x14ac:dyDescent="0.25">
      <c r="A631" t="s">
        <v>1741</v>
      </c>
      <c r="B631">
        <v>32.965000000000003</v>
      </c>
      <c r="C631">
        <v>11.78</v>
      </c>
      <c r="D631" t="s">
        <v>4718</v>
      </c>
      <c r="E631" t="s">
        <v>4718</v>
      </c>
      <c r="F631" t="s">
        <v>4718</v>
      </c>
      <c r="G631">
        <v>0</v>
      </c>
      <c r="H631" t="s">
        <v>4718</v>
      </c>
      <c r="J631" t="str">
        <f t="shared" si="18"/>
        <v>Obesity</v>
      </c>
      <c r="K631" t="str">
        <f t="shared" si="19"/>
        <v>Diabetes</v>
      </c>
    </row>
    <row r="632" spans="1:11" x14ac:dyDescent="0.25">
      <c r="A632" t="s">
        <v>1740</v>
      </c>
      <c r="B632">
        <v>38.049999999999997</v>
      </c>
      <c r="C632">
        <v>9.6199999999999992</v>
      </c>
      <c r="D632" t="s">
        <v>4718</v>
      </c>
      <c r="E632" t="s">
        <v>4718</v>
      </c>
      <c r="F632" t="s">
        <v>4718</v>
      </c>
      <c r="G632">
        <v>0</v>
      </c>
      <c r="H632" t="s">
        <v>4718</v>
      </c>
      <c r="J632" t="str">
        <f t="shared" si="18"/>
        <v>Obesity</v>
      </c>
      <c r="K632" t="str">
        <f t="shared" si="19"/>
        <v>Diabetes</v>
      </c>
    </row>
    <row r="633" spans="1:11" x14ac:dyDescent="0.25">
      <c r="A633" t="s">
        <v>1739</v>
      </c>
      <c r="B633">
        <v>46.14</v>
      </c>
      <c r="C633">
        <v>10.78</v>
      </c>
      <c r="D633" t="s">
        <v>4718</v>
      </c>
      <c r="E633" t="s">
        <v>4718</v>
      </c>
      <c r="F633" t="s">
        <v>4718</v>
      </c>
      <c r="G633">
        <v>0</v>
      </c>
      <c r="H633" t="s">
        <v>4718</v>
      </c>
      <c r="J633" t="str">
        <f t="shared" si="18"/>
        <v>Obesity</v>
      </c>
      <c r="K633" t="str">
        <f t="shared" si="19"/>
        <v>Diabetes</v>
      </c>
    </row>
    <row r="634" spans="1:11" x14ac:dyDescent="0.25">
      <c r="A634" t="s">
        <v>1738</v>
      </c>
      <c r="B634">
        <v>41.325000000000003</v>
      </c>
      <c r="C634">
        <v>5.1100000000000003</v>
      </c>
      <c r="D634" t="s">
        <v>2380</v>
      </c>
      <c r="E634" t="s">
        <v>4718</v>
      </c>
      <c r="F634" t="s">
        <v>4718</v>
      </c>
      <c r="G634">
        <v>2</v>
      </c>
      <c r="H634" t="s">
        <v>4718</v>
      </c>
      <c r="J634" t="str">
        <f t="shared" si="18"/>
        <v>Obesity</v>
      </c>
      <c r="K634" t="str">
        <f t="shared" si="19"/>
        <v>Normal</v>
      </c>
    </row>
    <row r="635" spans="1:11" x14ac:dyDescent="0.25">
      <c r="A635" t="s">
        <v>1737</v>
      </c>
      <c r="B635">
        <v>44.64</v>
      </c>
      <c r="C635">
        <v>7.18</v>
      </c>
      <c r="D635" t="s">
        <v>4718</v>
      </c>
      <c r="E635" t="s">
        <v>4718</v>
      </c>
      <c r="F635" t="s">
        <v>4718</v>
      </c>
      <c r="G635">
        <v>0</v>
      </c>
      <c r="H635" t="s">
        <v>4718</v>
      </c>
      <c r="J635" t="str">
        <f t="shared" si="18"/>
        <v>Over Weight</v>
      </c>
      <c r="K635" t="str">
        <f t="shared" si="19"/>
        <v>Diabetes</v>
      </c>
    </row>
    <row r="636" spans="1:11" x14ac:dyDescent="0.25">
      <c r="A636" t="s">
        <v>1736</v>
      </c>
      <c r="B636">
        <v>25.175000000000001</v>
      </c>
      <c r="C636">
        <v>4.96</v>
      </c>
      <c r="D636" t="s">
        <v>4718</v>
      </c>
      <c r="E636" t="s">
        <v>2380</v>
      </c>
      <c r="F636" t="s">
        <v>4718</v>
      </c>
      <c r="G636">
        <v>1</v>
      </c>
      <c r="H636" t="s">
        <v>4718</v>
      </c>
      <c r="J636" t="str">
        <f t="shared" si="18"/>
        <v>Obesity</v>
      </c>
      <c r="K636" t="str">
        <f t="shared" si="19"/>
        <v>Normal</v>
      </c>
    </row>
    <row r="637" spans="1:11" x14ac:dyDescent="0.25">
      <c r="A637" t="s">
        <v>1735</v>
      </c>
      <c r="B637">
        <v>43.11</v>
      </c>
      <c r="C637">
        <v>4.67</v>
      </c>
      <c r="D637" t="s">
        <v>2380</v>
      </c>
      <c r="E637" t="s">
        <v>4718</v>
      </c>
      <c r="F637" t="s">
        <v>4718</v>
      </c>
      <c r="G637">
        <v>0</v>
      </c>
      <c r="H637" t="s">
        <v>4718</v>
      </c>
      <c r="J637" t="str">
        <f t="shared" si="18"/>
        <v>Obesity</v>
      </c>
      <c r="K637" t="str">
        <f t="shared" si="19"/>
        <v>Normal</v>
      </c>
    </row>
    <row r="638" spans="1:11" x14ac:dyDescent="0.25">
      <c r="A638" t="s">
        <v>1734</v>
      </c>
      <c r="B638">
        <v>53.32</v>
      </c>
      <c r="C638">
        <v>5.0599999999999996</v>
      </c>
      <c r="D638" t="s">
        <v>4718</v>
      </c>
      <c r="E638" t="s">
        <v>4718</v>
      </c>
      <c r="F638" t="s">
        <v>4718</v>
      </c>
      <c r="G638">
        <v>0</v>
      </c>
      <c r="H638" t="s">
        <v>4718</v>
      </c>
      <c r="J638" t="str">
        <f t="shared" si="18"/>
        <v>Obesity</v>
      </c>
      <c r="K638" t="str">
        <f t="shared" si="19"/>
        <v>Normal</v>
      </c>
    </row>
    <row r="639" spans="1:11" x14ac:dyDescent="0.25">
      <c r="A639" t="s">
        <v>1733</v>
      </c>
      <c r="B639">
        <v>38.04</v>
      </c>
      <c r="C639">
        <v>5.0199999999999996</v>
      </c>
      <c r="D639" t="s">
        <v>2380</v>
      </c>
      <c r="E639" t="s">
        <v>4718</v>
      </c>
      <c r="F639" t="s">
        <v>4718</v>
      </c>
      <c r="G639">
        <v>1</v>
      </c>
      <c r="H639" t="s">
        <v>4718</v>
      </c>
      <c r="J639" t="str">
        <f t="shared" si="18"/>
        <v>Obesity</v>
      </c>
      <c r="K639" t="str">
        <f t="shared" si="19"/>
        <v>Normal</v>
      </c>
    </row>
    <row r="640" spans="1:11" x14ac:dyDescent="0.25">
      <c r="A640" t="s">
        <v>1732</v>
      </c>
      <c r="B640">
        <v>37.9</v>
      </c>
      <c r="C640">
        <v>7.76</v>
      </c>
      <c r="D640" t="s">
        <v>4718</v>
      </c>
      <c r="E640" t="s">
        <v>4718</v>
      </c>
      <c r="F640" t="s">
        <v>4718</v>
      </c>
      <c r="G640">
        <v>0</v>
      </c>
      <c r="H640" t="s">
        <v>4718</v>
      </c>
      <c r="J640" t="str">
        <f t="shared" si="18"/>
        <v>Obesity</v>
      </c>
      <c r="K640" t="str">
        <f t="shared" si="19"/>
        <v>Diabetes</v>
      </c>
    </row>
    <row r="641" spans="1:11" x14ac:dyDescent="0.25">
      <c r="A641" t="s">
        <v>1731</v>
      </c>
      <c r="B641">
        <v>39.6</v>
      </c>
      <c r="C641">
        <v>9.32</v>
      </c>
      <c r="D641" t="s">
        <v>4718</v>
      </c>
      <c r="E641" t="s">
        <v>4718</v>
      </c>
      <c r="F641" t="s">
        <v>4718</v>
      </c>
      <c r="G641">
        <v>0</v>
      </c>
      <c r="H641" t="s">
        <v>4718</v>
      </c>
      <c r="J641" t="str">
        <f t="shared" ref="J641:J704" si="20">IF(B642&gt;=30,"Obesity",IF(B642&gt;=25,"Over Weight",IF(B642&gt;=18.5,"NormalWeight","UnderWeight")))</f>
        <v>Obesity</v>
      </c>
      <c r="K641" t="str">
        <f t="shared" si="19"/>
        <v>Diabetes</v>
      </c>
    </row>
    <row r="642" spans="1:11" x14ac:dyDescent="0.25">
      <c r="A642" t="s">
        <v>1730</v>
      </c>
      <c r="B642">
        <v>50.92</v>
      </c>
      <c r="C642">
        <v>5.31</v>
      </c>
      <c r="D642" t="s">
        <v>2380</v>
      </c>
      <c r="E642" t="s">
        <v>4718</v>
      </c>
      <c r="F642" t="s">
        <v>4718</v>
      </c>
      <c r="G642">
        <v>1</v>
      </c>
      <c r="H642" t="s">
        <v>4718</v>
      </c>
      <c r="J642" t="str">
        <f t="shared" si="20"/>
        <v>NormalWeight</v>
      </c>
      <c r="K642" t="str">
        <f t="shared" si="19"/>
        <v>Normal</v>
      </c>
    </row>
    <row r="643" spans="1:11" x14ac:dyDescent="0.25">
      <c r="A643" t="s">
        <v>1729</v>
      </c>
      <c r="B643">
        <v>21.85</v>
      </c>
      <c r="C643">
        <v>5.56</v>
      </c>
      <c r="D643" t="s">
        <v>2380</v>
      </c>
      <c r="E643" t="s">
        <v>4718</v>
      </c>
      <c r="F643" t="s">
        <v>4718</v>
      </c>
      <c r="G643">
        <v>0</v>
      </c>
      <c r="H643" t="s">
        <v>2380</v>
      </c>
      <c r="J643" t="str">
        <f t="shared" si="20"/>
        <v>Obesity</v>
      </c>
      <c r="K643" t="str">
        <f t="shared" ref="K643:K706" si="21">IF(C643&lt;5.7,"Normal",IF(C643&lt;6.5,"Pre-Diabetes","Diabetes"))</f>
        <v>Normal</v>
      </c>
    </row>
    <row r="644" spans="1:11" x14ac:dyDescent="0.25">
      <c r="A644" t="s">
        <v>1728</v>
      </c>
      <c r="B644">
        <v>36.08</v>
      </c>
      <c r="C644">
        <v>7.11</v>
      </c>
      <c r="D644" t="s">
        <v>2380</v>
      </c>
      <c r="E644" t="s">
        <v>4718</v>
      </c>
      <c r="F644" t="s">
        <v>2380</v>
      </c>
      <c r="G644">
        <v>1</v>
      </c>
      <c r="H644" t="s">
        <v>4718</v>
      </c>
      <c r="J644" t="str">
        <f t="shared" si="20"/>
        <v>Obesity</v>
      </c>
      <c r="K644" t="str">
        <f t="shared" si="21"/>
        <v>Diabetes</v>
      </c>
    </row>
    <row r="645" spans="1:11" x14ac:dyDescent="0.25">
      <c r="A645" t="s">
        <v>1727</v>
      </c>
      <c r="B645">
        <v>40.44</v>
      </c>
      <c r="C645">
        <v>5.13</v>
      </c>
      <c r="D645" t="s">
        <v>2380</v>
      </c>
      <c r="E645" t="s">
        <v>4718</v>
      </c>
      <c r="F645" t="s">
        <v>2380</v>
      </c>
      <c r="G645">
        <v>1</v>
      </c>
      <c r="H645" t="s">
        <v>4718</v>
      </c>
      <c r="J645" t="str">
        <f t="shared" si="20"/>
        <v>Obesity</v>
      </c>
      <c r="K645" t="str">
        <f t="shared" si="21"/>
        <v>Normal</v>
      </c>
    </row>
    <row r="646" spans="1:11" x14ac:dyDescent="0.25">
      <c r="A646" t="s">
        <v>1726</v>
      </c>
      <c r="B646">
        <v>38.094999999999999</v>
      </c>
      <c r="C646">
        <v>10.199999999999999</v>
      </c>
      <c r="D646" t="s">
        <v>4718</v>
      </c>
      <c r="E646" t="s">
        <v>4718</v>
      </c>
      <c r="F646" t="s">
        <v>4718</v>
      </c>
      <c r="G646">
        <v>0</v>
      </c>
      <c r="H646" t="s">
        <v>4718</v>
      </c>
      <c r="J646" t="str">
        <f t="shared" si="20"/>
        <v>Obesity</v>
      </c>
      <c r="K646" t="str">
        <f t="shared" si="21"/>
        <v>Diabetes</v>
      </c>
    </row>
    <row r="647" spans="1:11" x14ac:dyDescent="0.25">
      <c r="A647" t="s">
        <v>1725</v>
      </c>
      <c r="B647">
        <v>44.95</v>
      </c>
      <c r="C647">
        <v>10.4</v>
      </c>
      <c r="D647" t="s">
        <v>4718</v>
      </c>
      <c r="E647" t="s">
        <v>4718</v>
      </c>
      <c r="F647" t="s">
        <v>4718</v>
      </c>
      <c r="G647">
        <v>0</v>
      </c>
      <c r="H647" t="s">
        <v>4718</v>
      </c>
      <c r="J647" t="str">
        <f t="shared" si="20"/>
        <v>Obesity</v>
      </c>
      <c r="K647" t="str">
        <f t="shared" si="21"/>
        <v>Diabetes</v>
      </c>
    </row>
    <row r="648" spans="1:11" x14ac:dyDescent="0.25">
      <c r="A648" t="s">
        <v>1724</v>
      </c>
      <c r="B648">
        <v>35.54</v>
      </c>
      <c r="C648">
        <v>10.67</v>
      </c>
      <c r="D648" t="s">
        <v>4718</v>
      </c>
      <c r="E648" t="s">
        <v>4718</v>
      </c>
      <c r="F648" t="s">
        <v>4718</v>
      </c>
      <c r="G648">
        <v>0</v>
      </c>
      <c r="H648" t="s">
        <v>4718</v>
      </c>
      <c r="J648" t="str">
        <f t="shared" si="20"/>
        <v>Obesity</v>
      </c>
      <c r="K648" t="str">
        <f t="shared" si="21"/>
        <v>Diabetes</v>
      </c>
    </row>
    <row r="649" spans="1:11" x14ac:dyDescent="0.25">
      <c r="A649" t="s">
        <v>1723</v>
      </c>
      <c r="B649">
        <v>39.799999999999997</v>
      </c>
      <c r="C649">
        <v>4.6500000000000004</v>
      </c>
      <c r="D649" t="s">
        <v>2380</v>
      </c>
      <c r="E649" t="s">
        <v>4718</v>
      </c>
      <c r="F649" t="s">
        <v>4718</v>
      </c>
      <c r="G649">
        <v>2</v>
      </c>
      <c r="H649" t="s">
        <v>4718</v>
      </c>
      <c r="J649" t="str">
        <f t="shared" si="20"/>
        <v>Obesity</v>
      </c>
      <c r="K649" t="str">
        <f t="shared" si="21"/>
        <v>Normal</v>
      </c>
    </row>
    <row r="650" spans="1:11" x14ac:dyDescent="0.25">
      <c r="A650" t="s">
        <v>1722</v>
      </c>
      <c r="B650">
        <v>33.659999999999997</v>
      </c>
      <c r="C650">
        <v>5.65</v>
      </c>
      <c r="D650" t="s">
        <v>2380</v>
      </c>
      <c r="E650" t="s">
        <v>4718</v>
      </c>
      <c r="F650" t="s">
        <v>4718</v>
      </c>
      <c r="G650">
        <v>2</v>
      </c>
      <c r="H650" t="s">
        <v>4718</v>
      </c>
      <c r="J650" t="str">
        <f t="shared" si="20"/>
        <v>Obesity</v>
      </c>
      <c r="K650" t="str">
        <f t="shared" si="21"/>
        <v>Normal</v>
      </c>
    </row>
    <row r="651" spans="1:11" x14ac:dyDescent="0.25">
      <c r="A651" t="s">
        <v>1721</v>
      </c>
      <c r="B651">
        <v>35.5</v>
      </c>
      <c r="C651">
        <v>11.97</v>
      </c>
      <c r="D651" t="s">
        <v>4718</v>
      </c>
      <c r="E651" t="s">
        <v>4718</v>
      </c>
      <c r="F651" t="s">
        <v>4718</v>
      </c>
      <c r="G651">
        <v>0</v>
      </c>
      <c r="H651" t="s">
        <v>4718</v>
      </c>
      <c r="J651" t="str">
        <f t="shared" si="20"/>
        <v>Obesity</v>
      </c>
      <c r="K651" t="str">
        <f t="shared" si="21"/>
        <v>Diabetes</v>
      </c>
    </row>
    <row r="652" spans="1:11" x14ac:dyDescent="0.25">
      <c r="A652" t="s">
        <v>1720</v>
      </c>
      <c r="B652">
        <v>41.63</v>
      </c>
      <c r="C652">
        <v>6.71</v>
      </c>
      <c r="D652" t="s">
        <v>4718</v>
      </c>
      <c r="E652" t="s">
        <v>4718</v>
      </c>
      <c r="F652" t="s">
        <v>4718</v>
      </c>
      <c r="G652">
        <v>0</v>
      </c>
      <c r="H652" t="s">
        <v>4718</v>
      </c>
      <c r="J652" t="str">
        <f t="shared" si="20"/>
        <v>Obesity</v>
      </c>
      <c r="K652" t="str">
        <f t="shared" si="21"/>
        <v>Diabetes</v>
      </c>
    </row>
    <row r="653" spans="1:11" x14ac:dyDescent="0.25">
      <c r="A653" t="s">
        <v>1719</v>
      </c>
      <c r="B653">
        <v>46.49</v>
      </c>
      <c r="C653">
        <v>11.92</v>
      </c>
      <c r="D653" t="s">
        <v>4718</v>
      </c>
      <c r="E653" t="s">
        <v>4718</v>
      </c>
      <c r="F653" t="s">
        <v>4718</v>
      </c>
      <c r="G653">
        <v>0</v>
      </c>
      <c r="H653" t="s">
        <v>4718</v>
      </c>
      <c r="J653" t="str">
        <f t="shared" si="20"/>
        <v>Obesity</v>
      </c>
      <c r="K653" t="str">
        <f t="shared" si="21"/>
        <v>Diabetes</v>
      </c>
    </row>
    <row r="654" spans="1:11" x14ac:dyDescent="0.25">
      <c r="A654" t="s">
        <v>1718</v>
      </c>
      <c r="B654">
        <v>43.29</v>
      </c>
      <c r="C654">
        <v>5.35</v>
      </c>
      <c r="D654" t="s">
        <v>4718</v>
      </c>
      <c r="E654" t="s">
        <v>4718</v>
      </c>
      <c r="F654" t="s">
        <v>4718</v>
      </c>
      <c r="G654">
        <v>2</v>
      </c>
      <c r="H654" t="s">
        <v>4718</v>
      </c>
      <c r="J654" t="str">
        <f t="shared" si="20"/>
        <v>Obesity</v>
      </c>
      <c r="K654" t="str">
        <f t="shared" si="21"/>
        <v>Normal</v>
      </c>
    </row>
    <row r="655" spans="1:11" x14ac:dyDescent="0.25">
      <c r="A655" t="s">
        <v>1717</v>
      </c>
      <c r="B655">
        <v>43.08</v>
      </c>
      <c r="C655">
        <v>8.9600000000000009</v>
      </c>
      <c r="D655" t="s">
        <v>2380</v>
      </c>
      <c r="E655" t="s">
        <v>4718</v>
      </c>
      <c r="F655" t="s">
        <v>4718</v>
      </c>
      <c r="G655">
        <v>1</v>
      </c>
      <c r="H655" t="s">
        <v>4718</v>
      </c>
      <c r="J655" t="str">
        <f t="shared" si="20"/>
        <v>Obesity</v>
      </c>
      <c r="K655" t="str">
        <f t="shared" si="21"/>
        <v>Diabetes</v>
      </c>
    </row>
    <row r="656" spans="1:11" x14ac:dyDescent="0.25">
      <c r="A656" t="s">
        <v>1716</v>
      </c>
      <c r="B656">
        <v>39.07</v>
      </c>
      <c r="C656">
        <v>11.93</v>
      </c>
      <c r="D656" t="s">
        <v>4718</v>
      </c>
      <c r="E656" t="s">
        <v>4718</v>
      </c>
      <c r="F656" t="s">
        <v>4718</v>
      </c>
      <c r="G656">
        <v>0</v>
      </c>
      <c r="H656" t="s">
        <v>4718</v>
      </c>
      <c r="J656" t="str">
        <f t="shared" si="20"/>
        <v>Obesity</v>
      </c>
      <c r="K656" t="str">
        <f t="shared" si="21"/>
        <v>Diabetes</v>
      </c>
    </row>
    <row r="657" spans="1:11" x14ac:dyDescent="0.25">
      <c r="A657" t="s">
        <v>1715</v>
      </c>
      <c r="B657">
        <v>41.3</v>
      </c>
      <c r="C657">
        <v>9.59</v>
      </c>
      <c r="D657" t="s">
        <v>4718</v>
      </c>
      <c r="E657" t="s">
        <v>4718</v>
      </c>
      <c r="F657" t="s">
        <v>4718</v>
      </c>
      <c r="G657">
        <v>0</v>
      </c>
      <c r="H657" t="s">
        <v>4718</v>
      </c>
      <c r="J657" t="str">
        <f t="shared" si="20"/>
        <v>Obesity</v>
      </c>
      <c r="K657" t="str">
        <f t="shared" si="21"/>
        <v>Diabetes</v>
      </c>
    </row>
    <row r="658" spans="1:11" x14ac:dyDescent="0.25">
      <c r="A658" t="s">
        <v>1714</v>
      </c>
      <c r="B658">
        <v>42.95</v>
      </c>
      <c r="C658">
        <v>11.88</v>
      </c>
      <c r="D658" t="s">
        <v>2380</v>
      </c>
      <c r="E658" t="s">
        <v>4718</v>
      </c>
      <c r="F658" t="s">
        <v>4718</v>
      </c>
      <c r="G658">
        <v>2</v>
      </c>
      <c r="H658" t="s">
        <v>4718</v>
      </c>
      <c r="J658" t="str">
        <f t="shared" si="20"/>
        <v>Obesity</v>
      </c>
      <c r="K658" t="str">
        <f t="shared" si="21"/>
        <v>Diabetes</v>
      </c>
    </row>
    <row r="659" spans="1:11" x14ac:dyDescent="0.25">
      <c r="A659" t="s">
        <v>1713</v>
      </c>
      <c r="B659">
        <v>46.96</v>
      </c>
      <c r="C659">
        <v>4.6399999999999997</v>
      </c>
      <c r="D659" t="s">
        <v>4718</v>
      </c>
      <c r="E659" t="s">
        <v>4718</v>
      </c>
      <c r="F659" t="s">
        <v>2380</v>
      </c>
      <c r="G659">
        <v>1</v>
      </c>
      <c r="H659" t="s">
        <v>4718</v>
      </c>
      <c r="J659" t="str">
        <f t="shared" si="20"/>
        <v>Obesity</v>
      </c>
      <c r="K659" t="str">
        <f t="shared" si="21"/>
        <v>Normal</v>
      </c>
    </row>
    <row r="660" spans="1:11" x14ac:dyDescent="0.25">
      <c r="A660" t="s">
        <v>1712</v>
      </c>
      <c r="B660">
        <v>30.495000000000001</v>
      </c>
      <c r="C660">
        <v>9.5299999999999994</v>
      </c>
      <c r="D660" t="s">
        <v>4718</v>
      </c>
      <c r="E660" t="s">
        <v>4718</v>
      </c>
      <c r="F660" t="s">
        <v>4718</v>
      </c>
      <c r="G660">
        <v>0</v>
      </c>
      <c r="H660" t="s">
        <v>4718</v>
      </c>
      <c r="J660" t="str">
        <f t="shared" si="20"/>
        <v>UnderWeight</v>
      </c>
      <c r="K660" t="str">
        <f t="shared" si="21"/>
        <v>Diabetes</v>
      </c>
    </row>
    <row r="661" spans="1:11" x14ac:dyDescent="0.25">
      <c r="A661" t="s">
        <v>1711</v>
      </c>
      <c r="B661">
        <v>17.954999999999998</v>
      </c>
      <c r="C661">
        <v>5.29</v>
      </c>
      <c r="D661" t="s">
        <v>2380</v>
      </c>
      <c r="E661" t="s">
        <v>4718</v>
      </c>
      <c r="F661" t="s">
        <v>4718</v>
      </c>
      <c r="G661">
        <v>1</v>
      </c>
      <c r="H661" t="s">
        <v>2380</v>
      </c>
      <c r="J661" t="str">
        <f t="shared" si="20"/>
        <v>Over Weight</v>
      </c>
      <c r="K661" t="str">
        <f t="shared" si="21"/>
        <v>Normal</v>
      </c>
    </row>
    <row r="662" spans="1:11" x14ac:dyDescent="0.25">
      <c r="A662" t="s">
        <v>1710</v>
      </c>
      <c r="B662">
        <v>25.6</v>
      </c>
      <c r="C662">
        <v>10.95</v>
      </c>
      <c r="D662" t="s">
        <v>4718</v>
      </c>
      <c r="E662" t="s">
        <v>4718</v>
      </c>
      <c r="F662" t="s">
        <v>4718</v>
      </c>
      <c r="G662">
        <v>3</v>
      </c>
      <c r="H662" t="s">
        <v>4718</v>
      </c>
      <c r="J662" t="str">
        <f t="shared" si="20"/>
        <v>Obesity</v>
      </c>
      <c r="K662" t="str">
        <f t="shared" si="21"/>
        <v>Diabetes</v>
      </c>
    </row>
    <row r="663" spans="1:11" x14ac:dyDescent="0.25">
      <c r="A663" t="s">
        <v>1709</v>
      </c>
      <c r="B663">
        <v>34.21</v>
      </c>
      <c r="C663">
        <v>9.17</v>
      </c>
      <c r="D663" t="s">
        <v>4718</v>
      </c>
      <c r="E663" t="s">
        <v>4718</v>
      </c>
      <c r="F663" t="s">
        <v>4718</v>
      </c>
      <c r="G663">
        <v>0</v>
      </c>
      <c r="H663" t="s">
        <v>4718</v>
      </c>
      <c r="J663" t="str">
        <f t="shared" si="20"/>
        <v>Obesity</v>
      </c>
      <c r="K663" t="str">
        <f t="shared" si="21"/>
        <v>Diabetes</v>
      </c>
    </row>
    <row r="664" spans="1:11" x14ac:dyDescent="0.25">
      <c r="A664" t="s">
        <v>1708</v>
      </c>
      <c r="B664">
        <v>39.74</v>
      </c>
      <c r="C664">
        <v>7.39</v>
      </c>
      <c r="D664" t="s">
        <v>4718</v>
      </c>
      <c r="E664" t="s">
        <v>4718</v>
      </c>
      <c r="F664" t="s">
        <v>4718</v>
      </c>
      <c r="G664">
        <v>0</v>
      </c>
      <c r="H664" t="s">
        <v>4718</v>
      </c>
      <c r="J664" t="str">
        <f t="shared" si="20"/>
        <v>Obesity</v>
      </c>
      <c r="K664" t="str">
        <f t="shared" si="21"/>
        <v>Diabetes</v>
      </c>
    </row>
    <row r="665" spans="1:11" x14ac:dyDescent="0.25">
      <c r="A665" t="s">
        <v>1707</v>
      </c>
      <c r="B665">
        <v>49.53</v>
      </c>
      <c r="C665">
        <v>9.1300000000000008</v>
      </c>
      <c r="D665" t="s">
        <v>2380</v>
      </c>
      <c r="E665" t="s">
        <v>4718</v>
      </c>
      <c r="F665" t="s">
        <v>4718</v>
      </c>
      <c r="G665">
        <v>0</v>
      </c>
      <c r="H665" t="s">
        <v>4718</v>
      </c>
      <c r="J665" t="str">
        <f t="shared" si="20"/>
        <v>Obesity</v>
      </c>
      <c r="K665" t="str">
        <f t="shared" si="21"/>
        <v>Diabetes</v>
      </c>
    </row>
    <row r="666" spans="1:11" x14ac:dyDescent="0.25">
      <c r="A666" t="s">
        <v>1706</v>
      </c>
      <c r="B666">
        <v>39.33</v>
      </c>
      <c r="C666">
        <v>10.4</v>
      </c>
      <c r="D666" t="s">
        <v>4718</v>
      </c>
      <c r="E666" t="s">
        <v>4718</v>
      </c>
      <c r="F666" t="s">
        <v>4718</v>
      </c>
      <c r="G666">
        <v>3</v>
      </c>
      <c r="H666" t="s">
        <v>4718</v>
      </c>
      <c r="J666" t="str">
        <f t="shared" si="20"/>
        <v>Obesity</v>
      </c>
      <c r="K666" t="str">
        <f t="shared" si="21"/>
        <v>Diabetes</v>
      </c>
    </row>
    <row r="667" spans="1:11" x14ac:dyDescent="0.25">
      <c r="A667" t="s">
        <v>1705</v>
      </c>
      <c r="B667">
        <v>39.979999999999997</v>
      </c>
      <c r="C667">
        <v>9.4600000000000009</v>
      </c>
      <c r="D667" t="s">
        <v>2380</v>
      </c>
      <c r="E667" t="s">
        <v>4718</v>
      </c>
      <c r="F667" t="s">
        <v>4718</v>
      </c>
      <c r="G667">
        <v>2</v>
      </c>
      <c r="H667" t="s">
        <v>4718</v>
      </c>
      <c r="J667" t="str">
        <f t="shared" si="20"/>
        <v>Obesity</v>
      </c>
      <c r="K667" t="str">
        <f t="shared" si="21"/>
        <v>Diabetes</v>
      </c>
    </row>
    <row r="668" spans="1:11" x14ac:dyDescent="0.25">
      <c r="A668" t="s">
        <v>1704</v>
      </c>
      <c r="B668">
        <v>46.51</v>
      </c>
      <c r="C668">
        <v>8.69</v>
      </c>
      <c r="D668" t="s">
        <v>2380</v>
      </c>
      <c r="E668" t="s">
        <v>4718</v>
      </c>
      <c r="F668" t="s">
        <v>4718</v>
      </c>
      <c r="G668">
        <v>0</v>
      </c>
      <c r="H668" t="s">
        <v>4718</v>
      </c>
      <c r="J668" t="str">
        <f t="shared" si="20"/>
        <v>Obesity</v>
      </c>
      <c r="K668" t="str">
        <f t="shared" si="21"/>
        <v>Diabetes</v>
      </c>
    </row>
    <row r="669" spans="1:11" x14ac:dyDescent="0.25">
      <c r="A669" t="s">
        <v>1703</v>
      </c>
      <c r="B669">
        <v>43.58</v>
      </c>
      <c r="C669">
        <v>4.2300000000000004</v>
      </c>
      <c r="D669" t="s">
        <v>4718</v>
      </c>
      <c r="E669" t="s">
        <v>4718</v>
      </c>
      <c r="F669" t="s">
        <v>2380</v>
      </c>
      <c r="G669">
        <v>1</v>
      </c>
      <c r="H669" t="s">
        <v>4718</v>
      </c>
      <c r="J669" t="str">
        <f t="shared" si="20"/>
        <v>Obesity</v>
      </c>
      <c r="K669" t="str">
        <f t="shared" si="21"/>
        <v>Normal</v>
      </c>
    </row>
    <row r="670" spans="1:11" x14ac:dyDescent="0.25">
      <c r="A670" t="s">
        <v>1702</v>
      </c>
      <c r="B670">
        <v>42.28</v>
      </c>
      <c r="C670">
        <v>9.16</v>
      </c>
      <c r="D670" t="s">
        <v>2380</v>
      </c>
      <c r="E670" t="s">
        <v>4718</v>
      </c>
      <c r="F670" t="s">
        <v>4718</v>
      </c>
      <c r="G670">
        <v>1</v>
      </c>
      <c r="H670" t="s">
        <v>4718</v>
      </c>
      <c r="J670" t="str">
        <f t="shared" si="20"/>
        <v>Obesity</v>
      </c>
      <c r="K670" t="str">
        <f t="shared" si="21"/>
        <v>Diabetes</v>
      </c>
    </row>
    <row r="671" spans="1:11" x14ac:dyDescent="0.25">
      <c r="A671" t="s">
        <v>1701</v>
      </c>
      <c r="B671">
        <v>35.520000000000003</v>
      </c>
      <c r="C671">
        <v>8.26</v>
      </c>
      <c r="D671" t="s">
        <v>4718</v>
      </c>
      <c r="E671" t="s">
        <v>4718</v>
      </c>
      <c r="F671" t="s">
        <v>4718</v>
      </c>
      <c r="G671">
        <v>0</v>
      </c>
      <c r="H671" t="s">
        <v>4718</v>
      </c>
      <c r="J671" t="str">
        <f t="shared" si="20"/>
        <v>Obesity</v>
      </c>
      <c r="K671" t="str">
        <f t="shared" si="21"/>
        <v>Diabetes</v>
      </c>
    </row>
    <row r="672" spans="1:11" x14ac:dyDescent="0.25">
      <c r="A672" t="s">
        <v>1700</v>
      </c>
      <c r="B672">
        <v>33.6</v>
      </c>
      <c r="C672">
        <v>11.25</v>
      </c>
      <c r="D672" t="s">
        <v>4718</v>
      </c>
      <c r="E672" t="s">
        <v>4718</v>
      </c>
      <c r="F672" t="s">
        <v>4718</v>
      </c>
      <c r="G672">
        <v>0</v>
      </c>
      <c r="H672" t="s">
        <v>4718</v>
      </c>
      <c r="J672" t="str">
        <f t="shared" si="20"/>
        <v>NormalWeight</v>
      </c>
      <c r="K672" t="str">
        <f t="shared" si="21"/>
        <v>Diabetes</v>
      </c>
    </row>
    <row r="673" spans="1:11" x14ac:dyDescent="0.25">
      <c r="A673" t="s">
        <v>1699</v>
      </c>
      <c r="B673">
        <v>22.42</v>
      </c>
      <c r="C673">
        <v>6.74</v>
      </c>
      <c r="D673" t="s">
        <v>4718</v>
      </c>
      <c r="E673" t="s">
        <v>4718</v>
      </c>
      <c r="F673" t="s">
        <v>4718</v>
      </c>
      <c r="G673">
        <v>0</v>
      </c>
      <c r="H673" t="s">
        <v>2380</v>
      </c>
      <c r="J673" t="str">
        <f t="shared" si="20"/>
        <v>Obesity</v>
      </c>
      <c r="K673" t="str">
        <f t="shared" si="21"/>
        <v>Diabetes</v>
      </c>
    </row>
    <row r="674" spans="1:11" x14ac:dyDescent="0.25">
      <c r="A674" t="s">
        <v>1698</v>
      </c>
      <c r="B674">
        <v>46.86</v>
      </c>
      <c r="C674">
        <v>4.87</v>
      </c>
      <c r="D674" t="s">
        <v>4718</v>
      </c>
      <c r="E674" t="s">
        <v>4718</v>
      </c>
      <c r="F674" t="s">
        <v>4718</v>
      </c>
      <c r="G674">
        <v>0</v>
      </c>
      <c r="H674" t="s">
        <v>4718</v>
      </c>
      <c r="J674" t="str">
        <f t="shared" si="20"/>
        <v>Obesity</v>
      </c>
      <c r="K674" t="str">
        <f t="shared" si="21"/>
        <v>Normal</v>
      </c>
    </row>
    <row r="675" spans="1:11" x14ac:dyDescent="0.25">
      <c r="A675" t="s">
        <v>1697</v>
      </c>
      <c r="B675">
        <v>32.965000000000003</v>
      </c>
      <c r="C675">
        <v>6.68</v>
      </c>
      <c r="D675" t="s">
        <v>4718</v>
      </c>
      <c r="E675" t="s">
        <v>4718</v>
      </c>
      <c r="F675" t="s">
        <v>4718</v>
      </c>
      <c r="G675">
        <v>3</v>
      </c>
      <c r="H675" t="s">
        <v>4718</v>
      </c>
      <c r="J675" t="str">
        <f t="shared" si="20"/>
        <v>Obesity</v>
      </c>
      <c r="K675" t="str">
        <f t="shared" si="21"/>
        <v>Diabetes</v>
      </c>
    </row>
    <row r="676" spans="1:11" x14ac:dyDescent="0.25">
      <c r="A676" t="s">
        <v>1696</v>
      </c>
      <c r="B676">
        <v>39.340000000000003</v>
      </c>
      <c r="C676">
        <v>5.0199999999999996</v>
      </c>
      <c r="D676" t="s">
        <v>2380</v>
      </c>
      <c r="E676" t="s">
        <v>4718</v>
      </c>
      <c r="F676" t="s">
        <v>2380</v>
      </c>
      <c r="G676">
        <v>1</v>
      </c>
      <c r="H676" t="s">
        <v>4718</v>
      </c>
      <c r="J676" t="str">
        <f t="shared" si="20"/>
        <v>Obesity</v>
      </c>
      <c r="K676" t="str">
        <f t="shared" si="21"/>
        <v>Normal</v>
      </c>
    </row>
    <row r="677" spans="1:11" x14ac:dyDescent="0.25">
      <c r="A677" t="s">
        <v>1695</v>
      </c>
      <c r="B677">
        <v>47</v>
      </c>
      <c r="C677">
        <v>10.64</v>
      </c>
      <c r="D677" t="s">
        <v>2380</v>
      </c>
      <c r="E677" t="s">
        <v>4718</v>
      </c>
      <c r="F677" t="s">
        <v>4718</v>
      </c>
      <c r="G677">
        <v>0</v>
      </c>
      <c r="H677" t="s">
        <v>4718</v>
      </c>
      <c r="J677" t="str">
        <f t="shared" si="20"/>
        <v>Obesity</v>
      </c>
      <c r="K677" t="str">
        <f t="shared" si="21"/>
        <v>Diabetes</v>
      </c>
    </row>
    <row r="678" spans="1:11" x14ac:dyDescent="0.25">
      <c r="A678" t="s">
        <v>1694</v>
      </c>
      <c r="B678">
        <v>36.71</v>
      </c>
      <c r="C678">
        <v>8.74</v>
      </c>
      <c r="D678" t="s">
        <v>2380</v>
      </c>
      <c r="E678" t="s">
        <v>4718</v>
      </c>
      <c r="F678" t="s">
        <v>4718</v>
      </c>
      <c r="G678">
        <v>0</v>
      </c>
      <c r="H678" t="s">
        <v>4718</v>
      </c>
      <c r="J678" t="str">
        <f t="shared" si="20"/>
        <v>Obesity</v>
      </c>
      <c r="K678" t="str">
        <f t="shared" si="21"/>
        <v>Diabetes</v>
      </c>
    </row>
    <row r="679" spans="1:11" x14ac:dyDescent="0.25">
      <c r="A679" t="s">
        <v>1693</v>
      </c>
      <c r="B679">
        <v>53.48</v>
      </c>
      <c r="C679">
        <v>5.64</v>
      </c>
      <c r="D679" t="s">
        <v>4718</v>
      </c>
      <c r="E679" t="s">
        <v>4718</v>
      </c>
      <c r="F679" t="s">
        <v>4718</v>
      </c>
      <c r="G679">
        <v>0</v>
      </c>
      <c r="H679" t="s">
        <v>4718</v>
      </c>
      <c r="J679" t="str">
        <f t="shared" si="20"/>
        <v>Obesity</v>
      </c>
      <c r="K679" t="str">
        <f t="shared" si="21"/>
        <v>Normal</v>
      </c>
    </row>
    <row r="680" spans="1:11" x14ac:dyDescent="0.25">
      <c r="A680" t="s">
        <v>1692</v>
      </c>
      <c r="B680">
        <v>35.5</v>
      </c>
      <c r="C680">
        <v>10.37</v>
      </c>
      <c r="D680" t="s">
        <v>4718</v>
      </c>
      <c r="E680" t="s">
        <v>4718</v>
      </c>
      <c r="F680" t="s">
        <v>4718</v>
      </c>
      <c r="G680">
        <v>0</v>
      </c>
      <c r="H680" t="s">
        <v>4718</v>
      </c>
      <c r="J680" t="str">
        <f t="shared" si="20"/>
        <v>Obesity</v>
      </c>
      <c r="K680" t="str">
        <f t="shared" si="21"/>
        <v>Diabetes</v>
      </c>
    </row>
    <row r="681" spans="1:11" x14ac:dyDescent="0.25">
      <c r="A681" t="s">
        <v>1691</v>
      </c>
      <c r="B681">
        <v>36.979999999999997</v>
      </c>
      <c r="C681">
        <v>9.56</v>
      </c>
      <c r="D681" t="s">
        <v>2380</v>
      </c>
      <c r="E681" t="s">
        <v>4718</v>
      </c>
      <c r="F681" t="s">
        <v>4718</v>
      </c>
      <c r="G681">
        <v>0</v>
      </c>
      <c r="H681" t="s">
        <v>4718</v>
      </c>
      <c r="J681" t="str">
        <f t="shared" si="20"/>
        <v>Obesity</v>
      </c>
      <c r="K681" t="str">
        <f t="shared" si="21"/>
        <v>Diabetes</v>
      </c>
    </row>
    <row r="682" spans="1:11" x14ac:dyDescent="0.25">
      <c r="A682" t="s">
        <v>1690</v>
      </c>
      <c r="B682">
        <v>32.395000000000003</v>
      </c>
      <c r="C682">
        <v>8.23</v>
      </c>
      <c r="D682" t="s">
        <v>2380</v>
      </c>
      <c r="E682" t="s">
        <v>4718</v>
      </c>
      <c r="F682" t="s">
        <v>2380</v>
      </c>
      <c r="G682">
        <v>1</v>
      </c>
      <c r="H682" t="s">
        <v>4718</v>
      </c>
      <c r="J682" t="str">
        <f t="shared" si="20"/>
        <v>Obesity</v>
      </c>
      <c r="K682" t="str">
        <f t="shared" si="21"/>
        <v>Diabetes</v>
      </c>
    </row>
    <row r="683" spans="1:11" x14ac:dyDescent="0.25">
      <c r="A683" t="s">
        <v>1689</v>
      </c>
      <c r="B683">
        <v>32.729999999999997</v>
      </c>
      <c r="C683">
        <v>7.03</v>
      </c>
      <c r="D683" t="s">
        <v>4718</v>
      </c>
      <c r="E683" t="s">
        <v>4718</v>
      </c>
      <c r="F683" t="s">
        <v>4718</v>
      </c>
      <c r="G683">
        <v>0</v>
      </c>
      <c r="H683" t="s">
        <v>4718</v>
      </c>
      <c r="J683" t="str">
        <f t="shared" si="20"/>
        <v>NormalWeight</v>
      </c>
      <c r="K683" t="str">
        <f t="shared" si="21"/>
        <v>Diabetes</v>
      </c>
    </row>
    <row r="684" spans="1:11" x14ac:dyDescent="0.25">
      <c r="A684" t="s">
        <v>1688</v>
      </c>
      <c r="B684">
        <v>20.52</v>
      </c>
      <c r="C684">
        <v>5.45</v>
      </c>
      <c r="D684" t="s">
        <v>4718</v>
      </c>
      <c r="E684" t="s">
        <v>4718</v>
      </c>
      <c r="F684" t="s">
        <v>4718</v>
      </c>
      <c r="G684">
        <v>1</v>
      </c>
      <c r="H684" t="s">
        <v>2380</v>
      </c>
      <c r="J684" t="str">
        <f t="shared" si="20"/>
        <v>Obesity</v>
      </c>
      <c r="K684" t="str">
        <f t="shared" si="21"/>
        <v>Normal</v>
      </c>
    </row>
    <row r="685" spans="1:11" x14ac:dyDescent="0.25">
      <c r="A685" t="s">
        <v>1687</v>
      </c>
      <c r="B685">
        <v>51.72</v>
      </c>
      <c r="C685">
        <v>5.76</v>
      </c>
      <c r="D685" t="s">
        <v>4718</v>
      </c>
      <c r="E685" t="s">
        <v>4718</v>
      </c>
      <c r="F685" t="s">
        <v>4718</v>
      </c>
      <c r="G685">
        <v>0</v>
      </c>
      <c r="H685" t="s">
        <v>4718</v>
      </c>
      <c r="J685" t="str">
        <f t="shared" si="20"/>
        <v>Obesity</v>
      </c>
      <c r="K685" t="str">
        <f t="shared" si="21"/>
        <v>Pre-Diabetes</v>
      </c>
    </row>
    <row r="686" spans="1:11" x14ac:dyDescent="0.25">
      <c r="A686" t="s">
        <v>1686</v>
      </c>
      <c r="B686">
        <v>50.2</v>
      </c>
      <c r="C686">
        <v>5.4</v>
      </c>
      <c r="D686" t="s">
        <v>4718</v>
      </c>
      <c r="E686" t="s">
        <v>4718</v>
      </c>
      <c r="F686" t="s">
        <v>4718</v>
      </c>
      <c r="G686">
        <v>0</v>
      </c>
      <c r="H686" t="s">
        <v>4718</v>
      </c>
      <c r="J686" t="str">
        <f t="shared" si="20"/>
        <v>Over Weight</v>
      </c>
      <c r="K686" t="str">
        <f t="shared" si="21"/>
        <v>Normal</v>
      </c>
    </row>
    <row r="687" spans="1:11" x14ac:dyDescent="0.25">
      <c r="A687" t="s">
        <v>1685</v>
      </c>
      <c r="B687">
        <v>25.52</v>
      </c>
      <c r="C687">
        <v>6.35</v>
      </c>
      <c r="D687" t="s">
        <v>4718</v>
      </c>
      <c r="E687" t="s">
        <v>4718</v>
      </c>
      <c r="F687" t="s">
        <v>2380</v>
      </c>
      <c r="G687">
        <v>1</v>
      </c>
      <c r="H687" t="s">
        <v>4718</v>
      </c>
      <c r="J687" t="str">
        <f t="shared" si="20"/>
        <v>Obesity</v>
      </c>
      <c r="K687" t="str">
        <f t="shared" si="21"/>
        <v>Pre-Diabetes</v>
      </c>
    </row>
    <row r="688" spans="1:11" x14ac:dyDescent="0.25">
      <c r="A688" t="s">
        <v>1684</v>
      </c>
      <c r="B688">
        <v>35.200000000000003</v>
      </c>
      <c r="C688">
        <v>6.26</v>
      </c>
      <c r="D688" t="s">
        <v>2380</v>
      </c>
      <c r="E688" t="s">
        <v>4718</v>
      </c>
      <c r="F688" t="s">
        <v>4718</v>
      </c>
      <c r="G688">
        <v>2</v>
      </c>
      <c r="H688" t="s">
        <v>4718</v>
      </c>
      <c r="J688" t="str">
        <f t="shared" si="20"/>
        <v>Obesity</v>
      </c>
      <c r="K688" t="str">
        <f t="shared" si="21"/>
        <v>Pre-Diabetes</v>
      </c>
    </row>
    <row r="689" spans="1:11" x14ac:dyDescent="0.25">
      <c r="A689" t="s">
        <v>1683</v>
      </c>
      <c r="B689">
        <v>41.26</v>
      </c>
      <c r="C689">
        <v>5.97</v>
      </c>
      <c r="D689" t="s">
        <v>2380</v>
      </c>
      <c r="E689" t="s">
        <v>4718</v>
      </c>
      <c r="F689" t="s">
        <v>4718</v>
      </c>
      <c r="G689">
        <v>0</v>
      </c>
      <c r="H689" t="s">
        <v>4718</v>
      </c>
      <c r="J689" t="str">
        <f t="shared" si="20"/>
        <v>UnderWeight</v>
      </c>
      <c r="K689" t="str">
        <f t="shared" si="21"/>
        <v>Pre-Diabetes</v>
      </c>
    </row>
    <row r="690" spans="1:11" x14ac:dyDescent="0.25">
      <c r="A690" t="s">
        <v>1682</v>
      </c>
      <c r="B690">
        <v>17.195</v>
      </c>
      <c r="C690">
        <v>5.29</v>
      </c>
      <c r="D690" t="s">
        <v>2380</v>
      </c>
      <c r="E690" t="s">
        <v>4718</v>
      </c>
      <c r="F690" t="s">
        <v>4718</v>
      </c>
      <c r="G690">
        <v>0</v>
      </c>
      <c r="H690" t="s">
        <v>2380</v>
      </c>
      <c r="J690" t="str">
        <f t="shared" si="20"/>
        <v>NormalWeight</v>
      </c>
      <c r="K690" t="str">
        <f t="shared" si="21"/>
        <v>Normal</v>
      </c>
    </row>
    <row r="691" spans="1:11" x14ac:dyDescent="0.25">
      <c r="A691" t="s">
        <v>1681</v>
      </c>
      <c r="B691">
        <v>23.085000000000001</v>
      </c>
      <c r="C691">
        <v>4.2699999999999996</v>
      </c>
      <c r="D691" t="s">
        <v>2380</v>
      </c>
      <c r="E691" t="s">
        <v>4718</v>
      </c>
      <c r="F691" t="s">
        <v>4718</v>
      </c>
      <c r="G691">
        <v>2</v>
      </c>
      <c r="H691" t="s">
        <v>4718</v>
      </c>
      <c r="J691" t="str">
        <f t="shared" si="20"/>
        <v>NormalWeight</v>
      </c>
      <c r="K691" t="str">
        <f t="shared" si="21"/>
        <v>Normal</v>
      </c>
    </row>
    <row r="692" spans="1:11" x14ac:dyDescent="0.25">
      <c r="A692" t="s">
        <v>1680</v>
      </c>
      <c r="B692">
        <v>21.66</v>
      </c>
      <c r="C692">
        <v>5.2</v>
      </c>
      <c r="D692" t="s">
        <v>2380</v>
      </c>
      <c r="E692" t="s">
        <v>4718</v>
      </c>
      <c r="F692" t="s">
        <v>4718</v>
      </c>
      <c r="G692">
        <v>2</v>
      </c>
      <c r="H692" t="s">
        <v>4718</v>
      </c>
      <c r="J692" t="str">
        <f t="shared" si="20"/>
        <v>Obesity</v>
      </c>
      <c r="K692" t="str">
        <f t="shared" si="21"/>
        <v>Normal</v>
      </c>
    </row>
    <row r="693" spans="1:11" x14ac:dyDescent="0.25">
      <c r="A693" t="s">
        <v>1679</v>
      </c>
      <c r="B693">
        <v>36.47</v>
      </c>
      <c r="C693">
        <v>8.23</v>
      </c>
      <c r="D693" t="s">
        <v>2380</v>
      </c>
      <c r="E693" t="s">
        <v>4718</v>
      </c>
      <c r="F693" t="s">
        <v>4718</v>
      </c>
      <c r="G693">
        <v>0</v>
      </c>
      <c r="H693" t="s">
        <v>4718</v>
      </c>
      <c r="J693" t="str">
        <f t="shared" si="20"/>
        <v>Obesity</v>
      </c>
      <c r="K693" t="str">
        <f t="shared" si="21"/>
        <v>Diabetes</v>
      </c>
    </row>
    <row r="694" spans="1:11" x14ac:dyDescent="0.25">
      <c r="A694" t="s">
        <v>1678</v>
      </c>
      <c r="B694">
        <v>36.08</v>
      </c>
      <c r="C694">
        <v>10.33</v>
      </c>
      <c r="D694" t="s">
        <v>2380</v>
      </c>
      <c r="E694" t="s">
        <v>4718</v>
      </c>
      <c r="F694" t="s">
        <v>4718</v>
      </c>
      <c r="G694">
        <v>0</v>
      </c>
      <c r="H694" t="s">
        <v>4718</v>
      </c>
      <c r="J694" t="str">
        <f t="shared" si="20"/>
        <v>NormalWeight</v>
      </c>
      <c r="K694" t="str">
        <f t="shared" si="21"/>
        <v>Diabetes</v>
      </c>
    </row>
    <row r="695" spans="1:11" x14ac:dyDescent="0.25">
      <c r="A695" t="s">
        <v>1677</v>
      </c>
      <c r="B695">
        <v>23.18</v>
      </c>
      <c r="C695">
        <v>6.13</v>
      </c>
      <c r="D695" t="s">
        <v>4718</v>
      </c>
      <c r="E695" t="s">
        <v>4718</v>
      </c>
      <c r="F695" t="s">
        <v>4718</v>
      </c>
      <c r="G695">
        <v>0</v>
      </c>
      <c r="H695" t="s">
        <v>4718</v>
      </c>
      <c r="J695" t="str">
        <f t="shared" si="20"/>
        <v>Obesity</v>
      </c>
      <c r="K695" t="str">
        <f t="shared" si="21"/>
        <v>Pre-Diabetes</v>
      </c>
    </row>
    <row r="696" spans="1:11" x14ac:dyDescent="0.25">
      <c r="A696" t="s">
        <v>1676</v>
      </c>
      <c r="B696">
        <v>39.159999999999997</v>
      </c>
      <c r="C696">
        <v>8.08</v>
      </c>
      <c r="D696" t="s">
        <v>4718</v>
      </c>
      <c r="E696" t="s">
        <v>4718</v>
      </c>
      <c r="F696" t="s">
        <v>4718</v>
      </c>
      <c r="G696">
        <v>3</v>
      </c>
      <c r="H696" t="s">
        <v>4718</v>
      </c>
      <c r="J696" t="str">
        <f t="shared" si="20"/>
        <v>Obesity</v>
      </c>
      <c r="K696" t="str">
        <f t="shared" si="21"/>
        <v>Diabetes</v>
      </c>
    </row>
    <row r="697" spans="1:11" x14ac:dyDescent="0.25">
      <c r="A697" t="s">
        <v>1675</v>
      </c>
      <c r="B697">
        <v>38.19</v>
      </c>
      <c r="C697">
        <v>10.49</v>
      </c>
      <c r="D697" t="s">
        <v>4718</v>
      </c>
      <c r="E697" t="s">
        <v>4718</v>
      </c>
      <c r="F697" t="s">
        <v>4718</v>
      </c>
      <c r="G697">
        <v>3</v>
      </c>
      <c r="H697" t="s">
        <v>4718</v>
      </c>
      <c r="J697" t="str">
        <f t="shared" si="20"/>
        <v>Over Weight</v>
      </c>
      <c r="K697" t="str">
        <f t="shared" si="21"/>
        <v>Diabetes</v>
      </c>
    </row>
    <row r="698" spans="1:11" x14ac:dyDescent="0.25">
      <c r="A698" t="s">
        <v>1674</v>
      </c>
      <c r="B698">
        <v>26.41</v>
      </c>
      <c r="C698">
        <v>8.11</v>
      </c>
      <c r="D698" t="s">
        <v>4718</v>
      </c>
      <c r="E698" t="s">
        <v>4718</v>
      </c>
      <c r="F698" t="s">
        <v>4718</v>
      </c>
      <c r="G698">
        <v>3</v>
      </c>
      <c r="H698" t="s">
        <v>4718</v>
      </c>
      <c r="J698" t="str">
        <f t="shared" si="20"/>
        <v>Over Weight</v>
      </c>
      <c r="K698" t="str">
        <f t="shared" si="21"/>
        <v>Diabetes</v>
      </c>
    </row>
    <row r="699" spans="1:11" x14ac:dyDescent="0.25">
      <c r="A699" t="s">
        <v>1673</v>
      </c>
      <c r="B699">
        <v>28.785</v>
      </c>
      <c r="C699">
        <v>6.6</v>
      </c>
      <c r="D699" t="s">
        <v>4718</v>
      </c>
      <c r="E699" t="s">
        <v>4718</v>
      </c>
      <c r="F699" t="s">
        <v>4718</v>
      </c>
      <c r="G699">
        <v>0</v>
      </c>
      <c r="H699" t="s">
        <v>4718</v>
      </c>
      <c r="J699" t="str">
        <f t="shared" si="20"/>
        <v>Over Weight</v>
      </c>
      <c r="K699" t="str">
        <f t="shared" si="21"/>
        <v>Diabetes</v>
      </c>
    </row>
    <row r="700" spans="1:11" x14ac:dyDescent="0.25">
      <c r="A700" t="s">
        <v>1672</v>
      </c>
      <c r="B700">
        <v>26.695</v>
      </c>
      <c r="C700">
        <v>10.14</v>
      </c>
      <c r="D700" t="s">
        <v>2380</v>
      </c>
      <c r="E700" t="s">
        <v>4718</v>
      </c>
      <c r="F700" t="s">
        <v>2380</v>
      </c>
      <c r="G700">
        <v>1</v>
      </c>
      <c r="H700" t="s">
        <v>4718</v>
      </c>
      <c r="J700" t="str">
        <f t="shared" si="20"/>
        <v>Obesity</v>
      </c>
      <c r="K700" t="str">
        <f t="shared" si="21"/>
        <v>Diabetes</v>
      </c>
    </row>
    <row r="701" spans="1:11" x14ac:dyDescent="0.25">
      <c r="A701" t="s">
        <v>1671</v>
      </c>
      <c r="B701">
        <v>32.799999999999997</v>
      </c>
      <c r="C701">
        <v>6.06</v>
      </c>
      <c r="D701" t="s">
        <v>2380</v>
      </c>
      <c r="E701" t="s">
        <v>4718</v>
      </c>
      <c r="F701" t="s">
        <v>4718</v>
      </c>
      <c r="G701">
        <v>1</v>
      </c>
      <c r="H701" t="s">
        <v>4718</v>
      </c>
      <c r="J701" t="str">
        <f t="shared" si="20"/>
        <v>Obesity</v>
      </c>
      <c r="K701" t="str">
        <f t="shared" si="21"/>
        <v>Pre-Diabetes</v>
      </c>
    </row>
    <row r="702" spans="1:11" x14ac:dyDescent="0.25">
      <c r="A702" t="s">
        <v>1670</v>
      </c>
      <c r="B702">
        <v>35.869999999999997</v>
      </c>
      <c r="C702">
        <v>9.91</v>
      </c>
      <c r="D702" t="s">
        <v>2380</v>
      </c>
      <c r="E702" t="s">
        <v>4718</v>
      </c>
      <c r="F702" t="s">
        <v>4718</v>
      </c>
      <c r="G702">
        <v>0</v>
      </c>
      <c r="H702" t="s">
        <v>4718</v>
      </c>
      <c r="J702" t="str">
        <f t="shared" si="20"/>
        <v>NormalWeight</v>
      </c>
      <c r="K702" t="str">
        <f t="shared" si="21"/>
        <v>Diabetes</v>
      </c>
    </row>
    <row r="703" spans="1:11" x14ac:dyDescent="0.25">
      <c r="A703" t="s">
        <v>1669</v>
      </c>
      <c r="B703">
        <v>21.66</v>
      </c>
      <c r="C703">
        <v>4.1399999999999997</v>
      </c>
      <c r="D703" t="s">
        <v>2380</v>
      </c>
      <c r="E703" t="s">
        <v>4718</v>
      </c>
      <c r="F703" t="s">
        <v>4718</v>
      </c>
      <c r="G703">
        <v>2</v>
      </c>
      <c r="H703" t="s">
        <v>4718</v>
      </c>
      <c r="J703" t="str">
        <f t="shared" si="20"/>
        <v>Obesity</v>
      </c>
      <c r="K703" t="str">
        <f t="shared" si="21"/>
        <v>Normal</v>
      </c>
    </row>
    <row r="704" spans="1:11" x14ac:dyDescent="0.25">
      <c r="A704" t="s">
        <v>1668</v>
      </c>
      <c r="B704">
        <v>37.72</v>
      </c>
      <c r="C704">
        <v>4.38</v>
      </c>
      <c r="D704" t="s">
        <v>2380</v>
      </c>
      <c r="E704" t="s">
        <v>4718</v>
      </c>
      <c r="F704" t="s">
        <v>2380</v>
      </c>
      <c r="G704">
        <v>1</v>
      </c>
      <c r="H704" t="s">
        <v>4718</v>
      </c>
      <c r="J704" t="str">
        <f t="shared" si="20"/>
        <v>Obesity</v>
      </c>
      <c r="K704" t="str">
        <f t="shared" si="21"/>
        <v>Normal</v>
      </c>
    </row>
    <row r="705" spans="1:11" x14ac:dyDescent="0.25">
      <c r="A705" t="s">
        <v>1667</v>
      </c>
      <c r="B705">
        <v>39.700000000000003</v>
      </c>
      <c r="C705">
        <v>9.83</v>
      </c>
      <c r="D705" t="s">
        <v>4718</v>
      </c>
      <c r="E705" t="s">
        <v>4718</v>
      </c>
      <c r="F705" t="s">
        <v>4718</v>
      </c>
      <c r="G705">
        <v>3</v>
      </c>
      <c r="H705" t="s">
        <v>4718</v>
      </c>
      <c r="J705" t="str">
        <f t="shared" ref="J705:J768" si="22">IF(B706&gt;=30,"Obesity",IF(B706&gt;=25,"Over Weight",IF(B706&gt;=18.5,"NormalWeight","UnderWeight")))</f>
        <v>Obesity</v>
      </c>
      <c r="K705" t="str">
        <f t="shared" si="21"/>
        <v>Diabetes</v>
      </c>
    </row>
    <row r="706" spans="1:11" x14ac:dyDescent="0.25">
      <c r="A706" t="s">
        <v>1666</v>
      </c>
      <c r="B706">
        <v>35.97</v>
      </c>
      <c r="C706">
        <v>11.08</v>
      </c>
      <c r="D706" t="s">
        <v>4718</v>
      </c>
      <c r="E706" t="s">
        <v>4718</v>
      </c>
      <c r="F706" t="s">
        <v>4718</v>
      </c>
      <c r="G706">
        <v>3</v>
      </c>
      <c r="H706" t="s">
        <v>4718</v>
      </c>
      <c r="J706" t="str">
        <f t="shared" si="22"/>
        <v>Obesity</v>
      </c>
      <c r="K706" t="str">
        <f t="shared" si="21"/>
        <v>Diabetes</v>
      </c>
    </row>
    <row r="707" spans="1:11" x14ac:dyDescent="0.25">
      <c r="A707" t="s">
        <v>1665</v>
      </c>
      <c r="B707">
        <v>37.85</v>
      </c>
      <c r="C707">
        <v>11.01</v>
      </c>
      <c r="D707" t="s">
        <v>4718</v>
      </c>
      <c r="E707" t="s">
        <v>4718</v>
      </c>
      <c r="F707" t="s">
        <v>4718</v>
      </c>
      <c r="G707">
        <v>0</v>
      </c>
      <c r="H707" t="s">
        <v>4718</v>
      </c>
      <c r="J707" t="str">
        <f t="shared" si="22"/>
        <v>NormalWeight</v>
      </c>
      <c r="K707" t="str">
        <f t="shared" ref="K707:K770" si="23">IF(C707&lt;5.7,"Normal",IF(C707&lt;6.5,"Pre-Diabetes","Diabetes"))</f>
        <v>Diabetes</v>
      </c>
    </row>
    <row r="708" spans="1:11" x14ac:dyDescent="0.25">
      <c r="A708" t="s">
        <v>1664</v>
      </c>
      <c r="B708">
        <v>21.66</v>
      </c>
      <c r="C708">
        <v>4.37</v>
      </c>
      <c r="D708" t="s">
        <v>4718</v>
      </c>
      <c r="E708" t="s">
        <v>2380</v>
      </c>
      <c r="F708" t="s">
        <v>4718</v>
      </c>
      <c r="G708">
        <v>1</v>
      </c>
      <c r="H708" t="s">
        <v>2380</v>
      </c>
      <c r="J708" t="str">
        <f t="shared" si="22"/>
        <v>Obesity</v>
      </c>
      <c r="K708" t="str">
        <f t="shared" si="23"/>
        <v>Normal</v>
      </c>
    </row>
    <row r="709" spans="1:11" x14ac:dyDescent="0.25">
      <c r="A709" t="s">
        <v>1663</v>
      </c>
      <c r="B709">
        <v>39.369999999999997</v>
      </c>
      <c r="C709">
        <v>5.91</v>
      </c>
      <c r="D709" t="s">
        <v>4718</v>
      </c>
      <c r="E709" t="s">
        <v>4718</v>
      </c>
      <c r="F709" t="s">
        <v>4718</v>
      </c>
      <c r="G709">
        <v>2</v>
      </c>
      <c r="H709" t="s">
        <v>4718</v>
      </c>
      <c r="J709" t="str">
        <f t="shared" si="22"/>
        <v>Obesity</v>
      </c>
      <c r="K709" t="str">
        <f t="shared" si="23"/>
        <v>Pre-Diabetes</v>
      </c>
    </row>
    <row r="710" spans="1:11" x14ac:dyDescent="0.25">
      <c r="A710" t="s">
        <v>1662</v>
      </c>
      <c r="B710">
        <v>40.880000000000003</v>
      </c>
      <c r="C710">
        <v>7.65</v>
      </c>
      <c r="D710" t="s">
        <v>4718</v>
      </c>
      <c r="E710" t="s">
        <v>4718</v>
      </c>
      <c r="F710" t="s">
        <v>4718</v>
      </c>
      <c r="G710">
        <v>0</v>
      </c>
      <c r="H710" t="s">
        <v>4718</v>
      </c>
      <c r="J710" t="str">
        <f t="shared" si="22"/>
        <v>Over Weight</v>
      </c>
      <c r="K710" t="str">
        <f t="shared" si="23"/>
        <v>Diabetes</v>
      </c>
    </row>
    <row r="711" spans="1:11" x14ac:dyDescent="0.25">
      <c r="A711" t="s">
        <v>1661</v>
      </c>
      <c r="B711">
        <v>26.22</v>
      </c>
      <c r="C711">
        <v>5.37</v>
      </c>
      <c r="D711" t="s">
        <v>2380</v>
      </c>
      <c r="E711" t="s">
        <v>4718</v>
      </c>
      <c r="F711" t="s">
        <v>4718</v>
      </c>
      <c r="G711">
        <v>2</v>
      </c>
      <c r="H711" t="s">
        <v>4718</v>
      </c>
      <c r="J711" t="str">
        <f t="shared" si="22"/>
        <v>Over Weight</v>
      </c>
      <c r="K711" t="str">
        <f t="shared" si="23"/>
        <v>Normal</v>
      </c>
    </row>
    <row r="712" spans="1:11" x14ac:dyDescent="0.25">
      <c r="A712" t="s">
        <v>1660</v>
      </c>
      <c r="B712">
        <v>25.08</v>
      </c>
      <c r="C712">
        <v>5.75</v>
      </c>
      <c r="D712" t="s">
        <v>2380</v>
      </c>
      <c r="E712" t="s">
        <v>4718</v>
      </c>
      <c r="F712" t="s">
        <v>4718</v>
      </c>
      <c r="G712">
        <v>2</v>
      </c>
      <c r="H712" t="s">
        <v>4718</v>
      </c>
      <c r="J712" t="str">
        <f t="shared" si="22"/>
        <v>Obesity</v>
      </c>
      <c r="K712" t="str">
        <f t="shared" si="23"/>
        <v>Pre-Diabetes</v>
      </c>
    </row>
    <row r="713" spans="1:11" x14ac:dyDescent="0.25">
      <c r="A713" t="s">
        <v>1659</v>
      </c>
      <c r="B713">
        <v>39.1</v>
      </c>
      <c r="C713">
        <v>6.79</v>
      </c>
      <c r="D713" t="s">
        <v>2380</v>
      </c>
      <c r="E713" t="s">
        <v>4718</v>
      </c>
      <c r="F713" t="s">
        <v>4718</v>
      </c>
      <c r="G713">
        <v>2</v>
      </c>
      <c r="H713" t="s">
        <v>4718</v>
      </c>
      <c r="J713" t="str">
        <f t="shared" si="22"/>
        <v>Obesity</v>
      </c>
      <c r="K713" t="str">
        <f t="shared" si="23"/>
        <v>Diabetes</v>
      </c>
    </row>
    <row r="714" spans="1:11" x14ac:dyDescent="0.25">
      <c r="A714" t="s">
        <v>1658</v>
      </c>
      <c r="B714">
        <v>37.905000000000001</v>
      </c>
      <c r="C714">
        <v>7.03</v>
      </c>
      <c r="D714" t="s">
        <v>4718</v>
      </c>
      <c r="E714" t="s">
        <v>4718</v>
      </c>
      <c r="F714" t="s">
        <v>4718</v>
      </c>
      <c r="G714">
        <v>3</v>
      </c>
      <c r="H714" t="s">
        <v>4718</v>
      </c>
      <c r="J714" t="str">
        <f t="shared" si="22"/>
        <v>Obesity</v>
      </c>
      <c r="K714" t="str">
        <f t="shared" si="23"/>
        <v>Diabetes</v>
      </c>
    </row>
    <row r="715" spans="1:11" x14ac:dyDescent="0.25">
      <c r="A715" t="s">
        <v>1657</v>
      </c>
      <c r="B715">
        <v>43.35</v>
      </c>
      <c r="C715">
        <v>5.41</v>
      </c>
      <c r="D715" t="s">
        <v>2380</v>
      </c>
      <c r="E715" t="s">
        <v>4718</v>
      </c>
      <c r="F715" t="s">
        <v>2380</v>
      </c>
      <c r="G715">
        <v>1</v>
      </c>
      <c r="H715" t="s">
        <v>4718</v>
      </c>
      <c r="J715" t="str">
        <f t="shared" si="22"/>
        <v>Obesity</v>
      </c>
      <c r="K715" t="str">
        <f t="shared" si="23"/>
        <v>Normal</v>
      </c>
    </row>
    <row r="716" spans="1:11" x14ac:dyDescent="0.25">
      <c r="A716" t="s">
        <v>1656</v>
      </c>
      <c r="B716">
        <v>36.15</v>
      </c>
      <c r="C716">
        <v>8.0500000000000007</v>
      </c>
      <c r="D716" t="s">
        <v>4718</v>
      </c>
      <c r="E716" t="s">
        <v>4718</v>
      </c>
      <c r="F716" t="s">
        <v>4718</v>
      </c>
      <c r="G716">
        <v>0</v>
      </c>
      <c r="H716" t="s">
        <v>4718</v>
      </c>
      <c r="J716" t="str">
        <f t="shared" si="22"/>
        <v>Obesity</v>
      </c>
      <c r="K716" t="str">
        <f t="shared" si="23"/>
        <v>Diabetes</v>
      </c>
    </row>
    <row r="717" spans="1:11" x14ac:dyDescent="0.25">
      <c r="A717" t="s">
        <v>1655</v>
      </c>
      <c r="B717">
        <v>44.98</v>
      </c>
      <c r="C717">
        <v>5.94</v>
      </c>
      <c r="D717" t="s">
        <v>4718</v>
      </c>
      <c r="E717" t="s">
        <v>4718</v>
      </c>
      <c r="F717" t="s">
        <v>4718</v>
      </c>
      <c r="G717">
        <v>1</v>
      </c>
      <c r="H717" t="s">
        <v>4718</v>
      </c>
      <c r="J717" t="str">
        <f t="shared" si="22"/>
        <v>Obesity</v>
      </c>
      <c r="K717" t="str">
        <f t="shared" si="23"/>
        <v>Pre-Diabetes</v>
      </c>
    </row>
    <row r="718" spans="1:11" x14ac:dyDescent="0.25">
      <c r="A718" t="s">
        <v>1654</v>
      </c>
      <c r="B718">
        <v>38.28</v>
      </c>
      <c r="C718">
        <v>5.51</v>
      </c>
      <c r="D718" t="s">
        <v>4718</v>
      </c>
      <c r="E718" t="s">
        <v>2380</v>
      </c>
      <c r="F718" t="s">
        <v>4718</v>
      </c>
      <c r="G718">
        <v>1</v>
      </c>
      <c r="H718" t="s">
        <v>4718</v>
      </c>
      <c r="J718" t="str">
        <f t="shared" si="22"/>
        <v>Obesity</v>
      </c>
      <c r="K718" t="str">
        <f t="shared" si="23"/>
        <v>Normal</v>
      </c>
    </row>
    <row r="719" spans="1:11" x14ac:dyDescent="0.25">
      <c r="A719" t="s">
        <v>1653</v>
      </c>
      <c r="B719">
        <v>32.299999999999997</v>
      </c>
      <c r="C719">
        <v>6.55</v>
      </c>
      <c r="D719" t="s">
        <v>2380</v>
      </c>
      <c r="E719" t="s">
        <v>4718</v>
      </c>
      <c r="F719" t="s">
        <v>4718</v>
      </c>
      <c r="G719">
        <v>2</v>
      </c>
      <c r="H719" t="s">
        <v>4718</v>
      </c>
      <c r="J719" t="str">
        <f t="shared" si="22"/>
        <v>Obesity</v>
      </c>
      <c r="K719" t="str">
        <f t="shared" si="23"/>
        <v>Diabetes</v>
      </c>
    </row>
    <row r="720" spans="1:11" x14ac:dyDescent="0.25">
      <c r="A720" t="s">
        <v>1652</v>
      </c>
      <c r="B720">
        <v>39.51</v>
      </c>
      <c r="C720">
        <v>5.79</v>
      </c>
      <c r="D720" t="s">
        <v>2380</v>
      </c>
      <c r="E720" t="s">
        <v>4718</v>
      </c>
      <c r="F720" t="s">
        <v>4718</v>
      </c>
      <c r="G720">
        <v>0</v>
      </c>
      <c r="H720" t="s">
        <v>4718</v>
      </c>
      <c r="J720" t="str">
        <f t="shared" si="22"/>
        <v>Obesity</v>
      </c>
      <c r="K720" t="str">
        <f t="shared" si="23"/>
        <v>Pre-Diabetes</v>
      </c>
    </row>
    <row r="721" spans="1:11" x14ac:dyDescent="0.25">
      <c r="A721" t="s">
        <v>1651</v>
      </c>
      <c r="B721">
        <v>50.46</v>
      </c>
      <c r="C721">
        <v>4.5599999999999996</v>
      </c>
      <c r="D721" t="s">
        <v>4718</v>
      </c>
      <c r="E721" t="s">
        <v>4718</v>
      </c>
      <c r="F721" t="s">
        <v>4718</v>
      </c>
      <c r="G721">
        <v>0</v>
      </c>
      <c r="H721" t="s">
        <v>4718</v>
      </c>
      <c r="J721" t="str">
        <f t="shared" si="22"/>
        <v>Obesity</v>
      </c>
      <c r="K721" t="str">
        <f t="shared" si="23"/>
        <v>Normal</v>
      </c>
    </row>
    <row r="722" spans="1:11" x14ac:dyDescent="0.25">
      <c r="A722" t="s">
        <v>1650</v>
      </c>
      <c r="B722">
        <v>31.73</v>
      </c>
      <c r="C722">
        <v>7</v>
      </c>
      <c r="D722" t="s">
        <v>4718</v>
      </c>
      <c r="E722" t="s">
        <v>4718</v>
      </c>
      <c r="F722" t="s">
        <v>4718</v>
      </c>
      <c r="G722">
        <v>0</v>
      </c>
      <c r="H722" t="s">
        <v>4718</v>
      </c>
      <c r="J722" t="str">
        <f t="shared" si="22"/>
        <v>Obesity</v>
      </c>
      <c r="K722" t="str">
        <f t="shared" si="23"/>
        <v>Diabetes</v>
      </c>
    </row>
    <row r="723" spans="1:11" x14ac:dyDescent="0.25">
      <c r="A723" t="s">
        <v>1649</v>
      </c>
      <c r="B723">
        <v>32.1</v>
      </c>
      <c r="C723">
        <v>6.57</v>
      </c>
      <c r="D723" t="s">
        <v>2380</v>
      </c>
      <c r="E723" t="s">
        <v>4718</v>
      </c>
      <c r="F723" t="s">
        <v>2380</v>
      </c>
      <c r="G723">
        <v>1</v>
      </c>
      <c r="H723" t="s">
        <v>4718</v>
      </c>
      <c r="J723" t="str">
        <f t="shared" si="22"/>
        <v>Over Weight</v>
      </c>
      <c r="K723" t="str">
        <f t="shared" si="23"/>
        <v>Diabetes</v>
      </c>
    </row>
    <row r="724" spans="1:11" x14ac:dyDescent="0.25">
      <c r="A724" t="s">
        <v>1648</v>
      </c>
      <c r="B724">
        <v>27.83</v>
      </c>
      <c r="C724">
        <v>11.61</v>
      </c>
      <c r="D724" t="s">
        <v>2380</v>
      </c>
      <c r="E724" t="s">
        <v>4718</v>
      </c>
      <c r="F724" t="s">
        <v>2380</v>
      </c>
      <c r="G724">
        <v>1</v>
      </c>
      <c r="H724" t="s">
        <v>4718</v>
      </c>
      <c r="J724" t="str">
        <f t="shared" si="22"/>
        <v>Over Weight</v>
      </c>
      <c r="K724" t="str">
        <f t="shared" si="23"/>
        <v>Diabetes</v>
      </c>
    </row>
    <row r="725" spans="1:11" x14ac:dyDescent="0.25">
      <c r="A725" t="s">
        <v>1647</v>
      </c>
      <c r="B725">
        <v>27.72</v>
      </c>
      <c r="C725">
        <v>8.16</v>
      </c>
      <c r="D725" t="s">
        <v>2380</v>
      </c>
      <c r="E725" t="s">
        <v>4718</v>
      </c>
      <c r="F725" t="s">
        <v>2380</v>
      </c>
      <c r="G725">
        <v>1</v>
      </c>
      <c r="H725" t="s">
        <v>4718</v>
      </c>
      <c r="J725" t="str">
        <f t="shared" si="22"/>
        <v>Obesity</v>
      </c>
      <c r="K725" t="str">
        <f t="shared" si="23"/>
        <v>Diabetes</v>
      </c>
    </row>
    <row r="726" spans="1:11" x14ac:dyDescent="0.25">
      <c r="A726" t="s">
        <v>1646</v>
      </c>
      <c r="B726">
        <v>36.765000000000001</v>
      </c>
      <c r="C726">
        <v>4.4800000000000004</v>
      </c>
      <c r="D726" t="s">
        <v>2380</v>
      </c>
      <c r="E726" t="s">
        <v>4718</v>
      </c>
      <c r="F726" t="s">
        <v>4718</v>
      </c>
      <c r="G726">
        <v>2</v>
      </c>
      <c r="H726" t="s">
        <v>4718</v>
      </c>
      <c r="J726" t="str">
        <f t="shared" si="22"/>
        <v>Obesity</v>
      </c>
      <c r="K726" t="str">
        <f t="shared" si="23"/>
        <v>Normal</v>
      </c>
    </row>
    <row r="727" spans="1:11" x14ac:dyDescent="0.25">
      <c r="A727" t="s">
        <v>1645</v>
      </c>
      <c r="B727">
        <v>48.36</v>
      </c>
      <c r="C727">
        <v>4.08</v>
      </c>
      <c r="D727" t="s">
        <v>4718</v>
      </c>
      <c r="E727" t="s">
        <v>4718</v>
      </c>
      <c r="F727" t="s">
        <v>4718</v>
      </c>
      <c r="G727">
        <v>0</v>
      </c>
      <c r="H727" t="s">
        <v>4718</v>
      </c>
      <c r="J727" t="str">
        <f t="shared" si="22"/>
        <v>Obesity</v>
      </c>
      <c r="K727" t="str">
        <f t="shared" si="23"/>
        <v>Normal</v>
      </c>
    </row>
    <row r="728" spans="1:11" x14ac:dyDescent="0.25">
      <c r="A728" t="s">
        <v>1644</v>
      </c>
      <c r="B728">
        <v>31.445</v>
      </c>
      <c r="C728">
        <v>4.4000000000000004</v>
      </c>
      <c r="D728" t="s">
        <v>2380</v>
      </c>
      <c r="E728" t="s">
        <v>4718</v>
      </c>
      <c r="F728" t="s">
        <v>4718</v>
      </c>
      <c r="G728">
        <v>2</v>
      </c>
      <c r="H728" t="s">
        <v>4718</v>
      </c>
      <c r="J728" t="str">
        <f t="shared" si="22"/>
        <v>Over Weight</v>
      </c>
      <c r="K728" t="str">
        <f t="shared" si="23"/>
        <v>Normal</v>
      </c>
    </row>
    <row r="729" spans="1:11" x14ac:dyDescent="0.25">
      <c r="A729" t="s">
        <v>1643</v>
      </c>
      <c r="B729">
        <v>27.55</v>
      </c>
      <c r="C729">
        <v>9.02</v>
      </c>
      <c r="D729" t="s">
        <v>4718</v>
      </c>
      <c r="E729" t="s">
        <v>4718</v>
      </c>
      <c r="F729" t="s">
        <v>4718</v>
      </c>
      <c r="G729">
        <v>0</v>
      </c>
      <c r="H729" t="s">
        <v>4718</v>
      </c>
      <c r="J729" t="str">
        <f t="shared" si="22"/>
        <v>Obesity</v>
      </c>
      <c r="K729" t="str">
        <f t="shared" si="23"/>
        <v>Diabetes</v>
      </c>
    </row>
    <row r="730" spans="1:11" x14ac:dyDescent="0.25">
      <c r="A730" t="s">
        <v>1642</v>
      </c>
      <c r="B730">
        <v>33.11</v>
      </c>
      <c r="C730">
        <v>8.06</v>
      </c>
      <c r="D730" t="s">
        <v>4718</v>
      </c>
      <c r="E730" t="s">
        <v>4718</v>
      </c>
      <c r="F730" t="s">
        <v>4718</v>
      </c>
      <c r="G730">
        <v>0</v>
      </c>
      <c r="H730" t="s">
        <v>4718</v>
      </c>
      <c r="J730" t="str">
        <f t="shared" si="22"/>
        <v>Obesity</v>
      </c>
      <c r="K730" t="str">
        <f t="shared" si="23"/>
        <v>Diabetes</v>
      </c>
    </row>
    <row r="731" spans="1:11" x14ac:dyDescent="0.25">
      <c r="A731" t="s">
        <v>1641</v>
      </c>
      <c r="B731">
        <v>36.85</v>
      </c>
      <c r="C731">
        <v>6.21</v>
      </c>
      <c r="D731" t="s">
        <v>2380</v>
      </c>
      <c r="E731" t="s">
        <v>4718</v>
      </c>
      <c r="F731" t="s">
        <v>4718</v>
      </c>
      <c r="G731">
        <v>2</v>
      </c>
      <c r="H731" t="s">
        <v>4718</v>
      </c>
      <c r="J731" t="str">
        <f t="shared" si="22"/>
        <v>Obesity</v>
      </c>
      <c r="K731" t="str">
        <f t="shared" si="23"/>
        <v>Pre-Diabetes</v>
      </c>
    </row>
    <row r="732" spans="1:11" x14ac:dyDescent="0.25">
      <c r="A732" t="s">
        <v>1640</v>
      </c>
      <c r="B732">
        <v>36.299999999999997</v>
      </c>
      <c r="C732">
        <v>5.79</v>
      </c>
      <c r="D732" t="s">
        <v>2380</v>
      </c>
      <c r="E732" t="s">
        <v>4718</v>
      </c>
      <c r="F732" t="s">
        <v>4718</v>
      </c>
      <c r="G732">
        <v>2</v>
      </c>
      <c r="H732" t="s">
        <v>4718</v>
      </c>
      <c r="J732" t="str">
        <f t="shared" si="22"/>
        <v>Obesity</v>
      </c>
      <c r="K732" t="str">
        <f t="shared" si="23"/>
        <v>Pre-Diabetes</v>
      </c>
    </row>
    <row r="733" spans="1:11" x14ac:dyDescent="0.25">
      <c r="A733" t="s">
        <v>1639</v>
      </c>
      <c r="B733">
        <v>45.34</v>
      </c>
      <c r="C733">
        <v>5.69</v>
      </c>
      <c r="D733" t="s">
        <v>2380</v>
      </c>
      <c r="E733" t="s">
        <v>4718</v>
      </c>
      <c r="F733" t="s">
        <v>4718</v>
      </c>
      <c r="G733">
        <v>0</v>
      </c>
      <c r="H733" t="s">
        <v>4718</v>
      </c>
      <c r="J733" t="str">
        <f t="shared" si="22"/>
        <v>Obesity</v>
      </c>
      <c r="K733" t="str">
        <f t="shared" si="23"/>
        <v>Normal</v>
      </c>
    </row>
    <row r="734" spans="1:11" x14ac:dyDescent="0.25">
      <c r="A734" t="s">
        <v>1638</v>
      </c>
      <c r="B734">
        <v>31.8</v>
      </c>
      <c r="C734">
        <v>5.36</v>
      </c>
      <c r="D734" t="s">
        <v>2380</v>
      </c>
      <c r="E734" t="s">
        <v>4718</v>
      </c>
      <c r="F734" t="s">
        <v>4718</v>
      </c>
      <c r="G734">
        <v>2</v>
      </c>
      <c r="H734" t="s">
        <v>4718</v>
      </c>
      <c r="J734" t="str">
        <f t="shared" si="22"/>
        <v>Obesity</v>
      </c>
      <c r="K734" t="str">
        <f t="shared" si="23"/>
        <v>Normal</v>
      </c>
    </row>
    <row r="735" spans="1:11" x14ac:dyDescent="0.25">
      <c r="A735" t="s">
        <v>1637</v>
      </c>
      <c r="B735">
        <v>41.02</v>
      </c>
      <c r="C735">
        <v>11.37</v>
      </c>
      <c r="D735" t="s">
        <v>4718</v>
      </c>
      <c r="E735" t="s">
        <v>4718</v>
      </c>
      <c r="F735" t="s">
        <v>4718</v>
      </c>
      <c r="G735">
        <v>0</v>
      </c>
      <c r="H735" t="s">
        <v>4718</v>
      </c>
      <c r="J735" t="str">
        <f t="shared" si="22"/>
        <v>Obesity</v>
      </c>
      <c r="K735" t="str">
        <f t="shared" si="23"/>
        <v>Diabetes</v>
      </c>
    </row>
    <row r="736" spans="1:11" x14ac:dyDescent="0.25">
      <c r="A736" t="s">
        <v>1636</v>
      </c>
      <c r="B736">
        <v>32.68</v>
      </c>
      <c r="C736">
        <v>11.87</v>
      </c>
      <c r="D736" t="s">
        <v>4718</v>
      </c>
      <c r="E736" t="s">
        <v>4718</v>
      </c>
      <c r="F736" t="s">
        <v>4718</v>
      </c>
      <c r="G736">
        <v>0</v>
      </c>
      <c r="H736" t="s">
        <v>4718</v>
      </c>
      <c r="J736" t="str">
        <f t="shared" si="22"/>
        <v>NormalWeight</v>
      </c>
      <c r="K736" t="str">
        <f t="shared" si="23"/>
        <v>Diabetes</v>
      </c>
    </row>
    <row r="737" spans="1:11" x14ac:dyDescent="0.25">
      <c r="A737" t="s">
        <v>1635</v>
      </c>
      <c r="B737">
        <v>21.7</v>
      </c>
      <c r="C737">
        <v>4.9000000000000004</v>
      </c>
      <c r="D737" t="s">
        <v>4718</v>
      </c>
      <c r="E737" t="s">
        <v>4718</v>
      </c>
      <c r="F737" t="s">
        <v>2380</v>
      </c>
      <c r="G737">
        <v>1</v>
      </c>
      <c r="H737" t="s">
        <v>2380</v>
      </c>
      <c r="J737" t="str">
        <f t="shared" si="22"/>
        <v>Obesity</v>
      </c>
      <c r="K737" t="str">
        <f t="shared" si="23"/>
        <v>Normal</v>
      </c>
    </row>
    <row r="738" spans="1:11" x14ac:dyDescent="0.25">
      <c r="A738" t="s">
        <v>1634</v>
      </c>
      <c r="B738">
        <v>40.479999999999997</v>
      </c>
      <c r="C738">
        <v>6.7</v>
      </c>
      <c r="D738" t="s">
        <v>4718</v>
      </c>
      <c r="E738" t="s">
        <v>4718</v>
      </c>
      <c r="F738" t="s">
        <v>4718</v>
      </c>
      <c r="G738">
        <v>3</v>
      </c>
      <c r="H738" t="s">
        <v>4718</v>
      </c>
      <c r="J738" t="str">
        <f t="shared" si="22"/>
        <v>Obesity</v>
      </c>
      <c r="K738" t="str">
        <f t="shared" si="23"/>
        <v>Diabetes</v>
      </c>
    </row>
    <row r="739" spans="1:11" x14ac:dyDescent="0.25">
      <c r="A739" t="s">
        <v>1633</v>
      </c>
      <c r="B739">
        <v>34.5</v>
      </c>
      <c r="C739">
        <v>10.3</v>
      </c>
      <c r="D739" t="s">
        <v>4718</v>
      </c>
      <c r="E739" t="s">
        <v>4718</v>
      </c>
      <c r="F739" t="s">
        <v>4718</v>
      </c>
      <c r="G739">
        <v>3</v>
      </c>
      <c r="H739" t="s">
        <v>4718</v>
      </c>
      <c r="J739" t="str">
        <f t="shared" si="22"/>
        <v>Obesity</v>
      </c>
      <c r="K739" t="str">
        <f t="shared" si="23"/>
        <v>Diabetes</v>
      </c>
    </row>
    <row r="740" spans="1:11" x14ac:dyDescent="0.25">
      <c r="A740" t="s">
        <v>1632</v>
      </c>
      <c r="B740">
        <v>45.9</v>
      </c>
      <c r="C740">
        <v>11.14</v>
      </c>
      <c r="D740" t="s">
        <v>2380</v>
      </c>
      <c r="E740" t="s">
        <v>4718</v>
      </c>
      <c r="F740" t="s">
        <v>4718</v>
      </c>
      <c r="G740">
        <v>1</v>
      </c>
      <c r="H740" t="s">
        <v>4718</v>
      </c>
      <c r="J740" t="str">
        <f t="shared" si="22"/>
        <v>Obesity</v>
      </c>
      <c r="K740" t="str">
        <f t="shared" si="23"/>
        <v>Diabetes</v>
      </c>
    </row>
    <row r="741" spans="1:11" x14ac:dyDescent="0.25">
      <c r="A741" t="s">
        <v>1631</v>
      </c>
      <c r="B741">
        <v>33.479999999999997</v>
      </c>
      <c r="C741">
        <v>4.74</v>
      </c>
      <c r="D741" t="s">
        <v>2380</v>
      </c>
      <c r="E741" t="s">
        <v>4718</v>
      </c>
      <c r="F741" t="s">
        <v>4718</v>
      </c>
      <c r="G741">
        <v>2</v>
      </c>
      <c r="H741" t="s">
        <v>4718</v>
      </c>
      <c r="J741" t="str">
        <f t="shared" si="22"/>
        <v>Over Weight</v>
      </c>
      <c r="K741" t="str">
        <f t="shared" si="23"/>
        <v>Normal</v>
      </c>
    </row>
    <row r="742" spans="1:11" x14ac:dyDescent="0.25">
      <c r="A742" t="s">
        <v>1630</v>
      </c>
      <c r="B742">
        <v>28.31</v>
      </c>
      <c r="C742">
        <v>5.96</v>
      </c>
      <c r="D742" t="s">
        <v>2380</v>
      </c>
      <c r="E742" t="s">
        <v>4718</v>
      </c>
      <c r="F742" t="s">
        <v>4718</v>
      </c>
      <c r="G742">
        <v>2</v>
      </c>
      <c r="H742" t="s">
        <v>4718</v>
      </c>
      <c r="J742" t="str">
        <f t="shared" si="22"/>
        <v>NormalWeight</v>
      </c>
      <c r="K742" t="str">
        <f t="shared" si="23"/>
        <v>Pre-Diabetes</v>
      </c>
    </row>
    <row r="743" spans="1:11" x14ac:dyDescent="0.25">
      <c r="A743" t="s">
        <v>1629</v>
      </c>
      <c r="B743">
        <v>21.565000000000001</v>
      </c>
      <c r="C743">
        <v>4.95</v>
      </c>
      <c r="D743" t="s">
        <v>4718</v>
      </c>
      <c r="E743" t="s">
        <v>2380</v>
      </c>
      <c r="F743" t="s">
        <v>4718</v>
      </c>
      <c r="G743">
        <v>1</v>
      </c>
      <c r="H743" t="s">
        <v>2380</v>
      </c>
      <c r="J743" t="str">
        <f t="shared" si="22"/>
        <v>Obesity</v>
      </c>
      <c r="K743" t="str">
        <f t="shared" si="23"/>
        <v>Normal</v>
      </c>
    </row>
    <row r="744" spans="1:11" x14ac:dyDescent="0.25">
      <c r="A744" t="s">
        <v>1628</v>
      </c>
      <c r="B744">
        <v>35.590000000000003</v>
      </c>
      <c r="C744">
        <v>5.21</v>
      </c>
      <c r="D744" t="s">
        <v>2380</v>
      </c>
      <c r="E744" t="s">
        <v>4718</v>
      </c>
      <c r="F744" t="s">
        <v>2380</v>
      </c>
      <c r="G744">
        <v>1</v>
      </c>
      <c r="H744" t="s">
        <v>4718</v>
      </c>
      <c r="J744" t="str">
        <f t="shared" si="22"/>
        <v>Obesity</v>
      </c>
      <c r="K744" t="str">
        <f t="shared" si="23"/>
        <v>Normal</v>
      </c>
    </row>
    <row r="745" spans="1:11" x14ac:dyDescent="0.25">
      <c r="A745" t="s">
        <v>1627</v>
      </c>
      <c r="B745">
        <v>43.44</v>
      </c>
      <c r="C745">
        <v>4.8600000000000003</v>
      </c>
      <c r="D745" t="s">
        <v>2380</v>
      </c>
      <c r="E745" t="s">
        <v>4718</v>
      </c>
      <c r="F745" t="s">
        <v>4718</v>
      </c>
      <c r="G745">
        <v>0</v>
      </c>
      <c r="H745" t="s">
        <v>4718</v>
      </c>
      <c r="J745" t="str">
        <f t="shared" si="22"/>
        <v>NormalWeight</v>
      </c>
      <c r="K745" t="str">
        <f t="shared" si="23"/>
        <v>Normal</v>
      </c>
    </row>
    <row r="746" spans="1:11" x14ac:dyDescent="0.25">
      <c r="A746" t="s">
        <v>1626</v>
      </c>
      <c r="B746">
        <v>21.754999999999999</v>
      </c>
      <c r="C746">
        <v>7.79</v>
      </c>
      <c r="D746" t="s">
        <v>2380</v>
      </c>
      <c r="E746" t="s">
        <v>4718</v>
      </c>
      <c r="F746" t="s">
        <v>4718</v>
      </c>
      <c r="G746">
        <v>0</v>
      </c>
      <c r="H746" t="s">
        <v>4718</v>
      </c>
      <c r="J746" t="str">
        <f t="shared" si="22"/>
        <v>Obesity</v>
      </c>
      <c r="K746" t="str">
        <f t="shared" si="23"/>
        <v>Diabetes</v>
      </c>
    </row>
    <row r="747" spans="1:11" x14ac:dyDescent="0.25">
      <c r="A747" t="s">
        <v>1625</v>
      </c>
      <c r="B747">
        <v>44.55</v>
      </c>
      <c r="C747">
        <v>7.12</v>
      </c>
      <c r="D747" t="s">
        <v>2380</v>
      </c>
      <c r="E747" t="s">
        <v>4718</v>
      </c>
      <c r="F747" t="s">
        <v>4718</v>
      </c>
      <c r="G747">
        <v>1</v>
      </c>
      <c r="H747" t="s">
        <v>4718</v>
      </c>
      <c r="J747" t="str">
        <f t="shared" si="22"/>
        <v>Obesity</v>
      </c>
      <c r="K747" t="str">
        <f t="shared" si="23"/>
        <v>Diabetes</v>
      </c>
    </row>
    <row r="748" spans="1:11" x14ac:dyDescent="0.25">
      <c r="A748" t="s">
        <v>1624</v>
      </c>
      <c r="B748">
        <v>43.32</v>
      </c>
      <c r="C748">
        <v>4.67</v>
      </c>
      <c r="D748" t="s">
        <v>2380</v>
      </c>
      <c r="E748" t="s">
        <v>4718</v>
      </c>
      <c r="F748" t="s">
        <v>4718</v>
      </c>
      <c r="G748">
        <v>0</v>
      </c>
      <c r="H748" t="s">
        <v>4718</v>
      </c>
      <c r="J748" t="str">
        <f t="shared" si="22"/>
        <v>Obesity</v>
      </c>
      <c r="K748" t="str">
        <f t="shared" si="23"/>
        <v>Normal</v>
      </c>
    </row>
    <row r="749" spans="1:11" x14ac:dyDescent="0.25">
      <c r="A749" t="s">
        <v>1623</v>
      </c>
      <c r="B749">
        <v>31.23</v>
      </c>
      <c r="C749">
        <v>9.1199999999999992</v>
      </c>
      <c r="D749" t="s">
        <v>2380</v>
      </c>
      <c r="E749" t="s">
        <v>4718</v>
      </c>
      <c r="F749" t="s">
        <v>2380</v>
      </c>
      <c r="G749">
        <v>1</v>
      </c>
      <c r="H749" t="s">
        <v>4718</v>
      </c>
      <c r="J749" t="str">
        <f t="shared" si="22"/>
        <v>Obesity</v>
      </c>
      <c r="K749" t="str">
        <f t="shared" si="23"/>
        <v>Diabetes</v>
      </c>
    </row>
    <row r="750" spans="1:11" x14ac:dyDescent="0.25">
      <c r="A750" t="s">
        <v>1622</v>
      </c>
      <c r="B750">
        <v>42.81</v>
      </c>
      <c r="C750">
        <v>4.1500000000000004</v>
      </c>
      <c r="D750" t="s">
        <v>4718</v>
      </c>
      <c r="E750" t="s">
        <v>4718</v>
      </c>
      <c r="F750" t="s">
        <v>4718</v>
      </c>
      <c r="G750">
        <v>1</v>
      </c>
      <c r="H750" t="s">
        <v>4718</v>
      </c>
      <c r="J750" t="str">
        <f t="shared" si="22"/>
        <v>Obesity</v>
      </c>
      <c r="K750" t="str">
        <f t="shared" si="23"/>
        <v>Normal</v>
      </c>
    </row>
    <row r="751" spans="1:11" x14ac:dyDescent="0.25">
      <c r="A751" t="s">
        <v>1621</v>
      </c>
      <c r="B751">
        <v>35.909999999999997</v>
      </c>
      <c r="C751">
        <v>6.72</v>
      </c>
      <c r="D751" t="s">
        <v>2380</v>
      </c>
      <c r="E751" t="s">
        <v>4718</v>
      </c>
      <c r="F751" t="s">
        <v>4718</v>
      </c>
      <c r="G751">
        <v>2</v>
      </c>
      <c r="H751" t="s">
        <v>4718</v>
      </c>
      <c r="J751" t="str">
        <f t="shared" si="22"/>
        <v>Obesity</v>
      </c>
      <c r="K751" t="str">
        <f t="shared" si="23"/>
        <v>Diabetes</v>
      </c>
    </row>
    <row r="752" spans="1:11" x14ac:dyDescent="0.25">
      <c r="A752" t="s">
        <v>1620</v>
      </c>
      <c r="B752">
        <v>36.65</v>
      </c>
      <c r="C752">
        <v>5.01</v>
      </c>
      <c r="D752" t="s">
        <v>2380</v>
      </c>
      <c r="E752" t="s">
        <v>4718</v>
      </c>
      <c r="F752" t="s">
        <v>2380</v>
      </c>
      <c r="G752">
        <v>1</v>
      </c>
      <c r="H752" t="s">
        <v>4718</v>
      </c>
      <c r="J752" t="str">
        <f t="shared" si="22"/>
        <v>NormalWeight</v>
      </c>
      <c r="K752" t="str">
        <f t="shared" si="23"/>
        <v>Normal</v>
      </c>
    </row>
    <row r="753" spans="1:11" x14ac:dyDescent="0.25">
      <c r="A753" t="s">
        <v>1619</v>
      </c>
      <c r="B753">
        <v>22.04</v>
      </c>
      <c r="C753">
        <v>10.9</v>
      </c>
      <c r="D753" t="s">
        <v>2380</v>
      </c>
      <c r="E753" t="s">
        <v>4718</v>
      </c>
      <c r="F753" t="s">
        <v>4718</v>
      </c>
      <c r="G753">
        <v>2</v>
      </c>
      <c r="H753" t="s">
        <v>4718</v>
      </c>
      <c r="J753" t="str">
        <f t="shared" si="22"/>
        <v>Obesity</v>
      </c>
      <c r="K753" t="str">
        <f t="shared" si="23"/>
        <v>Diabetes</v>
      </c>
    </row>
    <row r="754" spans="1:11" x14ac:dyDescent="0.25">
      <c r="A754" t="s">
        <v>1618</v>
      </c>
      <c r="B754">
        <v>31.824999999999999</v>
      </c>
      <c r="C754">
        <v>5.52</v>
      </c>
      <c r="D754" t="s">
        <v>2380</v>
      </c>
      <c r="E754" t="s">
        <v>4718</v>
      </c>
      <c r="F754" t="s">
        <v>4718</v>
      </c>
      <c r="G754">
        <v>1</v>
      </c>
      <c r="H754" t="s">
        <v>4718</v>
      </c>
      <c r="J754" t="str">
        <f t="shared" si="22"/>
        <v>Obesity</v>
      </c>
      <c r="K754" t="str">
        <f t="shared" si="23"/>
        <v>Normal</v>
      </c>
    </row>
    <row r="755" spans="1:11" x14ac:dyDescent="0.25">
      <c r="A755" t="s">
        <v>1617</v>
      </c>
      <c r="B755">
        <v>53.58</v>
      </c>
      <c r="C755">
        <v>4.55</v>
      </c>
      <c r="D755" t="s">
        <v>4718</v>
      </c>
      <c r="E755" t="s">
        <v>4718</v>
      </c>
      <c r="F755" t="s">
        <v>4718</v>
      </c>
      <c r="G755">
        <v>1</v>
      </c>
      <c r="H755" t="s">
        <v>4718</v>
      </c>
      <c r="J755" t="str">
        <f t="shared" si="22"/>
        <v>Obesity</v>
      </c>
      <c r="K755" t="str">
        <f t="shared" si="23"/>
        <v>Normal</v>
      </c>
    </row>
    <row r="756" spans="1:11" x14ac:dyDescent="0.25">
      <c r="A756" t="s">
        <v>1616</v>
      </c>
      <c r="B756">
        <v>34.299999999999997</v>
      </c>
      <c r="C756">
        <v>11.76</v>
      </c>
      <c r="D756" t="s">
        <v>4718</v>
      </c>
      <c r="E756" t="s">
        <v>4718</v>
      </c>
      <c r="F756" t="s">
        <v>4718</v>
      </c>
      <c r="G756">
        <v>0</v>
      </c>
      <c r="H756" t="s">
        <v>4718</v>
      </c>
      <c r="J756" t="str">
        <f t="shared" si="22"/>
        <v>Obesity</v>
      </c>
      <c r="K756" t="str">
        <f t="shared" si="23"/>
        <v>Diabetes</v>
      </c>
    </row>
    <row r="757" spans="1:11" x14ac:dyDescent="0.25">
      <c r="A757" t="s">
        <v>1615</v>
      </c>
      <c r="B757">
        <v>32.11</v>
      </c>
      <c r="C757">
        <v>7.06</v>
      </c>
      <c r="D757" t="s">
        <v>4718</v>
      </c>
      <c r="E757" t="s">
        <v>4718</v>
      </c>
      <c r="F757" t="s">
        <v>4718</v>
      </c>
      <c r="G757">
        <v>0</v>
      </c>
      <c r="H757" t="s">
        <v>4718</v>
      </c>
      <c r="J757" t="str">
        <f t="shared" si="22"/>
        <v>Obesity</v>
      </c>
      <c r="K757" t="str">
        <f t="shared" si="23"/>
        <v>Diabetes</v>
      </c>
    </row>
    <row r="758" spans="1:11" x14ac:dyDescent="0.25">
      <c r="A758" t="s">
        <v>1614</v>
      </c>
      <c r="B758">
        <v>31.78</v>
      </c>
      <c r="C758">
        <v>11.35</v>
      </c>
      <c r="D758" t="s">
        <v>2380</v>
      </c>
      <c r="E758" t="s">
        <v>4718</v>
      </c>
      <c r="F758" t="s">
        <v>2380</v>
      </c>
      <c r="G758">
        <v>1</v>
      </c>
      <c r="H758" t="s">
        <v>4718</v>
      </c>
      <c r="J758" t="str">
        <f t="shared" si="22"/>
        <v>Obesity</v>
      </c>
      <c r="K758" t="str">
        <f t="shared" si="23"/>
        <v>Diabetes</v>
      </c>
    </row>
    <row r="759" spans="1:11" x14ac:dyDescent="0.25">
      <c r="A759" t="s">
        <v>1613</v>
      </c>
      <c r="B759">
        <v>46.89</v>
      </c>
      <c r="C759">
        <v>5.52</v>
      </c>
      <c r="D759" t="s">
        <v>4718</v>
      </c>
      <c r="E759" t="s">
        <v>4718</v>
      </c>
      <c r="F759" t="s">
        <v>4718</v>
      </c>
      <c r="G759">
        <v>0</v>
      </c>
      <c r="H759" t="s">
        <v>4718</v>
      </c>
      <c r="J759" t="str">
        <f t="shared" si="22"/>
        <v>Obesity</v>
      </c>
      <c r="K759" t="str">
        <f t="shared" si="23"/>
        <v>Normal</v>
      </c>
    </row>
    <row r="760" spans="1:11" x14ac:dyDescent="0.25">
      <c r="A760" t="s">
        <v>1612</v>
      </c>
      <c r="B760">
        <v>39.35</v>
      </c>
      <c r="C760">
        <v>7.86</v>
      </c>
      <c r="D760" t="s">
        <v>2380</v>
      </c>
      <c r="E760" t="s">
        <v>4718</v>
      </c>
      <c r="F760" t="s">
        <v>4718</v>
      </c>
      <c r="G760">
        <v>1</v>
      </c>
      <c r="H760" t="s">
        <v>4718</v>
      </c>
      <c r="J760" t="str">
        <f t="shared" si="22"/>
        <v>Obesity</v>
      </c>
      <c r="K760" t="str">
        <f t="shared" si="23"/>
        <v>Diabetes</v>
      </c>
    </row>
    <row r="761" spans="1:11" x14ac:dyDescent="0.25">
      <c r="A761" t="s">
        <v>1611</v>
      </c>
      <c r="B761">
        <v>39.200000000000003</v>
      </c>
      <c r="C761">
        <v>11.38</v>
      </c>
      <c r="D761" t="s">
        <v>4718</v>
      </c>
      <c r="E761" t="s">
        <v>4718</v>
      </c>
      <c r="F761" t="s">
        <v>4718</v>
      </c>
      <c r="G761">
        <v>0</v>
      </c>
      <c r="H761" t="s">
        <v>4718</v>
      </c>
      <c r="J761" t="str">
        <f t="shared" si="22"/>
        <v>Obesity</v>
      </c>
      <c r="K761" t="str">
        <f t="shared" si="23"/>
        <v>Diabetes</v>
      </c>
    </row>
    <row r="762" spans="1:11" x14ac:dyDescent="0.25">
      <c r="A762" t="s">
        <v>1610</v>
      </c>
      <c r="B762">
        <v>39.159999999999997</v>
      </c>
      <c r="C762">
        <v>10.48</v>
      </c>
      <c r="D762" t="s">
        <v>4718</v>
      </c>
      <c r="E762" t="s">
        <v>4718</v>
      </c>
      <c r="F762" t="s">
        <v>4718</v>
      </c>
      <c r="G762">
        <v>0</v>
      </c>
      <c r="H762" t="s">
        <v>4718</v>
      </c>
      <c r="J762" t="str">
        <f t="shared" si="22"/>
        <v>Obesity</v>
      </c>
      <c r="K762" t="str">
        <f t="shared" si="23"/>
        <v>Diabetes</v>
      </c>
    </row>
    <row r="763" spans="1:11" x14ac:dyDescent="0.25">
      <c r="A763" t="s">
        <v>1609</v>
      </c>
      <c r="B763">
        <v>44.1</v>
      </c>
      <c r="C763">
        <v>5.04</v>
      </c>
      <c r="D763" t="s">
        <v>2380</v>
      </c>
      <c r="E763" t="s">
        <v>4718</v>
      </c>
      <c r="F763" t="s">
        <v>4718</v>
      </c>
      <c r="G763">
        <v>0</v>
      </c>
      <c r="H763" t="s">
        <v>4718</v>
      </c>
      <c r="J763" t="str">
        <f t="shared" si="22"/>
        <v>Obesity</v>
      </c>
      <c r="K763" t="str">
        <f t="shared" si="23"/>
        <v>Normal</v>
      </c>
    </row>
    <row r="764" spans="1:11" x14ac:dyDescent="0.25">
      <c r="A764" t="s">
        <v>1608</v>
      </c>
      <c r="B764">
        <v>33.200000000000003</v>
      </c>
      <c r="C764">
        <v>9.06</v>
      </c>
      <c r="D764" t="s">
        <v>4718</v>
      </c>
      <c r="E764" t="s">
        <v>4718</v>
      </c>
      <c r="F764" t="s">
        <v>4718</v>
      </c>
      <c r="G764">
        <v>0</v>
      </c>
      <c r="H764" t="s">
        <v>4718</v>
      </c>
      <c r="J764" t="str">
        <f t="shared" si="22"/>
        <v>Over Weight</v>
      </c>
      <c r="K764" t="str">
        <f t="shared" si="23"/>
        <v>Diabetes</v>
      </c>
    </row>
    <row r="765" spans="1:11" x14ac:dyDescent="0.25">
      <c r="A765" t="s">
        <v>1607</v>
      </c>
      <c r="B765">
        <v>29.92</v>
      </c>
      <c r="C765">
        <v>11.07</v>
      </c>
      <c r="D765" t="s">
        <v>4718</v>
      </c>
      <c r="E765" t="s">
        <v>4718</v>
      </c>
      <c r="F765" t="s">
        <v>4718</v>
      </c>
      <c r="G765">
        <v>0</v>
      </c>
      <c r="H765" t="s">
        <v>4718</v>
      </c>
      <c r="J765" t="str">
        <f t="shared" si="22"/>
        <v>Over Weight</v>
      </c>
      <c r="K765" t="str">
        <f t="shared" si="23"/>
        <v>Diabetes</v>
      </c>
    </row>
    <row r="766" spans="1:11" x14ac:dyDescent="0.25">
      <c r="A766" t="s">
        <v>1606</v>
      </c>
      <c r="B766">
        <v>25</v>
      </c>
      <c r="C766">
        <v>10.45</v>
      </c>
      <c r="D766" t="s">
        <v>4718</v>
      </c>
      <c r="E766" t="s">
        <v>4718</v>
      </c>
      <c r="F766" t="s">
        <v>4718</v>
      </c>
      <c r="G766">
        <v>0</v>
      </c>
      <c r="H766" t="s">
        <v>4718</v>
      </c>
      <c r="J766" t="str">
        <f t="shared" si="22"/>
        <v>Obesity</v>
      </c>
      <c r="K766" t="str">
        <f t="shared" si="23"/>
        <v>Diabetes</v>
      </c>
    </row>
    <row r="767" spans="1:11" x14ac:dyDescent="0.25">
      <c r="A767" t="s">
        <v>1605</v>
      </c>
      <c r="B767">
        <v>38.869999999999997</v>
      </c>
      <c r="C767">
        <v>8.6300000000000008</v>
      </c>
      <c r="D767" t="s">
        <v>2380</v>
      </c>
      <c r="E767" t="s">
        <v>4718</v>
      </c>
      <c r="F767" t="s">
        <v>4718</v>
      </c>
      <c r="G767">
        <v>1</v>
      </c>
      <c r="H767" t="s">
        <v>4718</v>
      </c>
      <c r="J767" t="str">
        <f t="shared" si="22"/>
        <v>Obesity</v>
      </c>
      <c r="K767" t="str">
        <f t="shared" si="23"/>
        <v>Diabetes</v>
      </c>
    </row>
    <row r="768" spans="1:11" x14ac:dyDescent="0.25">
      <c r="A768" t="s">
        <v>1604</v>
      </c>
      <c r="B768">
        <v>32.299999999999997</v>
      </c>
      <c r="C768">
        <v>5.28</v>
      </c>
      <c r="D768" t="s">
        <v>2380</v>
      </c>
      <c r="E768" t="s">
        <v>4718</v>
      </c>
      <c r="F768" t="s">
        <v>4718</v>
      </c>
      <c r="G768">
        <v>2</v>
      </c>
      <c r="H768" t="s">
        <v>4718</v>
      </c>
      <c r="J768" t="str">
        <f t="shared" si="22"/>
        <v>Obesity</v>
      </c>
      <c r="K768" t="str">
        <f t="shared" si="23"/>
        <v>Normal</v>
      </c>
    </row>
    <row r="769" spans="1:11" x14ac:dyDescent="0.25">
      <c r="A769" t="s">
        <v>1603</v>
      </c>
      <c r="B769">
        <v>31.16</v>
      </c>
      <c r="C769">
        <v>7.49</v>
      </c>
      <c r="D769" t="s">
        <v>2380</v>
      </c>
      <c r="E769" t="s">
        <v>4718</v>
      </c>
      <c r="F769" t="s">
        <v>4718</v>
      </c>
      <c r="G769">
        <v>2</v>
      </c>
      <c r="H769" t="s">
        <v>4718</v>
      </c>
      <c r="J769" t="str">
        <f t="shared" ref="J769:J832" si="24">IF(B770&gt;=30,"Obesity",IF(B770&gt;=25,"Over Weight",IF(B770&gt;=18.5,"NormalWeight","UnderWeight")))</f>
        <v>Obesity</v>
      </c>
      <c r="K769" t="str">
        <f t="shared" si="23"/>
        <v>Diabetes</v>
      </c>
    </row>
    <row r="770" spans="1:11" x14ac:dyDescent="0.25">
      <c r="A770" t="s">
        <v>1602</v>
      </c>
      <c r="B770">
        <v>54.59</v>
      </c>
      <c r="C770">
        <v>4.2699999999999996</v>
      </c>
      <c r="D770" t="s">
        <v>4718</v>
      </c>
      <c r="E770" t="s">
        <v>4718</v>
      </c>
      <c r="F770" t="s">
        <v>4718</v>
      </c>
      <c r="G770">
        <v>0</v>
      </c>
      <c r="H770" t="s">
        <v>4718</v>
      </c>
      <c r="J770" t="str">
        <f t="shared" si="24"/>
        <v>NormalWeight</v>
      </c>
      <c r="K770" t="str">
        <f t="shared" si="23"/>
        <v>Normal</v>
      </c>
    </row>
    <row r="771" spans="1:11" x14ac:dyDescent="0.25">
      <c r="A771" t="s">
        <v>1601</v>
      </c>
      <c r="B771">
        <v>21.09</v>
      </c>
      <c r="C771">
        <v>9.2200000000000006</v>
      </c>
      <c r="D771" t="s">
        <v>2380</v>
      </c>
      <c r="E771" t="s">
        <v>4718</v>
      </c>
      <c r="F771" t="s">
        <v>4718</v>
      </c>
      <c r="G771">
        <v>2</v>
      </c>
      <c r="H771" t="s">
        <v>4718</v>
      </c>
      <c r="J771" t="str">
        <f t="shared" si="24"/>
        <v>Obesity</v>
      </c>
      <c r="K771" t="str">
        <f t="shared" ref="K771:K834" si="25">IF(C771&lt;5.7,"Normal",IF(C771&lt;6.5,"Pre-Diabetes","Diabetes"))</f>
        <v>Diabetes</v>
      </c>
    </row>
    <row r="772" spans="1:11" x14ac:dyDescent="0.25">
      <c r="A772" t="s">
        <v>1600</v>
      </c>
      <c r="B772">
        <v>52.41</v>
      </c>
      <c r="C772">
        <v>5.99</v>
      </c>
      <c r="D772" t="s">
        <v>4718</v>
      </c>
      <c r="E772" t="s">
        <v>4718</v>
      </c>
      <c r="F772" t="s">
        <v>4718</v>
      </c>
      <c r="G772">
        <v>1</v>
      </c>
      <c r="H772" t="s">
        <v>4718</v>
      </c>
      <c r="J772" t="str">
        <f t="shared" si="24"/>
        <v>Obesity</v>
      </c>
      <c r="K772" t="str">
        <f t="shared" si="25"/>
        <v>Pre-Diabetes</v>
      </c>
    </row>
    <row r="773" spans="1:11" x14ac:dyDescent="0.25">
      <c r="A773" t="s">
        <v>1599</v>
      </c>
      <c r="B773">
        <v>41.47</v>
      </c>
      <c r="C773">
        <v>5.86</v>
      </c>
      <c r="D773" t="s">
        <v>2380</v>
      </c>
      <c r="E773" t="s">
        <v>4718</v>
      </c>
      <c r="F773" t="s">
        <v>4718</v>
      </c>
      <c r="G773">
        <v>2</v>
      </c>
      <c r="H773" t="s">
        <v>4718</v>
      </c>
      <c r="J773" t="str">
        <f t="shared" si="24"/>
        <v>Obesity</v>
      </c>
      <c r="K773" t="str">
        <f t="shared" si="25"/>
        <v>Pre-Diabetes</v>
      </c>
    </row>
    <row r="774" spans="1:11" x14ac:dyDescent="0.25">
      <c r="A774" t="s">
        <v>1598</v>
      </c>
      <c r="B774">
        <v>33.1</v>
      </c>
      <c r="C774">
        <v>5.19</v>
      </c>
      <c r="D774" t="s">
        <v>2380</v>
      </c>
      <c r="E774" t="s">
        <v>4718</v>
      </c>
      <c r="F774" t="s">
        <v>4718</v>
      </c>
      <c r="G774">
        <v>2</v>
      </c>
      <c r="H774" t="s">
        <v>4718</v>
      </c>
      <c r="J774" t="str">
        <f t="shared" si="24"/>
        <v>Obesity</v>
      </c>
      <c r="K774" t="str">
        <f t="shared" si="25"/>
        <v>Normal</v>
      </c>
    </row>
    <row r="775" spans="1:11" x14ac:dyDescent="0.25">
      <c r="A775" t="s">
        <v>1597</v>
      </c>
      <c r="B775">
        <v>30.8</v>
      </c>
      <c r="C775">
        <v>4.37</v>
      </c>
      <c r="D775" t="s">
        <v>2380</v>
      </c>
      <c r="E775" t="s">
        <v>4718</v>
      </c>
      <c r="F775" t="s">
        <v>4718</v>
      </c>
      <c r="G775">
        <v>2</v>
      </c>
      <c r="H775" t="s">
        <v>4718</v>
      </c>
      <c r="J775" t="str">
        <f t="shared" si="24"/>
        <v>Obesity</v>
      </c>
      <c r="K775" t="str">
        <f t="shared" si="25"/>
        <v>Normal</v>
      </c>
    </row>
    <row r="776" spans="1:11" x14ac:dyDescent="0.25">
      <c r="A776" t="s">
        <v>1596</v>
      </c>
      <c r="B776">
        <v>42.06</v>
      </c>
      <c r="C776">
        <v>5.32</v>
      </c>
      <c r="D776" t="s">
        <v>4718</v>
      </c>
      <c r="E776" t="s">
        <v>4718</v>
      </c>
      <c r="F776" t="s">
        <v>4718</v>
      </c>
      <c r="G776">
        <v>1</v>
      </c>
      <c r="H776" t="s">
        <v>4718</v>
      </c>
      <c r="J776" t="str">
        <f t="shared" si="24"/>
        <v>Obesity</v>
      </c>
      <c r="K776" t="str">
        <f t="shared" si="25"/>
        <v>Normal</v>
      </c>
    </row>
    <row r="777" spans="1:11" x14ac:dyDescent="0.25">
      <c r="A777" t="s">
        <v>1595</v>
      </c>
      <c r="B777">
        <v>39.270000000000003</v>
      </c>
      <c r="C777">
        <v>5.64</v>
      </c>
      <c r="D777" t="s">
        <v>4718</v>
      </c>
      <c r="E777" t="s">
        <v>4718</v>
      </c>
      <c r="F777" t="s">
        <v>2380</v>
      </c>
      <c r="G777">
        <v>1</v>
      </c>
      <c r="H777" t="s">
        <v>4718</v>
      </c>
      <c r="J777" t="str">
        <f t="shared" si="24"/>
        <v>Obesity</v>
      </c>
      <c r="K777" t="str">
        <f t="shared" si="25"/>
        <v>Normal</v>
      </c>
    </row>
    <row r="778" spans="1:11" x14ac:dyDescent="0.25">
      <c r="A778" t="s">
        <v>1594</v>
      </c>
      <c r="B778">
        <v>30.71</v>
      </c>
      <c r="C778">
        <v>5.59</v>
      </c>
      <c r="D778" t="s">
        <v>2380</v>
      </c>
      <c r="E778" t="s">
        <v>4718</v>
      </c>
      <c r="F778" t="s">
        <v>4718</v>
      </c>
      <c r="G778">
        <v>1</v>
      </c>
      <c r="H778" t="s">
        <v>4718</v>
      </c>
      <c r="J778" t="str">
        <f t="shared" si="24"/>
        <v>Obesity</v>
      </c>
      <c r="K778" t="str">
        <f t="shared" si="25"/>
        <v>Normal</v>
      </c>
    </row>
    <row r="779" spans="1:11" x14ac:dyDescent="0.25">
      <c r="A779" t="s">
        <v>1593</v>
      </c>
      <c r="B779">
        <v>47.19</v>
      </c>
      <c r="C779">
        <v>5.29</v>
      </c>
      <c r="D779" t="s">
        <v>4718</v>
      </c>
      <c r="E779" t="s">
        <v>4718</v>
      </c>
      <c r="F779" t="s">
        <v>4718</v>
      </c>
      <c r="G779">
        <v>0</v>
      </c>
      <c r="H779" t="s">
        <v>4718</v>
      </c>
      <c r="J779" t="str">
        <f t="shared" si="24"/>
        <v>Obesity</v>
      </c>
      <c r="K779" t="str">
        <f t="shared" si="25"/>
        <v>Normal</v>
      </c>
    </row>
    <row r="780" spans="1:11" x14ac:dyDescent="0.25">
      <c r="A780" t="s">
        <v>1592</v>
      </c>
      <c r="B780">
        <v>30.02</v>
      </c>
      <c r="C780">
        <v>6.65</v>
      </c>
      <c r="D780" t="s">
        <v>4718</v>
      </c>
      <c r="E780" t="s">
        <v>4718</v>
      </c>
      <c r="F780" t="s">
        <v>4718</v>
      </c>
      <c r="G780">
        <v>0</v>
      </c>
      <c r="H780" t="s">
        <v>4718</v>
      </c>
      <c r="J780" t="str">
        <f t="shared" si="24"/>
        <v>Obesity</v>
      </c>
      <c r="K780" t="str">
        <f t="shared" si="25"/>
        <v>Diabetes</v>
      </c>
    </row>
    <row r="781" spans="1:11" x14ac:dyDescent="0.25">
      <c r="A781" t="s">
        <v>1591</v>
      </c>
      <c r="B781">
        <v>37.909999999999997</v>
      </c>
      <c r="C781">
        <v>5.68</v>
      </c>
      <c r="D781" t="s">
        <v>2380</v>
      </c>
      <c r="E781" t="s">
        <v>4718</v>
      </c>
      <c r="F781" t="s">
        <v>4718</v>
      </c>
      <c r="G781">
        <v>0</v>
      </c>
      <c r="H781" t="s">
        <v>4718</v>
      </c>
      <c r="J781" t="str">
        <f t="shared" si="24"/>
        <v>Obesity</v>
      </c>
      <c r="K781" t="str">
        <f t="shared" si="25"/>
        <v>Normal</v>
      </c>
    </row>
    <row r="782" spans="1:11" x14ac:dyDescent="0.25">
      <c r="A782" t="s">
        <v>1590</v>
      </c>
      <c r="B782">
        <v>54.61</v>
      </c>
      <c r="C782">
        <v>4.49</v>
      </c>
      <c r="D782" t="s">
        <v>4718</v>
      </c>
      <c r="E782" t="s">
        <v>4718</v>
      </c>
      <c r="F782" t="s">
        <v>4718</v>
      </c>
      <c r="G782">
        <v>0</v>
      </c>
      <c r="H782" t="s">
        <v>4718</v>
      </c>
      <c r="J782" t="str">
        <f t="shared" si="24"/>
        <v>Obesity</v>
      </c>
      <c r="K782" t="str">
        <f t="shared" si="25"/>
        <v>Normal</v>
      </c>
    </row>
    <row r="783" spans="1:11" x14ac:dyDescent="0.25">
      <c r="A783" t="s">
        <v>1589</v>
      </c>
      <c r="B783">
        <v>36.005000000000003</v>
      </c>
      <c r="C783">
        <v>6.9</v>
      </c>
      <c r="D783" t="s">
        <v>4718</v>
      </c>
      <c r="E783" t="s">
        <v>4718</v>
      </c>
      <c r="F783" t="s">
        <v>4718</v>
      </c>
      <c r="G783">
        <v>0</v>
      </c>
      <c r="H783" t="s">
        <v>4718</v>
      </c>
      <c r="J783" t="str">
        <f t="shared" si="24"/>
        <v>Over Weight</v>
      </c>
      <c r="K783" t="str">
        <f t="shared" si="25"/>
        <v>Diabetes</v>
      </c>
    </row>
    <row r="784" spans="1:11" x14ac:dyDescent="0.25">
      <c r="A784" t="s">
        <v>1588</v>
      </c>
      <c r="B784">
        <v>28.7</v>
      </c>
      <c r="C784">
        <v>11.52</v>
      </c>
      <c r="D784" t="s">
        <v>4718</v>
      </c>
      <c r="E784" t="s">
        <v>4718</v>
      </c>
      <c r="F784" t="s">
        <v>4718</v>
      </c>
      <c r="G784">
        <v>0</v>
      </c>
      <c r="H784" t="s">
        <v>4718</v>
      </c>
      <c r="J784" t="str">
        <f t="shared" si="24"/>
        <v>Obesity</v>
      </c>
      <c r="K784" t="str">
        <f t="shared" si="25"/>
        <v>Diabetes</v>
      </c>
    </row>
    <row r="785" spans="1:11" x14ac:dyDescent="0.25">
      <c r="A785" t="s">
        <v>1587</v>
      </c>
      <c r="B785">
        <v>34.295000000000002</v>
      </c>
      <c r="C785">
        <v>11.24</v>
      </c>
      <c r="D785" t="s">
        <v>4718</v>
      </c>
      <c r="E785" t="s">
        <v>4718</v>
      </c>
      <c r="F785" t="s">
        <v>4718</v>
      </c>
      <c r="G785">
        <v>0</v>
      </c>
      <c r="H785" t="s">
        <v>4718</v>
      </c>
      <c r="J785" t="str">
        <f t="shared" si="24"/>
        <v>Over Weight</v>
      </c>
      <c r="K785" t="str">
        <f t="shared" si="25"/>
        <v>Diabetes</v>
      </c>
    </row>
    <row r="786" spans="1:11" x14ac:dyDescent="0.25">
      <c r="A786" t="s">
        <v>1586</v>
      </c>
      <c r="B786">
        <v>27.55</v>
      </c>
      <c r="C786">
        <v>10.98</v>
      </c>
      <c r="D786" t="s">
        <v>4718</v>
      </c>
      <c r="E786" t="s">
        <v>4718</v>
      </c>
      <c r="F786" t="s">
        <v>4718</v>
      </c>
      <c r="G786">
        <v>0</v>
      </c>
      <c r="H786" t="s">
        <v>4718</v>
      </c>
      <c r="J786" t="str">
        <f t="shared" si="24"/>
        <v>Obesity</v>
      </c>
      <c r="K786" t="str">
        <f t="shared" si="25"/>
        <v>Diabetes</v>
      </c>
    </row>
    <row r="787" spans="1:11" x14ac:dyDescent="0.25">
      <c r="A787" t="s">
        <v>1585</v>
      </c>
      <c r="B787">
        <v>40.700000000000003</v>
      </c>
      <c r="C787">
        <v>5.42</v>
      </c>
      <c r="D787" t="s">
        <v>4718</v>
      </c>
      <c r="E787" t="s">
        <v>4718</v>
      </c>
      <c r="F787" t="s">
        <v>4718</v>
      </c>
      <c r="G787">
        <v>0</v>
      </c>
      <c r="H787" t="s">
        <v>4718</v>
      </c>
      <c r="J787" t="str">
        <f t="shared" si="24"/>
        <v>UnderWeight</v>
      </c>
      <c r="K787" t="str">
        <f t="shared" si="25"/>
        <v>Normal</v>
      </c>
    </row>
    <row r="788" spans="1:11" x14ac:dyDescent="0.25">
      <c r="A788" t="s">
        <v>1584</v>
      </c>
      <c r="B788">
        <v>18.335000000000001</v>
      </c>
      <c r="C788">
        <v>10.97</v>
      </c>
      <c r="D788" t="s">
        <v>4718</v>
      </c>
      <c r="E788" t="s">
        <v>4718</v>
      </c>
      <c r="F788" t="s">
        <v>4718</v>
      </c>
      <c r="G788">
        <v>0</v>
      </c>
      <c r="H788" t="s">
        <v>4718</v>
      </c>
      <c r="J788" t="str">
        <f t="shared" si="24"/>
        <v>Obesity</v>
      </c>
      <c r="K788" t="str">
        <f t="shared" si="25"/>
        <v>Diabetes</v>
      </c>
    </row>
    <row r="789" spans="1:11" x14ac:dyDescent="0.25">
      <c r="A789" t="s">
        <v>1583</v>
      </c>
      <c r="B789">
        <v>33.914999999999999</v>
      </c>
      <c r="C789">
        <v>9.56</v>
      </c>
      <c r="D789" t="s">
        <v>2380</v>
      </c>
      <c r="E789" t="s">
        <v>4718</v>
      </c>
      <c r="F789" t="s">
        <v>4718</v>
      </c>
      <c r="G789">
        <v>2</v>
      </c>
      <c r="H789" t="s">
        <v>4718</v>
      </c>
      <c r="J789" t="str">
        <f t="shared" si="24"/>
        <v>Obesity</v>
      </c>
      <c r="K789" t="str">
        <f t="shared" si="25"/>
        <v>Diabetes</v>
      </c>
    </row>
    <row r="790" spans="1:11" x14ac:dyDescent="0.25">
      <c r="A790" t="s">
        <v>1582</v>
      </c>
      <c r="B790">
        <v>33.534999999999997</v>
      </c>
      <c r="C790">
        <v>9.4</v>
      </c>
      <c r="D790" t="s">
        <v>2380</v>
      </c>
      <c r="E790" t="s">
        <v>4718</v>
      </c>
      <c r="F790" t="s">
        <v>4718</v>
      </c>
      <c r="G790">
        <v>2</v>
      </c>
      <c r="H790" t="s">
        <v>4718</v>
      </c>
      <c r="J790" t="str">
        <f t="shared" si="24"/>
        <v>NormalWeight</v>
      </c>
      <c r="K790" t="str">
        <f t="shared" si="25"/>
        <v>Diabetes</v>
      </c>
    </row>
    <row r="791" spans="1:11" x14ac:dyDescent="0.25">
      <c r="A791" t="s">
        <v>1581</v>
      </c>
      <c r="B791">
        <v>23.655000000000001</v>
      </c>
      <c r="C791">
        <v>8.48</v>
      </c>
      <c r="D791" t="s">
        <v>2380</v>
      </c>
      <c r="E791" t="s">
        <v>4718</v>
      </c>
      <c r="F791" t="s">
        <v>4718</v>
      </c>
      <c r="G791">
        <v>2</v>
      </c>
      <c r="H791" t="s">
        <v>4718</v>
      </c>
      <c r="J791" t="str">
        <f t="shared" si="24"/>
        <v>Over Weight</v>
      </c>
      <c r="K791" t="str">
        <f t="shared" si="25"/>
        <v>Diabetes</v>
      </c>
    </row>
    <row r="792" spans="1:11" x14ac:dyDescent="0.25">
      <c r="A792" t="s">
        <v>1580</v>
      </c>
      <c r="B792">
        <v>28</v>
      </c>
      <c r="C792">
        <v>5.57</v>
      </c>
      <c r="D792" t="s">
        <v>4718</v>
      </c>
      <c r="E792" t="s">
        <v>4718</v>
      </c>
      <c r="F792" t="s">
        <v>4718</v>
      </c>
      <c r="G792">
        <v>0</v>
      </c>
      <c r="H792" t="s">
        <v>4718</v>
      </c>
      <c r="J792" t="str">
        <f t="shared" si="24"/>
        <v>Obesity</v>
      </c>
      <c r="K792" t="str">
        <f t="shared" si="25"/>
        <v>Normal</v>
      </c>
    </row>
    <row r="793" spans="1:11" x14ac:dyDescent="0.25">
      <c r="A793" t="s">
        <v>1579</v>
      </c>
      <c r="B793">
        <v>30.23</v>
      </c>
      <c r="C793">
        <v>6.94</v>
      </c>
      <c r="D793" t="s">
        <v>2380</v>
      </c>
      <c r="E793" t="s">
        <v>4718</v>
      </c>
      <c r="F793" t="s">
        <v>2380</v>
      </c>
      <c r="G793">
        <v>1</v>
      </c>
      <c r="H793" t="s">
        <v>4718</v>
      </c>
      <c r="J793" t="str">
        <f t="shared" si="24"/>
        <v>Obesity</v>
      </c>
      <c r="K793" t="str">
        <f t="shared" si="25"/>
        <v>Diabetes</v>
      </c>
    </row>
    <row r="794" spans="1:11" x14ac:dyDescent="0.25">
      <c r="A794" t="s">
        <v>1578</v>
      </c>
      <c r="B794">
        <v>51.14</v>
      </c>
      <c r="C794">
        <v>4.05</v>
      </c>
      <c r="D794" t="s">
        <v>4718</v>
      </c>
      <c r="E794" t="s">
        <v>4718</v>
      </c>
      <c r="F794" t="s">
        <v>4718</v>
      </c>
      <c r="G794">
        <v>1</v>
      </c>
      <c r="H794" t="s">
        <v>4718</v>
      </c>
      <c r="J794" t="str">
        <f t="shared" si="24"/>
        <v>NormalWeight</v>
      </c>
      <c r="K794" t="str">
        <f t="shared" si="25"/>
        <v>Normal</v>
      </c>
    </row>
    <row r="795" spans="1:11" x14ac:dyDescent="0.25">
      <c r="A795" t="s">
        <v>1577</v>
      </c>
      <c r="B795">
        <v>24.32</v>
      </c>
      <c r="C795">
        <v>10.220000000000001</v>
      </c>
      <c r="D795" t="s">
        <v>4718</v>
      </c>
      <c r="E795" t="s">
        <v>4718</v>
      </c>
      <c r="F795" t="s">
        <v>4718</v>
      </c>
      <c r="G795">
        <v>0</v>
      </c>
      <c r="H795" t="s">
        <v>4718</v>
      </c>
      <c r="J795" t="str">
        <f t="shared" si="24"/>
        <v>Obesity</v>
      </c>
      <c r="K795" t="str">
        <f t="shared" si="25"/>
        <v>Diabetes</v>
      </c>
    </row>
    <row r="796" spans="1:11" x14ac:dyDescent="0.25">
      <c r="A796" t="s">
        <v>1576</v>
      </c>
      <c r="B796">
        <v>38.06</v>
      </c>
      <c r="C796">
        <v>9.24</v>
      </c>
      <c r="D796" t="s">
        <v>4718</v>
      </c>
      <c r="E796" t="s">
        <v>4718</v>
      </c>
      <c r="F796" t="s">
        <v>4718</v>
      </c>
      <c r="G796">
        <v>0</v>
      </c>
      <c r="H796" t="s">
        <v>4718</v>
      </c>
      <c r="J796" t="str">
        <f t="shared" si="24"/>
        <v>Obesity</v>
      </c>
      <c r="K796" t="str">
        <f t="shared" si="25"/>
        <v>Diabetes</v>
      </c>
    </row>
    <row r="797" spans="1:11" x14ac:dyDescent="0.25">
      <c r="A797" t="s">
        <v>1575</v>
      </c>
      <c r="B797">
        <v>37.700000000000003</v>
      </c>
      <c r="C797">
        <v>8.6</v>
      </c>
      <c r="D797" t="s">
        <v>4718</v>
      </c>
      <c r="E797" t="s">
        <v>4718</v>
      </c>
      <c r="F797" t="s">
        <v>4718</v>
      </c>
      <c r="G797">
        <v>0</v>
      </c>
      <c r="H797" t="s">
        <v>4718</v>
      </c>
      <c r="J797" t="str">
        <f t="shared" si="24"/>
        <v>Obesity</v>
      </c>
      <c r="K797" t="str">
        <f t="shared" si="25"/>
        <v>Diabetes</v>
      </c>
    </row>
    <row r="798" spans="1:11" x14ac:dyDescent="0.25">
      <c r="A798" t="s">
        <v>1574</v>
      </c>
      <c r="B798">
        <v>44</v>
      </c>
      <c r="C798">
        <v>9.32</v>
      </c>
      <c r="D798" t="s">
        <v>2380</v>
      </c>
      <c r="E798" t="s">
        <v>4718</v>
      </c>
      <c r="F798" t="s">
        <v>4718</v>
      </c>
      <c r="G798">
        <v>2</v>
      </c>
      <c r="H798" t="s">
        <v>4718</v>
      </c>
      <c r="J798" t="str">
        <f t="shared" si="24"/>
        <v>Obesity</v>
      </c>
      <c r="K798" t="str">
        <f t="shared" si="25"/>
        <v>Diabetes</v>
      </c>
    </row>
    <row r="799" spans="1:11" x14ac:dyDescent="0.25">
      <c r="A799" t="s">
        <v>1573</v>
      </c>
      <c r="B799">
        <v>41.45</v>
      </c>
      <c r="C799">
        <v>6.12</v>
      </c>
      <c r="D799" t="s">
        <v>2380</v>
      </c>
      <c r="E799" t="s">
        <v>4718</v>
      </c>
      <c r="F799" t="s">
        <v>4718</v>
      </c>
      <c r="G799">
        <v>0</v>
      </c>
      <c r="H799" t="s">
        <v>4718</v>
      </c>
      <c r="J799" t="str">
        <f t="shared" si="24"/>
        <v>Over Weight</v>
      </c>
      <c r="K799" t="str">
        <f t="shared" si="25"/>
        <v>Pre-Diabetes</v>
      </c>
    </row>
    <row r="800" spans="1:11" x14ac:dyDescent="0.25">
      <c r="A800" t="s">
        <v>1572</v>
      </c>
      <c r="B800">
        <v>25.364999999999998</v>
      </c>
      <c r="C800">
        <v>9.19</v>
      </c>
      <c r="D800" t="s">
        <v>2380</v>
      </c>
      <c r="E800" t="s">
        <v>4718</v>
      </c>
      <c r="F800" t="s">
        <v>4718</v>
      </c>
      <c r="G800">
        <v>0</v>
      </c>
      <c r="H800" t="s">
        <v>4718</v>
      </c>
      <c r="J800" t="str">
        <f t="shared" si="24"/>
        <v>Obesity</v>
      </c>
      <c r="K800" t="str">
        <f t="shared" si="25"/>
        <v>Diabetes</v>
      </c>
    </row>
    <row r="801" spans="1:11" x14ac:dyDescent="0.25">
      <c r="A801" t="s">
        <v>1571</v>
      </c>
      <c r="B801">
        <v>34.56</v>
      </c>
      <c r="C801">
        <v>5.84</v>
      </c>
      <c r="D801" t="s">
        <v>2380</v>
      </c>
      <c r="E801" t="s">
        <v>4718</v>
      </c>
      <c r="F801" t="s">
        <v>2380</v>
      </c>
      <c r="G801">
        <v>1</v>
      </c>
      <c r="H801" t="s">
        <v>4718</v>
      </c>
      <c r="J801" t="str">
        <f t="shared" si="24"/>
        <v>Over Weight</v>
      </c>
      <c r="K801" t="str">
        <f t="shared" si="25"/>
        <v>Pre-Diabetes</v>
      </c>
    </row>
    <row r="802" spans="1:11" x14ac:dyDescent="0.25">
      <c r="A802" t="s">
        <v>1570</v>
      </c>
      <c r="B802">
        <v>28.2</v>
      </c>
      <c r="C802">
        <v>7.19</v>
      </c>
      <c r="D802" t="s">
        <v>2380</v>
      </c>
      <c r="E802" t="s">
        <v>4718</v>
      </c>
      <c r="F802" t="s">
        <v>4718</v>
      </c>
      <c r="G802">
        <v>2</v>
      </c>
      <c r="H802" t="s">
        <v>4718</v>
      </c>
      <c r="J802" t="str">
        <f t="shared" si="24"/>
        <v>Obesity</v>
      </c>
      <c r="K802" t="str">
        <f t="shared" si="25"/>
        <v>Diabetes</v>
      </c>
    </row>
    <row r="803" spans="1:11" x14ac:dyDescent="0.25">
      <c r="A803" t="s">
        <v>1569</v>
      </c>
      <c r="B803">
        <v>30.43</v>
      </c>
      <c r="C803">
        <v>9.39</v>
      </c>
      <c r="D803" t="s">
        <v>4718</v>
      </c>
      <c r="E803" t="s">
        <v>4718</v>
      </c>
      <c r="F803" t="s">
        <v>4718</v>
      </c>
      <c r="G803">
        <v>0</v>
      </c>
      <c r="H803" t="s">
        <v>4718</v>
      </c>
      <c r="J803" t="str">
        <f t="shared" si="24"/>
        <v>Obesity</v>
      </c>
      <c r="K803" t="str">
        <f t="shared" si="25"/>
        <v>Diabetes</v>
      </c>
    </row>
    <row r="804" spans="1:11" x14ac:dyDescent="0.25">
      <c r="A804" t="s">
        <v>1568</v>
      </c>
      <c r="B804">
        <v>32.395000000000003</v>
      </c>
      <c r="C804">
        <v>4.2699999999999996</v>
      </c>
      <c r="D804" t="s">
        <v>2380</v>
      </c>
      <c r="E804" t="s">
        <v>4718</v>
      </c>
      <c r="F804" t="s">
        <v>4718</v>
      </c>
      <c r="G804">
        <v>1</v>
      </c>
      <c r="H804" t="s">
        <v>4718</v>
      </c>
      <c r="J804" t="str">
        <f t="shared" si="24"/>
        <v>NormalWeight</v>
      </c>
      <c r="K804" t="str">
        <f t="shared" si="25"/>
        <v>Normal</v>
      </c>
    </row>
    <row r="805" spans="1:11" x14ac:dyDescent="0.25">
      <c r="A805" t="s">
        <v>1567</v>
      </c>
      <c r="B805">
        <v>24.035</v>
      </c>
      <c r="C805">
        <v>11.71</v>
      </c>
      <c r="D805" t="s">
        <v>4718</v>
      </c>
      <c r="E805" t="s">
        <v>4718</v>
      </c>
      <c r="F805" t="s">
        <v>4718</v>
      </c>
      <c r="G805">
        <v>0</v>
      </c>
      <c r="H805" t="s">
        <v>4718</v>
      </c>
      <c r="J805" t="str">
        <f t="shared" si="24"/>
        <v>Obesity</v>
      </c>
      <c r="K805" t="str">
        <f t="shared" si="25"/>
        <v>Diabetes</v>
      </c>
    </row>
    <row r="806" spans="1:11" x14ac:dyDescent="0.25">
      <c r="A806" t="s">
        <v>1566</v>
      </c>
      <c r="B806">
        <v>37.119999999999997</v>
      </c>
      <c r="C806">
        <v>5.29</v>
      </c>
      <c r="D806" t="s">
        <v>4718</v>
      </c>
      <c r="E806" t="s">
        <v>4718</v>
      </c>
      <c r="F806" t="s">
        <v>4718</v>
      </c>
      <c r="G806">
        <v>2</v>
      </c>
      <c r="H806" t="s">
        <v>4718</v>
      </c>
      <c r="J806" t="str">
        <f t="shared" si="24"/>
        <v>Obesity</v>
      </c>
      <c r="K806" t="str">
        <f t="shared" si="25"/>
        <v>Normal</v>
      </c>
    </row>
    <row r="807" spans="1:11" x14ac:dyDescent="0.25">
      <c r="A807" t="s">
        <v>1565</v>
      </c>
      <c r="B807">
        <v>34.840000000000003</v>
      </c>
      <c r="C807">
        <v>6</v>
      </c>
      <c r="D807" t="s">
        <v>2380</v>
      </c>
      <c r="E807" t="s">
        <v>4718</v>
      </c>
      <c r="F807" t="s">
        <v>2380</v>
      </c>
      <c r="G807">
        <v>1</v>
      </c>
      <c r="H807" t="s">
        <v>4718</v>
      </c>
      <c r="J807" t="str">
        <f t="shared" si="24"/>
        <v>Over Weight</v>
      </c>
      <c r="K807" t="str">
        <f t="shared" si="25"/>
        <v>Pre-Diabetes</v>
      </c>
    </row>
    <row r="808" spans="1:11" x14ac:dyDescent="0.25">
      <c r="A808" t="s">
        <v>1564</v>
      </c>
      <c r="B808">
        <v>29.53</v>
      </c>
      <c r="C808">
        <v>10.64</v>
      </c>
      <c r="D808" t="s">
        <v>4718</v>
      </c>
      <c r="E808" t="s">
        <v>4718</v>
      </c>
      <c r="F808" t="s">
        <v>4718</v>
      </c>
      <c r="G808">
        <v>0</v>
      </c>
      <c r="H808" t="s">
        <v>4718</v>
      </c>
      <c r="J808" t="str">
        <f t="shared" si="24"/>
        <v>Obesity</v>
      </c>
      <c r="K808" t="str">
        <f t="shared" si="25"/>
        <v>Diabetes</v>
      </c>
    </row>
    <row r="809" spans="1:11" x14ac:dyDescent="0.25">
      <c r="A809" t="s">
        <v>1563</v>
      </c>
      <c r="B809">
        <v>42.51</v>
      </c>
      <c r="C809">
        <v>8.2100000000000009</v>
      </c>
      <c r="D809" t="s">
        <v>2380</v>
      </c>
      <c r="E809" t="s">
        <v>4718</v>
      </c>
      <c r="F809" t="s">
        <v>4718</v>
      </c>
      <c r="G809">
        <v>0</v>
      </c>
      <c r="H809" t="s">
        <v>4718</v>
      </c>
      <c r="J809" t="str">
        <f t="shared" si="24"/>
        <v>Obesity</v>
      </c>
      <c r="K809" t="str">
        <f t="shared" si="25"/>
        <v>Diabetes</v>
      </c>
    </row>
    <row r="810" spans="1:11" x14ac:dyDescent="0.25">
      <c r="A810" t="s">
        <v>1562</v>
      </c>
      <c r="B810">
        <v>38.14</v>
      </c>
      <c r="C810">
        <v>5.58</v>
      </c>
      <c r="D810" t="s">
        <v>4718</v>
      </c>
      <c r="E810" t="s">
        <v>4718</v>
      </c>
      <c r="F810" t="s">
        <v>2380</v>
      </c>
      <c r="G810">
        <v>1</v>
      </c>
      <c r="H810" t="s">
        <v>4718</v>
      </c>
      <c r="J810" t="str">
        <f t="shared" si="24"/>
        <v>Obesity</v>
      </c>
      <c r="K810" t="str">
        <f t="shared" si="25"/>
        <v>Normal</v>
      </c>
    </row>
    <row r="811" spans="1:11" x14ac:dyDescent="0.25">
      <c r="A811" t="s">
        <v>1561</v>
      </c>
      <c r="B811">
        <v>39.93</v>
      </c>
      <c r="C811">
        <v>8.75</v>
      </c>
      <c r="D811" t="s">
        <v>4718</v>
      </c>
      <c r="E811" t="s">
        <v>4718</v>
      </c>
      <c r="F811" t="s">
        <v>4718</v>
      </c>
      <c r="G811">
        <v>0</v>
      </c>
      <c r="H811" t="s">
        <v>4718</v>
      </c>
      <c r="J811" t="str">
        <f t="shared" si="24"/>
        <v>Obesity</v>
      </c>
      <c r="K811" t="str">
        <f t="shared" si="25"/>
        <v>Diabetes</v>
      </c>
    </row>
    <row r="812" spans="1:11" x14ac:dyDescent="0.25">
      <c r="A812" t="s">
        <v>1560</v>
      </c>
      <c r="B812">
        <v>38.83</v>
      </c>
      <c r="C812">
        <v>11.86</v>
      </c>
      <c r="D812" t="s">
        <v>4718</v>
      </c>
      <c r="E812" t="s">
        <v>4718</v>
      </c>
      <c r="F812" t="s">
        <v>4718</v>
      </c>
      <c r="G812">
        <v>0</v>
      </c>
      <c r="H812" t="s">
        <v>4718</v>
      </c>
      <c r="J812" t="str">
        <f t="shared" si="24"/>
        <v>Obesity</v>
      </c>
      <c r="K812" t="str">
        <f t="shared" si="25"/>
        <v>Diabetes</v>
      </c>
    </row>
    <row r="813" spans="1:11" x14ac:dyDescent="0.25">
      <c r="A813" t="s">
        <v>1559</v>
      </c>
      <c r="B813">
        <v>37.4</v>
      </c>
      <c r="C813">
        <v>11.46</v>
      </c>
      <c r="D813" t="s">
        <v>4718</v>
      </c>
      <c r="E813" t="s">
        <v>4718</v>
      </c>
      <c r="F813" t="s">
        <v>4718</v>
      </c>
      <c r="G813">
        <v>0</v>
      </c>
      <c r="H813" t="s">
        <v>4718</v>
      </c>
      <c r="J813" t="str">
        <f t="shared" si="24"/>
        <v>NormalWeight</v>
      </c>
      <c r="K813" t="str">
        <f t="shared" si="25"/>
        <v>Diabetes</v>
      </c>
    </row>
    <row r="814" spans="1:11" x14ac:dyDescent="0.25">
      <c r="A814" t="s">
        <v>1558</v>
      </c>
      <c r="B814">
        <v>21.4</v>
      </c>
      <c r="C814">
        <v>9.0299999999999994</v>
      </c>
      <c r="D814" t="s">
        <v>4718</v>
      </c>
      <c r="E814" t="s">
        <v>4718</v>
      </c>
      <c r="F814" t="s">
        <v>4718</v>
      </c>
      <c r="G814">
        <v>0</v>
      </c>
      <c r="H814" t="s">
        <v>4718</v>
      </c>
      <c r="J814" t="str">
        <f t="shared" si="24"/>
        <v>Obesity</v>
      </c>
      <c r="K814" t="str">
        <f t="shared" si="25"/>
        <v>Diabetes</v>
      </c>
    </row>
    <row r="815" spans="1:11" x14ac:dyDescent="0.25">
      <c r="A815" t="s">
        <v>1557</v>
      </c>
      <c r="B815">
        <v>38.380000000000003</v>
      </c>
      <c r="C815">
        <v>8.26</v>
      </c>
      <c r="D815" t="s">
        <v>2380</v>
      </c>
      <c r="E815" t="s">
        <v>4718</v>
      </c>
      <c r="F815" t="s">
        <v>4718</v>
      </c>
      <c r="G815">
        <v>2</v>
      </c>
      <c r="H815" t="s">
        <v>4718</v>
      </c>
      <c r="J815" t="str">
        <f t="shared" si="24"/>
        <v>Obesity</v>
      </c>
      <c r="K815" t="str">
        <f t="shared" si="25"/>
        <v>Diabetes</v>
      </c>
    </row>
    <row r="816" spans="1:11" x14ac:dyDescent="0.25">
      <c r="A816" t="s">
        <v>1556</v>
      </c>
      <c r="B816">
        <v>33.659999999999997</v>
      </c>
      <c r="C816">
        <v>5.42</v>
      </c>
      <c r="D816" t="s">
        <v>2380</v>
      </c>
      <c r="E816" t="s">
        <v>4718</v>
      </c>
      <c r="F816" t="s">
        <v>4718</v>
      </c>
      <c r="G816">
        <v>2</v>
      </c>
      <c r="H816" t="s">
        <v>4718</v>
      </c>
      <c r="J816" t="str">
        <f t="shared" si="24"/>
        <v>Obesity</v>
      </c>
      <c r="K816" t="str">
        <f t="shared" si="25"/>
        <v>Normal</v>
      </c>
    </row>
    <row r="817" spans="1:11" x14ac:dyDescent="0.25">
      <c r="A817" t="s">
        <v>1555</v>
      </c>
      <c r="B817">
        <v>31.79</v>
      </c>
      <c r="C817">
        <v>11.33</v>
      </c>
      <c r="D817" t="s">
        <v>2380</v>
      </c>
      <c r="E817" t="s">
        <v>4718</v>
      </c>
      <c r="F817" t="s">
        <v>2380</v>
      </c>
      <c r="G817">
        <v>1</v>
      </c>
      <c r="H817" t="s">
        <v>4718</v>
      </c>
      <c r="J817" t="str">
        <f t="shared" si="24"/>
        <v>Over Weight</v>
      </c>
      <c r="K817" t="str">
        <f t="shared" si="25"/>
        <v>Diabetes</v>
      </c>
    </row>
    <row r="818" spans="1:11" x14ac:dyDescent="0.25">
      <c r="A818" t="s">
        <v>1554</v>
      </c>
      <c r="B818">
        <v>29.7</v>
      </c>
      <c r="C818">
        <v>7.69</v>
      </c>
      <c r="D818" t="s">
        <v>2380</v>
      </c>
      <c r="E818" t="s">
        <v>4718</v>
      </c>
      <c r="F818" t="s">
        <v>2380</v>
      </c>
      <c r="G818">
        <v>1</v>
      </c>
      <c r="H818" t="s">
        <v>4718</v>
      </c>
      <c r="J818" t="str">
        <f t="shared" si="24"/>
        <v>Over Weight</v>
      </c>
      <c r="K818" t="str">
        <f t="shared" si="25"/>
        <v>Diabetes</v>
      </c>
    </row>
    <row r="819" spans="1:11" x14ac:dyDescent="0.25">
      <c r="A819" t="s">
        <v>1553</v>
      </c>
      <c r="B819">
        <v>25.46</v>
      </c>
      <c r="C819">
        <v>8.77</v>
      </c>
      <c r="D819" t="s">
        <v>2380</v>
      </c>
      <c r="E819" t="s">
        <v>4718</v>
      </c>
      <c r="F819" t="s">
        <v>2380</v>
      </c>
      <c r="G819">
        <v>1</v>
      </c>
      <c r="H819" t="s">
        <v>4718</v>
      </c>
      <c r="J819" t="str">
        <f t="shared" si="24"/>
        <v>Obesity</v>
      </c>
      <c r="K819" t="str">
        <f t="shared" si="25"/>
        <v>Diabetes</v>
      </c>
    </row>
    <row r="820" spans="1:11" x14ac:dyDescent="0.25">
      <c r="A820" t="s">
        <v>1552</v>
      </c>
      <c r="B820">
        <v>39.14</v>
      </c>
      <c r="C820">
        <v>4.91</v>
      </c>
      <c r="D820" t="s">
        <v>4718</v>
      </c>
      <c r="E820" t="s">
        <v>2380</v>
      </c>
      <c r="F820" t="s">
        <v>4718</v>
      </c>
      <c r="G820">
        <v>1</v>
      </c>
      <c r="H820" t="s">
        <v>4718</v>
      </c>
      <c r="J820" t="str">
        <f t="shared" si="24"/>
        <v>Obesity</v>
      </c>
      <c r="K820" t="str">
        <f t="shared" si="25"/>
        <v>Normal</v>
      </c>
    </row>
    <row r="821" spans="1:11" x14ac:dyDescent="0.25">
      <c r="A821" t="s">
        <v>1551</v>
      </c>
      <c r="B821">
        <v>41.2</v>
      </c>
      <c r="C821">
        <v>4.95</v>
      </c>
      <c r="D821" t="s">
        <v>4718</v>
      </c>
      <c r="E821" t="s">
        <v>4718</v>
      </c>
      <c r="F821" t="s">
        <v>4718</v>
      </c>
      <c r="G821">
        <v>1</v>
      </c>
      <c r="H821" t="s">
        <v>4718</v>
      </c>
      <c r="J821" t="str">
        <f t="shared" si="24"/>
        <v>Over Weight</v>
      </c>
      <c r="K821" t="str">
        <f t="shared" si="25"/>
        <v>Normal</v>
      </c>
    </row>
    <row r="822" spans="1:11" x14ac:dyDescent="0.25">
      <c r="A822" t="s">
        <v>1550</v>
      </c>
      <c r="B822">
        <v>28.81</v>
      </c>
      <c r="C822">
        <v>10.8</v>
      </c>
      <c r="D822" t="s">
        <v>2380</v>
      </c>
      <c r="E822" t="s">
        <v>4718</v>
      </c>
      <c r="F822" t="s">
        <v>2380</v>
      </c>
      <c r="G822">
        <v>1</v>
      </c>
      <c r="H822" t="s">
        <v>4718</v>
      </c>
      <c r="J822" t="str">
        <f t="shared" si="24"/>
        <v>Obesity</v>
      </c>
      <c r="K822" t="str">
        <f t="shared" si="25"/>
        <v>Diabetes</v>
      </c>
    </row>
    <row r="823" spans="1:11" x14ac:dyDescent="0.25">
      <c r="A823" t="s">
        <v>1549</v>
      </c>
      <c r="B823">
        <v>37.409999999999997</v>
      </c>
      <c r="C823">
        <v>7.21</v>
      </c>
      <c r="D823" t="s">
        <v>4718</v>
      </c>
      <c r="E823" t="s">
        <v>4718</v>
      </c>
      <c r="F823" t="s">
        <v>4718</v>
      </c>
      <c r="G823">
        <v>2</v>
      </c>
      <c r="H823" t="s">
        <v>4718</v>
      </c>
      <c r="J823" t="str">
        <f t="shared" si="24"/>
        <v>Obesity</v>
      </c>
      <c r="K823" t="str">
        <f t="shared" si="25"/>
        <v>Diabetes</v>
      </c>
    </row>
    <row r="824" spans="1:11" x14ac:dyDescent="0.25">
      <c r="A824" t="s">
        <v>1548</v>
      </c>
      <c r="B824">
        <v>52.54</v>
      </c>
      <c r="C824">
        <v>5.12</v>
      </c>
      <c r="D824" t="s">
        <v>4718</v>
      </c>
      <c r="E824" t="s">
        <v>4718</v>
      </c>
      <c r="F824" t="s">
        <v>2380</v>
      </c>
      <c r="G824">
        <v>1</v>
      </c>
      <c r="H824" t="s">
        <v>4718</v>
      </c>
      <c r="J824" t="str">
        <f t="shared" si="24"/>
        <v>UnderWeight</v>
      </c>
      <c r="K824" t="str">
        <f t="shared" si="25"/>
        <v>Normal</v>
      </c>
    </row>
    <row r="825" spans="1:11" x14ac:dyDescent="0.25">
      <c r="A825" t="s">
        <v>1547</v>
      </c>
      <c r="B825">
        <v>17.29</v>
      </c>
      <c r="C825">
        <v>4.62</v>
      </c>
      <c r="D825" t="s">
        <v>4718</v>
      </c>
      <c r="E825" t="s">
        <v>2380</v>
      </c>
      <c r="F825" t="s">
        <v>4718</v>
      </c>
      <c r="G825">
        <v>1</v>
      </c>
      <c r="H825" t="s">
        <v>2380</v>
      </c>
      <c r="J825" t="str">
        <f t="shared" si="24"/>
        <v>Obesity</v>
      </c>
      <c r="K825" t="str">
        <f t="shared" si="25"/>
        <v>Normal</v>
      </c>
    </row>
    <row r="826" spans="1:11" x14ac:dyDescent="0.25">
      <c r="A826" t="s">
        <v>1546</v>
      </c>
      <c r="B826">
        <v>31.74</v>
      </c>
      <c r="C826">
        <v>7.68</v>
      </c>
      <c r="D826" t="s">
        <v>2380</v>
      </c>
      <c r="E826" t="s">
        <v>4718</v>
      </c>
      <c r="F826" t="s">
        <v>4718</v>
      </c>
      <c r="G826">
        <v>0</v>
      </c>
      <c r="H826" t="s">
        <v>4718</v>
      </c>
      <c r="J826" t="str">
        <f t="shared" si="24"/>
        <v>Over Weight</v>
      </c>
      <c r="K826" t="str">
        <f t="shared" si="25"/>
        <v>Diabetes</v>
      </c>
    </row>
    <row r="827" spans="1:11" x14ac:dyDescent="0.25">
      <c r="A827" t="s">
        <v>1545</v>
      </c>
      <c r="B827">
        <v>26.504999999999999</v>
      </c>
      <c r="C827">
        <v>6.79</v>
      </c>
      <c r="D827" t="s">
        <v>2380</v>
      </c>
      <c r="E827" t="s">
        <v>4718</v>
      </c>
      <c r="F827" t="s">
        <v>2380</v>
      </c>
      <c r="G827">
        <v>1</v>
      </c>
      <c r="H827" t="s">
        <v>4718</v>
      </c>
      <c r="J827" t="str">
        <f t="shared" si="24"/>
        <v>Obesity</v>
      </c>
      <c r="K827" t="str">
        <f t="shared" si="25"/>
        <v>Diabetes</v>
      </c>
    </row>
    <row r="828" spans="1:11" x14ac:dyDescent="0.25">
      <c r="A828" t="s">
        <v>1544</v>
      </c>
      <c r="B828">
        <v>36.479999999999997</v>
      </c>
      <c r="C828">
        <v>11.09</v>
      </c>
      <c r="D828" t="s">
        <v>4718</v>
      </c>
      <c r="E828" t="s">
        <v>4718</v>
      </c>
      <c r="F828" t="s">
        <v>4718</v>
      </c>
      <c r="G828">
        <v>0</v>
      </c>
      <c r="H828" t="s">
        <v>4718</v>
      </c>
      <c r="J828" t="str">
        <f t="shared" si="24"/>
        <v>Obesity</v>
      </c>
      <c r="K828" t="str">
        <f t="shared" si="25"/>
        <v>Diabetes</v>
      </c>
    </row>
    <row r="829" spans="1:11" x14ac:dyDescent="0.25">
      <c r="A829" t="s">
        <v>1543</v>
      </c>
      <c r="B829">
        <v>39.159999999999997</v>
      </c>
      <c r="C829">
        <v>5.24</v>
      </c>
      <c r="D829" t="s">
        <v>2380</v>
      </c>
      <c r="E829" t="s">
        <v>4718</v>
      </c>
      <c r="F829" t="s">
        <v>2380</v>
      </c>
      <c r="G829">
        <v>1</v>
      </c>
      <c r="H829" t="s">
        <v>4718</v>
      </c>
      <c r="J829" t="str">
        <f t="shared" si="24"/>
        <v>Over Weight</v>
      </c>
      <c r="K829" t="str">
        <f t="shared" si="25"/>
        <v>Normal</v>
      </c>
    </row>
    <row r="830" spans="1:11" x14ac:dyDescent="0.25">
      <c r="A830" t="s">
        <v>1542</v>
      </c>
      <c r="B830">
        <v>28.22</v>
      </c>
      <c r="C830">
        <v>7.51</v>
      </c>
      <c r="D830" t="s">
        <v>2380</v>
      </c>
      <c r="E830" t="s">
        <v>4718</v>
      </c>
      <c r="F830" t="s">
        <v>2380</v>
      </c>
      <c r="G830">
        <v>1</v>
      </c>
      <c r="H830" t="s">
        <v>4718</v>
      </c>
      <c r="J830" t="str">
        <f t="shared" si="24"/>
        <v>Obesity</v>
      </c>
      <c r="K830" t="str">
        <f t="shared" si="25"/>
        <v>Diabetes</v>
      </c>
    </row>
    <row r="831" spans="1:11" x14ac:dyDescent="0.25">
      <c r="A831" t="s">
        <v>1541</v>
      </c>
      <c r="B831">
        <v>35</v>
      </c>
      <c r="C831">
        <v>4.13</v>
      </c>
      <c r="D831" t="s">
        <v>4718</v>
      </c>
      <c r="E831" t="s">
        <v>4718</v>
      </c>
      <c r="F831" t="s">
        <v>4718</v>
      </c>
      <c r="G831">
        <v>2</v>
      </c>
      <c r="H831" t="s">
        <v>4718</v>
      </c>
      <c r="J831" t="str">
        <f t="shared" si="24"/>
        <v>Obesity</v>
      </c>
      <c r="K831" t="str">
        <f t="shared" si="25"/>
        <v>Normal</v>
      </c>
    </row>
    <row r="832" spans="1:11" x14ac:dyDescent="0.25">
      <c r="A832" t="s">
        <v>1540</v>
      </c>
      <c r="B832">
        <v>36.24</v>
      </c>
      <c r="C832">
        <v>8.3800000000000008</v>
      </c>
      <c r="D832" t="s">
        <v>2380</v>
      </c>
      <c r="E832" t="s">
        <v>4718</v>
      </c>
      <c r="F832" t="s">
        <v>4718</v>
      </c>
      <c r="G832">
        <v>1</v>
      </c>
      <c r="H832" t="s">
        <v>4718</v>
      </c>
      <c r="J832" t="str">
        <f t="shared" si="24"/>
        <v>Obesity</v>
      </c>
      <c r="K832" t="str">
        <f t="shared" si="25"/>
        <v>Diabetes</v>
      </c>
    </row>
    <row r="833" spans="1:11" x14ac:dyDescent="0.25">
      <c r="A833" t="s">
        <v>1539</v>
      </c>
      <c r="B833">
        <v>36.954999999999998</v>
      </c>
      <c r="C833">
        <v>8.07</v>
      </c>
      <c r="D833" t="s">
        <v>4718</v>
      </c>
      <c r="E833" t="s">
        <v>4718</v>
      </c>
      <c r="F833" t="s">
        <v>4718</v>
      </c>
      <c r="G833">
        <v>0</v>
      </c>
      <c r="H833" t="s">
        <v>4718</v>
      </c>
      <c r="J833" t="str">
        <f t="shared" ref="J833:J896" si="26">IF(B834&gt;=30,"Obesity",IF(B834&gt;=25,"Over Weight",IF(B834&gt;=18.5,"NormalWeight","UnderWeight")))</f>
        <v>Over Weight</v>
      </c>
      <c r="K833" t="str">
        <f t="shared" si="25"/>
        <v>Diabetes</v>
      </c>
    </row>
    <row r="834" spans="1:11" x14ac:dyDescent="0.25">
      <c r="A834" t="s">
        <v>1538</v>
      </c>
      <c r="B834">
        <v>29.64</v>
      </c>
      <c r="C834">
        <v>8.9499999999999993</v>
      </c>
      <c r="D834" t="s">
        <v>4718</v>
      </c>
      <c r="E834" t="s">
        <v>4718</v>
      </c>
      <c r="F834" t="s">
        <v>4718</v>
      </c>
      <c r="G834">
        <v>0</v>
      </c>
      <c r="H834" t="s">
        <v>4718</v>
      </c>
      <c r="J834" t="str">
        <f t="shared" si="26"/>
        <v>Obesity</v>
      </c>
      <c r="K834" t="str">
        <f t="shared" si="25"/>
        <v>Diabetes</v>
      </c>
    </row>
    <row r="835" spans="1:11" x14ac:dyDescent="0.25">
      <c r="A835" t="s">
        <v>1537</v>
      </c>
      <c r="B835">
        <v>42.74</v>
      </c>
      <c r="C835">
        <v>6.31</v>
      </c>
      <c r="D835" t="s">
        <v>2380</v>
      </c>
      <c r="E835" t="s">
        <v>4718</v>
      </c>
      <c r="F835" t="s">
        <v>4718</v>
      </c>
      <c r="G835">
        <v>1</v>
      </c>
      <c r="H835" t="s">
        <v>4718</v>
      </c>
      <c r="J835" t="str">
        <f t="shared" si="26"/>
        <v>Obesity</v>
      </c>
      <c r="K835" t="str">
        <f t="shared" ref="K835:K898" si="27">IF(C835&lt;5.7,"Normal",IF(C835&lt;6.5,"Pre-Diabetes","Diabetes"))</f>
        <v>Pre-Diabetes</v>
      </c>
    </row>
    <row r="836" spans="1:11" x14ac:dyDescent="0.25">
      <c r="A836" t="s">
        <v>1536</v>
      </c>
      <c r="B836">
        <v>36.130000000000003</v>
      </c>
      <c r="C836">
        <v>7.19</v>
      </c>
      <c r="D836" t="s">
        <v>2380</v>
      </c>
      <c r="E836" t="s">
        <v>4718</v>
      </c>
      <c r="F836" t="s">
        <v>4718</v>
      </c>
      <c r="G836">
        <v>2</v>
      </c>
      <c r="H836" t="s">
        <v>4718</v>
      </c>
      <c r="J836" t="str">
        <f t="shared" si="26"/>
        <v>Obesity</v>
      </c>
      <c r="K836" t="str">
        <f t="shared" si="27"/>
        <v>Diabetes</v>
      </c>
    </row>
    <row r="837" spans="1:11" x14ac:dyDescent="0.25">
      <c r="A837" t="s">
        <v>1535</v>
      </c>
      <c r="B837">
        <v>31.55</v>
      </c>
      <c r="C837">
        <v>6.11</v>
      </c>
      <c r="D837" t="s">
        <v>2380</v>
      </c>
      <c r="E837" t="s">
        <v>4718</v>
      </c>
      <c r="F837" t="s">
        <v>4718</v>
      </c>
      <c r="G837">
        <v>1</v>
      </c>
      <c r="H837" t="s">
        <v>4718</v>
      </c>
      <c r="J837" t="str">
        <f t="shared" si="26"/>
        <v>Obesity</v>
      </c>
      <c r="K837" t="str">
        <f t="shared" si="27"/>
        <v>Pre-Diabetes</v>
      </c>
    </row>
    <row r="838" spans="1:11" x14ac:dyDescent="0.25">
      <c r="A838" t="s">
        <v>1534</v>
      </c>
      <c r="B838">
        <v>52.75</v>
      </c>
      <c r="C838">
        <v>6.02</v>
      </c>
      <c r="D838" t="s">
        <v>4718</v>
      </c>
      <c r="E838" t="s">
        <v>4718</v>
      </c>
      <c r="F838" t="s">
        <v>4718</v>
      </c>
      <c r="G838">
        <v>1</v>
      </c>
      <c r="H838" t="s">
        <v>4718</v>
      </c>
      <c r="J838" t="str">
        <f t="shared" si="26"/>
        <v>Obesity</v>
      </c>
      <c r="K838" t="str">
        <f t="shared" si="27"/>
        <v>Pre-Diabetes</v>
      </c>
    </row>
    <row r="839" spans="1:11" x14ac:dyDescent="0.25">
      <c r="A839" t="s">
        <v>1533</v>
      </c>
      <c r="B839">
        <v>36.67</v>
      </c>
      <c r="C839">
        <v>11.86</v>
      </c>
      <c r="D839" t="s">
        <v>4718</v>
      </c>
      <c r="E839" t="s">
        <v>4718</v>
      </c>
      <c r="F839" t="s">
        <v>4718</v>
      </c>
      <c r="G839">
        <v>0</v>
      </c>
      <c r="H839" t="s">
        <v>4718</v>
      </c>
      <c r="J839" t="str">
        <f t="shared" si="26"/>
        <v>Obesity</v>
      </c>
      <c r="K839" t="str">
        <f t="shared" si="27"/>
        <v>Diabetes</v>
      </c>
    </row>
    <row r="840" spans="1:11" x14ac:dyDescent="0.25">
      <c r="A840" t="s">
        <v>1532</v>
      </c>
      <c r="B840">
        <v>38.06</v>
      </c>
      <c r="C840">
        <v>8.25</v>
      </c>
      <c r="D840" t="s">
        <v>4718</v>
      </c>
      <c r="E840" t="s">
        <v>4718</v>
      </c>
      <c r="F840" t="s">
        <v>4718</v>
      </c>
      <c r="G840">
        <v>0</v>
      </c>
      <c r="H840" t="s">
        <v>4718</v>
      </c>
      <c r="J840" t="str">
        <f t="shared" si="26"/>
        <v>Obesity</v>
      </c>
      <c r="K840" t="str">
        <f t="shared" si="27"/>
        <v>Diabetes</v>
      </c>
    </row>
    <row r="841" spans="1:11" x14ac:dyDescent="0.25">
      <c r="A841" t="s">
        <v>1531</v>
      </c>
      <c r="B841">
        <v>38</v>
      </c>
      <c r="C841">
        <v>8.1300000000000008</v>
      </c>
      <c r="D841" t="s">
        <v>4718</v>
      </c>
      <c r="E841" t="s">
        <v>4718</v>
      </c>
      <c r="F841" t="s">
        <v>4718</v>
      </c>
      <c r="G841">
        <v>0</v>
      </c>
      <c r="H841" t="s">
        <v>4718</v>
      </c>
      <c r="J841" t="str">
        <f t="shared" si="26"/>
        <v>Obesity</v>
      </c>
      <c r="K841" t="str">
        <f t="shared" si="27"/>
        <v>Diabetes</v>
      </c>
    </row>
    <row r="842" spans="1:11" x14ac:dyDescent="0.25">
      <c r="A842" t="s">
        <v>1530</v>
      </c>
      <c r="B842">
        <v>35.1</v>
      </c>
      <c r="C842">
        <v>10.1</v>
      </c>
      <c r="D842" t="s">
        <v>4718</v>
      </c>
      <c r="E842" t="s">
        <v>4718</v>
      </c>
      <c r="F842" t="s">
        <v>4718</v>
      </c>
      <c r="G842">
        <v>0</v>
      </c>
      <c r="H842" t="s">
        <v>4718</v>
      </c>
      <c r="J842" t="str">
        <f t="shared" si="26"/>
        <v>Obesity</v>
      </c>
      <c r="K842" t="str">
        <f t="shared" si="27"/>
        <v>Diabetes</v>
      </c>
    </row>
    <row r="843" spans="1:11" x14ac:dyDescent="0.25">
      <c r="A843" t="s">
        <v>1529</v>
      </c>
      <c r="B843">
        <v>33.82</v>
      </c>
      <c r="C843">
        <v>5.89</v>
      </c>
      <c r="D843" t="s">
        <v>2380</v>
      </c>
      <c r="E843" t="s">
        <v>4718</v>
      </c>
      <c r="F843" t="s">
        <v>4718</v>
      </c>
      <c r="G843">
        <v>2</v>
      </c>
      <c r="H843" t="s">
        <v>4718</v>
      </c>
      <c r="J843" t="str">
        <f t="shared" si="26"/>
        <v>Obesity</v>
      </c>
      <c r="K843" t="str">
        <f t="shared" si="27"/>
        <v>Pre-Diabetes</v>
      </c>
    </row>
    <row r="844" spans="1:11" x14ac:dyDescent="0.25">
      <c r="A844" t="s">
        <v>1528</v>
      </c>
      <c r="B844">
        <v>37.43</v>
      </c>
      <c r="C844">
        <v>4.97</v>
      </c>
      <c r="D844" t="s">
        <v>4718</v>
      </c>
      <c r="E844" t="s">
        <v>4718</v>
      </c>
      <c r="F844" t="s">
        <v>4718</v>
      </c>
      <c r="G844">
        <v>2</v>
      </c>
      <c r="H844" t="s">
        <v>4718</v>
      </c>
      <c r="J844" t="str">
        <f t="shared" si="26"/>
        <v>Obesity</v>
      </c>
      <c r="K844" t="str">
        <f t="shared" si="27"/>
        <v>Normal</v>
      </c>
    </row>
    <row r="845" spans="1:11" x14ac:dyDescent="0.25">
      <c r="A845" t="s">
        <v>1527</v>
      </c>
      <c r="B845">
        <v>30.5</v>
      </c>
      <c r="C845">
        <v>9.9</v>
      </c>
      <c r="D845" t="s">
        <v>4718</v>
      </c>
      <c r="E845" t="s">
        <v>4718</v>
      </c>
      <c r="F845" t="s">
        <v>4718</v>
      </c>
      <c r="G845">
        <v>0</v>
      </c>
      <c r="H845" t="s">
        <v>4718</v>
      </c>
      <c r="J845" t="str">
        <f t="shared" si="26"/>
        <v>NormalWeight</v>
      </c>
      <c r="K845" t="str">
        <f t="shared" si="27"/>
        <v>Diabetes</v>
      </c>
    </row>
    <row r="846" spans="1:11" x14ac:dyDescent="0.25">
      <c r="A846" t="s">
        <v>1526</v>
      </c>
      <c r="B846">
        <v>24.53</v>
      </c>
      <c r="C846">
        <v>9.0500000000000007</v>
      </c>
      <c r="D846" t="s">
        <v>4718</v>
      </c>
      <c r="E846" t="s">
        <v>4718</v>
      </c>
      <c r="F846" t="s">
        <v>4718</v>
      </c>
      <c r="G846">
        <v>0</v>
      </c>
      <c r="H846" t="s">
        <v>4718</v>
      </c>
      <c r="J846" t="str">
        <f t="shared" si="26"/>
        <v>Over Weight</v>
      </c>
      <c r="K846" t="str">
        <f t="shared" si="27"/>
        <v>Diabetes</v>
      </c>
    </row>
    <row r="847" spans="1:11" x14ac:dyDescent="0.25">
      <c r="A847" t="s">
        <v>1525</v>
      </c>
      <c r="B847">
        <v>25.74</v>
      </c>
      <c r="C847">
        <v>10.93</v>
      </c>
      <c r="D847" t="s">
        <v>4718</v>
      </c>
      <c r="E847" t="s">
        <v>4718</v>
      </c>
      <c r="F847" t="s">
        <v>4718</v>
      </c>
      <c r="G847">
        <v>0</v>
      </c>
      <c r="H847" t="s">
        <v>4718</v>
      </c>
      <c r="J847" t="str">
        <f t="shared" si="26"/>
        <v>Obesity</v>
      </c>
      <c r="K847" t="str">
        <f t="shared" si="27"/>
        <v>Diabetes</v>
      </c>
    </row>
    <row r="848" spans="1:11" x14ac:dyDescent="0.25">
      <c r="A848" t="s">
        <v>1524</v>
      </c>
      <c r="B848">
        <v>34.08</v>
      </c>
      <c r="C848">
        <v>7.58</v>
      </c>
      <c r="D848" t="s">
        <v>2380</v>
      </c>
      <c r="E848" t="s">
        <v>4718</v>
      </c>
      <c r="F848" t="s">
        <v>4718</v>
      </c>
      <c r="G848">
        <v>2</v>
      </c>
      <c r="H848" t="s">
        <v>4718</v>
      </c>
      <c r="J848" t="str">
        <f t="shared" si="26"/>
        <v>Obesity</v>
      </c>
      <c r="K848" t="str">
        <f t="shared" si="27"/>
        <v>Diabetes</v>
      </c>
    </row>
    <row r="849" spans="1:11" x14ac:dyDescent="0.25">
      <c r="A849" t="s">
        <v>1523</v>
      </c>
      <c r="B849">
        <v>31.35</v>
      </c>
      <c r="C849">
        <v>11</v>
      </c>
      <c r="D849" t="s">
        <v>2380</v>
      </c>
      <c r="E849" t="s">
        <v>4718</v>
      </c>
      <c r="F849" t="s">
        <v>2380</v>
      </c>
      <c r="G849">
        <v>1</v>
      </c>
      <c r="H849" t="s">
        <v>4718</v>
      </c>
      <c r="J849" t="str">
        <f t="shared" si="26"/>
        <v>Over Weight</v>
      </c>
      <c r="K849" t="str">
        <f t="shared" si="27"/>
        <v>Diabetes</v>
      </c>
    </row>
    <row r="850" spans="1:11" x14ac:dyDescent="0.25">
      <c r="A850" t="s">
        <v>1522</v>
      </c>
      <c r="B850">
        <v>26.79</v>
      </c>
      <c r="C850">
        <v>5.0599999999999996</v>
      </c>
      <c r="D850" t="s">
        <v>4718</v>
      </c>
      <c r="E850" t="s">
        <v>4718</v>
      </c>
      <c r="F850" t="s">
        <v>4718</v>
      </c>
      <c r="G850">
        <v>1</v>
      </c>
      <c r="H850" t="s">
        <v>4718</v>
      </c>
      <c r="J850" t="str">
        <f t="shared" si="26"/>
        <v>Obesity</v>
      </c>
      <c r="K850" t="str">
        <f t="shared" si="27"/>
        <v>Normal</v>
      </c>
    </row>
    <row r="851" spans="1:11" x14ac:dyDescent="0.25">
      <c r="A851" t="s">
        <v>1521</v>
      </c>
      <c r="B851">
        <v>42.78</v>
      </c>
      <c r="C851">
        <v>6.11</v>
      </c>
      <c r="D851" t="s">
        <v>2380</v>
      </c>
      <c r="E851" t="s">
        <v>4718</v>
      </c>
      <c r="F851" t="s">
        <v>4718</v>
      </c>
      <c r="G851">
        <v>1</v>
      </c>
      <c r="H851" t="s">
        <v>4718</v>
      </c>
      <c r="J851" t="str">
        <f t="shared" si="26"/>
        <v>Obesity</v>
      </c>
      <c r="K851" t="str">
        <f t="shared" si="27"/>
        <v>Pre-Diabetes</v>
      </c>
    </row>
    <row r="852" spans="1:11" x14ac:dyDescent="0.25">
      <c r="A852" t="s">
        <v>1520</v>
      </c>
      <c r="B852">
        <v>46.75</v>
      </c>
      <c r="C852">
        <v>6.66</v>
      </c>
      <c r="D852" t="s">
        <v>2380</v>
      </c>
      <c r="E852" t="s">
        <v>4718</v>
      </c>
      <c r="F852" t="s">
        <v>4718</v>
      </c>
      <c r="G852">
        <v>2</v>
      </c>
      <c r="H852" t="s">
        <v>4718</v>
      </c>
      <c r="J852" t="str">
        <f t="shared" si="26"/>
        <v>Obesity</v>
      </c>
      <c r="K852" t="str">
        <f t="shared" si="27"/>
        <v>Diabetes</v>
      </c>
    </row>
    <row r="853" spans="1:11" x14ac:dyDescent="0.25">
      <c r="A853" t="s">
        <v>1519</v>
      </c>
      <c r="B853">
        <v>32.15</v>
      </c>
      <c r="C853">
        <v>4.0199999999999996</v>
      </c>
      <c r="D853" t="s">
        <v>2380</v>
      </c>
      <c r="E853" t="s">
        <v>4718</v>
      </c>
      <c r="F853" t="s">
        <v>2380</v>
      </c>
      <c r="G853">
        <v>1</v>
      </c>
      <c r="H853" t="s">
        <v>4718</v>
      </c>
      <c r="J853" t="str">
        <f t="shared" si="26"/>
        <v>Obesity</v>
      </c>
      <c r="K853" t="str">
        <f t="shared" si="27"/>
        <v>Normal</v>
      </c>
    </row>
    <row r="854" spans="1:11" x14ac:dyDescent="0.25">
      <c r="A854" t="s">
        <v>1518</v>
      </c>
      <c r="B854">
        <v>43.4</v>
      </c>
      <c r="C854">
        <v>8.81</v>
      </c>
      <c r="D854" t="s">
        <v>2380</v>
      </c>
      <c r="E854" t="s">
        <v>4718</v>
      </c>
      <c r="F854" t="s">
        <v>4718</v>
      </c>
      <c r="G854">
        <v>2</v>
      </c>
      <c r="H854" t="s">
        <v>4718</v>
      </c>
      <c r="J854" t="str">
        <f t="shared" si="26"/>
        <v>Obesity</v>
      </c>
      <c r="K854" t="str">
        <f t="shared" si="27"/>
        <v>Diabetes</v>
      </c>
    </row>
    <row r="855" spans="1:11" x14ac:dyDescent="0.25">
      <c r="A855" t="s">
        <v>1517</v>
      </c>
      <c r="B855">
        <v>31.57</v>
      </c>
      <c r="C855">
        <v>7.92</v>
      </c>
      <c r="D855" t="s">
        <v>2380</v>
      </c>
      <c r="E855" t="s">
        <v>4718</v>
      </c>
      <c r="F855" t="s">
        <v>4718</v>
      </c>
      <c r="G855">
        <v>2</v>
      </c>
      <c r="H855" t="s">
        <v>4718</v>
      </c>
      <c r="J855" t="str">
        <f t="shared" si="26"/>
        <v>NormalWeight</v>
      </c>
      <c r="K855" t="str">
        <f t="shared" si="27"/>
        <v>Diabetes</v>
      </c>
    </row>
    <row r="856" spans="1:11" x14ac:dyDescent="0.25">
      <c r="A856" t="s">
        <v>1516</v>
      </c>
      <c r="B856">
        <v>24.32</v>
      </c>
      <c r="C856">
        <v>7.48</v>
      </c>
      <c r="D856" t="s">
        <v>4718</v>
      </c>
      <c r="E856" t="s">
        <v>4718</v>
      </c>
      <c r="F856" t="s">
        <v>4718</v>
      </c>
      <c r="G856">
        <v>0</v>
      </c>
      <c r="H856" t="s">
        <v>4718</v>
      </c>
      <c r="J856" t="str">
        <f t="shared" si="26"/>
        <v>Obesity</v>
      </c>
      <c r="K856" t="str">
        <f t="shared" si="27"/>
        <v>Diabetes</v>
      </c>
    </row>
    <row r="857" spans="1:11" x14ac:dyDescent="0.25">
      <c r="A857" t="s">
        <v>1515</v>
      </c>
      <c r="B857">
        <v>31.07</v>
      </c>
      <c r="C857">
        <v>4.62</v>
      </c>
      <c r="D857" t="s">
        <v>2380</v>
      </c>
      <c r="E857" t="s">
        <v>4718</v>
      </c>
      <c r="F857" t="s">
        <v>4718</v>
      </c>
      <c r="G857">
        <v>2</v>
      </c>
      <c r="H857" t="s">
        <v>4718</v>
      </c>
      <c r="J857" t="str">
        <f t="shared" si="26"/>
        <v>Obesity</v>
      </c>
      <c r="K857" t="str">
        <f t="shared" si="27"/>
        <v>Normal</v>
      </c>
    </row>
    <row r="858" spans="1:11" x14ac:dyDescent="0.25">
      <c r="A858" t="s">
        <v>1514</v>
      </c>
      <c r="B858">
        <v>35.814999999999998</v>
      </c>
      <c r="C858">
        <v>8.4700000000000006</v>
      </c>
      <c r="D858" t="s">
        <v>4718</v>
      </c>
      <c r="E858" t="s">
        <v>4718</v>
      </c>
      <c r="F858" t="s">
        <v>4718</v>
      </c>
      <c r="G858">
        <v>0</v>
      </c>
      <c r="H858" t="s">
        <v>4718</v>
      </c>
      <c r="J858" t="str">
        <f t="shared" si="26"/>
        <v>Obesity</v>
      </c>
      <c r="K858" t="str">
        <f t="shared" si="27"/>
        <v>Diabetes</v>
      </c>
    </row>
    <row r="859" spans="1:11" x14ac:dyDescent="0.25">
      <c r="A859" t="s">
        <v>1513</v>
      </c>
      <c r="B859">
        <v>40.81</v>
      </c>
      <c r="C859">
        <v>10.58</v>
      </c>
      <c r="D859" t="s">
        <v>2380</v>
      </c>
      <c r="E859" t="s">
        <v>4718</v>
      </c>
      <c r="F859" t="s">
        <v>4718</v>
      </c>
      <c r="G859">
        <v>0</v>
      </c>
      <c r="H859" t="s">
        <v>4718</v>
      </c>
      <c r="J859" t="str">
        <f t="shared" si="26"/>
        <v>NormalWeight</v>
      </c>
      <c r="K859" t="str">
        <f t="shared" si="27"/>
        <v>Diabetes</v>
      </c>
    </row>
    <row r="860" spans="1:11" x14ac:dyDescent="0.25">
      <c r="A860" t="s">
        <v>1512</v>
      </c>
      <c r="B860">
        <v>24.605</v>
      </c>
      <c r="C860">
        <v>7.48</v>
      </c>
      <c r="D860" t="s">
        <v>4718</v>
      </c>
      <c r="E860" t="s">
        <v>4718</v>
      </c>
      <c r="F860" t="s">
        <v>4718</v>
      </c>
      <c r="G860">
        <v>0</v>
      </c>
      <c r="H860" t="s">
        <v>4718</v>
      </c>
      <c r="J860" t="str">
        <f t="shared" si="26"/>
        <v>NormalWeight</v>
      </c>
      <c r="K860" t="str">
        <f t="shared" si="27"/>
        <v>Diabetes</v>
      </c>
    </row>
    <row r="861" spans="1:11" x14ac:dyDescent="0.25">
      <c r="A861" t="s">
        <v>1511</v>
      </c>
      <c r="B861">
        <v>21.47</v>
      </c>
      <c r="C861">
        <v>7.82</v>
      </c>
      <c r="D861" t="s">
        <v>4718</v>
      </c>
      <c r="E861" t="s">
        <v>4718</v>
      </c>
      <c r="F861" t="s">
        <v>4718</v>
      </c>
      <c r="G861">
        <v>0</v>
      </c>
      <c r="H861" t="s">
        <v>4718</v>
      </c>
      <c r="J861" t="str">
        <f t="shared" si="26"/>
        <v>Obesity</v>
      </c>
      <c r="K861" t="str">
        <f t="shared" si="27"/>
        <v>Diabetes</v>
      </c>
    </row>
    <row r="862" spans="1:11" x14ac:dyDescent="0.25">
      <c r="A862" t="s">
        <v>1510</v>
      </c>
      <c r="B862">
        <v>52.89</v>
      </c>
      <c r="C862">
        <v>4.96</v>
      </c>
      <c r="D862" t="s">
        <v>2380</v>
      </c>
      <c r="E862" t="s">
        <v>4718</v>
      </c>
      <c r="F862" t="s">
        <v>4718</v>
      </c>
      <c r="G862">
        <v>1</v>
      </c>
      <c r="H862" t="s">
        <v>4718</v>
      </c>
      <c r="J862" t="str">
        <f t="shared" si="26"/>
        <v>Obesity</v>
      </c>
      <c r="K862" t="str">
        <f t="shared" si="27"/>
        <v>Normal</v>
      </c>
    </row>
    <row r="863" spans="1:11" x14ac:dyDescent="0.25">
      <c r="A863" t="s">
        <v>1509</v>
      </c>
      <c r="B863">
        <v>32.965000000000003</v>
      </c>
      <c r="C863">
        <v>6.15</v>
      </c>
      <c r="D863" t="s">
        <v>2380</v>
      </c>
      <c r="E863" t="s">
        <v>4718</v>
      </c>
      <c r="F863" t="s">
        <v>4718</v>
      </c>
      <c r="G863">
        <v>1</v>
      </c>
      <c r="H863" t="s">
        <v>4718</v>
      </c>
      <c r="J863" t="str">
        <f t="shared" si="26"/>
        <v>Obesity</v>
      </c>
      <c r="K863" t="str">
        <f t="shared" si="27"/>
        <v>Pre-Diabetes</v>
      </c>
    </row>
    <row r="864" spans="1:11" x14ac:dyDescent="0.25">
      <c r="A864" t="s">
        <v>1508</v>
      </c>
      <c r="B864">
        <v>36.799999999999997</v>
      </c>
      <c r="C864">
        <v>4.62</v>
      </c>
      <c r="D864" t="s">
        <v>4718</v>
      </c>
      <c r="E864" t="s">
        <v>4718</v>
      </c>
      <c r="F864" t="s">
        <v>2380</v>
      </c>
      <c r="G864">
        <v>1</v>
      </c>
      <c r="H864" t="s">
        <v>4718</v>
      </c>
      <c r="J864" t="str">
        <f t="shared" si="26"/>
        <v>Obesity</v>
      </c>
      <c r="K864" t="str">
        <f t="shared" si="27"/>
        <v>Normal</v>
      </c>
    </row>
    <row r="865" spans="1:11" x14ac:dyDescent="0.25">
      <c r="A865" t="s">
        <v>1507</v>
      </c>
      <c r="B865">
        <v>34.299999999999997</v>
      </c>
      <c r="C865">
        <v>4.87</v>
      </c>
      <c r="D865" t="s">
        <v>4718</v>
      </c>
      <c r="E865" t="s">
        <v>4718</v>
      </c>
      <c r="F865" t="s">
        <v>4718</v>
      </c>
      <c r="G865">
        <v>2</v>
      </c>
      <c r="H865" t="s">
        <v>4718</v>
      </c>
      <c r="J865" t="str">
        <f t="shared" si="26"/>
        <v>Obesity</v>
      </c>
      <c r="K865" t="str">
        <f t="shared" si="27"/>
        <v>Normal</v>
      </c>
    </row>
    <row r="866" spans="1:11" x14ac:dyDescent="0.25">
      <c r="A866" t="s">
        <v>1506</v>
      </c>
      <c r="B866">
        <v>35.244999999999997</v>
      </c>
      <c r="C866">
        <v>4.63</v>
      </c>
      <c r="D866" t="s">
        <v>4718</v>
      </c>
      <c r="E866" t="s">
        <v>4718</v>
      </c>
      <c r="F866" t="s">
        <v>4718</v>
      </c>
      <c r="G866">
        <v>0</v>
      </c>
      <c r="H866" t="s">
        <v>4718</v>
      </c>
      <c r="J866" t="str">
        <f t="shared" si="26"/>
        <v>Over Weight</v>
      </c>
      <c r="K866" t="str">
        <f t="shared" si="27"/>
        <v>Normal</v>
      </c>
    </row>
    <row r="867" spans="1:11" x14ac:dyDescent="0.25">
      <c r="A867" t="s">
        <v>1505</v>
      </c>
      <c r="B867">
        <v>26.23</v>
      </c>
      <c r="C867">
        <v>11.93</v>
      </c>
      <c r="D867" t="s">
        <v>4718</v>
      </c>
      <c r="E867" t="s">
        <v>4718</v>
      </c>
      <c r="F867" t="s">
        <v>4718</v>
      </c>
      <c r="G867">
        <v>0</v>
      </c>
      <c r="H867" t="s">
        <v>4718</v>
      </c>
      <c r="J867" t="str">
        <f t="shared" si="26"/>
        <v>Obesity</v>
      </c>
      <c r="K867" t="str">
        <f t="shared" si="27"/>
        <v>Diabetes</v>
      </c>
    </row>
    <row r="868" spans="1:11" x14ac:dyDescent="0.25">
      <c r="A868" t="s">
        <v>1504</v>
      </c>
      <c r="B868">
        <v>36.1</v>
      </c>
      <c r="C868">
        <v>5.65</v>
      </c>
      <c r="D868" t="s">
        <v>2380</v>
      </c>
      <c r="E868" t="s">
        <v>4718</v>
      </c>
      <c r="F868" t="s">
        <v>4718</v>
      </c>
      <c r="G868">
        <v>2</v>
      </c>
      <c r="H868" t="s">
        <v>4718</v>
      </c>
      <c r="J868" t="str">
        <f t="shared" si="26"/>
        <v>Obesity</v>
      </c>
      <c r="K868" t="str">
        <f t="shared" si="27"/>
        <v>Normal</v>
      </c>
    </row>
    <row r="869" spans="1:11" x14ac:dyDescent="0.25">
      <c r="A869" t="s">
        <v>1503</v>
      </c>
      <c r="B869">
        <v>37.1</v>
      </c>
      <c r="C869">
        <v>11.21</v>
      </c>
      <c r="D869" t="s">
        <v>2380</v>
      </c>
      <c r="E869" t="s">
        <v>4718</v>
      </c>
      <c r="F869" t="s">
        <v>2380</v>
      </c>
      <c r="G869">
        <v>1</v>
      </c>
      <c r="H869" t="s">
        <v>4718</v>
      </c>
      <c r="J869" t="str">
        <f t="shared" si="26"/>
        <v>Over Weight</v>
      </c>
      <c r="K869" t="str">
        <f t="shared" si="27"/>
        <v>Diabetes</v>
      </c>
    </row>
    <row r="870" spans="1:11" x14ac:dyDescent="0.25">
      <c r="A870" t="s">
        <v>1502</v>
      </c>
      <c r="B870">
        <v>27.5</v>
      </c>
      <c r="C870">
        <v>10.62</v>
      </c>
      <c r="D870" t="s">
        <v>2380</v>
      </c>
      <c r="E870" t="s">
        <v>4718</v>
      </c>
      <c r="F870" t="s">
        <v>2380</v>
      </c>
      <c r="G870">
        <v>1</v>
      </c>
      <c r="H870" t="s">
        <v>4718</v>
      </c>
      <c r="J870" t="str">
        <f t="shared" si="26"/>
        <v>NormalWeight</v>
      </c>
      <c r="K870" t="str">
        <f t="shared" si="27"/>
        <v>Diabetes</v>
      </c>
    </row>
    <row r="871" spans="1:11" x14ac:dyDescent="0.25">
      <c r="A871" t="s">
        <v>1501</v>
      </c>
      <c r="B871">
        <v>24.7</v>
      </c>
      <c r="C871">
        <v>10.7</v>
      </c>
      <c r="D871" t="s">
        <v>2380</v>
      </c>
      <c r="E871" t="s">
        <v>4718</v>
      </c>
      <c r="F871" t="s">
        <v>2380</v>
      </c>
      <c r="G871">
        <v>1</v>
      </c>
      <c r="H871" t="s">
        <v>4718</v>
      </c>
      <c r="J871" t="str">
        <f t="shared" si="26"/>
        <v>Over Weight</v>
      </c>
      <c r="K871" t="str">
        <f t="shared" si="27"/>
        <v>Diabetes</v>
      </c>
    </row>
    <row r="872" spans="1:11" x14ac:dyDescent="0.25">
      <c r="A872" t="s">
        <v>1500</v>
      </c>
      <c r="B872">
        <v>26.78</v>
      </c>
      <c r="C872">
        <v>10.02</v>
      </c>
      <c r="D872" t="s">
        <v>2380</v>
      </c>
      <c r="E872" t="s">
        <v>4718</v>
      </c>
      <c r="F872" t="s">
        <v>2380</v>
      </c>
      <c r="G872">
        <v>1</v>
      </c>
      <c r="H872" t="s">
        <v>4718</v>
      </c>
      <c r="J872" t="str">
        <f t="shared" si="26"/>
        <v>Obesity</v>
      </c>
      <c r="K872" t="str">
        <f t="shared" si="27"/>
        <v>Diabetes</v>
      </c>
    </row>
    <row r="873" spans="1:11" x14ac:dyDescent="0.25">
      <c r="A873" t="s">
        <v>1499</v>
      </c>
      <c r="B873">
        <v>45.8</v>
      </c>
      <c r="C873">
        <v>4.8499999999999996</v>
      </c>
      <c r="D873" t="s">
        <v>4718</v>
      </c>
      <c r="E873" t="s">
        <v>4718</v>
      </c>
      <c r="F873" t="s">
        <v>4718</v>
      </c>
      <c r="G873">
        <v>0</v>
      </c>
      <c r="H873" t="s">
        <v>4718</v>
      </c>
      <c r="J873" t="str">
        <f t="shared" si="26"/>
        <v>Over Weight</v>
      </c>
      <c r="K873" t="str">
        <f t="shared" si="27"/>
        <v>Normal</v>
      </c>
    </row>
    <row r="874" spans="1:11" x14ac:dyDescent="0.25">
      <c r="A874" t="s">
        <v>1498</v>
      </c>
      <c r="B874">
        <v>29</v>
      </c>
      <c r="C874">
        <v>4.3899999999999997</v>
      </c>
      <c r="D874" t="s">
        <v>2380</v>
      </c>
      <c r="E874" t="s">
        <v>4718</v>
      </c>
      <c r="F874" t="s">
        <v>4718</v>
      </c>
      <c r="G874">
        <v>2</v>
      </c>
      <c r="H874" t="s">
        <v>4718</v>
      </c>
      <c r="J874" t="str">
        <f t="shared" si="26"/>
        <v>Obesity</v>
      </c>
      <c r="K874" t="str">
        <f t="shared" si="27"/>
        <v>Normal</v>
      </c>
    </row>
    <row r="875" spans="1:11" x14ac:dyDescent="0.25">
      <c r="A875" t="s">
        <v>1497</v>
      </c>
      <c r="B875">
        <v>33.534999999999997</v>
      </c>
      <c r="C875">
        <v>8.24</v>
      </c>
      <c r="D875" t="s">
        <v>2380</v>
      </c>
      <c r="E875" t="s">
        <v>4718</v>
      </c>
      <c r="F875" t="s">
        <v>4718</v>
      </c>
      <c r="G875">
        <v>0</v>
      </c>
      <c r="H875" t="s">
        <v>4718</v>
      </c>
      <c r="J875" t="str">
        <f t="shared" si="26"/>
        <v>Obesity</v>
      </c>
      <c r="K875" t="str">
        <f t="shared" si="27"/>
        <v>Diabetes</v>
      </c>
    </row>
    <row r="876" spans="1:11" x14ac:dyDescent="0.25">
      <c r="A876" t="s">
        <v>1496</v>
      </c>
      <c r="B876">
        <v>32.774999999999999</v>
      </c>
      <c r="C876">
        <v>9.77</v>
      </c>
      <c r="D876" t="s">
        <v>2380</v>
      </c>
      <c r="E876" t="s">
        <v>4718</v>
      </c>
      <c r="F876" t="s">
        <v>4718</v>
      </c>
      <c r="G876">
        <v>0</v>
      </c>
      <c r="H876" t="s">
        <v>4718</v>
      </c>
      <c r="J876" t="str">
        <f t="shared" si="26"/>
        <v>Obesity</v>
      </c>
      <c r="K876" t="str">
        <f t="shared" si="27"/>
        <v>Diabetes</v>
      </c>
    </row>
    <row r="877" spans="1:11" x14ac:dyDescent="0.25">
      <c r="A877" t="s">
        <v>1495</v>
      </c>
      <c r="B877">
        <v>37.51</v>
      </c>
      <c r="C877">
        <v>5.5</v>
      </c>
      <c r="D877" t="s">
        <v>2380</v>
      </c>
      <c r="E877" t="s">
        <v>4718</v>
      </c>
      <c r="F877" t="s">
        <v>4718</v>
      </c>
      <c r="G877">
        <v>2</v>
      </c>
      <c r="H877" t="s">
        <v>4718</v>
      </c>
      <c r="J877" t="str">
        <f t="shared" si="26"/>
        <v>Obesity</v>
      </c>
      <c r="K877" t="str">
        <f t="shared" si="27"/>
        <v>Normal</v>
      </c>
    </row>
    <row r="878" spans="1:11" x14ac:dyDescent="0.25">
      <c r="A878" t="s">
        <v>1494</v>
      </c>
      <c r="B878">
        <v>39.86</v>
      </c>
      <c r="C878">
        <v>11.84</v>
      </c>
      <c r="D878" t="s">
        <v>2380</v>
      </c>
      <c r="E878" t="s">
        <v>4718</v>
      </c>
      <c r="F878" t="s">
        <v>4718</v>
      </c>
      <c r="G878">
        <v>1</v>
      </c>
      <c r="H878" t="s">
        <v>4718</v>
      </c>
      <c r="J878" t="str">
        <f t="shared" si="26"/>
        <v>Obesity</v>
      </c>
      <c r="K878" t="str">
        <f t="shared" si="27"/>
        <v>Diabetes</v>
      </c>
    </row>
    <row r="879" spans="1:11" x14ac:dyDescent="0.25">
      <c r="A879" t="s">
        <v>1493</v>
      </c>
      <c r="B879">
        <v>42.13</v>
      </c>
      <c r="C879">
        <v>4.66</v>
      </c>
      <c r="D879" t="s">
        <v>4718</v>
      </c>
      <c r="E879" t="s">
        <v>4718</v>
      </c>
      <c r="F879" t="s">
        <v>4718</v>
      </c>
      <c r="G879">
        <v>0</v>
      </c>
      <c r="H879" t="s">
        <v>4718</v>
      </c>
      <c r="J879" t="str">
        <f t="shared" si="26"/>
        <v>Obesity</v>
      </c>
      <c r="K879" t="str">
        <f t="shared" si="27"/>
        <v>Normal</v>
      </c>
    </row>
    <row r="880" spans="1:11" x14ac:dyDescent="0.25">
      <c r="A880" t="s">
        <v>1492</v>
      </c>
      <c r="B880">
        <v>35.99</v>
      </c>
      <c r="C880">
        <v>11.11</v>
      </c>
      <c r="D880" t="s">
        <v>4718</v>
      </c>
      <c r="E880" t="s">
        <v>4718</v>
      </c>
      <c r="F880" t="s">
        <v>4718</v>
      </c>
      <c r="G880">
        <v>0</v>
      </c>
      <c r="H880" t="s">
        <v>4718</v>
      </c>
      <c r="J880" t="str">
        <f t="shared" si="26"/>
        <v>Obesity</v>
      </c>
      <c r="K880" t="str">
        <f t="shared" si="27"/>
        <v>Diabetes</v>
      </c>
    </row>
    <row r="881" spans="1:11" x14ac:dyDescent="0.25">
      <c r="A881" t="s">
        <v>1491</v>
      </c>
      <c r="B881">
        <v>35.200000000000003</v>
      </c>
      <c r="C881">
        <v>7.72</v>
      </c>
      <c r="D881" t="s">
        <v>2380</v>
      </c>
      <c r="E881" t="s">
        <v>4718</v>
      </c>
      <c r="F881" t="s">
        <v>2380</v>
      </c>
      <c r="G881">
        <v>1</v>
      </c>
      <c r="H881" t="s">
        <v>4718</v>
      </c>
      <c r="J881" t="str">
        <f t="shared" si="26"/>
        <v>Over Weight</v>
      </c>
      <c r="K881" t="str">
        <f t="shared" si="27"/>
        <v>Diabetes</v>
      </c>
    </row>
    <row r="882" spans="1:11" x14ac:dyDescent="0.25">
      <c r="A882" t="s">
        <v>1490</v>
      </c>
      <c r="B882">
        <v>29.91</v>
      </c>
      <c r="C882">
        <v>5.55</v>
      </c>
      <c r="D882" t="s">
        <v>2380</v>
      </c>
      <c r="E882" t="s">
        <v>4718</v>
      </c>
      <c r="F882" t="s">
        <v>4718</v>
      </c>
      <c r="G882">
        <v>2</v>
      </c>
      <c r="H882" t="s">
        <v>4718</v>
      </c>
      <c r="J882" t="str">
        <f t="shared" si="26"/>
        <v>Obesity</v>
      </c>
      <c r="K882" t="str">
        <f t="shared" si="27"/>
        <v>Normal</v>
      </c>
    </row>
    <row r="883" spans="1:11" x14ac:dyDescent="0.25">
      <c r="A883" t="s">
        <v>1489</v>
      </c>
      <c r="B883">
        <v>36.479999999999997</v>
      </c>
      <c r="C883">
        <v>5.05</v>
      </c>
      <c r="D883" t="s">
        <v>2380</v>
      </c>
      <c r="E883" t="s">
        <v>4718</v>
      </c>
      <c r="F883" t="s">
        <v>4718</v>
      </c>
      <c r="G883">
        <v>1</v>
      </c>
      <c r="H883" t="s">
        <v>4718</v>
      </c>
      <c r="J883" t="str">
        <f t="shared" si="26"/>
        <v>Over Weight</v>
      </c>
      <c r="K883" t="str">
        <f t="shared" si="27"/>
        <v>Normal</v>
      </c>
    </row>
    <row r="884" spans="1:11" x14ac:dyDescent="0.25">
      <c r="A884" t="s">
        <v>1488</v>
      </c>
      <c r="B884">
        <v>27.5</v>
      </c>
      <c r="C884">
        <v>8.69</v>
      </c>
      <c r="D884" t="s">
        <v>2380</v>
      </c>
      <c r="E884" t="s">
        <v>4718</v>
      </c>
      <c r="F884" t="s">
        <v>2380</v>
      </c>
      <c r="G884">
        <v>1</v>
      </c>
      <c r="H884" t="s">
        <v>4718</v>
      </c>
      <c r="J884" t="str">
        <f t="shared" si="26"/>
        <v>Obesity</v>
      </c>
      <c r="K884" t="str">
        <f t="shared" si="27"/>
        <v>Diabetes</v>
      </c>
    </row>
    <row r="885" spans="1:11" x14ac:dyDescent="0.25">
      <c r="A885" t="s">
        <v>1487</v>
      </c>
      <c r="B885">
        <v>33.44</v>
      </c>
      <c r="C885">
        <v>5.9</v>
      </c>
      <c r="D885" t="s">
        <v>2380</v>
      </c>
      <c r="E885" t="s">
        <v>4718</v>
      </c>
      <c r="F885" t="s">
        <v>4718</v>
      </c>
      <c r="G885">
        <v>1</v>
      </c>
      <c r="H885" t="s">
        <v>4718</v>
      </c>
      <c r="J885" t="str">
        <f t="shared" si="26"/>
        <v>Over Weight</v>
      </c>
      <c r="K885" t="str">
        <f t="shared" si="27"/>
        <v>Pre-Diabetes</v>
      </c>
    </row>
    <row r="886" spans="1:11" x14ac:dyDescent="0.25">
      <c r="A886" t="s">
        <v>1486</v>
      </c>
      <c r="B886">
        <v>28.215</v>
      </c>
      <c r="C886">
        <v>6.29</v>
      </c>
      <c r="D886" t="s">
        <v>2380</v>
      </c>
      <c r="E886" t="s">
        <v>4718</v>
      </c>
      <c r="F886" t="s">
        <v>4718</v>
      </c>
      <c r="G886">
        <v>1</v>
      </c>
      <c r="H886" t="s">
        <v>4718</v>
      </c>
      <c r="J886" t="str">
        <f t="shared" si="26"/>
        <v>Over Weight</v>
      </c>
      <c r="K886" t="str">
        <f t="shared" si="27"/>
        <v>Pre-Diabetes</v>
      </c>
    </row>
    <row r="887" spans="1:11" x14ac:dyDescent="0.25">
      <c r="A887" t="s">
        <v>1485</v>
      </c>
      <c r="B887">
        <v>27.17</v>
      </c>
      <c r="C887">
        <v>5.84</v>
      </c>
      <c r="D887" t="s">
        <v>2380</v>
      </c>
      <c r="E887" t="s">
        <v>4718</v>
      </c>
      <c r="F887" t="s">
        <v>4718</v>
      </c>
      <c r="G887">
        <v>1</v>
      </c>
      <c r="H887" t="s">
        <v>4718</v>
      </c>
      <c r="J887" t="str">
        <f t="shared" si="26"/>
        <v>Obesity</v>
      </c>
      <c r="K887" t="str">
        <f t="shared" si="27"/>
        <v>Pre-Diabetes</v>
      </c>
    </row>
    <row r="888" spans="1:11" x14ac:dyDescent="0.25">
      <c r="A888" t="s">
        <v>1484</v>
      </c>
      <c r="B888">
        <v>35.380000000000003</v>
      </c>
      <c r="C888">
        <v>6.12</v>
      </c>
      <c r="D888" t="s">
        <v>4718</v>
      </c>
      <c r="E888" t="s">
        <v>4718</v>
      </c>
      <c r="F888" t="s">
        <v>4718</v>
      </c>
      <c r="G888">
        <v>0</v>
      </c>
      <c r="H888" t="s">
        <v>4718</v>
      </c>
      <c r="J888" t="str">
        <f t="shared" si="26"/>
        <v>Obesity</v>
      </c>
      <c r="K888" t="str">
        <f t="shared" si="27"/>
        <v>Pre-Diabetes</v>
      </c>
    </row>
    <row r="889" spans="1:11" x14ac:dyDescent="0.25">
      <c r="A889" t="s">
        <v>1483</v>
      </c>
      <c r="B889">
        <v>43.48</v>
      </c>
      <c r="C889">
        <v>6.24</v>
      </c>
      <c r="D889" t="s">
        <v>4718</v>
      </c>
      <c r="E889" t="s">
        <v>4718</v>
      </c>
      <c r="F889" t="s">
        <v>4718</v>
      </c>
      <c r="G889">
        <v>0</v>
      </c>
      <c r="H889" t="s">
        <v>4718</v>
      </c>
      <c r="J889" t="str">
        <f t="shared" si="26"/>
        <v>Obesity</v>
      </c>
      <c r="K889" t="str">
        <f t="shared" si="27"/>
        <v>Pre-Diabetes</v>
      </c>
    </row>
    <row r="890" spans="1:11" x14ac:dyDescent="0.25">
      <c r="A890" t="s">
        <v>1482</v>
      </c>
      <c r="B890">
        <v>41.73</v>
      </c>
      <c r="C890">
        <v>6.25</v>
      </c>
      <c r="D890" t="s">
        <v>4718</v>
      </c>
      <c r="E890" t="s">
        <v>4718</v>
      </c>
      <c r="F890" t="s">
        <v>4718</v>
      </c>
      <c r="G890">
        <v>1</v>
      </c>
      <c r="H890" t="s">
        <v>4718</v>
      </c>
      <c r="J890" t="str">
        <f t="shared" si="26"/>
        <v>Over Weight</v>
      </c>
      <c r="K890" t="str">
        <f t="shared" si="27"/>
        <v>Pre-Diabetes</v>
      </c>
    </row>
    <row r="891" spans="1:11" x14ac:dyDescent="0.25">
      <c r="A891" t="s">
        <v>1481</v>
      </c>
      <c r="B891">
        <v>28.9</v>
      </c>
      <c r="C891">
        <v>11.96</v>
      </c>
      <c r="D891" t="s">
        <v>4718</v>
      </c>
      <c r="E891" t="s">
        <v>4718</v>
      </c>
      <c r="F891" t="s">
        <v>4718</v>
      </c>
      <c r="G891">
        <v>0</v>
      </c>
      <c r="H891" t="s">
        <v>4718</v>
      </c>
      <c r="J891" t="str">
        <f t="shared" si="26"/>
        <v>Over Weight</v>
      </c>
      <c r="K891" t="str">
        <f t="shared" si="27"/>
        <v>Diabetes</v>
      </c>
    </row>
    <row r="892" spans="1:11" x14ac:dyDescent="0.25">
      <c r="A892" t="s">
        <v>1480</v>
      </c>
      <c r="B892">
        <v>25.74</v>
      </c>
      <c r="C892">
        <v>7.69</v>
      </c>
      <c r="D892" t="s">
        <v>4718</v>
      </c>
      <c r="E892" t="s">
        <v>4718</v>
      </c>
      <c r="F892" t="s">
        <v>4718</v>
      </c>
      <c r="G892">
        <v>0</v>
      </c>
      <c r="H892" t="s">
        <v>4718</v>
      </c>
      <c r="J892" t="str">
        <f t="shared" si="26"/>
        <v>Obesity</v>
      </c>
      <c r="K892" t="str">
        <f t="shared" si="27"/>
        <v>Diabetes</v>
      </c>
    </row>
    <row r="893" spans="1:11" x14ac:dyDescent="0.25">
      <c r="A893" t="s">
        <v>1479</v>
      </c>
      <c r="B893">
        <v>36.06</v>
      </c>
      <c r="C893">
        <v>8.83</v>
      </c>
      <c r="D893" t="s">
        <v>4718</v>
      </c>
      <c r="E893" t="s">
        <v>4718</v>
      </c>
      <c r="F893" t="s">
        <v>4718</v>
      </c>
      <c r="G893">
        <v>0</v>
      </c>
      <c r="H893" t="s">
        <v>4718</v>
      </c>
      <c r="J893" t="str">
        <f t="shared" si="26"/>
        <v>Obesity</v>
      </c>
      <c r="K893" t="str">
        <f t="shared" si="27"/>
        <v>Diabetes</v>
      </c>
    </row>
    <row r="894" spans="1:11" x14ac:dyDescent="0.25">
      <c r="A894" t="s">
        <v>1478</v>
      </c>
      <c r="B894">
        <v>43.28</v>
      </c>
      <c r="C894">
        <v>4.41</v>
      </c>
      <c r="D894" t="s">
        <v>4718</v>
      </c>
      <c r="E894" t="s">
        <v>4718</v>
      </c>
      <c r="F894" t="s">
        <v>4718</v>
      </c>
      <c r="G894">
        <v>0</v>
      </c>
      <c r="H894" t="s">
        <v>4718</v>
      </c>
      <c r="J894" t="str">
        <f t="shared" si="26"/>
        <v>Over Weight</v>
      </c>
      <c r="K894" t="str">
        <f t="shared" si="27"/>
        <v>Normal</v>
      </c>
    </row>
    <row r="895" spans="1:11" x14ac:dyDescent="0.25">
      <c r="A895" t="s">
        <v>1477</v>
      </c>
      <c r="B895">
        <v>28.785</v>
      </c>
      <c r="C895">
        <v>9.1</v>
      </c>
      <c r="D895" t="s">
        <v>2380</v>
      </c>
      <c r="E895" t="s">
        <v>4718</v>
      </c>
      <c r="F895" t="s">
        <v>2380</v>
      </c>
      <c r="G895">
        <v>1</v>
      </c>
      <c r="H895" t="s">
        <v>4718</v>
      </c>
      <c r="J895" t="str">
        <f t="shared" si="26"/>
        <v>Over Weight</v>
      </c>
      <c r="K895" t="str">
        <f t="shared" si="27"/>
        <v>Diabetes</v>
      </c>
    </row>
    <row r="896" spans="1:11" x14ac:dyDescent="0.25">
      <c r="A896" t="s">
        <v>1476</v>
      </c>
      <c r="B896">
        <v>25.46</v>
      </c>
      <c r="C896">
        <v>11.52</v>
      </c>
      <c r="D896" t="s">
        <v>2380</v>
      </c>
      <c r="E896" t="s">
        <v>4718</v>
      </c>
      <c r="F896" t="s">
        <v>2380</v>
      </c>
      <c r="G896">
        <v>1</v>
      </c>
      <c r="H896" t="s">
        <v>4718</v>
      </c>
      <c r="J896" t="str">
        <f t="shared" si="26"/>
        <v>Obesity</v>
      </c>
      <c r="K896" t="str">
        <f t="shared" si="27"/>
        <v>Diabetes</v>
      </c>
    </row>
    <row r="897" spans="1:11" x14ac:dyDescent="0.25">
      <c r="A897" t="s">
        <v>1475</v>
      </c>
      <c r="B897">
        <v>30.8</v>
      </c>
      <c r="C897">
        <v>10.95</v>
      </c>
      <c r="D897" t="s">
        <v>4718</v>
      </c>
      <c r="E897" t="s">
        <v>4718</v>
      </c>
      <c r="F897" t="s">
        <v>4718</v>
      </c>
      <c r="G897">
        <v>0</v>
      </c>
      <c r="H897" t="s">
        <v>4718</v>
      </c>
      <c r="J897" t="str">
        <f t="shared" ref="J897:J960" si="28">IF(B898&gt;=30,"Obesity",IF(B898&gt;=25,"Over Weight",IF(B898&gt;=18.5,"NormalWeight","UnderWeight")))</f>
        <v>Over Weight</v>
      </c>
      <c r="K897" t="str">
        <f t="shared" si="27"/>
        <v>Diabetes</v>
      </c>
    </row>
    <row r="898" spans="1:11" x14ac:dyDescent="0.25">
      <c r="A898" t="s">
        <v>1474</v>
      </c>
      <c r="B898">
        <v>28.88</v>
      </c>
      <c r="C898">
        <v>11.5</v>
      </c>
      <c r="D898" t="s">
        <v>4718</v>
      </c>
      <c r="E898" t="s">
        <v>4718</v>
      </c>
      <c r="F898" t="s">
        <v>4718</v>
      </c>
      <c r="G898">
        <v>0</v>
      </c>
      <c r="H898" t="s">
        <v>4718</v>
      </c>
      <c r="J898" t="str">
        <f t="shared" si="28"/>
        <v>NormalWeight</v>
      </c>
      <c r="K898" t="str">
        <f t="shared" si="27"/>
        <v>Diabetes</v>
      </c>
    </row>
    <row r="899" spans="1:11" x14ac:dyDescent="0.25">
      <c r="A899" t="s">
        <v>1473</v>
      </c>
      <c r="B899">
        <v>23</v>
      </c>
      <c r="C899">
        <v>9.8800000000000008</v>
      </c>
      <c r="D899" t="s">
        <v>4718</v>
      </c>
      <c r="E899" t="s">
        <v>4718</v>
      </c>
      <c r="F899" t="s">
        <v>4718</v>
      </c>
      <c r="G899">
        <v>0</v>
      </c>
      <c r="H899" t="s">
        <v>4718</v>
      </c>
      <c r="J899" t="str">
        <f t="shared" si="28"/>
        <v>Obesity</v>
      </c>
      <c r="K899" t="str">
        <f t="shared" ref="K899:K962" si="29">IF(C899&lt;5.7,"Normal",IF(C899&lt;6.5,"Pre-Diabetes","Diabetes"))</f>
        <v>Diabetes</v>
      </c>
    </row>
    <row r="900" spans="1:11" x14ac:dyDescent="0.25">
      <c r="A900" t="s">
        <v>1472</v>
      </c>
      <c r="B900">
        <v>38.25</v>
      </c>
      <c r="C900">
        <v>6.2</v>
      </c>
      <c r="D900" t="s">
        <v>4718</v>
      </c>
      <c r="E900" t="s">
        <v>4718</v>
      </c>
      <c r="F900" t="s">
        <v>4718</v>
      </c>
      <c r="G900">
        <v>1</v>
      </c>
      <c r="H900" t="s">
        <v>4718</v>
      </c>
      <c r="J900" t="str">
        <f t="shared" si="28"/>
        <v>Obesity</v>
      </c>
      <c r="K900" t="str">
        <f t="shared" si="29"/>
        <v>Pre-Diabetes</v>
      </c>
    </row>
    <row r="901" spans="1:11" x14ac:dyDescent="0.25">
      <c r="A901" t="s">
        <v>1471</v>
      </c>
      <c r="B901">
        <v>39.25</v>
      </c>
      <c r="C901">
        <v>8.41</v>
      </c>
      <c r="D901" t="s">
        <v>2380</v>
      </c>
      <c r="E901" t="s">
        <v>4718</v>
      </c>
      <c r="F901" t="s">
        <v>4718</v>
      </c>
      <c r="G901">
        <v>1</v>
      </c>
      <c r="H901" t="s">
        <v>4718</v>
      </c>
      <c r="J901" t="str">
        <f t="shared" si="28"/>
        <v>Over Weight</v>
      </c>
      <c r="K901" t="str">
        <f t="shared" si="29"/>
        <v>Diabetes</v>
      </c>
    </row>
    <row r="902" spans="1:11" x14ac:dyDescent="0.25">
      <c r="A902" t="s">
        <v>1470</v>
      </c>
      <c r="B902">
        <v>26.6</v>
      </c>
      <c r="C902">
        <v>5.07</v>
      </c>
      <c r="D902" t="s">
        <v>2380</v>
      </c>
      <c r="E902" t="s">
        <v>4718</v>
      </c>
      <c r="F902" t="s">
        <v>4718</v>
      </c>
      <c r="G902">
        <v>2</v>
      </c>
      <c r="H902" t="s">
        <v>4718</v>
      </c>
      <c r="J902" t="str">
        <f t="shared" si="28"/>
        <v>Obesity</v>
      </c>
      <c r="K902" t="str">
        <f t="shared" si="29"/>
        <v>Normal</v>
      </c>
    </row>
    <row r="903" spans="1:11" x14ac:dyDescent="0.25">
      <c r="A903" t="s">
        <v>1469</v>
      </c>
      <c r="B903">
        <v>35.700000000000003</v>
      </c>
      <c r="C903">
        <v>4.0599999999999996</v>
      </c>
      <c r="D903" t="s">
        <v>4718</v>
      </c>
      <c r="E903" t="s">
        <v>4718</v>
      </c>
      <c r="F903" t="s">
        <v>2380</v>
      </c>
      <c r="G903">
        <v>1</v>
      </c>
      <c r="H903" t="s">
        <v>4718</v>
      </c>
      <c r="J903" t="str">
        <f t="shared" si="28"/>
        <v>NormalWeight</v>
      </c>
      <c r="K903" t="str">
        <f t="shared" si="29"/>
        <v>Normal</v>
      </c>
    </row>
    <row r="904" spans="1:11" x14ac:dyDescent="0.25">
      <c r="A904" t="s">
        <v>1468</v>
      </c>
      <c r="B904">
        <v>20.100000000000001</v>
      </c>
      <c r="C904">
        <v>10.52</v>
      </c>
      <c r="D904" t="s">
        <v>4718</v>
      </c>
      <c r="E904" t="s">
        <v>4718</v>
      </c>
      <c r="F904" t="s">
        <v>4718</v>
      </c>
      <c r="G904">
        <v>0</v>
      </c>
      <c r="H904" t="s">
        <v>4718</v>
      </c>
      <c r="J904" t="str">
        <f t="shared" si="28"/>
        <v>NormalWeight</v>
      </c>
      <c r="K904" t="str">
        <f t="shared" si="29"/>
        <v>Diabetes</v>
      </c>
    </row>
    <row r="905" spans="1:11" x14ac:dyDescent="0.25">
      <c r="A905" t="s">
        <v>1467</v>
      </c>
      <c r="B905">
        <v>22.23</v>
      </c>
      <c r="C905">
        <v>9.65</v>
      </c>
      <c r="D905" t="s">
        <v>4718</v>
      </c>
      <c r="E905" t="s">
        <v>4718</v>
      </c>
      <c r="F905" t="s">
        <v>4718</v>
      </c>
      <c r="G905">
        <v>0</v>
      </c>
      <c r="H905" t="s">
        <v>4718</v>
      </c>
      <c r="J905" t="str">
        <f t="shared" si="28"/>
        <v>Obesity</v>
      </c>
      <c r="K905" t="str">
        <f t="shared" si="29"/>
        <v>Diabetes</v>
      </c>
    </row>
    <row r="906" spans="1:11" x14ac:dyDescent="0.25">
      <c r="A906" t="s">
        <v>1466</v>
      </c>
      <c r="B906">
        <v>36.47</v>
      </c>
      <c r="C906">
        <v>6.21</v>
      </c>
      <c r="D906" t="s">
        <v>4718</v>
      </c>
      <c r="E906" t="s">
        <v>4718</v>
      </c>
      <c r="F906" t="s">
        <v>4718</v>
      </c>
      <c r="G906">
        <v>0</v>
      </c>
      <c r="H906" t="s">
        <v>4718</v>
      </c>
      <c r="J906" t="str">
        <f t="shared" si="28"/>
        <v>Obesity</v>
      </c>
      <c r="K906" t="str">
        <f t="shared" si="29"/>
        <v>Pre-Diabetes</v>
      </c>
    </row>
    <row r="907" spans="1:11" x14ac:dyDescent="0.25">
      <c r="A907" t="s">
        <v>1465</v>
      </c>
      <c r="B907">
        <v>49.64</v>
      </c>
      <c r="C907">
        <v>4.76</v>
      </c>
      <c r="D907" t="s">
        <v>4718</v>
      </c>
      <c r="E907" t="s">
        <v>4718</v>
      </c>
      <c r="F907" t="s">
        <v>2380</v>
      </c>
      <c r="G907">
        <v>1</v>
      </c>
      <c r="H907" t="s">
        <v>4718</v>
      </c>
      <c r="J907" t="str">
        <f t="shared" si="28"/>
        <v>Obesity</v>
      </c>
      <c r="K907" t="str">
        <f t="shared" si="29"/>
        <v>Normal</v>
      </c>
    </row>
    <row r="908" spans="1:11" x14ac:dyDescent="0.25">
      <c r="A908" t="s">
        <v>1464</v>
      </c>
      <c r="B908">
        <v>36.799999999999997</v>
      </c>
      <c r="C908">
        <v>5.73</v>
      </c>
      <c r="D908" t="s">
        <v>2380</v>
      </c>
      <c r="E908" t="s">
        <v>4718</v>
      </c>
      <c r="F908" t="s">
        <v>2380</v>
      </c>
      <c r="G908">
        <v>1</v>
      </c>
      <c r="H908" t="s">
        <v>4718</v>
      </c>
      <c r="J908" t="str">
        <f t="shared" si="28"/>
        <v>Obesity</v>
      </c>
      <c r="K908" t="str">
        <f t="shared" si="29"/>
        <v>Pre-Diabetes</v>
      </c>
    </row>
    <row r="909" spans="1:11" x14ac:dyDescent="0.25">
      <c r="A909" t="s">
        <v>1463</v>
      </c>
      <c r="B909">
        <v>33.880000000000003</v>
      </c>
      <c r="C909">
        <v>10.78</v>
      </c>
      <c r="D909" t="s">
        <v>2380</v>
      </c>
      <c r="E909" t="s">
        <v>4718</v>
      </c>
      <c r="F909" t="s">
        <v>4718</v>
      </c>
      <c r="G909">
        <v>0</v>
      </c>
      <c r="H909" t="s">
        <v>4718</v>
      </c>
      <c r="J909" t="str">
        <f t="shared" si="28"/>
        <v>Obesity</v>
      </c>
      <c r="K909" t="str">
        <f t="shared" si="29"/>
        <v>Diabetes</v>
      </c>
    </row>
    <row r="910" spans="1:11" x14ac:dyDescent="0.25">
      <c r="A910" t="s">
        <v>1462</v>
      </c>
      <c r="B910">
        <v>32.01</v>
      </c>
      <c r="C910">
        <v>5.08</v>
      </c>
      <c r="D910" t="s">
        <v>2380</v>
      </c>
      <c r="E910" t="s">
        <v>4718</v>
      </c>
      <c r="F910" t="s">
        <v>4718</v>
      </c>
      <c r="G910">
        <v>1</v>
      </c>
      <c r="H910" t="s">
        <v>4718</v>
      </c>
      <c r="J910" t="str">
        <f t="shared" si="28"/>
        <v>Obesity</v>
      </c>
      <c r="K910" t="str">
        <f t="shared" si="29"/>
        <v>Normal</v>
      </c>
    </row>
    <row r="911" spans="1:11" x14ac:dyDescent="0.25">
      <c r="A911" t="s">
        <v>1461</v>
      </c>
      <c r="B911">
        <v>33.630000000000003</v>
      </c>
      <c r="C911">
        <v>11.39</v>
      </c>
      <c r="D911" t="s">
        <v>4718</v>
      </c>
      <c r="E911" t="s">
        <v>4718</v>
      </c>
      <c r="F911" t="s">
        <v>4718</v>
      </c>
      <c r="G911">
        <v>0</v>
      </c>
      <c r="H911" t="s">
        <v>4718</v>
      </c>
      <c r="J911" t="str">
        <f t="shared" si="28"/>
        <v>Obesity</v>
      </c>
      <c r="K911" t="str">
        <f t="shared" si="29"/>
        <v>Diabetes</v>
      </c>
    </row>
    <row r="912" spans="1:11" x14ac:dyDescent="0.25">
      <c r="A912" t="s">
        <v>1460</v>
      </c>
      <c r="B912">
        <v>34.865000000000002</v>
      </c>
      <c r="C912">
        <v>5.35</v>
      </c>
      <c r="D912" t="s">
        <v>2380</v>
      </c>
      <c r="E912" t="s">
        <v>4718</v>
      </c>
      <c r="F912" t="s">
        <v>4718</v>
      </c>
      <c r="G912">
        <v>1</v>
      </c>
      <c r="H912" t="s">
        <v>4718</v>
      </c>
      <c r="J912" t="str">
        <f t="shared" si="28"/>
        <v>Obesity</v>
      </c>
      <c r="K912" t="str">
        <f t="shared" si="29"/>
        <v>Normal</v>
      </c>
    </row>
    <row r="913" spans="1:11" x14ac:dyDescent="0.25">
      <c r="A913" t="s">
        <v>1459</v>
      </c>
      <c r="B913">
        <v>43.11</v>
      </c>
      <c r="C913">
        <v>5.6</v>
      </c>
      <c r="D913" t="s">
        <v>4718</v>
      </c>
      <c r="E913" t="s">
        <v>4718</v>
      </c>
      <c r="F913" t="s">
        <v>4718</v>
      </c>
      <c r="G913">
        <v>0</v>
      </c>
      <c r="H913" t="s">
        <v>4718</v>
      </c>
      <c r="J913" t="str">
        <f t="shared" si="28"/>
        <v>Obesity</v>
      </c>
      <c r="K913" t="str">
        <f t="shared" si="29"/>
        <v>Normal</v>
      </c>
    </row>
    <row r="914" spans="1:11" x14ac:dyDescent="0.25">
      <c r="A914" t="s">
        <v>1458</v>
      </c>
      <c r="B914">
        <v>30.305</v>
      </c>
      <c r="C914">
        <v>4.2699999999999996</v>
      </c>
      <c r="D914" t="s">
        <v>2380</v>
      </c>
      <c r="E914" t="s">
        <v>4718</v>
      </c>
      <c r="F914" t="s">
        <v>4718</v>
      </c>
      <c r="G914">
        <v>1</v>
      </c>
      <c r="H914" t="s">
        <v>4718</v>
      </c>
      <c r="J914" t="str">
        <f t="shared" si="28"/>
        <v>Over Weight</v>
      </c>
      <c r="K914" t="str">
        <f t="shared" si="29"/>
        <v>Normal</v>
      </c>
    </row>
    <row r="915" spans="1:11" x14ac:dyDescent="0.25">
      <c r="A915" t="s">
        <v>1457</v>
      </c>
      <c r="B915">
        <v>25.175000000000001</v>
      </c>
      <c r="C915">
        <v>5.57</v>
      </c>
      <c r="D915" t="s">
        <v>2380</v>
      </c>
      <c r="E915" t="s">
        <v>4718</v>
      </c>
      <c r="F915" t="s">
        <v>4718</v>
      </c>
      <c r="G915">
        <v>1</v>
      </c>
      <c r="H915" t="s">
        <v>4718</v>
      </c>
      <c r="J915" t="str">
        <f t="shared" si="28"/>
        <v>Over Weight</v>
      </c>
      <c r="K915" t="str">
        <f t="shared" si="29"/>
        <v>Normal</v>
      </c>
    </row>
    <row r="916" spans="1:11" x14ac:dyDescent="0.25">
      <c r="A916" t="s">
        <v>1456</v>
      </c>
      <c r="B916">
        <v>26.8</v>
      </c>
      <c r="C916">
        <v>5.68</v>
      </c>
      <c r="D916" t="s">
        <v>2380</v>
      </c>
      <c r="E916" t="s">
        <v>4718</v>
      </c>
      <c r="F916" t="s">
        <v>4718</v>
      </c>
      <c r="G916">
        <v>1</v>
      </c>
      <c r="H916" t="s">
        <v>4718</v>
      </c>
      <c r="J916" t="str">
        <f t="shared" si="28"/>
        <v>NormalWeight</v>
      </c>
      <c r="K916" t="str">
        <f t="shared" si="29"/>
        <v>Normal</v>
      </c>
    </row>
    <row r="917" spans="1:11" x14ac:dyDescent="0.25">
      <c r="A917" t="s">
        <v>1455</v>
      </c>
      <c r="B917">
        <v>21.78</v>
      </c>
      <c r="C917">
        <v>5.3</v>
      </c>
      <c r="D917" t="s">
        <v>4718</v>
      </c>
      <c r="E917" t="s">
        <v>2380</v>
      </c>
      <c r="F917" t="s">
        <v>4718</v>
      </c>
      <c r="G917">
        <v>1</v>
      </c>
      <c r="H917" t="s">
        <v>4718</v>
      </c>
      <c r="J917" t="str">
        <f t="shared" si="28"/>
        <v>Obesity</v>
      </c>
      <c r="K917" t="str">
        <f t="shared" si="29"/>
        <v>Normal</v>
      </c>
    </row>
    <row r="918" spans="1:11" x14ac:dyDescent="0.25">
      <c r="A918" t="s">
        <v>1454</v>
      </c>
      <c r="B918">
        <v>30.14</v>
      </c>
      <c r="C918">
        <v>9.4499999999999993</v>
      </c>
      <c r="D918" t="s">
        <v>2380</v>
      </c>
      <c r="E918" t="s">
        <v>4718</v>
      </c>
      <c r="F918" t="s">
        <v>4718</v>
      </c>
      <c r="G918">
        <v>0</v>
      </c>
      <c r="H918" t="s">
        <v>4718</v>
      </c>
      <c r="J918" t="str">
        <f t="shared" si="28"/>
        <v>Over Weight</v>
      </c>
      <c r="K918" t="str">
        <f t="shared" si="29"/>
        <v>Diabetes</v>
      </c>
    </row>
    <row r="919" spans="1:11" x14ac:dyDescent="0.25">
      <c r="A919" t="s">
        <v>1453</v>
      </c>
      <c r="B919">
        <v>29.7</v>
      </c>
      <c r="C919">
        <v>6.79</v>
      </c>
      <c r="D919" t="s">
        <v>2380</v>
      </c>
      <c r="E919" t="s">
        <v>4718</v>
      </c>
      <c r="F919" t="s">
        <v>4718</v>
      </c>
      <c r="G919">
        <v>0</v>
      </c>
      <c r="H919" t="s">
        <v>4718</v>
      </c>
      <c r="J919" t="str">
        <f t="shared" si="28"/>
        <v>Obesity</v>
      </c>
      <c r="K919" t="str">
        <f t="shared" si="29"/>
        <v>Diabetes</v>
      </c>
    </row>
    <row r="920" spans="1:11" x14ac:dyDescent="0.25">
      <c r="A920" t="s">
        <v>1452</v>
      </c>
      <c r="B920">
        <v>32.395000000000003</v>
      </c>
      <c r="C920">
        <v>11.1</v>
      </c>
      <c r="D920" t="s">
        <v>2380</v>
      </c>
      <c r="E920" t="s">
        <v>4718</v>
      </c>
      <c r="F920" t="s">
        <v>4718</v>
      </c>
      <c r="G920">
        <v>0</v>
      </c>
      <c r="H920" t="s">
        <v>4718</v>
      </c>
      <c r="J920" t="str">
        <f t="shared" si="28"/>
        <v>Obesity</v>
      </c>
      <c r="K920" t="str">
        <f t="shared" si="29"/>
        <v>Diabetes</v>
      </c>
    </row>
    <row r="921" spans="1:11" x14ac:dyDescent="0.25">
      <c r="A921" t="s">
        <v>1451</v>
      </c>
      <c r="B921">
        <v>36.64</v>
      </c>
      <c r="C921">
        <v>7.26</v>
      </c>
      <c r="D921" t="s">
        <v>4718</v>
      </c>
      <c r="E921" t="s">
        <v>4718</v>
      </c>
      <c r="F921" t="s">
        <v>4718</v>
      </c>
      <c r="G921">
        <v>0</v>
      </c>
      <c r="H921" t="s">
        <v>4718</v>
      </c>
      <c r="J921" t="str">
        <f t="shared" si="28"/>
        <v>Obesity</v>
      </c>
      <c r="K921" t="str">
        <f t="shared" si="29"/>
        <v>Diabetes</v>
      </c>
    </row>
    <row r="922" spans="1:11" x14ac:dyDescent="0.25">
      <c r="A922" t="s">
        <v>1450</v>
      </c>
      <c r="B922">
        <v>39.049999999999997</v>
      </c>
      <c r="C922">
        <v>5.27</v>
      </c>
      <c r="D922" t="s">
        <v>2380</v>
      </c>
      <c r="E922" t="s">
        <v>4718</v>
      </c>
      <c r="F922" t="s">
        <v>4718</v>
      </c>
      <c r="G922">
        <v>1</v>
      </c>
      <c r="H922" t="s">
        <v>4718</v>
      </c>
      <c r="J922" t="str">
        <f t="shared" si="28"/>
        <v>Obesity</v>
      </c>
      <c r="K922" t="str">
        <f t="shared" si="29"/>
        <v>Normal</v>
      </c>
    </row>
    <row r="923" spans="1:11" x14ac:dyDescent="0.25">
      <c r="A923" t="s">
        <v>1449</v>
      </c>
      <c r="B923">
        <v>33.1</v>
      </c>
      <c r="C923">
        <v>5.46</v>
      </c>
      <c r="D923" t="s">
        <v>2380</v>
      </c>
      <c r="E923" t="s">
        <v>4718</v>
      </c>
      <c r="F923" t="s">
        <v>4718</v>
      </c>
      <c r="G923">
        <v>1</v>
      </c>
      <c r="H923" t="s">
        <v>4718</v>
      </c>
      <c r="J923" t="str">
        <f t="shared" si="28"/>
        <v>Obesity</v>
      </c>
      <c r="K923" t="str">
        <f t="shared" si="29"/>
        <v>Normal</v>
      </c>
    </row>
    <row r="924" spans="1:11" x14ac:dyDescent="0.25">
      <c r="A924" t="s">
        <v>1448</v>
      </c>
      <c r="B924">
        <v>31.824999999999999</v>
      </c>
      <c r="C924">
        <v>8.1300000000000008</v>
      </c>
      <c r="D924" t="s">
        <v>4718</v>
      </c>
      <c r="E924" t="s">
        <v>4718</v>
      </c>
      <c r="F924" t="s">
        <v>4718</v>
      </c>
      <c r="G924">
        <v>0</v>
      </c>
      <c r="H924" t="s">
        <v>4718</v>
      </c>
      <c r="J924" t="str">
        <f t="shared" si="28"/>
        <v>Over Weight</v>
      </c>
      <c r="K924" t="str">
        <f t="shared" si="29"/>
        <v>Diabetes</v>
      </c>
    </row>
    <row r="925" spans="1:11" x14ac:dyDescent="0.25">
      <c r="A925" t="s">
        <v>1447</v>
      </c>
      <c r="B925">
        <v>29</v>
      </c>
      <c r="C925">
        <v>4.25</v>
      </c>
      <c r="D925" t="s">
        <v>2380</v>
      </c>
      <c r="E925" t="s">
        <v>4718</v>
      </c>
      <c r="F925" t="s">
        <v>4718</v>
      </c>
      <c r="G925">
        <v>1</v>
      </c>
      <c r="H925" t="s">
        <v>4718</v>
      </c>
      <c r="J925" t="str">
        <f t="shared" si="28"/>
        <v>Obesity</v>
      </c>
      <c r="K925" t="str">
        <f t="shared" si="29"/>
        <v>Normal</v>
      </c>
    </row>
    <row r="926" spans="1:11" x14ac:dyDescent="0.25">
      <c r="A926" t="s">
        <v>1446</v>
      </c>
      <c r="B926">
        <v>30.495000000000001</v>
      </c>
      <c r="C926">
        <v>8.68</v>
      </c>
      <c r="D926" t="s">
        <v>4718</v>
      </c>
      <c r="E926" t="s">
        <v>4718</v>
      </c>
      <c r="F926" t="s">
        <v>4718</v>
      </c>
      <c r="G926">
        <v>0</v>
      </c>
      <c r="H926" t="s">
        <v>4718</v>
      </c>
      <c r="J926" t="str">
        <f t="shared" si="28"/>
        <v>Over Weight</v>
      </c>
      <c r="K926" t="str">
        <f t="shared" si="29"/>
        <v>Diabetes</v>
      </c>
    </row>
    <row r="927" spans="1:11" x14ac:dyDescent="0.25">
      <c r="A927" t="s">
        <v>1445</v>
      </c>
      <c r="B927">
        <v>25.2</v>
      </c>
      <c r="C927">
        <v>6.25</v>
      </c>
      <c r="D927" t="s">
        <v>2380</v>
      </c>
      <c r="E927" t="s">
        <v>4718</v>
      </c>
      <c r="F927" t="s">
        <v>4718</v>
      </c>
      <c r="G927">
        <v>1</v>
      </c>
      <c r="H927" t="s">
        <v>4718</v>
      </c>
      <c r="J927" t="str">
        <f t="shared" si="28"/>
        <v>NormalWeight</v>
      </c>
      <c r="K927" t="str">
        <f t="shared" si="29"/>
        <v>Pre-Diabetes</v>
      </c>
    </row>
    <row r="928" spans="1:11" x14ac:dyDescent="0.25">
      <c r="A928" t="s">
        <v>1444</v>
      </c>
      <c r="B928">
        <v>22.77</v>
      </c>
      <c r="C928">
        <v>4.47</v>
      </c>
      <c r="D928" t="s">
        <v>2380</v>
      </c>
      <c r="E928" t="s">
        <v>4718</v>
      </c>
      <c r="F928" t="s">
        <v>4718</v>
      </c>
      <c r="G928">
        <v>1</v>
      </c>
      <c r="H928" t="s">
        <v>4718</v>
      </c>
      <c r="J928" t="str">
        <f t="shared" si="28"/>
        <v>NormalWeight</v>
      </c>
      <c r="K928" t="str">
        <f t="shared" si="29"/>
        <v>Normal</v>
      </c>
    </row>
    <row r="929" spans="1:11" x14ac:dyDescent="0.25">
      <c r="A929" t="s">
        <v>1443</v>
      </c>
      <c r="B929">
        <v>23.18</v>
      </c>
      <c r="C929">
        <v>8.31</v>
      </c>
      <c r="D929" t="s">
        <v>4718</v>
      </c>
      <c r="E929" t="s">
        <v>4718</v>
      </c>
      <c r="F929" t="s">
        <v>4718</v>
      </c>
      <c r="G929">
        <v>0</v>
      </c>
      <c r="H929" t="s">
        <v>4718</v>
      </c>
      <c r="J929" t="str">
        <f t="shared" si="28"/>
        <v>Obesity</v>
      </c>
      <c r="K929" t="str">
        <f t="shared" si="29"/>
        <v>Diabetes</v>
      </c>
    </row>
    <row r="930" spans="1:11" x14ac:dyDescent="0.25">
      <c r="A930" t="s">
        <v>1442</v>
      </c>
      <c r="B930">
        <v>35.409999999999997</v>
      </c>
      <c r="C930">
        <v>5.68</v>
      </c>
      <c r="D930" t="s">
        <v>4718</v>
      </c>
      <c r="E930" t="s">
        <v>4718</v>
      </c>
      <c r="F930" t="s">
        <v>4718</v>
      </c>
      <c r="G930">
        <v>0</v>
      </c>
      <c r="H930" t="s">
        <v>4718</v>
      </c>
      <c r="J930" t="str">
        <f t="shared" si="28"/>
        <v>Obesity</v>
      </c>
      <c r="K930" t="str">
        <f t="shared" si="29"/>
        <v>Normal</v>
      </c>
    </row>
    <row r="931" spans="1:11" x14ac:dyDescent="0.25">
      <c r="A931" t="s">
        <v>1441</v>
      </c>
      <c r="B931">
        <v>32.11</v>
      </c>
      <c r="C931">
        <v>4.75</v>
      </c>
      <c r="D931" t="s">
        <v>2380</v>
      </c>
      <c r="E931" t="s">
        <v>4718</v>
      </c>
      <c r="F931" t="s">
        <v>4718</v>
      </c>
      <c r="G931">
        <v>2</v>
      </c>
      <c r="H931" t="s">
        <v>4718</v>
      </c>
      <c r="J931" t="str">
        <f t="shared" si="28"/>
        <v>Obesity</v>
      </c>
      <c r="K931" t="str">
        <f t="shared" si="29"/>
        <v>Normal</v>
      </c>
    </row>
    <row r="932" spans="1:11" x14ac:dyDescent="0.25">
      <c r="A932" t="s">
        <v>1440</v>
      </c>
      <c r="B932">
        <v>34.479999999999997</v>
      </c>
      <c r="C932">
        <v>6.31</v>
      </c>
      <c r="D932" t="s">
        <v>4718</v>
      </c>
      <c r="E932" t="s">
        <v>4718</v>
      </c>
      <c r="F932" t="s">
        <v>2380</v>
      </c>
      <c r="G932">
        <v>1</v>
      </c>
      <c r="H932" t="s">
        <v>4718</v>
      </c>
      <c r="J932" t="str">
        <f t="shared" si="28"/>
        <v>Obesity</v>
      </c>
      <c r="K932" t="str">
        <f t="shared" si="29"/>
        <v>Pre-Diabetes</v>
      </c>
    </row>
    <row r="933" spans="1:11" x14ac:dyDescent="0.25">
      <c r="A933" t="s">
        <v>1439</v>
      </c>
      <c r="B933">
        <v>34.39</v>
      </c>
      <c r="C933">
        <v>6.28</v>
      </c>
      <c r="D933" t="s">
        <v>2380</v>
      </c>
      <c r="E933" t="s">
        <v>4718</v>
      </c>
      <c r="F933" t="s">
        <v>4718</v>
      </c>
      <c r="G933">
        <v>1</v>
      </c>
      <c r="H933" t="s">
        <v>4718</v>
      </c>
      <c r="J933" t="str">
        <f t="shared" si="28"/>
        <v>Over Weight</v>
      </c>
      <c r="K933" t="str">
        <f t="shared" si="29"/>
        <v>Pre-Diabetes</v>
      </c>
    </row>
    <row r="934" spans="1:11" x14ac:dyDescent="0.25">
      <c r="A934" t="s">
        <v>1438</v>
      </c>
      <c r="B934">
        <v>26.4</v>
      </c>
      <c r="C934">
        <v>9.2899999999999991</v>
      </c>
      <c r="D934" t="s">
        <v>2380</v>
      </c>
      <c r="E934" t="s">
        <v>4718</v>
      </c>
      <c r="F934" t="s">
        <v>2380</v>
      </c>
      <c r="G934">
        <v>1</v>
      </c>
      <c r="H934" t="s">
        <v>4718</v>
      </c>
      <c r="J934" t="str">
        <f t="shared" si="28"/>
        <v>Over Weight</v>
      </c>
      <c r="K934" t="str">
        <f t="shared" si="29"/>
        <v>Diabetes</v>
      </c>
    </row>
    <row r="935" spans="1:11" x14ac:dyDescent="0.25">
      <c r="A935" t="s">
        <v>1437</v>
      </c>
      <c r="B935">
        <v>28.1</v>
      </c>
      <c r="C935">
        <v>5.79</v>
      </c>
      <c r="D935" t="s">
        <v>2380</v>
      </c>
      <c r="E935" t="s">
        <v>4718</v>
      </c>
      <c r="F935" t="s">
        <v>2380</v>
      </c>
      <c r="G935">
        <v>1</v>
      </c>
      <c r="H935" t="s">
        <v>4718</v>
      </c>
      <c r="J935" t="str">
        <f t="shared" si="28"/>
        <v>Over Weight</v>
      </c>
      <c r="K935" t="str">
        <f t="shared" si="29"/>
        <v>Pre-Diabetes</v>
      </c>
    </row>
    <row r="936" spans="1:11" x14ac:dyDescent="0.25">
      <c r="A936" t="s">
        <v>1436</v>
      </c>
      <c r="B936">
        <v>27</v>
      </c>
      <c r="C936">
        <v>4.54</v>
      </c>
      <c r="D936" t="s">
        <v>2380</v>
      </c>
      <c r="E936" t="s">
        <v>4718</v>
      </c>
      <c r="F936" t="s">
        <v>4718</v>
      </c>
      <c r="G936">
        <v>1</v>
      </c>
      <c r="H936" t="s">
        <v>4718</v>
      </c>
      <c r="J936" t="str">
        <f t="shared" si="28"/>
        <v>Over Weight</v>
      </c>
      <c r="K936" t="str">
        <f t="shared" si="29"/>
        <v>Normal</v>
      </c>
    </row>
    <row r="937" spans="1:11" x14ac:dyDescent="0.25">
      <c r="A937" t="s">
        <v>1435</v>
      </c>
      <c r="B937">
        <v>28.594999999999999</v>
      </c>
      <c r="C937">
        <v>4.68</v>
      </c>
      <c r="D937" t="s">
        <v>2380</v>
      </c>
      <c r="E937" t="s">
        <v>4718</v>
      </c>
      <c r="F937" t="s">
        <v>4718</v>
      </c>
      <c r="G937">
        <v>1</v>
      </c>
      <c r="H937" t="s">
        <v>4718</v>
      </c>
      <c r="J937" t="str">
        <f t="shared" si="28"/>
        <v>Obesity</v>
      </c>
      <c r="K937" t="str">
        <f t="shared" si="29"/>
        <v>Normal</v>
      </c>
    </row>
    <row r="938" spans="1:11" x14ac:dyDescent="0.25">
      <c r="A938" t="s">
        <v>1434</v>
      </c>
      <c r="B938">
        <v>36.799999999999997</v>
      </c>
      <c r="C938">
        <v>5.88</v>
      </c>
      <c r="D938" t="s">
        <v>4718</v>
      </c>
      <c r="E938" t="s">
        <v>4718</v>
      </c>
      <c r="F938" t="s">
        <v>4718</v>
      </c>
      <c r="G938">
        <v>1</v>
      </c>
      <c r="H938" t="s">
        <v>4718</v>
      </c>
      <c r="J938" t="str">
        <f t="shared" si="28"/>
        <v>NormalWeight</v>
      </c>
      <c r="K938" t="str">
        <f t="shared" si="29"/>
        <v>Pre-Diabetes</v>
      </c>
    </row>
    <row r="939" spans="1:11" x14ac:dyDescent="0.25">
      <c r="A939" t="s">
        <v>1433</v>
      </c>
      <c r="B939">
        <v>23.75</v>
      </c>
      <c r="C939">
        <v>5.42</v>
      </c>
      <c r="D939" t="s">
        <v>2380</v>
      </c>
      <c r="E939" t="s">
        <v>4718</v>
      </c>
      <c r="F939" t="s">
        <v>2380</v>
      </c>
      <c r="G939">
        <v>1</v>
      </c>
      <c r="H939" t="s">
        <v>4718</v>
      </c>
      <c r="J939" t="str">
        <f t="shared" si="28"/>
        <v>Obesity</v>
      </c>
      <c r="K939" t="str">
        <f t="shared" si="29"/>
        <v>Normal</v>
      </c>
    </row>
    <row r="940" spans="1:11" x14ac:dyDescent="0.25">
      <c r="A940" t="s">
        <v>1432</v>
      </c>
      <c r="B940">
        <v>35.619999999999997</v>
      </c>
      <c r="C940">
        <v>4.16</v>
      </c>
      <c r="D940" t="s">
        <v>4718</v>
      </c>
      <c r="E940" t="s">
        <v>4718</v>
      </c>
      <c r="F940" t="s">
        <v>4718</v>
      </c>
      <c r="G940">
        <v>0</v>
      </c>
      <c r="H940" t="s">
        <v>4718</v>
      </c>
      <c r="J940" t="str">
        <f t="shared" si="28"/>
        <v>Obesity</v>
      </c>
      <c r="K940" t="str">
        <f t="shared" si="29"/>
        <v>Normal</v>
      </c>
    </row>
    <row r="941" spans="1:11" x14ac:dyDescent="0.25">
      <c r="A941" t="s">
        <v>1431</v>
      </c>
      <c r="B941">
        <v>30.69</v>
      </c>
      <c r="C941">
        <v>7.05</v>
      </c>
      <c r="D941" t="s">
        <v>2380</v>
      </c>
      <c r="E941" t="s">
        <v>4718</v>
      </c>
      <c r="F941" t="s">
        <v>4718</v>
      </c>
      <c r="G941">
        <v>2</v>
      </c>
      <c r="H941" t="s">
        <v>4718</v>
      </c>
      <c r="J941" t="str">
        <f t="shared" si="28"/>
        <v>Obesity</v>
      </c>
      <c r="K941" t="str">
        <f t="shared" si="29"/>
        <v>Diabetes</v>
      </c>
    </row>
    <row r="942" spans="1:11" x14ac:dyDescent="0.25">
      <c r="A942" t="s">
        <v>1430</v>
      </c>
      <c r="B942">
        <v>35.799999999999997</v>
      </c>
      <c r="C942">
        <v>5.63</v>
      </c>
      <c r="D942" t="s">
        <v>2380</v>
      </c>
      <c r="E942" t="s">
        <v>4718</v>
      </c>
      <c r="F942" t="s">
        <v>4718</v>
      </c>
      <c r="G942">
        <v>2</v>
      </c>
      <c r="H942" t="s">
        <v>4718</v>
      </c>
      <c r="J942" t="str">
        <f t="shared" si="28"/>
        <v>Over Weight</v>
      </c>
      <c r="K942" t="str">
        <f t="shared" si="29"/>
        <v>Normal</v>
      </c>
    </row>
    <row r="943" spans="1:11" x14ac:dyDescent="0.25">
      <c r="A943" t="s">
        <v>1429</v>
      </c>
      <c r="B943">
        <v>28.785</v>
      </c>
      <c r="C943">
        <v>4.24</v>
      </c>
      <c r="D943" t="s">
        <v>2380</v>
      </c>
      <c r="E943" t="s">
        <v>4718</v>
      </c>
      <c r="F943" t="s">
        <v>4718</v>
      </c>
      <c r="G943">
        <v>2</v>
      </c>
      <c r="H943" t="s">
        <v>4718</v>
      </c>
      <c r="J943" t="str">
        <f t="shared" si="28"/>
        <v>Over Weight</v>
      </c>
      <c r="K943" t="str">
        <f t="shared" si="29"/>
        <v>Normal</v>
      </c>
    </row>
    <row r="944" spans="1:11" x14ac:dyDescent="0.25">
      <c r="A944" t="s">
        <v>1428</v>
      </c>
      <c r="B944">
        <v>28.594999999999999</v>
      </c>
      <c r="C944">
        <v>4.96</v>
      </c>
      <c r="D944" t="s">
        <v>2380</v>
      </c>
      <c r="E944" t="s">
        <v>4718</v>
      </c>
      <c r="F944" t="s">
        <v>4718</v>
      </c>
      <c r="G944">
        <v>2</v>
      </c>
      <c r="H944" t="s">
        <v>4718</v>
      </c>
      <c r="J944" t="str">
        <f t="shared" si="28"/>
        <v>Obesity</v>
      </c>
      <c r="K944" t="str">
        <f t="shared" si="29"/>
        <v>Normal</v>
      </c>
    </row>
    <row r="945" spans="1:11" x14ac:dyDescent="0.25">
      <c r="A945" t="s">
        <v>1427</v>
      </c>
      <c r="B945">
        <v>48.75</v>
      </c>
      <c r="C945">
        <v>4.34</v>
      </c>
      <c r="D945" t="s">
        <v>4718</v>
      </c>
      <c r="E945" t="s">
        <v>4718</v>
      </c>
      <c r="F945" t="s">
        <v>4718</v>
      </c>
      <c r="G945">
        <v>0</v>
      </c>
      <c r="H945" t="s">
        <v>4718</v>
      </c>
      <c r="J945" t="str">
        <f t="shared" si="28"/>
        <v>Over Weight</v>
      </c>
      <c r="K945" t="str">
        <f t="shared" si="29"/>
        <v>Normal</v>
      </c>
    </row>
    <row r="946" spans="1:11" x14ac:dyDescent="0.25">
      <c r="A946" t="s">
        <v>1426</v>
      </c>
      <c r="B946">
        <v>28.31</v>
      </c>
      <c r="C946">
        <v>5.43</v>
      </c>
      <c r="D946" t="s">
        <v>2380</v>
      </c>
      <c r="E946" t="s">
        <v>4718</v>
      </c>
      <c r="F946" t="s">
        <v>4718</v>
      </c>
      <c r="G946">
        <v>2</v>
      </c>
      <c r="H946" t="s">
        <v>4718</v>
      </c>
      <c r="J946" t="str">
        <f t="shared" si="28"/>
        <v>Obesity</v>
      </c>
      <c r="K946" t="str">
        <f t="shared" si="29"/>
        <v>Normal</v>
      </c>
    </row>
    <row r="947" spans="1:11" x14ac:dyDescent="0.25">
      <c r="A947" t="s">
        <v>1425</v>
      </c>
      <c r="B947">
        <v>38.39</v>
      </c>
      <c r="C947">
        <v>8.33</v>
      </c>
      <c r="D947" t="s">
        <v>2380</v>
      </c>
      <c r="E947" t="s">
        <v>4718</v>
      </c>
      <c r="F947" t="s">
        <v>4718</v>
      </c>
      <c r="G947">
        <v>1</v>
      </c>
      <c r="H947" t="s">
        <v>4718</v>
      </c>
      <c r="J947" t="str">
        <f t="shared" si="28"/>
        <v>Over Weight</v>
      </c>
      <c r="K947" t="str">
        <f t="shared" si="29"/>
        <v>Diabetes</v>
      </c>
    </row>
    <row r="948" spans="1:11" x14ac:dyDescent="0.25">
      <c r="A948" t="s">
        <v>1424</v>
      </c>
      <c r="B948">
        <v>25.87</v>
      </c>
      <c r="C948">
        <v>5.63</v>
      </c>
      <c r="D948" t="s">
        <v>2380</v>
      </c>
      <c r="E948" t="s">
        <v>4718</v>
      </c>
      <c r="F948" t="s">
        <v>4718</v>
      </c>
      <c r="G948">
        <v>1</v>
      </c>
      <c r="H948" t="s">
        <v>4718</v>
      </c>
      <c r="J948" t="str">
        <f t="shared" si="28"/>
        <v>Obesity</v>
      </c>
      <c r="K948" t="str">
        <f t="shared" si="29"/>
        <v>Normal</v>
      </c>
    </row>
    <row r="949" spans="1:11" x14ac:dyDescent="0.25">
      <c r="A949" t="s">
        <v>1423</v>
      </c>
      <c r="B949">
        <v>43.7</v>
      </c>
      <c r="C949">
        <v>7.23</v>
      </c>
      <c r="D949" t="s">
        <v>4718</v>
      </c>
      <c r="E949" t="s">
        <v>4718</v>
      </c>
      <c r="F949" t="s">
        <v>4718</v>
      </c>
      <c r="G949">
        <v>0</v>
      </c>
      <c r="H949" t="s">
        <v>4718</v>
      </c>
      <c r="J949" t="str">
        <f t="shared" si="28"/>
        <v>Obesity</v>
      </c>
      <c r="K949" t="str">
        <f t="shared" si="29"/>
        <v>Diabetes</v>
      </c>
    </row>
    <row r="950" spans="1:11" x14ac:dyDescent="0.25">
      <c r="A950" t="s">
        <v>1422</v>
      </c>
      <c r="B950">
        <v>40.945</v>
      </c>
      <c r="C950">
        <v>10.57</v>
      </c>
      <c r="D950" t="s">
        <v>4718</v>
      </c>
      <c r="E950" t="s">
        <v>4718</v>
      </c>
      <c r="F950" t="s">
        <v>4718</v>
      </c>
      <c r="G950">
        <v>0</v>
      </c>
      <c r="H950" t="s">
        <v>4718</v>
      </c>
      <c r="J950" t="str">
        <f t="shared" si="28"/>
        <v>Over Weight</v>
      </c>
      <c r="K950" t="str">
        <f t="shared" si="29"/>
        <v>Diabetes</v>
      </c>
    </row>
    <row r="951" spans="1:11" x14ac:dyDescent="0.25">
      <c r="A951" t="s">
        <v>1421</v>
      </c>
      <c r="B951">
        <v>27.94</v>
      </c>
      <c r="C951">
        <v>7.92</v>
      </c>
      <c r="D951" t="s">
        <v>4718</v>
      </c>
      <c r="E951" t="s">
        <v>4718</v>
      </c>
      <c r="F951" t="s">
        <v>4718</v>
      </c>
      <c r="G951">
        <v>0</v>
      </c>
      <c r="H951" t="s">
        <v>4718</v>
      </c>
      <c r="J951" t="str">
        <f t="shared" si="28"/>
        <v>Obesity</v>
      </c>
      <c r="K951" t="str">
        <f t="shared" si="29"/>
        <v>Diabetes</v>
      </c>
    </row>
    <row r="952" spans="1:11" x14ac:dyDescent="0.25">
      <c r="A952" t="s">
        <v>1420</v>
      </c>
      <c r="B952">
        <v>31.9</v>
      </c>
      <c r="C952">
        <v>10.119999999999999</v>
      </c>
      <c r="D952" t="s">
        <v>4718</v>
      </c>
      <c r="E952" t="s">
        <v>4718</v>
      </c>
      <c r="F952" t="s">
        <v>4718</v>
      </c>
      <c r="G952">
        <v>2</v>
      </c>
      <c r="H952" t="s">
        <v>4718</v>
      </c>
      <c r="J952" t="str">
        <f t="shared" si="28"/>
        <v>Obesity</v>
      </c>
      <c r="K952" t="str">
        <f t="shared" si="29"/>
        <v>Diabetes</v>
      </c>
    </row>
    <row r="953" spans="1:11" x14ac:dyDescent="0.25">
      <c r="A953" t="s">
        <v>1419</v>
      </c>
      <c r="B953">
        <v>31.64</v>
      </c>
      <c r="C953">
        <v>7.91</v>
      </c>
      <c r="D953" t="s">
        <v>4718</v>
      </c>
      <c r="E953" t="s">
        <v>4718</v>
      </c>
      <c r="F953" t="s">
        <v>4718</v>
      </c>
      <c r="G953">
        <v>0</v>
      </c>
      <c r="H953" t="s">
        <v>4718</v>
      </c>
      <c r="J953" t="str">
        <f t="shared" si="28"/>
        <v>Obesity</v>
      </c>
      <c r="K953" t="str">
        <f t="shared" si="29"/>
        <v>Diabetes</v>
      </c>
    </row>
    <row r="954" spans="1:11" x14ac:dyDescent="0.25">
      <c r="A954" t="s">
        <v>1418</v>
      </c>
      <c r="B954">
        <v>46.7</v>
      </c>
      <c r="C954">
        <v>10.9</v>
      </c>
      <c r="D954" t="s">
        <v>4718</v>
      </c>
      <c r="E954" t="s">
        <v>4718</v>
      </c>
      <c r="F954" t="s">
        <v>4718</v>
      </c>
      <c r="G954">
        <v>0</v>
      </c>
      <c r="H954" t="s">
        <v>4718</v>
      </c>
      <c r="J954" t="str">
        <f t="shared" si="28"/>
        <v>UnderWeight</v>
      </c>
      <c r="K954" t="str">
        <f t="shared" si="29"/>
        <v>Diabetes</v>
      </c>
    </row>
    <row r="955" spans="1:11" x14ac:dyDescent="0.25">
      <c r="A955" t="s">
        <v>1417</v>
      </c>
      <c r="B955">
        <v>18.335000000000001</v>
      </c>
      <c r="C955">
        <v>11.83</v>
      </c>
      <c r="D955" t="s">
        <v>4718</v>
      </c>
      <c r="E955" t="s">
        <v>4718</v>
      </c>
      <c r="F955" t="s">
        <v>4718</v>
      </c>
      <c r="G955">
        <v>0</v>
      </c>
      <c r="H955" t="s">
        <v>4718</v>
      </c>
      <c r="J955" t="str">
        <f t="shared" si="28"/>
        <v>Obesity</v>
      </c>
      <c r="K955" t="str">
        <f t="shared" si="29"/>
        <v>Diabetes</v>
      </c>
    </row>
    <row r="956" spans="1:11" x14ac:dyDescent="0.25">
      <c r="A956" t="s">
        <v>1416</v>
      </c>
      <c r="B956">
        <v>31.24</v>
      </c>
      <c r="C956">
        <v>7.42</v>
      </c>
      <c r="D956" t="s">
        <v>2380</v>
      </c>
      <c r="E956" t="s">
        <v>4718</v>
      </c>
      <c r="F956" t="s">
        <v>4718</v>
      </c>
      <c r="G956">
        <v>2</v>
      </c>
      <c r="H956" t="s">
        <v>4718</v>
      </c>
      <c r="J956" t="str">
        <f t="shared" si="28"/>
        <v>Obesity</v>
      </c>
      <c r="K956" t="str">
        <f t="shared" si="29"/>
        <v>Diabetes</v>
      </c>
    </row>
    <row r="957" spans="1:11" x14ac:dyDescent="0.25">
      <c r="A957" t="s">
        <v>1415</v>
      </c>
      <c r="B957">
        <v>39.22</v>
      </c>
      <c r="C957">
        <v>5.62</v>
      </c>
      <c r="D957" t="s">
        <v>2380</v>
      </c>
      <c r="E957" t="s">
        <v>4718</v>
      </c>
      <c r="F957" t="s">
        <v>4718</v>
      </c>
      <c r="G957">
        <v>1</v>
      </c>
      <c r="H957" t="s">
        <v>4718</v>
      </c>
      <c r="J957" t="str">
        <f t="shared" si="28"/>
        <v>NormalWeight</v>
      </c>
      <c r="K957" t="str">
        <f t="shared" si="29"/>
        <v>Normal</v>
      </c>
    </row>
    <row r="958" spans="1:11" x14ac:dyDescent="0.25">
      <c r="A958" t="s">
        <v>1414</v>
      </c>
      <c r="B958">
        <v>24.414999999999999</v>
      </c>
      <c r="C958">
        <v>7.16</v>
      </c>
      <c r="D958" t="s">
        <v>4718</v>
      </c>
      <c r="E958" t="s">
        <v>4718</v>
      </c>
      <c r="F958" t="s">
        <v>4718</v>
      </c>
      <c r="G958">
        <v>0</v>
      </c>
      <c r="H958" t="s">
        <v>4718</v>
      </c>
      <c r="J958" t="str">
        <f t="shared" si="28"/>
        <v>Obesity</v>
      </c>
      <c r="K958" t="str">
        <f t="shared" si="29"/>
        <v>Diabetes</v>
      </c>
    </row>
    <row r="959" spans="1:11" x14ac:dyDescent="0.25">
      <c r="A959" t="s">
        <v>1413</v>
      </c>
      <c r="B959">
        <v>32.299999999999997</v>
      </c>
      <c r="C959">
        <v>9.89</v>
      </c>
      <c r="D959" t="s">
        <v>4718</v>
      </c>
      <c r="E959" t="s">
        <v>4718</v>
      </c>
      <c r="F959" t="s">
        <v>4718</v>
      </c>
      <c r="G959">
        <v>0</v>
      </c>
      <c r="H959" t="s">
        <v>4718</v>
      </c>
      <c r="J959" t="str">
        <f t="shared" si="28"/>
        <v>Obesity</v>
      </c>
      <c r="K959" t="str">
        <f t="shared" si="29"/>
        <v>Diabetes</v>
      </c>
    </row>
    <row r="960" spans="1:11" x14ac:dyDescent="0.25">
      <c r="A960" t="s">
        <v>1412</v>
      </c>
      <c r="B960">
        <v>39.94</v>
      </c>
      <c r="C960">
        <v>5.14</v>
      </c>
      <c r="D960" t="s">
        <v>4718</v>
      </c>
      <c r="E960" t="s">
        <v>4718</v>
      </c>
      <c r="F960" t="s">
        <v>4718</v>
      </c>
      <c r="G960">
        <v>0</v>
      </c>
      <c r="H960" t="s">
        <v>4718</v>
      </c>
      <c r="J960" t="str">
        <f t="shared" si="28"/>
        <v>Obesity</v>
      </c>
      <c r="K960" t="str">
        <f t="shared" si="29"/>
        <v>Normal</v>
      </c>
    </row>
    <row r="961" spans="1:11" x14ac:dyDescent="0.25">
      <c r="A961" t="s">
        <v>1411</v>
      </c>
      <c r="B961">
        <v>30</v>
      </c>
      <c r="C961">
        <v>5.61</v>
      </c>
      <c r="D961" t="s">
        <v>2380</v>
      </c>
      <c r="E961" t="s">
        <v>4718</v>
      </c>
      <c r="F961" t="s">
        <v>2380</v>
      </c>
      <c r="G961">
        <v>1</v>
      </c>
      <c r="H961" t="s">
        <v>4718</v>
      </c>
      <c r="J961" t="str">
        <f t="shared" ref="J961:J1024" si="30">IF(B962&gt;=30,"Obesity",IF(B962&gt;=25,"Over Weight",IF(B962&gt;=18.5,"NormalWeight","UnderWeight")))</f>
        <v>Obesity</v>
      </c>
      <c r="K961" t="str">
        <f t="shared" si="29"/>
        <v>Normal</v>
      </c>
    </row>
    <row r="962" spans="1:11" x14ac:dyDescent="0.25">
      <c r="A962" t="s">
        <v>1410</v>
      </c>
      <c r="B962">
        <v>35.340000000000003</v>
      </c>
      <c r="C962">
        <v>5.51</v>
      </c>
      <c r="D962" t="s">
        <v>2380</v>
      </c>
      <c r="E962" t="s">
        <v>4718</v>
      </c>
      <c r="F962" t="s">
        <v>2380</v>
      </c>
      <c r="G962">
        <v>1</v>
      </c>
      <c r="H962" t="s">
        <v>4718</v>
      </c>
      <c r="J962" t="str">
        <f t="shared" si="30"/>
        <v>Obesity</v>
      </c>
      <c r="K962" t="str">
        <f t="shared" si="29"/>
        <v>Normal</v>
      </c>
    </row>
    <row r="963" spans="1:11" x14ac:dyDescent="0.25">
      <c r="A963" t="s">
        <v>1409</v>
      </c>
      <c r="B963">
        <v>32.204999999999998</v>
      </c>
      <c r="C963">
        <v>8.3800000000000008</v>
      </c>
      <c r="D963" t="s">
        <v>2380</v>
      </c>
      <c r="E963" t="s">
        <v>4718</v>
      </c>
      <c r="F963" t="s">
        <v>4718</v>
      </c>
      <c r="G963">
        <v>2</v>
      </c>
      <c r="H963" t="s">
        <v>4718</v>
      </c>
      <c r="J963" t="str">
        <f t="shared" si="30"/>
        <v>Obesity</v>
      </c>
      <c r="K963" t="str">
        <f t="shared" ref="K963:K1026" si="31">IF(C963&lt;5.7,"Normal",IF(C963&lt;6.5,"Pre-Diabetes","Diabetes"))</f>
        <v>Diabetes</v>
      </c>
    </row>
    <row r="964" spans="1:11" x14ac:dyDescent="0.25">
      <c r="A964" t="s">
        <v>1408</v>
      </c>
      <c r="B964">
        <v>33.880000000000003</v>
      </c>
      <c r="C964">
        <v>4.68</v>
      </c>
      <c r="D964" t="s">
        <v>4718</v>
      </c>
      <c r="E964" t="s">
        <v>2380</v>
      </c>
      <c r="F964" t="s">
        <v>4718</v>
      </c>
      <c r="G964">
        <v>1</v>
      </c>
      <c r="H964" t="s">
        <v>4718</v>
      </c>
      <c r="J964" t="str">
        <f t="shared" si="30"/>
        <v>Over Weight</v>
      </c>
      <c r="K964" t="str">
        <f t="shared" si="31"/>
        <v>Normal</v>
      </c>
    </row>
    <row r="965" spans="1:11" x14ac:dyDescent="0.25">
      <c r="A965" t="s">
        <v>1407</v>
      </c>
      <c r="B965">
        <v>26.63</v>
      </c>
      <c r="C965">
        <v>4.3600000000000003</v>
      </c>
      <c r="D965" t="s">
        <v>2380</v>
      </c>
      <c r="E965" t="s">
        <v>4718</v>
      </c>
      <c r="F965" t="s">
        <v>4718</v>
      </c>
      <c r="G965">
        <v>2</v>
      </c>
      <c r="H965" t="s">
        <v>4718</v>
      </c>
      <c r="J965" t="str">
        <f t="shared" si="30"/>
        <v>Over Weight</v>
      </c>
      <c r="K965" t="str">
        <f t="shared" si="31"/>
        <v>Normal</v>
      </c>
    </row>
    <row r="966" spans="1:11" x14ac:dyDescent="0.25">
      <c r="A966" t="s">
        <v>1406</v>
      </c>
      <c r="B966">
        <v>28.7</v>
      </c>
      <c r="C966">
        <v>7.74</v>
      </c>
      <c r="D966" t="s">
        <v>4718</v>
      </c>
      <c r="E966" t="s">
        <v>4718</v>
      </c>
      <c r="F966" t="s">
        <v>4718</v>
      </c>
      <c r="G966">
        <v>0</v>
      </c>
      <c r="H966" t="s">
        <v>4718</v>
      </c>
      <c r="J966" t="str">
        <f t="shared" si="30"/>
        <v>Over Weight</v>
      </c>
      <c r="K966" t="str">
        <f t="shared" si="31"/>
        <v>Diabetes</v>
      </c>
    </row>
    <row r="967" spans="1:11" x14ac:dyDescent="0.25">
      <c r="A967" t="s">
        <v>1405</v>
      </c>
      <c r="B967">
        <v>25.65</v>
      </c>
      <c r="C967">
        <v>4.05</v>
      </c>
      <c r="D967" t="s">
        <v>2380</v>
      </c>
      <c r="E967" t="s">
        <v>4718</v>
      </c>
      <c r="F967" t="s">
        <v>4718</v>
      </c>
      <c r="G967">
        <v>2</v>
      </c>
      <c r="H967" t="s">
        <v>4718</v>
      </c>
      <c r="J967" t="str">
        <f t="shared" si="30"/>
        <v>Obesity</v>
      </c>
      <c r="K967" t="str">
        <f t="shared" si="31"/>
        <v>Normal</v>
      </c>
    </row>
    <row r="968" spans="1:11" x14ac:dyDescent="0.25">
      <c r="A968" t="s">
        <v>1404</v>
      </c>
      <c r="B968">
        <v>36.384999999999998</v>
      </c>
      <c r="C968">
        <v>11.49</v>
      </c>
      <c r="D968" t="s">
        <v>4718</v>
      </c>
      <c r="E968" t="s">
        <v>4718</v>
      </c>
      <c r="F968" t="s">
        <v>4718</v>
      </c>
      <c r="G968">
        <v>0</v>
      </c>
      <c r="H968" t="s">
        <v>4718</v>
      </c>
      <c r="J968" t="str">
        <f t="shared" si="30"/>
        <v>Obesity</v>
      </c>
      <c r="K968" t="str">
        <f t="shared" si="31"/>
        <v>Diabetes</v>
      </c>
    </row>
    <row r="969" spans="1:11" x14ac:dyDescent="0.25">
      <c r="A969" t="s">
        <v>1403</v>
      </c>
      <c r="B969">
        <v>34.69</v>
      </c>
      <c r="C969">
        <v>5.65</v>
      </c>
      <c r="D969" t="s">
        <v>4718</v>
      </c>
      <c r="E969" t="s">
        <v>4718</v>
      </c>
      <c r="F969" t="s">
        <v>4718</v>
      </c>
      <c r="G969">
        <v>0</v>
      </c>
      <c r="H969" t="s">
        <v>4718</v>
      </c>
      <c r="J969" t="str">
        <f t="shared" si="30"/>
        <v>Obesity</v>
      </c>
      <c r="K969" t="str">
        <f t="shared" si="31"/>
        <v>Normal</v>
      </c>
    </row>
    <row r="970" spans="1:11" x14ac:dyDescent="0.25">
      <c r="A970" t="s">
        <v>1402</v>
      </c>
      <c r="B970">
        <v>37.68</v>
      </c>
      <c r="C970">
        <v>4.29</v>
      </c>
      <c r="D970" t="s">
        <v>2380</v>
      </c>
      <c r="E970" t="s">
        <v>4718</v>
      </c>
      <c r="F970" t="s">
        <v>4718</v>
      </c>
      <c r="G970">
        <v>0</v>
      </c>
      <c r="H970" t="s">
        <v>4718</v>
      </c>
      <c r="J970" t="str">
        <f t="shared" si="30"/>
        <v>Obesity</v>
      </c>
      <c r="K970" t="str">
        <f t="shared" si="31"/>
        <v>Normal</v>
      </c>
    </row>
    <row r="971" spans="1:11" x14ac:dyDescent="0.25">
      <c r="A971" t="s">
        <v>1401</v>
      </c>
      <c r="B971">
        <v>35.49</v>
      </c>
      <c r="C971">
        <v>4.74</v>
      </c>
      <c r="D971" t="s">
        <v>2380</v>
      </c>
      <c r="E971" t="s">
        <v>4718</v>
      </c>
      <c r="F971" t="s">
        <v>2380</v>
      </c>
      <c r="G971">
        <v>1</v>
      </c>
      <c r="H971" t="s">
        <v>4718</v>
      </c>
      <c r="J971" t="str">
        <f t="shared" si="30"/>
        <v>Obesity</v>
      </c>
      <c r="K971" t="str">
        <f t="shared" si="31"/>
        <v>Normal</v>
      </c>
    </row>
    <row r="972" spans="1:11" x14ac:dyDescent="0.25">
      <c r="A972" t="s">
        <v>1400</v>
      </c>
      <c r="B972">
        <v>44.7</v>
      </c>
      <c r="C972">
        <v>7.6</v>
      </c>
      <c r="D972" t="s">
        <v>2380</v>
      </c>
      <c r="E972" t="s">
        <v>4718</v>
      </c>
      <c r="F972" t="s">
        <v>4718</v>
      </c>
      <c r="G972">
        <v>2</v>
      </c>
      <c r="H972" t="s">
        <v>4718</v>
      </c>
      <c r="J972" t="str">
        <f t="shared" si="30"/>
        <v>Obesity</v>
      </c>
      <c r="K972" t="str">
        <f t="shared" si="31"/>
        <v>Diabetes</v>
      </c>
    </row>
    <row r="973" spans="1:11" x14ac:dyDescent="0.25">
      <c r="A973" t="s">
        <v>1399</v>
      </c>
      <c r="B973">
        <v>38.380000000000003</v>
      </c>
      <c r="C973">
        <v>8.5</v>
      </c>
      <c r="D973" t="s">
        <v>2380</v>
      </c>
      <c r="E973" t="s">
        <v>4718</v>
      </c>
      <c r="F973" t="s">
        <v>4718</v>
      </c>
      <c r="G973">
        <v>2</v>
      </c>
      <c r="H973" t="s">
        <v>4718</v>
      </c>
      <c r="J973" t="str">
        <f t="shared" si="30"/>
        <v>Obesity</v>
      </c>
      <c r="K973" t="str">
        <f t="shared" si="31"/>
        <v>Diabetes</v>
      </c>
    </row>
    <row r="974" spans="1:11" x14ac:dyDescent="0.25">
      <c r="A974" t="s">
        <v>1398</v>
      </c>
      <c r="B974">
        <v>35.244999999999997</v>
      </c>
      <c r="C974">
        <v>11.22</v>
      </c>
      <c r="D974" t="s">
        <v>2380</v>
      </c>
      <c r="E974" t="s">
        <v>4718</v>
      </c>
      <c r="F974" t="s">
        <v>4718</v>
      </c>
      <c r="G974">
        <v>0</v>
      </c>
      <c r="H974" t="s">
        <v>4718</v>
      </c>
      <c r="J974" t="str">
        <f t="shared" si="30"/>
        <v>Obesity</v>
      </c>
      <c r="K974" t="str">
        <f t="shared" si="31"/>
        <v>Diabetes</v>
      </c>
    </row>
    <row r="975" spans="1:11" x14ac:dyDescent="0.25">
      <c r="A975" t="s">
        <v>1397</v>
      </c>
      <c r="B975">
        <v>49.84</v>
      </c>
      <c r="C975">
        <v>5.0999999999999996</v>
      </c>
      <c r="D975" t="s">
        <v>2380</v>
      </c>
      <c r="E975" t="s">
        <v>4718</v>
      </c>
      <c r="F975" t="s">
        <v>2380</v>
      </c>
      <c r="G975">
        <v>1</v>
      </c>
      <c r="H975" t="s">
        <v>4718</v>
      </c>
      <c r="J975" t="str">
        <f t="shared" si="30"/>
        <v>Obesity</v>
      </c>
      <c r="K975" t="str">
        <f t="shared" si="31"/>
        <v>Normal</v>
      </c>
    </row>
    <row r="976" spans="1:11" x14ac:dyDescent="0.25">
      <c r="A976" t="s">
        <v>1396</v>
      </c>
      <c r="B976">
        <v>49.06</v>
      </c>
      <c r="C976">
        <v>5.43</v>
      </c>
      <c r="D976" t="s">
        <v>2380</v>
      </c>
      <c r="E976" t="s">
        <v>4718</v>
      </c>
      <c r="F976" t="s">
        <v>4718</v>
      </c>
      <c r="G976">
        <v>1</v>
      </c>
      <c r="H976" t="s">
        <v>4718</v>
      </c>
      <c r="J976" t="str">
        <f t="shared" si="30"/>
        <v>Obesity</v>
      </c>
      <c r="K976" t="str">
        <f t="shared" si="31"/>
        <v>Normal</v>
      </c>
    </row>
    <row r="977" spans="1:11" x14ac:dyDescent="0.25">
      <c r="A977" t="s">
        <v>1395</v>
      </c>
      <c r="B977">
        <v>30.88</v>
      </c>
      <c r="C977">
        <v>5.82</v>
      </c>
      <c r="D977" t="s">
        <v>4718</v>
      </c>
      <c r="E977" t="s">
        <v>4718</v>
      </c>
      <c r="F977" t="s">
        <v>4718</v>
      </c>
      <c r="G977">
        <v>2</v>
      </c>
      <c r="H977" t="s">
        <v>4718</v>
      </c>
      <c r="J977" t="str">
        <f t="shared" si="30"/>
        <v>Obesity</v>
      </c>
      <c r="K977" t="str">
        <f t="shared" si="31"/>
        <v>Pre-Diabetes</v>
      </c>
    </row>
    <row r="978" spans="1:11" x14ac:dyDescent="0.25">
      <c r="A978" t="s">
        <v>1394</v>
      </c>
      <c r="B978">
        <v>33.35</v>
      </c>
      <c r="C978">
        <v>6.05</v>
      </c>
      <c r="D978" t="s">
        <v>4718</v>
      </c>
      <c r="E978" t="s">
        <v>4718</v>
      </c>
      <c r="F978" t="s">
        <v>2380</v>
      </c>
      <c r="G978">
        <v>1</v>
      </c>
      <c r="H978" t="s">
        <v>4718</v>
      </c>
      <c r="J978" t="str">
        <f t="shared" si="30"/>
        <v>Obesity</v>
      </c>
      <c r="K978" t="str">
        <f t="shared" si="31"/>
        <v>Pre-Diabetes</v>
      </c>
    </row>
    <row r="979" spans="1:11" x14ac:dyDescent="0.25">
      <c r="A979" t="s">
        <v>1393</v>
      </c>
      <c r="B979">
        <v>38</v>
      </c>
      <c r="C979">
        <v>6.38</v>
      </c>
      <c r="D979" t="s">
        <v>2380</v>
      </c>
      <c r="E979" t="s">
        <v>4718</v>
      </c>
      <c r="F979" t="s">
        <v>4718</v>
      </c>
      <c r="G979">
        <v>1</v>
      </c>
      <c r="H979" t="s">
        <v>4718</v>
      </c>
      <c r="J979" t="str">
        <f t="shared" si="30"/>
        <v>Obesity</v>
      </c>
      <c r="K979" t="str">
        <f t="shared" si="31"/>
        <v>Pre-Diabetes</v>
      </c>
    </row>
    <row r="980" spans="1:11" x14ac:dyDescent="0.25">
      <c r="A980" t="s">
        <v>1392</v>
      </c>
      <c r="B980">
        <v>36.08</v>
      </c>
      <c r="C980">
        <v>5.73</v>
      </c>
      <c r="D980" t="s">
        <v>2380</v>
      </c>
      <c r="E980" t="s">
        <v>4718</v>
      </c>
      <c r="F980" t="s">
        <v>4718</v>
      </c>
      <c r="G980">
        <v>1</v>
      </c>
      <c r="H980" t="s">
        <v>4718</v>
      </c>
      <c r="J980" t="str">
        <f t="shared" si="30"/>
        <v>Obesity</v>
      </c>
      <c r="K980" t="str">
        <f t="shared" si="31"/>
        <v>Pre-Diabetes</v>
      </c>
    </row>
    <row r="981" spans="1:11" x14ac:dyDescent="0.25">
      <c r="A981" t="s">
        <v>1391</v>
      </c>
      <c r="B981">
        <v>35.700000000000003</v>
      </c>
      <c r="C981">
        <v>5.47</v>
      </c>
      <c r="D981" t="s">
        <v>2380</v>
      </c>
      <c r="E981" t="s">
        <v>4718</v>
      </c>
      <c r="F981" t="s">
        <v>4718</v>
      </c>
      <c r="G981">
        <v>1</v>
      </c>
      <c r="H981" t="s">
        <v>4718</v>
      </c>
      <c r="J981" t="str">
        <f t="shared" si="30"/>
        <v>Obesity</v>
      </c>
      <c r="K981" t="str">
        <f t="shared" si="31"/>
        <v>Normal</v>
      </c>
    </row>
    <row r="982" spans="1:11" x14ac:dyDescent="0.25">
      <c r="A982" t="s">
        <v>1390</v>
      </c>
      <c r="B982">
        <v>34.01</v>
      </c>
      <c r="C982">
        <v>11.3</v>
      </c>
      <c r="D982" t="s">
        <v>4718</v>
      </c>
      <c r="E982" t="s">
        <v>4718</v>
      </c>
      <c r="F982" t="s">
        <v>4718</v>
      </c>
      <c r="G982">
        <v>0</v>
      </c>
      <c r="H982" t="s">
        <v>4718</v>
      </c>
      <c r="J982" t="str">
        <f t="shared" si="30"/>
        <v>Obesity</v>
      </c>
      <c r="K982" t="str">
        <f t="shared" si="31"/>
        <v>Diabetes</v>
      </c>
    </row>
    <row r="983" spans="1:11" x14ac:dyDescent="0.25">
      <c r="A983" t="s">
        <v>1389</v>
      </c>
      <c r="B983">
        <v>31.54</v>
      </c>
      <c r="C983">
        <v>6.72</v>
      </c>
      <c r="D983" t="s">
        <v>4718</v>
      </c>
      <c r="E983" t="s">
        <v>4718</v>
      </c>
      <c r="F983" t="s">
        <v>4718</v>
      </c>
      <c r="G983">
        <v>0</v>
      </c>
      <c r="H983" t="s">
        <v>4718</v>
      </c>
      <c r="J983" t="str">
        <f t="shared" si="30"/>
        <v>NormalWeight</v>
      </c>
      <c r="K983" t="str">
        <f t="shared" si="31"/>
        <v>Diabetes</v>
      </c>
    </row>
    <row r="984" spans="1:11" x14ac:dyDescent="0.25">
      <c r="A984" t="s">
        <v>1388</v>
      </c>
      <c r="B984">
        <v>23.3</v>
      </c>
      <c r="C984">
        <v>5.36</v>
      </c>
      <c r="D984" t="s">
        <v>2380</v>
      </c>
      <c r="E984" t="s">
        <v>4718</v>
      </c>
      <c r="F984" t="s">
        <v>4718</v>
      </c>
      <c r="G984">
        <v>1</v>
      </c>
      <c r="H984" t="s">
        <v>4718</v>
      </c>
      <c r="J984" t="str">
        <f t="shared" si="30"/>
        <v>Over Weight</v>
      </c>
      <c r="K984" t="str">
        <f t="shared" si="31"/>
        <v>Normal</v>
      </c>
    </row>
    <row r="985" spans="1:11" x14ac:dyDescent="0.25">
      <c r="A985" t="s">
        <v>1387</v>
      </c>
      <c r="B985">
        <v>27.75</v>
      </c>
      <c r="C985">
        <v>9.8800000000000008</v>
      </c>
      <c r="D985" t="s">
        <v>4718</v>
      </c>
      <c r="E985" t="s">
        <v>4718</v>
      </c>
      <c r="F985" t="s">
        <v>4718</v>
      </c>
      <c r="G985">
        <v>0</v>
      </c>
      <c r="H985" t="s">
        <v>4718</v>
      </c>
      <c r="J985" t="str">
        <f t="shared" si="30"/>
        <v>Obesity</v>
      </c>
      <c r="K985" t="str">
        <f t="shared" si="31"/>
        <v>Diabetes</v>
      </c>
    </row>
    <row r="986" spans="1:11" x14ac:dyDescent="0.25">
      <c r="A986" t="s">
        <v>1386</v>
      </c>
      <c r="B986">
        <v>42.46</v>
      </c>
      <c r="C986">
        <v>4.1100000000000003</v>
      </c>
      <c r="D986" t="s">
        <v>4718</v>
      </c>
      <c r="E986" t="s">
        <v>4718</v>
      </c>
      <c r="F986" t="s">
        <v>4718</v>
      </c>
      <c r="G986">
        <v>0</v>
      </c>
      <c r="H986" t="s">
        <v>4718</v>
      </c>
      <c r="J986" t="str">
        <f t="shared" si="30"/>
        <v>Obesity</v>
      </c>
      <c r="K986" t="str">
        <f t="shared" si="31"/>
        <v>Normal</v>
      </c>
    </row>
    <row r="987" spans="1:11" x14ac:dyDescent="0.25">
      <c r="A987" t="s">
        <v>1385</v>
      </c>
      <c r="B987">
        <v>54.47</v>
      </c>
      <c r="C987">
        <v>7.48</v>
      </c>
      <c r="D987" t="s">
        <v>4718</v>
      </c>
      <c r="E987" t="s">
        <v>4718</v>
      </c>
      <c r="F987" t="s">
        <v>4718</v>
      </c>
      <c r="G987">
        <v>0</v>
      </c>
      <c r="H987" t="s">
        <v>4718</v>
      </c>
      <c r="J987" t="str">
        <f t="shared" si="30"/>
        <v>NormalWeight</v>
      </c>
      <c r="K987" t="str">
        <f t="shared" si="31"/>
        <v>Diabetes</v>
      </c>
    </row>
    <row r="988" spans="1:11" x14ac:dyDescent="0.25">
      <c r="A988" t="s">
        <v>1384</v>
      </c>
      <c r="B988">
        <v>24.93</v>
      </c>
      <c r="C988">
        <v>9.18</v>
      </c>
      <c r="D988" t="s">
        <v>2380</v>
      </c>
      <c r="E988" t="s">
        <v>4718</v>
      </c>
      <c r="F988" t="s">
        <v>2380</v>
      </c>
      <c r="G988">
        <v>1</v>
      </c>
      <c r="H988" t="s">
        <v>4718</v>
      </c>
      <c r="J988" t="str">
        <f t="shared" si="30"/>
        <v>Obesity</v>
      </c>
      <c r="K988" t="str">
        <f t="shared" si="31"/>
        <v>Diabetes</v>
      </c>
    </row>
    <row r="989" spans="1:11" x14ac:dyDescent="0.25">
      <c r="A989" t="s">
        <v>1383</v>
      </c>
      <c r="B989">
        <v>48.12</v>
      </c>
      <c r="C989">
        <v>4.51</v>
      </c>
      <c r="D989" t="s">
        <v>2380</v>
      </c>
      <c r="E989" t="s">
        <v>4718</v>
      </c>
      <c r="F989" t="s">
        <v>4718</v>
      </c>
      <c r="G989">
        <v>1</v>
      </c>
      <c r="H989" t="s">
        <v>4718</v>
      </c>
      <c r="J989" t="str">
        <f t="shared" si="30"/>
        <v>NormalWeight</v>
      </c>
      <c r="K989" t="str">
        <f t="shared" si="31"/>
        <v>Normal</v>
      </c>
    </row>
    <row r="990" spans="1:11" x14ac:dyDescent="0.25">
      <c r="A990" t="s">
        <v>1382</v>
      </c>
      <c r="B990">
        <v>24.91</v>
      </c>
      <c r="C990">
        <v>7.33</v>
      </c>
      <c r="D990" t="s">
        <v>2380</v>
      </c>
      <c r="E990" t="s">
        <v>4718</v>
      </c>
      <c r="F990" t="s">
        <v>2380</v>
      </c>
      <c r="G990">
        <v>1</v>
      </c>
      <c r="H990" t="s">
        <v>4718</v>
      </c>
      <c r="J990" t="str">
        <f t="shared" si="30"/>
        <v>Over Weight</v>
      </c>
      <c r="K990" t="str">
        <f t="shared" si="31"/>
        <v>Diabetes</v>
      </c>
    </row>
    <row r="991" spans="1:11" x14ac:dyDescent="0.25">
      <c r="A991" t="s">
        <v>1381</v>
      </c>
      <c r="B991">
        <v>27.645</v>
      </c>
      <c r="C991">
        <v>10.56</v>
      </c>
      <c r="D991" t="s">
        <v>4718</v>
      </c>
      <c r="E991" t="s">
        <v>4718</v>
      </c>
      <c r="F991" t="s">
        <v>4718</v>
      </c>
      <c r="G991">
        <v>0</v>
      </c>
      <c r="H991" t="s">
        <v>4718</v>
      </c>
      <c r="J991" t="str">
        <f t="shared" si="30"/>
        <v>Obesity</v>
      </c>
      <c r="K991" t="str">
        <f t="shared" si="31"/>
        <v>Diabetes</v>
      </c>
    </row>
    <row r="992" spans="1:11" x14ac:dyDescent="0.25">
      <c r="A992" t="s">
        <v>1380</v>
      </c>
      <c r="B992">
        <v>33.700000000000003</v>
      </c>
      <c r="C992">
        <v>4.01</v>
      </c>
      <c r="D992" t="s">
        <v>4718</v>
      </c>
      <c r="E992" t="s">
        <v>4718</v>
      </c>
      <c r="F992" t="s">
        <v>4718</v>
      </c>
      <c r="G992">
        <v>2</v>
      </c>
      <c r="H992" t="s">
        <v>4718</v>
      </c>
      <c r="J992" t="str">
        <f t="shared" si="30"/>
        <v>Obesity</v>
      </c>
      <c r="K992" t="str">
        <f t="shared" si="31"/>
        <v>Normal</v>
      </c>
    </row>
    <row r="993" spans="1:11" x14ac:dyDescent="0.25">
      <c r="A993" t="s">
        <v>1379</v>
      </c>
      <c r="B993">
        <v>38.93</v>
      </c>
      <c r="C993">
        <v>5.64</v>
      </c>
      <c r="D993" t="s">
        <v>2380</v>
      </c>
      <c r="E993" t="s">
        <v>4718</v>
      </c>
      <c r="F993" t="s">
        <v>4718</v>
      </c>
      <c r="G993">
        <v>1</v>
      </c>
      <c r="H993" t="s">
        <v>4718</v>
      </c>
      <c r="J993" t="str">
        <f t="shared" si="30"/>
        <v>Obesity</v>
      </c>
      <c r="K993" t="str">
        <f t="shared" si="31"/>
        <v>Normal</v>
      </c>
    </row>
    <row r="994" spans="1:11" x14ac:dyDescent="0.25">
      <c r="A994" t="s">
        <v>1378</v>
      </c>
      <c r="B994">
        <v>32.774999999999999</v>
      </c>
      <c r="C994">
        <v>8.02</v>
      </c>
      <c r="D994" t="s">
        <v>2380</v>
      </c>
      <c r="E994" t="s">
        <v>4718</v>
      </c>
      <c r="F994" t="s">
        <v>4718</v>
      </c>
      <c r="G994">
        <v>2</v>
      </c>
      <c r="H994" t="s">
        <v>4718</v>
      </c>
      <c r="J994" t="str">
        <f t="shared" si="30"/>
        <v>Over Weight</v>
      </c>
      <c r="K994" t="str">
        <f t="shared" si="31"/>
        <v>Diabetes</v>
      </c>
    </row>
    <row r="995" spans="1:11" x14ac:dyDescent="0.25">
      <c r="A995" t="s">
        <v>1377</v>
      </c>
      <c r="B995">
        <v>29.83</v>
      </c>
      <c r="C995">
        <v>7.2</v>
      </c>
      <c r="D995" t="s">
        <v>2380</v>
      </c>
      <c r="E995" t="s">
        <v>4718</v>
      </c>
      <c r="F995" t="s">
        <v>4718</v>
      </c>
      <c r="G995">
        <v>0</v>
      </c>
      <c r="H995" t="s">
        <v>4718</v>
      </c>
      <c r="J995" t="str">
        <f t="shared" si="30"/>
        <v>Over Weight</v>
      </c>
      <c r="K995" t="str">
        <f t="shared" si="31"/>
        <v>Diabetes</v>
      </c>
    </row>
    <row r="996" spans="1:11" x14ac:dyDescent="0.25">
      <c r="A996" t="s">
        <v>1376</v>
      </c>
      <c r="B996">
        <v>28.31</v>
      </c>
      <c r="C996">
        <v>4.55</v>
      </c>
      <c r="D996" t="s">
        <v>4718</v>
      </c>
      <c r="E996" t="s">
        <v>2380</v>
      </c>
      <c r="F996" t="s">
        <v>4718</v>
      </c>
      <c r="G996">
        <v>1</v>
      </c>
      <c r="H996" t="s">
        <v>4718</v>
      </c>
      <c r="J996" t="str">
        <f t="shared" si="30"/>
        <v>Over Weight</v>
      </c>
      <c r="K996" t="str">
        <f t="shared" si="31"/>
        <v>Normal</v>
      </c>
    </row>
    <row r="997" spans="1:11" x14ac:dyDescent="0.25">
      <c r="A997" t="s">
        <v>1375</v>
      </c>
      <c r="B997">
        <v>29.79</v>
      </c>
      <c r="C997">
        <v>9.0299999999999994</v>
      </c>
      <c r="D997" t="s">
        <v>4718</v>
      </c>
      <c r="E997" t="s">
        <v>4718</v>
      </c>
      <c r="F997" t="s">
        <v>4718</v>
      </c>
      <c r="G997">
        <v>0</v>
      </c>
      <c r="H997" t="s">
        <v>4718</v>
      </c>
      <c r="J997" t="str">
        <f t="shared" si="30"/>
        <v>Obesity</v>
      </c>
      <c r="K997" t="str">
        <f t="shared" si="31"/>
        <v>Diabetes</v>
      </c>
    </row>
    <row r="998" spans="1:11" x14ac:dyDescent="0.25">
      <c r="A998" t="s">
        <v>1374</v>
      </c>
      <c r="B998">
        <v>36.6</v>
      </c>
      <c r="C998">
        <v>5.2</v>
      </c>
      <c r="D998" t="s">
        <v>2380</v>
      </c>
      <c r="E998" t="s">
        <v>4718</v>
      </c>
      <c r="F998" t="s">
        <v>2380</v>
      </c>
      <c r="G998">
        <v>1</v>
      </c>
      <c r="H998" t="s">
        <v>4718</v>
      </c>
      <c r="J998" t="str">
        <f t="shared" si="30"/>
        <v>Obesity</v>
      </c>
      <c r="K998" t="str">
        <f t="shared" si="31"/>
        <v>Normal</v>
      </c>
    </row>
    <row r="999" spans="1:11" x14ac:dyDescent="0.25">
      <c r="A999" t="s">
        <v>1373</v>
      </c>
      <c r="B999">
        <v>35.93</v>
      </c>
      <c r="C999">
        <v>8.3000000000000007</v>
      </c>
      <c r="D999" t="s">
        <v>2380</v>
      </c>
      <c r="E999" t="s">
        <v>4718</v>
      </c>
      <c r="F999" t="s">
        <v>4718</v>
      </c>
      <c r="G999">
        <v>0</v>
      </c>
      <c r="H999" t="s">
        <v>4718</v>
      </c>
      <c r="J999" t="str">
        <f t="shared" si="30"/>
        <v>Over Weight</v>
      </c>
      <c r="K999" t="str">
        <f t="shared" si="31"/>
        <v>Diabetes</v>
      </c>
    </row>
    <row r="1000" spans="1:11" x14ac:dyDescent="0.25">
      <c r="A1000" t="s">
        <v>1372</v>
      </c>
      <c r="B1000">
        <v>28.6</v>
      </c>
      <c r="C1000">
        <v>5.56</v>
      </c>
      <c r="D1000" t="s">
        <v>2380</v>
      </c>
      <c r="E1000" t="s">
        <v>4718</v>
      </c>
      <c r="F1000" t="s">
        <v>2380</v>
      </c>
      <c r="G1000">
        <v>1</v>
      </c>
      <c r="H1000" t="s">
        <v>4718</v>
      </c>
      <c r="J1000" t="str">
        <f t="shared" si="30"/>
        <v>Obesity</v>
      </c>
      <c r="K1000" t="str">
        <f t="shared" si="31"/>
        <v>Normal</v>
      </c>
    </row>
    <row r="1001" spans="1:11" x14ac:dyDescent="0.25">
      <c r="A1001" t="s">
        <v>1371</v>
      </c>
      <c r="B1001">
        <v>39.17</v>
      </c>
      <c r="C1001">
        <v>4.1500000000000004</v>
      </c>
      <c r="D1001" t="s">
        <v>4718</v>
      </c>
      <c r="E1001" t="s">
        <v>4718</v>
      </c>
      <c r="F1001" t="s">
        <v>4718</v>
      </c>
      <c r="G1001">
        <v>0</v>
      </c>
      <c r="H1001" t="s">
        <v>4718</v>
      </c>
      <c r="J1001" t="str">
        <f t="shared" si="30"/>
        <v>Over Weight</v>
      </c>
      <c r="K1001" t="str">
        <f t="shared" si="31"/>
        <v>Normal</v>
      </c>
    </row>
    <row r="1002" spans="1:11" x14ac:dyDescent="0.25">
      <c r="A1002" t="s">
        <v>1370</v>
      </c>
      <c r="B1002">
        <v>26.41</v>
      </c>
      <c r="C1002">
        <v>5.99</v>
      </c>
      <c r="D1002" t="s">
        <v>2380</v>
      </c>
      <c r="E1002" t="s">
        <v>4718</v>
      </c>
      <c r="F1002" t="s">
        <v>2380</v>
      </c>
      <c r="G1002">
        <v>1</v>
      </c>
      <c r="H1002" t="s">
        <v>4718</v>
      </c>
      <c r="J1002" t="str">
        <f t="shared" si="30"/>
        <v>Obesity</v>
      </c>
      <c r="K1002" t="str">
        <f t="shared" si="31"/>
        <v>Pre-Diabetes</v>
      </c>
    </row>
    <row r="1003" spans="1:11" x14ac:dyDescent="0.25">
      <c r="A1003" t="s">
        <v>1369</v>
      </c>
      <c r="B1003">
        <v>30.63</v>
      </c>
      <c r="C1003">
        <v>5.8</v>
      </c>
      <c r="D1003" t="s">
        <v>2380</v>
      </c>
      <c r="E1003" t="s">
        <v>4718</v>
      </c>
      <c r="F1003" t="s">
        <v>4718</v>
      </c>
      <c r="G1003">
        <v>0</v>
      </c>
      <c r="H1003" t="s">
        <v>4718</v>
      </c>
      <c r="J1003" t="str">
        <f t="shared" si="30"/>
        <v>Obesity</v>
      </c>
      <c r="K1003" t="str">
        <f t="shared" si="31"/>
        <v>Pre-Diabetes</v>
      </c>
    </row>
    <row r="1004" spans="1:11" x14ac:dyDescent="0.25">
      <c r="A1004" t="s">
        <v>1368</v>
      </c>
      <c r="B1004">
        <v>31.73</v>
      </c>
      <c r="C1004">
        <v>7.32</v>
      </c>
      <c r="D1004" t="s">
        <v>2380</v>
      </c>
      <c r="E1004" t="s">
        <v>4718</v>
      </c>
      <c r="F1004" t="s">
        <v>4718</v>
      </c>
      <c r="G1004">
        <v>2</v>
      </c>
      <c r="H1004" t="s">
        <v>4718</v>
      </c>
      <c r="J1004" t="str">
        <f t="shared" si="30"/>
        <v>Obesity</v>
      </c>
      <c r="K1004" t="str">
        <f t="shared" si="31"/>
        <v>Diabetes</v>
      </c>
    </row>
    <row r="1005" spans="1:11" x14ac:dyDescent="0.25">
      <c r="A1005" t="s">
        <v>1367</v>
      </c>
      <c r="B1005">
        <v>30.7</v>
      </c>
      <c r="C1005">
        <v>5.16</v>
      </c>
      <c r="D1005" t="s">
        <v>4718</v>
      </c>
      <c r="E1005" t="s">
        <v>4718</v>
      </c>
      <c r="F1005" t="s">
        <v>4718</v>
      </c>
      <c r="G1005">
        <v>2</v>
      </c>
      <c r="H1005" t="s">
        <v>4718</v>
      </c>
      <c r="J1005" t="str">
        <f t="shared" si="30"/>
        <v>Over Weight</v>
      </c>
      <c r="K1005" t="str">
        <f t="shared" si="31"/>
        <v>Normal</v>
      </c>
    </row>
    <row r="1006" spans="1:11" x14ac:dyDescent="0.25">
      <c r="A1006" t="s">
        <v>1366</v>
      </c>
      <c r="B1006">
        <v>25.934999999999999</v>
      </c>
      <c r="C1006">
        <v>5.96</v>
      </c>
      <c r="D1006" t="s">
        <v>2380</v>
      </c>
      <c r="E1006" t="s">
        <v>4718</v>
      </c>
      <c r="F1006" t="s">
        <v>4718</v>
      </c>
      <c r="G1006">
        <v>2</v>
      </c>
      <c r="H1006" t="s">
        <v>4718</v>
      </c>
      <c r="J1006" t="str">
        <f t="shared" si="30"/>
        <v>Obesity</v>
      </c>
      <c r="K1006" t="str">
        <f t="shared" si="31"/>
        <v>Pre-Diabetes</v>
      </c>
    </row>
    <row r="1007" spans="1:11" x14ac:dyDescent="0.25">
      <c r="A1007" t="s">
        <v>1365</v>
      </c>
      <c r="B1007">
        <v>35.9</v>
      </c>
      <c r="C1007">
        <v>4.8499999999999996</v>
      </c>
      <c r="D1007" t="s">
        <v>2380</v>
      </c>
      <c r="E1007" t="s">
        <v>4718</v>
      </c>
      <c r="F1007" t="s">
        <v>2380</v>
      </c>
      <c r="G1007">
        <v>1</v>
      </c>
      <c r="H1007" t="s">
        <v>4718</v>
      </c>
      <c r="J1007" t="str">
        <f t="shared" si="30"/>
        <v>Over Weight</v>
      </c>
      <c r="K1007" t="str">
        <f t="shared" si="31"/>
        <v>Normal</v>
      </c>
    </row>
    <row r="1008" spans="1:11" x14ac:dyDescent="0.25">
      <c r="A1008" t="s">
        <v>1364</v>
      </c>
      <c r="B1008">
        <v>26.7</v>
      </c>
      <c r="C1008">
        <v>5.09</v>
      </c>
      <c r="D1008" t="s">
        <v>2380</v>
      </c>
      <c r="E1008" t="s">
        <v>4718</v>
      </c>
      <c r="F1008" t="s">
        <v>2380</v>
      </c>
      <c r="G1008">
        <v>1</v>
      </c>
      <c r="H1008" t="s">
        <v>4718</v>
      </c>
      <c r="J1008" t="str">
        <f t="shared" si="30"/>
        <v>Obesity</v>
      </c>
      <c r="K1008" t="str">
        <f t="shared" si="31"/>
        <v>Normal</v>
      </c>
    </row>
    <row r="1009" spans="1:11" x14ac:dyDescent="0.25">
      <c r="A1009" t="s">
        <v>1363</v>
      </c>
      <c r="B1009">
        <v>33.71</v>
      </c>
      <c r="C1009">
        <v>4.9400000000000004</v>
      </c>
      <c r="D1009" t="s">
        <v>4718</v>
      </c>
      <c r="E1009" t="s">
        <v>4718</v>
      </c>
      <c r="F1009" t="s">
        <v>4718</v>
      </c>
      <c r="G1009">
        <v>0</v>
      </c>
      <c r="H1009" t="s">
        <v>4718</v>
      </c>
      <c r="J1009" t="str">
        <f t="shared" si="30"/>
        <v>Obesity</v>
      </c>
      <c r="K1009" t="str">
        <f t="shared" si="31"/>
        <v>Normal</v>
      </c>
    </row>
    <row r="1010" spans="1:11" x14ac:dyDescent="0.25">
      <c r="A1010" t="s">
        <v>1362</v>
      </c>
      <c r="B1010">
        <v>41.91</v>
      </c>
      <c r="C1010">
        <v>4.92</v>
      </c>
      <c r="D1010" t="s">
        <v>2380</v>
      </c>
      <c r="E1010" t="s">
        <v>4718</v>
      </c>
      <c r="F1010" t="s">
        <v>4718</v>
      </c>
      <c r="G1010">
        <v>2</v>
      </c>
      <c r="H1010" t="s">
        <v>4718</v>
      </c>
      <c r="J1010" t="str">
        <f t="shared" si="30"/>
        <v>Obesity</v>
      </c>
      <c r="K1010" t="str">
        <f t="shared" si="31"/>
        <v>Normal</v>
      </c>
    </row>
    <row r="1011" spans="1:11" x14ac:dyDescent="0.25">
      <c r="A1011" t="s">
        <v>1361</v>
      </c>
      <c r="B1011">
        <v>39.82</v>
      </c>
      <c r="C1011">
        <v>6.05</v>
      </c>
      <c r="D1011" t="s">
        <v>2380</v>
      </c>
      <c r="E1011" t="s">
        <v>4718</v>
      </c>
      <c r="F1011" t="s">
        <v>4718</v>
      </c>
      <c r="G1011">
        <v>2</v>
      </c>
      <c r="H1011" t="s">
        <v>4718</v>
      </c>
      <c r="J1011" t="str">
        <f t="shared" si="30"/>
        <v>Over Weight</v>
      </c>
      <c r="K1011" t="str">
        <f t="shared" si="31"/>
        <v>Pre-Diabetes</v>
      </c>
    </row>
    <row r="1012" spans="1:11" x14ac:dyDescent="0.25">
      <c r="A1012" t="s">
        <v>1360</v>
      </c>
      <c r="B1012">
        <v>28.12</v>
      </c>
      <c r="C1012">
        <v>4.67</v>
      </c>
      <c r="D1012" t="s">
        <v>4718</v>
      </c>
      <c r="E1012" t="s">
        <v>4718</v>
      </c>
      <c r="F1012" t="s">
        <v>4718</v>
      </c>
      <c r="G1012">
        <v>2</v>
      </c>
      <c r="H1012" t="s">
        <v>4718</v>
      </c>
      <c r="J1012" t="str">
        <f t="shared" si="30"/>
        <v>Over Weight</v>
      </c>
      <c r="K1012" t="str">
        <f t="shared" si="31"/>
        <v>Normal</v>
      </c>
    </row>
    <row r="1013" spans="1:11" x14ac:dyDescent="0.25">
      <c r="A1013" t="s">
        <v>1359</v>
      </c>
      <c r="B1013">
        <v>26.98</v>
      </c>
      <c r="C1013">
        <v>9.81</v>
      </c>
      <c r="D1013" t="s">
        <v>2380</v>
      </c>
      <c r="E1013" t="s">
        <v>4718</v>
      </c>
      <c r="F1013" t="s">
        <v>4718</v>
      </c>
      <c r="G1013">
        <v>0</v>
      </c>
      <c r="H1013" t="s">
        <v>4718</v>
      </c>
      <c r="J1013" t="str">
        <f t="shared" si="30"/>
        <v>Over Weight</v>
      </c>
      <c r="K1013" t="str">
        <f t="shared" si="31"/>
        <v>Diabetes</v>
      </c>
    </row>
    <row r="1014" spans="1:11" x14ac:dyDescent="0.25">
      <c r="A1014" t="s">
        <v>1358</v>
      </c>
      <c r="B1014">
        <v>27.2</v>
      </c>
      <c r="C1014">
        <v>6.06</v>
      </c>
      <c r="D1014" t="s">
        <v>2380</v>
      </c>
      <c r="E1014" t="s">
        <v>4718</v>
      </c>
      <c r="F1014" t="s">
        <v>4718</v>
      </c>
      <c r="G1014">
        <v>2</v>
      </c>
      <c r="H1014" t="s">
        <v>4718</v>
      </c>
      <c r="J1014" t="str">
        <f t="shared" si="30"/>
        <v>Over Weight</v>
      </c>
      <c r="K1014" t="str">
        <f t="shared" si="31"/>
        <v>Pre-Diabetes</v>
      </c>
    </row>
    <row r="1015" spans="1:11" x14ac:dyDescent="0.25">
      <c r="A1015" t="s">
        <v>1357</v>
      </c>
      <c r="B1015">
        <v>25.3</v>
      </c>
      <c r="C1015">
        <v>5.19</v>
      </c>
      <c r="D1015" t="s">
        <v>2380</v>
      </c>
      <c r="E1015" t="s">
        <v>4718</v>
      </c>
      <c r="F1015" t="s">
        <v>4718</v>
      </c>
      <c r="G1015">
        <v>2</v>
      </c>
      <c r="H1015" t="s">
        <v>4718</v>
      </c>
      <c r="J1015" t="str">
        <f t="shared" si="30"/>
        <v>Obesity</v>
      </c>
      <c r="K1015" t="str">
        <f t="shared" si="31"/>
        <v>Normal</v>
      </c>
    </row>
    <row r="1016" spans="1:11" x14ac:dyDescent="0.25">
      <c r="A1016" t="s">
        <v>1356</v>
      </c>
      <c r="B1016">
        <v>30.25</v>
      </c>
      <c r="C1016">
        <v>10.16</v>
      </c>
      <c r="D1016" t="s">
        <v>4718</v>
      </c>
      <c r="E1016" t="s">
        <v>4718</v>
      </c>
      <c r="F1016" t="s">
        <v>4718</v>
      </c>
      <c r="G1016">
        <v>0</v>
      </c>
      <c r="H1016" t="s">
        <v>4718</v>
      </c>
      <c r="J1016" t="str">
        <f t="shared" si="30"/>
        <v>Obesity</v>
      </c>
      <c r="K1016" t="str">
        <f t="shared" si="31"/>
        <v>Diabetes</v>
      </c>
    </row>
    <row r="1017" spans="1:11" x14ac:dyDescent="0.25">
      <c r="A1017" t="s">
        <v>1355</v>
      </c>
      <c r="B1017">
        <v>54</v>
      </c>
      <c r="C1017">
        <v>4.68</v>
      </c>
      <c r="D1017" t="s">
        <v>2380</v>
      </c>
      <c r="E1017" t="s">
        <v>2380</v>
      </c>
      <c r="F1017" t="s">
        <v>4718</v>
      </c>
      <c r="G1017">
        <v>2</v>
      </c>
      <c r="H1017" t="s">
        <v>4718</v>
      </c>
      <c r="J1017" t="str">
        <f t="shared" si="30"/>
        <v>Obesity</v>
      </c>
      <c r="K1017" t="str">
        <f t="shared" si="31"/>
        <v>Normal</v>
      </c>
    </row>
    <row r="1018" spans="1:11" x14ac:dyDescent="0.25">
      <c r="A1018" t="s">
        <v>1354</v>
      </c>
      <c r="B1018">
        <v>51.86</v>
      </c>
      <c r="C1018">
        <v>5.32</v>
      </c>
      <c r="D1018" t="s">
        <v>2380</v>
      </c>
      <c r="E1018" t="s">
        <v>4718</v>
      </c>
      <c r="F1018" t="s">
        <v>4718</v>
      </c>
      <c r="G1018">
        <v>0</v>
      </c>
      <c r="H1018" t="s">
        <v>4718</v>
      </c>
      <c r="J1018" t="str">
        <f t="shared" si="30"/>
        <v>Obesity</v>
      </c>
      <c r="K1018" t="str">
        <f t="shared" si="31"/>
        <v>Normal</v>
      </c>
    </row>
    <row r="1019" spans="1:11" x14ac:dyDescent="0.25">
      <c r="A1019" t="s">
        <v>1353</v>
      </c>
      <c r="B1019">
        <v>31.39</v>
      </c>
      <c r="C1019">
        <v>6.99</v>
      </c>
      <c r="D1019" t="s">
        <v>4718</v>
      </c>
      <c r="E1019" t="s">
        <v>4718</v>
      </c>
      <c r="F1019" t="s">
        <v>4718</v>
      </c>
      <c r="G1019">
        <v>0</v>
      </c>
      <c r="H1019" t="s">
        <v>4718</v>
      </c>
      <c r="J1019" t="str">
        <f t="shared" si="30"/>
        <v>Obesity</v>
      </c>
      <c r="K1019" t="str">
        <f t="shared" si="31"/>
        <v>Diabetes</v>
      </c>
    </row>
    <row r="1020" spans="1:11" x14ac:dyDescent="0.25">
      <c r="A1020" t="s">
        <v>1352</v>
      </c>
      <c r="B1020">
        <v>39.97</v>
      </c>
      <c r="C1020">
        <v>5.55</v>
      </c>
      <c r="D1020" t="s">
        <v>4718</v>
      </c>
      <c r="E1020" t="s">
        <v>4718</v>
      </c>
      <c r="F1020" t="s">
        <v>4718</v>
      </c>
      <c r="G1020">
        <v>0</v>
      </c>
      <c r="H1020" t="s">
        <v>4718</v>
      </c>
      <c r="J1020" t="str">
        <f t="shared" si="30"/>
        <v>Obesity</v>
      </c>
      <c r="K1020" t="str">
        <f t="shared" si="31"/>
        <v>Normal</v>
      </c>
    </row>
    <row r="1021" spans="1:11" x14ac:dyDescent="0.25">
      <c r="A1021" t="s">
        <v>1351</v>
      </c>
      <c r="B1021">
        <v>41.23</v>
      </c>
      <c r="C1021">
        <v>6.94</v>
      </c>
      <c r="D1021" t="s">
        <v>4718</v>
      </c>
      <c r="E1021" t="s">
        <v>4718</v>
      </c>
      <c r="F1021" t="s">
        <v>4718</v>
      </c>
      <c r="G1021">
        <v>0</v>
      </c>
      <c r="H1021" t="s">
        <v>4718</v>
      </c>
      <c r="J1021" t="str">
        <f t="shared" si="30"/>
        <v>Obesity</v>
      </c>
      <c r="K1021" t="str">
        <f t="shared" si="31"/>
        <v>Diabetes</v>
      </c>
    </row>
    <row r="1022" spans="1:11" x14ac:dyDescent="0.25">
      <c r="A1022" t="s">
        <v>1350</v>
      </c>
      <c r="B1022">
        <v>49.45</v>
      </c>
      <c r="C1022">
        <v>4.2</v>
      </c>
      <c r="D1022" t="s">
        <v>2380</v>
      </c>
      <c r="E1022" t="s">
        <v>4718</v>
      </c>
      <c r="F1022" t="s">
        <v>4718</v>
      </c>
      <c r="G1022">
        <v>0</v>
      </c>
      <c r="H1022" t="s">
        <v>4718</v>
      </c>
      <c r="J1022" t="str">
        <f t="shared" si="30"/>
        <v>Obesity</v>
      </c>
      <c r="K1022" t="str">
        <f t="shared" si="31"/>
        <v>Normal</v>
      </c>
    </row>
    <row r="1023" spans="1:11" x14ac:dyDescent="0.25">
      <c r="A1023" t="s">
        <v>1349</v>
      </c>
      <c r="B1023">
        <v>41.04</v>
      </c>
      <c r="C1023">
        <v>5.59</v>
      </c>
      <c r="D1023" t="s">
        <v>4718</v>
      </c>
      <c r="E1023" t="s">
        <v>4718</v>
      </c>
      <c r="F1023" t="s">
        <v>4718</v>
      </c>
      <c r="G1023">
        <v>0</v>
      </c>
      <c r="H1023" t="s">
        <v>4718</v>
      </c>
      <c r="J1023" t="str">
        <f t="shared" si="30"/>
        <v>Over Weight</v>
      </c>
      <c r="K1023" t="str">
        <f t="shared" si="31"/>
        <v>Normal</v>
      </c>
    </row>
    <row r="1024" spans="1:11" x14ac:dyDescent="0.25">
      <c r="A1024" t="s">
        <v>1348</v>
      </c>
      <c r="B1024">
        <v>27.93</v>
      </c>
      <c r="C1024">
        <v>9.9600000000000009</v>
      </c>
      <c r="D1024" t="s">
        <v>4718</v>
      </c>
      <c r="E1024" t="s">
        <v>4718</v>
      </c>
      <c r="F1024" t="s">
        <v>4718</v>
      </c>
      <c r="G1024">
        <v>0</v>
      </c>
      <c r="H1024" t="s">
        <v>4718</v>
      </c>
      <c r="J1024" t="str">
        <f t="shared" si="30"/>
        <v>NormalWeight</v>
      </c>
      <c r="K1024" t="str">
        <f t="shared" si="31"/>
        <v>Diabetes</v>
      </c>
    </row>
    <row r="1025" spans="1:11" x14ac:dyDescent="0.25">
      <c r="A1025" t="s">
        <v>1347</v>
      </c>
      <c r="B1025">
        <v>21.01</v>
      </c>
      <c r="C1025">
        <v>7.37</v>
      </c>
      <c r="D1025" t="s">
        <v>4718</v>
      </c>
      <c r="E1025" t="s">
        <v>4718</v>
      </c>
      <c r="F1025" t="s">
        <v>4718</v>
      </c>
      <c r="G1025">
        <v>0</v>
      </c>
      <c r="H1025" t="s">
        <v>4718</v>
      </c>
      <c r="J1025" t="str">
        <f t="shared" ref="J1025:J1088" si="32">IF(B1026&gt;=30,"Obesity",IF(B1026&gt;=25,"Over Weight",IF(B1026&gt;=18.5,"NormalWeight","UnderWeight")))</f>
        <v>Obesity</v>
      </c>
      <c r="K1025" t="str">
        <f t="shared" si="31"/>
        <v>Diabetes</v>
      </c>
    </row>
    <row r="1026" spans="1:11" x14ac:dyDescent="0.25">
      <c r="A1026" t="s">
        <v>1346</v>
      </c>
      <c r="B1026">
        <v>52.37</v>
      </c>
      <c r="C1026">
        <v>5.0599999999999996</v>
      </c>
      <c r="D1026" t="s">
        <v>2380</v>
      </c>
      <c r="E1026" t="s">
        <v>2380</v>
      </c>
      <c r="F1026" t="s">
        <v>4718</v>
      </c>
      <c r="G1026">
        <v>2</v>
      </c>
      <c r="H1026" t="s">
        <v>4718</v>
      </c>
      <c r="J1026" t="str">
        <f t="shared" si="32"/>
        <v>Obesity</v>
      </c>
      <c r="K1026" t="str">
        <f t="shared" si="31"/>
        <v>Normal</v>
      </c>
    </row>
    <row r="1027" spans="1:11" x14ac:dyDescent="0.25">
      <c r="A1027" t="s">
        <v>1345</v>
      </c>
      <c r="B1027">
        <v>40.369999999999997</v>
      </c>
      <c r="C1027">
        <v>8.2100000000000009</v>
      </c>
      <c r="D1027" t="s">
        <v>4718</v>
      </c>
      <c r="E1027" t="s">
        <v>4718</v>
      </c>
      <c r="F1027" t="s">
        <v>4718</v>
      </c>
      <c r="G1027">
        <v>0</v>
      </c>
      <c r="H1027" t="s">
        <v>4718</v>
      </c>
      <c r="J1027" t="str">
        <f t="shared" si="32"/>
        <v>Obesity</v>
      </c>
      <c r="K1027" t="str">
        <f t="shared" ref="K1027:K1090" si="33">IF(C1027&lt;5.7,"Normal",IF(C1027&lt;6.5,"Pre-Diabetes","Diabetes"))</f>
        <v>Diabetes</v>
      </c>
    </row>
    <row r="1028" spans="1:11" x14ac:dyDescent="0.25">
      <c r="A1028" t="s">
        <v>1344</v>
      </c>
      <c r="B1028">
        <v>41.47</v>
      </c>
      <c r="C1028">
        <v>10.34</v>
      </c>
      <c r="D1028" t="s">
        <v>4718</v>
      </c>
      <c r="E1028" t="s">
        <v>4718</v>
      </c>
      <c r="F1028" t="s">
        <v>4718</v>
      </c>
      <c r="G1028">
        <v>2</v>
      </c>
      <c r="H1028" t="s">
        <v>4718</v>
      </c>
      <c r="J1028" t="str">
        <f t="shared" si="32"/>
        <v>Obesity</v>
      </c>
      <c r="K1028" t="str">
        <f t="shared" si="33"/>
        <v>Diabetes</v>
      </c>
    </row>
    <row r="1029" spans="1:11" x14ac:dyDescent="0.25">
      <c r="A1029" t="s">
        <v>1343</v>
      </c>
      <c r="B1029">
        <v>33.725000000000001</v>
      </c>
      <c r="C1029">
        <v>5.51</v>
      </c>
      <c r="D1029" t="s">
        <v>2380</v>
      </c>
      <c r="E1029" t="s">
        <v>4718</v>
      </c>
      <c r="F1029" t="s">
        <v>4718</v>
      </c>
      <c r="G1029">
        <v>2</v>
      </c>
      <c r="H1029" t="s">
        <v>4718</v>
      </c>
      <c r="J1029" t="str">
        <f t="shared" si="32"/>
        <v>Over Weight</v>
      </c>
      <c r="K1029" t="str">
        <f t="shared" si="33"/>
        <v>Normal</v>
      </c>
    </row>
    <row r="1030" spans="1:11" x14ac:dyDescent="0.25">
      <c r="A1030" t="s">
        <v>1342</v>
      </c>
      <c r="B1030">
        <v>28.1</v>
      </c>
      <c r="C1030">
        <v>11.2</v>
      </c>
      <c r="D1030" t="s">
        <v>4718</v>
      </c>
      <c r="E1030" t="s">
        <v>4718</v>
      </c>
      <c r="F1030" t="s">
        <v>4718</v>
      </c>
      <c r="G1030">
        <v>0</v>
      </c>
      <c r="H1030" t="s">
        <v>4718</v>
      </c>
      <c r="J1030" t="str">
        <f t="shared" si="32"/>
        <v>Obesity</v>
      </c>
      <c r="K1030" t="str">
        <f t="shared" si="33"/>
        <v>Diabetes</v>
      </c>
    </row>
    <row r="1031" spans="1:11" x14ac:dyDescent="0.25">
      <c r="A1031" t="s">
        <v>1341</v>
      </c>
      <c r="B1031">
        <v>37.43</v>
      </c>
      <c r="C1031">
        <v>4.3499999999999996</v>
      </c>
      <c r="D1031" t="s">
        <v>2380</v>
      </c>
      <c r="E1031" t="s">
        <v>4718</v>
      </c>
      <c r="F1031" t="s">
        <v>2380</v>
      </c>
      <c r="G1031">
        <v>1</v>
      </c>
      <c r="H1031" t="s">
        <v>4718</v>
      </c>
      <c r="J1031" t="str">
        <f t="shared" si="32"/>
        <v>NormalWeight</v>
      </c>
      <c r="K1031" t="str">
        <f t="shared" si="33"/>
        <v>Normal</v>
      </c>
    </row>
    <row r="1032" spans="1:11" x14ac:dyDescent="0.25">
      <c r="A1032" t="s">
        <v>1340</v>
      </c>
      <c r="B1032">
        <v>23.7</v>
      </c>
      <c r="C1032">
        <v>10.45</v>
      </c>
      <c r="D1032" t="s">
        <v>4718</v>
      </c>
      <c r="E1032" t="s">
        <v>4718</v>
      </c>
      <c r="F1032" t="s">
        <v>4718</v>
      </c>
      <c r="G1032">
        <v>0</v>
      </c>
      <c r="H1032" t="s">
        <v>4718</v>
      </c>
      <c r="J1032" t="str">
        <f t="shared" si="32"/>
        <v>NormalWeight</v>
      </c>
      <c r="K1032" t="str">
        <f t="shared" si="33"/>
        <v>Diabetes</v>
      </c>
    </row>
    <row r="1033" spans="1:11" x14ac:dyDescent="0.25">
      <c r="A1033" t="s">
        <v>1339</v>
      </c>
      <c r="B1033">
        <v>24.795000000000002</v>
      </c>
      <c r="C1033">
        <v>4.07</v>
      </c>
      <c r="D1033" t="s">
        <v>2380</v>
      </c>
      <c r="E1033" t="s">
        <v>4718</v>
      </c>
      <c r="F1033" t="s">
        <v>2380</v>
      </c>
      <c r="G1033">
        <v>1</v>
      </c>
      <c r="H1033" t="s">
        <v>4718</v>
      </c>
      <c r="J1033" t="str">
        <f t="shared" si="32"/>
        <v>Obesity</v>
      </c>
      <c r="K1033" t="str">
        <f t="shared" si="33"/>
        <v>Normal</v>
      </c>
    </row>
    <row r="1034" spans="1:11" x14ac:dyDescent="0.25">
      <c r="A1034" t="s">
        <v>1338</v>
      </c>
      <c r="B1034">
        <v>31.9</v>
      </c>
      <c r="C1034">
        <v>8.34</v>
      </c>
      <c r="D1034" t="s">
        <v>4718</v>
      </c>
      <c r="E1034" t="s">
        <v>4718</v>
      </c>
      <c r="F1034" t="s">
        <v>4718</v>
      </c>
      <c r="G1034">
        <v>0</v>
      </c>
      <c r="H1034" t="s">
        <v>4718</v>
      </c>
      <c r="J1034" t="str">
        <f t="shared" si="32"/>
        <v>Obesity</v>
      </c>
      <c r="K1034" t="str">
        <f t="shared" si="33"/>
        <v>Diabetes</v>
      </c>
    </row>
    <row r="1035" spans="1:11" x14ac:dyDescent="0.25">
      <c r="A1035" t="s">
        <v>1337</v>
      </c>
      <c r="B1035">
        <v>32.68</v>
      </c>
      <c r="C1035">
        <v>7.41</v>
      </c>
      <c r="D1035" t="s">
        <v>4718</v>
      </c>
      <c r="E1035" t="s">
        <v>4718</v>
      </c>
      <c r="F1035" t="s">
        <v>4718</v>
      </c>
      <c r="G1035">
        <v>0</v>
      </c>
      <c r="H1035" t="s">
        <v>4718</v>
      </c>
      <c r="J1035" t="str">
        <f t="shared" si="32"/>
        <v>Obesity</v>
      </c>
      <c r="K1035" t="str">
        <f t="shared" si="33"/>
        <v>Diabetes</v>
      </c>
    </row>
    <row r="1036" spans="1:11" x14ac:dyDescent="0.25">
      <c r="A1036" t="s">
        <v>1336</v>
      </c>
      <c r="B1036">
        <v>47.13</v>
      </c>
      <c r="C1036">
        <v>4.3099999999999996</v>
      </c>
      <c r="D1036" t="s">
        <v>4718</v>
      </c>
      <c r="E1036" t="s">
        <v>4718</v>
      </c>
      <c r="F1036" t="s">
        <v>4718</v>
      </c>
      <c r="G1036">
        <v>0</v>
      </c>
      <c r="H1036" t="s">
        <v>4718</v>
      </c>
      <c r="J1036" t="str">
        <f t="shared" si="32"/>
        <v>Obesity</v>
      </c>
      <c r="K1036" t="str">
        <f t="shared" si="33"/>
        <v>Normal</v>
      </c>
    </row>
    <row r="1037" spans="1:11" x14ac:dyDescent="0.25">
      <c r="A1037" t="s">
        <v>1335</v>
      </c>
      <c r="B1037">
        <v>36.67</v>
      </c>
      <c r="C1037">
        <v>10.83</v>
      </c>
      <c r="D1037" t="s">
        <v>4718</v>
      </c>
      <c r="E1037" t="s">
        <v>4718</v>
      </c>
      <c r="F1037" t="s">
        <v>4718</v>
      </c>
      <c r="G1037">
        <v>0</v>
      </c>
      <c r="H1037" t="s">
        <v>4718</v>
      </c>
      <c r="J1037" t="str">
        <f t="shared" si="32"/>
        <v>Obesity</v>
      </c>
      <c r="K1037" t="str">
        <f t="shared" si="33"/>
        <v>Diabetes</v>
      </c>
    </row>
    <row r="1038" spans="1:11" x14ac:dyDescent="0.25">
      <c r="A1038" t="s">
        <v>1334</v>
      </c>
      <c r="B1038">
        <v>33.630000000000003</v>
      </c>
      <c r="C1038">
        <v>11.31</v>
      </c>
      <c r="D1038" t="s">
        <v>4718</v>
      </c>
      <c r="E1038" t="s">
        <v>4718</v>
      </c>
      <c r="F1038" t="s">
        <v>4718</v>
      </c>
      <c r="G1038">
        <v>0</v>
      </c>
      <c r="H1038" t="s">
        <v>4718</v>
      </c>
      <c r="J1038" t="str">
        <f t="shared" si="32"/>
        <v>Obesity</v>
      </c>
      <c r="K1038" t="str">
        <f t="shared" si="33"/>
        <v>Diabetes</v>
      </c>
    </row>
    <row r="1039" spans="1:11" x14ac:dyDescent="0.25">
      <c r="A1039" t="s">
        <v>1333</v>
      </c>
      <c r="B1039">
        <v>32.67</v>
      </c>
      <c r="C1039">
        <v>11.81</v>
      </c>
      <c r="D1039" t="s">
        <v>2380</v>
      </c>
      <c r="E1039" t="s">
        <v>4718</v>
      </c>
      <c r="F1039" t="s">
        <v>4718</v>
      </c>
      <c r="G1039">
        <v>0</v>
      </c>
      <c r="H1039" t="s">
        <v>4718</v>
      </c>
      <c r="J1039" t="str">
        <f t="shared" si="32"/>
        <v>Obesity</v>
      </c>
      <c r="K1039" t="str">
        <f t="shared" si="33"/>
        <v>Diabetes</v>
      </c>
    </row>
    <row r="1040" spans="1:11" x14ac:dyDescent="0.25">
      <c r="A1040" t="s">
        <v>1332</v>
      </c>
      <c r="B1040">
        <v>33.299999999999997</v>
      </c>
      <c r="C1040">
        <v>8.26</v>
      </c>
      <c r="D1040" t="s">
        <v>2380</v>
      </c>
      <c r="E1040" t="s">
        <v>4718</v>
      </c>
      <c r="F1040" t="s">
        <v>4718</v>
      </c>
      <c r="G1040">
        <v>2</v>
      </c>
      <c r="H1040" t="s">
        <v>4718</v>
      </c>
      <c r="J1040" t="str">
        <f t="shared" si="32"/>
        <v>Obesity</v>
      </c>
      <c r="K1040" t="str">
        <f t="shared" si="33"/>
        <v>Diabetes</v>
      </c>
    </row>
    <row r="1041" spans="1:11" x14ac:dyDescent="0.25">
      <c r="A1041" t="s">
        <v>1331</v>
      </c>
      <c r="B1041">
        <v>30.78</v>
      </c>
      <c r="C1041">
        <v>10.74</v>
      </c>
      <c r="D1041" t="s">
        <v>2380</v>
      </c>
      <c r="E1041" t="s">
        <v>4718</v>
      </c>
      <c r="F1041" t="s">
        <v>4718</v>
      </c>
      <c r="G1041">
        <v>2</v>
      </c>
      <c r="H1041" t="s">
        <v>4718</v>
      </c>
      <c r="J1041" t="str">
        <f t="shared" si="32"/>
        <v>Over Weight</v>
      </c>
      <c r="K1041" t="str">
        <f t="shared" si="33"/>
        <v>Diabetes</v>
      </c>
    </row>
    <row r="1042" spans="1:11" x14ac:dyDescent="0.25">
      <c r="A1042" t="s">
        <v>1330</v>
      </c>
      <c r="B1042">
        <v>28.975000000000001</v>
      </c>
      <c r="C1042">
        <v>7.69</v>
      </c>
      <c r="D1042" t="s">
        <v>2380</v>
      </c>
      <c r="E1042" t="s">
        <v>4718</v>
      </c>
      <c r="F1042" t="s">
        <v>4718</v>
      </c>
      <c r="G1042">
        <v>0</v>
      </c>
      <c r="H1042" t="s">
        <v>4718</v>
      </c>
      <c r="J1042" t="str">
        <f t="shared" si="32"/>
        <v>Obesity</v>
      </c>
      <c r="K1042" t="str">
        <f t="shared" si="33"/>
        <v>Diabetes</v>
      </c>
    </row>
    <row r="1043" spans="1:11" x14ac:dyDescent="0.25">
      <c r="A1043" t="s">
        <v>1329</v>
      </c>
      <c r="B1043">
        <v>33.4</v>
      </c>
      <c r="C1043">
        <v>4.84</v>
      </c>
      <c r="D1043" t="s">
        <v>4718</v>
      </c>
      <c r="E1043" t="s">
        <v>4718</v>
      </c>
      <c r="F1043" t="s">
        <v>4718</v>
      </c>
      <c r="G1043">
        <v>0</v>
      </c>
      <c r="H1043" t="s">
        <v>4718</v>
      </c>
      <c r="J1043" t="str">
        <f t="shared" si="32"/>
        <v>NormalWeight</v>
      </c>
      <c r="K1043" t="str">
        <f t="shared" si="33"/>
        <v>Normal</v>
      </c>
    </row>
    <row r="1044" spans="1:11" x14ac:dyDescent="0.25">
      <c r="A1044" t="s">
        <v>1328</v>
      </c>
      <c r="B1044">
        <v>21.5</v>
      </c>
      <c r="C1044">
        <v>9.77</v>
      </c>
      <c r="D1044" t="s">
        <v>2380</v>
      </c>
      <c r="E1044" t="s">
        <v>4718</v>
      </c>
      <c r="F1044" t="s">
        <v>4718</v>
      </c>
      <c r="G1044">
        <v>0</v>
      </c>
      <c r="H1044" t="s">
        <v>4718</v>
      </c>
      <c r="J1044" t="str">
        <f t="shared" si="32"/>
        <v>Obesity</v>
      </c>
      <c r="K1044" t="str">
        <f t="shared" si="33"/>
        <v>Diabetes</v>
      </c>
    </row>
    <row r="1045" spans="1:11" x14ac:dyDescent="0.25">
      <c r="A1045" t="s">
        <v>1327</v>
      </c>
      <c r="B1045">
        <v>38.14</v>
      </c>
      <c r="C1045">
        <v>5.84</v>
      </c>
      <c r="D1045" t="s">
        <v>4718</v>
      </c>
      <c r="E1045" t="s">
        <v>4718</v>
      </c>
      <c r="F1045" t="s">
        <v>4718</v>
      </c>
      <c r="G1045">
        <v>0</v>
      </c>
      <c r="H1045" t="s">
        <v>4718</v>
      </c>
      <c r="J1045" t="str">
        <f t="shared" si="32"/>
        <v>Obesity</v>
      </c>
      <c r="K1045" t="str">
        <f t="shared" si="33"/>
        <v>Pre-Diabetes</v>
      </c>
    </row>
    <row r="1046" spans="1:11" x14ac:dyDescent="0.25">
      <c r="A1046" t="s">
        <v>1326</v>
      </c>
      <c r="B1046">
        <v>35.42</v>
      </c>
      <c r="C1046">
        <v>8.6999999999999993</v>
      </c>
      <c r="D1046" t="s">
        <v>2380</v>
      </c>
      <c r="E1046" t="s">
        <v>4718</v>
      </c>
      <c r="F1046" t="s">
        <v>4718</v>
      </c>
      <c r="G1046">
        <v>1</v>
      </c>
      <c r="H1046" t="s">
        <v>4718</v>
      </c>
      <c r="J1046" t="str">
        <f t="shared" si="32"/>
        <v>Obesity</v>
      </c>
      <c r="K1046" t="str">
        <f t="shared" si="33"/>
        <v>Diabetes</v>
      </c>
    </row>
    <row r="1047" spans="1:11" x14ac:dyDescent="0.25">
      <c r="A1047" t="s">
        <v>1325</v>
      </c>
      <c r="B1047">
        <v>35.625</v>
      </c>
      <c r="C1047">
        <v>10.79</v>
      </c>
      <c r="D1047" t="s">
        <v>4718</v>
      </c>
      <c r="E1047" t="s">
        <v>4718</v>
      </c>
      <c r="F1047" t="s">
        <v>4718</v>
      </c>
      <c r="G1047">
        <v>0</v>
      </c>
      <c r="H1047" t="s">
        <v>4718</v>
      </c>
      <c r="J1047" t="str">
        <f t="shared" si="32"/>
        <v>Obesity</v>
      </c>
      <c r="K1047" t="str">
        <f t="shared" si="33"/>
        <v>Diabetes</v>
      </c>
    </row>
    <row r="1048" spans="1:11" x14ac:dyDescent="0.25">
      <c r="A1048" t="s">
        <v>1324</v>
      </c>
      <c r="B1048">
        <v>45.51</v>
      </c>
      <c r="C1048">
        <v>4.32</v>
      </c>
      <c r="D1048" t="s">
        <v>4718</v>
      </c>
      <c r="E1048" t="s">
        <v>4718</v>
      </c>
      <c r="F1048" t="s">
        <v>4718</v>
      </c>
      <c r="G1048">
        <v>1</v>
      </c>
      <c r="H1048" t="s">
        <v>4718</v>
      </c>
      <c r="J1048" t="str">
        <f t="shared" si="32"/>
        <v>Obesity</v>
      </c>
      <c r="K1048" t="str">
        <f t="shared" si="33"/>
        <v>Normal</v>
      </c>
    </row>
    <row r="1049" spans="1:11" x14ac:dyDescent="0.25">
      <c r="A1049" t="s">
        <v>1323</v>
      </c>
      <c r="B1049">
        <v>37.1</v>
      </c>
      <c r="C1049">
        <v>7.19</v>
      </c>
      <c r="D1049" t="s">
        <v>2380</v>
      </c>
      <c r="E1049" t="s">
        <v>4718</v>
      </c>
      <c r="F1049" t="s">
        <v>4718</v>
      </c>
      <c r="G1049">
        <v>0</v>
      </c>
      <c r="H1049" t="s">
        <v>4718</v>
      </c>
      <c r="J1049" t="str">
        <f t="shared" si="32"/>
        <v>Obesity</v>
      </c>
      <c r="K1049" t="str">
        <f t="shared" si="33"/>
        <v>Diabetes</v>
      </c>
    </row>
    <row r="1050" spans="1:11" x14ac:dyDescent="0.25">
      <c r="A1050" t="s">
        <v>1322</v>
      </c>
      <c r="B1050">
        <v>30.5</v>
      </c>
      <c r="C1050">
        <v>11.94</v>
      </c>
      <c r="D1050" t="s">
        <v>2380</v>
      </c>
      <c r="E1050" t="s">
        <v>4718</v>
      </c>
      <c r="F1050" t="s">
        <v>4718</v>
      </c>
      <c r="G1050">
        <v>0</v>
      </c>
      <c r="H1050" t="s">
        <v>4718</v>
      </c>
      <c r="J1050" t="str">
        <f t="shared" si="32"/>
        <v>Over Weight</v>
      </c>
      <c r="K1050" t="str">
        <f t="shared" si="33"/>
        <v>Diabetes</v>
      </c>
    </row>
    <row r="1051" spans="1:11" x14ac:dyDescent="0.25">
      <c r="A1051" t="s">
        <v>1321</v>
      </c>
      <c r="B1051">
        <v>28.16</v>
      </c>
      <c r="C1051">
        <v>5.56</v>
      </c>
      <c r="D1051" t="s">
        <v>4718</v>
      </c>
      <c r="E1051" t="s">
        <v>4718</v>
      </c>
      <c r="F1051" t="s">
        <v>4718</v>
      </c>
      <c r="G1051">
        <v>2</v>
      </c>
      <c r="H1051" t="s">
        <v>4718</v>
      </c>
      <c r="J1051" t="str">
        <f t="shared" si="32"/>
        <v>Over Weight</v>
      </c>
      <c r="K1051" t="str">
        <f t="shared" si="33"/>
        <v>Normal</v>
      </c>
    </row>
    <row r="1052" spans="1:11" x14ac:dyDescent="0.25">
      <c r="A1052" t="s">
        <v>1320</v>
      </c>
      <c r="B1052">
        <v>29.1</v>
      </c>
      <c r="C1052">
        <v>5.64</v>
      </c>
      <c r="D1052" t="s">
        <v>2380</v>
      </c>
      <c r="E1052" t="s">
        <v>4718</v>
      </c>
      <c r="F1052" t="s">
        <v>4718</v>
      </c>
      <c r="G1052">
        <v>0</v>
      </c>
      <c r="H1052" t="s">
        <v>4718</v>
      </c>
      <c r="J1052" t="str">
        <f t="shared" si="32"/>
        <v>Obesity</v>
      </c>
      <c r="K1052" t="str">
        <f t="shared" si="33"/>
        <v>Normal</v>
      </c>
    </row>
    <row r="1053" spans="1:11" x14ac:dyDescent="0.25">
      <c r="A1053" t="s">
        <v>1319</v>
      </c>
      <c r="B1053">
        <v>30.22</v>
      </c>
      <c r="C1053">
        <v>4.6500000000000004</v>
      </c>
      <c r="D1053" t="s">
        <v>4718</v>
      </c>
      <c r="E1053" t="s">
        <v>4718</v>
      </c>
      <c r="F1053" t="s">
        <v>4718</v>
      </c>
      <c r="G1053">
        <v>0</v>
      </c>
      <c r="H1053" t="s">
        <v>4718</v>
      </c>
      <c r="J1053" t="str">
        <f t="shared" si="32"/>
        <v>NormalWeight</v>
      </c>
      <c r="K1053" t="str">
        <f t="shared" si="33"/>
        <v>Normal</v>
      </c>
    </row>
    <row r="1054" spans="1:11" x14ac:dyDescent="0.25">
      <c r="A1054" t="s">
        <v>1318</v>
      </c>
      <c r="B1054">
        <v>24.29</v>
      </c>
      <c r="C1054">
        <v>9.0500000000000007</v>
      </c>
      <c r="D1054" t="s">
        <v>4718</v>
      </c>
      <c r="E1054" t="s">
        <v>4718</v>
      </c>
      <c r="F1054" t="s">
        <v>4718</v>
      </c>
      <c r="G1054">
        <v>0</v>
      </c>
      <c r="H1054" t="s">
        <v>4718</v>
      </c>
      <c r="J1054" t="str">
        <f t="shared" si="32"/>
        <v>Over Weight</v>
      </c>
      <c r="K1054" t="str">
        <f t="shared" si="33"/>
        <v>Diabetes</v>
      </c>
    </row>
    <row r="1055" spans="1:11" x14ac:dyDescent="0.25">
      <c r="A1055" t="s">
        <v>1317</v>
      </c>
      <c r="B1055">
        <v>29.39</v>
      </c>
      <c r="C1055">
        <v>4.5199999999999996</v>
      </c>
      <c r="D1055" t="s">
        <v>2380</v>
      </c>
      <c r="E1055" t="s">
        <v>4718</v>
      </c>
      <c r="F1055" t="s">
        <v>4718</v>
      </c>
      <c r="G1055">
        <v>0</v>
      </c>
      <c r="H1055" t="s">
        <v>4718</v>
      </c>
      <c r="J1055" t="str">
        <f t="shared" si="32"/>
        <v>Over Weight</v>
      </c>
      <c r="K1055" t="str">
        <f t="shared" si="33"/>
        <v>Normal</v>
      </c>
    </row>
    <row r="1056" spans="1:11" x14ac:dyDescent="0.25">
      <c r="A1056" t="s">
        <v>1316</v>
      </c>
      <c r="B1056">
        <v>25.66</v>
      </c>
      <c r="C1056">
        <v>4.62</v>
      </c>
      <c r="D1056" t="s">
        <v>2380</v>
      </c>
      <c r="E1056" t="s">
        <v>4718</v>
      </c>
      <c r="F1056" t="s">
        <v>4718</v>
      </c>
      <c r="G1056">
        <v>1</v>
      </c>
      <c r="H1056" t="s">
        <v>4718</v>
      </c>
      <c r="J1056" t="str">
        <f t="shared" si="32"/>
        <v>Obesity</v>
      </c>
      <c r="K1056" t="str">
        <f t="shared" si="33"/>
        <v>Normal</v>
      </c>
    </row>
    <row r="1057" spans="1:11" x14ac:dyDescent="0.25">
      <c r="A1057" t="s">
        <v>1315</v>
      </c>
      <c r="B1057">
        <v>39.11</v>
      </c>
      <c r="C1057">
        <v>5.87</v>
      </c>
      <c r="D1057" t="s">
        <v>4718</v>
      </c>
      <c r="E1057" t="s">
        <v>4718</v>
      </c>
      <c r="F1057" t="s">
        <v>4718</v>
      </c>
      <c r="G1057">
        <v>0</v>
      </c>
      <c r="H1057" t="s">
        <v>4718</v>
      </c>
      <c r="J1057" t="str">
        <f t="shared" si="32"/>
        <v>Obesity</v>
      </c>
      <c r="K1057" t="str">
        <f t="shared" si="33"/>
        <v>Pre-Diabetes</v>
      </c>
    </row>
    <row r="1058" spans="1:11" x14ac:dyDescent="0.25">
      <c r="A1058" t="s">
        <v>1314</v>
      </c>
      <c r="B1058">
        <v>43.78</v>
      </c>
      <c r="C1058">
        <v>5.71</v>
      </c>
      <c r="D1058" t="s">
        <v>4718</v>
      </c>
      <c r="E1058" t="s">
        <v>4718</v>
      </c>
      <c r="F1058" t="s">
        <v>4718</v>
      </c>
      <c r="G1058">
        <v>1</v>
      </c>
      <c r="H1058" t="s">
        <v>4718</v>
      </c>
      <c r="J1058" t="str">
        <f t="shared" si="32"/>
        <v>NormalWeight</v>
      </c>
      <c r="K1058" t="str">
        <f t="shared" si="33"/>
        <v>Pre-Diabetes</v>
      </c>
    </row>
    <row r="1059" spans="1:11" x14ac:dyDescent="0.25">
      <c r="A1059" t="s">
        <v>1313</v>
      </c>
      <c r="B1059">
        <v>24.35</v>
      </c>
      <c r="C1059">
        <v>9.08</v>
      </c>
      <c r="D1059" t="s">
        <v>4718</v>
      </c>
      <c r="E1059" t="s">
        <v>4718</v>
      </c>
      <c r="F1059" t="s">
        <v>4718</v>
      </c>
      <c r="G1059">
        <v>0</v>
      </c>
      <c r="H1059" t="s">
        <v>4718</v>
      </c>
      <c r="J1059" t="str">
        <f t="shared" si="32"/>
        <v>Obesity</v>
      </c>
      <c r="K1059" t="str">
        <f t="shared" si="33"/>
        <v>Diabetes</v>
      </c>
    </row>
    <row r="1060" spans="1:11" x14ac:dyDescent="0.25">
      <c r="A1060" t="s">
        <v>1312</v>
      </c>
      <c r="B1060">
        <v>40.299999999999997</v>
      </c>
      <c r="C1060">
        <v>5.3</v>
      </c>
      <c r="D1060" t="s">
        <v>2380</v>
      </c>
      <c r="E1060" t="s">
        <v>4718</v>
      </c>
      <c r="F1060" t="s">
        <v>4718</v>
      </c>
      <c r="G1060">
        <v>2</v>
      </c>
      <c r="H1060" t="s">
        <v>4718</v>
      </c>
      <c r="J1060" t="str">
        <f t="shared" si="32"/>
        <v>Obesity</v>
      </c>
      <c r="K1060" t="str">
        <f t="shared" si="33"/>
        <v>Normal</v>
      </c>
    </row>
    <row r="1061" spans="1:11" x14ac:dyDescent="0.25">
      <c r="A1061" t="s">
        <v>1311</v>
      </c>
      <c r="B1061">
        <v>32.774999999999999</v>
      </c>
      <c r="C1061">
        <v>11.76</v>
      </c>
      <c r="D1061" t="s">
        <v>2380</v>
      </c>
      <c r="E1061" t="s">
        <v>4718</v>
      </c>
      <c r="F1061" t="s">
        <v>4718</v>
      </c>
      <c r="G1061">
        <v>0</v>
      </c>
      <c r="H1061" t="s">
        <v>4718</v>
      </c>
      <c r="J1061" t="str">
        <f t="shared" si="32"/>
        <v>Obesity</v>
      </c>
      <c r="K1061" t="str">
        <f t="shared" si="33"/>
        <v>Diabetes</v>
      </c>
    </row>
    <row r="1062" spans="1:11" x14ac:dyDescent="0.25">
      <c r="A1062" t="s">
        <v>1310</v>
      </c>
      <c r="B1062">
        <v>39.6</v>
      </c>
      <c r="C1062">
        <v>5.1100000000000003</v>
      </c>
      <c r="D1062" t="s">
        <v>2380</v>
      </c>
      <c r="E1062" t="s">
        <v>4718</v>
      </c>
      <c r="F1062" t="s">
        <v>4718</v>
      </c>
      <c r="G1062">
        <v>2</v>
      </c>
      <c r="H1062" t="s">
        <v>4718</v>
      </c>
      <c r="J1062" t="str">
        <f t="shared" si="32"/>
        <v>Obesity</v>
      </c>
      <c r="K1062" t="str">
        <f t="shared" si="33"/>
        <v>Normal</v>
      </c>
    </row>
    <row r="1063" spans="1:11" x14ac:dyDescent="0.25">
      <c r="A1063" t="s">
        <v>1309</v>
      </c>
      <c r="B1063">
        <v>30.97</v>
      </c>
      <c r="C1063">
        <v>5.54</v>
      </c>
      <c r="D1063" t="s">
        <v>4718</v>
      </c>
      <c r="E1063" t="s">
        <v>4718</v>
      </c>
      <c r="F1063" t="s">
        <v>4718</v>
      </c>
      <c r="G1063">
        <v>2</v>
      </c>
      <c r="H1063" t="s">
        <v>4718</v>
      </c>
      <c r="J1063" t="str">
        <f t="shared" si="32"/>
        <v>Over Weight</v>
      </c>
      <c r="K1063" t="str">
        <f t="shared" si="33"/>
        <v>Normal</v>
      </c>
    </row>
    <row r="1064" spans="1:11" x14ac:dyDescent="0.25">
      <c r="A1064" t="s">
        <v>1308</v>
      </c>
      <c r="B1064">
        <v>27.645</v>
      </c>
      <c r="C1064">
        <v>8.8699999999999992</v>
      </c>
      <c r="D1064" t="s">
        <v>2380</v>
      </c>
      <c r="E1064" t="s">
        <v>4718</v>
      </c>
      <c r="F1064" t="s">
        <v>4718</v>
      </c>
      <c r="G1064">
        <v>0</v>
      </c>
      <c r="H1064" t="s">
        <v>4718</v>
      </c>
      <c r="J1064" t="str">
        <f t="shared" si="32"/>
        <v>Obesity</v>
      </c>
      <c r="K1064" t="str">
        <f t="shared" si="33"/>
        <v>Diabetes</v>
      </c>
    </row>
    <row r="1065" spans="1:11" x14ac:dyDescent="0.25">
      <c r="A1065" t="s">
        <v>1307</v>
      </c>
      <c r="B1065">
        <v>34.43</v>
      </c>
      <c r="C1065">
        <v>5.96</v>
      </c>
      <c r="D1065" t="s">
        <v>2380</v>
      </c>
      <c r="E1065" t="s">
        <v>4718</v>
      </c>
      <c r="F1065" t="s">
        <v>4718</v>
      </c>
      <c r="G1065">
        <v>2</v>
      </c>
      <c r="H1065" t="s">
        <v>4718</v>
      </c>
      <c r="J1065" t="str">
        <f t="shared" si="32"/>
        <v>Obesity</v>
      </c>
      <c r="K1065" t="str">
        <f t="shared" si="33"/>
        <v>Pre-Diabetes</v>
      </c>
    </row>
    <row r="1066" spans="1:11" x14ac:dyDescent="0.25">
      <c r="A1066" t="s">
        <v>1306</v>
      </c>
      <c r="B1066">
        <v>39.6</v>
      </c>
      <c r="C1066">
        <v>4.4400000000000004</v>
      </c>
      <c r="D1066" t="s">
        <v>2380</v>
      </c>
      <c r="E1066" t="s">
        <v>4718</v>
      </c>
      <c r="F1066" t="s">
        <v>2380</v>
      </c>
      <c r="G1066">
        <v>1</v>
      </c>
      <c r="H1066" t="s">
        <v>4718</v>
      </c>
      <c r="J1066" t="str">
        <f t="shared" si="32"/>
        <v>NormalWeight</v>
      </c>
      <c r="K1066" t="str">
        <f t="shared" si="33"/>
        <v>Normal</v>
      </c>
    </row>
    <row r="1067" spans="1:11" x14ac:dyDescent="0.25">
      <c r="A1067" t="s">
        <v>1305</v>
      </c>
      <c r="B1067">
        <v>22.1</v>
      </c>
      <c r="C1067">
        <v>4.6500000000000004</v>
      </c>
      <c r="D1067" t="s">
        <v>2380</v>
      </c>
      <c r="E1067" t="s">
        <v>4718</v>
      </c>
      <c r="F1067" t="s">
        <v>4718</v>
      </c>
      <c r="G1067">
        <v>2</v>
      </c>
      <c r="H1067" t="s">
        <v>4718</v>
      </c>
      <c r="J1067" t="str">
        <f t="shared" si="32"/>
        <v>Obesity</v>
      </c>
      <c r="K1067" t="str">
        <f t="shared" si="33"/>
        <v>Normal</v>
      </c>
    </row>
    <row r="1068" spans="1:11" x14ac:dyDescent="0.25">
      <c r="A1068" t="s">
        <v>1304</v>
      </c>
      <c r="B1068">
        <v>33.25</v>
      </c>
      <c r="C1068">
        <v>5.64</v>
      </c>
      <c r="D1068" t="s">
        <v>2380</v>
      </c>
      <c r="E1068" t="s">
        <v>4718</v>
      </c>
      <c r="F1068" t="s">
        <v>2380</v>
      </c>
      <c r="G1068">
        <v>1</v>
      </c>
      <c r="H1068" t="s">
        <v>4718</v>
      </c>
      <c r="J1068" t="str">
        <f t="shared" si="32"/>
        <v>Obesity</v>
      </c>
      <c r="K1068" t="str">
        <f t="shared" si="33"/>
        <v>Normal</v>
      </c>
    </row>
    <row r="1069" spans="1:11" x14ac:dyDescent="0.25">
      <c r="A1069" t="s">
        <v>1303</v>
      </c>
      <c r="B1069">
        <v>33.33</v>
      </c>
      <c r="C1069">
        <v>10.19</v>
      </c>
      <c r="D1069" t="s">
        <v>4718</v>
      </c>
      <c r="E1069" t="s">
        <v>4718</v>
      </c>
      <c r="F1069" t="s">
        <v>4718</v>
      </c>
      <c r="G1069">
        <v>0</v>
      </c>
      <c r="H1069" t="s">
        <v>4718</v>
      </c>
      <c r="J1069" t="str">
        <f t="shared" si="32"/>
        <v>Obesity</v>
      </c>
      <c r="K1069" t="str">
        <f t="shared" si="33"/>
        <v>Diabetes</v>
      </c>
    </row>
    <row r="1070" spans="1:11" x14ac:dyDescent="0.25">
      <c r="A1070" t="s">
        <v>1302</v>
      </c>
      <c r="B1070">
        <v>30.5</v>
      </c>
      <c r="C1070">
        <v>10.79</v>
      </c>
      <c r="D1070" t="s">
        <v>4718</v>
      </c>
      <c r="E1070" t="s">
        <v>4718</v>
      </c>
      <c r="F1070" t="s">
        <v>4718</v>
      </c>
      <c r="G1070">
        <v>0</v>
      </c>
      <c r="H1070" t="s">
        <v>4718</v>
      </c>
      <c r="J1070" t="str">
        <f t="shared" si="32"/>
        <v>Obesity</v>
      </c>
      <c r="K1070" t="str">
        <f t="shared" si="33"/>
        <v>Diabetes</v>
      </c>
    </row>
    <row r="1071" spans="1:11" x14ac:dyDescent="0.25">
      <c r="A1071" t="s">
        <v>1301</v>
      </c>
      <c r="B1071">
        <v>30.3</v>
      </c>
      <c r="C1071">
        <v>4.24</v>
      </c>
      <c r="D1071" t="s">
        <v>4718</v>
      </c>
      <c r="E1071" t="s">
        <v>4718</v>
      </c>
      <c r="F1071" t="s">
        <v>4718</v>
      </c>
      <c r="G1071">
        <v>0</v>
      </c>
      <c r="H1071" t="s">
        <v>4718</v>
      </c>
      <c r="J1071" t="str">
        <f t="shared" si="32"/>
        <v>Over Weight</v>
      </c>
      <c r="K1071" t="str">
        <f t="shared" si="33"/>
        <v>Normal</v>
      </c>
    </row>
    <row r="1072" spans="1:11" x14ac:dyDescent="0.25">
      <c r="A1072" t="s">
        <v>1300</v>
      </c>
      <c r="B1072">
        <v>26.22</v>
      </c>
      <c r="C1072">
        <v>5.83</v>
      </c>
      <c r="D1072" t="s">
        <v>4718</v>
      </c>
      <c r="E1072" t="s">
        <v>4718</v>
      </c>
      <c r="F1072" t="s">
        <v>4718</v>
      </c>
      <c r="G1072">
        <v>2</v>
      </c>
      <c r="H1072" t="s">
        <v>4718</v>
      </c>
      <c r="J1072" t="str">
        <f t="shared" si="32"/>
        <v>Over Weight</v>
      </c>
      <c r="K1072" t="str">
        <f t="shared" si="33"/>
        <v>Pre-Diabetes</v>
      </c>
    </row>
    <row r="1073" spans="1:11" x14ac:dyDescent="0.25">
      <c r="A1073" t="s">
        <v>1299</v>
      </c>
      <c r="B1073">
        <v>29.99</v>
      </c>
      <c r="C1073">
        <v>11.85</v>
      </c>
      <c r="D1073" t="s">
        <v>4718</v>
      </c>
      <c r="E1073" t="s">
        <v>4718</v>
      </c>
      <c r="F1073" t="s">
        <v>4718</v>
      </c>
      <c r="G1073">
        <v>0</v>
      </c>
      <c r="H1073" t="s">
        <v>4718</v>
      </c>
      <c r="J1073" t="str">
        <f t="shared" si="32"/>
        <v>Obesity</v>
      </c>
      <c r="K1073" t="str">
        <f t="shared" si="33"/>
        <v>Diabetes</v>
      </c>
    </row>
    <row r="1074" spans="1:11" x14ac:dyDescent="0.25">
      <c r="A1074" t="s">
        <v>1298</v>
      </c>
      <c r="B1074">
        <v>36.380000000000003</v>
      </c>
      <c r="C1074">
        <v>5.98</v>
      </c>
      <c r="D1074" t="s">
        <v>4718</v>
      </c>
      <c r="E1074" t="s">
        <v>4718</v>
      </c>
      <c r="F1074" t="s">
        <v>4718</v>
      </c>
      <c r="G1074">
        <v>1</v>
      </c>
      <c r="H1074" t="s">
        <v>4718</v>
      </c>
      <c r="J1074" t="str">
        <f t="shared" si="32"/>
        <v>Obesity</v>
      </c>
      <c r="K1074" t="str">
        <f t="shared" si="33"/>
        <v>Pre-Diabetes</v>
      </c>
    </row>
    <row r="1075" spans="1:11" x14ac:dyDescent="0.25">
      <c r="A1075" t="s">
        <v>1297</v>
      </c>
      <c r="B1075">
        <v>31.16</v>
      </c>
      <c r="C1075">
        <v>4.26</v>
      </c>
      <c r="D1075" t="s">
        <v>2380</v>
      </c>
      <c r="E1075" t="s">
        <v>4718</v>
      </c>
      <c r="F1075" t="s">
        <v>2380</v>
      </c>
      <c r="G1075">
        <v>1</v>
      </c>
      <c r="H1075" t="s">
        <v>4718</v>
      </c>
      <c r="J1075" t="str">
        <f t="shared" si="32"/>
        <v>Over Weight</v>
      </c>
      <c r="K1075" t="str">
        <f t="shared" si="33"/>
        <v>Normal</v>
      </c>
    </row>
    <row r="1076" spans="1:11" x14ac:dyDescent="0.25">
      <c r="A1076" t="s">
        <v>1296</v>
      </c>
      <c r="B1076">
        <v>25.55</v>
      </c>
      <c r="C1076">
        <v>4.96</v>
      </c>
      <c r="D1076" t="s">
        <v>2380</v>
      </c>
      <c r="E1076" t="s">
        <v>4718</v>
      </c>
      <c r="F1076" t="s">
        <v>4718</v>
      </c>
      <c r="G1076">
        <v>1</v>
      </c>
      <c r="H1076" t="s">
        <v>4718</v>
      </c>
      <c r="J1076" t="str">
        <f t="shared" si="32"/>
        <v>Over Weight</v>
      </c>
      <c r="K1076" t="str">
        <f t="shared" si="33"/>
        <v>Normal</v>
      </c>
    </row>
    <row r="1077" spans="1:11" x14ac:dyDescent="0.25">
      <c r="A1077" t="s">
        <v>1295</v>
      </c>
      <c r="B1077">
        <v>28.77</v>
      </c>
      <c r="C1077">
        <v>4</v>
      </c>
      <c r="D1077" t="s">
        <v>2380</v>
      </c>
      <c r="E1077" t="s">
        <v>4718</v>
      </c>
      <c r="F1077" t="s">
        <v>4718</v>
      </c>
      <c r="G1077">
        <v>0</v>
      </c>
      <c r="H1077" t="s">
        <v>4718</v>
      </c>
      <c r="J1077" t="str">
        <f t="shared" si="32"/>
        <v>NormalWeight</v>
      </c>
      <c r="K1077" t="str">
        <f t="shared" si="33"/>
        <v>Normal</v>
      </c>
    </row>
    <row r="1078" spans="1:11" x14ac:dyDescent="0.25">
      <c r="A1078" t="s">
        <v>1294</v>
      </c>
      <c r="B1078">
        <v>23.14</v>
      </c>
      <c r="C1078">
        <v>4.1500000000000004</v>
      </c>
      <c r="D1078" t="s">
        <v>2380</v>
      </c>
      <c r="E1078" t="s">
        <v>4718</v>
      </c>
      <c r="F1078" t="s">
        <v>4718</v>
      </c>
      <c r="G1078">
        <v>1</v>
      </c>
      <c r="H1078" t="s">
        <v>4718</v>
      </c>
      <c r="J1078" t="str">
        <f t="shared" si="32"/>
        <v>Obesity</v>
      </c>
      <c r="K1078" t="str">
        <f t="shared" si="33"/>
        <v>Normal</v>
      </c>
    </row>
    <row r="1079" spans="1:11" x14ac:dyDescent="0.25">
      <c r="A1079" t="s">
        <v>1293</v>
      </c>
      <c r="B1079">
        <v>39.6</v>
      </c>
      <c r="C1079">
        <v>11.36</v>
      </c>
      <c r="D1079" t="s">
        <v>4718</v>
      </c>
      <c r="E1079" t="s">
        <v>4718</v>
      </c>
      <c r="F1079" t="s">
        <v>4718</v>
      </c>
      <c r="G1079">
        <v>0</v>
      </c>
      <c r="H1079" t="s">
        <v>4718</v>
      </c>
      <c r="J1079" t="str">
        <f t="shared" si="32"/>
        <v>Over Weight</v>
      </c>
      <c r="K1079" t="str">
        <f t="shared" si="33"/>
        <v>Diabetes</v>
      </c>
    </row>
    <row r="1080" spans="1:11" x14ac:dyDescent="0.25">
      <c r="A1080" t="s">
        <v>1292</v>
      </c>
      <c r="B1080">
        <v>29.2</v>
      </c>
      <c r="C1080">
        <v>7.53</v>
      </c>
      <c r="D1080" t="s">
        <v>4718</v>
      </c>
      <c r="E1080" t="s">
        <v>4718</v>
      </c>
      <c r="F1080" t="s">
        <v>4718</v>
      </c>
      <c r="G1080">
        <v>0</v>
      </c>
      <c r="H1080" t="s">
        <v>4718</v>
      </c>
      <c r="J1080" t="str">
        <f t="shared" si="32"/>
        <v>Obesity</v>
      </c>
      <c r="K1080" t="str">
        <f t="shared" si="33"/>
        <v>Diabetes</v>
      </c>
    </row>
    <row r="1081" spans="1:11" x14ac:dyDescent="0.25">
      <c r="A1081" t="s">
        <v>1291</v>
      </c>
      <c r="B1081">
        <v>32.774999999999999</v>
      </c>
      <c r="C1081">
        <v>7.95</v>
      </c>
      <c r="D1081" t="s">
        <v>4718</v>
      </c>
      <c r="E1081" t="s">
        <v>4718</v>
      </c>
      <c r="F1081" t="s">
        <v>4718</v>
      </c>
      <c r="G1081">
        <v>0</v>
      </c>
      <c r="H1081" t="s">
        <v>4718</v>
      </c>
      <c r="J1081" t="str">
        <f t="shared" si="32"/>
        <v>NormalWeight</v>
      </c>
      <c r="K1081" t="str">
        <f t="shared" si="33"/>
        <v>Diabetes</v>
      </c>
    </row>
    <row r="1082" spans="1:11" x14ac:dyDescent="0.25">
      <c r="A1082" t="s">
        <v>1290</v>
      </c>
      <c r="B1082">
        <v>24.035</v>
      </c>
      <c r="C1082">
        <v>8.5</v>
      </c>
      <c r="D1082" t="s">
        <v>4718</v>
      </c>
      <c r="E1082" t="s">
        <v>4718</v>
      </c>
      <c r="F1082" t="s">
        <v>4718</v>
      </c>
      <c r="G1082">
        <v>0</v>
      </c>
      <c r="H1082" t="s">
        <v>4718</v>
      </c>
      <c r="J1082" t="str">
        <f t="shared" si="32"/>
        <v>Obesity</v>
      </c>
      <c r="K1082" t="str">
        <f t="shared" si="33"/>
        <v>Diabetes</v>
      </c>
    </row>
    <row r="1083" spans="1:11" x14ac:dyDescent="0.25">
      <c r="A1083" t="s">
        <v>1289</v>
      </c>
      <c r="B1083">
        <v>30.55</v>
      </c>
      <c r="C1083">
        <v>5.89</v>
      </c>
      <c r="D1083" t="s">
        <v>4718</v>
      </c>
      <c r="E1083" t="s">
        <v>4718</v>
      </c>
      <c r="F1083" t="s">
        <v>2380</v>
      </c>
      <c r="G1083">
        <v>1</v>
      </c>
      <c r="H1083" t="s">
        <v>4718</v>
      </c>
      <c r="J1083" t="str">
        <f t="shared" si="32"/>
        <v>Over Weight</v>
      </c>
      <c r="K1083" t="str">
        <f t="shared" si="33"/>
        <v>Pre-Diabetes</v>
      </c>
    </row>
    <row r="1084" spans="1:11" x14ac:dyDescent="0.25">
      <c r="A1084" t="s">
        <v>1288</v>
      </c>
      <c r="B1084">
        <v>28.81</v>
      </c>
      <c r="C1084">
        <v>8.76</v>
      </c>
      <c r="D1084" t="s">
        <v>4718</v>
      </c>
      <c r="E1084" t="s">
        <v>4718</v>
      </c>
      <c r="F1084" t="s">
        <v>4718</v>
      </c>
      <c r="G1084">
        <v>2</v>
      </c>
      <c r="H1084" t="s">
        <v>4718</v>
      </c>
      <c r="J1084" t="str">
        <f t="shared" si="32"/>
        <v>Obesity</v>
      </c>
      <c r="K1084" t="str">
        <f t="shared" si="33"/>
        <v>Diabetes</v>
      </c>
    </row>
    <row r="1085" spans="1:11" x14ac:dyDescent="0.25">
      <c r="A1085" t="s">
        <v>1287</v>
      </c>
      <c r="B1085">
        <v>31.66</v>
      </c>
      <c r="C1085">
        <v>4.1100000000000003</v>
      </c>
      <c r="D1085" t="s">
        <v>4718</v>
      </c>
      <c r="E1085" t="s">
        <v>4718</v>
      </c>
      <c r="F1085" t="s">
        <v>4718</v>
      </c>
      <c r="G1085">
        <v>0</v>
      </c>
      <c r="H1085" t="s">
        <v>4718</v>
      </c>
      <c r="J1085" t="str">
        <f t="shared" si="32"/>
        <v>Over Weight</v>
      </c>
      <c r="K1085" t="str">
        <f t="shared" si="33"/>
        <v>Normal</v>
      </c>
    </row>
    <row r="1086" spans="1:11" x14ac:dyDescent="0.25">
      <c r="A1086" t="s">
        <v>1286</v>
      </c>
      <c r="B1086">
        <v>28.215</v>
      </c>
      <c r="C1086">
        <v>7.56</v>
      </c>
      <c r="D1086" t="s">
        <v>2380</v>
      </c>
      <c r="E1086" t="s">
        <v>4718</v>
      </c>
      <c r="F1086" t="s">
        <v>4718</v>
      </c>
      <c r="G1086">
        <v>1</v>
      </c>
      <c r="H1086" t="s">
        <v>4718</v>
      </c>
      <c r="J1086" t="str">
        <f t="shared" si="32"/>
        <v>Over Weight</v>
      </c>
      <c r="K1086" t="str">
        <f t="shared" si="33"/>
        <v>Diabetes</v>
      </c>
    </row>
    <row r="1087" spans="1:11" x14ac:dyDescent="0.25">
      <c r="A1087" t="s">
        <v>1285</v>
      </c>
      <c r="B1087">
        <v>26.12</v>
      </c>
      <c r="C1087">
        <v>4.17</v>
      </c>
      <c r="D1087" t="s">
        <v>2380</v>
      </c>
      <c r="E1087" t="s">
        <v>4718</v>
      </c>
      <c r="F1087" t="s">
        <v>2380</v>
      </c>
      <c r="G1087">
        <v>1</v>
      </c>
      <c r="H1087" t="s">
        <v>4718</v>
      </c>
      <c r="J1087" t="str">
        <f t="shared" si="32"/>
        <v>Obesity</v>
      </c>
      <c r="K1087" t="str">
        <f t="shared" si="33"/>
        <v>Normal</v>
      </c>
    </row>
    <row r="1088" spans="1:11" x14ac:dyDescent="0.25">
      <c r="A1088" t="s">
        <v>1284</v>
      </c>
      <c r="B1088">
        <v>36.630000000000003</v>
      </c>
      <c r="C1088">
        <v>11.42</v>
      </c>
      <c r="D1088" t="s">
        <v>4718</v>
      </c>
      <c r="E1088" t="s">
        <v>4718</v>
      </c>
      <c r="F1088" t="s">
        <v>4718</v>
      </c>
      <c r="G1088">
        <v>2</v>
      </c>
      <c r="H1088" t="s">
        <v>4718</v>
      </c>
      <c r="J1088" t="str">
        <f t="shared" si="32"/>
        <v>Obesity</v>
      </c>
      <c r="K1088" t="str">
        <f t="shared" si="33"/>
        <v>Diabetes</v>
      </c>
    </row>
    <row r="1089" spans="1:11" x14ac:dyDescent="0.25">
      <c r="A1089" t="s">
        <v>1283</v>
      </c>
      <c r="B1089">
        <v>33.344999999999999</v>
      </c>
      <c r="C1089">
        <v>7.33</v>
      </c>
      <c r="D1089" t="s">
        <v>4718</v>
      </c>
      <c r="E1089" t="s">
        <v>4718</v>
      </c>
      <c r="F1089" t="s">
        <v>4718</v>
      </c>
      <c r="G1089">
        <v>2</v>
      </c>
      <c r="H1089" t="s">
        <v>4718</v>
      </c>
      <c r="J1089" t="str">
        <f t="shared" ref="J1089:J1152" si="34">IF(B1090&gt;=30,"Obesity",IF(B1090&gt;=25,"Over Weight",IF(B1090&gt;=18.5,"NormalWeight","UnderWeight")))</f>
        <v>Over Weight</v>
      </c>
      <c r="K1089" t="str">
        <f t="shared" si="33"/>
        <v>Diabetes</v>
      </c>
    </row>
    <row r="1090" spans="1:11" x14ac:dyDescent="0.25">
      <c r="A1090" t="s">
        <v>1282</v>
      </c>
      <c r="B1090">
        <v>27.11</v>
      </c>
      <c r="C1090">
        <v>6.7</v>
      </c>
      <c r="D1090" t="s">
        <v>4718</v>
      </c>
      <c r="E1090" t="s">
        <v>4718</v>
      </c>
      <c r="F1090" t="s">
        <v>4718</v>
      </c>
      <c r="G1090">
        <v>0</v>
      </c>
      <c r="H1090" t="s">
        <v>4718</v>
      </c>
      <c r="J1090" t="str">
        <f t="shared" si="34"/>
        <v>Over Weight</v>
      </c>
      <c r="K1090" t="str">
        <f t="shared" si="33"/>
        <v>Diabetes</v>
      </c>
    </row>
    <row r="1091" spans="1:11" x14ac:dyDescent="0.25">
      <c r="A1091" t="s">
        <v>1281</v>
      </c>
      <c r="B1091">
        <v>26.6</v>
      </c>
      <c r="C1091">
        <v>5.27</v>
      </c>
      <c r="D1091" t="s">
        <v>2380</v>
      </c>
      <c r="E1091" t="s">
        <v>4718</v>
      </c>
      <c r="F1091" t="s">
        <v>2380</v>
      </c>
      <c r="G1091">
        <v>1</v>
      </c>
      <c r="H1091" t="s">
        <v>4718</v>
      </c>
      <c r="J1091" t="str">
        <f t="shared" si="34"/>
        <v>Obesity</v>
      </c>
      <c r="K1091" t="str">
        <f t="shared" ref="K1091:K1154" si="35">IF(C1091&lt;5.7,"Normal",IF(C1091&lt;6.5,"Pre-Diabetes","Diabetes"))</f>
        <v>Normal</v>
      </c>
    </row>
    <row r="1092" spans="1:11" x14ac:dyDescent="0.25">
      <c r="A1092" t="s">
        <v>1280</v>
      </c>
      <c r="B1092">
        <v>30.41</v>
      </c>
      <c r="C1092">
        <v>7.72</v>
      </c>
      <c r="D1092" t="s">
        <v>4718</v>
      </c>
      <c r="E1092" t="s">
        <v>4718</v>
      </c>
      <c r="F1092" t="s">
        <v>4718</v>
      </c>
      <c r="G1092">
        <v>0</v>
      </c>
      <c r="H1092" t="s">
        <v>4718</v>
      </c>
      <c r="J1092" t="str">
        <f t="shared" si="34"/>
        <v>Over Weight</v>
      </c>
      <c r="K1092" t="str">
        <f t="shared" si="35"/>
        <v>Diabetes</v>
      </c>
    </row>
    <row r="1093" spans="1:11" x14ac:dyDescent="0.25">
      <c r="A1093" t="s">
        <v>1279</v>
      </c>
      <c r="B1093">
        <v>28.98</v>
      </c>
      <c r="C1093">
        <v>8.68</v>
      </c>
      <c r="D1093" t="s">
        <v>4718</v>
      </c>
      <c r="E1093" t="s">
        <v>4718</v>
      </c>
      <c r="F1093" t="s">
        <v>4718</v>
      </c>
      <c r="G1093">
        <v>2</v>
      </c>
      <c r="H1093" t="s">
        <v>4718</v>
      </c>
      <c r="J1093" t="str">
        <f t="shared" si="34"/>
        <v>Obesity</v>
      </c>
      <c r="K1093" t="str">
        <f t="shared" si="35"/>
        <v>Diabetes</v>
      </c>
    </row>
    <row r="1094" spans="1:11" x14ac:dyDescent="0.25">
      <c r="A1094" t="s">
        <v>1278</v>
      </c>
      <c r="B1094">
        <v>31.24</v>
      </c>
      <c r="C1094">
        <v>9.8000000000000007</v>
      </c>
      <c r="D1094" t="s">
        <v>4718</v>
      </c>
      <c r="E1094" t="s">
        <v>4718</v>
      </c>
      <c r="F1094" t="s">
        <v>4718</v>
      </c>
      <c r="G1094">
        <v>0</v>
      </c>
      <c r="H1094" t="s">
        <v>4718</v>
      </c>
      <c r="J1094" t="str">
        <f t="shared" si="34"/>
        <v>Obesity</v>
      </c>
      <c r="K1094" t="str">
        <f t="shared" si="35"/>
        <v>Diabetes</v>
      </c>
    </row>
    <row r="1095" spans="1:11" x14ac:dyDescent="0.25">
      <c r="A1095" t="s">
        <v>1277</v>
      </c>
      <c r="B1095">
        <v>31.54</v>
      </c>
      <c r="C1095">
        <v>4.4400000000000004</v>
      </c>
      <c r="D1095" t="s">
        <v>4718</v>
      </c>
      <c r="E1095" t="s">
        <v>4718</v>
      </c>
      <c r="F1095" t="s">
        <v>4718</v>
      </c>
      <c r="G1095">
        <v>0</v>
      </c>
      <c r="H1095" t="s">
        <v>4718</v>
      </c>
      <c r="J1095" t="str">
        <f t="shared" si="34"/>
        <v>Obesity</v>
      </c>
      <c r="K1095" t="str">
        <f t="shared" si="35"/>
        <v>Normal</v>
      </c>
    </row>
    <row r="1096" spans="1:11" x14ac:dyDescent="0.25">
      <c r="A1096" t="s">
        <v>1276</v>
      </c>
      <c r="B1096">
        <v>38.6</v>
      </c>
      <c r="C1096">
        <v>7.19</v>
      </c>
      <c r="D1096" t="s">
        <v>2380</v>
      </c>
      <c r="E1096" t="s">
        <v>4718</v>
      </c>
      <c r="F1096" t="s">
        <v>4718</v>
      </c>
      <c r="G1096">
        <v>2</v>
      </c>
      <c r="H1096" t="s">
        <v>4718</v>
      </c>
      <c r="J1096" t="str">
        <f t="shared" si="34"/>
        <v>Obesity</v>
      </c>
      <c r="K1096" t="str">
        <f t="shared" si="35"/>
        <v>Diabetes</v>
      </c>
    </row>
    <row r="1097" spans="1:11" x14ac:dyDescent="0.25">
      <c r="A1097" t="s">
        <v>1275</v>
      </c>
      <c r="B1097">
        <v>37.950000000000003</v>
      </c>
      <c r="C1097">
        <v>6.06</v>
      </c>
      <c r="D1097" t="s">
        <v>4718</v>
      </c>
      <c r="E1097" t="s">
        <v>4718</v>
      </c>
      <c r="F1097" t="s">
        <v>4718</v>
      </c>
      <c r="G1097">
        <v>0</v>
      </c>
      <c r="H1097" t="s">
        <v>4718</v>
      </c>
      <c r="J1097" t="str">
        <f t="shared" si="34"/>
        <v>Obesity</v>
      </c>
      <c r="K1097" t="str">
        <f t="shared" si="35"/>
        <v>Pre-Diabetes</v>
      </c>
    </row>
    <row r="1098" spans="1:11" x14ac:dyDescent="0.25">
      <c r="A1098" t="s">
        <v>1274</v>
      </c>
      <c r="B1098">
        <v>38.97</v>
      </c>
      <c r="C1098">
        <v>5.12</v>
      </c>
      <c r="D1098" t="s">
        <v>4718</v>
      </c>
      <c r="E1098" t="s">
        <v>4718</v>
      </c>
      <c r="F1098" t="s">
        <v>4718</v>
      </c>
      <c r="G1098">
        <v>0</v>
      </c>
      <c r="H1098" t="s">
        <v>4718</v>
      </c>
      <c r="J1098" t="str">
        <f t="shared" si="34"/>
        <v>NormalWeight</v>
      </c>
      <c r="K1098" t="str">
        <f t="shared" si="35"/>
        <v>Normal</v>
      </c>
    </row>
    <row r="1099" spans="1:11" x14ac:dyDescent="0.25">
      <c r="A1099" t="s">
        <v>1273</v>
      </c>
      <c r="B1099">
        <v>21.2</v>
      </c>
      <c r="C1099">
        <v>10.72</v>
      </c>
      <c r="D1099" t="s">
        <v>4718</v>
      </c>
      <c r="E1099" t="s">
        <v>4718</v>
      </c>
      <c r="F1099" t="s">
        <v>4718</v>
      </c>
      <c r="G1099">
        <v>0</v>
      </c>
      <c r="H1099" t="s">
        <v>4718</v>
      </c>
      <c r="J1099" t="str">
        <f t="shared" si="34"/>
        <v>NormalWeight</v>
      </c>
      <c r="K1099" t="str">
        <f t="shared" si="35"/>
        <v>Diabetes</v>
      </c>
    </row>
    <row r="1100" spans="1:11" x14ac:dyDescent="0.25">
      <c r="A1100" t="s">
        <v>1272</v>
      </c>
      <c r="B1100">
        <v>23.96</v>
      </c>
      <c r="C1100">
        <v>9.58</v>
      </c>
      <c r="D1100" t="s">
        <v>2380</v>
      </c>
      <c r="E1100" t="s">
        <v>4718</v>
      </c>
      <c r="F1100" t="s">
        <v>2380</v>
      </c>
      <c r="G1100">
        <v>1</v>
      </c>
      <c r="H1100" t="s">
        <v>4718</v>
      </c>
      <c r="J1100" t="str">
        <f t="shared" si="34"/>
        <v>Obesity</v>
      </c>
      <c r="K1100" t="str">
        <f t="shared" si="35"/>
        <v>Diabetes</v>
      </c>
    </row>
    <row r="1101" spans="1:11" x14ac:dyDescent="0.25">
      <c r="A1101" t="s">
        <v>1271</v>
      </c>
      <c r="B1101">
        <v>35.93</v>
      </c>
      <c r="C1101">
        <v>6.4</v>
      </c>
      <c r="D1101" t="s">
        <v>2380</v>
      </c>
      <c r="E1101" t="s">
        <v>4718</v>
      </c>
      <c r="F1101" t="s">
        <v>4718</v>
      </c>
      <c r="G1101">
        <v>1</v>
      </c>
      <c r="H1101" t="s">
        <v>4718</v>
      </c>
      <c r="J1101" t="str">
        <f t="shared" si="34"/>
        <v>Over Weight</v>
      </c>
      <c r="K1101" t="str">
        <f t="shared" si="35"/>
        <v>Pre-Diabetes</v>
      </c>
    </row>
    <row r="1102" spans="1:11" x14ac:dyDescent="0.25">
      <c r="A1102" t="s">
        <v>1270</v>
      </c>
      <c r="B1102">
        <v>26.11</v>
      </c>
      <c r="C1102">
        <v>6.8</v>
      </c>
      <c r="D1102" t="s">
        <v>2380</v>
      </c>
      <c r="E1102" t="s">
        <v>4718</v>
      </c>
      <c r="F1102" t="s">
        <v>4718</v>
      </c>
      <c r="G1102">
        <v>2</v>
      </c>
      <c r="H1102" t="s">
        <v>4718</v>
      </c>
      <c r="J1102" t="str">
        <f t="shared" si="34"/>
        <v>Obesity</v>
      </c>
      <c r="K1102" t="str">
        <f t="shared" si="35"/>
        <v>Diabetes</v>
      </c>
    </row>
    <row r="1103" spans="1:11" x14ac:dyDescent="0.25">
      <c r="A1103" t="s">
        <v>1269</v>
      </c>
      <c r="B1103">
        <v>32.299999999999997</v>
      </c>
      <c r="C1103">
        <v>9.48</v>
      </c>
      <c r="D1103" t="s">
        <v>4718</v>
      </c>
      <c r="E1103" t="s">
        <v>4718</v>
      </c>
      <c r="F1103" t="s">
        <v>4718</v>
      </c>
      <c r="G1103">
        <v>2</v>
      </c>
      <c r="H1103" t="s">
        <v>4718</v>
      </c>
      <c r="J1103" t="str">
        <f t="shared" si="34"/>
        <v>Over Weight</v>
      </c>
      <c r="K1103" t="str">
        <f t="shared" si="35"/>
        <v>Diabetes</v>
      </c>
    </row>
    <row r="1104" spans="1:11" x14ac:dyDescent="0.25">
      <c r="A1104" t="s">
        <v>1268</v>
      </c>
      <c r="B1104">
        <v>28.69</v>
      </c>
      <c r="C1104">
        <v>7.45</v>
      </c>
      <c r="D1104" t="s">
        <v>4718</v>
      </c>
      <c r="E1104" t="s">
        <v>4718</v>
      </c>
      <c r="F1104" t="s">
        <v>4718</v>
      </c>
      <c r="G1104">
        <v>2</v>
      </c>
      <c r="H1104" t="s">
        <v>4718</v>
      </c>
      <c r="J1104" t="str">
        <f t="shared" si="34"/>
        <v>Obesity</v>
      </c>
      <c r="K1104" t="str">
        <f t="shared" si="35"/>
        <v>Diabetes</v>
      </c>
    </row>
    <row r="1105" spans="1:11" x14ac:dyDescent="0.25">
      <c r="A1105" t="s">
        <v>1267</v>
      </c>
      <c r="B1105">
        <v>31.28</v>
      </c>
      <c r="C1105">
        <v>6.94</v>
      </c>
      <c r="D1105" t="s">
        <v>2380</v>
      </c>
      <c r="E1105" t="s">
        <v>4718</v>
      </c>
      <c r="F1105" t="s">
        <v>4718</v>
      </c>
      <c r="G1105">
        <v>1</v>
      </c>
      <c r="H1105" t="s">
        <v>4718</v>
      </c>
      <c r="J1105" t="str">
        <f t="shared" si="34"/>
        <v>Obesity</v>
      </c>
      <c r="K1105" t="str">
        <f t="shared" si="35"/>
        <v>Diabetes</v>
      </c>
    </row>
    <row r="1106" spans="1:11" x14ac:dyDescent="0.25">
      <c r="A1106" t="s">
        <v>1266</v>
      </c>
      <c r="B1106">
        <v>30.21</v>
      </c>
      <c r="C1106">
        <v>7.83</v>
      </c>
      <c r="D1106" t="s">
        <v>4718</v>
      </c>
      <c r="E1106" t="s">
        <v>4718</v>
      </c>
      <c r="F1106" t="s">
        <v>4718</v>
      </c>
      <c r="G1106">
        <v>0</v>
      </c>
      <c r="H1106" t="s">
        <v>4718</v>
      </c>
      <c r="J1106" t="str">
        <f t="shared" si="34"/>
        <v>Obesity</v>
      </c>
      <c r="K1106" t="str">
        <f t="shared" si="35"/>
        <v>Diabetes</v>
      </c>
    </row>
    <row r="1107" spans="1:11" x14ac:dyDescent="0.25">
      <c r="A1107" t="s">
        <v>1265</v>
      </c>
      <c r="B1107">
        <v>38.28</v>
      </c>
      <c r="C1107">
        <v>10.17</v>
      </c>
      <c r="D1107" t="s">
        <v>2380</v>
      </c>
      <c r="E1107" t="s">
        <v>4718</v>
      </c>
      <c r="F1107" t="s">
        <v>4718</v>
      </c>
      <c r="G1107">
        <v>0</v>
      </c>
      <c r="H1107" t="s">
        <v>4718</v>
      </c>
      <c r="J1107" t="str">
        <f t="shared" si="34"/>
        <v>Over Weight</v>
      </c>
      <c r="K1107" t="str">
        <f t="shared" si="35"/>
        <v>Diabetes</v>
      </c>
    </row>
    <row r="1108" spans="1:11" x14ac:dyDescent="0.25">
      <c r="A1108" t="s">
        <v>1264</v>
      </c>
      <c r="B1108">
        <v>29.9</v>
      </c>
      <c r="C1108">
        <v>8.9600000000000009</v>
      </c>
      <c r="D1108" t="s">
        <v>2380</v>
      </c>
      <c r="E1108" t="s">
        <v>4718</v>
      </c>
      <c r="F1108" t="s">
        <v>4718</v>
      </c>
      <c r="G1108">
        <v>0</v>
      </c>
      <c r="H1108" t="s">
        <v>4718</v>
      </c>
      <c r="J1108" t="str">
        <f t="shared" si="34"/>
        <v>NormalWeight</v>
      </c>
      <c r="K1108" t="str">
        <f t="shared" si="35"/>
        <v>Diabetes</v>
      </c>
    </row>
    <row r="1109" spans="1:11" x14ac:dyDescent="0.25">
      <c r="A1109" t="s">
        <v>1263</v>
      </c>
      <c r="B1109">
        <v>23.18</v>
      </c>
      <c r="C1109">
        <v>6.96</v>
      </c>
      <c r="D1109" t="s">
        <v>2380</v>
      </c>
      <c r="E1109" t="s">
        <v>4718</v>
      </c>
      <c r="F1109" t="s">
        <v>4718</v>
      </c>
      <c r="G1109">
        <v>2</v>
      </c>
      <c r="H1109" t="s">
        <v>4718</v>
      </c>
      <c r="J1109" t="str">
        <f t="shared" si="34"/>
        <v>Obesity</v>
      </c>
      <c r="K1109" t="str">
        <f t="shared" si="35"/>
        <v>Diabetes</v>
      </c>
    </row>
    <row r="1110" spans="1:11" x14ac:dyDescent="0.25">
      <c r="A1110" t="s">
        <v>1262</v>
      </c>
      <c r="B1110">
        <v>33.020000000000003</v>
      </c>
      <c r="C1110">
        <v>5.07</v>
      </c>
      <c r="D1110" t="s">
        <v>2380</v>
      </c>
      <c r="E1110" t="s">
        <v>4718</v>
      </c>
      <c r="F1110" t="s">
        <v>4718</v>
      </c>
      <c r="G1110">
        <v>0</v>
      </c>
      <c r="H1110" t="s">
        <v>4718</v>
      </c>
      <c r="J1110" t="str">
        <f t="shared" si="34"/>
        <v>Over Weight</v>
      </c>
      <c r="K1110" t="str">
        <f t="shared" si="35"/>
        <v>Normal</v>
      </c>
    </row>
    <row r="1111" spans="1:11" x14ac:dyDescent="0.25">
      <c r="A1111" t="s">
        <v>1261</v>
      </c>
      <c r="B1111">
        <v>27.29</v>
      </c>
      <c r="C1111">
        <v>5.85</v>
      </c>
      <c r="D1111" t="s">
        <v>4718</v>
      </c>
      <c r="E1111" t="s">
        <v>4718</v>
      </c>
      <c r="F1111" t="s">
        <v>4718</v>
      </c>
      <c r="G1111">
        <v>2</v>
      </c>
      <c r="H1111" t="s">
        <v>4718</v>
      </c>
      <c r="J1111" t="str">
        <f t="shared" si="34"/>
        <v>NormalWeight</v>
      </c>
      <c r="K1111" t="str">
        <f t="shared" si="35"/>
        <v>Pre-Diabetes</v>
      </c>
    </row>
    <row r="1112" spans="1:11" x14ac:dyDescent="0.25">
      <c r="A1112" t="s">
        <v>1260</v>
      </c>
      <c r="B1112">
        <v>23.18</v>
      </c>
      <c r="C1112">
        <v>10.56</v>
      </c>
      <c r="D1112" t="s">
        <v>4718</v>
      </c>
      <c r="E1112" t="s">
        <v>4718</v>
      </c>
      <c r="F1112" t="s">
        <v>4718</v>
      </c>
      <c r="G1112">
        <v>2</v>
      </c>
      <c r="H1112" t="s">
        <v>4718</v>
      </c>
      <c r="J1112" t="str">
        <f t="shared" si="34"/>
        <v>Obesity</v>
      </c>
      <c r="K1112" t="str">
        <f t="shared" si="35"/>
        <v>Diabetes</v>
      </c>
    </row>
    <row r="1113" spans="1:11" x14ac:dyDescent="0.25">
      <c r="A1113" t="s">
        <v>1259</v>
      </c>
      <c r="B1113">
        <v>32.659999999999997</v>
      </c>
      <c r="C1113">
        <v>8.92</v>
      </c>
      <c r="D1113" t="s">
        <v>2380</v>
      </c>
      <c r="E1113" t="s">
        <v>4718</v>
      </c>
      <c r="F1113" t="s">
        <v>4718</v>
      </c>
      <c r="G1113">
        <v>0</v>
      </c>
      <c r="H1113" t="s">
        <v>4718</v>
      </c>
      <c r="J1113" t="str">
        <f t="shared" si="34"/>
        <v>Obesity</v>
      </c>
      <c r="K1113" t="str">
        <f t="shared" si="35"/>
        <v>Diabetes</v>
      </c>
    </row>
    <row r="1114" spans="1:11" x14ac:dyDescent="0.25">
      <c r="A1114" t="s">
        <v>1258</v>
      </c>
      <c r="B1114">
        <v>30.78</v>
      </c>
      <c r="C1114">
        <v>8.6300000000000008</v>
      </c>
      <c r="D1114" t="s">
        <v>4718</v>
      </c>
      <c r="E1114" t="s">
        <v>4718</v>
      </c>
      <c r="F1114" t="s">
        <v>4718</v>
      </c>
      <c r="G1114">
        <v>0</v>
      </c>
      <c r="H1114" t="s">
        <v>4718</v>
      </c>
      <c r="J1114" t="str">
        <f t="shared" si="34"/>
        <v>Obesity</v>
      </c>
      <c r="K1114" t="str">
        <f t="shared" si="35"/>
        <v>Diabetes</v>
      </c>
    </row>
    <row r="1115" spans="1:11" x14ac:dyDescent="0.25">
      <c r="A1115" t="s">
        <v>1257</v>
      </c>
      <c r="B1115">
        <v>47.2</v>
      </c>
      <c r="C1115">
        <v>6.29</v>
      </c>
      <c r="D1115" t="s">
        <v>2380</v>
      </c>
      <c r="E1115" t="s">
        <v>4718</v>
      </c>
      <c r="F1115" t="s">
        <v>2380</v>
      </c>
      <c r="G1115">
        <v>1</v>
      </c>
      <c r="H1115" t="s">
        <v>4718</v>
      </c>
      <c r="J1115" t="str">
        <f t="shared" si="34"/>
        <v>Obesity</v>
      </c>
      <c r="K1115" t="str">
        <f t="shared" si="35"/>
        <v>Pre-Diabetes</v>
      </c>
    </row>
    <row r="1116" spans="1:11" x14ac:dyDescent="0.25">
      <c r="A1116" t="s">
        <v>1256</v>
      </c>
      <c r="B1116">
        <v>31.6</v>
      </c>
      <c r="C1116">
        <v>5.75</v>
      </c>
      <c r="D1116" t="s">
        <v>4718</v>
      </c>
      <c r="E1116" t="s">
        <v>4718</v>
      </c>
      <c r="F1116" t="s">
        <v>4718</v>
      </c>
      <c r="G1116">
        <v>2</v>
      </c>
      <c r="H1116" t="s">
        <v>4718</v>
      </c>
      <c r="J1116" t="str">
        <f t="shared" si="34"/>
        <v>Obesity</v>
      </c>
      <c r="K1116" t="str">
        <f t="shared" si="35"/>
        <v>Pre-Diabetes</v>
      </c>
    </row>
    <row r="1117" spans="1:11" x14ac:dyDescent="0.25">
      <c r="A1117" t="s">
        <v>1255</v>
      </c>
      <c r="B1117">
        <v>33.914999999999999</v>
      </c>
      <c r="C1117">
        <v>6.66</v>
      </c>
      <c r="D1117" t="s">
        <v>2380</v>
      </c>
      <c r="E1117" t="s">
        <v>4718</v>
      </c>
      <c r="F1117" t="s">
        <v>4718</v>
      </c>
      <c r="G1117">
        <v>1</v>
      </c>
      <c r="H1117" t="s">
        <v>4718</v>
      </c>
      <c r="J1117" t="str">
        <f t="shared" si="34"/>
        <v>NormalWeight</v>
      </c>
      <c r="K1117" t="str">
        <f t="shared" si="35"/>
        <v>Diabetes</v>
      </c>
    </row>
    <row r="1118" spans="1:11" x14ac:dyDescent="0.25">
      <c r="A1118" t="s">
        <v>1254</v>
      </c>
      <c r="B1118">
        <v>23.54</v>
      </c>
      <c r="C1118">
        <v>5.0999999999999996</v>
      </c>
      <c r="D1118" t="s">
        <v>4718</v>
      </c>
      <c r="E1118" t="s">
        <v>4718</v>
      </c>
      <c r="F1118" t="s">
        <v>4718</v>
      </c>
      <c r="G1118">
        <v>2</v>
      </c>
      <c r="H1118" t="s">
        <v>4718</v>
      </c>
      <c r="J1118" t="str">
        <f t="shared" si="34"/>
        <v>Over Weight</v>
      </c>
      <c r="K1118" t="str">
        <f t="shared" si="35"/>
        <v>Normal</v>
      </c>
    </row>
    <row r="1119" spans="1:11" x14ac:dyDescent="0.25">
      <c r="A1119" t="s">
        <v>1253</v>
      </c>
      <c r="B1119">
        <v>27.074999999999999</v>
      </c>
      <c r="C1119">
        <v>4.41</v>
      </c>
      <c r="D1119" t="s">
        <v>4718</v>
      </c>
      <c r="E1119" t="s">
        <v>4718</v>
      </c>
      <c r="F1119" t="s">
        <v>4718</v>
      </c>
      <c r="G1119">
        <v>2</v>
      </c>
      <c r="H1119" t="s">
        <v>4718</v>
      </c>
      <c r="J1119" t="str">
        <f t="shared" si="34"/>
        <v>Over Weight</v>
      </c>
      <c r="K1119" t="str">
        <f t="shared" si="35"/>
        <v>Normal</v>
      </c>
    </row>
    <row r="1120" spans="1:11" x14ac:dyDescent="0.25">
      <c r="A1120" t="s">
        <v>1252</v>
      </c>
      <c r="B1120">
        <v>25.8</v>
      </c>
      <c r="C1120">
        <v>5.52</v>
      </c>
      <c r="D1120" t="s">
        <v>2380</v>
      </c>
      <c r="E1120" t="s">
        <v>4718</v>
      </c>
      <c r="F1120" t="s">
        <v>4718</v>
      </c>
      <c r="G1120">
        <v>0</v>
      </c>
      <c r="H1120" t="s">
        <v>4718</v>
      </c>
      <c r="J1120" t="str">
        <f t="shared" si="34"/>
        <v>Obesity</v>
      </c>
      <c r="K1120" t="str">
        <f t="shared" si="35"/>
        <v>Normal</v>
      </c>
    </row>
    <row r="1121" spans="1:11" x14ac:dyDescent="0.25">
      <c r="A1121" t="s">
        <v>1251</v>
      </c>
      <c r="B1121">
        <v>36.1</v>
      </c>
      <c r="C1121">
        <v>4.62</v>
      </c>
      <c r="D1121" t="s">
        <v>2380</v>
      </c>
      <c r="E1121" t="s">
        <v>4718</v>
      </c>
      <c r="F1121" t="s">
        <v>2380</v>
      </c>
      <c r="G1121">
        <v>1</v>
      </c>
      <c r="H1121" t="s">
        <v>4718</v>
      </c>
      <c r="J1121" t="str">
        <f t="shared" si="34"/>
        <v>Obesity</v>
      </c>
      <c r="K1121" t="str">
        <f t="shared" si="35"/>
        <v>Normal</v>
      </c>
    </row>
    <row r="1122" spans="1:11" x14ac:dyDescent="0.25">
      <c r="A1122" t="s">
        <v>1250</v>
      </c>
      <c r="B1122">
        <v>30.495000000000001</v>
      </c>
      <c r="C1122">
        <v>5.74</v>
      </c>
      <c r="D1122" t="s">
        <v>2380</v>
      </c>
      <c r="E1122" t="s">
        <v>4718</v>
      </c>
      <c r="F1122" t="s">
        <v>2380</v>
      </c>
      <c r="G1122">
        <v>1</v>
      </c>
      <c r="H1122" t="s">
        <v>4718</v>
      </c>
      <c r="J1122" t="str">
        <f t="shared" si="34"/>
        <v>NormalWeight</v>
      </c>
      <c r="K1122" t="str">
        <f t="shared" si="35"/>
        <v>Pre-Diabetes</v>
      </c>
    </row>
    <row r="1123" spans="1:11" x14ac:dyDescent="0.25">
      <c r="A1123" t="s">
        <v>1249</v>
      </c>
      <c r="B1123">
        <v>21.4</v>
      </c>
      <c r="C1123">
        <v>6.3</v>
      </c>
      <c r="D1123" t="s">
        <v>2380</v>
      </c>
      <c r="E1123" t="s">
        <v>4718</v>
      </c>
      <c r="F1123" t="s">
        <v>2380</v>
      </c>
      <c r="G1123">
        <v>1</v>
      </c>
      <c r="H1123" t="s">
        <v>4718</v>
      </c>
      <c r="J1123" t="str">
        <f t="shared" si="34"/>
        <v>Obesity</v>
      </c>
      <c r="K1123" t="str">
        <f t="shared" si="35"/>
        <v>Pre-Diabetes</v>
      </c>
    </row>
    <row r="1124" spans="1:11" x14ac:dyDescent="0.25">
      <c r="A1124" t="s">
        <v>1248</v>
      </c>
      <c r="B1124">
        <v>32.299999999999997</v>
      </c>
      <c r="C1124">
        <v>10.27</v>
      </c>
      <c r="D1124" t="s">
        <v>4718</v>
      </c>
      <c r="E1124" t="s">
        <v>4718</v>
      </c>
      <c r="F1124" t="s">
        <v>4718</v>
      </c>
      <c r="G1124">
        <v>0</v>
      </c>
      <c r="H1124" t="s">
        <v>4718</v>
      </c>
      <c r="J1124" t="str">
        <f t="shared" si="34"/>
        <v>Over Weight</v>
      </c>
      <c r="K1124" t="str">
        <f t="shared" si="35"/>
        <v>Diabetes</v>
      </c>
    </row>
    <row r="1125" spans="1:11" x14ac:dyDescent="0.25">
      <c r="A1125" t="s">
        <v>1247</v>
      </c>
      <c r="B1125">
        <v>29.78</v>
      </c>
      <c r="C1125">
        <v>5.85</v>
      </c>
      <c r="D1125" t="s">
        <v>4718</v>
      </c>
      <c r="E1125" t="s">
        <v>4718</v>
      </c>
      <c r="F1125" t="s">
        <v>2380</v>
      </c>
      <c r="G1125">
        <v>1</v>
      </c>
      <c r="H1125" t="s">
        <v>4718</v>
      </c>
      <c r="J1125" t="str">
        <f t="shared" si="34"/>
        <v>Obesity</v>
      </c>
      <c r="K1125" t="str">
        <f t="shared" si="35"/>
        <v>Pre-Diabetes</v>
      </c>
    </row>
    <row r="1126" spans="1:11" x14ac:dyDescent="0.25">
      <c r="A1126" t="s">
        <v>1246</v>
      </c>
      <c r="B1126">
        <v>34.76</v>
      </c>
      <c r="C1126">
        <v>5.92</v>
      </c>
      <c r="D1126" t="s">
        <v>2380</v>
      </c>
      <c r="E1126" t="s">
        <v>4718</v>
      </c>
      <c r="F1126" t="s">
        <v>4718</v>
      </c>
      <c r="G1126">
        <v>1</v>
      </c>
      <c r="H1126" t="s">
        <v>4718</v>
      </c>
      <c r="J1126" t="str">
        <f t="shared" si="34"/>
        <v>UnderWeight</v>
      </c>
      <c r="K1126" t="str">
        <f t="shared" si="35"/>
        <v>Pre-Diabetes</v>
      </c>
    </row>
    <row r="1127" spans="1:11" x14ac:dyDescent="0.25">
      <c r="A1127" t="s">
        <v>1245</v>
      </c>
      <c r="B1127">
        <v>18.335000000000001</v>
      </c>
      <c r="C1127">
        <v>10.01</v>
      </c>
      <c r="D1127" t="s">
        <v>2380</v>
      </c>
      <c r="E1127" t="s">
        <v>4718</v>
      </c>
      <c r="F1127" t="s">
        <v>4718</v>
      </c>
      <c r="G1127">
        <v>2</v>
      </c>
      <c r="H1127" t="s">
        <v>4718</v>
      </c>
      <c r="J1127" t="str">
        <f t="shared" si="34"/>
        <v>Obesity</v>
      </c>
      <c r="K1127" t="str">
        <f t="shared" si="35"/>
        <v>Diabetes</v>
      </c>
    </row>
    <row r="1128" spans="1:11" x14ac:dyDescent="0.25">
      <c r="A1128" t="s">
        <v>1244</v>
      </c>
      <c r="B1128">
        <v>32.299999999999997</v>
      </c>
      <c r="C1128">
        <v>9.59</v>
      </c>
      <c r="D1128" t="s">
        <v>4718</v>
      </c>
      <c r="E1128" t="s">
        <v>4718</v>
      </c>
      <c r="F1128" t="s">
        <v>4718</v>
      </c>
      <c r="G1128">
        <v>0</v>
      </c>
      <c r="H1128" t="s">
        <v>4718</v>
      </c>
      <c r="J1128" t="str">
        <f t="shared" si="34"/>
        <v>Over Weight</v>
      </c>
      <c r="K1128" t="str">
        <f t="shared" si="35"/>
        <v>Diabetes</v>
      </c>
    </row>
    <row r="1129" spans="1:11" x14ac:dyDescent="0.25">
      <c r="A1129" t="s">
        <v>1243</v>
      </c>
      <c r="B1129">
        <v>27.74</v>
      </c>
      <c r="C1129">
        <v>10.37</v>
      </c>
      <c r="D1129" t="s">
        <v>4718</v>
      </c>
      <c r="E1129" t="s">
        <v>4718</v>
      </c>
      <c r="F1129" t="s">
        <v>4718</v>
      </c>
      <c r="G1129">
        <v>0</v>
      </c>
      <c r="H1129" t="s">
        <v>4718</v>
      </c>
      <c r="J1129" t="str">
        <f t="shared" si="34"/>
        <v>NormalWeight</v>
      </c>
      <c r="K1129" t="str">
        <f t="shared" si="35"/>
        <v>Diabetes</v>
      </c>
    </row>
    <row r="1130" spans="1:11" x14ac:dyDescent="0.25">
      <c r="A1130" t="s">
        <v>1242</v>
      </c>
      <c r="B1130">
        <v>24</v>
      </c>
      <c r="C1130">
        <v>4.01</v>
      </c>
      <c r="D1130" t="s">
        <v>2380</v>
      </c>
      <c r="E1130" t="s">
        <v>4718</v>
      </c>
      <c r="F1130" t="s">
        <v>4718</v>
      </c>
      <c r="G1130">
        <v>1</v>
      </c>
      <c r="H1130" t="s">
        <v>4718</v>
      </c>
      <c r="J1130" t="str">
        <f t="shared" si="34"/>
        <v>Obesity</v>
      </c>
      <c r="K1130" t="str">
        <f t="shared" si="35"/>
        <v>Normal</v>
      </c>
    </row>
    <row r="1131" spans="1:11" x14ac:dyDescent="0.25">
      <c r="A1131" t="s">
        <v>1241</v>
      </c>
      <c r="B1131">
        <v>31.78</v>
      </c>
      <c r="C1131">
        <v>4.24</v>
      </c>
      <c r="D1131" t="s">
        <v>2380</v>
      </c>
      <c r="E1131" t="s">
        <v>4718</v>
      </c>
      <c r="F1131" t="s">
        <v>2380</v>
      </c>
      <c r="G1131">
        <v>1</v>
      </c>
      <c r="H1131" t="s">
        <v>4718</v>
      </c>
      <c r="J1131" t="str">
        <f t="shared" si="34"/>
        <v>Obesity</v>
      </c>
      <c r="K1131" t="str">
        <f t="shared" si="35"/>
        <v>Normal</v>
      </c>
    </row>
    <row r="1132" spans="1:11" x14ac:dyDescent="0.25">
      <c r="A1132" t="s">
        <v>1240</v>
      </c>
      <c r="B1132">
        <v>32.25</v>
      </c>
      <c r="C1132">
        <v>5.36</v>
      </c>
      <c r="D1132" t="s">
        <v>2380</v>
      </c>
      <c r="E1132" t="s">
        <v>4718</v>
      </c>
      <c r="F1132" t="s">
        <v>4718</v>
      </c>
      <c r="G1132">
        <v>0</v>
      </c>
      <c r="H1132" t="s">
        <v>4718</v>
      </c>
      <c r="J1132" t="str">
        <f t="shared" si="34"/>
        <v>Obesity</v>
      </c>
      <c r="K1132" t="str">
        <f t="shared" si="35"/>
        <v>Normal</v>
      </c>
    </row>
    <row r="1133" spans="1:11" x14ac:dyDescent="0.25">
      <c r="A1133" t="s">
        <v>1239</v>
      </c>
      <c r="B1133">
        <v>30.114999999999998</v>
      </c>
      <c r="C1133">
        <v>4.99</v>
      </c>
      <c r="D1133" t="s">
        <v>4718</v>
      </c>
      <c r="E1133" t="s">
        <v>4718</v>
      </c>
      <c r="F1133" t="s">
        <v>4718</v>
      </c>
      <c r="G1133">
        <v>2</v>
      </c>
      <c r="H1133" t="s">
        <v>4718</v>
      </c>
      <c r="J1133" t="str">
        <f t="shared" si="34"/>
        <v>NormalWeight</v>
      </c>
      <c r="K1133" t="str">
        <f t="shared" si="35"/>
        <v>Normal</v>
      </c>
    </row>
    <row r="1134" spans="1:11" x14ac:dyDescent="0.25">
      <c r="A1134" t="s">
        <v>1238</v>
      </c>
      <c r="B1134">
        <v>22.41</v>
      </c>
      <c r="C1134">
        <v>8.68</v>
      </c>
      <c r="D1134" t="s">
        <v>4718</v>
      </c>
      <c r="E1134" t="s">
        <v>4718</v>
      </c>
      <c r="F1134" t="s">
        <v>4718</v>
      </c>
      <c r="G1134">
        <v>0</v>
      </c>
      <c r="H1134" t="s">
        <v>4718</v>
      </c>
      <c r="J1134" t="str">
        <f t="shared" si="34"/>
        <v>Obesity</v>
      </c>
      <c r="K1134" t="str">
        <f t="shared" si="35"/>
        <v>Diabetes</v>
      </c>
    </row>
    <row r="1135" spans="1:11" x14ac:dyDescent="0.25">
      <c r="A1135" t="s">
        <v>1237</v>
      </c>
      <c r="B1135">
        <v>45.72</v>
      </c>
      <c r="C1135">
        <v>4.2300000000000004</v>
      </c>
      <c r="D1135" t="s">
        <v>2380</v>
      </c>
      <c r="E1135" t="s">
        <v>4718</v>
      </c>
      <c r="F1135" t="s">
        <v>4718</v>
      </c>
      <c r="G1135">
        <v>0</v>
      </c>
      <c r="H1135" t="s">
        <v>4718</v>
      </c>
      <c r="J1135" t="str">
        <f t="shared" si="34"/>
        <v>Over Weight</v>
      </c>
      <c r="K1135" t="str">
        <f t="shared" si="35"/>
        <v>Normal</v>
      </c>
    </row>
    <row r="1136" spans="1:11" x14ac:dyDescent="0.25">
      <c r="A1136" t="s">
        <v>1236</v>
      </c>
      <c r="B1136">
        <v>25</v>
      </c>
      <c r="C1136">
        <v>5.32</v>
      </c>
      <c r="D1136" t="s">
        <v>2380</v>
      </c>
      <c r="E1136" t="s">
        <v>4718</v>
      </c>
      <c r="F1136" t="s">
        <v>4718</v>
      </c>
      <c r="G1136">
        <v>2</v>
      </c>
      <c r="H1136" t="s">
        <v>4718</v>
      </c>
      <c r="J1136" t="str">
        <f t="shared" si="34"/>
        <v>Obesity</v>
      </c>
      <c r="K1136" t="str">
        <f t="shared" si="35"/>
        <v>Normal</v>
      </c>
    </row>
    <row r="1137" spans="1:11" x14ac:dyDescent="0.25">
      <c r="A1137" t="s">
        <v>1235</v>
      </c>
      <c r="B1137">
        <v>39.5</v>
      </c>
      <c r="C1137">
        <v>6.66</v>
      </c>
      <c r="D1137" t="s">
        <v>4718</v>
      </c>
      <c r="E1137" t="s">
        <v>4718</v>
      </c>
      <c r="F1137" t="s">
        <v>4718</v>
      </c>
      <c r="G1137">
        <v>0</v>
      </c>
      <c r="H1137" t="s">
        <v>4718</v>
      </c>
      <c r="J1137" t="str">
        <f t="shared" si="34"/>
        <v>Obesity</v>
      </c>
      <c r="K1137" t="str">
        <f t="shared" si="35"/>
        <v>Diabetes</v>
      </c>
    </row>
    <row r="1138" spans="1:11" x14ac:dyDescent="0.25">
      <c r="A1138" t="s">
        <v>1234</v>
      </c>
      <c r="B1138">
        <v>37.729999999999997</v>
      </c>
      <c r="C1138">
        <v>7.4</v>
      </c>
      <c r="D1138" t="s">
        <v>4718</v>
      </c>
      <c r="E1138" t="s">
        <v>4718</v>
      </c>
      <c r="F1138" t="s">
        <v>4718</v>
      </c>
      <c r="G1138">
        <v>0</v>
      </c>
      <c r="H1138" t="s">
        <v>4718</v>
      </c>
      <c r="J1138" t="str">
        <f t="shared" si="34"/>
        <v>Obesity</v>
      </c>
      <c r="K1138" t="str">
        <f t="shared" si="35"/>
        <v>Diabetes</v>
      </c>
    </row>
    <row r="1139" spans="1:11" x14ac:dyDescent="0.25">
      <c r="A1139" t="s">
        <v>1233</v>
      </c>
      <c r="B1139">
        <v>40.659999999999997</v>
      </c>
      <c r="C1139">
        <v>10.08</v>
      </c>
      <c r="D1139" t="s">
        <v>4718</v>
      </c>
      <c r="E1139" t="s">
        <v>4718</v>
      </c>
      <c r="F1139" t="s">
        <v>4718</v>
      </c>
      <c r="G1139">
        <v>0</v>
      </c>
      <c r="H1139" t="s">
        <v>4718</v>
      </c>
      <c r="J1139" t="str">
        <f t="shared" si="34"/>
        <v>Obesity</v>
      </c>
      <c r="K1139" t="str">
        <f t="shared" si="35"/>
        <v>Diabetes</v>
      </c>
    </row>
    <row r="1140" spans="1:11" x14ac:dyDescent="0.25">
      <c r="A1140" t="s">
        <v>1232</v>
      </c>
      <c r="B1140">
        <v>34.200000000000003</v>
      </c>
      <c r="C1140">
        <v>8.58</v>
      </c>
      <c r="D1140" t="s">
        <v>4718</v>
      </c>
      <c r="E1140" t="s">
        <v>4718</v>
      </c>
      <c r="F1140" t="s">
        <v>4718</v>
      </c>
      <c r="G1140">
        <v>0</v>
      </c>
      <c r="H1140" t="s">
        <v>4718</v>
      </c>
      <c r="J1140" t="str">
        <f t="shared" si="34"/>
        <v>Obesity</v>
      </c>
      <c r="K1140" t="str">
        <f t="shared" si="35"/>
        <v>Diabetes</v>
      </c>
    </row>
    <row r="1141" spans="1:11" x14ac:dyDescent="0.25">
      <c r="A1141" t="s">
        <v>1231</v>
      </c>
      <c r="B1141">
        <v>46.51</v>
      </c>
      <c r="C1141">
        <v>5.84</v>
      </c>
      <c r="D1141" t="s">
        <v>4718</v>
      </c>
      <c r="E1141" t="s">
        <v>4718</v>
      </c>
      <c r="F1141" t="s">
        <v>4718</v>
      </c>
      <c r="G1141">
        <v>1</v>
      </c>
      <c r="H1141" t="s">
        <v>4718</v>
      </c>
      <c r="J1141" t="str">
        <f t="shared" si="34"/>
        <v>Over Weight</v>
      </c>
      <c r="K1141" t="str">
        <f t="shared" si="35"/>
        <v>Pre-Diabetes</v>
      </c>
    </row>
    <row r="1142" spans="1:11" x14ac:dyDescent="0.25">
      <c r="A1142" t="s">
        <v>1230</v>
      </c>
      <c r="B1142">
        <v>28.88</v>
      </c>
      <c r="C1142">
        <v>4.8600000000000003</v>
      </c>
      <c r="D1142" t="s">
        <v>2380</v>
      </c>
      <c r="E1142" t="s">
        <v>4718</v>
      </c>
      <c r="F1142" t="s">
        <v>2380</v>
      </c>
      <c r="G1142">
        <v>1</v>
      </c>
      <c r="H1142" t="s">
        <v>4718</v>
      </c>
      <c r="J1142" t="str">
        <f t="shared" si="34"/>
        <v>Obesity</v>
      </c>
      <c r="K1142" t="str">
        <f t="shared" si="35"/>
        <v>Normal</v>
      </c>
    </row>
    <row r="1143" spans="1:11" x14ac:dyDescent="0.25">
      <c r="A1143" t="s">
        <v>1229</v>
      </c>
      <c r="B1143">
        <v>33.914999999999999</v>
      </c>
      <c r="C1143">
        <v>11.52</v>
      </c>
      <c r="D1143" t="s">
        <v>4718</v>
      </c>
      <c r="E1143" t="s">
        <v>4718</v>
      </c>
      <c r="F1143" t="s">
        <v>4718</v>
      </c>
      <c r="G1143">
        <v>0</v>
      </c>
      <c r="H1143" t="s">
        <v>4718</v>
      </c>
      <c r="J1143" t="str">
        <f t="shared" si="34"/>
        <v>NormalWeight</v>
      </c>
      <c r="K1143" t="str">
        <f t="shared" si="35"/>
        <v>Diabetes</v>
      </c>
    </row>
    <row r="1144" spans="1:11" x14ac:dyDescent="0.25">
      <c r="A1144" t="s">
        <v>1228</v>
      </c>
      <c r="B1144">
        <v>24.32</v>
      </c>
      <c r="C1144">
        <v>6.15</v>
      </c>
      <c r="D1144" t="s">
        <v>2380</v>
      </c>
      <c r="E1144" t="s">
        <v>4718</v>
      </c>
      <c r="F1144" t="s">
        <v>2380</v>
      </c>
      <c r="G1144">
        <v>1</v>
      </c>
      <c r="H1144" t="s">
        <v>4718</v>
      </c>
      <c r="J1144" t="str">
        <f t="shared" si="34"/>
        <v>Over Weight</v>
      </c>
      <c r="K1144" t="str">
        <f t="shared" si="35"/>
        <v>Pre-Diabetes</v>
      </c>
    </row>
    <row r="1145" spans="1:11" x14ac:dyDescent="0.25">
      <c r="A1145" t="s">
        <v>1227</v>
      </c>
      <c r="B1145">
        <v>25.8</v>
      </c>
      <c r="C1145">
        <v>9.94</v>
      </c>
      <c r="D1145" t="s">
        <v>4718</v>
      </c>
      <c r="E1145" t="s">
        <v>4718</v>
      </c>
      <c r="F1145" t="s">
        <v>4718</v>
      </c>
      <c r="G1145">
        <v>0</v>
      </c>
      <c r="H1145" t="s">
        <v>4718</v>
      </c>
      <c r="J1145" t="str">
        <f t="shared" si="34"/>
        <v>NormalWeight</v>
      </c>
      <c r="K1145" t="str">
        <f t="shared" si="35"/>
        <v>Diabetes</v>
      </c>
    </row>
    <row r="1146" spans="1:11" x14ac:dyDescent="0.25">
      <c r="A1146" t="s">
        <v>1226</v>
      </c>
      <c r="B1146">
        <v>21.56</v>
      </c>
      <c r="C1146">
        <v>10.56</v>
      </c>
      <c r="D1146" t="s">
        <v>4718</v>
      </c>
      <c r="E1146" t="s">
        <v>4718</v>
      </c>
      <c r="F1146" t="s">
        <v>4718</v>
      </c>
      <c r="G1146">
        <v>0</v>
      </c>
      <c r="H1146" t="s">
        <v>4718</v>
      </c>
      <c r="J1146" t="str">
        <f t="shared" si="34"/>
        <v>Obesity</v>
      </c>
      <c r="K1146" t="str">
        <f t="shared" si="35"/>
        <v>Diabetes</v>
      </c>
    </row>
    <row r="1147" spans="1:11" x14ac:dyDescent="0.25">
      <c r="A1147" t="s">
        <v>1225</v>
      </c>
      <c r="B1147">
        <v>31.6</v>
      </c>
      <c r="C1147">
        <v>6.79</v>
      </c>
      <c r="D1147" t="s">
        <v>4718</v>
      </c>
      <c r="E1147" t="s">
        <v>4718</v>
      </c>
      <c r="F1147" t="s">
        <v>4718</v>
      </c>
      <c r="G1147">
        <v>0</v>
      </c>
      <c r="H1147" t="s">
        <v>4718</v>
      </c>
      <c r="J1147" t="str">
        <f t="shared" si="34"/>
        <v>Obesity</v>
      </c>
      <c r="K1147" t="str">
        <f t="shared" si="35"/>
        <v>Diabetes</v>
      </c>
    </row>
    <row r="1148" spans="1:11" x14ac:dyDescent="0.25">
      <c r="A1148" t="s">
        <v>1224</v>
      </c>
      <c r="B1148">
        <v>42.93</v>
      </c>
      <c r="C1148">
        <v>4.8</v>
      </c>
      <c r="D1148" t="s">
        <v>4718</v>
      </c>
      <c r="E1148" t="s">
        <v>4718</v>
      </c>
      <c r="F1148" t="s">
        <v>4718</v>
      </c>
      <c r="G1148">
        <v>1</v>
      </c>
      <c r="H1148" t="s">
        <v>4718</v>
      </c>
      <c r="J1148" t="str">
        <f t="shared" si="34"/>
        <v>Over Weight</v>
      </c>
      <c r="K1148" t="str">
        <f t="shared" si="35"/>
        <v>Normal</v>
      </c>
    </row>
    <row r="1149" spans="1:11" x14ac:dyDescent="0.25">
      <c r="A1149" t="s">
        <v>1223</v>
      </c>
      <c r="B1149">
        <v>26.72</v>
      </c>
      <c r="C1149">
        <v>5.75</v>
      </c>
      <c r="D1149" t="s">
        <v>4718</v>
      </c>
      <c r="E1149" t="s">
        <v>4718</v>
      </c>
      <c r="F1149" t="s">
        <v>4718</v>
      </c>
      <c r="G1149">
        <v>2</v>
      </c>
      <c r="H1149" t="s">
        <v>4718</v>
      </c>
      <c r="J1149" t="str">
        <f t="shared" si="34"/>
        <v>Over Weight</v>
      </c>
      <c r="K1149" t="str">
        <f t="shared" si="35"/>
        <v>Pre-Diabetes</v>
      </c>
    </row>
    <row r="1150" spans="1:11" x14ac:dyDescent="0.25">
      <c r="A1150" t="s">
        <v>1222</v>
      </c>
      <c r="B1150">
        <v>26.67</v>
      </c>
      <c r="C1150">
        <v>5.81</v>
      </c>
      <c r="D1150" t="s">
        <v>4718</v>
      </c>
      <c r="E1150" t="s">
        <v>4718</v>
      </c>
      <c r="F1150" t="s">
        <v>4718</v>
      </c>
      <c r="G1150">
        <v>2</v>
      </c>
      <c r="H1150" t="s">
        <v>4718</v>
      </c>
      <c r="J1150" t="str">
        <f t="shared" si="34"/>
        <v>Obesity</v>
      </c>
      <c r="K1150" t="str">
        <f t="shared" si="35"/>
        <v>Pre-Diabetes</v>
      </c>
    </row>
    <row r="1151" spans="1:11" x14ac:dyDescent="0.25">
      <c r="A1151" t="s">
        <v>1221</v>
      </c>
      <c r="B1151">
        <v>42.68</v>
      </c>
      <c r="C1151">
        <v>9.2799999999999994</v>
      </c>
      <c r="D1151" t="s">
        <v>4718</v>
      </c>
      <c r="E1151" t="s">
        <v>4718</v>
      </c>
      <c r="F1151" t="s">
        <v>4718</v>
      </c>
      <c r="G1151">
        <v>2</v>
      </c>
      <c r="H1151" t="s">
        <v>4718</v>
      </c>
      <c r="J1151" t="str">
        <f t="shared" si="34"/>
        <v>NormalWeight</v>
      </c>
      <c r="K1151" t="str">
        <f t="shared" si="35"/>
        <v>Diabetes</v>
      </c>
    </row>
    <row r="1152" spans="1:11" x14ac:dyDescent="0.25">
      <c r="A1152" t="s">
        <v>1220</v>
      </c>
      <c r="B1152">
        <v>24.31</v>
      </c>
      <c r="C1152">
        <v>6.37</v>
      </c>
      <c r="D1152" t="s">
        <v>4718</v>
      </c>
      <c r="E1152" t="s">
        <v>4718</v>
      </c>
      <c r="F1152" t="s">
        <v>4718</v>
      </c>
      <c r="G1152">
        <v>0</v>
      </c>
      <c r="H1152" t="s">
        <v>4718</v>
      </c>
      <c r="J1152" t="str">
        <f t="shared" si="34"/>
        <v>Obesity</v>
      </c>
      <c r="K1152" t="str">
        <f t="shared" si="35"/>
        <v>Pre-Diabetes</v>
      </c>
    </row>
    <row r="1153" spans="1:11" x14ac:dyDescent="0.25">
      <c r="A1153" t="s">
        <v>1219</v>
      </c>
      <c r="B1153">
        <v>44.75</v>
      </c>
      <c r="C1153">
        <v>5.09</v>
      </c>
      <c r="D1153" t="s">
        <v>2380</v>
      </c>
      <c r="E1153" t="s">
        <v>4718</v>
      </c>
      <c r="F1153" t="s">
        <v>4718</v>
      </c>
      <c r="G1153">
        <v>0</v>
      </c>
      <c r="H1153" t="s">
        <v>4718</v>
      </c>
      <c r="J1153" t="str">
        <f t="shared" ref="J1153:J1216" si="36">IF(B1154&gt;=30,"Obesity",IF(B1154&gt;=25,"Over Weight",IF(B1154&gt;=18.5,"NormalWeight","UnderWeight")))</f>
        <v>Obesity</v>
      </c>
      <c r="K1153" t="str">
        <f t="shared" si="35"/>
        <v>Normal</v>
      </c>
    </row>
    <row r="1154" spans="1:11" x14ac:dyDescent="0.25">
      <c r="A1154" t="s">
        <v>1218</v>
      </c>
      <c r="B1154">
        <v>30.78</v>
      </c>
      <c r="C1154">
        <v>7.94</v>
      </c>
      <c r="D1154" t="s">
        <v>4718</v>
      </c>
      <c r="E1154" t="s">
        <v>4718</v>
      </c>
      <c r="F1154" t="s">
        <v>4718</v>
      </c>
      <c r="G1154">
        <v>2</v>
      </c>
      <c r="H1154" t="s">
        <v>4718</v>
      </c>
      <c r="J1154" t="str">
        <f t="shared" si="36"/>
        <v>NormalWeight</v>
      </c>
      <c r="K1154" t="str">
        <f t="shared" si="35"/>
        <v>Diabetes</v>
      </c>
    </row>
    <row r="1155" spans="1:11" x14ac:dyDescent="0.25">
      <c r="A1155" t="s">
        <v>1217</v>
      </c>
      <c r="B1155">
        <v>21.86</v>
      </c>
      <c r="C1155">
        <v>10.95</v>
      </c>
      <c r="D1155" t="s">
        <v>4718</v>
      </c>
      <c r="E1155" t="s">
        <v>4718</v>
      </c>
      <c r="F1155" t="s">
        <v>4718</v>
      </c>
      <c r="G1155">
        <v>0</v>
      </c>
      <c r="H1155" t="s">
        <v>4718</v>
      </c>
      <c r="J1155" t="str">
        <f t="shared" si="36"/>
        <v>Obesity</v>
      </c>
      <c r="K1155" t="str">
        <f t="shared" ref="K1155:K1218" si="37">IF(C1155&lt;5.7,"Normal",IF(C1155&lt;6.5,"Pre-Diabetes","Diabetes"))</f>
        <v>Diabetes</v>
      </c>
    </row>
    <row r="1156" spans="1:11" x14ac:dyDescent="0.25">
      <c r="A1156" t="s">
        <v>1216</v>
      </c>
      <c r="B1156">
        <v>49.09</v>
      </c>
      <c r="C1156">
        <v>6.3</v>
      </c>
      <c r="D1156" t="s">
        <v>2380</v>
      </c>
      <c r="E1156" t="s">
        <v>4718</v>
      </c>
      <c r="F1156" t="s">
        <v>4718</v>
      </c>
      <c r="G1156">
        <v>0</v>
      </c>
      <c r="H1156" t="s">
        <v>4718</v>
      </c>
      <c r="J1156" t="str">
        <f t="shared" si="36"/>
        <v>Obesity</v>
      </c>
      <c r="K1156" t="str">
        <f t="shared" si="37"/>
        <v>Pre-Diabetes</v>
      </c>
    </row>
    <row r="1157" spans="1:11" x14ac:dyDescent="0.25">
      <c r="A1157" t="s">
        <v>1215</v>
      </c>
      <c r="B1157">
        <v>47.74</v>
      </c>
      <c r="C1157">
        <v>8.0500000000000007</v>
      </c>
      <c r="D1157" t="s">
        <v>2380</v>
      </c>
      <c r="E1157" t="s">
        <v>4718</v>
      </c>
      <c r="F1157" t="s">
        <v>4718</v>
      </c>
      <c r="G1157">
        <v>2</v>
      </c>
      <c r="H1157" t="s">
        <v>4718</v>
      </c>
      <c r="J1157" t="str">
        <f t="shared" si="36"/>
        <v>Obesity</v>
      </c>
      <c r="K1157" t="str">
        <f t="shared" si="37"/>
        <v>Diabetes</v>
      </c>
    </row>
    <row r="1158" spans="1:11" x14ac:dyDescent="0.25">
      <c r="A1158" t="s">
        <v>1214</v>
      </c>
      <c r="B1158">
        <v>30.2</v>
      </c>
      <c r="C1158">
        <v>9.8800000000000008</v>
      </c>
      <c r="D1158" t="s">
        <v>2380</v>
      </c>
      <c r="E1158" t="s">
        <v>4718</v>
      </c>
      <c r="F1158" t="s">
        <v>4718</v>
      </c>
      <c r="G1158">
        <v>2</v>
      </c>
      <c r="H1158" t="s">
        <v>4718</v>
      </c>
      <c r="J1158" t="str">
        <f t="shared" si="36"/>
        <v>Obesity</v>
      </c>
      <c r="K1158" t="str">
        <f t="shared" si="37"/>
        <v>Diabetes</v>
      </c>
    </row>
    <row r="1159" spans="1:11" x14ac:dyDescent="0.25">
      <c r="A1159" t="s">
        <v>1213</v>
      </c>
      <c r="B1159">
        <v>33.25</v>
      </c>
      <c r="C1159">
        <v>7.42</v>
      </c>
      <c r="D1159" t="s">
        <v>2380</v>
      </c>
      <c r="E1159" t="s">
        <v>4718</v>
      </c>
      <c r="F1159" t="s">
        <v>4718</v>
      </c>
      <c r="G1159">
        <v>2</v>
      </c>
      <c r="H1159" t="s">
        <v>4718</v>
      </c>
      <c r="J1159" t="str">
        <f t="shared" si="36"/>
        <v>Over Weight</v>
      </c>
      <c r="K1159" t="str">
        <f t="shared" si="37"/>
        <v>Diabetes</v>
      </c>
    </row>
    <row r="1160" spans="1:11" x14ac:dyDescent="0.25">
      <c r="A1160" t="s">
        <v>1212</v>
      </c>
      <c r="B1160">
        <v>26.6</v>
      </c>
      <c r="C1160">
        <v>8.4499999999999993</v>
      </c>
      <c r="D1160" t="s">
        <v>2380</v>
      </c>
      <c r="E1160" t="s">
        <v>4718</v>
      </c>
      <c r="F1160" t="s">
        <v>4718</v>
      </c>
      <c r="G1160">
        <v>1</v>
      </c>
      <c r="H1160" t="s">
        <v>4718</v>
      </c>
      <c r="J1160" t="str">
        <f t="shared" si="36"/>
        <v>Over Weight</v>
      </c>
      <c r="K1160" t="str">
        <f t="shared" si="37"/>
        <v>Diabetes</v>
      </c>
    </row>
    <row r="1161" spans="1:11" x14ac:dyDescent="0.25">
      <c r="A1161" t="s">
        <v>1211</v>
      </c>
      <c r="B1161">
        <v>26.35</v>
      </c>
      <c r="C1161">
        <v>6.21</v>
      </c>
      <c r="D1161" t="s">
        <v>4718</v>
      </c>
      <c r="E1161" t="s">
        <v>4718</v>
      </c>
      <c r="F1161" t="s">
        <v>4718</v>
      </c>
      <c r="G1161">
        <v>2</v>
      </c>
      <c r="H1161" t="s">
        <v>4718</v>
      </c>
      <c r="J1161" t="str">
        <f t="shared" si="36"/>
        <v>Obesity</v>
      </c>
      <c r="K1161" t="str">
        <f t="shared" si="37"/>
        <v>Pre-Diabetes</v>
      </c>
    </row>
    <row r="1162" spans="1:11" x14ac:dyDescent="0.25">
      <c r="A1162" t="s">
        <v>1210</v>
      </c>
      <c r="B1162">
        <v>39.994999999999997</v>
      </c>
      <c r="C1162">
        <v>4.6500000000000004</v>
      </c>
      <c r="D1162" t="s">
        <v>4718</v>
      </c>
      <c r="E1162" t="s">
        <v>4718</v>
      </c>
      <c r="F1162" t="s">
        <v>4718</v>
      </c>
      <c r="G1162">
        <v>0</v>
      </c>
      <c r="H1162" t="s">
        <v>4718</v>
      </c>
      <c r="J1162" t="str">
        <f t="shared" si="36"/>
        <v>NormalWeight</v>
      </c>
      <c r="K1162" t="str">
        <f t="shared" si="37"/>
        <v>Normal</v>
      </c>
    </row>
    <row r="1163" spans="1:11" x14ac:dyDescent="0.25">
      <c r="A1163" t="s">
        <v>1209</v>
      </c>
      <c r="B1163">
        <v>22.92</v>
      </c>
      <c r="C1163">
        <v>5.87</v>
      </c>
      <c r="D1163" t="s">
        <v>2380</v>
      </c>
      <c r="E1163" t="s">
        <v>4718</v>
      </c>
      <c r="F1163" t="s">
        <v>4718</v>
      </c>
      <c r="G1163">
        <v>1</v>
      </c>
      <c r="H1163" t="s">
        <v>4718</v>
      </c>
      <c r="J1163" t="str">
        <f t="shared" si="36"/>
        <v>NormalWeight</v>
      </c>
      <c r="K1163" t="str">
        <f t="shared" si="37"/>
        <v>Pre-Diabetes</v>
      </c>
    </row>
    <row r="1164" spans="1:11" x14ac:dyDescent="0.25">
      <c r="A1164" t="s">
        <v>1208</v>
      </c>
      <c r="B1164">
        <v>24.78</v>
      </c>
      <c r="C1164">
        <v>4.24</v>
      </c>
      <c r="D1164" t="s">
        <v>2380</v>
      </c>
      <c r="E1164" t="s">
        <v>4718</v>
      </c>
      <c r="F1164" t="s">
        <v>4718</v>
      </c>
      <c r="G1164">
        <v>2</v>
      </c>
      <c r="H1164" t="s">
        <v>4718</v>
      </c>
      <c r="J1164" t="str">
        <f t="shared" si="36"/>
        <v>Obesity</v>
      </c>
      <c r="K1164" t="str">
        <f t="shared" si="37"/>
        <v>Normal</v>
      </c>
    </row>
    <row r="1165" spans="1:11" x14ac:dyDescent="0.25">
      <c r="A1165" t="s">
        <v>1207</v>
      </c>
      <c r="B1165">
        <v>34.07</v>
      </c>
      <c r="C1165">
        <v>7.81</v>
      </c>
      <c r="D1165" t="s">
        <v>2380</v>
      </c>
      <c r="E1165" t="s">
        <v>4718</v>
      </c>
      <c r="F1165" t="s">
        <v>4718</v>
      </c>
      <c r="G1165">
        <v>0</v>
      </c>
      <c r="H1165" t="s">
        <v>4718</v>
      </c>
      <c r="J1165" t="str">
        <f t="shared" si="36"/>
        <v>Obesity</v>
      </c>
      <c r="K1165" t="str">
        <f t="shared" si="37"/>
        <v>Diabetes</v>
      </c>
    </row>
    <row r="1166" spans="1:11" x14ac:dyDescent="0.25">
      <c r="A1166" t="s">
        <v>1206</v>
      </c>
      <c r="B1166">
        <v>30.14</v>
      </c>
      <c r="C1166">
        <v>9.85</v>
      </c>
      <c r="D1166" t="s">
        <v>4718</v>
      </c>
      <c r="E1166" t="s">
        <v>4718</v>
      </c>
      <c r="F1166" t="s">
        <v>4718</v>
      </c>
      <c r="G1166">
        <v>0</v>
      </c>
      <c r="H1166" t="s">
        <v>4718</v>
      </c>
      <c r="J1166" t="str">
        <f t="shared" si="36"/>
        <v>UnderWeight</v>
      </c>
      <c r="K1166" t="str">
        <f t="shared" si="37"/>
        <v>Diabetes</v>
      </c>
    </row>
    <row r="1167" spans="1:11" x14ac:dyDescent="0.25">
      <c r="A1167" t="s">
        <v>1205</v>
      </c>
      <c r="B1167">
        <v>18.05</v>
      </c>
      <c r="C1167">
        <v>6.94</v>
      </c>
      <c r="D1167" t="s">
        <v>4718</v>
      </c>
      <c r="E1167" t="s">
        <v>4718</v>
      </c>
      <c r="F1167" t="s">
        <v>4718</v>
      </c>
      <c r="G1167">
        <v>0</v>
      </c>
      <c r="H1167" t="s">
        <v>4718</v>
      </c>
      <c r="J1167" t="str">
        <f t="shared" si="36"/>
        <v>Obesity</v>
      </c>
      <c r="K1167" t="str">
        <f t="shared" si="37"/>
        <v>Diabetes</v>
      </c>
    </row>
    <row r="1168" spans="1:11" x14ac:dyDescent="0.25">
      <c r="A1168" t="s">
        <v>1204</v>
      </c>
      <c r="B1168">
        <v>37.4</v>
      </c>
      <c r="C1168">
        <v>11.3</v>
      </c>
      <c r="D1168" t="s">
        <v>2380</v>
      </c>
      <c r="E1168" t="s">
        <v>4718</v>
      </c>
      <c r="F1168" t="s">
        <v>4718</v>
      </c>
      <c r="G1168">
        <v>2</v>
      </c>
      <c r="H1168" t="s">
        <v>4718</v>
      </c>
      <c r="J1168" t="str">
        <f t="shared" si="36"/>
        <v>Over Weight</v>
      </c>
      <c r="K1168" t="str">
        <f t="shared" si="37"/>
        <v>Diabetes</v>
      </c>
    </row>
    <row r="1169" spans="1:11" x14ac:dyDescent="0.25">
      <c r="A1169" t="s">
        <v>1203</v>
      </c>
      <c r="B1169">
        <v>25.75</v>
      </c>
      <c r="C1169">
        <v>9.23</v>
      </c>
      <c r="D1169" t="s">
        <v>4718</v>
      </c>
      <c r="E1169" t="s">
        <v>4718</v>
      </c>
      <c r="F1169" t="s">
        <v>4718</v>
      </c>
      <c r="G1169">
        <v>0</v>
      </c>
      <c r="H1169" t="s">
        <v>4718</v>
      </c>
      <c r="J1169" t="str">
        <f t="shared" si="36"/>
        <v>Obesity</v>
      </c>
      <c r="K1169" t="str">
        <f t="shared" si="37"/>
        <v>Diabetes</v>
      </c>
    </row>
    <row r="1170" spans="1:11" x14ac:dyDescent="0.25">
      <c r="A1170" t="s">
        <v>1202</v>
      </c>
      <c r="B1170">
        <v>32.299999999999997</v>
      </c>
      <c r="C1170">
        <v>4.37</v>
      </c>
      <c r="D1170" t="s">
        <v>4718</v>
      </c>
      <c r="E1170" t="s">
        <v>4718</v>
      </c>
      <c r="F1170" t="s">
        <v>4718</v>
      </c>
      <c r="G1170">
        <v>2</v>
      </c>
      <c r="H1170" t="s">
        <v>4718</v>
      </c>
      <c r="J1170" t="str">
        <f t="shared" si="36"/>
        <v>Over Weight</v>
      </c>
      <c r="K1170" t="str">
        <f t="shared" si="37"/>
        <v>Normal</v>
      </c>
    </row>
    <row r="1171" spans="1:11" x14ac:dyDescent="0.25">
      <c r="A1171" t="s">
        <v>1201</v>
      </c>
      <c r="B1171">
        <v>28.61</v>
      </c>
      <c r="C1171">
        <v>5.76</v>
      </c>
      <c r="D1171" t="s">
        <v>4718</v>
      </c>
      <c r="E1171" t="s">
        <v>4718</v>
      </c>
      <c r="F1171" t="s">
        <v>2380</v>
      </c>
      <c r="G1171">
        <v>1</v>
      </c>
      <c r="H1171" t="s">
        <v>4718</v>
      </c>
      <c r="J1171" t="str">
        <f t="shared" si="36"/>
        <v>Obesity</v>
      </c>
      <c r="K1171" t="str">
        <f t="shared" si="37"/>
        <v>Pre-Diabetes</v>
      </c>
    </row>
    <row r="1172" spans="1:11" x14ac:dyDescent="0.25">
      <c r="A1172" t="s">
        <v>1200</v>
      </c>
      <c r="B1172">
        <v>45.41</v>
      </c>
      <c r="C1172">
        <v>4.96</v>
      </c>
      <c r="D1172" t="s">
        <v>4718</v>
      </c>
      <c r="E1172" t="s">
        <v>4718</v>
      </c>
      <c r="F1172" t="s">
        <v>4718</v>
      </c>
      <c r="G1172">
        <v>1</v>
      </c>
      <c r="H1172" t="s">
        <v>4718</v>
      </c>
      <c r="J1172" t="str">
        <f t="shared" si="36"/>
        <v>Obesity</v>
      </c>
      <c r="K1172" t="str">
        <f t="shared" si="37"/>
        <v>Normal</v>
      </c>
    </row>
    <row r="1173" spans="1:11" x14ac:dyDescent="0.25">
      <c r="A1173" t="s">
        <v>1199</v>
      </c>
      <c r="B1173">
        <v>31.2</v>
      </c>
      <c r="C1173">
        <v>11.04</v>
      </c>
      <c r="D1173" t="s">
        <v>2380</v>
      </c>
      <c r="E1173" t="s">
        <v>4718</v>
      </c>
      <c r="F1173" t="s">
        <v>4718</v>
      </c>
      <c r="G1173">
        <v>2</v>
      </c>
      <c r="H1173" t="s">
        <v>4718</v>
      </c>
      <c r="J1173" t="str">
        <f t="shared" si="36"/>
        <v>Over Weight</v>
      </c>
      <c r="K1173" t="str">
        <f t="shared" si="37"/>
        <v>Diabetes</v>
      </c>
    </row>
    <row r="1174" spans="1:11" x14ac:dyDescent="0.25">
      <c r="A1174" t="s">
        <v>1198</v>
      </c>
      <c r="B1174">
        <v>29.83</v>
      </c>
      <c r="C1174">
        <v>7.81</v>
      </c>
      <c r="D1174" t="s">
        <v>2380</v>
      </c>
      <c r="E1174" t="s">
        <v>4718</v>
      </c>
      <c r="F1174" t="s">
        <v>4718</v>
      </c>
      <c r="G1174">
        <v>1</v>
      </c>
      <c r="H1174" t="s">
        <v>4718</v>
      </c>
      <c r="J1174" t="str">
        <f t="shared" si="36"/>
        <v>Over Weight</v>
      </c>
      <c r="K1174" t="str">
        <f t="shared" si="37"/>
        <v>Diabetes</v>
      </c>
    </row>
    <row r="1175" spans="1:11" x14ac:dyDescent="0.25">
      <c r="A1175" t="s">
        <v>1197</v>
      </c>
      <c r="B1175">
        <v>29.06</v>
      </c>
      <c r="C1175">
        <v>4.55</v>
      </c>
      <c r="D1175" t="s">
        <v>4718</v>
      </c>
      <c r="E1175" t="s">
        <v>4718</v>
      </c>
      <c r="F1175" t="s">
        <v>4718</v>
      </c>
      <c r="G1175">
        <v>0</v>
      </c>
      <c r="H1175" t="s">
        <v>4718</v>
      </c>
      <c r="J1175" t="str">
        <f t="shared" si="36"/>
        <v>Over Weight</v>
      </c>
      <c r="K1175" t="str">
        <f t="shared" si="37"/>
        <v>Normal</v>
      </c>
    </row>
    <row r="1176" spans="1:11" x14ac:dyDescent="0.25">
      <c r="A1176" t="s">
        <v>1196</v>
      </c>
      <c r="B1176">
        <v>27.454999999999998</v>
      </c>
      <c r="C1176">
        <v>6.13</v>
      </c>
      <c r="D1176" t="s">
        <v>4718</v>
      </c>
      <c r="E1176" t="s">
        <v>4718</v>
      </c>
      <c r="F1176" t="s">
        <v>4718</v>
      </c>
      <c r="G1176">
        <v>2</v>
      </c>
      <c r="H1176" t="s">
        <v>4718</v>
      </c>
      <c r="J1176" t="str">
        <f t="shared" si="36"/>
        <v>NormalWeight</v>
      </c>
      <c r="K1176" t="str">
        <f t="shared" si="37"/>
        <v>Pre-Diabetes</v>
      </c>
    </row>
    <row r="1177" spans="1:11" x14ac:dyDescent="0.25">
      <c r="A1177" t="s">
        <v>1195</v>
      </c>
      <c r="B1177">
        <v>23.01</v>
      </c>
      <c r="C1177">
        <v>6.04</v>
      </c>
      <c r="D1177" t="s">
        <v>2380</v>
      </c>
      <c r="E1177" t="s">
        <v>4718</v>
      </c>
      <c r="F1177" t="s">
        <v>4718</v>
      </c>
      <c r="G1177">
        <v>1</v>
      </c>
      <c r="H1177" t="s">
        <v>4718</v>
      </c>
      <c r="J1177" t="str">
        <f t="shared" si="36"/>
        <v>Obesity</v>
      </c>
      <c r="K1177" t="str">
        <f t="shared" si="37"/>
        <v>Pre-Diabetes</v>
      </c>
    </row>
    <row r="1178" spans="1:11" x14ac:dyDescent="0.25">
      <c r="A1178" t="s">
        <v>1194</v>
      </c>
      <c r="B1178">
        <v>31.39</v>
      </c>
      <c r="C1178">
        <v>8.85</v>
      </c>
      <c r="D1178" t="s">
        <v>2380</v>
      </c>
      <c r="E1178" t="s">
        <v>4718</v>
      </c>
      <c r="F1178" t="s">
        <v>4718</v>
      </c>
      <c r="G1178">
        <v>0</v>
      </c>
      <c r="H1178" t="s">
        <v>4718</v>
      </c>
      <c r="J1178" t="str">
        <f t="shared" si="36"/>
        <v>Obesity</v>
      </c>
      <c r="K1178" t="str">
        <f t="shared" si="37"/>
        <v>Diabetes</v>
      </c>
    </row>
    <row r="1179" spans="1:11" x14ac:dyDescent="0.25">
      <c r="A1179" t="s">
        <v>1193</v>
      </c>
      <c r="B1179">
        <v>34.770000000000003</v>
      </c>
      <c r="C1179">
        <v>10.54</v>
      </c>
      <c r="D1179" t="s">
        <v>4718</v>
      </c>
      <c r="E1179" t="s">
        <v>4718</v>
      </c>
      <c r="F1179" t="s">
        <v>4718</v>
      </c>
      <c r="G1179">
        <v>2</v>
      </c>
      <c r="H1179" t="s">
        <v>4718</v>
      </c>
      <c r="J1179" t="str">
        <f t="shared" si="36"/>
        <v>NormalWeight</v>
      </c>
      <c r="K1179" t="str">
        <f t="shared" si="37"/>
        <v>Diabetes</v>
      </c>
    </row>
    <row r="1180" spans="1:11" x14ac:dyDescent="0.25">
      <c r="A1180" t="s">
        <v>1192</v>
      </c>
      <c r="B1180">
        <v>24.48</v>
      </c>
      <c r="C1180">
        <v>4.37</v>
      </c>
      <c r="D1180" t="s">
        <v>2380</v>
      </c>
      <c r="E1180" t="s">
        <v>4718</v>
      </c>
      <c r="F1180" t="s">
        <v>4718</v>
      </c>
      <c r="G1180">
        <v>2</v>
      </c>
      <c r="H1180" t="s">
        <v>4718</v>
      </c>
      <c r="J1180" t="str">
        <f t="shared" si="36"/>
        <v>NormalWeight</v>
      </c>
      <c r="K1180" t="str">
        <f t="shared" si="37"/>
        <v>Normal</v>
      </c>
    </row>
    <row r="1181" spans="1:11" x14ac:dyDescent="0.25">
      <c r="A1181" t="s">
        <v>1191</v>
      </c>
      <c r="B1181">
        <v>22.61</v>
      </c>
      <c r="C1181">
        <v>9.6300000000000008</v>
      </c>
      <c r="D1181" t="s">
        <v>4718</v>
      </c>
      <c r="E1181" t="s">
        <v>4718</v>
      </c>
      <c r="F1181" t="s">
        <v>4718</v>
      </c>
      <c r="G1181">
        <v>2</v>
      </c>
      <c r="H1181" t="s">
        <v>4718</v>
      </c>
      <c r="J1181" t="str">
        <f t="shared" si="36"/>
        <v>Obesity</v>
      </c>
      <c r="K1181" t="str">
        <f t="shared" si="37"/>
        <v>Diabetes</v>
      </c>
    </row>
    <row r="1182" spans="1:11" x14ac:dyDescent="0.25">
      <c r="A1182" t="s">
        <v>1190</v>
      </c>
      <c r="B1182">
        <v>34.299999999999997</v>
      </c>
      <c r="C1182">
        <v>10.37</v>
      </c>
      <c r="D1182" t="s">
        <v>4718</v>
      </c>
      <c r="E1182" t="s">
        <v>4718</v>
      </c>
      <c r="F1182" t="s">
        <v>4718</v>
      </c>
      <c r="G1182">
        <v>0</v>
      </c>
      <c r="H1182" t="s">
        <v>4718</v>
      </c>
      <c r="J1182" t="str">
        <f t="shared" si="36"/>
        <v>Obesity</v>
      </c>
      <c r="K1182" t="str">
        <f t="shared" si="37"/>
        <v>Diabetes</v>
      </c>
    </row>
    <row r="1183" spans="1:11" x14ac:dyDescent="0.25">
      <c r="A1183" t="s">
        <v>1189</v>
      </c>
      <c r="B1183">
        <v>46.09</v>
      </c>
      <c r="C1183">
        <v>5.44</v>
      </c>
      <c r="D1183" t="s">
        <v>4718</v>
      </c>
      <c r="E1183" t="s">
        <v>4718</v>
      </c>
      <c r="F1183" t="s">
        <v>4718</v>
      </c>
      <c r="G1183">
        <v>2</v>
      </c>
      <c r="H1183" t="s">
        <v>4718</v>
      </c>
      <c r="J1183" t="str">
        <f t="shared" si="36"/>
        <v>Obesity</v>
      </c>
      <c r="K1183" t="str">
        <f t="shared" si="37"/>
        <v>Normal</v>
      </c>
    </row>
    <row r="1184" spans="1:11" x14ac:dyDescent="0.25">
      <c r="A1184" t="s">
        <v>1188</v>
      </c>
      <c r="B1184">
        <v>44.744999999999997</v>
      </c>
      <c r="C1184">
        <v>5.19</v>
      </c>
      <c r="D1184" t="s">
        <v>4718</v>
      </c>
      <c r="E1184" t="s">
        <v>4718</v>
      </c>
      <c r="F1184" t="s">
        <v>4718</v>
      </c>
      <c r="G1184">
        <v>2</v>
      </c>
      <c r="H1184" t="s">
        <v>4718</v>
      </c>
      <c r="J1184" t="str">
        <f t="shared" si="36"/>
        <v>Over Weight</v>
      </c>
      <c r="K1184" t="str">
        <f t="shared" si="37"/>
        <v>Normal</v>
      </c>
    </row>
    <row r="1185" spans="1:11" x14ac:dyDescent="0.25">
      <c r="A1185" t="s">
        <v>1187</v>
      </c>
      <c r="B1185">
        <v>26.33</v>
      </c>
      <c r="C1185">
        <v>11.8</v>
      </c>
      <c r="D1185" t="s">
        <v>2380</v>
      </c>
      <c r="E1185" t="s">
        <v>4718</v>
      </c>
      <c r="F1185" t="s">
        <v>4718</v>
      </c>
      <c r="G1185">
        <v>1</v>
      </c>
      <c r="H1185" t="s">
        <v>4718</v>
      </c>
      <c r="J1185" t="str">
        <f t="shared" si="36"/>
        <v>Over Weight</v>
      </c>
      <c r="K1185" t="str">
        <f t="shared" si="37"/>
        <v>Diabetes</v>
      </c>
    </row>
    <row r="1186" spans="1:11" x14ac:dyDescent="0.25">
      <c r="A1186" t="s">
        <v>1186</v>
      </c>
      <c r="B1186">
        <v>26.6</v>
      </c>
      <c r="C1186">
        <v>8.3800000000000008</v>
      </c>
      <c r="D1186" t="s">
        <v>4718</v>
      </c>
      <c r="E1186" t="s">
        <v>4718</v>
      </c>
      <c r="F1186" t="s">
        <v>4718</v>
      </c>
      <c r="G1186">
        <v>2</v>
      </c>
      <c r="H1186" t="s">
        <v>4718</v>
      </c>
      <c r="J1186" t="str">
        <f t="shared" si="36"/>
        <v>Over Weight</v>
      </c>
      <c r="K1186" t="str">
        <f t="shared" si="37"/>
        <v>Diabetes</v>
      </c>
    </row>
    <row r="1187" spans="1:11" x14ac:dyDescent="0.25">
      <c r="A1187" t="s">
        <v>1185</v>
      </c>
      <c r="B1187">
        <v>27.5</v>
      </c>
      <c r="C1187">
        <v>7.58</v>
      </c>
      <c r="D1187" t="s">
        <v>4718</v>
      </c>
      <c r="E1187" t="s">
        <v>4718</v>
      </c>
      <c r="F1187" t="s">
        <v>4718</v>
      </c>
      <c r="G1187">
        <v>0</v>
      </c>
      <c r="H1187" t="s">
        <v>4718</v>
      </c>
      <c r="J1187" t="str">
        <f t="shared" si="36"/>
        <v>Obesity</v>
      </c>
      <c r="K1187" t="str">
        <f t="shared" si="37"/>
        <v>Diabetes</v>
      </c>
    </row>
    <row r="1188" spans="1:11" x14ac:dyDescent="0.25">
      <c r="A1188" t="s">
        <v>1184</v>
      </c>
      <c r="B1188">
        <v>41.55</v>
      </c>
      <c r="C1188">
        <v>4.6100000000000003</v>
      </c>
      <c r="D1188" t="s">
        <v>4718</v>
      </c>
      <c r="E1188" t="s">
        <v>4718</v>
      </c>
      <c r="F1188" t="s">
        <v>4718</v>
      </c>
      <c r="G1188">
        <v>1</v>
      </c>
      <c r="H1188" t="s">
        <v>4718</v>
      </c>
      <c r="J1188" t="str">
        <f t="shared" si="36"/>
        <v>Obesity</v>
      </c>
      <c r="K1188" t="str">
        <f t="shared" si="37"/>
        <v>Normal</v>
      </c>
    </row>
    <row r="1189" spans="1:11" x14ac:dyDescent="0.25">
      <c r="A1189" t="s">
        <v>1183</v>
      </c>
      <c r="B1189">
        <v>41.47</v>
      </c>
      <c r="C1189">
        <v>4.7</v>
      </c>
      <c r="D1189" t="s">
        <v>2380</v>
      </c>
      <c r="E1189" t="s">
        <v>4718</v>
      </c>
      <c r="F1189" t="s">
        <v>2380</v>
      </c>
      <c r="G1189">
        <v>1</v>
      </c>
      <c r="H1189" t="s">
        <v>4718</v>
      </c>
      <c r="J1189" t="str">
        <f t="shared" si="36"/>
        <v>NormalWeight</v>
      </c>
      <c r="K1189" t="str">
        <f t="shared" si="37"/>
        <v>Normal</v>
      </c>
    </row>
    <row r="1190" spans="1:11" x14ac:dyDescent="0.25">
      <c r="A1190" t="s">
        <v>1182</v>
      </c>
      <c r="B1190">
        <v>24.795000000000002</v>
      </c>
      <c r="C1190">
        <v>6.05</v>
      </c>
      <c r="D1190" t="s">
        <v>2380</v>
      </c>
      <c r="E1190" t="s">
        <v>4718</v>
      </c>
      <c r="F1190" t="s">
        <v>4718</v>
      </c>
      <c r="G1190">
        <v>0</v>
      </c>
      <c r="H1190" t="s">
        <v>4718</v>
      </c>
      <c r="J1190" t="str">
        <f t="shared" si="36"/>
        <v>Over Weight</v>
      </c>
      <c r="K1190" t="str">
        <f t="shared" si="37"/>
        <v>Pre-Diabetes</v>
      </c>
    </row>
    <row r="1191" spans="1:11" x14ac:dyDescent="0.25">
      <c r="A1191" t="s">
        <v>1181</v>
      </c>
      <c r="B1191">
        <v>29.48</v>
      </c>
      <c r="C1191">
        <v>5.63</v>
      </c>
      <c r="D1191" t="s">
        <v>2380</v>
      </c>
      <c r="E1191" t="s">
        <v>4718</v>
      </c>
      <c r="F1191" t="s">
        <v>2380</v>
      </c>
      <c r="G1191">
        <v>1</v>
      </c>
      <c r="H1191" t="s">
        <v>4718</v>
      </c>
      <c r="J1191" t="str">
        <f t="shared" si="36"/>
        <v>Over Weight</v>
      </c>
      <c r="K1191" t="str">
        <f t="shared" si="37"/>
        <v>Normal</v>
      </c>
    </row>
    <row r="1192" spans="1:11" x14ac:dyDescent="0.25">
      <c r="A1192" t="s">
        <v>1180</v>
      </c>
      <c r="B1192">
        <v>28.09</v>
      </c>
      <c r="C1192">
        <v>6.06</v>
      </c>
      <c r="D1192" t="s">
        <v>4718</v>
      </c>
      <c r="E1192" t="s">
        <v>4718</v>
      </c>
      <c r="F1192" t="s">
        <v>2380</v>
      </c>
      <c r="G1192">
        <v>1</v>
      </c>
      <c r="H1192" t="s">
        <v>4718</v>
      </c>
      <c r="J1192" t="str">
        <f t="shared" si="36"/>
        <v>Obesity</v>
      </c>
      <c r="K1192" t="str">
        <f t="shared" si="37"/>
        <v>Pre-Diabetes</v>
      </c>
    </row>
    <row r="1193" spans="1:11" x14ac:dyDescent="0.25">
      <c r="A1193" t="s">
        <v>1179</v>
      </c>
      <c r="B1193">
        <v>32.729999999999997</v>
      </c>
      <c r="C1193">
        <v>5.19</v>
      </c>
      <c r="D1193" t="s">
        <v>4718</v>
      </c>
      <c r="E1193" t="s">
        <v>4718</v>
      </c>
      <c r="F1193" t="s">
        <v>4718</v>
      </c>
      <c r="G1193">
        <v>1</v>
      </c>
      <c r="H1193" t="s">
        <v>4718</v>
      </c>
      <c r="J1193" t="str">
        <f t="shared" si="36"/>
        <v>Over Weight</v>
      </c>
      <c r="K1193" t="str">
        <f t="shared" si="37"/>
        <v>Normal</v>
      </c>
    </row>
    <row r="1194" spans="1:11" x14ac:dyDescent="0.25">
      <c r="A1194" t="s">
        <v>1178</v>
      </c>
      <c r="B1194">
        <v>27.36</v>
      </c>
      <c r="C1194">
        <v>8.9600000000000009</v>
      </c>
      <c r="D1194" t="s">
        <v>4718</v>
      </c>
      <c r="E1194" t="s">
        <v>4718</v>
      </c>
      <c r="F1194" t="s">
        <v>4718</v>
      </c>
      <c r="G1194">
        <v>0</v>
      </c>
      <c r="H1194" t="s">
        <v>4718</v>
      </c>
      <c r="J1194" t="str">
        <f t="shared" si="36"/>
        <v>Over Weight</v>
      </c>
      <c r="K1194" t="str">
        <f t="shared" si="37"/>
        <v>Diabetes</v>
      </c>
    </row>
    <row r="1195" spans="1:11" x14ac:dyDescent="0.25">
      <c r="A1195" t="s">
        <v>1177</v>
      </c>
      <c r="B1195">
        <v>27.265000000000001</v>
      </c>
      <c r="C1195">
        <v>11.39</v>
      </c>
      <c r="D1195" t="s">
        <v>4718</v>
      </c>
      <c r="E1195" t="s">
        <v>4718</v>
      </c>
      <c r="F1195" t="s">
        <v>4718</v>
      </c>
      <c r="G1195">
        <v>0</v>
      </c>
      <c r="H1195" t="s">
        <v>4718</v>
      </c>
      <c r="J1195" t="str">
        <f t="shared" si="36"/>
        <v>Obesity</v>
      </c>
      <c r="K1195" t="str">
        <f t="shared" si="37"/>
        <v>Diabetes</v>
      </c>
    </row>
    <row r="1196" spans="1:11" x14ac:dyDescent="0.25">
      <c r="A1196" t="s">
        <v>1176</v>
      </c>
      <c r="B1196">
        <v>48.07</v>
      </c>
      <c r="C1196">
        <v>4.0599999999999996</v>
      </c>
      <c r="D1196" t="s">
        <v>2380</v>
      </c>
      <c r="E1196" t="s">
        <v>4718</v>
      </c>
      <c r="F1196" t="s">
        <v>4718</v>
      </c>
      <c r="G1196">
        <v>0</v>
      </c>
      <c r="H1196" t="s">
        <v>4718</v>
      </c>
      <c r="J1196" t="str">
        <f t="shared" si="36"/>
        <v>Obesity</v>
      </c>
      <c r="K1196" t="str">
        <f t="shared" si="37"/>
        <v>Normal</v>
      </c>
    </row>
    <row r="1197" spans="1:11" x14ac:dyDescent="0.25">
      <c r="A1197" t="s">
        <v>1175</v>
      </c>
      <c r="B1197">
        <v>30.8</v>
      </c>
      <c r="C1197">
        <v>5.23</v>
      </c>
      <c r="D1197" t="s">
        <v>2380</v>
      </c>
      <c r="E1197" t="s">
        <v>4718</v>
      </c>
      <c r="F1197" t="s">
        <v>4718</v>
      </c>
      <c r="G1197">
        <v>0</v>
      </c>
      <c r="H1197" t="s">
        <v>4718</v>
      </c>
      <c r="J1197" t="str">
        <f t="shared" si="36"/>
        <v>Obesity</v>
      </c>
      <c r="K1197" t="str">
        <f t="shared" si="37"/>
        <v>Normal</v>
      </c>
    </row>
    <row r="1198" spans="1:11" x14ac:dyDescent="0.25">
      <c r="A1198" t="s">
        <v>1174</v>
      </c>
      <c r="B1198">
        <v>32.299999999999997</v>
      </c>
      <c r="C1198">
        <v>5.05</v>
      </c>
      <c r="D1198" t="s">
        <v>2380</v>
      </c>
      <c r="E1198" t="s">
        <v>4718</v>
      </c>
      <c r="F1198" t="s">
        <v>4718</v>
      </c>
      <c r="G1198">
        <v>0</v>
      </c>
      <c r="H1198" t="s">
        <v>4718</v>
      </c>
      <c r="J1198" t="str">
        <f t="shared" si="36"/>
        <v>Obesity</v>
      </c>
      <c r="K1198" t="str">
        <f t="shared" si="37"/>
        <v>Normal</v>
      </c>
    </row>
    <row r="1199" spans="1:11" x14ac:dyDescent="0.25">
      <c r="A1199" t="s">
        <v>1173</v>
      </c>
      <c r="B1199">
        <v>39.700000000000003</v>
      </c>
      <c r="C1199">
        <v>7.34</v>
      </c>
      <c r="D1199" t="s">
        <v>4718</v>
      </c>
      <c r="E1199" t="s">
        <v>4718</v>
      </c>
      <c r="F1199" t="s">
        <v>4718</v>
      </c>
      <c r="G1199">
        <v>0</v>
      </c>
      <c r="H1199" t="s">
        <v>4718</v>
      </c>
      <c r="J1199" t="str">
        <f t="shared" si="36"/>
        <v>Obesity</v>
      </c>
      <c r="K1199" t="str">
        <f t="shared" si="37"/>
        <v>Diabetes</v>
      </c>
    </row>
    <row r="1200" spans="1:11" x14ac:dyDescent="0.25">
      <c r="A1200" t="s">
        <v>1172</v>
      </c>
      <c r="B1200">
        <v>35.97</v>
      </c>
      <c r="C1200">
        <v>8.1300000000000008</v>
      </c>
      <c r="D1200" t="s">
        <v>4718</v>
      </c>
      <c r="E1200" t="s">
        <v>4718</v>
      </c>
      <c r="F1200" t="s">
        <v>4718</v>
      </c>
      <c r="G1200">
        <v>0</v>
      </c>
      <c r="H1200" t="s">
        <v>4718</v>
      </c>
      <c r="J1200" t="str">
        <f t="shared" si="36"/>
        <v>Over Weight</v>
      </c>
      <c r="K1200" t="str">
        <f t="shared" si="37"/>
        <v>Diabetes</v>
      </c>
    </row>
    <row r="1201" spans="1:11" x14ac:dyDescent="0.25">
      <c r="A1201" t="s">
        <v>1171</v>
      </c>
      <c r="B1201">
        <v>25.86</v>
      </c>
      <c r="C1201">
        <v>6.68</v>
      </c>
      <c r="D1201" t="s">
        <v>2380</v>
      </c>
      <c r="E1201" t="s">
        <v>4718</v>
      </c>
      <c r="F1201" t="s">
        <v>4718</v>
      </c>
      <c r="G1201">
        <v>1</v>
      </c>
      <c r="H1201" t="s">
        <v>4718</v>
      </c>
      <c r="J1201" t="str">
        <f t="shared" si="36"/>
        <v>Obesity</v>
      </c>
      <c r="K1201" t="str">
        <f t="shared" si="37"/>
        <v>Diabetes</v>
      </c>
    </row>
    <row r="1202" spans="1:11" x14ac:dyDescent="0.25">
      <c r="A1202" t="s">
        <v>1170</v>
      </c>
      <c r="B1202">
        <v>30.03</v>
      </c>
      <c r="C1202">
        <v>11.51</v>
      </c>
      <c r="D1202" t="s">
        <v>4718</v>
      </c>
      <c r="E1202" t="s">
        <v>4718</v>
      </c>
      <c r="F1202" t="s">
        <v>4718</v>
      </c>
      <c r="G1202">
        <v>0</v>
      </c>
      <c r="H1202" t="s">
        <v>4718</v>
      </c>
      <c r="J1202" t="str">
        <f t="shared" si="36"/>
        <v>Over Weight</v>
      </c>
      <c r="K1202" t="str">
        <f t="shared" si="37"/>
        <v>Diabetes</v>
      </c>
    </row>
    <row r="1203" spans="1:11" x14ac:dyDescent="0.25">
      <c r="A1203" t="s">
        <v>1169</v>
      </c>
      <c r="B1203">
        <v>25.76</v>
      </c>
      <c r="C1203">
        <v>6.02</v>
      </c>
      <c r="D1203" t="s">
        <v>2380</v>
      </c>
      <c r="E1203" t="s">
        <v>4718</v>
      </c>
      <c r="F1203" t="s">
        <v>2380</v>
      </c>
      <c r="G1203">
        <v>1</v>
      </c>
      <c r="H1203" t="s">
        <v>4718</v>
      </c>
      <c r="J1203" t="str">
        <f t="shared" si="36"/>
        <v>NormalWeight</v>
      </c>
      <c r="K1203" t="str">
        <f t="shared" si="37"/>
        <v>Pre-Diabetes</v>
      </c>
    </row>
    <row r="1204" spans="1:11" x14ac:dyDescent="0.25">
      <c r="A1204" t="s">
        <v>1168</v>
      </c>
      <c r="B1204">
        <v>22.42</v>
      </c>
      <c r="C1204">
        <v>7.96</v>
      </c>
      <c r="D1204" t="s">
        <v>4718</v>
      </c>
      <c r="E1204" t="s">
        <v>4718</v>
      </c>
      <c r="F1204" t="s">
        <v>4718</v>
      </c>
      <c r="G1204">
        <v>0</v>
      </c>
      <c r="H1204" t="s">
        <v>4718</v>
      </c>
      <c r="J1204" t="str">
        <f t="shared" si="36"/>
        <v>Obesity</v>
      </c>
      <c r="K1204" t="str">
        <f t="shared" si="37"/>
        <v>Diabetes</v>
      </c>
    </row>
    <row r="1205" spans="1:11" x14ac:dyDescent="0.25">
      <c r="A1205" t="s">
        <v>1167</v>
      </c>
      <c r="B1205">
        <v>33.18</v>
      </c>
      <c r="C1205">
        <v>6.01</v>
      </c>
      <c r="D1205" t="s">
        <v>2380</v>
      </c>
      <c r="E1205" t="s">
        <v>4718</v>
      </c>
      <c r="F1205" t="s">
        <v>4718</v>
      </c>
      <c r="G1205">
        <v>1</v>
      </c>
      <c r="H1205" t="s">
        <v>4718</v>
      </c>
      <c r="J1205" t="str">
        <f t="shared" si="36"/>
        <v>Obesity</v>
      </c>
      <c r="K1205" t="str">
        <f t="shared" si="37"/>
        <v>Pre-Diabetes</v>
      </c>
    </row>
    <row r="1206" spans="1:11" x14ac:dyDescent="0.25">
      <c r="A1206" t="s">
        <v>1166</v>
      </c>
      <c r="B1206">
        <v>43.04</v>
      </c>
      <c r="C1206">
        <v>5.9</v>
      </c>
      <c r="D1206" t="s">
        <v>2380</v>
      </c>
      <c r="E1206" t="s">
        <v>4718</v>
      </c>
      <c r="F1206" t="s">
        <v>4718</v>
      </c>
      <c r="G1206">
        <v>0</v>
      </c>
      <c r="H1206" t="s">
        <v>4718</v>
      </c>
      <c r="J1206" t="str">
        <f t="shared" si="36"/>
        <v>Obesity</v>
      </c>
      <c r="K1206" t="str">
        <f t="shared" si="37"/>
        <v>Pre-Diabetes</v>
      </c>
    </row>
    <row r="1207" spans="1:11" x14ac:dyDescent="0.25">
      <c r="A1207" t="s">
        <v>1165</v>
      </c>
      <c r="B1207">
        <v>34.15</v>
      </c>
      <c r="C1207">
        <v>4.49</v>
      </c>
      <c r="D1207" t="s">
        <v>2380</v>
      </c>
      <c r="E1207" t="s">
        <v>4718</v>
      </c>
      <c r="F1207" t="s">
        <v>4718</v>
      </c>
      <c r="G1207">
        <v>1</v>
      </c>
      <c r="H1207" t="s">
        <v>4718</v>
      </c>
      <c r="J1207" t="str">
        <f t="shared" si="36"/>
        <v>Over Weight</v>
      </c>
      <c r="K1207" t="str">
        <f t="shared" si="37"/>
        <v>Normal</v>
      </c>
    </row>
    <row r="1208" spans="1:11" x14ac:dyDescent="0.25">
      <c r="A1208" t="s">
        <v>1164</v>
      </c>
      <c r="B1208">
        <v>25.78</v>
      </c>
      <c r="C1208">
        <v>6.25</v>
      </c>
      <c r="D1208" t="s">
        <v>4718</v>
      </c>
      <c r="E1208" t="s">
        <v>4718</v>
      </c>
      <c r="F1208" t="s">
        <v>4718</v>
      </c>
      <c r="G1208">
        <v>0</v>
      </c>
      <c r="H1208" t="s">
        <v>4718</v>
      </c>
      <c r="J1208" t="str">
        <f t="shared" si="36"/>
        <v>NormalWeight</v>
      </c>
      <c r="K1208" t="str">
        <f t="shared" si="37"/>
        <v>Pre-Diabetes</v>
      </c>
    </row>
    <row r="1209" spans="1:11" x14ac:dyDescent="0.25">
      <c r="A1209" t="s">
        <v>1163</v>
      </c>
      <c r="B1209">
        <v>21.02</v>
      </c>
      <c r="C1209">
        <v>9.6199999999999992</v>
      </c>
      <c r="D1209" t="s">
        <v>2380</v>
      </c>
      <c r="E1209" t="s">
        <v>4718</v>
      </c>
      <c r="F1209" t="s">
        <v>2380</v>
      </c>
      <c r="G1209">
        <v>1</v>
      </c>
      <c r="H1209" t="s">
        <v>4718</v>
      </c>
      <c r="J1209" t="str">
        <f t="shared" si="36"/>
        <v>Obesity</v>
      </c>
      <c r="K1209" t="str">
        <f t="shared" si="37"/>
        <v>Diabetes</v>
      </c>
    </row>
    <row r="1210" spans="1:11" x14ac:dyDescent="0.25">
      <c r="A1210" t="s">
        <v>1162</v>
      </c>
      <c r="B1210">
        <v>37.51</v>
      </c>
      <c r="C1210">
        <v>11.06</v>
      </c>
      <c r="D1210" t="s">
        <v>4718</v>
      </c>
      <c r="E1210" t="s">
        <v>4718</v>
      </c>
      <c r="F1210" t="s">
        <v>4718</v>
      </c>
      <c r="G1210">
        <v>2</v>
      </c>
      <c r="H1210" t="s">
        <v>4718</v>
      </c>
      <c r="J1210" t="str">
        <f t="shared" si="36"/>
        <v>Over Weight</v>
      </c>
      <c r="K1210" t="str">
        <f t="shared" si="37"/>
        <v>Diabetes</v>
      </c>
    </row>
    <row r="1211" spans="1:11" x14ac:dyDescent="0.25">
      <c r="A1211" t="s">
        <v>1161</v>
      </c>
      <c r="B1211">
        <v>25.745000000000001</v>
      </c>
      <c r="C1211">
        <v>6.11</v>
      </c>
      <c r="D1211" t="s">
        <v>2380</v>
      </c>
      <c r="E1211" t="s">
        <v>4718</v>
      </c>
      <c r="F1211" t="s">
        <v>4718</v>
      </c>
      <c r="G1211">
        <v>0</v>
      </c>
      <c r="H1211" t="s">
        <v>4718</v>
      </c>
      <c r="J1211" t="str">
        <f t="shared" si="36"/>
        <v>Obesity</v>
      </c>
      <c r="K1211" t="str">
        <f t="shared" si="37"/>
        <v>Pre-Diabetes</v>
      </c>
    </row>
    <row r="1212" spans="1:11" x14ac:dyDescent="0.25">
      <c r="A1212" t="s">
        <v>1160</v>
      </c>
      <c r="B1212">
        <v>31.35</v>
      </c>
      <c r="C1212">
        <v>11.49</v>
      </c>
      <c r="D1212" t="s">
        <v>4718</v>
      </c>
      <c r="E1212" t="s">
        <v>4718</v>
      </c>
      <c r="F1212" t="s">
        <v>4718</v>
      </c>
      <c r="G1212">
        <v>2</v>
      </c>
      <c r="H1212" t="s">
        <v>4718</v>
      </c>
      <c r="J1212" t="str">
        <f t="shared" si="36"/>
        <v>Over Weight</v>
      </c>
      <c r="K1212" t="str">
        <f t="shared" si="37"/>
        <v>Diabetes</v>
      </c>
    </row>
    <row r="1213" spans="1:11" x14ac:dyDescent="0.25">
      <c r="A1213" t="s">
        <v>1159</v>
      </c>
      <c r="B1213">
        <v>29.83</v>
      </c>
      <c r="C1213">
        <v>8.68</v>
      </c>
      <c r="D1213" t="s">
        <v>4718</v>
      </c>
      <c r="E1213" t="s">
        <v>4718</v>
      </c>
      <c r="F1213" t="s">
        <v>4718</v>
      </c>
      <c r="G1213">
        <v>2</v>
      </c>
      <c r="H1213" t="s">
        <v>4718</v>
      </c>
      <c r="J1213" t="str">
        <f t="shared" si="36"/>
        <v>Over Weight</v>
      </c>
      <c r="K1213" t="str">
        <f t="shared" si="37"/>
        <v>Diabetes</v>
      </c>
    </row>
    <row r="1214" spans="1:11" x14ac:dyDescent="0.25">
      <c r="A1214" t="s">
        <v>1158</v>
      </c>
      <c r="B1214">
        <v>25.49</v>
      </c>
      <c r="C1214">
        <v>5.68</v>
      </c>
      <c r="D1214" t="s">
        <v>2380</v>
      </c>
      <c r="E1214" t="s">
        <v>4718</v>
      </c>
      <c r="F1214" t="s">
        <v>2380</v>
      </c>
      <c r="G1214">
        <v>1</v>
      </c>
      <c r="H1214" t="s">
        <v>4718</v>
      </c>
      <c r="J1214" t="str">
        <f t="shared" si="36"/>
        <v>Obesity</v>
      </c>
      <c r="K1214" t="str">
        <f t="shared" si="37"/>
        <v>Normal</v>
      </c>
    </row>
    <row r="1215" spans="1:11" x14ac:dyDescent="0.25">
      <c r="A1215" t="s">
        <v>1157</v>
      </c>
      <c r="B1215">
        <v>34.1</v>
      </c>
      <c r="C1215">
        <v>8.4499999999999993</v>
      </c>
      <c r="D1215" t="s">
        <v>4718</v>
      </c>
      <c r="E1215" t="s">
        <v>4718</v>
      </c>
      <c r="F1215" t="s">
        <v>4718</v>
      </c>
      <c r="G1215">
        <v>0</v>
      </c>
      <c r="H1215" t="s">
        <v>4718</v>
      </c>
      <c r="J1215" t="str">
        <f t="shared" si="36"/>
        <v>Over Weight</v>
      </c>
      <c r="K1215" t="str">
        <f t="shared" si="37"/>
        <v>Diabetes</v>
      </c>
    </row>
    <row r="1216" spans="1:11" x14ac:dyDescent="0.25">
      <c r="A1216" t="s">
        <v>1156</v>
      </c>
      <c r="B1216">
        <v>25.84</v>
      </c>
      <c r="C1216">
        <v>8.51</v>
      </c>
      <c r="D1216" t="s">
        <v>4718</v>
      </c>
      <c r="E1216" t="s">
        <v>4718</v>
      </c>
      <c r="F1216" t="s">
        <v>4718</v>
      </c>
      <c r="G1216">
        <v>2</v>
      </c>
      <c r="H1216" t="s">
        <v>4718</v>
      </c>
      <c r="J1216" t="str">
        <f t="shared" si="36"/>
        <v>NormalWeight</v>
      </c>
      <c r="K1216" t="str">
        <f t="shared" si="37"/>
        <v>Diabetes</v>
      </c>
    </row>
    <row r="1217" spans="1:11" x14ac:dyDescent="0.25">
      <c r="A1217" t="s">
        <v>1155</v>
      </c>
      <c r="B1217">
        <v>20.6</v>
      </c>
      <c r="C1217">
        <v>7.62</v>
      </c>
      <c r="D1217" t="s">
        <v>4718</v>
      </c>
      <c r="E1217" t="s">
        <v>4718</v>
      </c>
      <c r="F1217" t="s">
        <v>4718</v>
      </c>
      <c r="G1217">
        <v>0</v>
      </c>
      <c r="H1217" t="s">
        <v>4718</v>
      </c>
      <c r="J1217" t="str">
        <f t="shared" ref="J1217:J1280" si="38">IF(B1218&gt;=30,"Obesity",IF(B1218&gt;=25,"Over Weight",IF(B1218&gt;=18.5,"NormalWeight","UnderWeight")))</f>
        <v>Over Weight</v>
      </c>
      <c r="K1217" t="str">
        <f t="shared" si="37"/>
        <v>Diabetes</v>
      </c>
    </row>
    <row r="1218" spans="1:11" x14ac:dyDescent="0.25">
      <c r="A1218" t="s">
        <v>1154</v>
      </c>
      <c r="B1218">
        <v>28.88</v>
      </c>
      <c r="C1218">
        <v>10.18</v>
      </c>
      <c r="D1218" t="s">
        <v>4718</v>
      </c>
      <c r="E1218" t="s">
        <v>4718</v>
      </c>
      <c r="F1218" t="s">
        <v>4718</v>
      </c>
      <c r="G1218">
        <v>0</v>
      </c>
      <c r="H1218" t="s">
        <v>4718</v>
      </c>
      <c r="J1218" t="str">
        <f t="shared" si="38"/>
        <v>Over Weight</v>
      </c>
      <c r="K1218" t="str">
        <f t="shared" si="37"/>
        <v>Diabetes</v>
      </c>
    </row>
    <row r="1219" spans="1:11" x14ac:dyDescent="0.25">
      <c r="A1219" t="s">
        <v>1153</v>
      </c>
      <c r="B1219">
        <v>28.24</v>
      </c>
      <c r="C1219">
        <v>5.36</v>
      </c>
      <c r="D1219" t="s">
        <v>4718</v>
      </c>
      <c r="E1219" t="s">
        <v>4718</v>
      </c>
      <c r="F1219" t="s">
        <v>4718</v>
      </c>
      <c r="G1219">
        <v>0</v>
      </c>
      <c r="H1219" t="s">
        <v>4718</v>
      </c>
      <c r="J1219" t="str">
        <f t="shared" si="38"/>
        <v>Over Weight</v>
      </c>
      <c r="K1219" t="str">
        <f t="shared" ref="K1219:K1282" si="39">IF(C1219&lt;5.7,"Normal",IF(C1219&lt;6.5,"Pre-Diabetes","Diabetes"))</f>
        <v>Normal</v>
      </c>
    </row>
    <row r="1220" spans="1:11" x14ac:dyDescent="0.25">
      <c r="A1220" t="s">
        <v>1152</v>
      </c>
      <c r="B1220">
        <v>25.46</v>
      </c>
      <c r="C1220">
        <v>11.78</v>
      </c>
      <c r="D1220" t="s">
        <v>2380</v>
      </c>
      <c r="E1220" t="s">
        <v>4718</v>
      </c>
      <c r="F1220" t="s">
        <v>4718</v>
      </c>
      <c r="G1220">
        <v>1</v>
      </c>
      <c r="H1220" t="s">
        <v>4718</v>
      </c>
      <c r="J1220" t="str">
        <f t="shared" si="38"/>
        <v>Over Weight</v>
      </c>
      <c r="K1220" t="str">
        <f t="shared" si="39"/>
        <v>Diabetes</v>
      </c>
    </row>
    <row r="1221" spans="1:11" x14ac:dyDescent="0.25">
      <c r="A1221" t="s">
        <v>1151</v>
      </c>
      <c r="B1221">
        <v>29.64</v>
      </c>
      <c r="C1221">
        <v>10.82</v>
      </c>
      <c r="D1221" t="s">
        <v>2380</v>
      </c>
      <c r="E1221" t="s">
        <v>4718</v>
      </c>
      <c r="F1221" t="s">
        <v>4718</v>
      </c>
      <c r="G1221">
        <v>0</v>
      </c>
      <c r="H1221" t="s">
        <v>4718</v>
      </c>
      <c r="J1221" t="str">
        <f t="shared" si="38"/>
        <v>Obesity</v>
      </c>
      <c r="K1221" t="str">
        <f t="shared" si="39"/>
        <v>Diabetes</v>
      </c>
    </row>
    <row r="1222" spans="1:11" x14ac:dyDescent="0.25">
      <c r="A1222" t="s">
        <v>1150</v>
      </c>
      <c r="B1222">
        <v>31.27</v>
      </c>
      <c r="C1222">
        <v>7.73</v>
      </c>
      <c r="D1222" t="s">
        <v>2380</v>
      </c>
      <c r="E1222" t="s">
        <v>4718</v>
      </c>
      <c r="F1222" t="s">
        <v>4718</v>
      </c>
      <c r="G1222">
        <v>1</v>
      </c>
      <c r="H1222" t="s">
        <v>4718</v>
      </c>
      <c r="J1222" t="str">
        <f t="shared" si="38"/>
        <v>NormalWeight</v>
      </c>
      <c r="K1222" t="str">
        <f t="shared" si="39"/>
        <v>Diabetes</v>
      </c>
    </row>
    <row r="1223" spans="1:11" x14ac:dyDescent="0.25">
      <c r="A1223" t="s">
        <v>1149</v>
      </c>
      <c r="B1223">
        <v>19.95</v>
      </c>
      <c r="C1223">
        <v>6.24</v>
      </c>
      <c r="D1223" t="s">
        <v>2380</v>
      </c>
      <c r="E1223" t="s">
        <v>4718</v>
      </c>
      <c r="F1223" t="s">
        <v>4718</v>
      </c>
      <c r="G1223">
        <v>0</v>
      </c>
      <c r="H1223" t="s">
        <v>4718</v>
      </c>
      <c r="J1223" t="str">
        <f t="shared" si="38"/>
        <v>NormalWeight</v>
      </c>
      <c r="K1223" t="str">
        <f t="shared" si="39"/>
        <v>Pre-Diabetes</v>
      </c>
    </row>
    <row r="1224" spans="1:11" x14ac:dyDescent="0.25">
      <c r="A1224" t="s">
        <v>1148</v>
      </c>
      <c r="B1224">
        <v>21.3</v>
      </c>
      <c r="C1224">
        <v>10.42</v>
      </c>
      <c r="D1224" t="s">
        <v>4718</v>
      </c>
      <c r="E1224" t="s">
        <v>4718</v>
      </c>
      <c r="F1224" t="s">
        <v>4718</v>
      </c>
      <c r="G1224">
        <v>2</v>
      </c>
      <c r="H1224" t="s">
        <v>4718</v>
      </c>
      <c r="J1224" t="str">
        <f t="shared" si="38"/>
        <v>Obesity</v>
      </c>
      <c r="K1224" t="str">
        <f t="shared" si="39"/>
        <v>Diabetes</v>
      </c>
    </row>
    <row r="1225" spans="1:11" x14ac:dyDescent="0.25">
      <c r="A1225" t="s">
        <v>1147</v>
      </c>
      <c r="B1225">
        <v>31.635000000000002</v>
      </c>
      <c r="C1225">
        <v>11.11</v>
      </c>
      <c r="D1225" t="s">
        <v>4718</v>
      </c>
      <c r="E1225" t="s">
        <v>4718</v>
      </c>
      <c r="F1225" t="s">
        <v>4718</v>
      </c>
      <c r="G1225">
        <v>0</v>
      </c>
      <c r="H1225" t="s">
        <v>4718</v>
      </c>
      <c r="J1225" t="str">
        <f t="shared" si="38"/>
        <v>NormalWeight</v>
      </c>
      <c r="K1225" t="str">
        <f t="shared" si="39"/>
        <v>Diabetes</v>
      </c>
    </row>
    <row r="1226" spans="1:11" x14ac:dyDescent="0.25">
      <c r="A1226" t="s">
        <v>1146</v>
      </c>
      <c r="B1226">
        <v>23.9</v>
      </c>
      <c r="C1226">
        <v>7.67</v>
      </c>
      <c r="D1226" t="s">
        <v>2380</v>
      </c>
      <c r="E1226" t="s">
        <v>4718</v>
      </c>
      <c r="F1226" t="s">
        <v>4718</v>
      </c>
      <c r="G1226">
        <v>2</v>
      </c>
      <c r="H1226" t="s">
        <v>4718</v>
      </c>
      <c r="J1226" t="str">
        <f t="shared" si="38"/>
        <v>Obesity</v>
      </c>
      <c r="K1226" t="str">
        <f t="shared" si="39"/>
        <v>Diabetes</v>
      </c>
    </row>
    <row r="1227" spans="1:11" x14ac:dyDescent="0.25">
      <c r="A1227" t="s">
        <v>1145</v>
      </c>
      <c r="B1227">
        <v>34.15</v>
      </c>
      <c r="C1227">
        <v>6.15</v>
      </c>
      <c r="D1227" t="s">
        <v>4718</v>
      </c>
      <c r="E1227" t="s">
        <v>4718</v>
      </c>
      <c r="F1227" t="s">
        <v>4718</v>
      </c>
      <c r="G1227">
        <v>0</v>
      </c>
      <c r="H1227" t="s">
        <v>4718</v>
      </c>
      <c r="J1227" t="str">
        <f t="shared" si="38"/>
        <v>Over Weight</v>
      </c>
      <c r="K1227" t="str">
        <f t="shared" si="39"/>
        <v>Pre-Diabetes</v>
      </c>
    </row>
    <row r="1228" spans="1:11" x14ac:dyDescent="0.25">
      <c r="A1228" t="s">
        <v>1144</v>
      </c>
      <c r="B1228">
        <v>28.71</v>
      </c>
      <c r="C1228">
        <v>5.71</v>
      </c>
      <c r="D1228" t="s">
        <v>4718</v>
      </c>
      <c r="E1228" t="s">
        <v>4718</v>
      </c>
      <c r="F1228" t="s">
        <v>4718</v>
      </c>
      <c r="G1228">
        <v>0</v>
      </c>
      <c r="H1228" t="s">
        <v>4718</v>
      </c>
      <c r="J1228" t="str">
        <f t="shared" si="38"/>
        <v>Obesity</v>
      </c>
      <c r="K1228" t="str">
        <f t="shared" si="39"/>
        <v>Pre-Diabetes</v>
      </c>
    </row>
    <row r="1229" spans="1:11" x14ac:dyDescent="0.25">
      <c r="A1229" t="s">
        <v>1143</v>
      </c>
      <c r="B1229">
        <v>36.700000000000003</v>
      </c>
      <c r="C1229">
        <v>8.6999999999999993</v>
      </c>
      <c r="D1229" t="s">
        <v>2380</v>
      </c>
      <c r="E1229" t="s">
        <v>4718</v>
      </c>
      <c r="F1229" t="s">
        <v>4718</v>
      </c>
      <c r="G1229">
        <v>2</v>
      </c>
      <c r="H1229" t="s">
        <v>4718</v>
      </c>
      <c r="J1229" t="str">
        <f t="shared" si="38"/>
        <v>Obesity</v>
      </c>
      <c r="K1229" t="str">
        <f t="shared" si="39"/>
        <v>Diabetes</v>
      </c>
    </row>
    <row r="1230" spans="1:11" x14ac:dyDescent="0.25">
      <c r="A1230" t="s">
        <v>1142</v>
      </c>
      <c r="B1230">
        <v>34.1</v>
      </c>
      <c r="C1230">
        <v>9.0399999999999991</v>
      </c>
      <c r="D1230" t="s">
        <v>2380</v>
      </c>
      <c r="E1230" t="s">
        <v>4718</v>
      </c>
      <c r="F1230" t="s">
        <v>4718</v>
      </c>
      <c r="G1230">
        <v>2</v>
      </c>
      <c r="H1230" t="s">
        <v>4718</v>
      </c>
      <c r="J1230" t="str">
        <f t="shared" si="38"/>
        <v>Over Weight</v>
      </c>
      <c r="K1230" t="str">
        <f t="shared" si="39"/>
        <v>Diabetes</v>
      </c>
    </row>
    <row r="1231" spans="1:11" x14ac:dyDescent="0.25">
      <c r="A1231" t="s">
        <v>1141</v>
      </c>
      <c r="B1231">
        <v>25.7</v>
      </c>
      <c r="C1231">
        <v>5.61</v>
      </c>
      <c r="D1231" t="s">
        <v>4718</v>
      </c>
      <c r="E1231" t="s">
        <v>4718</v>
      </c>
      <c r="F1231" t="s">
        <v>4718</v>
      </c>
      <c r="G1231">
        <v>0</v>
      </c>
      <c r="H1231" t="s">
        <v>4718</v>
      </c>
      <c r="J1231" t="str">
        <f t="shared" si="38"/>
        <v>NormalWeight</v>
      </c>
      <c r="K1231" t="str">
        <f t="shared" si="39"/>
        <v>Normal</v>
      </c>
    </row>
    <row r="1232" spans="1:11" x14ac:dyDescent="0.25">
      <c r="A1232" t="s">
        <v>1140</v>
      </c>
      <c r="B1232">
        <v>21.68</v>
      </c>
      <c r="C1232">
        <v>8.1199999999999992</v>
      </c>
      <c r="D1232" t="s">
        <v>4718</v>
      </c>
      <c r="E1232" t="s">
        <v>4718</v>
      </c>
      <c r="F1232" t="s">
        <v>4718</v>
      </c>
      <c r="G1232">
        <v>0</v>
      </c>
      <c r="H1232" t="s">
        <v>4718</v>
      </c>
      <c r="J1232" t="str">
        <f t="shared" si="38"/>
        <v>Over Weight</v>
      </c>
      <c r="K1232" t="str">
        <f t="shared" si="39"/>
        <v>Diabetes</v>
      </c>
    </row>
    <row r="1233" spans="1:11" x14ac:dyDescent="0.25">
      <c r="A1233" t="s">
        <v>1139</v>
      </c>
      <c r="B1233">
        <v>25.175000000000001</v>
      </c>
      <c r="C1233">
        <v>4.74</v>
      </c>
      <c r="D1233" t="s">
        <v>4718</v>
      </c>
      <c r="E1233" t="s">
        <v>4718</v>
      </c>
      <c r="F1233" t="s">
        <v>4718</v>
      </c>
      <c r="G1233">
        <v>0</v>
      </c>
      <c r="H1233" t="s">
        <v>4718</v>
      </c>
      <c r="J1233" t="str">
        <f t="shared" si="38"/>
        <v>Obesity</v>
      </c>
      <c r="K1233" t="str">
        <f t="shared" si="39"/>
        <v>Normal</v>
      </c>
    </row>
    <row r="1234" spans="1:11" x14ac:dyDescent="0.25">
      <c r="A1234" t="s">
        <v>1138</v>
      </c>
      <c r="B1234">
        <v>44.77</v>
      </c>
      <c r="C1234">
        <v>4.0599999999999996</v>
      </c>
      <c r="D1234" t="s">
        <v>4718</v>
      </c>
      <c r="E1234" t="s">
        <v>4718</v>
      </c>
      <c r="F1234" t="s">
        <v>4718</v>
      </c>
      <c r="G1234">
        <v>2</v>
      </c>
      <c r="H1234" t="s">
        <v>4718</v>
      </c>
      <c r="J1234" t="str">
        <f t="shared" si="38"/>
        <v>Obesity</v>
      </c>
      <c r="K1234" t="str">
        <f t="shared" si="39"/>
        <v>Normal</v>
      </c>
    </row>
    <row r="1235" spans="1:11" x14ac:dyDescent="0.25">
      <c r="A1235" t="s">
        <v>1137</v>
      </c>
      <c r="B1235">
        <v>37.07</v>
      </c>
      <c r="C1235">
        <v>5.69</v>
      </c>
      <c r="D1235" t="s">
        <v>4718</v>
      </c>
      <c r="E1235" t="s">
        <v>4718</v>
      </c>
      <c r="F1235" t="s">
        <v>4718</v>
      </c>
      <c r="G1235">
        <v>2</v>
      </c>
      <c r="H1235" t="s">
        <v>4718</v>
      </c>
      <c r="J1235" t="str">
        <f t="shared" si="38"/>
        <v>Obesity</v>
      </c>
      <c r="K1235" t="str">
        <f t="shared" si="39"/>
        <v>Normal</v>
      </c>
    </row>
    <row r="1236" spans="1:11" x14ac:dyDescent="0.25">
      <c r="A1236" t="s">
        <v>1136</v>
      </c>
      <c r="B1236">
        <v>39.799999999999997</v>
      </c>
      <c r="C1236">
        <v>5.66</v>
      </c>
      <c r="D1236" t="s">
        <v>4718</v>
      </c>
      <c r="E1236" t="s">
        <v>4718</v>
      </c>
      <c r="F1236" t="s">
        <v>2380</v>
      </c>
      <c r="G1236">
        <v>1</v>
      </c>
      <c r="H1236" t="s">
        <v>4718</v>
      </c>
      <c r="J1236" t="str">
        <f t="shared" si="38"/>
        <v>Over Weight</v>
      </c>
      <c r="K1236" t="str">
        <f t="shared" si="39"/>
        <v>Normal</v>
      </c>
    </row>
    <row r="1237" spans="1:11" x14ac:dyDescent="0.25">
      <c r="A1237" t="s">
        <v>1135</v>
      </c>
      <c r="B1237">
        <v>26.36</v>
      </c>
      <c r="C1237">
        <v>4.32</v>
      </c>
      <c r="D1237" t="s">
        <v>4718</v>
      </c>
      <c r="E1237" t="s">
        <v>4718</v>
      </c>
      <c r="F1237" t="s">
        <v>2380</v>
      </c>
      <c r="G1237">
        <v>1</v>
      </c>
      <c r="H1237" t="s">
        <v>4718</v>
      </c>
      <c r="J1237" t="str">
        <f t="shared" si="38"/>
        <v>Over Weight</v>
      </c>
      <c r="K1237" t="str">
        <f t="shared" si="39"/>
        <v>Normal</v>
      </c>
    </row>
    <row r="1238" spans="1:11" x14ac:dyDescent="0.25">
      <c r="A1238" t="s">
        <v>1134</v>
      </c>
      <c r="B1238">
        <v>29.925000000000001</v>
      </c>
      <c r="C1238">
        <v>8.2899999999999991</v>
      </c>
      <c r="D1238" t="s">
        <v>4718</v>
      </c>
      <c r="E1238" t="s">
        <v>4718</v>
      </c>
      <c r="F1238" t="s">
        <v>4718</v>
      </c>
      <c r="G1238">
        <v>2</v>
      </c>
      <c r="H1238" t="s">
        <v>4718</v>
      </c>
      <c r="J1238" t="str">
        <f t="shared" si="38"/>
        <v>Obesity</v>
      </c>
      <c r="K1238" t="str">
        <f t="shared" si="39"/>
        <v>Diabetes</v>
      </c>
    </row>
    <row r="1239" spans="1:11" x14ac:dyDescent="0.25">
      <c r="A1239" t="s">
        <v>1133</v>
      </c>
      <c r="B1239">
        <v>37.29</v>
      </c>
      <c r="C1239">
        <v>10.46</v>
      </c>
      <c r="D1239" t="s">
        <v>4718</v>
      </c>
      <c r="E1239" t="s">
        <v>4718</v>
      </c>
      <c r="F1239" t="s">
        <v>4718</v>
      </c>
      <c r="G1239">
        <v>0</v>
      </c>
      <c r="H1239" t="s">
        <v>4718</v>
      </c>
      <c r="J1239" t="str">
        <f t="shared" si="38"/>
        <v>Obesity</v>
      </c>
      <c r="K1239" t="str">
        <f t="shared" si="39"/>
        <v>Diabetes</v>
      </c>
    </row>
    <row r="1240" spans="1:11" x14ac:dyDescent="0.25">
      <c r="A1240" t="s">
        <v>1132</v>
      </c>
      <c r="B1240">
        <v>30.2</v>
      </c>
      <c r="C1240">
        <v>11.96</v>
      </c>
      <c r="D1240" t="s">
        <v>4718</v>
      </c>
      <c r="E1240" t="s">
        <v>4718</v>
      </c>
      <c r="F1240" t="s">
        <v>4718</v>
      </c>
      <c r="G1240">
        <v>0</v>
      </c>
      <c r="H1240" t="s">
        <v>4718</v>
      </c>
      <c r="J1240" t="str">
        <f t="shared" si="38"/>
        <v>NormalWeight</v>
      </c>
      <c r="K1240" t="str">
        <f t="shared" si="39"/>
        <v>Diabetes</v>
      </c>
    </row>
    <row r="1241" spans="1:11" x14ac:dyDescent="0.25">
      <c r="A1241" t="s">
        <v>1131</v>
      </c>
      <c r="B1241">
        <v>24.225000000000001</v>
      </c>
      <c r="C1241">
        <v>4.25</v>
      </c>
      <c r="D1241" t="s">
        <v>2380</v>
      </c>
      <c r="E1241" t="s">
        <v>4718</v>
      </c>
      <c r="F1241" t="s">
        <v>2380</v>
      </c>
      <c r="G1241">
        <v>1</v>
      </c>
      <c r="H1241" t="s">
        <v>4718</v>
      </c>
      <c r="J1241" t="str">
        <f t="shared" si="38"/>
        <v>Obesity</v>
      </c>
      <c r="K1241" t="str">
        <f t="shared" si="39"/>
        <v>Normal</v>
      </c>
    </row>
    <row r="1242" spans="1:11" x14ac:dyDescent="0.25">
      <c r="A1242" t="s">
        <v>1130</v>
      </c>
      <c r="B1242">
        <v>31.445</v>
      </c>
      <c r="C1242">
        <v>8.33</v>
      </c>
      <c r="D1242" t="s">
        <v>4718</v>
      </c>
      <c r="E1242" t="s">
        <v>4718</v>
      </c>
      <c r="F1242" t="s">
        <v>4718</v>
      </c>
      <c r="G1242">
        <v>0</v>
      </c>
      <c r="H1242" t="s">
        <v>4718</v>
      </c>
      <c r="J1242" t="str">
        <f t="shared" si="38"/>
        <v>Obesity</v>
      </c>
      <c r="K1242" t="str">
        <f t="shared" si="39"/>
        <v>Diabetes</v>
      </c>
    </row>
    <row r="1243" spans="1:11" x14ac:dyDescent="0.25">
      <c r="A1243" t="s">
        <v>1129</v>
      </c>
      <c r="B1243">
        <v>38.880000000000003</v>
      </c>
      <c r="C1243">
        <v>4.29</v>
      </c>
      <c r="D1243" t="s">
        <v>4718</v>
      </c>
      <c r="E1243" t="s">
        <v>4718</v>
      </c>
      <c r="F1243" t="s">
        <v>4718</v>
      </c>
      <c r="G1243">
        <v>1</v>
      </c>
      <c r="H1243" t="s">
        <v>4718</v>
      </c>
      <c r="J1243" t="str">
        <f t="shared" si="38"/>
        <v>Obesity</v>
      </c>
      <c r="K1243" t="str">
        <f t="shared" si="39"/>
        <v>Normal</v>
      </c>
    </row>
    <row r="1244" spans="1:11" x14ac:dyDescent="0.25">
      <c r="A1244" t="s">
        <v>1128</v>
      </c>
      <c r="B1244">
        <v>43.89</v>
      </c>
      <c r="C1244">
        <v>6.32</v>
      </c>
      <c r="D1244" t="s">
        <v>2380</v>
      </c>
      <c r="E1244" t="s">
        <v>4718</v>
      </c>
      <c r="F1244" t="s">
        <v>4718</v>
      </c>
      <c r="G1244">
        <v>0</v>
      </c>
      <c r="H1244" t="s">
        <v>4718</v>
      </c>
      <c r="J1244" t="str">
        <f t="shared" si="38"/>
        <v>Over Weight</v>
      </c>
      <c r="K1244" t="str">
        <f t="shared" si="39"/>
        <v>Pre-Diabetes</v>
      </c>
    </row>
    <row r="1245" spans="1:11" x14ac:dyDescent="0.25">
      <c r="A1245" t="s">
        <v>1127</v>
      </c>
      <c r="B1245">
        <v>25.6</v>
      </c>
      <c r="C1245">
        <v>5.65</v>
      </c>
      <c r="D1245" t="s">
        <v>4718</v>
      </c>
      <c r="E1245" t="s">
        <v>4718</v>
      </c>
      <c r="F1245" t="s">
        <v>4718</v>
      </c>
      <c r="G1245">
        <v>2</v>
      </c>
      <c r="H1245" t="s">
        <v>4718</v>
      </c>
      <c r="J1245" t="str">
        <f t="shared" si="38"/>
        <v>Over Weight</v>
      </c>
      <c r="K1245" t="str">
        <f t="shared" si="39"/>
        <v>Normal</v>
      </c>
    </row>
    <row r="1246" spans="1:11" x14ac:dyDescent="0.25">
      <c r="A1246" t="s">
        <v>1126</v>
      </c>
      <c r="B1246">
        <v>29.545000000000002</v>
      </c>
      <c r="C1246">
        <v>8.41</v>
      </c>
      <c r="D1246" t="s">
        <v>2380</v>
      </c>
      <c r="E1246" t="s">
        <v>4718</v>
      </c>
      <c r="F1246" t="s">
        <v>4718</v>
      </c>
      <c r="G1246">
        <v>1</v>
      </c>
      <c r="H1246" t="s">
        <v>4718</v>
      </c>
      <c r="J1246" t="str">
        <f t="shared" si="38"/>
        <v>NormalWeight</v>
      </c>
      <c r="K1246" t="str">
        <f t="shared" si="39"/>
        <v>Diabetes</v>
      </c>
    </row>
    <row r="1247" spans="1:11" x14ac:dyDescent="0.25">
      <c r="A1247" t="s">
        <v>1125</v>
      </c>
      <c r="B1247">
        <v>23.25</v>
      </c>
      <c r="C1247">
        <v>11.96</v>
      </c>
      <c r="D1247" t="s">
        <v>2380</v>
      </c>
      <c r="E1247" t="s">
        <v>4718</v>
      </c>
      <c r="F1247" t="s">
        <v>4718</v>
      </c>
      <c r="G1247">
        <v>0</v>
      </c>
      <c r="H1247" t="s">
        <v>4718</v>
      </c>
      <c r="J1247" t="str">
        <f t="shared" si="38"/>
        <v>Obesity</v>
      </c>
      <c r="K1247" t="str">
        <f t="shared" si="39"/>
        <v>Diabetes</v>
      </c>
    </row>
    <row r="1248" spans="1:11" x14ac:dyDescent="0.25">
      <c r="A1248" t="s">
        <v>1124</v>
      </c>
      <c r="B1248">
        <v>43.95</v>
      </c>
      <c r="C1248">
        <v>5.17</v>
      </c>
      <c r="D1248" t="s">
        <v>2380</v>
      </c>
      <c r="E1248" t="s">
        <v>4718</v>
      </c>
      <c r="F1248" t="s">
        <v>2380</v>
      </c>
      <c r="G1248">
        <v>1</v>
      </c>
      <c r="H1248" t="s">
        <v>4718</v>
      </c>
      <c r="J1248" t="str">
        <f t="shared" si="38"/>
        <v>NormalWeight</v>
      </c>
      <c r="K1248" t="str">
        <f t="shared" si="39"/>
        <v>Normal</v>
      </c>
    </row>
    <row r="1249" spans="1:11" x14ac:dyDescent="0.25">
      <c r="A1249" t="s">
        <v>1123</v>
      </c>
      <c r="B1249">
        <v>21.85</v>
      </c>
      <c r="C1249">
        <v>8.76</v>
      </c>
      <c r="D1249" t="s">
        <v>4718</v>
      </c>
      <c r="E1249" t="s">
        <v>4718</v>
      </c>
      <c r="F1249" t="s">
        <v>4718</v>
      </c>
      <c r="G1249">
        <v>0</v>
      </c>
      <c r="H1249" t="s">
        <v>4718</v>
      </c>
      <c r="J1249" t="str">
        <f t="shared" si="38"/>
        <v>Over Weight</v>
      </c>
      <c r="K1249" t="str">
        <f t="shared" si="39"/>
        <v>Diabetes</v>
      </c>
    </row>
    <row r="1250" spans="1:11" x14ac:dyDescent="0.25">
      <c r="A1250" t="s">
        <v>1122</v>
      </c>
      <c r="B1250">
        <v>25.73</v>
      </c>
      <c r="C1250">
        <v>7.99</v>
      </c>
      <c r="D1250" t="s">
        <v>4718</v>
      </c>
      <c r="E1250" t="s">
        <v>4718</v>
      </c>
      <c r="F1250" t="s">
        <v>4718</v>
      </c>
      <c r="G1250">
        <v>2</v>
      </c>
      <c r="H1250" t="s">
        <v>4718</v>
      </c>
      <c r="J1250" t="str">
        <f t="shared" si="38"/>
        <v>Obesity</v>
      </c>
      <c r="K1250" t="str">
        <f t="shared" si="39"/>
        <v>Diabetes</v>
      </c>
    </row>
    <row r="1251" spans="1:11" x14ac:dyDescent="0.25">
      <c r="A1251" t="s">
        <v>1121</v>
      </c>
      <c r="B1251">
        <v>32.229999999999997</v>
      </c>
      <c r="C1251">
        <v>8.59</v>
      </c>
      <c r="D1251" t="s">
        <v>4718</v>
      </c>
      <c r="E1251" t="s">
        <v>4718</v>
      </c>
      <c r="F1251" t="s">
        <v>4718</v>
      </c>
      <c r="G1251">
        <v>0</v>
      </c>
      <c r="H1251" t="s">
        <v>4718</v>
      </c>
      <c r="J1251" t="str">
        <f t="shared" si="38"/>
        <v>Obesity</v>
      </c>
      <c r="K1251" t="str">
        <f t="shared" si="39"/>
        <v>Diabetes</v>
      </c>
    </row>
    <row r="1252" spans="1:11" x14ac:dyDescent="0.25">
      <c r="A1252" t="s">
        <v>1120</v>
      </c>
      <c r="B1252">
        <v>32.204999999999998</v>
      </c>
      <c r="C1252">
        <v>6.14</v>
      </c>
      <c r="D1252" t="s">
        <v>4718</v>
      </c>
      <c r="E1252" t="s">
        <v>4718</v>
      </c>
      <c r="F1252" t="s">
        <v>4718</v>
      </c>
      <c r="G1252">
        <v>2</v>
      </c>
      <c r="H1252" t="s">
        <v>4718</v>
      </c>
      <c r="J1252" t="str">
        <f t="shared" si="38"/>
        <v>Over Weight</v>
      </c>
      <c r="K1252" t="str">
        <f t="shared" si="39"/>
        <v>Pre-Diabetes</v>
      </c>
    </row>
    <row r="1253" spans="1:11" x14ac:dyDescent="0.25">
      <c r="A1253" t="s">
        <v>1119</v>
      </c>
      <c r="B1253">
        <v>26.41</v>
      </c>
      <c r="C1253">
        <v>4.08</v>
      </c>
      <c r="D1253" t="s">
        <v>4718</v>
      </c>
      <c r="E1253" t="s">
        <v>4718</v>
      </c>
      <c r="F1253" t="s">
        <v>4718</v>
      </c>
      <c r="G1253">
        <v>2</v>
      </c>
      <c r="H1253" t="s">
        <v>4718</v>
      </c>
      <c r="J1253" t="str">
        <f t="shared" si="38"/>
        <v>Obesity</v>
      </c>
      <c r="K1253" t="str">
        <f t="shared" si="39"/>
        <v>Normal</v>
      </c>
    </row>
    <row r="1254" spans="1:11" x14ac:dyDescent="0.25">
      <c r="A1254" t="s">
        <v>1118</v>
      </c>
      <c r="B1254">
        <v>30.2</v>
      </c>
      <c r="C1254">
        <v>6.25</v>
      </c>
      <c r="D1254" t="s">
        <v>2380</v>
      </c>
      <c r="E1254" t="s">
        <v>4718</v>
      </c>
      <c r="F1254" t="s">
        <v>4718</v>
      </c>
      <c r="G1254">
        <v>0</v>
      </c>
      <c r="H1254" t="s">
        <v>4718</v>
      </c>
      <c r="J1254" t="str">
        <f t="shared" si="38"/>
        <v>Obesity</v>
      </c>
      <c r="K1254" t="str">
        <f t="shared" si="39"/>
        <v>Pre-Diabetes</v>
      </c>
    </row>
    <row r="1255" spans="1:11" x14ac:dyDescent="0.25">
      <c r="A1255" t="s">
        <v>1117</v>
      </c>
      <c r="B1255">
        <v>31.26</v>
      </c>
      <c r="C1255">
        <v>5.94</v>
      </c>
      <c r="D1255" t="s">
        <v>2380</v>
      </c>
      <c r="E1255" t="s">
        <v>4718</v>
      </c>
      <c r="F1255" t="s">
        <v>4718</v>
      </c>
      <c r="G1255">
        <v>1</v>
      </c>
      <c r="H1255" t="s">
        <v>4718</v>
      </c>
      <c r="J1255" t="str">
        <f t="shared" si="38"/>
        <v>Obesity</v>
      </c>
      <c r="K1255" t="str">
        <f t="shared" si="39"/>
        <v>Pre-Diabetes</v>
      </c>
    </row>
    <row r="1256" spans="1:11" x14ac:dyDescent="0.25">
      <c r="A1256" t="s">
        <v>1116</v>
      </c>
      <c r="B1256">
        <v>33.725000000000001</v>
      </c>
      <c r="C1256">
        <v>6.45</v>
      </c>
      <c r="D1256" t="s">
        <v>2380</v>
      </c>
      <c r="E1256" t="s">
        <v>4718</v>
      </c>
      <c r="F1256" t="s">
        <v>4718</v>
      </c>
      <c r="G1256">
        <v>0</v>
      </c>
      <c r="H1256" t="s">
        <v>4718</v>
      </c>
      <c r="J1256" t="str">
        <f t="shared" si="38"/>
        <v>Over Weight</v>
      </c>
      <c r="K1256" t="str">
        <f t="shared" si="39"/>
        <v>Pre-Diabetes</v>
      </c>
    </row>
    <row r="1257" spans="1:11" x14ac:dyDescent="0.25">
      <c r="A1257" t="s">
        <v>1115</v>
      </c>
      <c r="B1257">
        <v>28.9</v>
      </c>
      <c r="C1257">
        <v>5.74</v>
      </c>
      <c r="D1257" t="s">
        <v>2380</v>
      </c>
      <c r="E1257" t="s">
        <v>4718</v>
      </c>
      <c r="F1257" t="s">
        <v>4718</v>
      </c>
      <c r="G1257">
        <v>0</v>
      </c>
      <c r="H1257" t="s">
        <v>4718</v>
      </c>
      <c r="J1257" t="str">
        <f t="shared" si="38"/>
        <v>Obesity</v>
      </c>
      <c r="K1257" t="str">
        <f t="shared" si="39"/>
        <v>Pre-Diabetes</v>
      </c>
    </row>
    <row r="1258" spans="1:11" x14ac:dyDescent="0.25">
      <c r="A1258" t="s">
        <v>1114</v>
      </c>
      <c r="B1258">
        <v>45.69</v>
      </c>
      <c r="C1258">
        <v>4.43</v>
      </c>
      <c r="D1258" t="s">
        <v>2380</v>
      </c>
      <c r="E1258" t="s">
        <v>4718</v>
      </c>
      <c r="F1258" t="s">
        <v>4718</v>
      </c>
      <c r="G1258">
        <v>0</v>
      </c>
      <c r="H1258" t="s">
        <v>4718</v>
      </c>
      <c r="J1258" t="str">
        <f t="shared" si="38"/>
        <v>NormalWeight</v>
      </c>
      <c r="K1258" t="str">
        <f t="shared" si="39"/>
        <v>Normal</v>
      </c>
    </row>
    <row r="1259" spans="1:11" x14ac:dyDescent="0.25">
      <c r="A1259" t="s">
        <v>1113</v>
      </c>
      <c r="B1259">
        <v>21.03</v>
      </c>
      <c r="C1259">
        <v>6.5</v>
      </c>
      <c r="D1259" t="s">
        <v>4718</v>
      </c>
      <c r="E1259" t="s">
        <v>4718</v>
      </c>
      <c r="F1259" t="s">
        <v>4718</v>
      </c>
      <c r="G1259">
        <v>0</v>
      </c>
      <c r="H1259" t="s">
        <v>4718</v>
      </c>
      <c r="J1259" t="str">
        <f t="shared" si="38"/>
        <v>Obesity</v>
      </c>
      <c r="K1259" t="str">
        <f t="shared" si="39"/>
        <v>Diabetes</v>
      </c>
    </row>
    <row r="1260" spans="1:11" x14ac:dyDescent="0.25">
      <c r="A1260" t="s">
        <v>1112</v>
      </c>
      <c r="B1260">
        <v>37</v>
      </c>
      <c r="C1260">
        <v>8.75</v>
      </c>
      <c r="D1260" t="s">
        <v>4718</v>
      </c>
      <c r="E1260" t="s">
        <v>4718</v>
      </c>
      <c r="F1260" t="s">
        <v>4718</v>
      </c>
      <c r="G1260">
        <v>0</v>
      </c>
      <c r="H1260" t="s">
        <v>4718</v>
      </c>
      <c r="J1260" t="str">
        <f t="shared" si="38"/>
        <v>Over Weight</v>
      </c>
      <c r="K1260" t="str">
        <f t="shared" si="39"/>
        <v>Diabetes</v>
      </c>
    </row>
    <row r="1261" spans="1:11" x14ac:dyDescent="0.25">
      <c r="A1261" t="s">
        <v>1111</v>
      </c>
      <c r="B1261">
        <v>25.4</v>
      </c>
      <c r="C1261">
        <v>11.96</v>
      </c>
      <c r="D1261" t="s">
        <v>4718</v>
      </c>
      <c r="E1261" t="s">
        <v>4718</v>
      </c>
      <c r="F1261" t="s">
        <v>4718</v>
      </c>
      <c r="G1261">
        <v>0</v>
      </c>
      <c r="H1261" t="s">
        <v>4718</v>
      </c>
      <c r="J1261" t="str">
        <f t="shared" si="38"/>
        <v>Obesity</v>
      </c>
      <c r="K1261" t="str">
        <f t="shared" si="39"/>
        <v>Diabetes</v>
      </c>
    </row>
    <row r="1262" spans="1:11" x14ac:dyDescent="0.25">
      <c r="A1262" t="s">
        <v>1110</v>
      </c>
      <c r="B1262">
        <v>32.299999999999997</v>
      </c>
      <c r="C1262">
        <v>10.54</v>
      </c>
      <c r="D1262" t="s">
        <v>4718</v>
      </c>
      <c r="E1262" t="s">
        <v>4718</v>
      </c>
      <c r="F1262" t="s">
        <v>4718</v>
      </c>
      <c r="G1262">
        <v>0</v>
      </c>
      <c r="H1262" t="s">
        <v>4718</v>
      </c>
      <c r="J1262" t="str">
        <f t="shared" si="38"/>
        <v>NormalWeight</v>
      </c>
      <c r="K1262" t="str">
        <f t="shared" si="39"/>
        <v>Diabetes</v>
      </c>
    </row>
    <row r="1263" spans="1:11" x14ac:dyDescent="0.25">
      <c r="A1263" t="s">
        <v>1109</v>
      </c>
      <c r="B1263">
        <v>23.94</v>
      </c>
      <c r="C1263">
        <v>4.54</v>
      </c>
      <c r="D1263" t="s">
        <v>2380</v>
      </c>
      <c r="E1263" t="s">
        <v>4718</v>
      </c>
      <c r="F1263" t="s">
        <v>2380</v>
      </c>
      <c r="G1263">
        <v>1</v>
      </c>
      <c r="H1263" t="s">
        <v>4718</v>
      </c>
      <c r="J1263" t="str">
        <f t="shared" si="38"/>
        <v>Obesity</v>
      </c>
      <c r="K1263" t="str">
        <f t="shared" si="39"/>
        <v>Normal</v>
      </c>
    </row>
    <row r="1264" spans="1:11" x14ac:dyDescent="0.25">
      <c r="A1264" t="s">
        <v>1108</v>
      </c>
      <c r="B1264">
        <v>46.4</v>
      </c>
      <c r="C1264">
        <v>5.71</v>
      </c>
      <c r="D1264" t="s">
        <v>4718</v>
      </c>
      <c r="E1264" t="s">
        <v>4718</v>
      </c>
      <c r="F1264" t="s">
        <v>4718</v>
      </c>
      <c r="G1264">
        <v>0</v>
      </c>
      <c r="H1264" t="s">
        <v>4718</v>
      </c>
      <c r="J1264" t="str">
        <f t="shared" si="38"/>
        <v>Obesity</v>
      </c>
      <c r="K1264" t="str">
        <f t="shared" si="39"/>
        <v>Pre-Diabetes</v>
      </c>
    </row>
    <row r="1265" spans="1:11" x14ac:dyDescent="0.25">
      <c r="A1265" t="s">
        <v>1107</v>
      </c>
      <c r="B1265">
        <v>40.375</v>
      </c>
      <c r="C1265">
        <v>6.25</v>
      </c>
      <c r="D1265" t="s">
        <v>2380</v>
      </c>
      <c r="E1265" t="s">
        <v>4718</v>
      </c>
      <c r="F1265" t="s">
        <v>4718</v>
      </c>
      <c r="G1265">
        <v>0</v>
      </c>
      <c r="H1265" t="s">
        <v>4718</v>
      </c>
      <c r="J1265" t="str">
        <f t="shared" si="38"/>
        <v>Over Weight</v>
      </c>
      <c r="K1265" t="str">
        <f t="shared" si="39"/>
        <v>Pre-Diabetes</v>
      </c>
    </row>
    <row r="1266" spans="1:11" x14ac:dyDescent="0.25">
      <c r="A1266" t="s">
        <v>1106</v>
      </c>
      <c r="B1266">
        <v>28.7</v>
      </c>
      <c r="C1266">
        <v>9.4700000000000006</v>
      </c>
      <c r="D1266" t="s">
        <v>4718</v>
      </c>
      <c r="E1266" t="s">
        <v>4718</v>
      </c>
      <c r="F1266" t="s">
        <v>4718</v>
      </c>
      <c r="G1266">
        <v>2</v>
      </c>
      <c r="H1266" t="s">
        <v>4718</v>
      </c>
      <c r="J1266" t="str">
        <f t="shared" si="38"/>
        <v>Over Weight</v>
      </c>
      <c r="K1266" t="str">
        <f t="shared" si="39"/>
        <v>Diabetes</v>
      </c>
    </row>
    <row r="1267" spans="1:11" x14ac:dyDescent="0.25">
      <c r="A1267" t="s">
        <v>1105</v>
      </c>
      <c r="B1267">
        <v>26.63</v>
      </c>
      <c r="C1267">
        <v>5.7</v>
      </c>
      <c r="D1267" t="s">
        <v>4718</v>
      </c>
      <c r="E1267" t="s">
        <v>4718</v>
      </c>
      <c r="F1267" t="s">
        <v>4718</v>
      </c>
      <c r="G1267">
        <v>0</v>
      </c>
      <c r="H1267" t="s">
        <v>4718</v>
      </c>
      <c r="J1267" t="str">
        <f t="shared" si="38"/>
        <v>NormalWeight</v>
      </c>
      <c r="K1267" t="str">
        <f t="shared" si="39"/>
        <v>Pre-Diabetes</v>
      </c>
    </row>
    <row r="1268" spans="1:11" x14ac:dyDescent="0.25">
      <c r="A1268" t="s">
        <v>1104</v>
      </c>
      <c r="B1268">
        <v>22.515000000000001</v>
      </c>
      <c r="C1268">
        <v>11.18</v>
      </c>
      <c r="D1268" t="s">
        <v>4718</v>
      </c>
      <c r="E1268" t="s">
        <v>4718</v>
      </c>
      <c r="F1268" t="s">
        <v>4718</v>
      </c>
      <c r="G1268">
        <v>2</v>
      </c>
      <c r="H1268" t="s">
        <v>4718</v>
      </c>
      <c r="J1268" t="str">
        <f t="shared" si="38"/>
        <v>Obesity</v>
      </c>
      <c r="K1268" t="str">
        <f t="shared" si="39"/>
        <v>Diabetes</v>
      </c>
    </row>
    <row r="1269" spans="1:11" x14ac:dyDescent="0.25">
      <c r="A1269" t="s">
        <v>1103</v>
      </c>
      <c r="B1269">
        <v>36.575000000000003</v>
      </c>
      <c r="C1269">
        <v>10.98</v>
      </c>
      <c r="D1269" t="s">
        <v>4718</v>
      </c>
      <c r="E1269" t="s">
        <v>4718</v>
      </c>
      <c r="F1269" t="s">
        <v>4718</v>
      </c>
      <c r="G1269">
        <v>0</v>
      </c>
      <c r="H1269" t="s">
        <v>4718</v>
      </c>
      <c r="J1269" t="str">
        <f t="shared" si="38"/>
        <v>NormalWeight</v>
      </c>
      <c r="K1269" t="str">
        <f t="shared" si="39"/>
        <v>Diabetes</v>
      </c>
    </row>
    <row r="1270" spans="1:11" x14ac:dyDescent="0.25">
      <c r="A1270" t="s">
        <v>1102</v>
      </c>
      <c r="B1270">
        <v>23.66</v>
      </c>
      <c r="C1270">
        <v>5.1100000000000003</v>
      </c>
      <c r="D1270" t="s">
        <v>2380</v>
      </c>
      <c r="E1270" t="s">
        <v>4718</v>
      </c>
      <c r="F1270" t="s">
        <v>2380</v>
      </c>
      <c r="G1270">
        <v>1</v>
      </c>
      <c r="H1270" t="s">
        <v>4718</v>
      </c>
      <c r="J1270" t="str">
        <f t="shared" si="38"/>
        <v>NormalWeight</v>
      </c>
      <c r="K1270" t="str">
        <f t="shared" si="39"/>
        <v>Normal</v>
      </c>
    </row>
    <row r="1271" spans="1:11" x14ac:dyDescent="0.25">
      <c r="A1271" t="s">
        <v>1101</v>
      </c>
      <c r="B1271">
        <v>18.62</v>
      </c>
      <c r="C1271">
        <v>10.24</v>
      </c>
      <c r="D1271" t="s">
        <v>4718</v>
      </c>
      <c r="E1271" t="s">
        <v>4718</v>
      </c>
      <c r="F1271" t="s">
        <v>4718</v>
      </c>
      <c r="G1271">
        <v>0</v>
      </c>
      <c r="H1271" t="s">
        <v>4718</v>
      </c>
      <c r="J1271" t="str">
        <f t="shared" si="38"/>
        <v>NormalWeight</v>
      </c>
      <c r="K1271" t="str">
        <f t="shared" si="39"/>
        <v>Diabetes</v>
      </c>
    </row>
    <row r="1272" spans="1:11" x14ac:dyDescent="0.25">
      <c r="A1272" t="s">
        <v>1100</v>
      </c>
      <c r="B1272">
        <v>19.190000000000001</v>
      </c>
      <c r="C1272">
        <v>7.71</v>
      </c>
      <c r="D1272" t="s">
        <v>2380</v>
      </c>
      <c r="E1272" t="s">
        <v>4718</v>
      </c>
      <c r="F1272" t="s">
        <v>4718</v>
      </c>
      <c r="G1272">
        <v>1</v>
      </c>
      <c r="H1272" t="s">
        <v>4718</v>
      </c>
      <c r="J1272" t="str">
        <f t="shared" si="38"/>
        <v>Over Weight</v>
      </c>
      <c r="K1272" t="str">
        <f t="shared" si="39"/>
        <v>Diabetes</v>
      </c>
    </row>
    <row r="1273" spans="1:11" x14ac:dyDescent="0.25">
      <c r="A1273" t="s">
        <v>1099</v>
      </c>
      <c r="B1273">
        <v>27.5</v>
      </c>
      <c r="C1273">
        <v>6.03</v>
      </c>
      <c r="D1273" t="s">
        <v>4718</v>
      </c>
      <c r="E1273" t="s">
        <v>4718</v>
      </c>
      <c r="F1273" t="s">
        <v>4718</v>
      </c>
      <c r="G1273">
        <v>0</v>
      </c>
      <c r="H1273" t="s">
        <v>4718</v>
      </c>
      <c r="J1273" t="str">
        <f t="shared" si="38"/>
        <v>Over Weight</v>
      </c>
      <c r="K1273" t="str">
        <f t="shared" si="39"/>
        <v>Pre-Diabetes</v>
      </c>
    </row>
    <row r="1274" spans="1:11" x14ac:dyDescent="0.25">
      <c r="A1274" t="s">
        <v>1098</v>
      </c>
      <c r="B1274">
        <v>27.36</v>
      </c>
      <c r="C1274">
        <v>5.96</v>
      </c>
      <c r="D1274" t="s">
        <v>4718</v>
      </c>
      <c r="E1274" t="s">
        <v>4718</v>
      </c>
      <c r="F1274" t="s">
        <v>2380</v>
      </c>
      <c r="G1274">
        <v>1</v>
      </c>
      <c r="H1274" t="s">
        <v>4718</v>
      </c>
      <c r="J1274" t="str">
        <f t="shared" si="38"/>
        <v>NormalWeight</v>
      </c>
      <c r="K1274" t="str">
        <f t="shared" si="39"/>
        <v>Pre-Diabetes</v>
      </c>
    </row>
    <row r="1275" spans="1:11" x14ac:dyDescent="0.25">
      <c r="A1275" t="s">
        <v>1097</v>
      </c>
      <c r="B1275">
        <v>20.350000000000001</v>
      </c>
      <c r="C1275">
        <v>4.16</v>
      </c>
      <c r="D1275" t="s">
        <v>4718</v>
      </c>
      <c r="E1275" t="s">
        <v>4718</v>
      </c>
      <c r="F1275" t="s">
        <v>4718</v>
      </c>
      <c r="G1275">
        <v>0</v>
      </c>
      <c r="H1275" t="s">
        <v>4718</v>
      </c>
      <c r="J1275" t="str">
        <f t="shared" si="38"/>
        <v>NormalWeight</v>
      </c>
      <c r="K1275" t="str">
        <f t="shared" si="39"/>
        <v>Normal</v>
      </c>
    </row>
    <row r="1276" spans="1:11" x14ac:dyDescent="0.25">
      <c r="A1276" t="s">
        <v>1096</v>
      </c>
      <c r="B1276">
        <v>24.035</v>
      </c>
      <c r="C1276">
        <v>6.11</v>
      </c>
      <c r="D1276" t="s">
        <v>4718</v>
      </c>
      <c r="E1276" t="s">
        <v>4718</v>
      </c>
      <c r="F1276" t="s">
        <v>4718</v>
      </c>
      <c r="G1276">
        <v>0</v>
      </c>
      <c r="H1276" t="s">
        <v>4718</v>
      </c>
      <c r="J1276" t="str">
        <f t="shared" si="38"/>
        <v>NormalWeight</v>
      </c>
      <c r="K1276" t="str">
        <f t="shared" si="39"/>
        <v>Pre-Diabetes</v>
      </c>
    </row>
    <row r="1277" spans="1:11" x14ac:dyDescent="0.25">
      <c r="A1277" t="s">
        <v>1095</v>
      </c>
      <c r="B1277">
        <v>23.56</v>
      </c>
      <c r="C1277">
        <v>5.97</v>
      </c>
      <c r="D1277" t="s">
        <v>4718</v>
      </c>
      <c r="E1277" t="s">
        <v>4718</v>
      </c>
      <c r="F1277" t="s">
        <v>4718</v>
      </c>
      <c r="G1277">
        <v>0</v>
      </c>
      <c r="H1277" t="s">
        <v>4718</v>
      </c>
      <c r="J1277" t="str">
        <f t="shared" si="38"/>
        <v>Over Weight</v>
      </c>
      <c r="K1277" t="str">
        <f t="shared" si="39"/>
        <v>Pre-Diabetes</v>
      </c>
    </row>
    <row r="1278" spans="1:11" x14ac:dyDescent="0.25">
      <c r="A1278" t="s">
        <v>1094</v>
      </c>
      <c r="B1278">
        <v>27.17</v>
      </c>
      <c r="C1278">
        <v>10.81</v>
      </c>
      <c r="D1278" t="s">
        <v>4718</v>
      </c>
      <c r="E1278" t="s">
        <v>4718</v>
      </c>
      <c r="F1278" t="s">
        <v>4718</v>
      </c>
      <c r="G1278">
        <v>2</v>
      </c>
      <c r="H1278" t="s">
        <v>4718</v>
      </c>
      <c r="J1278" t="str">
        <f t="shared" si="38"/>
        <v>Obesity</v>
      </c>
      <c r="K1278" t="str">
        <f t="shared" si="39"/>
        <v>Diabetes</v>
      </c>
    </row>
    <row r="1279" spans="1:11" x14ac:dyDescent="0.25">
      <c r="A1279" t="s">
        <v>1093</v>
      </c>
      <c r="B1279">
        <v>34.32</v>
      </c>
      <c r="C1279">
        <v>5.7</v>
      </c>
      <c r="D1279" t="s">
        <v>2380</v>
      </c>
      <c r="E1279" t="s">
        <v>4718</v>
      </c>
      <c r="F1279" t="s">
        <v>2380</v>
      </c>
      <c r="G1279">
        <v>1</v>
      </c>
      <c r="H1279" t="s">
        <v>4718</v>
      </c>
      <c r="J1279" t="str">
        <f t="shared" si="38"/>
        <v>NormalWeight</v>
      </c>
      <c r="K1279" t="str">
        <f t="shared" si="39"/>
        <v>Pre-Diabetes</v>
      </c>
    </row>
    <row r="1280" spans="1:11" x14ac:dyDescent="0.25">
      <c r="A1280" t="s">
        <v>1092</v>
      </c>
      <c r="B1280">
        <v>23.87</v>
      </c>
      <c r="C1280">
        <v>4.7699999999999996</v>
      </c>
      <c r="D1280" t="s">
        <v>2380</v>
      </c>
      <c r="E1280" t="s">
        <v>4718</v>
      </c>
      <c r="F1280" t="s">
        <v>2380</v>
      </c>
      <c r="G1280">
        <v>1</v>
      </c>
      <c r="H1280" t="s">
        <v>4718</v>
      </c>
      <c r="J1280" t="str">
        <f t="shared" si="38"/>
        <v>Obesity</v>
      </c>
      <c r="K1280" t="str">
        <f t="shared" si="39"/>
        <v>Normal</v>
      </c>
    </row>
    <row r="1281" spans="1:11" x14ac:dyDescent="0.25">
      <c r="A1281" t="s">
        <v>1091</v>
      </c>
      <c r="B1281">
        <v>30.15</v>
      </c>
      <c r="C1281">
        <v>4.25</v>
      </c>
      <c r="D1281" t="s">
        <v>4718</v>
      </c>
      <c r="E1281" t="s">
        <v>4718</v>
      </c>
      <c r="F1281" t="s">
        <v>4718</v>
      </c>
      <c r="G1281">
        <v>1</v>
      </c>
      <c r="H1281" t="s">
        <v>4718</v>
      </c>
      <c r="J1281" t="str">
        <f t="shared" ref="J1281:J1344" si="40">IF(B1282&gt;=30,"Obesity",IF(B1282&gt;=25,"Over Weight",IF(B1282&gt;=18.5,"NormalWeight","UnderWeight")))</f>
        <v>Over Weight</v>
      </c>
      <c r="K1281" t="str">
        <f t="shared" si="39"/>
        <v>Normal</v>
      </c>
    </row>
    <row r="1282" spans="1:11" x14ac:dyDescent="0.25">
      <c r="A1282" t="s">
        <v>1090</v>
      </c>
      <c r="B1282">
        <v>26.36</v>
      </c>
      <c r="C1282">
        <v>5.52</v>
      </c>
      <c r="D1282" t="s">
        <v>4718</v>
      </c>
      <c r="E1282" t="s">
        <v>4718</v>
      </c>
      <c r="F1282" t="s">
        <v>4718</v>
      </c>
      <c r="G1282">
        <v>0</v>
      </c>
      <c r="H1282" t="s">
        <v>4718</v>
      </c>
      <c r="J1282" t="str">
        <f t="shared" si="40"/>
        <v>Obesity</v>
      </c>
      <c r="K1282" t="str">
        <f t="shared" si="39"/>
        <v>Normal</v>
      </c>
    </row>
    <row r="1283" spans="1:11" x14ac:dyDescent="0.25">
      <c r="A1283" t="s">
        <v>1089</v>
      </c>
      <c r="B1283">
        <v>45.32</v>
      </c>
      <c r="C1283">
        <v>6.53</v>
      </c>
      <c r="D1283" t="s">
        <v>2380</v>
      </c>
      <c r="E1283" t="s">
        <v>4718</v>
      </c>
      <c r="F1283" t="s">
        <v>4718</v>
      </c>
      <c r="G1283">
        <v>1</v>
      </c>
      <c r="H1283" t="s">
        <v>4718</v>
      </c>
      <c r="J1283" t="str">
        <f t="shared" si="40"/>
        <v>Obesity</v>
      </c>
      <c r="K1283" t="str">
        <f t="shared" ref="K1283:K1346" si="41">IF(C1283&lt;5.7,"Normal",IF(C1283&lt;6.5,"Pre-Diabetes","Diabetes"))</f>
        <v>Diabetes</v>
      </c>
    </row>
    <row r="1284" spans="1:11" x14ac:dyDescent="0.25">
      <c r="A1284" t="s">
        <v>1088</v>
      </c>
      <c r="B1284">
        <v>31.93</v>
      </c>
      <c r="C1284">
        <v>4.82</v>
      </c>
      <c r="D1284" t="s">
        <v>2380</v>
      </c>
      <c r="E1284" t="s">
        <v>4718</v>
      </c>
      <c r="F1284" t="s">
        <v>4718</v>
      </c>
      <c r="G1284">
        <v>1</v>
      </c>
      <c r="H1284" t="s">
        <v>4718</v>
      </c>
      <c r="J1284" t="str">
        <f t="shared" si="40"/>
        <v>Obesity</v>
      </c>
      <c r="K1284" t="str">
        <f t="shared" si="41"/>
        <v>Normal</v>
      </c>
    </row>
    <row r="1285" spans="1:11" x14ac:dyDescent="0.25">
      <c r="A1285" t="s">
        <v>1087</v>
      </c>
      <c r="B1285">
        <v>36</v>
      </c>
      <c r="C1285">
        <v>11.94</v>
      </c>
      <c r="D1285" t="s">
        <v>2380</v>
      </c>
      <c r="E1285" t="s">
        <v>4718</v>
      </c>
      <c r="F1285" t="s">
        <v>4718</v>
      </c>
      <c r="G1285">
        <v>1</v>
      </c>
      <c r="H1285" t="s">
        <v>4718</v>
      </c>
      <c r="J1285" t="str">
        <f t="shared" si="40"/>
        <v>Obesity</v>
      </c>
      <c r="K1285" t="str">
        <f t="shared" si="41"/>
        <v>Diabetes</v>
      </c>
    </row>
    <row r="1286" spans="1:11" x14ac:dyDescent="0.25">
      <c r="A1286" t="s">
        <v>1086</v>
      </c>
      <c r="B1286">
        <v>32</v>
      </c>
      <c r="C1286">
        <v>7.85</v>
      </c>
      <c r="D1286" t="s">
        <v>2380</v>
      </c>
      <c r="E1286" t="s">
        <v>4718</v>
      </c>
      <c r="F1286" t="s">
        <v>4718</v>
      </c>
      <c r="G1286">
        <v>1</v>
      </c>
      <c r="H1286" t="s">
        <v>4718</v>
      </c>
      <c r="J1286" t="str">
        <f t="shared" si="40"/>
        <v>Over Weight</v>
      </c>
      <c r="K1286" t="str">
        <f t="shared" si="41"/>
        <v>Diabetes</v>
      </c>
    </row>
    <row r="1287" spans="1:11" x14ac:dyDescent="0.25">
      <c r="A1287" t="s">
        <v>1085</v>
      </c>
      <c r="B1287">
        <v>29.37</v>
      </c>
      <c r="C1287">
        <v>8.01</v>
      </c>
      <c r="D1287" t="s">
        <v>2380</v>
      </c>
      <c r="E1287" t="s">
        <v>4718</v>
      </c>
      <c r="F1287" t="s">
        <v>4718</v>
      </c>
      <c r="G1287">
        <v>1</v>
      </c>
      <c r="H1287" t="s">
        <v>4718</v>
      </c>
      <c r="J1287" t="str">
        <f t="shared" si="40"/>
        <v>NormalWeight</v>
      </c>
      <c r="K1287" t="str">
        <f t="shared" si="41"/>
        <v>Diabetes</v>
      </c>
    </row>
    <row r="1288" spans="1:11" x14ac:dyDescent="0.25">
      <c r="A1288" t="s">
        <v>1084</v>
      </c>
      <c r="B1288">
        <v>23.6</v>
      </c>
      <c r="C1288">
        <v>7.4</v>
      </c>
      <c r="D1288" t="s">
        <v>2380</v>
      </c>
      <c r="E1288" t="s">
        <v>4718</v>
      </c>
      <c r="F1288" t="s">
        <v>4718</v>
      </c>
      <c r="G1288">
        <v>1</v>
      </c>
      <c r="H1288" t="s">
        <v>4718</v>
      </c>
      <c r="J1288" t="str">
        <f t="shared" si="40"/>
        <v>Obesity</v>
      </c>
      <c r="K1288" t="str">
        <f t="shared" si="41"/>
        <v>Diabetes</v>
      </c>
    </row>
    <row r="1289" spans="1:11" x14ac:dyDescent="0.25">
      <c r="A1289" t="s">
        <v>1083</v>
      </c>
      <c r="B1289">
        <v>33.155000000000001</v>
      </c>
      <c r="C1289">
        <v>8.3800000000000008</v>
      </c>
      <c r="D1289" t="s">
        <v>2380</v>
      </c>
      <c r="E1289" t="s">
        <v>4718</v>
      </c>
      <c r="F1289" t="s">
        <v>4718</v>
      </c>
      <c r="G1289">
        <v>0</v>
      </c>
      <c r="H1289" t="s">
        <v>4718</v>
      </c>
      <c r="J1289" t="str">
        <f t="shared" si="40"/>
        <v>NormalWeight</v>
      </c>
      <c r="K1289" t="str">
        <f t="shared" si="41"/>
        <v>Diabetes</v>
      </c>
    </row>
    <row r="1290" spans="1:11" x14ac:dyDescent="0.25">
      <c r="A1290" t="s">
        <v>1082</v>
      </c>
      <c r="B1290">
        <v>24.32</v>
      </c>
      <c r="C1290">
        <v>11.56</v>
      </c>
      <c r="D1290" t="s">
        <v>2380</v>
      </c>
      <c r="E1290" t="s">
        <v>4718</v>
      </c>
      <c r="F1290" t="s">
        <v>4718</v>
      </c>
      <c r="G1290">
        <v>1</v>
      </c>
      <c r="H1290" t="s">
        <v>4718</v>
      </c>
      <c r="J1290" t="str">
        <f t="shared" si="40"/>
        <v>Obesity</v>
      </c>
      <c r="K1290" t="str">
        <f t="shared" si="41"/>
        <v>Diabetes</v>
      </c>
    </row>
    <row r="1291" spans="1:11" x14ac:dyDescent="0.25">
      <c r="A1291" t="s">
        <v>1081</v>
      </c>
      <c r="B1291">
        <v>36.299999999999997</v>
      </c>
      <c r="C1291">
        <v>4.6100000000000003</v>
      </c>
      <c r="D1291" t="s">
        <v>4718</v>
      </c>
      <c r="E1291" t="s">
        <v>4718</v>
      </c>
      <c r="F1291" t="s">
        <v>4718</v>
      </c>
      <c r="G1291">
        <v>0</v>
      </c>
      <c r="H1291" t="s">
        <v>4718</v>
      </c>
      <c r="J1291" t="str">
        <f t="shared" si="40"/>
        <v>Obesity</v>
      </c>
      <c r="K1291" t="str">
        <f t="shared" si="41"/>
        <v>Normal</v>
      </c>
    </row>
    <row r="1292" spans="1:11" x14ac:dyDescent="0.25">
      <c r="A1292" t="s">
        <v>1080</v>
      </c>
      <c r="B1292">
        <v>34.4</v>
      </c>
      <c r="C1292">
        <v>4.95</v>
      </c>
      <c r="D1292" t="s">
        <v>4718</v>
      </c>
      <c r="E1292" t="s">
        <v>4718</v>
      </c>
      <c r="F1292" t="s">
        <v>2380</v>
      </c>
      <c r="G1292">
        <v>1</v>
      </c>
      <c r="H1292" t="s">
        <v>4718</v>
      </c>
      <c r="J1292" t="str">
        <f t="shared" si="40"/>
        <v>Obesity</v>
      </c>
      <c r="K1292" t="str">
        <f t="shared" si="41"/>
        <v>Normal</v>
      </c>
    </row>
    <row r="1293" spans="1:11" x14ac:dyDescent="0.25">
      <c r="A1293" t="s">
        <v>1079</v>
      </c>
      <c r="B1293">
        <v>30.9</v>
      </c>
      <c r="C1293">
        <v>5.04</v>
      </c>
      <c r="D1293" t="s">
        <v>4718</v>
      </c>
      <c r="E1293" t="s">
        <v>4718</v>
      </c>
      <c r="F1293" t="s">
        <v>4718</v>
      </c>
      <c r="G1293">
        <v>0</v>
      </c>
      <c r="H1293" t="s">
        <v>4718</v>
      </c>
      <c r="J1293" t="str">
        <f t="shared" si="40"/>
        <v>Over Weight</v>
      </c>
      <c r="K1293" t="str">
        <f t="shared" si="41"/>
        <v>Normal</v>
      </c>
    </row>
    <row r="1294" spans="1:11" x14ac:dyDescent="0.25">
      <c r="A1294" t="s">
        <v>1078</v>
      </c>
      <c r="B1294">
        <v>28.6</v>
      </c>
      <c r="C1294">
        <v>5.42</v>
      </c>
      <c r="D1294" t="s">
        <v>4718</v>
      </c>
      <c r="E1294" t="s">
        <v>4718</v>
      </c>
      <c r="F1294" t="s">
        <v>4718</v>
      </c>
      <c r="G1294">
        <v>0</v>
      </c>
      <c r="H1294" t="s">
        <v>4718</v>
      </c>
      <c r="J1294" t="str">
        <f t="shared" si="40"/>
        <v>Over Weight</v>
      </c>
      <c r="K1294" t="str">
        <f t="shared" si="41"/>
        <v>Normal</v>
      </c>
    </row>
    <row r="1295" spans="1:11" x14ac:dyDescent="0.25">
      <c r="A1295" t="s">
        <v>1077</v>
      </c>
      <c r="B1295">
        <v>27.83</v>
      </c>
      <c r="C1295">
        <v>5.39</v>
      </c>
      <c r="D1295" t="s">
        <v>4718</v>
      </c>
      <c r="E1295" t="s">
        <v>4718</v>
      </c>
      <c r="F1295" t="s">
        <v>4718</v>
      </c>
      <c r="G1295">
        <v>0</v>
      </c>
      <c r="H1295" t="s">
        <v>4718</v>
      </c>
      <c r="J1295" t="str">
        <f t="shared" si="40"/>
        <v>Obesity</v>
      </c>
      <c r="K1295" t="str">
        <f t="shared" si="41"/>
        <v>Normal</v>
      </c>
    </row>
    <row r="1296" spans="1:11" x14ac:dyDescent="0.25">
      <c r="A1296" t="s">
        <v>1076</v>
      </c>
      <c r="B1296">
        <v>39.64</v>
      </c>
      <c r="C1296">
        <v>6</v>
      </c>
      <c r="D1296" t="s">
        <v>4718</v>
      </c>
      <c r="E1296" t="s">
        <v>4718</v>
      </c>
      <c r="F1296" t="s">
        <v>2380</v>
      </c>
      <c r="G1296">
        <v>1</v>
      </c>
      <c r="H1296" t="s">
        <v>4718</v>
      </c>
      <c r="J1296" t="str">
        <f t="shared" si="40"/>
        <v>Obesity</v>
      </c>
      <c r="K1296" t="str">
        <f t="shared" si="41"/>
        <v>Pre-Diabetes</v>
      </c>
    </row>
    <row r="1297" spans="1:11" x14ac:dyDescent="0.25">
      <c r="A1297" t="s">
        <v>1075</v>
      </c>
      <c r="B1297">
        <v>38.479999999999997</v>
      </c>
      <c r="C1297">
        <v>6.02</v>
      </c>
      <c r="D1297" t="s">
        <v>4718</v>
      </c>
      <c r="E1297" t="s">
        <v>4718</v>
      </c>
      <c r="F1297" t="s">
        <v>4718</v>
      </c>
      <c r="G1297">
        <v>1</v>
      </c>
      <c r="H1297" t="s">
        <v>4718</v>
      </c>
      <c r="J1297" t="str">
        <f t="shared" si="40"/>
        <v>Obesity</v>
      </c>
      <c r="K1297" t="str">
        <f t="shared" si="41"/>
        <v>Pre-Diabetes</v>
      </c>
    </row>
    <row r="1298" spans="1:11" x14ac:dyDescent="0.25">
      <c r="A1298" t="s">
        <v>1074</v>
      </c>
      <c r="B1298">
        <v>36.200000000000003</v>
      </c>
      <c r="C1298">
        <v>4.62</v>
      </c>
      <c r="D1298" t="s">
        <v>4718</v>
      </c>
      <c r="E1298" t="s">
        <v>4718</v>
      </c>
      <c r="F1298" t="s">
        <v>4718</v>
      </c>
      <c r="G1298">
        <v>2</v>
      </c>
      <c r="H1298" t="s">
        <v>4718</v>
      </c>
      <c r="J1298" t="str">
        <f t="shared" si="40"/>
        <v>Over Weight</v>
      </c>
      <c r="K1298" t="str">
        <f t="shared" si="41"/>
        <v>Normal</v>
      </c>
    </row>
    <row r="1299" spans="1:11" x14ac:dyDescent="0.25">
      <c r="A1299" t="s">
        <v>1073</v>
      </c>
      <c r="B1299">
        <v>27.13</v>
      </c>
      <c r="C1299">
        <v>5.59</v>
      </c>
      <c r="D1299" t="s">
        <v>4718</v>
      </c>
      <c r="E1299" t="s">
        <v>4718</v>
      </c>
      <c r="F1299" t="s">
        <v>4718</v>
      </c>
      <c r="G1299">
        <v>1</v>
      </c>
      <c r="H1299" t="s">
        <v>4718</v>
      </c>
      <c r="J1299" t="str">
        <f t="shared" si="40"/>
        <v>NormalWeight</v>
      </c>
      <c r="K1299" t="str">
        <f t="shared" si="41"/>
        <v>Normal</v>
      </c>
    </row>
    <row r="1300" spans="1:11" x14ac:dyDescent="0.25">
      <c r="A1300" t="s">
        <v>1072</v>
      </c>
      <c r="B1300">
        <v>20.75</v>
      </c>
      <c r="C1300">
        <v>5.18</v>
      </c>
      <c r="D1300" t="s">
        <v>2380</v>
      </c>
      <c r="E1300" t="s">
        <v>4718</v>
      </c>
      <c r="F1300" t="s">
        <v>4718</v>
      </c>
      <c r="G1300">
        <v>2</v>
      </c>
      <c r="H1300" t="s">
        <v>4718</v>
      </c>
      <c r="J1300" t="str">
        <f t="shared" si="40"/>
        <v>Over Weight</v>
      </c>
      <c r="K1300" t="str">
        <f t="shared" si="41"/>
        <v>Normal</v>
      </c>
    </row>
    <row r="1301" spans="1:11" x14ac:dyDescent="0.25">
      <c r="A1301" t="s">
        <v>1071</v>
      </c>
      <c r="B1301">
        <v>26.6</v>
      </c>
      <c r="C1301">
        <v>6.29</v>
      </c>
      <c r="D1301" t="s">
        <v>4718</v>
      </c>
      <c r="E1301" t="s">
        <v>4718</v>
      </c>
      <c r="F1301" t="s">
        <v>4718</v>
      </c>
      <c r="G1301">
        <v>2</v>
      </c>
      <c r="H1301" t="s">
        <v>4718</v>
      </c>
      <c r="J1301" t="str">
        <f t="shared" si="40"/>
        <v>Over Weight</v>
      </c>
      <c r="K1301" t="str">
        <f t="shared" si="41"/>
        <v>Pre-Diabetes</v>
      </c>
    </row>
    <row r="1302" spans="1:11" x14ac:dyDescent="0.25">
      <c r="A1302" t="s">
        <v>1070</v>
      </c>
      <c r="B1302">
        <v>25.3</v>
      </c>
      <c r="C1302">
        <v>4.49</v>
      </c>
      <c r="D1302" t="s">
        <v>4718</v>
      </c>
      <c r="E1302" t="s">
        <v>4718</v>
      </c>
      <c r="F1302" t="s">
        <v>4718</v>
      </c>
      <c r="G1302">
        <v>2</v>
      </c>
      <c r="H1302" t="s">
        <v>4718</v>
      </c>
      <c r="J1302" t="str">
        <f t="shared" si="40"/>
        <v>NormalWeight</v>
      </c>
      <c r="K1302" t="str">
        <f t="shared" si="41"/>
        <v>Normal</v>
      </c>
    </row>
    <row r="1303" spans="1:11" x14ac:dyDescent="0.25">
      <c r="A1303" t="s">
        <v>1069</v>
      </c>
      <c r="B1303">
        <v>18.84</v>
      </c>
      <c r="C1303">
        <v>11.82</v>
      </c>
      <c r="D1303" t="s">
        <v>2380</v>
      </c>
      <c r="E1303" t="s">
        <v>4718</v>
      </c>
      <c r="F1303" t="s">
        <v>2380</v>
      </c>
      <c r="G1303">
        <v>1</v>
      </c>
      <c r="H1303" t="s">
        <v>4718</v>
      </c>
      <c r="J1303" t="str">
        <f t="shared" si="40"/>
        <v>NormalWeight</v>
      </c>
      <c r="K1303" t="str">
        <f t="shared" si="41"/>
        <v>Diabetes</v>
      </c>
    </row>
    <row r="1304" spans="1:11" x14ac:dyDescent="0.25">
      <c r="A1304" t="s">
        <v>1068</v>
      </c>
      <c r="B1304">
        <v>19.57</v>
      </c>
      <c r="C1304">
        <v>7.41</v>
      </c>
      <c r="D1304" t="s">
        <v>2380</v>
      </c>
      <c r="E1304" t="s">
        <v>4718</v>
      </c>
      <c r="F1304" t="s">
        <v>4718</v>
      </c>
      <c r="G1304">
        <v>1</v>
      </c>
      <c r="H1304" t="s">
        <v>4718</v>
      </c>
      <c r="J1304" t="str">
        <f t="shared" si="40"/>
        <v>Obesity</v>
      </c>
      <c r="K1304" t="str">
        <f t="shared" si="41"/>
        <v>Diabetes</v>
      </c>
    </row>
    <row r="1305" spans="1:11" x14ac:dyDescent="0.25">
      <c r="A1305" t="s">
        <v>1067</v>
      </c>
      <c r="B1305">
        <v>30.495000000000001</v>
      </c>
      <c r="C1305">
        <v>5.97</v>
      </c>
      <c r="D1305" t="s">
        <v>4718</v>
      </c>
      <c r="E1305" t="s">
        <v>4718</v>
      </c>
      <c r="F1305" t="s">
        <v>4718</v>
      </c>
      <c r="G1305">
        <v>0</v>
      </c>
      <c r="H1305" t="s">
        <v>4718</v>
      </c>
      <c r="J1305" t="str">
        <f t="shared" si="40"/>
        <v>Obesity</v>
      </c>
      <c r="K1305" t="str">
        <f t="shared" si="41"/>
        <v>Pre-Diabetes</v>
      </c>
    </row>
    <row r="1306" spans="1:11" x14ac:dyDescent="0.25">
      <c r="A1306" t="s">
        <v>1066</v>
      </c>
      <c r="B1306">
        <v>30.114999999999998</v>
      </c>
      <c r="C1306">
        <v>5.74</v>
      </c>
      <c r="D1306" t="s">
        <v>4718</v>
      </c>
      <c r="E1306" t="s">
        <v>4718</v>
      </c>
      <c r="F1306" t="s">
        <v>2380</v>
      </c>
      <c r="G1306">
        <v>1</v>
      </c>
      <c r="H1306" t="s">
        <v>4718</v>
      </c>
      <c r="J1306" t="str">
        <f t="shared" si="40"/>
        <v>NormalWeight</v>
      </c>
      <c r="K1306" t="str">
        <f t="shared" si="41"/>
        <v>Pre-Diabetes</v>
      </c>
    </row>
    <row r="1307" spans="1:11" x14ac:dyDescent="0.25">
      <c r="A1307" t="s">
        <v>1065</v>
      </c>
      <c r="B1307">
        <v>24.78</v>
      </c>
      <c r="C1307">
        <v>9.85</v>
      </c>
      <c r="D1307" t="s">
        <v>4718</v>
      </c>
      <c r="E1307" t="s">
        <v>4718</v>
      </c>
      <c r="F1307" t="s">
        <v>4718</v>
      </c>
      <c r="G1307">
        <v>0</v>
      </c>
      <c r="H1307" t="s">
        <v>4718</v>
      </c>
      <c r="J1307" t="str">
        <f t="shared" si="40"/>
        <v>NormalWeight</v>
      </c>
      <c r="K1307" t="str">
        <f t="shared" si="41"/>
        <v>Diabetes</v>
      </c>
    </row>
    <row r="1308" spans="1:11" x14ac:dyDescent="0.25">
      <c r="A1308" t="s">
        <v>1064</v>
      </c>
      <c r="B1308">
        <v>24.77</v>
      </c>
      <c r="C1308">
        <v>7.59</v>
      </c>
      <c r="D1308" t="s">
        <v>4718</v>
      </c>
      <c r="E1308" t="s">
        <v>4718</v>
      </c>
      <c r="F1308" t="s">
        <v>4718</v>
      </c>
      <c r="G1308">
        <v>0</v>
      </c>
      <c r="H1308" t="s">
        <v>4718</v>
      </c>
      <c r="J1308" t="str">
        <f t="shared" si="40"/>
        <v>UnderWeight</v>
      </c>
      <c r="K1308" t="str">
        <f t="shared" si="41"/>
        <v>Diabetes</v>
      </c>
    </row>
    <row r="1309" spans="1:11" x14ac:dyDescent="0.25">
      <c r="A1309" t="s">
        <v>1063</v>
      </c>
      <c r="B1309">
        <v>16.579999999999998</v>
      </c>
      <c r="C1309">
        <v>6.98</v>
      </c>
      <c r="D1309" t="s">
        <v>2380</v>
      </c>
      <c r="E1309" t="s">
        <v>4718</v>
      </c>
      <c r="F1309" t="s">
        <v>2380</v>
      </c>
      <c r="G1309">
        <v>1</v>
      </c>
      <c r="H1309" t="s">
        <v>4718</v>
      </c>
      <c r="J1309" t="str">
        <f t="shared" si="40"/>
        <v>Obesity</v>
      </c>
      <c r="K1309" t="str">
        <f t="shared" si="41"/>
        <v>Diabetes</v>
      </c>
    </row>
    <row r="1310" spans="1:11" x14ac:dyDescent="0.25">
      <c r="A1310" t="s">
        <v>1062</v>
      </c>
      <c r="B1310">
        <v>38.17</v>
      </c>
      <c r="C1310">
        <v>4.7300000000000004</v>
      </c>
      <c r="D1310" t="s">
        <v>2380</v>
      </c>
      <c r="E1310" t="s">
        <v>4718</v>
      </c>
      <c r="F1310" t="s">
        <v>4718</v>
      </c>
      <c r="G1310">
        <v>0</v>
      </c>
      <c r="H1310" t="s">
        <v>4718</v>
      </c>
      <c r="J1310" t="str">
        <f t="shared" si="40"/>
        <v>Obesity</v>
      </c>
      <c r="K1310" t="str">
        <f t="shared" si="41"/>
        <v>Normal</v>
      </c>
    </row>
    <row r="1311" spans="1:11" x14ac:dyDescent="0.25">
      <c r="A1311" t="s">
        <v>1061</v>
      </c>
      <c r="B1311">
        <v>39.424999999999997</v>
      </c>
      <c r="C1311">
        <v>4.76</v>
      </c>
      <c r="D1311" t="s">
        <v>2380</v>
      </c>
      <c r="E1311" t="s">
        <v>4718</v>
      </c>
      <c r="F1311" t="s">
        <v>4718</v>
      </c>
      <c r="G1311">
        <v>0</v>
      </c>
      <c r="H1311" t="s">
        <v>4718</v>
      </c>
      <c r="J1311" t="str">
        <f t="shared" si="40"/>
        <v>Obesity</v>
      </c>
      <c r="K1311" t="str">
        <f t="shared" si="41"/>
        <v>Normal</v>
      </c>
    </row>
    <row r="1312" spans="1:11" x14ac:dyDescent="0.25">
      <c r="A1312" t="s">
        <v>1060</v>
      </c>
      <c r="B1312">
        <v>33.44</v>
      </c>
      <c r="C1312">
        <v>6.24</v>
      </c>
      <c r="D1312" t="s">
        <v>2380</v>
      </c>
      <c r="E1312" t="s">
        <v>4718</v>
      </c>
      <c r="F1312" t="s">
        <v>4718</v>
      </c>
      <c r="G1312">
        <v>0</v>
      </c>
      <c r="H1312" t="s">
        <v>4718</v>
      </c>
      <c r="J1312" t="str">
        <f t="shared" si="40"/>
        <v>Obesity</v>
      </c>
      <c r="K1312" t="str">
        <f t="shared" si="41"/>
        <v>Pre-Diabetes</v>
      </c>
    </row>
    <row r="1313" spans="1:11" x14ac:dyDescent="0.25">
      <c r="A1313" t="s">
        <v>1059</v>
      </c>
      <c r="B1313">
        <v>33.344999999999999</v>
      </c>
      <c r="C1313">
        <v>5.44</v>
      </c>
      <c r="D1313" t="s">
        <v>2380</v>
      </c>
      <c r="E1313" t="s">
        <v>4718</v>
      </c>
      <c r="F1313" t="s">
        <v>4718</v>
      </c>
      <c r="G1313">
        <v>0</v>
      </c>
      <c r="H1313" t="s">
        <v>4718</v>
      </c>
      <c r="J1313" t="str">
        <f t="shared" si="40"/>
        <v>Obesity</v>
      </c>
      <c r="K1313" t="str">
        <f t="shared" si="41"/>
        <v>Normal</v>
      </c>
    </row>
    <row r="1314" spans="1:11" x14ac:dyDescent="0.25">
      <c r="A1314" t="s">
        <v>1058</v>
      </c>
      <c r="B1314">
        <v>38.79</v>
      </c>
      <c r="C1314">
        <v>5.08</v>
      </c>
      <c r="D1314" t="s">
        <v>4718</v>
      </c>
      <c r="E1314" t="s">
        <v>4718</v>
      </c>
      <c r="F1314" t="s">
        <v>2380</v>
      </c>
      <c r="G1314">
        <v>1</v>
      </c>
      <c r="H1314" t="s">
        <v>4718</v>
      </c>
      <c r="J1314" t="str">
        <f t="shared" si="40"/>
        <v>Obesity</v>
      </c>
      <c r="K1314" t="str">
        <f t="shared" si="41"/>
        <v>Normal</v>
      </c>
    </row>
    <row r="1315" spans="1:11" x14ac:dyDescent="0.25">
      <c r="A1315" t="s">
        <v>1057</v>
      </c>
      <c r="B1315">
        <v>30.684999999999999</v>
      </c>
      <c r="C1315">
        <v>4.87</v>
      </c>
      <c r="D1315" t="s">
        <v>4718</v>
      </c>
      <c r="E1315" t="s">
        <v>4718</v>
      </c>
      <c r="F1315" t="s">
        <v>2380</v>
      </c>
      <c r="G1315">
        <v>1</v>
      </c>
      <c r="H1315" t="s">
        <v>4718</v>
      </c>
      <c r="J1315" t="str">
        <f t="shared" si="40"/>
        <v>NormalWeight</v>
      </c>
      <c r="K1315" t="str">
        <f t="shared" si="41"/>
        <v>Normal</v>
      </c>
    </row>
    <row r="1316" spans="1:11" x14ac:dyDescent="0.25">
      <c r="A1316" t="s">
        <v>1056</v>
      </c>
      <c r="B1316">
        <v>22.135000000000002</v>
      </c>
      <c r="C1316">
        <v>8.17</v>
      </c>
      <c r="D1316" t="s">
        <v>4718</v>
      </c>
      <c r="E1316" t="s">
        <v>4718</v>
      </c>
      <c r="F1316" t="s">
        <v>4718</v>
      </c>
      <c r="G1316">
        <v>0</v>
      </c>
      <c r="H1316" t="s">
        <v>4718</v>
      </c>
      <c r="J1316" t="str">
        <f t="shared" si="40"/>
        <v>Obesity</v>
      </c>
      <c r="K1316" t="str">
        <f t="shared" si="41"/>
        <v>Diabetes</v>
      </c>
    </row>
    <row r="1317" spans="1:11" x14ac:dyDescent="0.25">
      <c r="A1317" t="s">
        <v>1055</v>
      </c>
      <c r="B1317">
        <v>33.33</v>
      </c>
      <c r="C1317">
        <v>7.61</v>
      </c>
      <c r="D1317" t="s">
        <v>4718</v>
      </c>
      <c r="E1317" t="s">
        <v>4718</v>
      </c>
      <c r="F1317" t="s">
        <v>4718</v>
      </c>
      <c r="G1317">
        <v>0</v>
      </c>
      <c r="H1317" t="s">
        <v>4718</v>
      </c>
      <c r="J1317" t="str">
        <f t="shared" si="40"/>
        <v>Obesity</v>
      </c>
      <c r="K1317" t="str">
        <f t="shared" si="41"/>
        <v>Diabetes</v>
      </c>
    </row>
    <row r="1318" spans="1:11" x14ac:dyDescent="0.25">
      <c r="A1318" t="s">
        <v>1054</v>
      </c>
      <c r="B1318">
        <v>31.13</v>
      </c>
      <c r="C1318">
        <v>10.1</v>
      </c>
      <c r="D1318" t="s">
        <v>4718</v>
      </c>
      <c r="E1318" t="s">
        <v>4718</v>
      </c>
      <c r="F1318" t="s">
        <v>4718</v>
      </c>
      <c r="G1318">
        <v>0</v>
      </c>
      <c r="H1318" t="s">
        <v>4718</v>
      </c>
      <c r="J1318" t="str">
        <f t="shared" si="40"/>
        <v>Over Weight</v>
      </c>
      <c r="K1318" t="str">
        <f t="shared" si="41"/>
        <v>Diabetes</v>
      </c>
    </row>
    <row r="1319" spans="1:11" x14ac:dyDescent="0.25">
      <c r="A1319" t="s">
        <v>1053</v>
      </c>
      <c r="B1319">
        <v>28.9</v>
      </c>
      <c r="C1319">
        <v>11.24</v>
      </c>
      <c r="D1319" t="s">
        <v>4718</v>
      </c>
      <c r="E1319" t="s">
        <v>4718</v>
      </c>
      <c r="F1319" t="s">
        <v>4718</v>
      </c>
      <c r="G1319">
        <v>0</v>
      </c>
      <c r="H1319" t="s">
        <v>4718</v>
      </c>
      <c r="J1319" t="str">
        <f t="shared" si="40"/>
        <v>Obesity</v>
      </c>
      <c r="K1319" t="str">
        <f t="shared" si="41"/>
        <v>Diabetes</v>
      </c>
    </row>
    <row r="1320" spans="1:11" x14ac:dyDescent="0.25">
      <c r="A1320" t="s">
        <v>1052</v>
      </c>
      <c r="B1320">
        <v>43.31</v>
      </c>
      <c r="C1320">
        <v>6.1</v>
      </c>
      <c r="D1320" t="s">
        <v>2380</v>
      </c>
      <c r="E1320" t="s">
        <v>2380</v>
      </c>
      <c r="F1320" t="s">
        <v>4718</v>
      </c>
      <c r="G1320">
        <v>1</v>
      </c>
      <c r="H1320" t="s">
        <v>4718</v>
      </c>
      <c r="J1320" t="str">
        <f t="shared" si="40"/>
        <v>NormalWeight</v>
      </c>
      <c r="K1320" t="str">
        <f t="shared" si="41"/>
        <v>Pre-Diabetes</v>
      </c>
    </row>
    <row r="1321" spans="1:11" x14ac:dyDescent="0.25">
      <c r="A1321" t="s">
        <v>1051</v>
      </c>
      <c r="B1321">
        <v>22.8</v>
      </c>
      <c r="C1321">
        <v>6.98</v>
      </c>
      <c r="D1321" t="s">
        <v>4718</v>
      </c>
      <c r="E1321" t="s">
        <v>4718</v>
      </c>
      <c r="F1321" t="s">
        <v>4718</v>
      </c>
      <c r="G1321">
        <v>0</v>
      </c>
      <c r="H1321" t="s">
        <v>4718</v>
      </c>
      <c r="J1321" t="str">
        <f t="shared" si="40"/>
        <v>NormalWeight</v>
      </c>
      <c r="K1321" t="str">
        <f t="shared" si="41"/>
        <v>Diabetes</v>
      </c>
    </row>
    <row r="1322" spans="1:11" x14ac:dyDescent="0.25">
      <c r="A1322" t="s">
        <v>1050</v>
      </c>
      <c r="B1322">
        <v>19.09</v>
      </c>
      <c r="C1322">
        <v>4</v>
      </c>
      <c r="D1322" t="s">
        <v>2380</v>
      </c>
      <c r="E1322" t="s">
        <v>4718</v>
      </c>
      <c r="F1322" t="s">
        <v>4718</v>
      </c>
      <c r="G1322">
        <v>1</v>
      </c>
      <c r="H1322" t="s">
        <v>4718</v>
      </c>
      <c r="J1322" t="str">
        <f t="shared" si="40"/>
        <v>NormalWeight</v>
      </c>
      <c r="K1322" t="str">
        <f t="shared" si="41"/>
        <v>Normal</v>
      </c>
    </row>
    <row r="1323" spans="1:11" x14ac:dyDescent="0.25">
      <c r="A1323" t="s">
        <v>1049</v>
      </c>
      <c r="B1323">
        <v>23.37</v>
      </c>
      <c r="C1323">
        <v>4.2300000000000004</v>
      </c>
      <c r="D1323" t="s">
        <v>4718</v>
      </c>
      <c r="E1323" t="s">
        <v>4718</v>
      </c>
      <c r="F1323" t="s">
        <v>4718</v>
      </c>
      <c r="G1323">
        <v>0</v>
      </c>
      <c r="H1323" t="s">
        <v>4718</v>
      </c>
      <c r="J1323" t="str">
        <f t="shared" si="40"/>
        <v>Obesity</v>
      </c>
      <c r="K1323" t="str">
        <f t="shared" si="41"/>
        <v>Normal</v>
      </c>
    </row>
    <row r="1324" spans="1:11" x14ac:dyDescent="0.25">
      <c r="A1324" t="s">
        <v>1048</v>
      </c>
      <c r="B1324">
        <v>33.44</v>
      </c>
      <c r="C1324">
        <v>4.72</v>
      </c>
      <c r="D1324" t="s">
        <v>2380</v>
      </c>
      <c r="E1324" t="s">
        <v>4718</v>
      </c>
      <c r="F1324" t="s">
        <v>4718</v>
      </c>
      <c r="G1324">
        <v>0</v>
      </c>
      <c r="H1324" t="s">
        <v>4718</v>
      </c>
      <c r="J1324" t="str">
        <f t="shared" si="40"/>
        <v>Over Weight</v>
      </c>
      <c r="K1324" t="str">
        <f t="shared" si="41"/>
        <v>Normal</v>
      </c>
    </row>
    <row r="1325" spans="1:11" x14ac:dyDescent="0.25">
      <c r="A1325" t="s">
        <v>1047</v>
      </c>
      <c r="B1325">
        <v>28.05</v>
      </c>
      <c r="C1325">
        <v>5.63</v>
      </c>
      <c r="D1325" t="s">
        <v>2380</v>
      </c>
      <c r="E1325" t="s">
        <v>4718</v>
      </c>
      <c r="F1325" t="s">
        <v>4718</v>
      </c>
      <c r="G1325">
        <v>0</v>
      </c>
      <c r="H1325" t="s">
        <v>4718</v>
      </c>
      <c r="J1325" t="str">
        <f t="shared" si="40"/>
        <v>Over Weight</v>
      </c>
      <c r="K1325" t="str">
        <f t="shared" si="41"/>
        <v>Normal</v>
      </c>
    </row>
    <row r="1326" spans="1:11" x14ac:dyDescent="0.25">
      <c r="A1326" t="s">
        <v>1046</v>
      </c>
      <c r="B1326">
        <v>27.72</v>
      </c>
      <c r="C1326">
        <v>5.83</v>
      </c>
      <c r="D1326" t="s">
        <v>2380</v>
      </c>
      <c r="E1326" t="s">
        <v>4718</v>
      </c>
      <c r="F1326" t="s">
        <v>4718</v>
      </c>
      <c r="G1326">
        <v>0</v>
      </c>
      <c r="H1326" t="s">
        <v>4718</v>
      </c>
      <c r="J1326" t="str">
        <f t="shared" si="40"/>
        <v>Over Weight</v>
      </c>
      <c r="K1326" t="str">
        <f t="shared" si="41"/>
        <v>Pre-Diabetes</v>
      </c>
    </row>
    <row r="1327" spans="1:11" x14ac:dyDescent="0.25">
      <c r="A1327" t="s">
        <v>1045</v>
      </c>
      <c r="B1327">
        <v>29.81</v>
      </c>
      <c r="C1327">
        <v>9.23</v>
      </c>
      <c r="D1327" t="s">
        <v>4718</v>
      </c>
      <c r="E1327" t="s">
        <v>4718</v>
      </c>
      <c r="F1327" t="s">
        <v>4718</v>
      </c>
      <c r="G1327">
        <v>0</v>
      </c>
      <c r="H1327" t="s">
        <v>4718</v>
      </c>
      <c r="J1327" t="str">
        <f t="shared" si="40"/>
        <v>NormalWeight</v>
      </c>
      <c r="K1327" t="str">
        <f t="shared" si="41"/>
        <v>Diabetes</v>
      </c>
    </row>
    <row r="1328" spans="1:11" x14ac:dyDescent="0.25">
      <c r="A1328" t="s">
        <v>1044</v>
      </c>
      <c r="B1328">
        <v>23.98</v>
      </c>
      <c r="C1328">
        <v>9.89</v>
      </c>
      <c r="D1328" t="s">
        <v>4718</v>
      </c>
      <c r="E1328" t="s">
        <v>4718</v>
      </c>
      <c r="F1328" t="s">
        <v>4718</v>
      </c>
      <c r="G1328">
        <v>0</v>
      </c>
      <c r="H1328" t="s">
        <v>4718</v>
      </c>
      <c r="J1328" t="str">
        <f t="shared" si="40"/>
        <v>UnderWeight</v>
      </c>
      <c r="K1328" t="str">
        <f t="shared" si="41"/>
        <v>Diabetes</v>
      </c>
    </row>
    <row r="1329" spans="1:11" x14ac:dyDescent="0.25">
      <c r="A1329" t="s">
        <v>1043</v>
      </c>
      <c r="B1329">
        <v>17.34</v>
      </c>
      <c r="C1329">
        <v>12</v>
      </c>
      <c r="D1329" t="s">
        <v>4718</v>
      </c>
      <c r="E1329" t="s">
        <v>4718</v>
      </c>
      <c r="F1329" t="s">
        <v>4718</v>
      </c>
      <c r="G1329">
        <v>0</v>
      </c>
      <c r="H1329" t="s">
        <v>4718</v>
      </c>
      <c r="J1329" t="str">
        <f t="shared" si="40"/>
        <v>Obesity</v>
      </c>
      <c r="K1329" t="str">
        <f t="shared" si="41"/>
        <v>Diabetes</v>
      </c>
    </row>
    <row r="1330" spans="1:11" x14ac:dyDescent="0.25">
      <c r="A1330" t="s">
        <v>1042</v>
      </c>
      <c r="B1330">
        <v>40.39</v>
      </c>
      <c r="C1330">
        <v>4.24</v>
      </c>
      <c r="D1330" t="s">
        <v>2380</v>
      </c>
      <c r="E1330" t="s">
        <v>4718</v>
      </c>
      <c r="F1330" t="s">
        <v>2380</v>
      </c>
      <c r="G1330">
        <v>1</v>
      </c>
      <c r="H1330" t="s">
        <v>4718</v>
      </c>
      <c r="J1330" t="str">
        <f t="shared" si="40"/>
        <v>Over Weight</v>
      </c>
      <c r="K1330" t="str">
        <f t="shared" si="41"/>
        <v>Normal</v>
      </c>
    </row>
    <row r="1331" spans="1:11" x14ac:dyDescent="0.25">
      <c r="A1331" t="s">
        <v>1041</v>
      </c>
      <c r="B1331">
        <v>25.96</v>
      </c>
      <c r="C1331">
        <v>4.68</v>
      </c>
      <c r="D1331" t="s">
        <v>2380</v>
      </c>
      <c r="E1331" t="s">
        <v>4718</v>
      </c>
      <c r="F1331" t="s">
        <v>2380</v>
      </c>
      <c r="G1331">
        <v>1</v>
      </c>
      <c r="H1331" t="s">
        <v>4718</v>
      </c>
      <c r="J1331" t="str">
        <f t="shared" si="40"/>
        <v>UnderWeight</v>
      </c>
      <c r="K1331" t="str">
        <f t="shared" si="41"/>
        <v>Normal</v>
      </c>
    </row>
    <row r="1332" spans="1:11" x14ac:dyDescent="0.25">
      <c r="A1332" t="s">
        <v>1040</v>
      </c>
      <c r="B1332">
        <v>17.68</v>
      </c>
      <c r="C1332">
        <v>8.57</v>
      </c>
      <c r="D1332" t="s">
        <v>2380</v>
      </c>
      <c r="E1332" t="s">
        <v>4718</v>
      </c>
      <c r="F1332" t="s">
        <v>2380</v>
      </c>
      <c r="G1332">
        <v>1</v>
      </c>
      <c r="H1332" t="s">
        <v>4718</v>
      </c>
      <c r="J1332" t="str">
        <f t="shared" si="40"/>
        <v>Obesity</v>
      </c>
      <c r="K1332" t="str">
        <f t="shared" si="41"/>
        <v>Diabetes</v>
      </c>
    </row>
    <row r="1333" spans="1:11" x14ac:dyDescent="0.25">
      <c r="A1333" t="s">
        <v>1039</v>
      </c>
      <c r="B1333">
        <v>30.875</v>
      </c>
      <c r="C1333">
        <v>4.0999999999999996</v>
      </c>
      <c r="D1333" t="s">
        <v>4718</v>
      </c>
      <c r="E1333" t="s">
        <v>4718</v>
      </c>
      <c r="F1333" t="s">
        <v>4718</v>
      </c>
      <c r="G1333">
        <v>0</v>
      </c>
      <c r="H1333" t="s">
        <v>4718</v>
      </c>
      <c r="J1333" t="str">
        <f t="shared" si="40"/>
        <v>Obesity</v>
      </c>
      <c r="K1333" t="str">
        <f t="shared" si="41"/>
        <v>Normal</v>
      </c>
    </row>
    <row r="1334" spans="1:11" x14ac:dyDescent="0.25">
      <c r="A1334" t="s">
        <v>1038</v>
      </c>
      <c r="B1334">
        <v>30.81</v>
      </c>
      <c r="C1334">
        <v>4.49</v>
      </c>
      <c r="D1334" t="s">
        <v>4718</v>
      </c>
      <c r="E1334" t="s">
        <v>4718</v>
      </c>
      <c r="F1334" t="s">
        <v>4718</v>
      </c>
      <c r="G1334">
        <v>0</v>
      </c>
      <c r="H1334" t="s">
        <v>4718</v>
      </c>
      <c r="J1334" t="str">
        <f t="shared" si="40"/>
        <v>Obesity</v>
      </c>
      <c r="K1334" t="str">
        <f t="shared" si="41"/>
        <v>Normal</v>
      </c>
    </row>
    <row r="1335" spans="1:11" x14ac:dyDescent="0.25">
      <c r="A1335" t="s">
        <v>1037</v>
      </c>
      <c r="B1335">
        <v>36.85</v>
      </c>
      <c r="C1335">
        <v>8.8000000000000007</v>
      </c>
      <c r="D1335" t="s">
        <v>4718</v>
      </c>
      <c r="E1335" t="s">
        <v>4718</v>
      </c>
      <c r="F1335" t="s">
        <v>4718</v>
      </c>
      <c r="G1335">
        <v>2</v>
      </c>
      <c r="H1335" t="s">
        <v>4718</v>
      </c>
      <c r="J1335" t="str">
        <f t="shared" si="40"/>
        <v>Obesity</v>
      </c>
      <c r="K1335" t="str">
        <f t="shared" si="41"/>
        <v>Diabetes</v>
      </c>
    </row>
    <row r="1336" spans="1:11" x14ac:dyDescent="0.25">
      <c r="A1336" t="s">
        <v>1036</v>
      </c>
      <c r="B1336">
        <v>35.86</v>
      </c>
      <c r="C1336">
        <v>7.93</v>
      </c>
      <c r="D1336" t="s">
        <v>4718</v>
      </c>
      <c r="E1336" t="s">
        <v>4718</v>
      </c>
      <c r="F1336" t="s">
        <v>4718</v>
      </c>
      <c r="G1336">
        <v>2</v>
      </c>
      <c r="H1336" t="s">
        <v>4718</v>
      </c>
      <c r="J1336" t="str">
        <f t="shared" si="40"/>
        <v>Obesity</v>
      </c>
      <c r="K1336" t="str">
        <f t="shared" si="41"/>
        <v>Diabetes</v>
      </c>
    </row>
    <row r="1337" spans="1:11" x14ac:dyDescent="0.25">
      <c r="A1337" t="s">
        <v>1035</v>
      </c>
      <c r="B1337">
        <v>30.3</v>
      </c>
      <c r="C1337">
        <v>9.4499999999999993</v>
      </c>
      <c r="D1337" t="s">
        <v>4718</v>
      </c>
      <c r="E1337" t="s">
        <v>4718</v>
      </c>
      <c r="F1337" t="s">
        <v>4718</v>
      </c>
      <c r="G1337">
        <v>2</v>
      </c>
      <c r="H1337" t="s">
        <v>4718</v>
      </c>
      <c r="J1337" t="str">
        <f t="shared" si="40"/>
        <v>Obesity</v>
      </c>
      <c r="K1337" t="str">
        <f t="shared" si="41"/>
        <v>Diabetes</v>
      </c>
    </row>
    <row r="1338" spans="1:11" x14ac:dyDescent="0.25">
      <c r="A1338" t="s">
        <v>1034</v>
      </c>
      <c r="B1338">
        <v>32.015000000000001</v>
      </c>
      <c r="C1338">
        <v>7.67</v>
      </c>
      <c r="D1338" t="s">
        <v>4718</v>
      </c>
      <c r="E1338" t="s">
        <v>4718</v>
      </c>
      <c r="F1338" t="s">
        <v>4718</v>
      </c>
      <c r="G1338">
        <v>0</v>
      </c>
      <c r="H1338" t="s">
        <v>4718</v>
      </c>
      <c r="J1338" t="str">
        <f t="shared" si="40"/>
        <v>Over Weight</v>
      </c>
      <c r="K1338" t="str">
        <f t="shared" si="41"/>
        <v>Diabetes</v>
      </c>
    </row>
    <row r="1339" spans="1:11" x14ac:dyDescent="0.25">
      <c r="A1339" t="s">
        <v>1033</v>
      </c>
      <c r="B1339">
        <v>25.06</v>
      </c>
      <c r="C1339">
        <v>10.53</v>
      </c>
      <c r="D1339" t="s">
        <v>4718</v>
      </c>
      <c r="E1339" t="s">
        <v>4718</v>
      </c>
      <c r="F1339" t="s">
        <v>4718</v>
      </c>
      <c r="G1339">
        <v>2</v>
      </c>
      <c r="H1339" t="s">
        <v>4718</v>
      </c>
      <c r="J1339" t="str">
        <f t="shared" si="40"/>
        <v>NormalWeight</v>
      </c>
      <c r="K1339" t="str">
        <f t="shared" si="41"/>
        <v>Diabetes</v>
      </c>
    </row>
    <row r="1340" spans="1:11" x14ac:dyDescent="0.25">
      <c r="A1340" t="s">
        <v>1032</v>
      </c>
      <c r="B1340">
        <v>18.829999999999998</v>
      </c>
      <c r="C1340">
        <v>10.08</v>
      </c>
      <c r="D1340" t="s">
        <v>2380</v>
      </c>
      <c r="E1340" t="s">
        <v>4718</v>
      </c>
      <c r="F1340" t="s">
        <v>4718</v>
      </c>
      <c r="G1340">
        <v>0</v>
      </c>
      <c r="H1340" t="s">
        <v>4718</v>
      </c>
      <c r="J1340" t="str">
        <f t="shared" si="40"/>
        <v>Obesity</v>
      </c>
      <c r="K1340" t="str">
        <f t="shared" si="41"/>
        <v>Diabetes</v>
      </c>
    </row>
    <row r="1341" spans="1:11" x14ac:dyDescent="0.25">
      <c r="A1341" t="s">
        <v>1031</v>
      </c>
      <c r="B1341">
        <v>47.52</v>
      </c>
      <c r="C1341">
        <v>11.39</v>
      </c>
      <c r="D1341" t="s">
        <v>2380</v>
      </c>
      <c r="E1341" t="s">
        <v>4718</v>
      </c>
      <c r="F1341" t="s">
        <v>4718</v>
      </c>
      <c r="G1341">
        <v>1</v>
      </c>
      <c r="H1341" t="s">
        <v>4718</v>
      </c>
      <c r="J1341" t="str">
        <f t="shared" si="40"/>
        <v>Obesity</v>
      </c>
      <c r="K1341" t="str">
        <f t="shared" si="41"/>
        <v>Diabetes</v>
      </c>
    </row>
    <row r="1342" spans="1:11" x14ac:dyDescent="0.25">
      <c r="A1342" t="s">
        <v>1030</v>
      </c>
      <c r="B1342">
        <v>37.82</v>
      </c>
      <c r="C1342">
        <v>6.36</v>
      </c>
      <c r="D1342" t="s">
        <v>4718</v>
      </c>
      <c r="E1342" t="s">
        <v>4718</v>
      </c>
      <c r="F1342" t="s">
        <v>4718</v>
      </c>
      <c r="G1342">
        <v>0</v>
      </c>
      <c r="H1342" t="s">
        <v>4718</v>
      </c>
      <c r="J1342" t="str">
        <f t="shared" si="40"/>
        <v>Obesity</v>
      </c>
      <c r="K1342" t="str">
        <f t="shared" si="41"/>
        <v>Pre-Diabetes</v>
      </c>
    </row>
    <row r="1343" spans="1:11" x14ac:dyDescent="0.25">
      <c r="A1343" t="s">
        <v>1029</v>
      </c>
      <c r="B1343">
        <v>44.16</v>
      </c>
      <c r="C1343">
        <v>5.31</v>
      </c>
      <c r="D1343" t="s">
        <v>2380</v>
      </c>
      <c r="E1343" t="s">
        <v>4718</v>
      </c>
      <c r="F1343" t="s">
        <v>4718</v>
      </c>
      <c r="G1343">
        <v>0</v>
      </c>
      <c r="H1343" t="s">
        <v>4718</v>
      </c>
      <c r="J1343" t="str">
        <f t="shared" si="40"/>
        <v>Obesity</v>
      </c>
      <c r="K1343" t="str">
        <f t="shared" si="41"/>
        <v>Normal</v>
      </c>
    </row>
    <row r="1344" spans="1:11" x14ac:dyDescent="0.25">
      <c r="A1344" t="s">
        <v>1028</v>
      </c>
      <c r="B1344">
        <v>37.049999999999997</v>
      </c>
      <c r="C1344">
        <v>4.74</v>
      </c>
      <c r="D1344" t="s">
        <v>4718</v>
      </c>
      <c r="E1344" t="s">
        <v>4718</v>
      </c>
      <c r="F1344" t="s">
        <v>2380</v>
      </c>
      <c r="G1344">
        <v>1</v>
      </c>
      <c r="H1344" t="s">
        <v>4718</v>
      </c>
      <c r="J1344" t="str">
        <f t="shared" si="40"/>
        <v>NormalWeight</v>
      </c>
      <c r="K1344" t="str">
        <f t="shared" si="41"/>
        <v>Normal</v>
      </c>
    </row>
    <row r="1345" spans="1:11" x14ac:dyDescent="0.25">
      <c r="A1345" t="s">
        <v>1027</v>
      </c>
      <c r="B1345">
        <v>18.66</v>
      </c>
      <c r="C1345">
        <v>11.35</v>
      </c>
      <c r="D1345" t="s">
        <v>4718</v>
      </c>
      <c r="E1345" t="s">
        <v>4718</v>
      </c>
      <c r="F1345" t="s">
        <v>4718</v>
      </c>
      <c r="G1345">
        <v>0</v>
      </c>
      <c r="H1345" t="s">
        <v>4718</v>
      </c>
      <c r="J1345" t="str">
        <f t="shared" ref="J1345:J1408" si="42">IF(B1346&gt;=30,"Obesity",IF(B1346&gt;=25,"Over Weight",IF(B1346&gt;=18.5,"NormalWeight","UnderWeight")))</f>
        <v>Obesity</v>
      </c>
      <c r="K1345" t="str">
        <f t="shared" si="41"/>
        <v>Diabetes</v>
      </c>
    </row>
    <row r="1346" spans="1:11" x14ac:dyDescent="0.25">
      <c r="A1346" t="s">
        <v>1026</v>
      </c>
      <c r="B1346">
        <v>36.200000000000003</v>
      </c>
      <c r="C1346">
        <v>6.81</v>
      </c>
      <c r="D1346" t="s">
        <v>2380</v>
      </c>
      <c r="E1346" t="s">
        <v>4718</v>
      </c>
      <c r="F1346" t="s">
        <v>4718</v>
      </c>
      <c r="G1346">
        <v>1</v>
      </c>
      <c r="H1346" t="s">
        <v>4718</v>
      </c>
      <c r="J1346" t="str">
        <f t="shared" si="42"/>
        <v>NormalWeight</v>
      </c>
      <c r="K1346" t="str">
        <f t="shared" si="41"/>
        <v>Diabetes</v>
      </c>
    </row>
    <row r="1347" spans="1:11" x14ac:dyDescent="0.25">
      <c r="A1347" t="s">
        <v>1025</v>
      </c>
      <c r="B1347">
        <v>18.87</v>
      </c>
      <c r="C1347">
        <v>8.06</v>
      </c>
      <c r="D1347" t="s">
        <v>4718</v>
      </c>
      <c r="E1347" t="s">
        <v>4718</v>
      </c>
      <c r="F1347" t="s">
        <v>4718</v>
      </c>
      <c r="G1347">
        <v>0</v>
      </c>
      <c r="H1347" t="s">
        <v>4718</v>
      </c>
      <c r="J1347" t="str">
        <f t="shared" si="42"/>
        <v>Obesity</v>
      </c>
      <c r="K1347" t="str">
        <f t="shared" ref="K1347:K1410" si="43">IF(C1347&lt;5.7,"Normal",IF(C1347&lt;6.5,"Pre-Diabetes","Diabetes"))</f>
        <v>Diabetes</v>
      </c>
    </row>
    <row r="1348" spans="1:11" x14ac:dyDescent="0.25">
      <c r="A1348" t="s">
        <v>1024</v>
      </c>
      <c r="B1348">
        <v>32.299999999999997</v>
      </c>
      <c r="C1348">
        <v>6.74</v>
      </c>
      <c r="D1348" t="s">
        <v>2380</v>
      </c>
      <c r="E1348" t="s">
        <v>4718</v>
      </c>
      <c r="F1348" t="s">
        <v>4718</v>
      </c>
      <c r="G1348">
        <v>1</v>
      </c>
      <c r="H1348" t="s">
        <v>4718</v>
      </c>
      <c r="J1348" t="str">
        <f t="shared" si="42"/>
        <v>NormalWeight</v>
      </c>
      <c r="K1348" t="str">
        <f t="shared" si="43"/>
        <v>Diabetes</v>
      </c>
    </row>
    <row r="1349" spans="1:11" x14ac:dyDescent="0.25">
      <c r="A1349" t="s">
        <v>1023</v>
      </c>
      <c r="B1349">
        <v>22.64</v>
      </c>
      <c r="C1349">
        <v>6.54</v>
      </c>
      <c r="D1349" t="s">
        <v>2380</v>
      </c>
      <c r="E1349" t="s">
        <v>4718</v>
      </c>
      <c r="F1349" t="s">
        <v>4718</v>
      </c>
      <c r="G1349">
        <v>2</v>
      </c>
      <c r="H1349" t="s">
        <v>4718</v>
      </c>
      <c r="J1349" t="str">
        <f t="shared" si="42"/>
        <v>Over Weight</v>
      </c>
      <c r="K1349" t="str">
        <f t="shared" si="43"/>
        <v>Diabetes</v>
      </c>
    </row>
    <row r="1350" spans="1:11" x14ac:dyDescent="0.25">
      <c r="A1350" t="s">
        <v>1022</v>
      </c>
      <c r="B1350">
        <v>28.69</v>
      </c>
      <c r="C1350">
        <v>5.4</v>
      </c>
      <c r="D1350" t="s">
        <v>4718</v>
      </c>
      <c r="E1350" t="s">
        <v>4718</v>
      </c>
      <c r="F1350" t="s">
        <v>4718</v>
      </c>
      <c r="G1350">
        <v>0</v>
      </c>
      <c r="H1350" t="s">
        <v>4718</v>
      </c>
      <c r="J1350" t="str">
        <f t="shared" si="42"/>
        <v>Over Weight</v>
      </c>
      <c r="K1350" t="str">
        <f t="shared" si="43"/>
        <v>Normal</v>
      </c>
    </row>
    <row r="1351" spans="1:11" x14ac:dyDescent="0.25">
      <c r="A1351" t="s">
        <v>1021</v>
      </c>
      <c r="B1351">
        <v>28.16</v>
      </c>
      <c r="C1351">
        <v>5.58</v>
      </c>
      <c r="D1351" t="s">
        <v>2380</v>
      </c>
      <c r="E1351" t="s">
        <v>4718</v>
      </c>
      <c r="F1351" t="s">
        <v>4718</v>
      </c>
      <c r="G1351">
        <v>0</v>
      </c>
      <c r="H1351" t="s">
        <v>4718</v>
      </c>
      <c r="J1351" t="str">
        <f t="shared" si="42"/>
        <v>Obesity</v>
      </c>
      <c r="K1351" t="str">
        <f t="shared" si="43"/>
        <v>Normal</v>
      </c>
    </row>
    <row r="1352" spans="1:11" x14ac:dyDescent="0.25">
      <c r="A1352" t="s">
        <v>1020</v>
      </c>
      <c r="B1352">
        <v>45.54</v>
      </c>
      <c r="C1352">
        <v>5.84</v>
      </c>
      <c r="D1352" t="s">
        <v>4718</v>
      </c>
      <c r="E1352" t="s">
        <v>4718</v>
      </c>
      <c r="F1352" t="s">
        <v>2380</v>
      </c>
      <c r="G1352">
        <v>1</v>
      </c>
      <c r="H1352" t="s">
        <v>4718</v>
      </c>
      <c r="J1352" t="str">
        <f t="shared" si="42"/>
        <v>Over Weight</v>
      </c>
      <c r="K1352" t="str">
        <f t="shared" si="43"/>
        <v>Pre-Diabetes</v>
      </c>
    </row>
    <row r="1353" spans="1:11" x14ac:dyDescent="0.25">
      <c r="A1353" t="s">
        <v>1019</v>
      </c>
      <c r="B1353">
        <v>28.7</v>
      </c>
      <c r="C1353">
        <v>4.2</v>
      </c>
      <c r="D1353" t="s">
        <v>4718</v>
      </c>
      <c r="E1353" t="s">
        <v>4718</v>
      </c>
      <c r="F1353" t="s">
        <v>4718</v>
      </c>
      <c r="G1353">
        <v>0</v>
      </c>
      <c r="H1353" t="s">
        <v>4718</v>
      </c>
      <c r="J1353" t="str">
        <f t="shared" si="42"/>
        <v>Over Weight</v>
      </c>
      <c r="K1353" t="str">
        <f t="shared" si="43"/>
        <v>Normal</v>
      </c>
    </row>
    <row r="1354" spans="1:11" x14ac:dyDescent="0.25">
      <c r="A1354" t="s">
        <v>1018</v>
      </c>
      <c r="B1354">
        <v>27.74</v>
      </c>
      <c r="C1354">
        <v>6.06</v>
      </c>
      <c r="D1354" t="s">
        <v>2380</v>
      </c>
      <c r="E1354" t="s">
        <v>4718</v>
      </c>
      <c r="F1354" t="s">
        <v>4718</v>
      </c>
      <c r="G1354">
        <v>0</v>
      </c>
      <c r="H1354" t="s">
        <v>4718</v>
      </c>
      <c r="J1354" t="str">
        <f t="shared" si="42"/>
        <v>Obesity</v>
      </c>
      <c r="K1354" t="str">
        <f t="shared" si="43"/>
        <v>Pre-Diabetes</v>
      </c>
    </row>
    <row r="1355" spans="1:11" x14ac:dyDescent="0.25">
      <c r="A1355" t="s">
        <v>1017</v>
      </c>
      <c r="B1355">
        <v>36.954999999999998</v>
      </c>
      <c r="C1355">
        <v>7.57</v>
      </c>
      <c r="D1355" t="s">
        <v>4718</v>
      </c>
      <c r="E1355" t="s">
        <v>4718</v>
      </c>
      <c r="F1355" t="s">
        <v>4718</v>
      </c>
      <c r="G1355">
        <v>0</v>
      </c>
      <c r="H1355" t="s">
        <v>4718</v>
      </c>
      <c r="J1355" t="str">
        <f t="shared" si="42"/>
        <v>Obesity</v>
      </c>
      <c r="K1355" t="str">
        <f t="shared" si="43"/>
        <v>Diabetes</v>
      </c>
    </row>
    <row r="1356" spans="1:11" x14ac:dyDescent="0.25">
      <c r="A1356" t="s">
        <v>1016</v>
      </c>
      <c r="B1356">
        <v>30.69</v>
      </c>
      <c r="C1356">
        <v>6.15</v>
      </c>
      <c r="D1356" t="s">
        <v>4718</v>
      </c>
      <c r="E1356" t="s">
        <v>4718</v>
      </c>
      <c r="F1356" t="s">
        <v>4718</v>
      </c>
      <c r="G1356">
        <v>0</v>
      </c>
      <c r="H1356" t="s">
        <v>4718</v>
      </c>
      <c r="J1356" t="str">
        <f t="shared" si="42"/>
        <v>NormalWeight</v>
      </c>
      <c r="K1356" t="str">
        <f t="shared" si="43"/>
        <v>Pre-Diabetes</v>
      </c>
    </row>
    <row r="1357" spans="1:11" x14ac:dyDescent="0.25">
      <c r="A1357" t="s">
        <v>1015</v>
      </c>
      <c r="B1357">
        <v>24.984999999999999</v>
      </c>
      <c r="C1357">
        <v>4.5599999999999996</v>
      </c>
      <c r="D1357" t="s">
        <v>4718</v>
      </c>
      <c r="E1357" t="s">
        <v>4718</v>
      </c>
      <c r="F1357" t="s">
        <v>4718</v>
      </c>
      <c r="G1357">
        <v>0</v>
      </c>
      <c r="H1357" t="s">
        <v>4718</v>
      </c>
      <c r="J1357" t="str">
        <f t="shared" si="42"/>
        <v>Obesity</v>
      </c>
      <c r="K1357" t="str">
        <f t="shared" si="43"/>
        <v>Normal</v>
      </c>
    </row>
    <row r="1358" spans="1:11" x14ac:dyDescent="0.25">
      <c r="A1358" t="s">
        <v>1014</v>
      </c>
      <c r="B1358">
        <v>39.42</v>
      </c>
      <c r="C1358">
        <v>4.72</v>
      </c>
      <c r="D1358" t="s">
        <v>2380</v>
      </c>
      <c r="E1358" t="s">
        <v>4718</v>
      </c>
      <c r="F1358" t="s">
        <v>4718</v>
      </c>
      <c r="G1358">
        <v>1</v>
      </c>
      <c r="H1358" t="s">
        <v>4718</v>
      </c>
      <c r="J1358" t="str">
        <f t="shared" si="42"/>
        <v>UnderWeight</v>
      </c>
      <c r="K1358" t="str">
        <f t="shared" si="43"/>
        <v>Normal</v>
      </c>
    </row>
    <row r="1359" spans="1:11" x14ac:dyDescent="0.25">
      <c r="A1359" t="s">
        <v>1013</v>
      </c>
      <c r="B1359">
        <v>16.8</v>
      </c>
      <c r="C1359">
        <v>7.98</v>
      </c>
      <c r="D1359" t="s">
        <v>4718</v>
      </c>
      <c r="E1359" t="s">
        <v>4718</v>
      </c>
      <c r="F1359" t="s">
        <v>4718</v>
      </c>
      <c r="G1359">
        <v>0</v>
      </c>
      <c r="H1359" t="s">
        <v>4718</v>
      </c>
      <c r="J1359" t="str">
        <f t="shared" si="42"/>
        <v>NormalWeight</v>
      </c>
      <c r="K1359" t="str">
        <f t="shared" si="43"/>
        <v>Diabetes</v>
      </c>
    </row>
    <row r="1360" spans="1:11" x14ac:dyDescent="0.25">
      <c r="A1360" t="s">
        <v>1012</v>
      </c>
      <c r="B1360">
        <v>23.274999999999999</v>
      </c>
      <c r="C1360">
        <v>6.26</v>
      </c>
      <c r="D1360" t="s">
        <v>2380</v>
      </c>
      <c r="E1360" t="s">
        <v>4718</v>
      </c>
      <c r="F1360" t="s">
        <v>2380</v>
      </c>
      <c r="G1360">
        <v>1</v>
      </c>
      <c r="H1360" t="s">
        <v>4718</v>
      </c>
      <c r="J1360" t="str">
        <f t="shared" si="42"/>
        <v>NormalWeight</v>
      </c>
      <c r="K1360" t="str">
        <f t="shared" si="43"/>
        <v>Pre-Diabetes</v>
      </c>
    </row>
    <row r="1361" spans="1:11" x14ac:dyDescent="0.25">
      <c r="A1361" t="s">
        <v>1011</v>
      </c>
      <c r="B1361">
        <v>22.8</v>
      </c>
      <c r="C1361">
        <v>4.29</v>
      </c>
      <c r="D1361" t="s">
        <v>2380</v>
      </c>
      <c r="E1361" t="s">
        <v>4718</v>
      </c>
      <c r="F1361" t="s">
        <v>2380</v>
      </c>
      <c r="G1361">
        <v>1</v>
      </c>
      <c r="H1361" t="s">
        <v>4718</v>
      </c>
      <c r="J1361" t="str">
        <f t="shared" si="42"/>
        <v>NormalWeight</v>
      </c>
      <c r="K1361" t="str">
        <f t="shared" si="43"/>
        <v>Normal</v>
      </c>
    </row>
    <row r="1362" spans="1:11" x14ac:dyDescent="0.25">
      <c r="A1362" t="s">
        <v>1010</v>
      </c>
      <c r="B1362">
        <v>24.3</v>
      </c>
      <c r="C1362">
        <v>5.43</v>
      </c>
      <c r="D1362" t="s">
        <v>4718</v>
      </c>
      <c r="E1362" t="s">
        <v>4718</v>
      </c>
      <c r="F1362" t="s">
        <v>4718</v>
      </c>
      <c r="G1362">
        <v>2</v>
      </c>
      <c r="H1362" t="s">
        <v>4718</v>
      </c>
      <c r="J1362" t="str">
        <f t="shared" si="42"/>
        <v>Over Weight</v>
      </c>
      <c r="K1362" t="str">
        <f t="shared" si="43"/>
        <v>Normal</v>
      </c>
    </row>
    <row r="1363" spans="1:11" x14ac:dyDescent="0.25">
      <c r="A1363" t="s">
        <v>1009</v>
      </c>
      <c r="B1363">
        <v>25.13</v>
      </c>
      <c r="C1363">
        <v>8</v>
      </c>
      <c r="D1363" t="s">
        <v>2380</v>
      </c>
      <c r="E1363" t="s">
        <v>4718</v>
      </c>
      <c r="F1363" t="s">
        <v>4718</v>
      </c>
      <c r="G1363">
        <v>1</v>
      </c>
      <c r="H1363" t="s">
        <v>4718</v>
      </c>
      <c r="J1363" t="str">
        <f t="shared" si="42"/>
        <v>NormalWeight</v>
      </c>
      <c r="K1363" t="str">
        <f t="shared" si="43"/>
        <v>Diabetes</v>
      </c>
    </row>
    <row r="1364" spans="1:11" x14ac:dyDescent="0.25">
      <c r="A1364" t="s">
        <v>1008</v>
      </c>
      <c r="B1364">
        <v>22.72</v>
      </c>
      <c r="C1364">
        <v>9.9600000000000009</v>
      </c>
      <c r="D1364" t="s">
        <v>2380</v>
      </c>
      <c r="E1364" t="s">
        <v>4718</v>
      </c>
      <c r="F1364" t="s">
        <v>4718</v>
      </c>
      <c r="G1364">
        <v>2</v>
      </c>
      <c r="H1364" t="s">
        <v>4718</v>
      </c>
      <c r="J1364" t="str">
        <f t="shared" si="42"/>
        <v>Obesity</v>
      </c>
      <c r="K1364" t="str">
        <f t="shared" si="43"/>
        <v>Diabetes</v>
      </c>
    </row>
    <row r="1365" spans="1:11" x14ac:dyDescent="0.25">
      <c r="A1365" t="s">
        <v>1007</v>
      </c>
      <c r="B1365">
        <v>32.6</v>
      </c>
      <c r="C1365">
        <v>6.8</v>
      </c>
      <c r="D1365" t="s">
        <v>2380</v>
      </c>
      <c r="E1365" t="s">
        <v>4718</v>
      </c>
      <c r="F1365" t="s">
        <v>4718</v>
      </c>
      <c r="G1365">
        <v>0</v>
      </c>
      <c r="H1365" t="s">
        <v>4718</v>
      </c>
      <c r="J1365" t="str">
        <f t="shared" si="42"/>
        <v>UnderWeight</v>
      </c>
      <c r="K1365" t="str">
        <f t="shared" si="43"/>
        <v>Diabetes</v>
      </c>
    </row>
    <row r="1366" spans="1:11" x14ac:dyDescent="0.25">
      <c r="A1366" t="s">
        <v>1006</v>
      </c>
      <c r="B1366">
        <v>17.28</v>
      </c>
      <c r="C1366">
        <v>6.22</v>
      </c>
      <c r="D1366" t="s">
        <v>2380</v>
      </c>
      <c r="E1366" t="s">
        <v>4718</v>
      </c>
      <c r="F1366" t="s">
        <v>4718</v>
      </c>
      <c r="G1366">
        <v>2</v>
      </c>
      <c r="H1366" t="s">
        <v>4718</v>
      </c>
      <c r="J1366" t="str">
        <f t="shared" si="42"/>
        <v>Over Weight</v>
      </c>
      <c r="K1366" t="str">
        <f t="shared" si="43"/>
        <v>Pre-Diabetes</v>
      </c>
    </row>
    <row r="1367" spans="1:11" x14ac:dyDescent="0.25">
      <c r="A1367" t="s">
        <v>1005</v>
      </c>
      <c r="B1367">
        <v>27.92</v>
      </c>
      <c r="C1367">
        <v>5.79</v>
      </c>
      <c r="D1367" t="s">
        <v>4718</v>
      </c>
      <c r="E1367" t="s">
        <v>4718</v>
      </c>
      <c r="F1367" t="s">
        <v>4718</v>
      </c>
      <c r="G1367">
        <v>1</v>
      </c>
      <c r="H1367" t="s">
        <v>4718</v>
      </c>
      <c r="J1367" t="str">
        <f t="shared" si="42"/>
        <v>Obesity</v>
      </c>
      <c r="K1367" t="str">
        <f t="shared" si="43"/>
        <v>Pre-Diabetes</v>
      </c>
    </row>
    <row r="1368" spans="1:11" x14ac:dyDescent="0.25">
      <c r="A1368" t="s">
        <v>1004</v>
      </c>
      <c r="B1368">
        <v>38.284999999999997</v>
      </c>
      <c r="C1368">
        <v>5.41</v>
      </c>
      <c r="D1368" t="s">
        <v>4718</v>
      </c>
      <c r="E1368" t="s">
        <v>4718</v>
      </c>
      <c r="F1368" t="s">
        <v>4718</v>
      </c>
      <c r="G1368">
        <v>0</v>
      </c>
      <c r="H1368" t="s">
        <v>4718</v>
      </c>
      <c r="J1368" t="str">
        <f t="shared" si="42"/>
        <v>UnderWeight</v>
      </c>
      <c r="K1368" t="str">
        <f t="shared" si="43"/>
        <v>Normal</v>
      </c>
    </row>
    <row r="1369" spans="1:11" x14ac:dyDescent="0.25">
      <c r="A1369" t="s">
        <v>1003</v>
      </c>
      <c r="B1369">
        <v>16.48</v>
      </c>
      <c r="C1369">
        <v>11.05</v>
      </c>
      <c r="D1369" t="s">
        <v>4718</v>
      </c>
      <c r="E1369" t="s">
        <v>4718</v>
      </c>
      <c r="F1369" t="s">
        <v>4718</v>
      </c>
      <c r="G1369">
        <v>0</v>
      </c>
      <c r="H1369" t="s">
        <v>4718</v>
      </c>
      <c r="J1369" t="str">
        <f t="shared" si="42"/>
        <v>Obesity</v>
      </c>
      <c r="K1369" t="str">
        <f t="shared" si="43"/>
        <v>Diabetes</v>
      </c>
    </row>
    <row r="1370" spans="1:11" x14ac:dyDescent="0.25">
      <c r="A1370" t="s">
        <v>1002</v>
      </c>
      <c r="B1370">
        <v>38.57</v>
      </c>
      <c r="C1370">
        <v>6.27</v>
      </c>
      <c r="D1370" t="s">
        <v>4718</v>
      </c>
      <c r="E1370" t="s">
        <v>4718</v>
      </c>
      <c r="F1370" t="s">
        <v>4718</v>
      </c>
      <c r="G1370">
        <v>0</v>
      </c>
      <c r="H1370" t="s">
        <v>4718</v>
      </c>
      <c r="J1370" t="str">
        <f t="shared" si="42"/>
        <v>Obesity</v>
      </c>
      <c r="K1370" t="str">
        <f t="shared" si="43"/>
        <v>Pre-Diabetes</v>
      </c>
    </row>
    <row r="1371" spans="1:11" x14ac:dyDescent="0.25">
      <c r="A1371" t="s">
        <v>1001</v>
      </c>
      <c r="B1371">
        <v>43.85</v>
      </c>
      <c r="C1371">
        <v>4.7699999999999996</v>
      </c>
      <c r="D1371" t="s">
        <v>2380</v>
      </c>
      <c r="E1371" t="s">
        <v>4718</v>
      </c>
      <c r="F1371" t="s">
        <v>4718</v>
      </c>
      <c r="G1371">
        <v>0</v>
      </c>
      <c r="H1371" t="s">
        <v>4718</v>
      </c>
      <c r="J1371" t="str">
        <f t="shared" si="42"/>
        <v>Obesity</v>
      </c>
      <c r="K1371" t="str">
        <f t="shared" si="43"/>
        <v>Normal</v>
      </c>
    </row>
    <row r="1372" spans="1:11" x14ac:dyDescent="0.25">
      <c r="A1372" t="s">
        <v>1000</v>
      </c>
      <c r="B1372">
        <v>30.11</v>
      </c>
      <c r="C1372">
        <v>4.08</v>
      </c>
      <c r="D1372" t="s">
        <v>4718</v>
      </c>
      <c r="E1372" t="s">
        <v>4718</v>
      </c>
      <c r="F1372" t="s">
        <v>4718</v>
      </c>
      <c r="G1372">
        <v>0</v>
      </c>
      <c r="H1372" t="s">
        <v>4718</v>
      </c>
      <c r="J1372" t="str">
        <f t="shared" si="42"/>
        <v>Obesity</v>
      </c>
      <c r="K1372" t="str">
        <f t="shared" si="43"/>
        <v>Normal</v>
      </c>
    </row>
    <row r="1373" spans="1:11" x14ac:dyDescent="0.25">
      <c r="A1373" t="s">
        <v>999</v>
      </c>
      <c r="B1373">
        <v>31.59</v>
      </c>
      <c r="C1373">
        <v>6.01</v>
      </c>
      <c r="D1373" t="s">
        <v>4718</v>
      </c>
      <c r="E1373" t="s">
        <v>4718</v>
      </c>
      <c r="F1373" t="s">
        <v>4718</v>
      </c>
      <c r="G1373">
        <v>0</v>
      </c>
      <c r="H1373" t="s">
        <v>4718</v>
      </c>
      <c r="J1373" t="str">
        <f t="shared" si="42"/>
        <v>Obesity</v>
      </c>
      <c r="K1373" t="str">
        <f t="shared" si="43"/>
        <v>Pre-Diabetes</v>
      </c>
    </row>
    <row r="1374" spans="1:11" x14ac:dyDescent="0.25">
      <c r="A1374" t="s">
        <v>998</v>
      </c>
      <c r="B1374">
        <v>40.15</v>
      </c>
      <c r="C1374">
        <v>11.84</v>
      </c>
      <c r="D1374" t="s">
        <v>4718</v>
      </c>
      <c r="E1374" t="s">
        <v>4718</v>
      </c>
      <c r="F1374" t="s">
        <v>4718</v>
      </c>
      <c r="G1374">
        <v>0</v>
      </c>
      <c r="H1374" t="s">
        <v>4718</v>
      </c>
      <c r="J1374" t="str">
        <f t="shared" si="42"/>
        <v>Obesity</v>
      </c>
      <c r="K1374" t="str">
        <f t="shared" si="43"/>
        <v>Diabetes</v>
      </c>
    </row>
    <row r="1375" spans="1:11" x14ac:dyDescent="0.25">
      <c r="A1375" t="s">
        <v>997</v>
      </c>
      <c r="B1375">
        <v>40.700000000000003</v>
      </c>
      <c r="C1375">
        <v>6.27</v>
      </c>
      <c r="D1375" t="s">
        <v>2380</v>
      </c>
      <c r="E1375" t="s">
        <v>4718</v>
      </c>
      <c r="F1375" t="s">
        <v>2380</v>
      </c>
      <c r="G1375">
        <v>1</v>
      </c>
      <c r="H1375" t="s">
        <v>4718</v>
      </c>
      <c r="J1375" t="str">
        <f t="shared" si="42"/>
        <v>Obesity</v>
      </c>
      <c r="K1375" t="str">
        <f t="shared" si="43"/>
        <v>Pre-Diabetes</v>
      </c>
    </row>
    <row r="1376" spans="1:11" x14ac:dyDescent="0.25">
      <c r="A1376" t="s">
        <v>996</v>
      </c>
      <c r="B1376">
        <v>40.76</v>
      </c>
      <c r="C1376">
        <v>5.28</v>
      </c>
      <c r="D1376" t="s">
        <v>4718</v>
      </c>
      <c r="E1376" t="s">
        <v>4718</v>
      </c>
      <c r="F1376" t="s">
        <v>4718</v>
      </c>
      <c r="G1376">
        <v>0</v>
      </c>
      <c r="H1376" t="s">
        <v>4718</v>
      </c>
      <c r="J1376" t="str">
        <f t="shared" si="42"/>
        <v>Over Weight</v>
      </c>
      <c r="K1376" t="str">
        <f t="shared" si="43"/>
        <v>Normal</v>
      </c>
    </row>
    <row r="1377" spans="1:11" x14ac:dyDescent="0.25">
      <c r="A1377" t="s">
        <v>995</v>
      </c>
      <c r="B1377">
        <v>29.7</v>
      </c>
      <c r="C1377">
        <v>7.03</v>
      </c>
      <c r="D1377" t="s">
        <v>4718</v>
      </c>
      <c r="E1377" t="s">
        <v>4718</v>
      </c>
      <c r="F1377" t="s">
        <v>4718</v>
      </c>
      <c r="G1377">
        <v>0</v>
      </c>
      <c r="H1377" t="s">
        <v>4718</v>
      </c>
      <c r="J1377" t="str">
        <f t="shared" si="42"/>
        <v>Obesity</v>
      </c>
      <c r="K1377" t="str">
        <f t="shared" si="43"/>
        <v>Diabetes</v>
      </c>
    </row>
    <row r="1378" spans="1:11" x14ac:dyDescent="0.25">
      <c r="A1378" t="s">
        <v>994</v>
      </c>
      <c r="B1378">
        <v>40.58</v>
      </c>
      <c r="C1378">
        <v>5.32</v>
      </c>
      <c r="D1378" t="s">
        <v>2380</v>
      </c>
      <c r="E1378" t="s">
        <v>4718</v>
      </c>
      <c r="F1378" t="s">
        <v>2380</v>
      </c>
      <c r="G1378">
        <v>1</v>
      </c>
      <c r="H1378" t="s">
        <v>4718</v>
      </c>
      <c r="J1378" t="str">
        <f t="shared" si="42"/>
        <v>Obesity</v>
      </c>
      <c r="K1378" t="str">
        <f t="shared" si="43"/>
        <v>Normal</v>
      </c>
    </row>
    <row r="1379" spans="1:11" x14ac:dyDescent="0.25">
      <c r="A1379" t="s">
        <v>993</v>
      </c>
      <c r="B1379">
        <v>33.06</v>
      </c>
      <c r="C1379">
        <v>9.59</v>
      </c>
      <c r="D1379" t="s">
        <v>2380</v>
      </c>
      <c r="E1379" t="s">
        <v>4718</v>
      </c>
      <c r="F1379" t="s">
        <v>4718</v>
      </c>
      <c r="G1379">
        <v>0</v>
      </c>
      <c r="H1379" t="s">
        <v>4718</v>
      </c>
      <c r="J1379" t="str">
        <f t="shared" si="42"/>
        <v>Over Weight</v>
      </c>
      <c r="K1379" t="str">
        <f t="shared" si="43"/>
        <v>Diabetes</v>
      </c>
    </row>
    <row r="1380" spans="1:11" x14ac:dyDescent="0.25">
      <c r="A1380" t="s">
        <v>992</v>
      </c>
      <c r="B1380">
        <v>26.62</v>
      </c>
      <c r="C1380">
        <v>6.15</v>
      </c>
      <c r="D1380" t="s">
        <v>2380</v>
      </c>
      <c r="E1380" t="s">
        <v>4718</v>
      </c>
      <c r="F1380" t="s">
        <v>4718</v>
      </c>
      <c r="G1380">
        <v>0</v>
      </c>
      <c r="H1380" t="s">
        <v>4718</v>
      </c>
      <c r="J1380" t="str">
        <f t="shared" si="42"/>
        <v>Obesity</v>
      </c>
      <c r="K1380" t="str">
        <f t="shared" si="43"/>
        <v>Pre-Diabetes</v>
      </c>
    </row>
    <row r="1381" spans="1:11" x14ac:dyDescent="0.25">
      <c r="A1381" t="s">
        <v>991</v>
      </c>
      <c r="B1381">
        <v>37.1</v>
      </c>
      <c r="C1381">
        <v>11.08</v>
      </c>
      <c r="D1381" t="s">
        <v>4718</v>
      </c>
      <c r="E1381" t="s">
        <v>4718</v>
      </c>
      <c r="F1381" t="s">
        <v>4718</v>
      </c>
      <c r="G1381">
        <v>0</v>
      </c>
      <c r="H1381" t="s">
        <v>4718</v>
      </c>
      <c r="J1381" t="str">
        <f t="shared" si="42"/>
        <v>UnderWeight</v>
      </c>
      <c r="K1381" t="str">
        <f t="shared" si="43"/>
        <v>Diabetes</v>
      </c>
    </row>
    <row r="1382" spans="1:11" x14ac:dyDescent="0.25">
      <c r="A1382" t="s">
        <v>990</v>
      </c>
      <c r="B1382">
        <v>18.28</v>
      </c>
      <c r="C1382">
        <v>7.95</v>
      </c>
      <c r="D1382" t="s">
        <v>4718</v>
      </c>
      <c r="E1382" t="s">
        <v>4718</v>
      </c>
      <c r="F1382" t="s">
        <v>4718</v>
      </c>
      <c r="G1382">
        <v>0</v>
      </c>
      <c r="H1382" t="s">
        <v>4718</v>
      </c>
      <c r="J1382" t="str">
        <f t="shared" si="42"/>
        <v>Obesity</v>
      </c>
      <c r="K1382" t="str">
        <f t="shared" si="43"/>
        <v>Diabetes</v>
      </c>
    </row>
    <row r="1383" spans="1:11" x14ac:dyDescent="0.25">
      <c r="A1383" t="s">
        <v>989</v>
      </c>
      <c r="B1383">
        <v>35.814999999999998</v>
      </c>
      <c r="C1383">
        <v>6.23</v>
      </c>
      <c r="D1383" t="s">
        <v>4718</v>
      </c>
      <c r="E1383" t="s">
        <v>4718</v>
      </c>
      <c r="F1383" t="s">
        <v>4718</v>
      </c>
      <c r="G1383">
        <v>0</v>
      </c>
      <c r="H1383" t="s">
        <v>4718</v>
      </c>
      <c r="J1383" t="str">
        <f t="shared" si="42"/>
        <v>Obesity</v>
      </c>
      <c r="K1383" t="str">
        <f t="shared" si="43"/>
        <v>Pre-Diabetes</v>
      </c>
    </row>
    <row r="1384" spans="1:11" x14ac:dyDescent="0.25">
      <c r="A1384" t="s">
        <v>988</v>
      </c>
      <c r="B1384">
        <v>30.69</v>
      </c>
      <c r="C1384">
        <v>6.5</v>
      </c>
      <c r="D1384" t="s">
        <v>4718</v>
      </c>
      <c r="E1384" t="s">
        <v>4718</v>
      </c>
      <c r="F1384" t="s">
        <v>4718</v>
      </c>
      <c r="G1384">
        <v>0</v>
      </c>
      <c r="H1384" t="s">
        <v>4718</v>
      </c>
      <c r="J1384" t="str">
        <f t="shared" si="42"/>
        <v>Over Weight</v>
      </c>
      <c r="K1384" t="str">
        <f t="shared" si="43"/>
        <v>Diabetes</v>
      </c>
    </row>
    <row r="1385" spans="1:11" x14ac:dyDescent="0.25">
      <c r="A1385" t="s">
        <v>987</v>
      </c>
      <c r="B1385">
        <v>26.125</v>
      </c>
      <c r="C1385">
        <v>5.22</v>
      </c>
      <c r="D1385" t="s">
        <v>4718</v>
      </c>
      <c r="E1385" t="s">
        <v>4718</v>
      </c>
      <c r="F1385" t="s">
        <v>4718</v>
      </c>
      <c r="G1385">
        <v>0</v>
      </c>
      <c r="H1385" t="s">
        <v>4718</v>
      </c>
      <c r="J1385" t="str">
        <f t="shared" si="42"/>
        <v>Obesity</v>
      </c>
      <c r="K1385" t="str">
        <f t="shared" si="43"/>
        <v>Normal</v>
      </c>
    </row>
    <row r="1386" spans="1:11" x14ac:dyDescent="0.25">
      <c r="A1386" t="s">
        <v>986</v>
      </c>
      <c r="B1386">
        <v>34.58</v>
      </c>
      <c r="C1386">
        <v>6.3</v>
      </c>
      <c r="D1386" t="s">
        <v>4718</v>
      </c>
      <c r="E1386" t="s">
        <v>4718</v>
      </c>
      <c r="F1386" t="s">
        <v>2380</v>
      </c>
      <c r="G1386">
        <v>1</v>
      </c>
      <c r="H1386" t="s">
        <v>4718</v>
      </c>
      <c r="J1386" t="str">
        <f t="shared" si="42"/>
        <v>Over Weight</v>
      </c>
      <c r="K1386" t="str">
        <f t="shared" si="43"/>
        <v>Pre-Diabetes</v>
      </c>
    </row>
    <row r="1387" spans="1:11" x14ac:dyDescent="0.25">
      <c r="A1387" t="s">
        <v>985</v>
      </c>
      <c r="B1387">
        <v>27.4</v>
      </c>
      <c r="C1387">
        <v>8.84</v>
      </c>
      <c r="D1387" t="s">
        <v>4718</v>
      </c>
      <c r="E1387" t="s">
        <v>4718</v>
      </c>
      <c r="F1387" t="s">
        <v>4718</v>
      </c>
      <c r="G1387">
        <v>0</v>
      </c>
      <c r="H1387" t="s">
        <v>4718</v>
      </c>
      <c r="J1387" t="str">
        <f t="shared" si="42"/>
        <v>Over Weight</v>
      </c>
      <c r="K1387" t="str">
        <f t="shared" si="43"/>
        <v>Diabetes</v>
      </c>
    </row>
    <row r="1388" spans="1:11" x14ac:dyDescent="0.25">
      <c r="A1388" t="s">
        <v>984</v>
      </c>
      <c r="B1388">
        <v>27.53</v>
      </c>
      <c r="C1388">
        <v>4.1100000000000003</v>
      </c>
      <c r="D1388" t="s">
        <v>4718</v>
      </c>
      <c r="E1388" t="s">
        <v>4718</v>
      </c>
      <c r="F1388" t="s">
        <v>4718</v>
      </c>
      <c r="G1388">
        <v>1</v>
      </c>
      <c r="H1388" t="s">
        <v>4718</v>
      </c>
      <c r="J1388" t="str">
        <f t="shared" si="42"/>
        <v>Obesity</v>
      </c>
      <c r="K1388" t="str">
        <f t="shared" si="43"/>
        <v>Normal</v>
      </c>
    </row>
    <row r="1389" spans="1:11" x14ac:dyDescent="0.25">
      <c r="A1389" t="s">
        <v>983</v>
      </c>
      <c r="B1389">
        <v>33</v>
      </c>
      <c r="C1389">
        <v>4.57</v>
      </c>
      <c r="D1389" t="s">
        <v>4718</v>
      </c>
      <c r="E1389" t="s">
        <v>4718</v>
      </c>
      <c r="F1389" t="s">
        <v>4718</v>
      </c>
      <c r="G1389">
        <v>0</v>
      </c>
      <c r="H1389" t="s">
        <v>4718</v>
      </c>
      <c r="J1389" t="str">
        <f t="shared" si="42"/>
        <v>Over Weight</v>
      </c>
      <c r="K1389" t="str">
        <f t="shared" si="43"/>
        <v>Normal</v>
      </c>
    </row>
    <row r="1390" spans="1:11" x14ac:dyDescent="0.25">
      <c r="A1390" t="s">
        <v>982</v>
      </c>
      <c r="B1390">
        <v>25.78</v>
      </c>
      <c r="C1390">
        <v>11.06</v>
      </c>
      <c r="D1390" t="s">
        <v>2380</v>
      </c>
      <c r="E1390" t="s">
        <v>4718</v>
      </c>
      <c r="F1390" t="s">
        <v>4718</v>
      </c>
      <c r="G1390">
        <v>0</v>
      </c>
      <c r="H1390" t="s">
        <v>4718</v>
      </c>
      <c r="J1390" t="str">
        <f t="shared" si="42"/>
        <v>NormalWeight</v>
      </c>
      <c r="K1390" t="str">
        <f t="shared" si="43"/>
        <v>Diabetes</v>
      </c>
    </row>
    <row r="1391" spans="1:11" x14ac:dyDescent="0.25">
      <c r="A1391" t="s">
        <v>981</v>
      </c>
      <c r="B1391">
        <v>22.66</v>
      </c>
      <c r="C1391">
        <v>10.68</v>
      </c>
      <c r="D1391" t="s">
        <v>4718</v>
      </c>
      <c r="E1391" t="s">
        <v>4718</v>
      </c>
      <c r="F1391" t="s">
        <v>4718</v>
      </c>
      <c r="G1391">
        <v>0</v>
      </c>
      <c r="H1391" t="s">
        <v>4718</v>
      </c>
      <c r="J1391" t="str">
        <f t="shared" si="42"/>
        <v>Obesity</v>
      </c>
      <c r="K1391" t="str">
        <f t="shared" si="43"/>
        <v>Diabetes</v>
      </c>
    </row>
    <row r="1392" spans="1:11" x14ac:dyDescent="0.25">
      <c r="A1392" t="s">
        <v>980</v>
      </c>
      <c r="B1392">
        <v>38.81</v>
      </c>
      <c r="C1392">
        <v>6.14</v>
      </c>
      <c r="D1392" t="s">
        <v>2380</v>
      </c>
      <c r="E1392" t="s">
        <v>4718</v>
      </c>
      <c r="F1392" t="s">
        <v>4718</v>
      </c>
      <c r="G1392">
        <v>1</v>
      </c>
      <c r="H1392" t="s">
        <v>4718</v>
      </c>
      <c r="J1392" t="str">
        <f t="shared" si="42"/>
        <v>Obesity</v>
      </c>
      <c r="K1392" t="str">
        <f t="shared" si="43"/>
        <v>Pre-Diabetes</v>
      </c>
    </row>
    <row r="1393" spans="1:11" x14ac:dyDescent="0.25">
      <c r="A1393" t="s">
        <v>979</v>
      </c>
      <c r="B1393">
        <v>38.51</v>
      </c>
      <c r="C1393">
        <v>5.45</v>
      </c>
      <c r="D1393" t="s">
        <v>2380</v>
      </c>
      <c r="E1393" t="s">
        <v>4718</v>
      </c>
      <c r="F1393" t="s">
        <v>4718</v>
      </c>
      <c r="G1393">
        <v>0</v>
      </c>
      <c r="H1393" t="s">
        <v>4718</v>
      </c>
      <c r="J1393" t="str">
        <f t="shared" si="42"/>
        <v>NormalWeight</v>
      </c>
      <c r="K1393" t="str">
        <f t="shared" si="43"/>
        <v>Normal</v>
      </c>
    </row>
    <row r="1394" spans="1:11" x14ac:dyDescent="0.25">
      <c r="A1394" t="s">
        <v>978</v>
      </c>
      <c r="B1394">
        <v>22.98</v>
      </c>
      <c r="C1394">
        <v>6.14</v>
      </c>
      <c r="D1394" t="s">
        <v>2380</v>
      </c>
      <c r="E1394" t="s">
        <v>4718</v>
      </c>
      <c r="F1394" t="s">
        <v>4718</v>
      </c>
      <c r="G1394">
        <v>0</v>
      </c>
      <c r="H1394" t="s">
        <v>4718</v>
      </c>
      <c r="J1394" t="str">
        <f t="shared" si="42"/>
        <v>UnderWeight</v>
      </c>
      <c r="K1394" t="str">
        <f t="shared" si="43"/>
        <v>Pre-Diabetes</v>
      </c>
    </row>
    <row r="1395" spans="1:11" x14ac:dyDescent="0.25">
      <c r="A1395" t="s">
        <v>977</v>
      </c>
      <c r="B1395">
        <v>15.65</v>
      </c>
      <c r="C1395">
        <v>7.85</v>
      </c>
      <c r="D1395" t="s">
        <v>4718</v>
      </c>
      <c r="E1395" t="s">
        <v>4718</v>
      </c>
      <c r="F1395" t="s">
        <v>4718</v>
      </c>
      <c r="G1395">
        <v>0</v>
      </c>
      <c r="H1395" t="s">
        <v>4718</v>
      </c>
      <c r="J1395" t="str">
        <f t="shared" si="42"/>
        <v>Obesity</v>
      </c>
      <c r="K1395" t="str">
        <f t="shared" si="43"/>
        <v>Diabetes</v>
      </c>
    </row>
    <row r="1396" spans="1:11" x14ac:dyDescent="0.25">
      <c r="A1396" t="s">
        <v>976</v>
      </c>
      <c r="B1396">
        <v>39.97</v>
      </c>
      <c r="C1396">
        <v>4.09</v>
      </c>
      <c r="D1396" t="s">
        <v>4718</v>
      </c>
      <c r="E1396" t="s">
        <v>4718</v>
      </c>
      <c r="F1396" t="s">
        <v>4718</v>
      </c>
      <c r="G1396">
        <v>1</v>
      </c>
      <c r="H1396" t="s">
        <v>4718</v>
      </c>
      <c r="J1396" t="str">
        <f t="shared" si="42"/>
        <v>Obesity</v>
      </c>
      <c r="K1396" t="str">
        <f t="shared" si="43"/>
        <v>Normal</v>
      </c>
    </row>
    <row r="1397" spans="1:11" x14ac:dyDescent="0.25">
      <c r="A1397" t="s">
        <v>975</v>
      </c>
      <c r="B1397">
        <v>37.22</v>
      </c>
      <c r="C1397">
        <v>4.62</v>
      </c>
      <c r="D1397" t="s">
        <v>4718</v>
      </c>
      <c r="E1397" t="s">
        <v>4718</v>
      </c>
      <c r="F1397" t="s">
        <v>2380</v>
      </c>
      <c r="G1397">
        <v>1</v>
      </c>
      <c r="H1397" t="s">
        <v>4718</v>
      </c>
      <c r="J1397" t="str">
        <f t="shared" si="42"/>
        <v>Obesity</v>
      </c>
      <c r="K1397" t="str">
        <f t="shared" si="43"/>
        <v>Normal</v>
      </c>
    </row>
    <row r="1398" spans="1:11" x14ac:dyDescent="0.25">
      <c r="A1398" t="s">
        <v>974</v>
      </c>
      <c r="B1398">
        <v>41.325000000000003</v>
      </c>
      <c r="C1398">
        <v>5.77</v>
      </c>
      <c r="D1398" t="s">
        <v>4718</v>
      </c>
      <c r="E1398" t="s">
        <v>4718</v>
      </c>
      <c r="F1398" t="s">
        <v>4718</v>
      </c>
      <c r="G1398">
        <v>0</v>
      </c>
      <c r="H1398" t="s">
        <v>4718</v>
      </c>
      <c r="J1398" t="str">
        <f t="shared" si="42"/>
        <v>Obesity</v>
      </c>
      <c r="K1398" t="str">
        <f t="shared" si="43"/>
        <v>Pre-Diabetes</v>
      </c>
    </row>
    <row r="1399" spans="1:11" x14ac:dyDescent="0.25">
      <c r="A1399" t="s">
        <v>973</v>
      </c>
      <c r="B1399">
        <v>40.31</v>
      </c>
      <c r="C1399">
        <v>5.84</v>
      </c>
      <c r="D1399" t="s">
        <v>4718</v>
      </c>
      <c r="E1399" t="s">
        <v>4718</v>
      </c>
      <c r="F1399" t="s">
        <v>4718</v>
      </c>
      <c r="G1399">
        <v>0</v>
      </c>
      <c r="H1399" t="s">
        <v>4718</v>
      </c>
      <c r="J1399" t="str">
        <f t="shared" si="42"/>
        <v>Over Weight</v>
      </c>
      <c r="K1399" t="str">
        <f t="shared" si="43"/>
        <v>Pre-Diabetes</v>
      </c>
    </row>
    <row r="1400" spans="1:11" x14ac:dyDescent="0.25">
      <c r="A1400" t="s">
        <v>972</v>
      </c>
      <c r="B1400">
        <v>29.48</v>
      </c>
      <c r="C1400">
        <v>4.91</v>
      </c>
      <c r="D1400" t="s">
        <v>4718</v>
      </c>
      <c r="E1400" t="s">
        <v>4718</v>
      </c>
      <c r="F1400" t="s">
        <v>4718</v>
      </c>
      <c r="G1400">
        <v>0</v>
      </c>
      <c r="H1400" t="s">
        <v>4718</v>
      </c>
      <c r="J1400" t="str">
        <f t="shared" si="42"/>
        <v>Obesity</v>
      </c>
      <c r="K1400" t="str">
        <f t="shared" si="43"/>
        <v>Normal</v>
      </c>
    </row>
    <row r="1401" spans="1:11" x14ac:dyDescent="0.25">
      <c r="A1401" t="s">
        <v>971</v>
      </c>
      <c r="B1401">
        <v>33.155000000000001</v>
      </c>
      <c r="C1401">
        <v>5.07</v>
      </c>
      <c r="D1401" t="s">
        <v>4718</v>
      </c>
      <c r="E1401" t="s">
        <v>4718</v>
      </c>
      <c r="F1401" t="s">
        <v>4718</v>
      </c>
      <c r="G1401">
        <v>0</v>
      </c>
      <c r="H1401" t="s">
        <v>4718</v>
      </c>
      <c r="J1401" t="str">
        <f t="shared" si="42"/>
        <v>Obesity</v>
      </c>
      <c r="K1401" t="str">
        <f t="shared" si="43"/>
        <v>Normal</v>
      </c>
    </row>
    <row r="1402" spans="1:11" x14ac:dyDescent="0.25">
      <c r="A1402" t="s">
        <v>970</v>
      </c>
      <c r="B1402">
        <v>42.85</v>
      </c>
      <c r="C1402">
        <v>5.81</v>
      </c>
      <c r="D1402" t="s">
        <v>2380</v>
      </c>
      <c r="E1402" t="s">
        <v>4718</v>
      </c>
      <c r="F1402" t="s">
        <v>4718</v>
      </c>
      <c r="G1402">
        <v>0</v>
      </c>
      <c r="H1402" t="s">
        <v>4718</v>
      </c>
      <c r="J1402" t="str">
        <f t="shared" si="42"/>
        <v>Obesity</v>
      </c>
      <c r="K1402" t="str">
        <f t="shared" si="43"/>
        <v>Pre-Diabetes</v>
      </c>
    </row>
    <row r="1403" spans="1:11" x14ac:dyDescent="0.25">
      <c r="A1403" t="s">
        <v>969</v>
      </c>
      <c r="B1403">
        <v>32.340000000000003</v>
      </c>
      <c r="C1403">
        <v>11.2</v>
      </c>
      <c r="D1403" t="s">
        <v>4718</v>
      </c>
      <c r="E1403" t="s">
        <v>4718</v>
      </c>
      <c r="F1403" t="s">
        <v>4718</v>
      </c>
      <c r="G1403">
        <v>0</v>
      </c>
      <c r="H1403" t="s">
        <v>4718</v>
      </c>
      <c r="J1403" t="str">
        <f t="shared" si="42"/>
        <v>Over Weight</v>
      </c>
      <c r="K1403" t="str">
        <f t="shared" si="43"/>
        <v>Diabetes</v>
      </c>
    </row>
    <row r="1404" spans="1:11" x14ac:dyDescent="0.25">
      <c r="A1404" t="s">
        <v>968</v>
      </c>
      <c r="B1404">
        <v>27.5</v>
      </c>
      <c r="C1404">
        <v>10.75</v>
      </c>
      <c r="D1404" t="s">
        <v>4718</v>
      </c>
      <c r="E1404" t="s">
        <v>4718</v>
      </c>
      <c r="F1404" t="s">
        <v>4718</v>
      </c>
      <c r="G1404">
        <v>0</v>
      </c>
      <c r="H1404" t="s">
        <v>4718</v>
      </c>
      <c r="J1404" t="str">
        <f t="shared" si="42"/>
        <v>Over Weight</v>
      </c>
      <c r="K1404" t="str">
        <f t="shared" si="43"/>
        <v>Diabetes</v>
      </c>
    </row>
    <row r="1405" spans="1:11" x14ac:dyDescent="0.25">
      <c r="A1405" t="s">
        <v>967</v>
      </c>
      <c r="B1405">
        <v>25.8</v>
      </c>
      <c r="C1405">
        <v>7.8</v>
      </c>
      <c r="D1405" t="s">
        <v>4718</v>
      </c>
      <c r="E1405" t="s">
        <v>4718</v>
      </c>
      <c r="F1405" t="s">
        <v>4718</v>
      </c>
      <c r="G1405">
        <v>0</v>
      </c>
      <c r="H1405" t="s">
        <v>4718</v>
      </c>
      <c r="J1405" t="str">
        <f t="shared" si="42"/>
        <v>Over Weight</v>
      </c>
      <c r="K1405" t="str">
        <f t="shared" si="43"/>
        <v>Diabetes</v>
      </c>
    </row>
    <row r="1406" spans="1:11" x14ac:dyDescent="0.25">
      <c r="A1406" t="s">
        <v>966</v>
      </c>
      <c r="B1406">
        <v>25</v>
      </c>
      <c r="C1406">
        <v>7.04</v>
      </c>
      <c r="D1406" t="s">
        <v>4718</v>
      </c>
      <c r="E1406" t="s">
        <v>4718</v>
      </c>
      <c r="F1406" t="s">
        <v>4718</v>
      </c>
      <c r="G1406">
        <v>0</v>
      </c>
      <c r="H1406" t="s">
        <v>4718</v>
      </c>
      <c r="J1406" t="str">
        <f t="shared" si="42"/>
        <v>Obesity</v>
      </c>
      <c r="K1406" t="str">
        <f t="shared" si="43"/>
        <v>Diabetes</v>
      </c>
    </row>
    <row r="1407" spans="1:11" x14ac:dyDescent="0.25">
      <c r="A1407" t="s">
        <v>965</v>
      </c>
      <c r="B1407">
        <v>41.2</v>
      </c>
      <c r="C1407">
        <v>4.18</v>
      </c>
      <c r="D1407" t="s">
        <v>2380</v>
      </c>
      <c r="E1407" t="s">
        <v>4718</v>
      </c>
      <c r="F1407" t="s">
        <v>4718</v>
      </c>
      <c r="G1407">
        <v>0</v>
      </c>
      <c r="H1407" t="s">
        <v>4718</v>
      </c>
      <c r="J1407" t="str">
        <f t="shared" si="42"/>
        <v>UnderWeight</v>
      </c>
      <c r="K1407" t="str">
        <f t="shared" si="43"/>
        <v>Normal</v>
      </c>
    </row>
    <row r="1408" spans="1:11" x14ac:dyDescent="0.25">
      <c r="A1408" t="s">
        <v>964</v>
      </c>
      <c r="B1408">
        <v>17.78</v>
      </c>
      <c r="C1408">
        <v>8.19</v>
      </c>
      <c r="D1408" t="s">
        <v>4718</v>
      </c>
      <c r="E1408" t="s">
        <v>4718</v>
      </c>
      <c r="F1408" t="s">
        <v>4718</v>
      </c>
      <c r="G1408">
        <v>0</v>
      </c>
      <c r="H1408" t="s">
        <v>4718</v>
      </c>
      <c r="J1408" t="str">
        <f t="shared" si="42"/>
        <v>Obesity</v>
      </c>
      <c r="K1408" t="str">
        <f t="shared" si="43"/>
        <v>Diabetes</v>
      </c>
    </row>
    <row r="1409" spans="1:11" x14ac:dyDescent="0.25">
      <c r="A1409" t="s">
        <v>963</v>
      </c>
      <c r="B1409">
        <v>40.119999999999997</v>
      </c>
      <c r="C1409">
        <v>6.22</v>
      </c>
      <c r="D1409" t="s">
        <v>2380</v>
      </c>
      <c r="E1409" t="s">
        <v>4718</v>
      </c>
      <c r="F1409" t="s">
        <v>2380</v>
      </c>
      <c r="G1409">
        <v>1</v>
      </c>
      <c r="H1409" t="s">
        <v>4718</v>
      </c>
      <c r="J1409" t="str">
        <f t="shared" ref="J1409:J1472" si="44">IF(B1410&gt;=30,"Obesity",IF(B1410&gt;=25,"Over Weight",IF(B1410&gt;=18.5,"NormalWeight","UnderWeight")))</f>
        <v>NormalWeight</v>
      </c>
      <c r="K1409" t="str">
        <f t="shared" si="43"/>
        <v>Pre-Diabetes</v>
      </c>
    </row>
    <row r="1410" spans="1:11" x14ac:dyDescent="0.25">
      <c r="A1410" t="s">
        <v>962</v>
      </c>
      <c r="B1410">
        <v>19.350000000000001</v>
      </c>
      <c r="C1410">
        <v>8.2200000000000006</v>
      </c>
      <c r="D1410" t="s">
        <v>2380</v>
      </c>
      <c r="E1410" t="s">
        <v>4718</v>
      </c>
      <c r="F1410" t="s">
        <v>4718</v>
      </c>
      <c r="G1410">
        <v>0</v>
      </c>
      <c r="H1410" t="s">
        <v>4718</v>
      </c>
      <c r="J1410" t="str">
        <f t="shared" si="44"/>
        <v>Obesity</v>
      </c>
      <c r="K1410" t="str">
        <f t="shared" si="43"/>
        <v>Diabetes</v>
      </c>
    </row>
    <row r="1411" spans="1:11" x14ac:dyDescent="0.25">
      <c r="A1411" t="s">
        <v>961</v>
      </c>
      <c r="B1411">
        <v>36.69</v>
      </c>
      <c r="C1411">
        <v>6.15</v>
      </c>
      <c r="D1411" t="s">
        <v>4718</v>
      </c>
      <c r="E1411" t="s">
        <v>4718</v>
      </c>
      <c r="F1411" t="s">
        <v>4718</v>
      </c>
      <c r="G1411">
        <v>0</v>
      </c>
      <c r="H1411" t="s">
        <v>4718</v>
      </c>
      <c r="J1411" t="str">
        <f t="shared" si="44"/>
        <v>Over Weight</v>
      </c>
      <c r="K1411" t="str">
        <f t="shared" ref="K1411:K1474" si="45">IF(C1411&lt;5.7,"Normal",IF(C1411&lt;6.5,"Pre-Diabetes","Diabetes"))</f>
        <v>Pre-Diabetes</v>
      </c>
    </row>
    <row r="1412" spans="1:11" x14ac:dyDescent="0.25">
      <c r="A1412" t="s">
        <v>960</v>
      </c>
      <c r="B1412">
        <v>28.51</v>
      </c>
      <c r="C1412">
        <v>5.65</v>
      </c>
      <c r="D1412" t="s">
        <v>2380</v>
      </c>
      <c r="E1412" t="s">
        <v>4718</v>
      </c>
      <c r="F1412" t="s">
        <v>4718</v>
      </c>
      <c r="G1412">
        <v>1</v>
      </c>
      <c r="H1412" t="s">
        <v>4718</v>
      </c>
      <c r="J1412" t="str">
        <f t="shared" si="44"/>
        <v>Obesity</v>
      </c>
      <c r="K1412" t="str">
        <f t="shared" si="45"/>
        <v>Normal</v>
      </c>
    </row>
    <row r="1413" spans="1:11" x14ac:dyDescent="0.25">
      <c r="A1413" t="s">
        <v>959</v>
      </c>
      <c r="B1413">
        <v>30.21</v>
      </c>
      <c r="C1413">
        <v>5.5</v>
      </c>
      <c r="D1413" t="s">
        <v>4718</v>
      </c>
      <c r="E1413" t="s">
        <v>4718</v>
      </c>
      <c r="F1413" t="s">
        <v>4718</v>
      </c>
      <c r="G1413">
        <v>1</v>
      </c>
      <c r="H1413" t="s">
        <v>4718</v>
      </c>
      <c r="J1413" t="str">
        <f t="shared" si="44"/>
        <v>NormalWeight</v>
      </c>
      <c r="K1413" t="str">
        <f t="shared" si="45"/>
        <v>Normal</v>
      </c>
    </row>
    <row r="1414" spans="1:11" x14ac:dyDescent="0.25">
      <c r="A1414" t="s">
        <v>958</v>
      </c>
      <c r="B1414">
        <v>24.33</v>
      </c>
      <c r="C1414">
        <v>8</v>
      </c>
      <c r="D1414" t="s">
        <v>4718</v>
      </c>
      <c r="E1414" t="s">
        <v>4718</v>
      </c>
      <c r="F1414" t="s">
        <v>4718</v>
      </c>
      <c r="G1414">
        <v>0</v>
      </c>
      <c r="H1414" t="s">
        <v>4718</v>
      </c>
      <c r="J1414" t="str">
        <f t="shared" si="44"/>
        <v>NormalWeight</v>
      </c>
      <c r="K1414" t="str">
        <f t="shared" si="45"/>
        <v>Diabetes</v>
      </c>
    </row>
    <row r="1415" spans="1:11" x14ac:dyDescent="0.25">
      <c r="A1415" t="s">
        <v>957</v>
      </c>
      <c r="B1415">
        <v>19.855</v>
      </c>
      <c r="C1415">
        <v>5.71</v>
      </c>
      <c r="D1415" t="s">
        <v>2380</v>
      </c>
      <c r="E1415" t="s">
        <v>4718</v>
      </c>
      <c r="F1415" t="s">
        <v>4718</v>
      </c>
      <c r="G1415">
        <v>0</v>
      </c>
      <c r="H1415" t="s">
        <v>4718</v>
      </c>
      <c r="J1415" t="str">
        <f t="shared" si="44"/>
        <v>Over Weight</v>
      </c>
      <c r="K1415" t="str">
        <f t="shared" si="45"/>
        <v>Pre-Diabetes</v>
      </c>
    </row>
    <row r="1416" spans="1:11" x14ac:dyDescent="0.25">
      <c r="A1416" t="s">
        <v>956</v>
      </c>
      <c r="B1416">
        <v>25.364999999999998</v>
      </c>
      <c r="C1416">
        <v>11.71</v>
      </c>
      <c r="D1416" t="s">
        <v>4718</v>
      </c>
      <c r="E1416" t="s">
        <v>4718</v>
      </c>
      <c r="F1416" t="s">
        <v>4718</v>
      </c>
      <c r="G1416">
        <v>0</v>
      </c>
      <c r="H1416" t="s">
        <v>4718</v>
      </c>
      <c r="J1416" t="str">
        <f t="shared" si="44"/>
        <v>Over Weight</v>
      </c>
      <c r="K1416" t="str">
        <f t="shared" si="45"/>
        <v>Diabetes</v>
      </c>
    </row>
    <row r="1417" spans="1:11" x14ac:dyDescent="0.25">
      <c r="A1417" t="s">
        <v>955</v>
      </c>
      <c r="B1417">
        <v>29.6</v>
      </c>
      <c r="C1417">
        <v>6.17</v>
      </c>
      <c r="D1417" t="s">
        <v>2380</v>
      </c>
      <c r="E1417" t="s">
        <v>4718</v>
      </c>
      <c r="F1417" t="s">
        <v>2380</v>
      </c>
      <c r="G1417">
        <v>1</v>
      </c>
      <c r="H1417" t="s">
        <v>4718</v>
      </c>
      <c r="J1417" t="str">
        <f t="shared" si="44"/>
        <v>Obesity</v>
      </c>
      <c r="K1417" t="str">
        <f t="shared" si="45"/>
        <v>Pre-Diabetes</v>
      </c>
    </row>
    <row r="1418" spans="1:11" x14ac:dyDescent="0.25">
      <c r="A1418" t="s">
        <v>954</v>
      </c>
      <c r="B1418">
        <v>39.43</v>
      </c>
      <c r="C1418">
        <v>6.1</v>
      </c>
      <c r="D1418" t="s">
        <v>2380</v>
      </c>
      <c r="E1418" t="s">
        <v>4718</v>
      </c>
      <c r="F1418" t="s">
        <v>2380</v>
      </c>
      <c r="G1418">
        <v>1</v>
      </c>
      <c r="H1418" t="s">
        <v>4718</v>
      </c>
      <c r="J1418" t="str">
        <f t="shared" si="44"/>
        <v>Over Weight</v>
      </c>
      <c r="K1418" t="str">
        <f t="shared" si="45"/>
        <v>Pre-Diabetes</v>
      </c>
    </row>
    <row r="1419" spans="1:11" x14ac:dyDescent="0.25">
      <c r="A1419" t="s">
        <v>953</v>
      </c>
      <c r="B1419">
        <v>27.34</v>
      </c>
      <c r="C1419">
        <v>5.19</v>
      </c>
      <c r="D1419" t="s">
        <v>2380</v>
      </c>
      <c r="E1419" t="s">
        <v>4718</v>
      </c>
      <c r="F1419" t="s">
        <v>4718</v>
      </c>
      <c r="G1419">
        <v>1</v>
      </c>
      <c r="H1419" t="s">
        <v>4718</v>
      </c>
      <c r="J1419" t="str">
        <f t="shared" si="44"/>
        <v>Obesity</v>
      </c>
      <c r="K1419" t="str">
        <f t="shared" si="45"/>
        <v>Normal</v>
      </c>
    </row>
    <row r="1420" spans="1:11" x14ac:dyDescent="0.25">
      <c r="A1420" t="s">
        <v>952</v>
      </c>
      <c r="B1420">
        <v>39.01</v>
      </c>
      <c r="C1420">
        <v>5.37</v>
      </c>
      <c r="D1420" t="s">
        <v>2380</v>
      </c>
      <c r="E1420" t="s">
        <v>4718</v>
      </c>
      <c r="F1420" t="s">
        <v>4718</v>
      </c>
      <c r="G1420">
        <v>0</v>
      </c>
      <c r="H1420" t="s">
        <v>4718</v>
      </c>
      <c r="J1420" t="str">
        <f t="shared" si="44"/>
        <v>NormalWeight</v>
      </c>
      <c r="K1420" t="str">
        <f t="shared" si="45"/>
        <v>Normal</v>
      </c>
    </row>
    <row r="1421" spans="1:11" x14ac:dyDescent="0.25">
      <c r="A1421" t="s">
        <v>951</v>
      </c>
      <c r="B1421">
        <v>18.989999999999998</v>
      </c>
      <c r="C1421">
        <v>10.82</v>
      </c>
      <c r="D1421" t="s">
        <v>2380</v>
      </c>
      <c r="E1421" t="s">
        <v>4718</v>
      </c>
      <c r="F1421" t="s">
        <v>4718</v>
      </c>
      <c r="G1421">
        <v>0</v>
      </c>
      <c r="H1421" t="s">
        <v>4718</v>
      </c>
      <c r="J1421" t="str">
        <f t="shared" si="44"/>
        <v>Obesity</v>
      </c>
      <c r="K1421" t="str">
        <f t="shared" si="45"/>
        <v>Diabetes</v>
      </c>
    </row>
    <row r="1422" spans="1:11" x14ac:dyDescent="0.25">
      <c r="A1422" t="s">
        <v>950</v>
      </c>
      <c r="B1422">
        <v>42.3</v>
      </c>
      <c r="C1422">
        <v>6.06</v>
      </c>
      <c r="D1422" t="s">
        <v>2380</v>
      </c>
      <c r="E1422" t="s">
        <v>4718</v>
      </c>
      <c r="F1422" t="s">
        <v>4718</v>
      </c>
      <c r="G1422">
        <v>0</v>
      </c>
      <c r="H1422" t="s">
        <v>4718</v>
      </c>
      <c r="J1422" t="str">
        <f t="shared" si="44"/>
        <v>Obesity</v>
      </c>
      <c r="K1422" t="str">
        <f t="shared" si="45"/>
        <v>Pre-Diabetes</v>
      </c>
    </row>
    <row r="1423" spans="1:11" x14ac:dyDescent="0.25">
      <c r="A1423" t="s">
        <v>949</v>
      </c>
      <c r="B1423">
        <v>39.805</v>
      </c>
      <c r="C1423">
        <v>5.91</v>
      </c>
      <c r="D1423" t="s">
        <v>4718</v>
      </c>
      <c r="E1423" t="s">
        <v>4718</v>
      </c>
      <c r="F1423" t="s">
        <v>4718</v>
      </c>
      <c r="G1423">
        <v>0</v>
      </c>
      <c r="H1423" t="s">
        <v>4718</v>
      </c>
      <c r="J1423" t="str">
        <f t="shared" si="44"/>
        <v>Obesity</v>
      </c>
      <c r="K1423" t="str">
        <f t="shared" si="45"/>
        <v>Pre-Diabetes</v>
      </c>
    </row>
    <row r="1424" spans="1:11" x14ac:dyDescent="0.25">
      <c r="A1424" t="s">
        <v>948</v>
      </c>
      <c r="B1424">
        <v>33.700000000000003</v>
      </c>
      <c r="C1424">
        <v>5.87</v>
      </c>
      <c r="D1424" t="s">
        <v>4718</v>
      </c>
      <c r="E1424" t="s">
        <v>4718</v>
      </c>
      <c r="F1424" t="s">
        <v>4718</v>
      </c>
      <c r="G1424">
        <v>0</v>
      </c>
      <c r="H1424" t="s">
        <v>4718</v>
      </c>
      <c r="J1424" t="str">
        <f t="shared" si="44"/>
        <v>Obesity</v>
      </c>
      <c r="K1424" t="str">
        <f t="shared" si="45"/>
        <v>Pre-Diabetes</v>
      </c>
    </row>
    <row r="1425" spans="1:11" x14ac:dyDescent="0.25">
      <c r="A1425" t="s">
        <v>947</v>
      </c>
      <c r="B1425">
        <v>36.195</v>
      </c>
      <c r="C1425">
        <v>6.22</v>
      </c>
      <c r="D1425" t="s">
        <v>4718</v>
      </c>
      <c r="E1425" t="s">
        <v>4718</v>
      </c>
      <c r="F1425" t="s">
        <v>4718</v>
      </c>
      <c r="G1425">
        <v>0</v>
      </c>
      <c r="H1425" t="s">
        <v>4718</v>
      </c>
      <c r="J1425" t="str">
        <f t="shared" si="44"/>
        <v>Obesity</v>
      </c>
      <c r="K1425" t="str">
        <f t="shared" si="45"/>
        <v>Pre-Diabetes</v>
      </c>
    </row>
    <row r="1426" spans="1:11" x14ac:dyDescent="0.25">
      <c r="A1426" t="s">
        <v>946</v>
      </c>
      <c r="B1426">
        <v>32.6</v>
      </c>
      <c r="C1426">
        <v>5.73</v>
      </c>
      <c r="D1426" t="s">
        <v>4718</v>
      </c>
      <c r="E1426" t="s">
        <v>4718</v>
      </c>
      <c r="F1426" t="s">
        <v>2380</v>
      </c>
      <c r="G1426">
        <v>1</v>
      </c>
      <c r="H1426" t="s">
        <v>4718</v>
      </c>
      <c r="J1426" t="str">
        <f t="shared" si="44"/>
        <v>Obesity</v>
      </c>
      <c r="K1426" t="str">
        <f t="shared" si="45"/>
        <v>Pre-Diabetes</v>
      </c>
    </row>
    <row r="1427" spans="1:11" x14ac:dyDescent="0.25">
      <c r="A1427" t="s">
        <v>945</v>
      </c>
      <c r="B1427">
        <v>30.2</v>
      </c>
      <c r="C1427">
        <v>5.7</v>
      </c>
      <c r="D1427" t="s">
        <v>4718</v>
      </c>
      <c r="E1427" t="s">
        <v>4718</v>
      </c>
      <c r="F1427" t="s">
        <v>4718</v>
      </c>
      <c r="G1427">
        <v>0</v>
      </c>
      <c r="H1427" t="s">
        <v>4718</v>
      </c>
      <c r="J1427" t="str">
        <f t="shared" si="44"/>
        <v>Over Weight</v>
      </c>
      <c r="K1427" t="str">
        <f t="shared" si="45"/>
        <v>Pre-Diabetes</v>
      </c>
    </row>
    <row r="1428" spans="1:11" x14ac:dyDescent="0.25">
      <c r="A1428" t="s">
        <v>944</v>
      </c>
      <c r="B1428">
        <v>27.645</v>
      </c>
      <c r="C1428">
        <v>9.91</v>
      </c>
      <c r="D1428" t="s">
        <v>4718</v>
      </c>
      <c r="E1428" t="s">
        <v>4718</v>
      </c>
      <c r="F1428" t="s">
        <v>4718</v>
      </c>
      <c r="G1428">
        <v>0</v>
      </c>
      <c r="H1428" t="s">
        <v>4718</v>
      </c>
      <c r="J1428" t="str">
        <f t="shared" si="44"/>
        <v>Over Weight</v>
      </c>
      <c r="K1428" t="str">
        <f t="shared" si="45"/>
        <v>Diabetes</v>
      </c>
    </row>
    <row r="1429" spans="1:11" x14ac:dyDescent="0.25">
      <c r="A1429" t="s">
        <v>943</v>
      </c>
      <c r="B1429">
        <v>26.41</v>
      </c>
      <c r="C1429">
        <v>11.4</v>
      </c>
      <c r="D1429" t="s">
        <v>4718</v>
      </c>
      <c r="E1429" t="s">
        <v>4718</v>
      </c>
      <c r="F1429" t="s">
        <v>4718</v>
      </c>
      <c r="G1429">
        <v>0</v>
      </c>
      <c r="H1429" t="s">
        <v>4718</v>
      </c>
      <c r="J1429" t="str">
        <f t="shared" si="44"/>
        <v>Obesity</v>
      </c>
      <c r="K1429" t="str">
        <f t="shared" si="45"/>
        <v>Diabetes</v>
      </c>
    </row>
    <row r="1430" spans="1:11" x14ac:dyDescent="0.25">
      <c r="A1430" t="s">
        <v>942</v>
      </c>
      <c r="B1430">
        <v>34.1</v>
      </c>
      <c r="C1430">
        <v>6.29</v>
      </c>
      <c r="D1430" t="s">
        <v>2380</v>
      </c>
      <c r="E1430" t="s">
        <v>4718</v>
      </c>
      <c r="F1430" t="s">
        <v>2380</v>
      </c>
      <c r="G1430">
        <v>1</v>
      </c>
      <c r="H1430" t="s">
        <v>4718</v>
      </c>
      <c r="J1430" t="str">
        <f t="shared" si="44"/>
        <v>UnderWeight</v>
      </c>
      <c r="K1430" t="str">
        <f t="shared" si="45"/>
        <v>Pre-Diabetes</v>
      </c>
    </row>
    <row r="1431" spans="1:11" x14ac:dyDescent="0.25">
      <c r="A1431" t="s">
        <v>941</v>
      </c>
      <c r="B1431">
        <v>17.3</v>
      </c>
      <c r="C1431">
        <v>9.2799999999999994</v>
      </c>
      <c r="D1431" t="s">
        <v>4718</v>
      </c>
      <c r="E1431" t="s">
        <v>4718</v>
      </c>
      <c r="F1431" t="s">
        <v>4718</v>
      </c>
      <c r="G1431">
        <v>0</v>
      </c>
      <c r="H1431" t="s">
        <v>4718</v>
      </c>
      <c r="J1431" t="str">
        <f t="shared" si="44"/>
        <v>Obesity</v>
      </c>
      <c r="K1431" t="str">
        <f t="shared" si="45"/>
        <v>Diabetes</v>
      </c>
    </row>
    <row r="1432" spans="1:11" x14ac:dyDescent="0.25">
      <c r="A1432" t="s">
        <v>940</v>
      </c>
      <c r="B1432">
        <v>35.020000000000003</v>
      </c>
      <c r="C1432">
        <v>4.78</v>
      </c>
      <c r="D1432" t="s">
        <v>4718</v>
      </c>
      <c r="E1432" t="s">
        <v>4718</v>
      </c>
      <c r="F1432" t="s">
        <v>2380</v>
      </c>
      <c r="G1432">
        <v>1</v>
      </c>
      <c r="H1432" t="s">
        <v>4718</v>
      </c>
      <c r="J1432" t="str">
        <f t="shared" si="44"/>
        <v>Obesity</v>
      </c>
      <c r="K1432" t="str">
        <f t="shared" si="45"/>
        <v>Normal</v>
      </c>
    </row>
    <row r="1433" spans="1:11" x14ac:dyDescent="0.25">
      <c r="A1433" t="s">
        <v>939</v>
      </c>
      <c r="B1433">
        <v>37.1</v>
      </c>
      <c r="C1433">
        <v>8.8699999999999992</v>
      </c>
      <c r="D1433" t="s">
        <v>2380</v>
      </c>
      <c r="E1433" t="s">
        <v>4718</v>
      </c>
      <c r="F1433" t="s">
        <v>4718</v>
      </c>
      <c r="G1433">
        <v>0</v>
      </c>
      <c r="H1433" t="s">
        <v>4718</v>
      </c>
      <c r="J1433" t="str">
        <f t="shared" si="44"/>
        <v>UnderWeight</v>
      </c>
      <c r="K1433" t="str">
        <f t="shared" si="45"/>
        <v>Diabetes</v>
      </c>
    </row>
    <row r="1434" spans="1:11" x14ac:dyDescent="0.25">
      <c r="A1434" t="s">
        <v>938</v>
      </c>
      <c r="B1434">
        <v>16.79</v>
      </c>
      <c r="C1434">
        <v>11.4</v>
      </c>
      <c r="D1434" t="s">
        <v>4718</v>
      </c>
      <c r="E1434" t="s">
        <v>4718</v>
      </c>
      <c r="F1434" t="s">
        <v>4718</v>
      </c>
      <c r="G1434">
        <v>0</v>
      </c>
      <c r="H1434" t="s">
        <v>4718</v>
      </c>
      <c r="J1434" t="str">
        <f t="shared" si="44"/>
        <v>Obesity</v>
      </c>
      <c r="K1434" t="str">
        <f t="shared" si="45"/>
        <v>Diabetes</v>
      </c>
    </row>
    <row r="1435" spans="1:11" x14ac:dyDescent="0.25">
      <c r="A1435" t="s">
        <v>937</v>
      </c>
      <c r="B1435">
        <v>31.635000000000002</v>
      </c>
      <c r="C1435">
        <v>9.1300000000000008</v>
      </c>
      <c r="D1435" t="s">
        <v>2380</v>
      </c>
      <c r="E1435" t="s">
        <v>4718</v>
      </c>
      <c r="F1435" t="s">
        <v>4718</v>
      </c>
      <c r="G1435">
        <v>0</v>
      </c>
      <c r="H1435" t="s">
        <v>4718</v>
      </c>
      <c r="J1435" t="str">
        <f t="shared" si="44"/>
        <v>NormalWeight</v>
      </c>
      <c r="K1435" t="str">
        <f t="shared" si="45"/>
        <v>Diabetes</v>
      </c>
    </row>
    <row r="1436" spans="1:11" x14ac:dyDescent="0.25">
      <c r="A1436" t="s">
        <v>936</v>
      </c>
      <c r="B1436">
        <v>24.19</v>
      </c>
      <c r="C1436">
        <v>6.22</v>
      </c>
      <c r="D1436" t="s">
        <v>2380</v>
      </c>
      <c r="E1436" t="s">
        <v>4718</v>
      </c>
      <c r="F1436" t="s">
        <v>2380</v>
      </c>
      <c r="G1436">
        <v>1</v>
      </c>
      <c r="H1436" t="s">
        <v>4718</v>
      </c>
      <c r="J1436" t="str">
        <f t="shared" si="44"/>
        <v>Obesity</v>
      </c>
      <c r="K1436" t="str">
        <f t="shared" si="45"/>
        <v>Pre-Diabetes</v>
      </c>
    </row>
    <row r="1437" spans="1:11" x14ac:dyDescent="0.25">
      <c r="A1437" t="s">
        <v>935</v>
      </c>
      <c r="B1437">
        <v>35.29</v>
      </c>
      <c r="C1437">
        <v>5.9</v>
      </c>
      <c r="D1437" t="s">
        <v>4718</v>
      </c>
      <c r="E1437" t="s">
        <v>4718</v>
      </c>
      <c r="F1437" t="s">
        <v>2380</v>
      </c>
      <c r="G1437">
        <v>1</v>
      </c>
      <c r="H1437" t="s">
        <v>4718</v>
      </c>
      <c r="J1437" t="str">
        <f t="shared" si="44"/>
        <v>Obesity</v>
      </c>
      <c r="K1437" t="str">
        <f t="shared" si="45"/>
        <v>Pre-Diabetes</v>
      </c>
    </row>
    <row r="1438" spans="1:11" x14ac:dyDescent="0.25">
      <c r="A1438" t="s">
        <v>934</v>
      </c>
      <c r="B1438">
        <v>35.299999999999997</v>
      </c>
      <c r="C1438">
        <v>4.45</v>
      </c>
      <c r="D1438" t="s">
        <v>4718</v>
      </c>
      <c r="E1438" t="s">
        <v>4718</v>
      </c>
      <c r="F1438" t="s">
        <v>4718</v>
      </c>
      <c r="G1438">
        <v>0</v>
      </c>
      <c r="H1438" t="s">
        <v>4718</v>
      </c>
      <c r="J1438" t="str">
        <f t="shared" si="44"/>
        <v>Obesity</v>
      </c>
      <c r="K1438" t="str">
        <f t="shared" si="45"/>
        <v>Normal</v>
      </c>
    </row>
    <row r="1439" spans="1:11" x14ac:dyDescent="0.25">
      <c r="A1439" t="s">
        <v>933</v>
      </c>
      <c r="B1439">
        <v>35.64</v>
      </c>
      <c r="C1439">
        <v>6.17</v>
      </c>
      <c r="D1439" t="s">
        <v>4718</v>
      </c>
      <c r="E1439" t="s">
        <v>4718</v>
      </c>
      <c r="F1439" t="s">
        <v>2380</v>
      </c>
      <c r="G1439">
        <v>1</v>
      </c>
      <c r="H1439" t="s">
        <v>4718</v>
      </c>
      <c r="J1439" t="str">
        <f t="shared" si="44"/>
        <v>Obesity</v>
      </c>
      <c r="K1439" t="str">
        <f t="shared" si="45"/>
        <v>Pre-Diabetes</v>
      </c>
    </row>
    <row r="1440" spans="1:11" x14ac:dyDescent="0.25">
      <c r="A1440" t="s">
        <v>932</v>
      </c>
      <c r="B1440">
        <v>33.1</v>
      </c>
      <c r="C1440">
        <v>4.93</v>
      </c>
      <c r="D1440" t="s">
        <v>4718</v>
      </c>
      <c r="E1440" t="s">
        <v>4718</v>
      </c>
      <c r="F1440" t="s">
        <v>4718</v>
      </c>
      <c r="G1440">
        <v>0</v>
      </c>
      <c r="H1440" t="s">
        <v>4718</v>
      </c>
      <c r="J1440" t="str">
        <f t="shared" si="44"/>
        <v>Over Weight</v>
      </c>
      <c r="K1440" t="str">
        <f t="shared" si="45"/>
        <v>Normal</v>
      </c>
    </row>
    <row r="1441" spans="1:11" x14ac:dyDescent="0.25">
      <c r="A1441" t="s">
        <v>931</v>
      </c>
      <c r="B1441">
        <v>26.41</v>
      </c>
      <c r="C1441">
        <v>7.32</v>
      </c>
      <c r="D1441" t="s">
        <v>2380</v>
      </c>
      <c r="E1441" t="s">
        <v>4718</v>
      </c>
      <c r="F1441" t="s">
        <v>4718</v>
      </c>
      <c r="G1441">
        <v>1</v>
      </c>
      <c r="H1441" t="s">
        <v>4718</v>
      </c>
      <c r="J1441" t="str">
        <f t="shared" si="44"/>
        <v>Over Weight</v>
      </c>
      <c r="K1441" t="str">
        <f t="shared" si="45"/>
        <v>Diabetes</v>
      </c>
    </row>
    <row r="1442" spans="1:11" x14ac:dyDescent="0.25">
      <c r="A1442" t="s">
        <v>930</v>
      </c>
      <c r="B1442">
        <v>29.9</v>
      </c>
      <c r="C1442">
        <v>5.27</v>
      </c>
      <c r="D1442" t="s">
        <v>4718</v>
      </c>
      <c r="E1442" t="s">
        <v>4718</v>
      </c>
      <c r="F1442" t="s">
        <v>2380</v>
      </c>
      <c r="G1442">
        <v>1</v>
      </c>
      <c r="H1442" t="s">
        <v>4718</v>
      </c>
      <c r="J1442" t="str">
        <f t="shared" si="44"/>
        <v>Over Weight</v>
      </c>
      <c r="K1442" t="str">
        <f t="shared" si="45"/>
        <v>Normal</v>
      </c>
    </row>
    <row r="1443" spans="1:11" x14ac:dyDescent="0.25">
      <c r="A1443" t="s">
        <v>929</v>
      </c>
      <c r="B1443">
        <v>25.24</v>
      </c>
      <c r="C1443">
        <v>5.82</v>
      </c>
      <c r="D1443" t="s">
        <v>4718</v>
      </c>
      <c r="E1443" t="s">
        <v>4718</v>
      </c>
      <c r="F1443" t="s">
        <v>4718</v>
      </c>
      <c r="G1443">
        <v>1</v>
      </c>
      <c r="H1443" t="s">
        <v>4718</v>
      </c>
      <c r="J1443" t="str">
        <f t="shared" si="44"/>
        <v>Over Weight</v>
      </c>
      <c r="K1443" t="str">
        <f t="shared" si="45"/>
        <v>Pre-Diabetes</v>
      </c>
    </row>
    <row r="1444" spans="1:11" x14ac:dyDescent="0.25">
      <c r="A1444" t="s">
        <v>928</v>
      </c>
      <c r="B1444">
        <v>25.08</v>
      </c>
      <c r="C1444">
        <v>5.8</v>
      </c>
      <c r="D1444" t="s">
        <v>4718</v>
      </c>
      <c r="E1444" t="s">
        <v>4718</v>
      </c>
      <c r="F1444" t="s">
        <v>2380</v>
      </c>
      <c r="G1444">
        <v>1</v>
      </c>
      <c r="H1444" t="s">
        <v>4718</v>
      </c>
      <c r="J1444" t="str">
        <f t="shared" si="44"/>
        <v>Over Weight</v>
      </c>
      <c r="K1444" t="str">
        <f t="shared" si="45"/>
        <v>Pre-Diabetes</v>
      </c>
    </row>
    <row r="1445" spans="1:11" x14ac:dyDescent="0.25">
      <c r="A1445" t="s">
        <v>927</v>
      </c>
      <c r="B1445">
        <v>29.164999999999999</v>
      </c>
      <c r="C1445">
        <v>4.87</v>
      </c>
      <c r="D1445" t="s">
        <v>4718</v>
      </c>
      <c r="E1445" t="s">
        <v>2380</v>
      </c>
      <c r="F1445" t="s">
        <v>4718</v>
      </c>
      <c r="G1445">
        <v>1</v>
      </c>
      <c r="H1445" t="s">
        <v>4718</v>
      </c>
      <c r="J1445" t="str">
        <f t="shared" si="44"/>
        <v>UnderWeight</v>
      </c>
      <c r="K1445" t="str">
        <f t="shared" si="45"/>
        <v>Normal</v>
      </c>
    </row>
    <row r="1446" spans="1:11" x14ac:dyDescent="0.25">
      <c r="A1446" t="s">
        <v>926</v>
      </c>
      <c r="B1446">
        <v>15.05</v>
      </c>
      <c r="C1446">
        <v>8.1199999999999992</v>
      </c>
      <c r="D1446" t="s">
        <v>4718</v>
      </c>
      <c r="E1446" t="s">
        <v>4718</v>
      </c>
      <c r="F1446" t="s">
        <v>4718</v>
      </c>
      <c r="G1446">
        <v>0</v>
      </c>
      <c r="H1446" t="s">
        <v>4718</v>
      </c>
      <c r="J1446" t="str">
        <f t="shared" si="44"/>
        <v>NormalWeight</v>
      </c>
      <c r="K1446" t="str">
        <f t="shared" si="45"/>
        <v>Diabetes</v>
      </c>
    </row>
    <row r="1447" spans="1:11" x14ac:dyDescent="0.25">
      <c r="A1447" t="s">
        <v>925</v>
      </c>
      <c r="B1447">
        <v>19.95</v>
      </c>
      <c r="C1447">
        <v>4.3600000000000003</v>
      </c>
      <c r="D1447" t="s">
        <v>4718</v>
      </c>
      <c r="E1447" t="s">
        <v>4718</v>
      </c>
      <c r="F1447" t="s">
        <v>4718</v>
      </c>
      <c r="G1447">
        <v>2</v>
      </c>
      <c r="H1447" t="s">
        <v>4718</v>
      </c>
      <c r="J1447" t="str">
        <f t="shared" si="44"/>
        <v>UnderWeight</v>
      </c>
      <c r="K1447" t="str">
        <f t="shared" si="45"/>
        <v>Normal</v>
      </c>
    </row>
    <row r="1448" spans="1:11" x14ac:dyDescent="0.25">
      <c r="A1448" t="s">
        <v>924</v>
      </c>
      <c r="B1448">
        <v>16.66</v>
      </c>
      <c r="C1448">
        <v>9.16</v>
      </c>
      <c r="D1448" t="s">
        <v>4718</v>
      </c>
      <c r="E1448" t="s">
        <v>4718</v>
      </c>
      <c r="F1448" t="s">
        <v>4718</v>
      </c>
      <c r="G1448">
        <v>0</v>
      </c>
      <c r="H1448" t="s">
        <v>4718</v>
      </c>
      <c r="J1448" t="str">
        <f t="shared" si="44"/>
        <v>UnderWeight</v>
      </c>
      <c r="K1448" t="str">
        <f t="shared" si="45"/>
        <v>Diabetes</v>
      </c>
    </row>
    <row r="1449" spans="1:11" x14ac:dyDescent="0.25">
      <c r="A1449" t="s">
        <v>923</v>
      </c>
      <c r="B1449">
        <v>16.62</v>
      </c>
      <c r="C1449">
        <v>9.14</v>
      </c>
      <c r="D1449" t="s">
        <v>4718</v>
      </c>
      <c r="E1449" t="s">
        <v>4718</v>
      </c>
      <c r="F1449" t="s">
        <v>4718</v>
      </c>
      <c r="G1449">
        <v>0</v>
      </c>
      <c r="H1449" t="s">
        <v>4718</v>
      </c>
      <c r="J1449" t="str">
        <f t="shared" si="44"/>
        <v>UnderWeight</v>
      </c>
      <c r="K1449" t="str">
        <f t="shared" si="45"/>
        <v>Diabetes</v>
      </c>
    </row>
    <row r="1450" spans="1:11" x14ac:dyDescent="0.25">
      <c r="A1450" t="s">
        <v>922</v>
      </c>
      <c r="B1450">
        <v>15.36</v>
      </c>
      <c r="C1450">
        <v>5.49</v>
      </c>
      <c r="D1450" t="s">
        <v>2380</v>
      </c>
      <c r="E1450" t="s">
        <v>4718</v>
      </c>
      <c r="F1450" t="s">
        <v>4718</v>
      </c>
      <c r="G1450">
        <v>2</v>
      </c>
      <c r="H1450" t="s">
        <v>4718</v>
      </c>
      <c r="J1450" t="str">
        <f t="shared" si="44"/>
        <v>Over Weight</v>
      </c>
      <c r="K1450" t="str">
        <f t="shared" si="45"/>
        <v>Normal</v>
      </c>
    </row>
    <row r="1451" spans="1:11" x14ac:dyDescent="0.25">
      <c r="A1451" t="s">
        <v>921</v>
      </c>
      <c r="B1451">
        <v>27.74</v>
      </c>
      <c r="C1451">
        <v>5.96</v>
      </c>
      <c r="D1451" t="s">
        <v>2380</v>
      </c>
      <c r="E1451" t="s">
        <v>4718</v>
      </c>
      <c r="F1451" t="s">
        <v>4718</v>
      </c>
      <c r="G1451">
        <v>0</v>
      </c>
      <c r="H1451" t="s">
        <v>4718</v>
      </c>
      <c r="J1451" t="str">
        <f t="shared" si="44"/>
        <v>NormalWeight</v>
      </c>
      <c r="K1451" t="str">
        <f t="shared" si="45"/>
        <v>Pre-Diabetes</v>
      </c>
    </row>
    <row r="1452" spans="1:11" x14ac:dyDescent="0.25">
      <c r="A1452" t="s">
        <v>920</v>
      </c>
      <c r="B1452">
        <v>22.44</v>
      </c>
      <c r="C1452">
        <v>4.62</v>
      </c>
      <c r="D1452" t="s">
        <v>2380</v>
      </c>
      <c r="E1452" t="s">
        <v>4718</v>
      </c>
      <c r="F1452" t="s">
        <v>4718</v>
      </c>
      <c r="G1452">
        <v>0</v>
      </c>
      <c r="H1452" t="s">
        <v>4718</v>
      </c>
      <c r="J1452" t="str">
        <f t="shared" si="44"/>
        <v>Obesity</v>
      </c>
      <c r="K1452" t="str">
        <f t="shared" si="45"/>
        <v>Normal</v>
      </c>
    </row>
    <row r="1453" spans="1:11" x14ac:dyDescent="0.25">
      <c r="A1453" t="s">
        <v>919</v>
      </c>
      <c r="B1453">
        <v>37.049999999999997</v>
      </c>
      <c r="C1453">
        <v>9.9600000000000009</v>
      </c>
      <c r="D1453" t="s">
        <v>2380</v>
      </c>
      <c r="E1453" t="s">
        <v>4718</v>
      </c>
      <c r="F1453" t="s">
        <v>4718</v>
      </c>
      <c r="G1453">
        <v>0</v>
      </c>
      <c r="H1453" t="s">
        <v>4718</v>
      </c>
      <c r="J1453" t="str">
        <f t="shared" si="44"/>
        <v>NormalWeight</v>
      </c>
      <c r="K1453" t="str">
        <f t="shared" si="45"/>
        <v>Diabetes</v>
      </c>
    </row>
    <row r="1454" spans="1:11" x14ac:dyDescent="0.25">
      <c r="A1454" t="s">
        <v>918</v>
      </c>
      <c r="B1454">
        <v>22.95</v>
      </c>
      <c r="C1454">
        <v>10.53</v>
      </c>
      <c r="D1454" t="s">
        <v>4718</v>
      </c>
      <c r="E1454" t="s">
        <v>4718</v>
      </c>
      <c r="F1454" t="s">
        <v>4718</v>
      </c>
      <c r="G1454">
        <v>2</v>
      </c>
      <c r="H1454" t="s">
        <v>4718</v>
      </c>
      <c r="J1454" t="str">
        <f t="shared" si="44"/>
        <v>Obesity</v>
      </c>
      <c r="K1454" t="str">
        <f t="shared" si="45"/>
        <v>Diabetes</v>
      </c>
    </row>
    <row r="1455" spans="1:11" x14ac:dyDescent="0.25">
      <c r="A1455" t="s">
        <v>917</v>
      </c>
      <c r="B1455">
        <v>34.200000000000003</v>
      </c>
      <c r="C1455">
        <v>6.69</v>
      </c>
      <c r="D1455" t="s">
        <v>2380</v>
      </c>
      <c r="E1455" t="s">
        <v>4718</v>
      </c>
      <c r="F1455" t="s">
        <v>4718</v>
      </c>
      <c r="G1455">
        <v>0</v>
      </c>
      <c r="H1455" t="s">
        <v>4718</v>
      </c>
      <c r="J1455" t="str">
        <f t="shared" si="44"/>
        <v>Obesity</v>
      </c>
      <c r="K1455" t="str">
        <f t="shared" si="45"/>
        <v>Diabetes</v>
      </c>
    </row>
    <row r="1456" spans="1:11" x14ac:dyDescent="0.25">
      <c r="A1456" t="s">
        <v>916</v>
      </c>
      <c r="B1456">
        <v>30.59</v>
      </c>
      <c r="C1456">
        <v>9.5500000000000007</v>
      </c>
      <c r="D1456" t="s">
        <v>2380</v>
      </c>
      <c r="E1456" t="s">
        <v>4718</v>
      </c>
      <c r="F1456" t="s">
        <v>4718</v>
      </c>
      <c r="G1456">
        <v>0</v>
      </c>
      <c r="H1456" t="s">
        <v>4718</v>
      </c>
      <c r="J1456" t="str">
        <f t="shared" si="44"/>
        <v>Over Weight</v>
      </c>
      <c r="K1456" t="str">
        <f t="shared" si="45"/>
        <v>Diabetes</v>
      </c>
    </row>
    <row r="1457" spans="1:11" x14ac:dyDescent="0.25">
      <c r="A1457" t="s">
        <v>915</v>
      </c>
      <c r="B1457">
        <v>25.51</v>
      </c>
      <c r="C1457">
        <v>6.05</v>
      </c>
      <c r="D1457" t="s">
        <v>4718</v>
      </c>
      <c r="E1457" t="s">
        <v>4718</v>
      </c>
      <c r="F1457" t="s">
        <v>4718</v>
      </c>
      <c r="G1457">
        <v>0</v>
      </c>
      <c r="H1457" t="s">
        <v>4718</v>
      </c>
      <c r="J1457" t="str">
        <f t="shared" si="44"/>
        <v>Over Weight</v>
      </c>
      <c r="K1457" t="str">
        <f t="shared" si="45"/>
        <v>Pre-Diabetes</v>
      </c>
    </row>
    <row r="1458" spans="1:11" x14ac:dyDescent="0.25">
      <c r="A1458" t="s">
        <v>914</v>
      </c>
      <c r="B1458">
        <v>29.04</v>
      </c>
      <c r="C1458">
        <v>10.56</v>
      </c>
      <c r="D1458" t="s">
        <v>2380</v>
      </c>
      <c r="E1458" t="s">
        <v>4718</v>
      </c>
      <c r="F1458" t="s">
        <v>4718</v>
      </c>
      <c r="G1458">
        <v>1</v>
      </c>
      <c r="H1458" t="s">
        <v>4718</v>
      </c>
      <c r="J1458" t="str">
        <f t="shared" si="44"/>
        <v>NormalWeight</v>
      </c>
      <c r="K1458" t="str">
        <f t="shared" si="45"/>
        <v>Diabetes</v>
      </c>
    </row>
    <row r="1459" spans="1:11" x14ac:dyDescent="0.25">
      <c r="A1459" t="s">
        <v>913</v>
      </c>
      <c r="B1459">
        <v>22.135000000000002</v>
      </c>
      <c r="C1459">
        <v>10.81</v>
      </c>
      <c r="D1459" t="s">
        <v>2380</v>
      </c>
      <c r="E1459" t="s">
        <v>4718</v>
      </c>
      <c r="F1459" t="s">
        <v>4718</v>
      </c>
      <c r="G1459">
        <v>1</v>
      </c>
      <c r="H1459" t="s">
        <v>4718</v>
      </c>
      <c r="J1459" t="str">
        <f t="shared" si="44"/>
        <v>NormalWeight</v>
      </c>
      <c r="K1459" t="str">
        <f t="shared" si="45"/>
        <v>Diabetes</v>
      </c>
    </row>
    <row r="1460" spans="1:11" x14ac:dyDescent="0.25">
      <c r="A1460" t="s">
        <v>912</v>
      </c>
      <c r="B1460">
        <v>21.375</v>
      </c>
      <c r="C1460">
        <v>4.32</v>
      </c>
      <c r="D1460" t="s">
        <v>4718</v>
      </c>
      <c r="E1460" t="s">
        <v>4718</v>
      </c>
      <c r="F1460" t="s">
        <v>4718</v>
      </c>
      <c r="G1460">
        <v>0</v>
      </c>
      <c r="H1460" t="s">
        <v>4718</v>
      </c>
      <c r="J1460" t="str">
        <f t="shared" si="44"/>
        <v>Over Weight</v>
      </c>
      <c r="K1460" t="str">
        <f t="shared" si="45"/>
        <v>Normal</v>
      </c>
    </row>
    <row r="1461" spans="1:11" x14ac:dyDescent="0.25">
      <c r="A1461" t="s">
        <v>911</v>
      </c>
      <c r="B1461">
        <v>29.19</v>
      </c>
      <c r="C1461">
        <v>4.37</v>
      </c>
      <c r="D1461" t="s">
        <v>4718</v>
      </c>
      <c r="E1461" t="s">
        <v>4718</v>
      </c>
      <c r="F1461" t="s">
        <v>4718</v>
      </c>
      <c r="G1461">
        <v>0</v>
      </c>
      <c r="H1461" t="s">
        <v>4718</v>
      </c>
      <c r="J1461" t="str">
        <f t="shared" si="44"/>
        <v>Obesity</v>
      </c>
      <c r="K1461" t="str">
        <f t="shared" si="45"/>
        <v>Normal</v>
      </c>
    </row>
    <row r="1462" spans="1:11" x14ac:dyDescent="0.25">
      <c r="A1462" t="s">
        <v>910</v>
      </c>
      <c r="B1462">
        <v>31.92</v>
      </c>
      <c r="C1462">
        <v>4.8099999999999996</v>
      </c>
      <c r="D1462" t="s">
        <v>2380</v>
      </c>
      <c r="E1462" t="s">
        <v>4718</v>
      </c>
      <c r="F1462" t="s">
        <v>2380</v>
      </c>
      <c r="G1462">
        <v>1</v>
      </c>
      <c r="H1462" t="s">
        <v>4718</v>
      </c>
      <c r="J1462" t="str">
        <f t="shared" si="44"/>
        <v>Over Weight</v>
      </c>
      <c r="K1462" t="str">
        <f t="shared" si="45"/>
        <v>Normal</v>
      </c>
    </row>
    <row r="1463" spans="1:11" x14ac:dyDescent="0.25">
      <c r="A1463" t="s">
        <v>909</v>
      </c>
      <c r="B1463">
        <v>26.315000000000001</v>
      </c>
      <c r="C1463">
        <v>4.5599999999999996</v>
      </c>
      <c r="D1463" t="s">
        <v>2380</v>
      </c>
      <c r="E1463" t="s">
        <v>4718</v>
      </c>
      <c r="F1463" t="s">
        <v>2380</v>
      </c>
      <c r="G1463">
        <v>1</v>
      </c>
      <c r="H1463" t="s">
        <v>4718</v>
      </c>
      <c r="J1463" t="str">
        <f t="shared" si="44"/>
        <v>Obesity</v>
      </c>
      <c r="K1463" t="str">
        <f t="shared" si="45"/>
        <v>Normal</v>
      </c>
    </row>
    <row r="1464" spans="1:11" x14ac:dyDescent="0.25">
      <c r="A1464" t="s">
        <v>908</v>
      </c>
      <c r="B1464">
        <v>35.299999999999997</v>
      </c>
      <c r="C1464">
        <v>4.3899999999999997</v>
      </c>
      <c r="D1464" t="s">
        <v>4718</v>
      </c>
      <c r="E1464" t="s">
        <v>4718</v>
      </c>
      <c r="F1464" t="s">
        <v>4718</v>
      </c>
      <c r="G1464">
        <v>0</v>
      </c>
      <c r="H1464" t="s">
        <v>4718</v>
      </c>
      <c r="J1464" t="str">
        <f t="shared" si="44"/>
        <v>NormalWeight</v>
      </c>
      <c r="K1464" t="str">
        <f t="shared" si="45"/>
        <v>Normal</v>
      </c>
    </row>
    <row r="1465" spans="1:11" x14ac:dyDescent="0.25">
      <c r="A1465" t="s">
        <v>907</v>
      </c>
      <c r="B1465">
        <v>18.91</v>
      </c>
      <c r="C1465">
        <v>11.44</v>
      </c>
      <c r="D1465" t="s">
        <v>4718</v>
      </c>
      <c r="E1465" t="s">
        <v>4718</v>
      </c>
      <c r="F1465" t="s">
        <v>4718</v>
      </c>
      <c r="G1465">
        <v>0</v>
      </c>
      <c r="H1465" t="s">
        <v>4718</v>
      </c>
      <c r="J1465" t="str">
        <f t="shared" si="44"/>
        <v>NormalWeight</v>
      </c>
      <c r="K1465" t="str">
        <f t="shared" si="45"/>
        <v>Diabetes</v>
      </c>
    </row>
    <row r="1466" spans="1:11" x14ac:dyDescent="0.25">
      <c r="A1466" t="s">
        <v>906</v>
      </c>
      <c r="B1466">
        <v>22.41</v>
      </c>
      <c r="C1466">
        <v>11.37</v>
      </c>
      <c r="D1466" t="s">
        <v>2380</v>
      </c>
      <c r="E1466" t="s">
        <v>4718</v>
      </c>
      <c r="F1466" t="s">
        <v>4718</v>
      </c>
      <c r="G1466">
        <v>1</v>
      </c>
      <c r="H1466" t="s">
        <v>4718</v>
      </c>
      <c r="J1466" t="str">
        <f t="shared" si="44"/>
        <v>NormalWeight</v>
      </c>
      <c r="K1466" t="str">
        <f t="shared" si="45"/>
        <v>Diabetes</v>
      </c>
    </row>
    <row r="1467" spans="1:11" x14ac:dyDescent="0.25">
      <c r="A1467" t="s">
        <v>905</v>
      </c>
      <c r="B1467">
        <v>22.704999999999998</v>
      </c>
      <c r="C1467">
        <v>6.14</v>
      </c>
      <c r="D1467" t="s">
        <v>4718</v>
      </c>
      <c r="E1467" t="s">
        <v>4718</v>
      </c>
      <c r="F1467" t="s">
        <v>4718</v>
      </c>
      <c r="G1467">
        <v>0</v>
      </c>
      <c r="H1467" t="s">
        <v>4718</v>
      </c>
      <c r="J1467" t="str">
        <f t="shared" si="44"/>
        <v>Obesity</v>
      </c>
      <c r="K1467" t="str">
        <f t="shared" si="45"/>
        <v>Pre-Diabetes</v>
      </c>
    </row>
    <row r="1468" spans="1:11" x14ac:dyDescent="0.25">
      <c r="A1468" t="s">
        <v>904</v>
      </c>
      <c r="B1468">
        <v>37.18</v>
      </c>
      <c r="C1468">
        <v>4.8899999999999997</v>
      </c>
      <c r="D1468" t="s">
        <v>4718</v>
      </c>
      <c r="E1468" t="s">
        <v>4718</v>
      </c>
      <c r="F1468" t="s">
        <v>4718</v>
      </c>
      <c r="G1468">
        <v>0</v>
      </c>
      <c r="H1468" t="s">
        <v>4718</v>
      </c>
      <c r="J1468" t="str">
        <f t="shared" si="44"/>
        <v>Obesity</v>
      </c>
      <c r="K1468" t="str">
        <f t="shared" si="45"/>
        <v>Normal</v>
      </c>
    </row>
    <row r="1469" spans="1:11" x14ac:dyDescent="0.25">
      <c r="A1469" t="s">
        <v>903</v>
      </c>
      <c r="B1469">
        <v>35.97</v>
      </c>
      <c r="C1469">
        <v>4.5999999999999996</v>
      </c>
      <c r="D1469" t="s">
        <v>4718</v>
      </c>
      <c r="E1469" t="s">
        <v>4718</v>
      </c>
      <c r="F1469" t="s">
        <v>4718</v>
      </c>
      <c r="G1469">
        <v>0</v>
      </c>
      <c r="H1469" t="s">
        <v>4718</v>
      </c>
      <c r="J1469" t="str">
        <f t="shared" si="44"/>
        <v>Obesity</v>
      </c>
      <c r="K1469" t="str">
        <f t="shared" si="45"/>
        <v>Normal</v>
      </c>
    </row>
    <row r="1470" spans="1:11" x14ac:dyDescent="0.25">
      <c r="A1470" t="s">
        <v>902</v>
      </c>
      <c r="B1470">
        <v>35.799999999999997</v>
      </c>
      <c r="C1470">
        <v>4.42</v>
      </c>
      <c r="D1470" t="s">
        <v>4718</v>
      </c>
      <c r="E1470" t="s">
        <v>4718</v>
      </c>
      <c r="F1470" t="s">
        <v>4718</v>
      </c>
      <c r="G1470">
        <v>0</v>
      </c>
      <c r="H1470" t="s">
        <v>4718</v>
      </c>
      <c r="J1470" t="str">
        <f t="shared" si="44"/>
        <v>Over Weight</v>
      </c>
      <c r="K1470" t="str">
        <f t="shared" si="45"/>
        <v>Normal</v>
      </c>
    </row>
    <row r="1471" spans="1:11" x14ac:dyDescent="0.25">
      <c r="A1471" t="s">
        <v>901</v>
      </c>
      <c r="B1471">
        <v>28.31</v>
      </c>
      <c r="C1471">
        <v>7.48</v>
      </c>
      <c r="D1471" t="s">
        <v>2380</v>
      </c>
      <c r="E1471" t="s">
        <v>4718</v>
      </c>
      <c r="F1471" t="s">
        <v>4718</v>
      </c>
      <c r="G1471">
        <v>0</v>
      </c>
      <c r="H1471" t="s">
        <v>4718</v>
      </c>
      <c r="J1471" t="str">
        <f t="shared" si="44"/>
        <v>Obesity</v>
      </c>
      <c r="K1471" t="str">
        <f t="shared" si="45"/>
        <v>Diabetes</v>
      </c>
    </row>
    <row r="1472" spans="1:11" x14ac:dyDescent="0.25">
      <c r="A1472" t="s">
        <v>900</v>
      </c>
      <c r="B1472">
        <v>38.06</v>
      </c>
      <c r="C1472">
        <v>10.74</v>
      </c>
      <c r="D1472" t="s">
        <v>4718</v>
      </c>
      <c r="E1472" t="s">
        <v>4718</v>
      </c>
      <c r="F1472" t="s">
        <v>4718</v>
      </c>
      <c r="G1472">
        <v>0</v>
      </c>
      <c r="H1472" t="s">
        <v>4718</v>
      </c>
      <c r="J1472" t="str">
        <f t="shared" si="44"/>
        <v>Over Weight</v>
      </c>
      <c r="K1472" t="str">
        <f t="shared" si="45"/>
        <v>Diabetes</v>
      </c>
    </row>
    <row r="1473" spans="1:11" x14ac:dyDescent="0.25">
      <c r="A1473" t="s">
        <v>899</v>
      </c>
      <c r="B1473">
        <v>28</v>
      </c>
      <c r="C1473">
        <v>5.19</v>
      </c>
      <c r="D1473" t="s">
        <v>4718</v>
      </c>
      <c r="E1473" t="s">
        <v>4718</v>
      </c>
      <c r="F1473" t="s">
        <v>4718</v>
      </c>
      <c r="G1473">
        <v>1</v>
      </c>
      <c r="H1473" t="s">
        <v>4718</v>
      </c>
      <c r="J1473" t="str">
        <f t="shared" ref="J1473:J1536" si="46">IF(B1474&gt;=30,"Obesity",IF(B1474&gt;=25,"Over Weight",IF(B1474&gt;=18.5,"NormalWeight","UnderWeight")))</f>
        <v>Obesity</v>
      </c>
      <c r="K1473" t="str">
        <f t="shared" si="45"/>
        <v>Normal</v>
      </c>
    </row>
    <row r="1474" spans="1:11" x14ac:dyDescent="0.25">
      <c r="A1474" t="s">
        <v>898</v>
      </c>
      <c r="B1474">
        <v>34.32</v>
      </c>
      <c r="C1474">
        <v>9.17</v>
      </c>
      <c r="D1474" t="s">
        <v>4718</v>
      </c>
      <c r="E1474" t="s">
        <v>4718</v>
      </c>
      <c r="F1474" t="s">
        <v>4718</v>
      </c>
      <c r="G1474">
        <v>0</v>
      </c>
      <c r="H1474" t="s">
        <v>4718</v>
      </c>
      <c r="J1474" t="str">
        <f t="shared" si="46"/>
        <v>NormalWeight</v>
      </c>
      <c r="K1474" t="str">
        <f t="shared" si="45"/>
        <v>Diabetes</v>
      </c>
    </row>
    <row r="1475" spans="1:11" x14ac:dyDescent="0.25">
      <c r="A1475" t="s">
        <v>897</v>
      </c>
      <c r="B1475">
        <v>22.3</v>
      </c>
      <c r="C1475">
        <v>4.95</v>
      </c>
      <c r="D1475" t="s">
        <v>2380</v>
      </c>
      <c r="E1475" t="s">
        <v>4718</v>
      </c>
      <c r="F1475" t="s">
        <v>4718</v>
      </c>
      <c r="G1475">
        <v>0</v>
      </c>
      <c r="H1475" t="s">
        <v>4718</v>
      </c>
      <c r="J1475" t="str">
        <f t="shared" si="46"/>
        <v>Over Weight</v>
      </c>
      <c r="K1475" t="str">
        <f t="shared" ref="K1475:K1538" si="47">IF(C1475&lt;5.7,"Normal",IF(C1475&lt;6.5,"Pre-Diabetes","Diabetes"))</f>
        <v>Normal</v>
      </c>
    </row>
    <row r="1476" spans="1:11" x14ac:dyDescent="0.25">
      <c r="A1476" t="s">
        <v>896</v>
      </c>
      <c r="B1476">
        <v>27.835000000000001</v>
      </c>
      <c r="C1476">
        <v>6.03</v>
      </c>
      <c r="D1476" t="s">
        <v>4718</v>
      </c>
      <c r="E1476" t="s">
        <v>4718</v>
      </c>
      <c r="F1476" t="s">
        <v>4718</v>
      </c>
      <c r="G1476">
        <v>1</v>
      </c>
      <c r="H1476" t="s">
        <v>4718</v>
      </c>
      <c r="J1476" t="str">
        <f t="shared" si="46"/>
        <v>Obesity</v>
      </c>
      <c r="K1476" t="str">
        <f t="shared" si="47"/>
        <v>Pre-Diabetes</v>
      </c>
    </row>
    <row r="1477" spans="1:11" x14ac:dyDescent="0.25">
      <c r="A1477" t="s">
        <v>895</v>
      </c>
      <c r="B1477">
        <v>39.229999999999997</v>
      </c>
      <c r="C1477">
        <v>5.36</v>
      </c>
      <c r="D1477" t="s">
        <v>4718</v>
      </c>
      <c r="E1477" t="s">
        <v>4718</v>
      </c>
      <c r="F1477" t="s">
        <v>4718</v>
      </c>
      <c r="G1477">
        <v>0</v>
      </c>
      <c r="H1477" t="s">
        <v>4718</v>
      </c>
      <c r="J1477" t="str">
        <f t="shared" si="46"/>
        <v>NormalWeight</v>
      </c>
      <c r="K1477" t="str">
        <f t="shared" si="47"/>
        <v>Normal</v>
      </c>
    </row>
    <row r="1478" spans="1:11" x14ac:dyDescent="0.25">
      <c r="A1478" t="s">
        <v>894</v>
      </c>
      <c r="B1478">
        <v>19.95</v>
      </c>
      <c r="C1478">
        <v>6.11</v>
      </c>
      <c r="D1478" t="s">
        <v>4718</v>
      </c>
      <c r="E1478" t="s">
        <v>4718</v>
      </c>
      <c r="F1478" t="s">
        <v>4718</v>
      </c>
      <c r="G1478">
        <v>1</v>
      </c>
      <c r="H1478" t="s">
        <v>4718</v>
      </c>
      <c r="J1478" t="str">
        <f t="shared" si="46"/>
        <v>Obesity</v>
      </c>
      <c r="K1478" t="str">
        <f t="shared" si="47"/>
        <v>Pre-Diabetes</v>
      </c>
    </row>
    <row r="1479" spans="1:11" x14ac:dyDescent="0.25">
      <c r="A1479" t="s">
        <v>893</v>
      </c>
      <c r="B1479">
        <v>34.64</v>
      </c>
      <c r="C1479">
        <v>4.88</v>
      </c>
      <c r="D1479" t="s">
        <v>4718</v>
      </c>
      <c r="E1479" t="s">
        <v>4718</v>
      </c>
      <c r="F1479" t="s">
        <v>2380</v>
      </c>
      <c r="G1479">
        <v>1</v>
      </c>
      <c r="H1479" t="s">
        <v>4718</v>
      </c>
      <c r="J1479" t="str">
        <f t="shared" si="46"/>
        <v>NormalWeight</v>
      </c>
      <c r="K1479" t="str">
        <f t="shared" si="47"/>
        <v>Normal</v>
      </c>
    </row>
    <row r="1480" spans="1:11" x14ac:dyDescent="0.25">
      <c r="A1480" t="s">
        <v>892</v>
      </c>
      <c r="B1480">
        <v>18.75</v>
      </c>
      <c r="C1480">
        <v>6.72</v>
      </c>
      <c r="D1480" t="s">
        <v>4718</v>
      </c>
      <c r="E1480" t="s">
        <v>4718</v>
      </c>
      <c r="F1480" t="s">
        <v>4718</v>
      </c>
      <c r="G1480">
        <v>0</v>
      </c>
      <c r="H1480" t="s">
        <v>4718</v>
      </c>
      <c r="J1480" t="str">
        <f t="shared" si="46"/>
        <v>Over Weight</v>
      </c>
      <c r="K1480" t="str">
        <f t="shared" si="47"/>
        <v>Diabetes</v>
      </c>
    </row>
    <row r="1481" spans="1:11" x14ac:dyDescent="0.25">
      <c r="A1481" t="s">
        <v>891</v>
      </c>
      <c r="B1481">
        <v>26.48</v>
      </c>
      <c r="C1481">
        <v>4.2</v>
      </c>
      <c r="D1481" t="s">
        <v>4718</v>
      </c>
      <c r="E1481" t="s">
        <v>4718</v>
      </c>
      <c r="F1481" t="s">
        <v>4718</v>
      </c>
      <c r="G1481">
        <v>1</v>
      </c>
      <c r="H1481" t="s">
        <v>4718</v>
      </c>
      <c r="J1481" t="str">
        <f t="shared" si="46"/>
        <v>Obesity</v>
      </c>
      <c r="K1481" t="str">
        <f t="shared" si="47"/>
        <v>Normal</v>
      </c>
    </row>
    <row r="1482" spans="1:11" x14ac:dyDescent="0.25">
      <c r="A1482" t="s">
        <v>890</v>
      </c>
      <c r="B1482">
        <v>34.83</v>
      </c>
      <c r="C1482">
        <v>5.79</v>
      </c>
      <c r="D1482" t="s">
        <v>4718</v>
      </c>
      <c r="E1482" t="s">
        <v>4718</v>
      </c>
      <c r="F1482" t="s">
        <v>4718</v>
      </c>
      <c r="G1482">
        <v>1</v>
      </c>
      <c r="H1482" t="s">
        <v>4718</v>
      </c>
      <c r="J1482" t="str">
        <f t="shared" si="46"/>
        <v>Over Weight</v>
      </c>
      <c r="K1482" t="str">
        <f t="shared" si="47"/>
        <v>Pre-Diabetes</v>
      </c>
    </row>
    <row r="1483" spans="1:11" x14ac:dyDescent="0.25">
      <c r="A1483" t="s">
        <v>889</v>
      </c>
      <c r="B1483">
        <v>25.46</v>
      </c>
      <c r="C1483">
        <v>4.29</v>
      </c>
      <c r="D1483" t="s">
        <v>4718</v>
      </c>
      <c r="E1483" t="s">
        <v>4718</v>
      </c>
      <c r="F1483" t="s">
        <v>4718</v>
      </c>
      <c r="G1483">
        <v>0</v>
      </c>
      <c r="H1483" t="s">
        <v>4718</v>
      </c>
      <c r="J1483" t="str">
        <f t="shared" si="46"/>
        <v>NormalWeight</v>
      </c>
      <c r="K1483" t="str">
        <f t="shared" si="47"/>
        <v>Normal</v>
      </c>
    </row>
    <row r="1484" spans="1:11" x14ac:dyDescent="0.25">
      <c r="A1484" t="s">
        <v>888</v>
      </c>
      <c r="B1484">
        <v>23.31</v>
      </c>
      <c r="C1484">
        <v>8.27</v>
      </c>
      <c r="D1484" t="s">
        <v>4718</v>
      </c>
      <c r="E1484" t="s">
        <v>4718</v>
      </c>
      <c r="F1484" t="s">
        <v>4718</v>
      </c>
      <c r="G1484">
        <v>0</v>
      </c>
      <c r="H1484" t="s">
        <v>4718</v>
      </c>
      <c r="J1484" t="str">
        <f t="shared" si="46"/>
        <v>Over Weight</v>
      </c>
      <c r="K1484" t="str">
        <f t="shared" si="47"/>
        <v>Diabetes</v>
      </c>
    </row>
    <row r="1485" spans="1:11" x14ac:dyDescent="0.25">
      <c r="A1485" t="s">
        <v>887</v>
      </c>
      <c r="B1485">
        <v>29</v>
      </c>
      <c r="C1485">
        <v>4.5599999999999996</v>
      </c>
      <c r="D1485" t="s">
        <v>4718</v>
      </c>
      <c r="E1485" t="s">
        <v>4718</v>
      </c>
      <c r="F1485" t="s">
        <v>4718</v>
      </c>
      <c r="G1485">
        <v>0</v>
      </c>
      <c r="H1485" t="s">
        <v>4718</v>
      </c>
      <c r="J1485" t="str">
        <f t="shared" si="46"/>
        <v>Obesity</v>
      </c>
      <c r="K1485" t="str">
        <f t="shared" si="47"/>
        <v>Normal</v>
      </c>
    </row>
    <row r="1486" spans="1:11" x14ac:dyDescent="0.25">
      <c r="A1486" t="s">
        <v>886</v>
      </c>
      <c r="B1486">
        <v>32.869999999999997</v>
      </c>
      <c r="C1486">
        <v>5.33</v>
      </c>
      <c r="D1486" t="s">
        <v>4718</v>
      </c>
      <c r="E1486" t="s">
        <v>4718</v>
      </c>
      <c r="F1486" t="s">
        <v>4718</v>
      </c>
      <c r="G1486">
        <v>0</v>
      </c>
      <c r="H1486" t="s">
        <v>4718</v>
      </c>
      <c r="J1486" t="str">
        <f t="shared" si="46"/>
        <v>Over Weight</v>
      </c>
      <c r="K1486" t="str">
        <f t="shared" si="47"/>
        <v>Normal</v>
      </c>
    </row>
    <row r="1487" spans="1:11" x14ac:dyDescent="0.25">
      <c r="A1487" t="s">
        <v>885</v>
      </c>
      <c r="B1487">
        <v>26.18</v>
      </c>
      <c r="C1487">
        <v>5.63</v>
      </c>
      <c r="D1487" t="s">
        <v>4718</v>
      </c>
      <c r="E1487" t="s">
        <v>4718</v>
      </c>
      <c r="F1487" t="s">
        <v>4718</v>
      </c>
      <c r="G1487">
        <v>0</v>
      </c>
      <c r="H1487" t="s">
        <v>4718</v>
      </c>
      <c r="J1487" t="str">
        <f t="shared" si="46"/>
        <v>Over Weight</v>
      </c>
      <c r="K1487" t="str">
        <f t="shared" si="47"/>
        <v>Normal</v>
      </c>
    </row>
    <row r="1488" spans="1:11" x14ac:dyDescent="0.25">
      <c r="A1488" t="s">
        <v>884</v>
      </c>
      <c r="B1488">
        <v>25.3</v>
      </c>
      <c r="C1488">
        <v>5.12</v>
      </c>
      <c r="D1488" t="s">
        <v>4718</v>
      </c>
      <c r="E1488" t="s">
        <v>4718</v>
      </c>
      <c r="F1488" t="s">
        <v>4718</v>
      </c>
      <c r="G1488">
        <v>0</v>
      </c>
      <c r="H1488" t="s">
        <v>4718</v>
      </c>
      <c r="J1488" t="str">
        <f t="shared" si="46"/>
        <v>Obesity</v>
      </c>
      <c r="K1488" t="str">
        <f t="shared" si="47"/>
        <v>Normal</v>
      </c>
    </row>
    <row r="1489" spans="1:11" x14ac:dyDescent="0.25">
      <c r="A1489" t="s">
        <v>883</v>
      </c>
      <c r="B1489">
        <v>36.94</v>
      </c>
      <c r="C1489">
        <v>5.15</v>
      </c>
      <c r="D1489" t="s">
        <v>2380</v>
      </c>
      <c r="E1489" t="s">
        <v>4718</v>
      </c>
      <c r="F1489" t="s">
        <v>4718</v>
      </c>
      <c r="G1489">
        <v>1</v>
      </c>
      <c r="H1489" t="s">
        <v>4718</v>
      </c>
      <c r="J1489" t="str">
        <f t="shared" si="46"/>
        <v>NormalWeight</v>
      </c>
      <c r="K1489" t="str">
        <f t="shared" si="47"/>
        <v>Normal</v>
      </c>
    </row>
    <row r="1490" spans="1:11" x14ac:dyDescent="0.25">
      <c r="A1490" t="s">
        <v>882</v>
      </c>
      <c r="B1490">
        <v>22.86</v>
      </c>
      <c r="C1490">
        <v>7.5</v>
      </c>
      <c r="D1490" t="s">
        <v>4718</v>
      </c>
      <c r="E1490" t="s">
        <v>4718</v>
      </c>
      <c r="F1490" t="s">
        <v>4718</v>
      </c>
      <c r="G1490">
        <v>0</v>
      </c>
      <c r="H1490" t="s">
        <v>4718</v>
      </c>
      <c r="J1490" t="str">
        <f t="shared" si="46"/>
        <v>NormalWeight</v>
      </c>
      <c r="K1490" t="str">
        <f t="shared" si="47"/>
        <v>Diabetes</v>
      </c>
    </row>
    <row r="1491" spans="1:11" x14ac:dyDescent="0.25">
      <c r="A1491" t="s">
        <v>881</v>
      </c>
      <c r="B1491">
        <v>18.760000000000002</v>
      </c>
      <c r="C1491">
        <v>4.88</v>
      </c>
      <c r="D1491" t="s">
        <v>2380</v>
      </c>
      <c r="E1491" t="s">
        <v>4718</v>
      </c>
      <c r="F1491" t="s">
        <v>2380</v>
      </c>
      <c r="G1491">
        <v>1</v>
      </c>
      <c r="H1491" t="s">
        <v>4718</v>
      </c>
      <c r="J1491" t="str">
        <f t="shared" si="46"/>
        <v>NormalWeight</v>
      </c>
      <c r="K1491" t="str">
        <f t="shared" si="47"/>
        <v>Normal</v>
      </c>
    </row>
    <row r="1492" spans="1:11" x14ac:dyDescent="0.25">
      <c r="A1492" t="s">
        <v>880</v>
      </c>
      <c r="B1492">
        <v>24.36</v>
      </c>
      <c r="C1492">
        <v>5.57</v>
      </c>
      <c r="D1492" t="s">
        <v>4718</v>
      </c>
      <c r="E1492" t="s">
        <v>4718</v>
      </c>
      <c r="F1492" t="s">
        <v>4718</v>
      </c>
      <c r="G1492">
        <v>0</v>
      </c>
      <c r="H1492" t="s">
        <v>4718</v>
      </c>
      <c r="J1492" t="str">
        <f t="shared" si="46"/>
        <v>Obesity</v>
      </c>
      <c r="K1492" t="str">
        <f t="shared" si="47"/>
        <v>Normal</v>
      </c>
    </row>
    <row r="1493" spans="1:11" x14ac:dyDescent="0.25">
      <c r="A1493" t="s">
        <v>879</v>
      </c>
      <c r="B1493">
        <v>32.299999999999997</v>
      </c>
      <c r="C1493">
        <v>5.31</v>
      </c>
      <c r="D1493" t="s">
        <v>4718</v>
      </c>
      <c r="E1493" t="s">
        <v>4718</v>
      </c>
      <c r="F1493" t="s">
        <v>4718</v>
      </c>
      <c r="G1493">
        <v>0</v>
      </c>
      <c r="H1493" t="s">
        <v>4718</v>
      </c>
      <c r="J1493" t="str">
        <f t="shared" si="46"/>
        <v>NormalWeight</v>
      </c>
      <c r="K1493" t="str">
        <f t="shared" si="47"/>
        <v>Normal</v>
      </c>
    </row>
    <row r="1494" spans="1:11" x14ac:dyDescent="0.25">
      <c r="A1494" t="s">
        <v>878</v>
      </c>
      <c r="B1494">
        <v>22.704999999999998</v>
      </c>
      <c r="C1494">
        <v>4.57</v>
      </c>
      <c r="D1494" t="s">
        <v>2380</v>
      </c>
      <c r="E1494" t="s">
        <v>4718</v>
      </c>
      <c r="F1494" t="s">
        <v>4718</v>
      </c>
      <c r="G1494">
        <v>0</v>
      </c>
      <c r="H1494" t="s">
        <v>4718</v>
      </c>
      <c r="J1494" t="str">
        <f t="shared" si="46"/>
        <v>NormalWeight</v>
      </c>
      <c r="K1494" t="str">
        <f t="shared" si="47"/>
        <v>Normal</v>
      </c>
    </row>
    <row r="1495" spans="1:11" x14ac:dyDescent="0.25">
      <c r="A1495" t="s">
        <v>877</v>
      </c>
      <c r="B1495">
        <v>21.79</v>
      </c>
      <c r="C1495">
        <v>8.6999999999999993</v>
      </c>
      <c r="D1495" t="s">
        <v>2380</v>
      </c>
      <c r="E1495" t="s">
        <v>4718</v>
      </c>
      <c r="F1495" t="s">
        <v>4718</v>
      </c>
      <c r="G1495">
        <v>1</v>
      </c>
      <c r="H1495" t="s">
        <v>4718</v>
      </c>
      <c r="J1495" t="str">
        <f t="shared" si="46"/>
        <v>NormalWeight</v>
      </c>
      <c r="K1495" t="str">
        <f t="shared" si="47"/>
        <v>Diabetes</v>
      </c>
    </row>
    <row r="1496" spans="1:11" x14ac:dyDescent="0.25">
      <c r="A1496" t="s">
        <v>876</v>
      </c>
      <c r="B1496">
        <v>24.52</v>
      </c>
      <c r="C1496">
        <v>4.76</v>
      </c>
      <c r="D1496" t="s">
        <v>4718</v>
      </c>
      <c r="E1496" t="s">
        <v>4718</v>
      </c>
      <c r="F1496" t="s">
        <v>4718</v>
      </c>
      <c r="G1496">
        <v>0</v>
      </c>
      <c r="H1496" t="s">
        <v>4718</v>
      </c>
      <c r="J1496" t="str">
        <f t="shared" si="46"/>
        <v>Obesity</v>
      </c>
      <c r="K1496" t="str">
        <f t="shared" si="47"/>
        <v>Normal</v>
      </c>
    </row>
    <row r="1497" spans="1:11" x14ac:dyDescent="0.25">
      <c r="A1497" t="s">
        <v>875</v>
      </c>
      <c r="B1497">
        <v>39.520000000000003</v>
      </c>
      <c r="C1497">
        <v>11.81</v>
      </c>
      <c r="D1497" t="s">
        <v>4718</v>
      </c>
      <c r="E1497" t="s">
        <v>4718</v>
      </c>
      <c r="F1497" t="s">
        <v>4718</v>
      </c>
      <c r="G1497">
        <v>0</v>
      </c>
      <c r="H1497" t="s">
        <v>4718</v>
      </c>
      <c r="J1497" t="str">
        <f t="shared" si="46"/>
        <v>NormalWeight</v>
      </c>
      <c r="K1497" t="str">
        <f t="shared" si="47"/>
        <v>Diabetes</v>
      </c>
    </row>
    <row r="1498" spans="1:11" x14ac:dyDescent="0.25">
      <c r="A1498" t="s">
        <v>874</v>
      </c>
      <c r="B1498">
        <v>24.49</v>
      </c>
      <c r="C1498">
        <v>4.67</v>
      </c>
      <c r="D1498" t="s">
        <v>4718</v>
      </c>
      <c r="E1498" t="s">
        <v>4718</v>
      </c>
      <c r="F1498" t="s">
        <v>4718</v>
      </c>
      <c r="G1498">
        <v>0</v>
      </c>
      <c r="H1498" t="s">
        <v>4718</v>
      </c>
      <c r="J1498" t="str">
        <f t="shared" si="46"/>
        <v>Over Weight</v>
      </c>
      <c r="K1498" t="str">
        <f t="shared" si="47"/>
        <v>Normal</v>
      </c>
    </row>
    <row r="1499" spans="1:11" x14ac:dyDescent="0.25">
      <c r="A1499" t="s">
        <v>873</v>
      </c>
      <c r="B1499">
        <v>26.315000000000001</v>
      </c>
      <c r="C1499">
        <v>6.02</v>
      </c>
      <c r="D1499" t="s">
        <v>4718</v>
      </c>
      <c r="E1499" t="s">
        <v>4718</v>
      </c>
      <c r="F1499" t="s">
        <v>4718</v>
      </c>
      <c r="G1499">
        <v>0</v>
      </c>
      <c r="H1499" t="s">
        <v>4718</v>
      </c>
      <c r="J1499" t="str">
        <f t="shared" si="46"/>
        <v>NormalWeight</v>
      </c>
      <c r="K1499" t="str">
        <f t="shared" si="47"/>
        <v>Pre-Diabetes</v>
      </c>
    </row>
    <row r="1500" spans="1:11" x14ac:dyDescent="0.25">
      <c r="A1500" t="s">
        <v>872</v>
      </c>
      <c r="B1500">
        <v>22.58</v>
      </c>
      <c r="C1500">
        <v>7.46</v>
      </c>
      <c r="D1500" t="s">
        <v>4718</v>
      </c>
      <c r="E1500" t="s">
        <v>4718</v>
      </c>
      <c r="F1500" t="s">
        <v>4718</v>
      </c>
      <c r="G1500">
        <v>0</v>
      </c>
      <c r="H1500" t="s">
        <v>4718</v>
      </c>
      <c r="J1500" t="str">
        <f t="shared" si="46"/>
        <v>NormalWeight</v>
      </c>
      <c r="K1500" t="str">
        <f t="shared" si="47"/>
        <v>Diabetes</v>
      </c>
    </row>
    <row r="1501" spans="1:11" x14ac:dyDescent="0.25">
      <c r="A1501" t="s">
        <v>871</v>
      </c>
      <c r="B1501">
        <v>19.475000000000001</v>
      </c>
      <c r="C1501">
        <v>4.74</v>
      </c>
      <c r="D1501" t="s">
        <v>4718</v>
      </c>
      <c r="E1501" t="s">
        <v>4718</v>
      </c>
      <c r="F1501" t="s">
        <v>4718</v>
      </c>
      <c r="G1501">
        <v>1</v>
      </c>
      <c r="H1501" t="s">
        <v>4718</v>
      </c>
      <c r="J1501" t="str">
        <f t="shared" si="46"/>
        <v>Over Weight</v>
      </c>
      <c r="K1501" t="str">
        <f t="shared" si="47"/>
        <v>Normal</v>
      </c>
    </row>
    <row r="1502" spans="1:11" x14ac:dyDescent="0.25">
      <c r="A1502" t="s">
        <v>870</v>
      </c>
      <c r="B1502">
        <v>26.33</v>
      </c>
      <c r="C1502">
        <v>4.79</v>
      </c>
      <c r="D1502" t="s">
        <v>4718</v>
      </c>
      <c r="E1502" t="s">
        <v>4718</v>
      </c>
      <c r="F1502" t="s">
        <v>4718</v>
      </c>
      <c r="G1502">
        <v>0</v>
      </c>
      <c r="H1502" t="s">
        <v>4718</v>
      </c>
      <c r="J1502" t="str">
        <f t="shared" si="46"/>
        <v>UnderWeight</v>
      </c>
      <c r="K1502" t="str">
        <f t="shared" si="47"/>
        <v>Normal</v>
      </c>
    </row>
    <row r="1503" spans="1:11" x14ac:dyDescent="0.25">
      <c r="A1503" t="s">
        <v>869</v>
      </c>
      <c r="B1503">
        <v>17.29</v>
      </c>
      <c r="C1503">
        <v>5.35</v>
      </c>
      <c r="D1503" t="s">
        <v>2380</v>
      </c>
      <c r="E1503" t="s">
        <v>4718</v>
      </c>
      <c r="F1503" t="s">
        <v>4718</v>
      </c>
      <c r="G1503">
        <v>0</v>
      </c>
      <c r="H1503" t="s">
        <v>4718</v>
      </c>
      <c r="J1503" t="str">
        <f t="shared" si="46"/>
        <v>Obesity</v>
      </c>
      <c r="K1503" t="str">
        <f t="shared" si="47"/>
        <v>Normal</v>
      </c>
    </row>
    <row r="1504" spans="1:11" x14ac:dyDescent="0.25">
      <c r="A1504" t="s">
        <v>868</v>
      </c>
      <c r="B1504">
        <v>42.88</v>
      </c>
      <c r="C1504">
        <v>4.87</v>
      </c>
      <c r="D1504" t="s">
        <v>4718</v>
      </c>
      <c r="E1504" t="s">
        <v>2380</v>
      </c>
      <c r="F1504" t="s">
        <v>4718</v>
      </c>
      <c r="G1504">
        <v>1</v>
      </c>
      <c r="H1504" t="s">
        <v>4718</v>
      </c>
      <c r="J1504" t="str">
        <f t="shared" si="46"/>
        <v>Obesity</v>
      </c>
      <c r="K1504" t="str">
        <f t="shared" si="47"/>
        <v>Normal</v>
      </c>
    </row>
    <row r="1505" spans="1:11" x14ac:dyDescent="0.25">
      <c r="A1505" t="s">
        <v>867</v>
      </c>
      <c r="B1505">
        <v>32.200000000000003</v>
      </c>
      <c r="C1505">
        <v>10.09</v>
      </c>
      <c r="D1505" t="s">
        <v>2380</v>
      </c>
      <c r="E1505" t="s">
        <v>4718</v>
      </c>
      <c r="F1505" t="s">
        <v>4718</v>
      </c>
      <c r="G1505">
        <v>0</v>
      </c>
      <c r="H1505" t="s">
        <v>4718</v>
      </c>
      <c r="J1505" t="str">
        <f t="shared" si="46"/>
        <v>NormalWeight</v>
      </c>
      <c r="K1505" t="str">
        <f t="shared" si="47"/>
        <v>Diabetes</v>
      </c>
    </row>
    <row r="1506" spans="1:11" x14ac:dyDescent="0.25">
      <c r="A1506" t="s">
        <v>866</v>
      </c>
      <c r="B1506">
        <v>18.75</v>
      </c>
      <c r="C1506">
        <v>5.47</v>
      </c>
      <c r="D1506" t="s">
        <v>2380</v>
      </c>
      <c r="E1506" t="s">
        <v>4718</v>
      </c>
      <c r="F1506" t="s">
        <v>2380</v>
      </c>
      <c r="G1506">
        <v>1</v>
      </c>
      <c r="H1506" t="s">
        <v>4718</v>
      </c>
      <c r="J1506" t="str">
        <f t="shared" si="46"/>
        <v>NormalWeight</v>
      </c>
      <c r="K1506" t="str">
        <f t="shared" si="47"/>
        <v>Normal</v>
      </c>
    </row>
    <row r="1507" spans="1:11" x14ac:dyDescent="0.25">
      <c r="A1507" t="s">
        <v>865</v>
      </c>
      <c r="B1507">
        <v>22.36</v>
      </c>
      <c r="C1507">
        <v>8.6</v>
      </c>
      <c r="D1507" t="s">
        <v>4718</v>
      </c>
      <c r="E1507" t="s">
        <v>4718</v>
      </c>
      <c r="F1507" t="s">
        <v>4718</v>
      </c>
      <c r="G1507">
        <v>0</v>
      </c>
      <c r="H1507" t="s">
        <v>4718</v>
      </c>
      <c r="J1507" t="str">
        <f t="shared" si="46"/>
        <v>NormalWeight</v>
      </c>
      <c r="K1507" t="str">
        <f t="shared" si="47"/>
        <v>Diabetes</v>
      </c>
    </row>
    <row r="1508" spans="1:11" x14ac:dyDescent="0.25">
      <c r="A1508" t="s">
        <v>864</v>
      </c>
      <c r="B1508">
        <v>23.94</v>
      </c>
      <c r="C1508">
        <v>10.74</v>
      </c>
      <c r="D1508" t="s">
        <v>2380</v>
      </c>
      <c r="E1508" t="s">
        <v>4718</v>
      </c>
      <c r="F1508" t="s">
        <v>4718</v>
      </c>
      <c r="G1508">
        <v>0</v>
      </c>
      <c r="H1508" t="s">
        <v>4718</v>
      </c>
      <c r="J1508" t="str">
        <f t="shared" si="46"/>
        <v>Obesity</v>
      </c>
      <c r="K1508" t="str">
        <f t="shared" si="47"/>
        <v>Diabetes</v>
      </c>
    </row>
    <row r="1509" spans="1:11" x14ac:dyDescent="0.25">
      <c r="A1509" t="s">
        <v>863</v>
      </c>
      <c r="B1509">
        <v>30.1</v>
      </c>
      <c r="C1509">
        <v>4.3899999999999997</v>
      </c>
      <c r="D1509" t="s">
        <v>4718</v>
      </c>
      <c r="E1509" t="s">
        <v>4718</v>
      </c>
      <c r="F1509" t="s">
        <v>2380</v>
      </c>
      <c r="G1509">
        <v>1</v>
      </c>
      <c r="H1509" t="s">
        <v>4718</v>
      </c>
      <c r="J1509" t="str">
        <f t="shared" si="46"/>
        <v>NormalWeight</v>
      </c>
      <c r="K1509" t="str">
        <f t="shared" si="47"/>
        <v>Normal</v>
      </c>
    </row>
    <row r="1510" spans="1:11" x14ac:dyDescent="0.25">
      <c r="A1510" t="s">
        <v>862</v>
      </c>
      <c r="B1510">
        <v>21.93</v>
      </c>
      <c r="C1510">
        <v>6.3</v>
      </c>
      <c r="D1510" t="s">
        <v>4718</v>
      </c>
      <c r="E1510" t="s">
        <v>4718</v>
      </c>
      <c r="F1510" t="s">
        <v>4718</v>
      </c>
      <c r="G1510">
        <v>0</v>
      </c>
      <c r="H1510" t="s">
        <v>4718</v>
      </c>
      <c r="J1510" t="str">
        <f t="shared" si="46"/>
        <v>Obesity</v>
      </c>
      <c r="K1510" t="str">
        <f t="shared" si="47"/>
        <v>Pre-Diabetes</v>
      </c>
    </row>
    <row r="1511" spans="1:11" x14ac:dyDescent="0.25">
      <c r="A1511" t="s">
        <v>861</v>
      </c>
      <c r="B1511">
        <v>39.75</v>
      </c>
      <c r="C1511">
        <v>5.41</v>
      </c>
      <c r="D1511" t="s">
        <v>4718</v>
      </c>
      <c r="E1511" t="s">
        <v>2380</v>
      </c>
      <c r="F1511" t="s">
        <v>4718</v>
      </c>
      <c r="G1511">
        <v>1</v>
      </c>
      <c r="H1511" t="s">
        <v>4718</v>
      </c>
      <c r="J1511" t="str">
        <f t="shared" si="46"/>
        <v>Over Weight</v>
      </c>
      <c r="K1511" t="str">
        <f t="shared" si="47"/>
        <v>Normal</v>
      </c>
    </row>
    <row r="1512" spans="1:11" x14ac:dyDescent="0.25">
      <c r="A1512" t="s">
        <v>860</v>
      </c>
      <c r="B1512">
        <v>26.03</v>
      </c>
      <c r="C1512">
        <v>4.47</v>
      </c>
      <c r="D1512" t="s">
        <v>4718</v>
      </c>
      <c r="E1512" t="s">
        <v>4718</v>
      </c>
      <c r="F1512" t="s">
        <v>2380</v>
      </c>
      <c r="G1512">
        <v>1</v>
      </c>
      <c r="H1512" t="s">
        <v>4718</v>
      </c>
      <c r="J1512" t="str">
        <f t="shared" si="46"/>
        <v>Obesity</v>
      </c>
      <c r="K1512" t="str">
        <f t="shared" si="47"/>
        <v>Normal</v>
      </c>
    </row>
    <row r="1513" spans="1:11" x14ac:dyDescent="0.25">
      <c r="A1513" t="s">
        <v>859</v>
      </c>
      <c r="B1513">
        <v>34.51</v>
      </c>
      <c r="C1513">
        <v>6.26</v>
      </c>
      <c r="D1513" t="s">
        <v>4718</v>
      </c>
      <c r="E1513" t="s">
        <v>4718</v>
      </c>
      <c r="F1513" t="s">
        <v>4718</v>
      </c>
      <c r="G1513">
        <v>0</v>
      </c>
      <c r="H1513" t="s">
        <v>4718</v>
      </c>
      <c r="J1513" t="str">
        <f t="shared" si="46"/>
        <v>NormalWeight</v>
      </c>
      <c r="K1513" t="str">
        <f t="shared" si="47"/>
        <v>Pre-Diabetes</v>
      </c>
    </row>
    <row r="1514" spans="1:11" x14ac:dyDescent="0.25">
      <c r="A1514" t="s">
        <v>858</v>
      </c>
      <c r="B1514">
        <v>19.32</v>
      </c>
      <c r="C1514">
        <v>11.58</v>
      </c>
      <c r="D1514" t="s">
        <v>2380</v>
      </c>
      <c r="E1514" t="s">
        <v>4718</v>
      </c>
      <c r="F1514" t="s">
        <v>4718</v>
      </c>
      <c r="G1514">
        <v>1</v>
      </c>
      <c r="H1514" t="s">
        <v>4718</v>
      </c>
      <c r="J1514" t="str">
        <f t="shared" si="46"/>
        <v>Over Weight</v>
      </c>
      <c r="K1514" t="str">
        <f t="shared" si="47"/>
        <v>Diabetes</v>
      </c>
    </row>
    <row r="1515" spans="1:11" x14ac:dyDescent="0.25">
      <c r="A1515" t="s">
        <v>857</v>
      </c>
      <c r="B1515">
        <v>28.5</v>
      </c>
      <c r="C1515">
        <v>4.3600000000000003</v>
      </c>
      <c r="D1515" t="s">
        <v>4718</v>
      </c>
      <c r="E1515" t="s">
        <v>4718</v>
      </c>
      <c r="F1515" t="s">
        <v>4718</v>
      </c>
      <c r="G1515">
        <v>0</v>
      </c>
      <c r="H1515" t="s">
        <v>4718</v>
      </c>
      <c r="J1515" t="str">
        <f t="shared" si="46"/>
        <v>Obesity</v>
      </c>
      <c r="K1515" t="str">
        <f t="shared" si="47"/>
        <v>Normal</v>
      </c>
    </row>
    <row r="1516" spans="1:11" x14ac:dyDescent="0.25">
      <c r="A1516" t="s">
        <v>856</v>
      </c>
      <c r="B1516">
        <v>30.875</v>
      </c>
      <c r="C1516">
        <v>4.1399999999999997</v>
      </c>
      <c r="D1516" t="s">
        <v>2380</v>
      </c>
      <c r="E1516" t="s">
        <v>4718</v>
      </c>
      <c r="F1516" t="s">
        <v>4718</v>
      </c>
      <c r="G1516">
        <v>0</v>
      </c>
      <c r="H1516" t="s">
        <v>4718</v>
      </c>
      <c r="J1516" t="str">
        <f t="shared" si="46"/>
        <v>NormalWeight</v>
      </c>
      <c r="K1516" t="str">
        <f t="shared" si="47"/>
        <v>Normal</v>
      </c>
    </row>
    <row r="1517" spans="1:11" x14ac:dyDescent="0.25">
      <c r="A1517" t="s">
        <v>855</v>
      </c>
      <c r="B1517">
        <v>24.02</v>
      </c>
      <c r="C1517">
        <v>4.38</v>
      </c>
      <c r="D1517" t="s">
        <v>4718</v>
      </c>
      <c r="E1517" t="s">
        <v>4718</v>
      </c>
      <c r="F1517" t="s">
        <v>4718</v>
      </c>
      <c r="G1517">
        <v>0</v>
      </c>
      <c r="H1517" t="s">
        <v>4718</v>
      </c>
      <c r="J1517" t="str">
        <f t="shared" si="46"/>
        <v>Obesity</v>
      </c>
      <c r="K1517" t="str">
        <f t="shared" si="47"/>
        <v>Normal</v>
      </c>
    </row>
    <row r="1518" spans="1:11" x14ac:dyDescent="0.25">
      <c r="A1518" t="s">
        <v>854</v>
      </c>
      <c r="B1518">
        <v>36.08</v>
      </c>
      <c r="C1518">
        <v>11.61</v>
      </c>
      <c r="D1518" t="s">
        <v>2380</v>
      </c>
      <c r="E1518" t="s">
        <v>4718</v>
      </c>
      <c r="F1518" t="s">
        <v>4718</v>
      </c>
      <c r="G1518">
        <v>0</v>
      </c>
      <c r="H1518" t="s">
        <v>4718</v>
      </c>
      <c r="J1518" t="str">
        <f t="shared" si="46"/>
        <v>Obesity</v>
      </c>
      <c r="K1518" t="str">
        <f t="shared" si="47"/>
        <v>Diabetes</v>
      </c>
    </row>
    <row r="1519" spans="1:11" x14ac:dyDescent="0.25">
      <c r="A1519" t="s">
        <v>853</v>
      </c>
      <c r="B1519">
        <v>32.200000000000003</v>
      </c>
      <c r="C1519">
        <v>10.59</v>
      </c>
      <c r="D1519" t="s">
        <v>2380</v>
      </c>
      <c r="E1519" t="s">
        <v>4718</v>
      </c>
      <c r="F1519" t="s">
        <v>4718</v>
      </c>
      <c r="G1519">
        <v>0</v>
      </c>
      <c r="H1519" t="s">
        <v>4718</v>
      </c>
      <c r="J1519" t="str">
        <f t="shared" si="46"/>
        <v>Over Weight</v>
      </c>
      <c r="K1519" t="str">
        <f t="shared" si="47"/>
        <v>Diabetes</v>
      </c>
    </row>
    <row r="1520" spans="1:11" x14ac:dyDescent="0.25">
      <c r="A1520" t="s">
        <v>852</v>
      </c>
      <c r="B1520">
        <v>28.05</v>
      </c>
      <c r="C1520">
        <v>11.85</v>
      </c>
      <c r="D1520" t="s">
        <v>2380</v>
      </c>
      <c r="E1520" t="s">
        <v>4718</v>
      </c>
      <c r="F1520" t="s">
        <v>4718</v>
      </c>
      <c r="G1520">
        <v>0</v>
      </c>
      <c r="H1520" t="s">
        <v>4718</v>
      </c>
      <c r="J1520" t="str">
        <f t="shared" si="46"/>
        <v>NormalWeight</v>
      </c>
      <c r="K1520" t="str">
        <f t="shared" si="47"/>
        <v>Diabetes</v>
      </c>
    </row>
    <row r="1521" spans="1:11" x14ac:dyDescent="0.25">
      <c r="A1521" t="s">
        <v>851</v>
      </c>
      <c r="B1521">
        <v>19</v>
      </c>
      <c r="C1521">
        <v>5.46</v>
      </c>
      <c r="D1521" t="s">
        <v>2380</v>
      </c>
      <c r="E1521" t="s">
        <v>4718</v>
      </c>
      <c r="F1521" t="s">
        <v>4718</v>
      </c>
      <c r="G1521">
        <v>1</v>
      </c>
      <c r="H1521" t="s">
        <v>4718</v>
      </c>
      <c r="J1521" t="str">
        <f t="shared" si="46"/>
        <v>UnderWeight</v>
      </c>
      <c r="K1521" t="str">
        <f t="shared" si="47"/>
        <v>Normal</v>
      </c>
    </row>
    <row r="1522" spans="1:11" x14ac:dyDescent="0.25">
      <c r="A1522" t="s">
        <v>850</v>
      </c>
      <c r="B1522">
        <v>16.13</v>
      </c>
      <c r="C1522">
        <v>4.54</v>
      </c>
      <c r="D1522" t="s">
        <v>2380</v>
      </c>
      <c r="E1522" t="s">
        <v>4718</v>
      </c>
      <c r="F1522" t="s">
        <v>4718</v>
      </c>
      <c r="G1522">
        <v>2</v>
      </c>
      <c r="H1522" t="s">
        <v>4718</v>
      </c>
      <c r="J1522" t="str">
        <f t="shared" si="46"/>
        <v>NormalWeight</v>
      </c>
      <c r="K1522" t="str">
        <f t="shared" si="47"/>
        <v>Normal</v>
      </c>
    </row>
    <row r="1523" spans="1:11" x14ac:dyDescent="0.25">
      <c r="A1523" t="s">
        <v>849</v>
      </c>
      <c r="B1523">
        <v>18.77</v>
      </c>
      <c r="C1523">
        <v>11.98</v>
      </c>
      <c r="D1523" t="s">
        <v>2380</v>
      </c>
      <c r="E1523" t="s">
        <v>4718</v>
      </c>
      <c r="F1523" t="s">
        <v>4718</v>
      </c>
      <c r="G1523">
        <v>2</v>
      </c>
      <c r="H1523" t="s">
        <v>4718</v>
      </c>
      <c r="J1523" t="str">
        <f t="shared" si="46"/>
        <v>Over Weight</v>
      </c>
      <c r="K1523" t="str">
        <f t="shared" si="47"/>
        <v>Diabetes</v>
      </c>
    </row>
    <row r="1524" spans="1:11" x14ac:dyDescent="0.25">
      <c r="A1524" t="s">
        <v>848</v>
      </c>
      <c r="B1524">
        <v>28.88</v>
      </c>
      <c r="C1524">
        <v>6.59</v>
      </c>
      <c r="D1524" t="s">
        <v>2380</v>
      </c>
      <c r="E1524" t="s">
        <v>4718</v>
      </c>
      <c r="F1524" t="s">
        <v>4718</v>
      </c>
      <c r="G1524">
        <v>1</v>
      </c>
      <c r="H1524" t="s">
        <v>4718</v>
      </c>
      <c r="J1524" t="str">
        <f t="shared" si="46"/>
        <v>Over Weight</v>
      </c>
      <c r="K1524" t="str">
        <f t="shared" si="47"/>
        <v>Diabetes</v>
      </c>
    </row>
    <row r="1525" spans="1:11" x14ac:dyDescent="0.25">
      <c r="A1525" t="s">
        <v>847</v>
      </c>
      <c r="B1525">
        <v>27.55</v>
      </c>
      <c r="C1525">
        <v>10.83</v>
      </c>
      <c r="D1525" t="s">
        <v>2380</v>
      </c>
      <c r="E1525" t="s">
        <v>4718</v>
      </c>
      <c r="F1525" t="s">
        <v>4718</v>
      </c>
      <c r="G1525">
        <v>1</v>
      </c>
      <c r="H1525" t="s">
        <v>4718</v>
      </c>
      <c r="J1525" t="str">
        <f t="shared" si="46"/>
        <v>UnderWeight</v>
      </c>
      <c r="K1525" t="str">
        <f t="shared" si="47"/>
        <v>Diabetes</v>
      </c>
    </row>
    <row r="1526" spans="1:11" x14ac:dyDescent="0.25">
      <c r="A1526" t="s">
        <v>846</v>
      </c>
      <c r="B1526">
        <v>15.6</v>
      </c>
      <c r="C1526">
        <v>8.6</v>
      </c>
      <c r="D1526" t="s">
        <v>4718</v>
      </c>
      <c r="E1526" t="s">
        <v>4718</v>
      </c>
      <c r="F1526" t="s">
        <v>4718</v>
      </c>
      <c r="G1526">
        <v>0</v>
      </c>
      <c r="H1526" t="s">
        <v>4718</v>
      </c>
      <c r="J1526" t="str">
        <f t="shared" si="46"/>
        <v>NormalWeight</v>
      </c>
      <c r="K1526" t="str">
        <f t="shared" si="47"/>
        <v>Diabetes</v>
      </c>
    </row>
    <row r="1527" spans="1:11" x14ac:dyDescent="0.25">
      <c r="A1527" t="s">
        <v>845</v>
      </c>
      <c r="B1527">
        <v>21.99</v>
      </c>
      <c r="C1527">
        <v>11.17</v>
      </c>
      <c r="D1527" t="s">
        <v>4718</v>
      </c>
      <c r="E1527" t="s">
        <v>4718</v>
      </c>
      <c r="F1527" t="s">
        <v>4718</v>
      </c>
      <c r="G1527">
        <v>0</v>
      </c>
      <c r="H1527" t="s">
        <v>4718</v>
      </c>
      <c r="J1527" t="str">
        <f t="shared" si="46"/>
        <v>Obesity</v>
      </c>
      <c r="K1527" t="str">
        <f t="shared" si="47"/>
        <v>Diabetes</v>
      </c>
    </row>
    <row r="1528" spans="1:11" x14ac:dyDescent="0.25">
      <c r="A1528" t="s">
        <v>844</v>
      </c>
      <c r="B1528">
        <v>34.85</v>
      </c>
      <c r="C1528">
        <v>5.75</v>
      </c>
      <c r="D1528" t="s">
        <v>4718</v>
      </c>
      <c r="E1528" t="s">
        <v>4718</v>
      </c>
      <c r="F1528" t="s">
        <v>4718</v>
      </c>
      <c r="G1528">
        <v>0</v>
      </c>
      <c r="H1528" t="s">
        <v>4718</v>
      </c>
      <c r="J1528" t="str">
        <f t="shared" si="46"/>
        <v>NormalWeight</v>
      </c>
      <c r="K1528" t="str">
        <f t="shared" si="47"/>
        <v>Pre-Diabetes</v>
      </c>
    </row>
    <row r="1529" spans="1:11" x14ac:dyDescent="0.25">
      <c r="A1529" t="s">
        <v>843</v>
      </c>
      <c r="B1529">
        <v>24.51</v>
      </c>
      <c r="C1529">
        <v>4.83</v>
      </c>
      <c r="D1529" t="s">
        <v>2380</v>
      </c>
      <c r="E1529" t="s">
        <v>4718</v>
      </c>
      <c r="F1529" t="s">
        <v>2380</v>
      </c>
      <c r="G1529">
        <v>1</v>
      </c>
      <c r="H1529" t="s">
        <v>4718</v>
      </c>
      <c r="J1529" t="str">
        <f t="shared" si="46"/>
        <v>NormalWeight</v>
      </c>
      <c r="K1529" t="str">
        <f t="shared" si="47"/>
        <v>Normal</v>
      </c>
    </row>
    <row r="1530" spans="1:11" x14ac:dyDescent="0.25">
      <c r="A1530" t="s">
        <v>842</v>
      </c>
      <c r="B1530">
        <v>19.399999999999999</v>
      </c>
      <c r="C1530">
        <v>11.93</v>
      </c>
      <c r="D1530" t="s">
        <v>4718</v>
      </c>
      <c r="E1530" t="s">
        <v>4718</v>
      </c>
      <c r="F1530" t="s">
        <v>4718</v>
      </c>
      <c r="G1530">
        <v>0</v>
      </c>
      <c r="H1530" t="s">
        <v>4718</v>
      </c>
      <c r="J1530" t="str">
        <f t="shared" si="46"/>
        <v>UnderWeight</v>
      </c>
      <c r="K1530" t="str">
        <f t="shared" si="47"/>
        <v>Diabetes</v>
      </c>
    </row>
    <row r="1531" spans="1:11" x14ac:dyDescent="0.25">
      <c r="A1531" t="s">
        <v>841</v>
      </c>
      <c r="B1531">
        <v>15.1</v>
      </c>
      <c r="C1531">
        <v>8.41</v>
      </c>
      <c r="D1531" t="s">
        <v>4718</v>
      </c>
      <c r="E1531" t="s">
        <v>4718</v>
      </c>
      <c r="F1531" t="s">
        <v>4718</v>
      </c>
      <c r="G1531">
        <v>0</v>
      </c>
      <c r="H1531" t="s">
        <v>4718</v>
      </c>
      <c r="J1531" t="str">
        <f t="shared" si="46"/>
        <v>NormalWeight</v>
      </c>
      <c r="K1531" t="str">
        <f t="shared" si="47"/>
        <v>Diabetes</v>
      </c>
    </row>
    <row r="1532" spans="1:11" x14ac:dyDescent="0.25">
      <c r="A1532" t="s">
        <v>840</v>
      </c>
      <c r="B1532">
        <v>23.37</v>
      </c>
      <c r="C1532">
        <v>5.59</v>
      </c>
      <c r="D1532" t="s">
        <v>2380</v>
      </c>
      <c r="E1532" t="s">
        <v>4718</v>
      </c>
      <c r="F1532" t="s">
        <v>4718</v>
      </c>
      <c r="G1532">
        <v>0</v>
      </c>
      <c r="H1532" t="s">
        <v>4718</v>
      </c>
      <c r="J1532" t="str">
        <f t="shared" si="46"/>
        <v>Obesity</v>
      </c>
      <c r="K1532" t="str">
        <f t="shared" si="47"/>
        <v>Normal</v>
      </c>
    </row>
    <row r="1533" spans="1:11" x14ac:dyDescent="0.25">
      <c r="A1533" t="s">
        <v>839</v>
      </c>
      <c r="B1533">
        <v>42.4</v>
      </c>
      <c r="C1533">
        <v>4.0599999999999996</v>
      </c>
      <c r="D1533" t="s">
        <v>4718</v>
      </c>
      <c r="E1533" t="s">
        <v>4718</v>
      </c>
      <c r="F1533" t="s">
        <v>4718</v>
      </c>
      <c r="G1533">
        <v>0</v>
      </c>
      <c r="H1533" t="s">
        <v>4718</v>
      </c>
      <c r="J1533" t="str">
        <f t="shared" si="46"/>
        <v>Over Weight</v>
      </c>
      <c r="K1533" t="str">
        <f t="shared" si="47"/>
        <v>Normal</v>
      </c>
    </row>
    <row r="1534" spans="1:11" x14ac:dyDescent="0.25">
      <c r="A1534" t="s">
        <v>838</v>
      </c>
      <c r="B1534">
        <v>28.405000000000001</v>
      </c>
      <c r="C1534">
        <v>7.02</v>
      </c>
      <c r="D1534" t="s">
        <v>2380</v>
      </c>
      <c r="E1534" t="s">
        <v>4718</v>
      </c>
      <c r="F1534" t="s">
        <v>4718</v>
      </c>
      <c r="G1534">
        <v>0</v>
      </c>
      <c r="H1534" t="s">
        <v>4718</v>
      </c>
      <c r="J1534" t="str">
        <f t="shared" si="46"/>
        <v>NormalWeight</v>
      </c>
      <c r="K1534" t="str">
        <f t="shared" si="47"/>
        <v>Diabetes</v>
      </c>
    </row>
    <row r="1535" spans="1:11" x14ac:dyDescent="0.25">
      <c r="A1535" t="s">
        <v>837</v>
      </c>
      <c r="B1535">
        <v>23.4</v>
      </c>
      <c r="C1535">
        <v>4.47</v>
      </c>
      <c r="D1535" t="s">
        <v>4718</v>
      </c>
      <c r="E1535" t="s">
        <v>4718</v>
      </c>
      <c r="F1535" t="s">
        <v>4718</v>
      </c>
      <c r="G1535">
        <v>0</v>
      </c>
      <c r="H1535" t="s">
        <v>4718</v>
      </c>
      <c r="J1535" t="str">
        <f t="shared" si="46"/>
        <v>Obesity</v>
      </c>
      <c r="K1535" t="str">
        <f t="shared" si="47"/>
        <v>Normal</v>
      </c>
    </row>
    <row r="1536" spans="1:11" x14ac:dyDescent="0.25">
      <c r="A1536" t="s">
        <v>836</v>
      </c>
      <c r="B1536">
        <v>33.44</v>
      </c>
      <c r="C1536">
        <v>4.54</v>
      </c>
      <c r="D1536" t="s">
        <v>4718</v>
      </c>
      <c r="E1536" t="s">
        <v>4718</v>
      </c>
      <c r="F1536" t="s">
        <v>4718</v>
      </c>
      <c r="G1536">
        <v>0</v>
      </c>
      <c r="H1536" t="s">
        <v>4718</v>
      </c>
      <c r="J1536" t="str">
        <f t="shared" si="46"/>
        <v>NormalWeight</v>
      </c>
      <c r="K1536" t="str">
        <f t="shared" si="47"/>
        <v>Normal</v>
      </c>
    </row>
    <row r="1537" spans="1:11" x14ac:dyDescent="0.25">
      <c r="A1537" t="s">
        <v>835</v>
      </c>
      <c r="B1537">
        <v>21.12</v>
      </c>
      <c r="C1537">
        <v>4.99</v>
      </c>
      <c r="D1537" t="s">
        <v>4718</v>
      </c>
      <c r="E1537" t="s">
        <v>4718</v>
      </c>
      <c r="F1537" t="s">
        <v>4718</v>
      </c>
      <c r="G1537">
        <v>1</v>
      </c>
      <c r="H1537" t="s">
        <v>4718</v>
      </c>
      <c r="J1537" t="str">
        <f t="shared" ref="J1537:J1600" si="48">IF(B1538&gt;=30,"Obesity",IF(B1538&gt;=25,"Over Weight",IF(B1538&gt;=18.5,"NormalWeight","UnderWeight")))</f>
        <v>UnderWeight</v>
      </c>
      <c r="K1537" t="str">
        <f t="shared" si="47"/>
        <v>Normal</v>
      </c>
    </row>
    <row r="1538" spans="1:11" x14ac:dyDescent="0.25">
      <c r="A1538" t="s">
        <v>834</v>
      </c>
      <c r="B1538">
        <v>18.48</v>
      </c>
      <c r="C1538">
        <v>10.84</v>
      </c>
      <c r="D1538" t="s">
        <v>2380</v>
      </c>
      <c r="E1538" t="s">
        <v>4718</v>
      </c>
      <c r="F1538" t="s">
        <v>4718</v>
      </c>
      <c r="G1538">
        <v>2</v>
      </c>
      <c r="H1538" t="s">
        <v>4718</v>
      </c>
      <c r="J1538" t="str">
        <f t="shared" si="48"/>
        <v>UnderWeight</v>
      </c>
      <c r="K1538" t="str">
        <f t="shared" si="47"/>
        <v>Diabetes</v>
      </c>
    </row>
    <row r="1539" spans="1:11" x14ac:dyDescent="0.25">
      <c r="A1539" t="s">
        <v>833</v>
      </c>
      <c r="B1539">
        <v>16.815000000000001</v>
      </c>
      <c r="C1539">
        <v>5.63</v>
      </c>
      <c r="D1539" t="s">
        <v>4718</v>
      </c>
      <c r="E1539" t="s">
        <v>4718</v>
      </c>
      <c r="F1539" t="s">
        <v>4718</v>
      </c>
      <c r="G1539">
        <v>1</v>
      </c>
      <c r="H1539" t="s">
        <v>4718</v>
      </c>
      <c r="J1539" t="str">
        <f t="shared" si="48"/>
        <v>Over Weight</v>
      </c>
      <c r="K1539" t="str">
        <f t="shared" ref="K1539:K1602" si="49">IF(C1539&lt;5.7,"Normal",IF(C1539&lt;6.5,"Pre-Diabetes","Diabetes"))</f>
        <v>Normal</v>
      </c>
    </row>
    <row r="1540" spans="1:11" x14ac:dyDescent="0.25">
      <c r="A1540" t="s">
        <v>832</v>
      </c>
      <c r="B1540">
        <v>26.72</v>
      </c>
      <c r="C1540">
        <v>4.1399999999999997</v>
      </c>
      <c r="D1540" t="s">
        <v>4718</v>
      </c>
      <c r="E1540" t="s">
        <v>4718</v>
      </c>
      <c r="F1540" t="s">
        <v>4718</v>
      </c>
      <c r="G1540">
        <v>0</v>
      </c>
      <c r="H1540" t="s">
        <v>4718</v>
      </c>
      <c r="J1540" t="str">
        <f t="shared" si="48"/>
        <v>Obesity</v>
      </c>
      <c r="K1540" t="str">
        <f t="shared" si="49"/>
        <v>Normal</v>
      </c>
    </row>
    <row r="1541" spans="1:11" x14ac:dyDescent="0.25">
      <c r="A1541" t="s">
        <v>831</v>
      </c>
      <c r="B1541">
        <v>41.42</v>
      </c>
      <c r="C1541">
        <v>5.17</v>
      </c>
      <c r="D1541" t="s">
        <v>4718</v>
      </c>
      <c r="E1541" t="s">
        <v>4718</v>
      </c>
      <c r="F1541" t="s">
        <v>2380</v>
      </c>
      <c r="G1541">
        <v>1</v>
      </c>
      <c r="H1541" t="s">
        <v>4718</v>
      </c>
      <c r="J1541" t="str">
        <f t="shared" si="48"/>
        <v>NormalWeight</v>
      </c>
      <c r="K1541" t="str">
        <f t="shared" si="49"/>
        <v>Normal</v>
      </c>
    </row>
    <row r="1542" spans="1:11" x14ac:dyDescent="0.25">
      <c r="A1542" t="s">
        <v>830</v>
      </c>
      <c r="B1542">
        <v>20.69</v>
      </c>
      <c r="C1542">
        <v>6.93</v>
      </c>
      <c r="D1542" t="s">
        <v>4718</v>
      </c>
      <c r="E1542" t="s">
        <v>4718</v>
      </c>
      <c r="F1542" t="s">
        <v>4718</v>
      </c>
      <c r="G1542">
        <v>2</v>
      </c>
      <c r="H1542" t="s">
        <v>4718</v>
      </c>
      <c r="J1542" t="str">
        <f t="shared" si="48"/>
        <v>Obesity</v>
      </c>
      <c r="K1542" t="str">
        <f t="shared" si="49"/>
        <v>Diabetes</v>
      </c>
    </row>
    <row r="1543" spans="1:11" x14ac:dyDescent="0.25">
      <c r="A1543" t="s">
        <v>829</v>
      </c>
      <c r="B1543">
        <v>41.23</v>
      </c>
      <c r="C1543">
        <v>4.24</v>
      </c>
      <c r="D1543" t="s">
        <v>4718</v>
      </c>
      <c r="E1543" t="s">
        <v>4718</v>
      </c>
      <c r="F1543" t="s">
        <v>4718</v>
      </c>
      <c r="G1543">
        <v>0</v>
      </c>
      <c r="H1543" t="s">
        <v>4718</v>
      </c>
      <c r="J1543" t="str">
        <f t="shared" si="48"/>
        <v>Over Weight</v>
      </c>
      <c r="K1543" t="str">
        <f t="shared" si="49"/>
        <v>Normal</v>
      </c>
    </row>
    <row r="1544" spans="1:11" x14ac:dyDescent="0.25">
      <c r="A1544" t="s">
        <v>828</v>
      </c>
      <c r="B1544">
        <v>29.9</v>
      </c>
      <c r="C1544">
        <v>5.91</v>
      </c>
      <c r="D1544" t="s">
        <v>4718</v>
      </c>
      <c r="E1544" t="s">
        <v>4718</v>
      </c>
      <c r="F1544" t="s">
        <v>4718</v>
      </c>
      <c r="G1544">
        <v>0</v>
      </c>
      <c r="H1544" t="s">
        <v>4718</v>
      </c>
      <c r="J1544" t="str">
        <f t="shared" si="48"/>
        <v>Obesity</v>
      </c>
      <c r="K1544" t="str">
        <f t="shared" si="49"/>
        <v>Pre-Diabetes</v>
      </c>
    </row>
    <row r="1545" spans="1:11" x14ac:dyDescent="0.25">
      <c r="A1545" t="s">
        <v>827</v>
      </c>
      <c r="B1545">
        <v>34.104999999999997</v>
      </c>
      <c r="C1545">
        <v>5.93</v>
      </c>
      <c r="D1545" t="s">
        <v>4718</v>
      </c>
      <c r="E1545" t="s">
        <v>4718</v>
      </c>
      <c r="F1545" t="s">
        <v>4718</v>
      </c>
      <c r="G1545">
        <v>0</v>
      </c>
      <c r="H1545" t="s">
        <v>4718</v>
      </c>
      <c r="J1545" t="str">
        <f t="shared" si="48"/>
        <v>NormalWeight</v>
      </c>
      <c r="K1545" t="str">
        <f t="shared" si="49"/>
        <v>Pre-Diabetes</v>
      </c>
    </row>
    <row r="1546" spans="1:11" x14ac:dyDescent="0.25">
      <c r="A1546" t="s">
        <v>826</v>
      </c>
      <c r="B1546">
        <v>24.97</v>
      </c>
      <c r="C1546">
        <v>5.66</v>
      </c>
      <c r="D1546" t="s">
        <v>4718</v>
      </c>
      <c r="E1546" t="s">
        <v>4718</v>
      </c>
      <c r="F1546" t="s">
        <v>4718</v>
      </c>
      <c r="G1546">
        <v>0</v>
      </c>
      <c r="H1546" t="s">
        <v>4718</v>
      </c>
      <c r="J1546" t="str">
        <f t="shared" si="48"/>
        <v>Obesity</v>
      </c>
      <c r="K1546" t="str">
        <f t="shared" si="49"/>
        <v>Normal</v>
      </c>
    </row>
    <row r="1547" spans="1:11" x14ac:dyDescent="0.25">
      <c r="A1547" t="s">
        <v>825</v>
      </c>
      <c r="B1547">
        <v>34.799999999999997</v>
      </c>
      <c r="C1547">
        <v>4.1900000000000004</v>
      </c>
      <c r="D1547" t="s">
        <v>4718</v>
      </c>
      <c r="E1547" t="s">
        <v>4718</v>
      </c>
      <c r="F1547" t="s">
        <v>4718</v>
      </c>
      <c r="G1547">
        <v>1</v>
      </c>
      <c r="H1547" t="s">
        <v>4718</v>
      </c>
      <c r="J1547" t="str">
        <f t="shared" si="48"/>
        <v>Obesity</v>
      </c>
      <c r="K1547" t="str">
        <f t="shared" si="49"/>
        <v>Normal</v>
      </c>
    </row>
    <row r="1548" spans="1:11" x14ac:dyDescent="0.25">
      <c r="A1548" t="s">
        <v>824</v>
      </c>
      <c r="B1548">
        <v>32.965000000000003</v>
      </c>
      <c r="C1548">
        <v>9.2100000000000009</v>
      </c>
      <c r="D1548" t="s">
        <v>2380</v>
      </c>
      <c r="E1548" t="s">
        <v>4718</v>
      </c>
      <c r="F1548" t="s">
        <v>4718</v>
      </c>
      <c r="G1548">
        <v>0</v>
      </c>
      <c r="H1548" t="s">
        <v>4718</v>
      </c>
      <c r="J1548" t="str">
        <f t="shared" si="48"/>
        <v>Over Weight</v>
      </c>
      <c r="K1548" t="str">
        <f t="shared" si="49"/>
        <v>Diabetes</v>
      </c>
    </row>
    <row r="1549" spans="1:11" x14ac:dyDescent="0.25">
      <c r="A1549" t="s">
        <v>823</v>
      </c>
      <c r="B1549">
        <v>27.265000000000001</v>
      </c>
      <c r="C1549">
        <v>5.51</v>
      </c>
      <c r="D1549" t="s">
        <v>4718</v>
      </c>
      <c r="E1549" t="s">
        <v>4718</v>
      </c>
      <c r="F1549" t="s">
        <v>4718</v>
      </c>
      <c r="G1549">
        <v>1</v>
      </c>
      <c r="H1549" t="s">
        <v>4718</v>
      </c>
      <c r="J1549" t="str">
        <f t="shared" si="48"/>
        <v>UnderWeight</v>
      </c>
      <c r="K1549" t="str">
        <f t="shared" si="49"/>
        <v>Normal</v>
      </c>
    </row>
    <row r="1550" spans="1:11" x14ac:dyDescent="0.25">
      <c r="A1550" t="s">
        <v>822</v>
      </c>
      <c r="B1550">
        <v>17.059999999999999</v>
      </c>
      <c r="C1550">
        <v>8.5</v>
      </c>
      <c r="D1550" t="s">
        <v>4718</v>
      </c>
      <c r="E1550" t="s">
        <v>4718</v>
      </c>
      <c r="F1550" t="s">
        <v>4718</v>
      </c>
      <c r="G1550">
        <v>0</v>
      </c>
      <c r="H1550" t="s">
        <v>4718</v>
      </c>
      <c r="J1550" t="str">
        <f t="shared" si="48"/>
        <v>Obesity</v>
      </c>
      <c r="K1550" t="str">
        <f t="shared" si="49"/>
        <v>Diabetes</v>
      </c>
    </row>
    <row r="1551" spans="1:11" x14ac:dyDescent="0.25">
      <c r="A1551" t="s">
        <v>821</v>
      </c>
      <c r="B1551">
        <v>36.29</v>
      </c>
      <c r="C1551">
        <v>6.23</v>
      </c>
      <c r="D1551" t="s">
        <v>4718</v>
      </c>
      <c r="E1551" t="s">
        <v>4718</v>
      </c>
      <c r="F1551" t="s">
        <v>4718</v>
      </c>
      <c r="G1551">
        <v>0</v>
      </c>
      <c r="H1551" t="s">
        <v>4718</v>
      </c>
      <c r="J1551" t="str">
        <f t="shared" si="48"/>
        <v>Over Weight</v>
      </c>
      <c r="K1551" t="str">
        <f t="shared" si="49"/>
        <v>Pre-Diabetes</v>
      </c>
    </row>
    <row r="1552" spans="1:11" x14ac:dyDescent="0.25">
      <c r="A1552" t="s">
        <v>820</v>
      </c>
      <c r="B1552">
        <v>28.594999999999999</v>
      </c>
      <c r="C1552">
        <v>8.5299999999999994</v>
      </c>
      <c r="D1552" t="s">
        <v>2380</v>
      </c>
      <c r="E1552" t="s">
        <v>4718</v>
      </c>
      <c r="F1552" t="s">
        <v>4718</v>
      </c>
      <c r="G1552">
        <v>1</v>
      </c>
      <c r="H1552" t="s">
        <v>4718</v>
      </c>
      <c r="J1552" t="str">
        <f t="shared" si="48"/>
        <v>UnderWeight</v>
      </c>
      <c r="K1552" t="str">
        <f t="shared" si="49"/>
        <v>Diabetes</v>
      </c>
    </row>
    <row r="1553" spans="1:11" x14ac:dyDescent="0.25">
      <c r="A1553" t="s">
        <v>819</v>
      </c>
      <c r="B1553">
        <v>17.8</v>
      </c>
      <c r="C1553">
        <v>5.75</v>
      </c>
      <c r="D1553" t="s">
        <v>2380</v>
      </c>
      <c r="E1553" t="s">
        <v>4718</v>
      </c>
      <c r="F1553" t="s">
        <v>2380</v>
      </c>
      <c r="G1553">
        <v>1</v>
      </c>
      <c r="H1553" t="s">
        <v>4718</v>
      </c>
      <c r="J1553" t="str">
        <f t="shared" si="48"/>
        <v>NormalWeight</v>
      </c>
      <c r="K1553" t="str">
        <f t="shared" si="49"/>
        <v>Pre-Diabetes</v>
      </c>
    </row>
    <row r="1554" spans="1:11" x14ac:dyDescent="0.25">
      <c r="A1554" t="s">
        <v>818</v>
      </c>
      <c r="B1554">
        <v>21.4</v>
      </c>
      <c r="C1554">
        <v>5.6</v>
      </c>
      <c r="D1554" t="s">
        <v>4718</v>
      </c>
      <c r="E1554" t="s">
        <v>4718</v>
      </c>
      <c r="F1554" t="s">
        <v>4718</v>
      </c>
      <c r="G1554">
        <v>0</v>
      </c>
      <c r="H1554" t="s">
        <v>4718</v>
      </c>
      <c r="J1554" t="str">
        <f t="shared" si="48"/>
        <v>NormalWeight</v>
      </c>
      <c r="K1554" t="str">
        <f t="shared" si="49"/>
        <v>Normal</v>
      </c>
    </row>
    <row r="1555" spans="1:11" x14ac:dyDescent="0.25">
      <c r="A1555" t="s">
        <v>817</v>
      </c>
      <c r="B1555">
        <v>23.01</v>
      </c>
      <c r="C1555">
        <v>4.68</v>
      </c>
      <c r="D1555" t="s">
        <v>4718</v>
      </c>
      <c r="E1555" t="s">
        <v>4718</v>
      </c>
      <c r="F1555" t="s">
        <v>4718</v>
      </c>
      <c r="G1555">
        <v>0</v>
      </c>
      <c r="H1555" t="s">
        <v>4718</v>
      </c>
      <c r="J1555" t="str">
        <f t="shared" si="48"/>
        <v>NormalWeight</v>
      </c>
      <c r="K1555" t="str">
        <f t="shared" si="49"/>
        <v>Normal</v>
      </c>
    </row>
    <row r="1556" spans="1:11" x14ac:dyDescent="0.25">
      <c r="A1556" t="s">
        <v>816</v>
      </c>
      <c r="B1556">
        <v>19.86</v>
      </c>
      <c r="C1556">
        <v>5.62</v>
      </c>
      <c r="D1556" t="s">
        <v>2380</v>
      </c>
      <c r="E1556" t="s">
        <v>4718</v>
      </c>
      <c r="F1556" t="s">
        <v>4718</v>
      </c>
      <c r="G1556">
        <v>0</v>
      </c>
      <c r="H1556" t="s">
        <v>4718</v>
      </c>
      <c r="J1556" t="str">
        <f t="shared" si="48"/>
        <v>Obesity</v>
      </c>
      <c r="K1556" t="str">
        <f t="shared" si="49"/>
        <v>Normal</v>
      </c>
    </row>
    <row r="1557" spans="1:11" x14ac:dyDescent="0.25">
      <c r="A1557" t="s">
        <v>815</v>
      </c>
      <c r="B1557">
        <v>33.58</v>
      </c>
      <c r="C1557">
        <v>5.08</v>
      </c>
      <c r="D1557" t="s">
        <v>4718</v>
      </c>
      <c r="E1557" t="s">
        <v>4718</v>
      </c>
      <c r="F1557" t="s">
        <v>4718</v>
      </c>
      <c r="G1557">
        <v>0</v>
      </c>
      <c r="H1557" t="s">
        <v>4718</v>
      </c>
      <c r="J1557" t="str">
        <f t="shared" si="48"/>
        <v>Over Weight</v>
      </c>
      <c r="K1557" t="str">
        <f t="shared" si="49"/>
        <v>Normal</v>
      </c>
    </row>
    <row r="1558" spans="1:11" x14ac:dyDescent="0.25">
      <c r="A1558" t="s">
        <v>814</v>
      </c>
      <c r="B1558">
        <v>29.81</v>
      </c>
      <c r="C1558">
        <v>5.28</v>
      </c>
      <c r="D1558" t="s">
        <v>4718</v>
      </c>
      <c r="E1558" t="s">
        <v>4718</v>
      </c>
      <c r="F1558" t="s">
        <v>4718</v>
      </c>
      <c r="G1558">
        <v>0</v>
      </c>
      <c r="H1558" t="s">
        <v>4718</v>
      </c>
      <c r="J1558" t="str">
        <f t="shared" si="48"/>
        <v>Over Weight</v>
      </c>
      <c r="K1558" t="str">
        <f t="shared" si="49"/>
        <v>Normal</v>
      </c>
    </row>
    <row r="1559" spans="1:11" x14ac:dyDescent="0.25">
      <c r="A1559" t="s">
        <v>813</v>
      </c>
      <c r="B1559">
        <v>27.4</v>
      </c>
      <c r="C1559">
        <v>4.6100000000000003</v>
      </c>
      <c r="D1559" t="s">
        <v>4718</v>
      </c>
      <c r="E1559" t="s">
        <v>4718</v>
      </c>
      <c r="F1559" t="s">
        <v>4718</v>
      </c>
      <c r="G1559">
        <v>0</v>
      </c>
      <c r="H1559" t="s">
        <v>4718</v>
      </c>
      <c r="J1559" t="str">
        <f t="shared" si="48"/>
        <v>UnderWeight</v>
      </c>
      <c r="K1559" t="str">
        <f t="shared" si="49"/>
        <v>Normal</v>
      </c>
    </row>
    <row r="1560" spans="1:11" x14ac:dyDescent="0.25">
      <c r="A1560" t="s">
        <v>812</v>
      </c>
      <c r="B1560">
        <v>17.98</v>
      </c>
      <c r="C1560">
        <v>6.57</v>
      </c>
      <c r="D1560" t="s">
        <v>2380</v>
      </c>
      <c r="E1560" t="s">
        <v>4718</v>
      </c>
      <c r="F1560" t="s">
        <v>4718</v>
      </c>
      <c r="G1560">
        <v>2</v>
      </c>
      <c r="H1560" t="s">
        <v>4718</v>
      </c>
      <c r="J1560" t="str">
        <f t="shared" si="48"/>
        <v>Obesity</v>
      </c>
      <c r="K1560" t="str">
        <f t="shared" si="49"/>
        <v>Diabetes</v>
      </c>
    </row>
    <row r="1561" spans="1:11" x14ac:dyDescent="0.25">
      <c r="A1561" t="s">
        <v>811</v>
      </c>
      <c r="B1561">
        <v>37.9</v>
      </c>
      <c r="C1561">
        <v>5.83</v>
      </c>
      <c r="D1561" t="s">
        <v>4718</v>
      </c>
      <c r="E1561" t="s">
        <v>4718</v>
      </c>
      <c r="F1561" t="s">
        <v>4718</v>
      </c>
      <c r="G1561">
        <v>0</v>
      </c>
      <c r="H1561" t="s">
        <v>4718</v>
      </c>
      <c r="J1561" t="str">
        <f t="shared" si="48"/>
        <v>Over Weight</v>
      </c>
      <c r="K1561" t="str">
        <f t="shared" si="49"/>
        <v>Pre-Diabetes</v>
      </c>
    </row>
    <row r="1562" spans="1:11" x14ac:dyDescent="0.25">
      <c r="A1562" t="s">
        <v>810</v>
      </c>
      <c r="B1562">
        <v>25.27</v>
      </c>
      <c r="C1562">
        <v>6.98</v>
      </c>
      <c r="D1562" t="s">
        <v>2380</v>
      </c>
      <c r="E1562" t="s">
        <v>4718</v>
      </c>
      <c r="F1562" t="s">
        <v>4718</v>
      </c>
      <c r="G1562">
        <v>0</v>
      </c>
      <c r="H1562" t="s">
        <v>4718</v>
      </c>
      <c r="J1562" t="str">
        <f t="shared" si="48"/>
        <v>Over Weight</v>
      </c>
      <c r="K1562" t="str">
        <f t="shared" si="49"/>
        <v>Diabetes</v>
      </c>
    </row>
    <row r="1563" spans="1:11" x14ac:dyDescent="0.25">
      <c r="A1563" t="s">
        <v>809</v>
      </c>
      <c r="B1563">
        <v>29.26</v>
      </c>
      <c r="C1563">
        <v>4.03</v>
      </c>
      <c r="D1563" t="s">
        <v>4718</v>
      </c>
      <c r="E1563" t="s">
        <v>4718</v>
      </c>
      <c r="F1563" t="s">
        <v>4718</v>
      </c>
      <c r="G1563">
        <v>1</v>
      </c>
      <c r="H1563" t="s">
        <v>4718</v>
      </c>
      <c r="J1563" t="str">
        <f t="shared" si="48"/>
        <v>Over Weight</v>
      </c>
      <c r="K1563" t="str">
        <f t="shared" si="49"/>
        <v>Normal</v>
      </c>
    </row>
    <row r="1564" spans="1:11" x14ac:dyDescent="0.25">
      <c r="A1564" t="s">
        <v>808</v>
      </c>
      <c r="B1564">
        <v>27.835000000000001</v>
      </c>
      <c r="C1564">
        <v>4.5599999999999996</v>
      </c>
      <c r="D1564" t="s">
        <v>4718</v>
      </c>
      <c r="E1564" t="s">
        <v>4718</v>
      </c>
      <c r="F1564" t="s">
        <v>4718</v>
      </c>
      <c r="G1564">
        <v>1</v>
      </c>
      <c r="H1564" t="s">
        <v>4718</v>
      </c>
      <c r="J1564" t="str">
        <f t="shared" si="48"/>
        <v>Obesity</v>
      </c>
      <c r="K1564" t="str">
        <f t="shared" si="49"/>
        <v>Normal</v>
      </c>
    </row>
    <row r="1565" spans="1:11" x14ac:dyDescent="0.25">
      <c r="A1565" t="s">
        <v>807</v>
      </c>
      <c r="B1565">
        <v>46.53</v>
      </c>
      <c r="C1565">
        <v>5.38</v>
      </c>
      <c r="D1565" t="s">
        <v>2380</v>
      </c>
      <c r="E1565" t="s">
        <v>4718</v>
      </c>
      <c r="F1565" t="s">
        <v>4718</v>
      </c>
      <c r="G1565">
        <v>0</v>
      </c>
      <c r="H1565" t="s">
        <v>4718</v>
      </c>
      <c r="J1565" t="str">
        <f t="shared" si="48"/>
        <v>NormalWeight</v>
      </c>
      <c r="K1565" t="str">
        <f t="shared" si="49"/>
        <v>Normal</v>
      </c>
    </row>
    <row r="1566" spans="1:11" x14ac:dyDescent="0.25">
      <c r="A1566" t="s">
        <v>806</v>
      </c>
      <c r="B1566">
        <v>20.58</v>
      </c>
      <c r="C1566">
        <v>11.04</v>
      </c>
      <c r="D1566" t="s">
        <v>2380</v>
      </c>
      <c r="E1566" t="s">
        <v>4718</v>
      </c>
      <c r="F1566" t="s">
        <v>4718</v>
      </c>
      <c r="G1566">
        <v>1</v>
      </c>
      <c r="H1566" t="s">
        <v>4718</v>
      </c>
      <c r="J1566" t="str">
        <f t="shared" si="48"/>
        <v>NormalWeight</v>
      </c>
      <c r="K1566" t="str">
        <f t="shared" si="49"/>
        <v>Diabetes</v>
      </c>
    </row>
    <row r="1567" spans="1:11" x14ac:dyDescent="0.25">
      <c r="A1567" t="s">
        <v>805</v>
      </c>
      <c r="B1567">
        <v>19.53</v>
      </c>
      <c r="C1567">
        <v>6.09</v>
      </c>
      <c r="D1567" t="s">
        <v>2380</v>
      </c>
      <c r="E1567" t="s">
        <v>4718</v>
      </c>
      <c r="F1567" t="s">
        <v>4718</v>
      </c>
      <c r="G1567">
        <v>0</v>
      </c>
      <c r="H1567" t="s">
        <v>4718</v>
      </c>
      <c r="J1567" t="str">
        <f t="shared" si="48"/>
        <v>Over Weight</v>
      </c>
      <c r="K1567" t="str">
        <f t="shared" si="49"/>
        <v>Pre-Diabetes</v>
      </c>
    </row>
    <row r="1568" spans="1:11" x14ac:dyDescent="0.25">
      <c r="A1568" t="s">
        <v>804</v>
      </c>
      <c r="B1568">
        <v>27.7</v>
      </c>
      <c r="C1568">
        <v>4.71</v>
      </c>
      <c r="D1568" t="s">
        <v>4718</v>
      </c>
      <c r="E1568" t="s">
        <v>4718</v>
      </c>
      <c r="F1568" t="s">
        <v>4718</v>
      </c>
      <c r="G1568">
        <v>1</v>
      </c>
      <c r="H1568" t="s">
        <v>4718</v>
      </c>
      <c r="J1568" t="str">
        <f t="shared" si="48"/>
        <v>NormalWeight</v>
      </c>
      <c r="K1568" t="str">
        <f t="shared" si="49"/>
        <v>Normal</v>
      </c>
    </row>
    <row r="1569" spans="1:11" x14ac:dyDescent="0.25">
      <c r="A1569" t="s">
        <v>803</v>
      </c>
      <c r="B1569">
        <v>18.920000000000002</v>
      </c>
      <c r="C1569">
        <v>8.18</v>
      </c>
      <c r="D1569" t="s">
        <v>4718</v>
      </c>
      <c r="E1569" t="s">
        <v>4718</v>
      </c>
      <c r="F1569" t="s">
        <v>4718</v>
      </c>
      <c r="G1569">
        <v>0</v>
      </c>
      <c r="H1569" t="s">
        <v>4718</v>
      </c>
      <c r="J1569" t="str">
        <f t="shared" si="48"/>
        <v>UnderWeight</v>
      </c>
      <c r="K1569" t="str">
        <f t="shared" si="49"/>
        <v>Diabetes</v>
      </c>
    </row>
    <row r="1570" spans="1:11" x14ac:dyDescent="0.25">
      <c r="A1570" t="s">
        <v>802</v>
      </c>
      <c r="B1570">
        <v>17.760000000000002</v>
      </c>
      <c r="C1570">
        <v>11.18</v>
      </c>
      <c r="D1570" t="s">
        <v>2380</v>
      </c>
      <c r="E1570" t="s">
        <v>4718</v>
      </c>
      <c r="F1570" t="s">
        <v>4718</v>
      </c>
      <c r="G1570">
        <v>2</v>
      </c>
      <c r="H1570" t="s">
        <v>4718</v>
      </c>
      <c r="J1570" t="str">
        <f t="shared" si="48"/>
        <v>Over Weight</v>
      </c>
      <c r="K1570" t="str">
        <f t="shared" si="49"/>
        <v>Diabetes</v>
      </c>
    </row>
    <row r="1571" spans="1:11" x14ac:dyDescent="0.25">
      <c r="A1571" t="s">
        <v>801</v>
      </c>
      <c r="B1571">
        <v>29.83</v>
      </c>
      <c r="C1571">
        <v>5.03</v>
      </c>
      <c r="D1571" t="s">
        <v>2380</v>
      </c>
      <c r="E1571" t="s">
        <v>4718</v>
      </c>
      <c r="F1571" t="s">
        <v>4718</v>
      </c>
      <c r="G1571">
        <v>0</v>
      </c>
      <c r="H1571" t="s">
        <v>4718</v>
      </c>
      <c r="J1571" t="str">
        <f t="shared" si="48"/>
        <v>NormalWeight</v>
      </c>
      <c r="K1571" t="str">
        <f t="shared" si="49"/>
        <v>Normal</v>
      </c>
    </row>
    <row r="1572" spans="1:11" x14ac:dyDescent="0.25">
      <c r="A1572" t="s">
        <v>800</v>
      </c>
      <c r="B1572">
        <v>23.465</v>
      </c>
      <c r="C1572">
        <v>5.56</v>
      </c>
      <c r="D1572" t="s">
        <v>4718</v>
      </c>
      <c r="E1572" t="s">
        <v>4718</v>
      </c>
      <c r="F1572" t="s">
        <v>4718</v>
      </c>
      <c r="G1572">
        <v>1</v>
      </c>
      <c r="H1572" t="s">
        <v>4718</v>
      </c>
      <c r="J1572" t="str">
        <f t="shared" si="48"/>
        <v>Over Weight</v>
      </c>
      <c r="K1572" t="str">
        <f t="shared" si="49"/>
        <v>Normal</v>
      </c>
    </row>
    <row r="1573" spans="1:11" x14ac:dyDescent="0.25">
      <c r="A1573" t="s">
        <v>799</v>
      </c>
      <c r="B1573">
        <v>29.355</v>
      </c>
      <c r="C1573">
        <v>4.33</v>
      </c>
      <c r="D1573" t="s">
        <v>4718</v>
      </c>
      <c r="E1573" t="s">
        <v>4718</v>
      </c>
      <c r="F1573" t="s">
        <v>4718</v>
      </c>
      <c r="G1573">
        <v>0</v>
      </c>
      <c r="H1573" t="s">
        <v>4718</v>
      </c>
      <c r="J1573" t="str">
        <f t="shared" si="48"/>
        <v>Obesity</v>
      </c>
      <c r="K1573" t="str">
        <f t="shared" si="49"/>
        <v>Normal</v>
      </c>
    </row>
    <row r="1574" spans="1:11" x14ac:dyDescent="0.25">
      <c r="A1574" t="s">
        <v>798</v>
      </c>
      <c r="B1574">
        <v>35.49</v>
      </c>
      <c r="C1574">
        <v>5.21</v>
      </c>
      <c r="D1574" t="s">
        <v>2380</v>
      </c>
      <c r="E1574" t="s">
        <v>4718</v>
      </c>
      <c r="F1574" t="s">
        <v>2380</v>
      </c>
      <c r="G1574">
        <v>1</v>
      </c>
      <c r="H1574" t="s">
        <v>4718</v>
      </c>
      <c r="J1574" t="str">
        <f t="shared" si="48"/>
        <v>Over Weight</v>
      </c>
      <c r="K1574" t="str">
        <f t="shared" si="49"/>
        <v>Normal</v>
      </c>
    </row>
    <row r="1575" spans="1:11" x14ac:dyDescent="0.25">
      <c r="A1575" t="s">
        <v>797</v>
      </c>
      <c r="B1575">
        <v>26.315000000000001</v>
      </c>
      <c r="C1575">
        <v>5.89</v>
      </c>
      <c r="D1575" t="s">
        <v>4718</v>
      </c>
      <c r="E1575" t="s">
        <v>4718</v>
      </c>
      <c r="F1575" t="s">
        <v>4718</v>
      </c>
      <c r="G1575">
        <v>0</v>
      </c>
      <c r="H1575" t="s">
        <v>4718</v>
      </c>
      <c r="J1575" t="str">
        <f t="shared" si="48"/>
        <v>NormalWeight</v>
      </c>
      <c r="K1575" t="str">
        <f t="shared" si="49"/>
        <v>Pre-Diabetes</v>
      </c>
    </row>
    <row r="1576" spans="1:11" x14ac:dyDescent="0.25">
      <c r="A1576" t="s">
        <v>796</v>
      </c>
      <c r="B1576">
        <v>19.79</v>
      </c>
      <c r="C1576">
        <v>4.8099999999999996</v>
      </c>
      <c r="D1576" t="s">
        <v>2380</v>
      </c>
      <c r="E1576" t="s">
        <v>4718</v>
      </c>
      <c r="F1576" t="s">
        <v>4718</v>
      </c>
      <c r="G1576">
        <v>0</v>
      </c>
      <c r="H1576" t="s">
        <v>4718</v>
      </c>
      <c r="J1576" t="str">
        <f t="shared" si="48"/>
        <v>Obesity</v>
      </c>
      <c r="K1576" t="str">
        <f t="shared" si="49"/>
        <v>Normal</v>
      </c>
    </row>
    <row r="1577" spans="1:11" x14ac:dyDescent="0.25">
      <c r="A1577" t="s">
        <v>795</v>
      </c>
      <c r="B1577">
        <v>40.564999999999998</v>
      </c>
      <c r="C1577">
        <v>5.66</v>
      </c>
      <c r="D1577" t="s">
        <v>4718</v>
      </c>
      <c r="E1577" t="s">
        <v>4718</v>
      </c>
      <c r="F1577" t="s">
        <v>4718</v>
      </c>
      <c r="G1577">
        <v>1</v>
      </c>
      <c r="H1577" t="s">
        <v>4718</v>
      </c>
      <c r="J1577" t="str">
        <f t="shared" si="48"/>
        <v>UnderWeight</v>
      </c>
      <c r="K1577" t="str">
        <f t="shared" si="49"/>
        <v>Normal</v>
      </c>
    </row>
    <row r="1578" spans="1:11" x14ac:dyDescent="0.25">
      <c r="A1578" t="s">
        <v>794</v>
      </c>
      <c r="B1578">
        <v>18.03</v>
      </c>
      <c r="C1578">
        <v>10.66</v>
      </c>
      <c r="D1578" t="s">
        <v>2380</v>
      </c>
      <c r="E1578" t="s">
        <v>4718</v>
      </c>
      <c r="F1578" t="s">
        <v>4718</v>
      </c>
      <c r="G1578">
        <v>2</v>
      </c>
      <c r="H1578" t="s">
        <v>4718</v>
      </c>
      <c r="J1578" t="str">
        <f t="shared" si="48"/>
        <v>Obesity</v>
      </c>
      <c r="K1578" t="str">
        <f t="shared" si="49"/>
        <v>Diabetes</v>
      </c>
    </row>
    <row r="1579" spans="1:11" x14ac:dyDescent="0.25">
      <c r="A1579" t="s">
        <v>793</v>
      </c>
      <c r="B1579">
        <v>34.65</v>
      </c>
      <c r="C1579">
        <v>5.98</v>
      </c>
      <c r="D1579" t="s">
        <v>2380</v>
      </c>
      <c r="E1579" t="s">
        <v>4718</v>
      </c>
      <c r="F1579" t="s">
        <v>4718</v>
      </c>
      <c r="G1579">
        <v>0</v>
      </c>
      <c r="H1579" t="s">
        <v>4718</v>
      </c>
      <c r="J1579" t="str">
        <f t="shared" si="48"/>
        <v>Obesity</v>
      </c>
      <c r="K1579" t="str">
        <f t="shared" si="49"/>
        <v>Pre-Diabetes</v>
      </c>
    </row>
    <row r="1580" spans="1:11" x14ac:dyDescent="0.25">
      <c r="A1580" t="s">
        <v>792</v>
      </c>
      <c r="B1580">
        <v>42.94</v>
      </c>
      <c r="C1580">
        <v>4.34</v>
      </c>
      <c r="D1580" t="s">
        <v>4718</v>
      </c>
      <c r="E1580" t="s">
        <v>4718</v>
      </c>
      <c r="F1580" t="s">
        <v>4718</v>
      </c>
      <c r="G1580">
        <v>0</v>
      </c>
      <c r="H1580" t="s">
        <v>4718</v>
      </c>
      <c r="J1580" t="str">
        <f t="shared" si="48"/>
        <v>Obesity</v>
      </c>
      <c r="K1580" t="str">
        <f t="shared" si="49"/>
        <v>Normal</v>
      </c>
    </row>
    <row r="1581" spans="1:11" x14ac:dyDescent="0.25">
      <c r="A1581" t="s">
        <v>791</v>
      </c>
      <c r="B1581">
        <v>31.254999999999999</v>
      </c>
      <c r="C1581">
        <v>5.17</v>
      </c>
      <c r="D1581" t="s">
        <v>4718</v>
      </c>
      <c r="E1581" t="s">
        <v>4718</v>
      </c>
      <c r="F1581" t="s">
        <v>4718</v>
      </c>
      <c r="G1581">
        <v>0</v>
      </c>
      <c r="H1581" t="s">
        <v>4718</v>
      </c>
      <c r="J1581" t="str">
        <f t="shared" si="48"/>
        <v>Obesity</v>
      </c>
      <c r="K1581" t="str">
        <f t="shared" si="49"/>
        <v>Normal</v>
      </c>
    </row>
    <row r="1582" spans="1:11" x14ac:dyDescent="0.25">
      <c r="A1582" t="s">
        <v>790</v>
      </c>
      <c r="B1582">
        <v>45.43</v>
      </c>
      <c r="C1582">
        <v>4.2300000000000004</v>
      </c>
      <c r="D1582" t="s">
        <v>2380</v>
      </c>
      <c r="E1582" t="s">
        <v>4718</v>
      </c>
      <c r="F1582" t="s">
        <v>2380</v>
      </c>
      <c r="G1582">
        <v>1</v>
      </c>
      <c r="H1582" t="s">
        <v>4718</v>
      </c>
      <c r="J1582" t="str">
        <f t="shared" si="48"/>
        <v>Obesity</v>
      </c>
      <c r="K1582" t="str">
        <f t="shared" si="49"/>
        <v>Normal</v>
      </c>
    </row>
    <row r="1583" spans="1:11" x14ac:dyDescent="0.25">
      <c r="A1583" t="s">
        <v>789</v>
      </c>
      <c r="B1583">
        <v>32.340000000000003</v>
      </c>
      <c r="C1583">
        <v>4.88</v>
      </c>
      <c r="D1583" t="s">
        <v>2380</v>
      </c>
      <c r="E1583" t="s">
        <v>4718</v>
      </c>
      <c r="F1583" t="s">
        <v>2380</v>
      </c>
      <c r="G1583">
        <v>1</v>
      </c>
      <c r="H1583" t="s">
        <v>4718</v>
      </c>
      <c r="J1583" t="str">
        <f t="shared" si="48"/>
        <v>Over Weight</v>
      </c>
      <c r="K1583" t="str">
        <f t="shared" si="49"/>
        <v>Normal</v>
      </c>
    </row>
    <row r="1584" spans="1:11" x14ac:dyDescent="0.25">
      <c r="A1584" t="s">
        <v>788</v>
      </c>
      <c r="B1584">
        <v>25.46</v>
      </c>
      <c r="C1584">
        <v>9.7100000000000009</v>
      </c>
      <c r="D1584" t="s">
        <v>2380</v>
      </c>
      <c r="E1584" t="s">
        <v>4718</v>
      </c>
      <c r="F1584" t="s">
        <v>4718</v>
      </c>
      <c r="G1584">
        <v>1</v>
      </c>
      <c r="H1584" t="s">
        <v>4718</v>
      </c>
      <c r="J1584" t="str">
        <f t="shared" si="48"/>
        <v>Obesity</v>
      </c>
      <c r="K1584" t="str">
        <f t="shared" si="49"/>
        <v>Diabetes</v>
      </c>
    </row>
    <row r="1585" spans="1:11" x14ac:dyDescent="0.25">
      <c r="A1585" t="s">
        <v>787</v>
      </c>
      <c r="B1585">
        <v>37.145000000000003</v>
      </c>
      <c r="C1585">
        <v>5.32</v>
      </c>
      <c r="D1585" t="s">
        <v>4718</v>
      </c>
      <c r="E1585" t="s">
        <v>4718</v>
      </c>
      <c r="F1585" t="s">
        <v>4718</v>
      </c>
      <c r="G1585">
        <v>0</v>
      </c>
      <c r="H1585" t="s">
        <v>4718</v>
      </c>
      <c r="J1585" t="str">
        <f t="shared" si="48"/>
        <v>Obesity</v>
      </c>
      <c r="K1585" t="str">
        <f t="shared" si="49"/>
        <v>Normal</v>
      </c>
    </row>
    <row r="1586" spans="1:11" x14ac:dyDescent="0.25">
      <c r="A1586" t="s">
        <v>786</v>
      </c>
      <c r="B1586">
        <v>30.8</v>
      </c>
      <c r="C1586">
        <v>5.83</v>
      </c>
      <c r="D1586" t="s">
        <v>2380</v>
      </c>
      <c r="E1586" t="s">
        <v>4718</v>
      </c>
      <c r="F1586" t="s">
        <v>4718</v>
      </c>
      <c r="G1586">
        <v>0</v>
      </c>
      <c r="H1586" t="s">
        <v>4718</v>
      </c>
      <c r="J1586" t="str">
        <f t="shared" si="48"/>
        <v>Over Weight</v>
      </c>
      <c r="K1586" t="str">
        <f t="shared" si="49"/>
        <v>Pre-Diabetes</v>
      </c>
    </row>
    <row r="1587" spans="1:11" x14ac:dyDescent="0.25">
      <c r="A1587" t="s">
        <v>785</v>
      </c>
      <c r="B1587">
        <v>29.5</v>
      </c>
      <c r="C1587">
        <v>5.54</v>
      </c>
      <c r="D1587" t="s">
        <v>2380</v>
      </c>
      <c r="E1587" t="s">
        <v>4718</v>
      </c>
      <c r="F1587" t="s">
        <v>4718</v>
      </c>
      <c r="G1587">
        <v>0</v>
      </c>
      <c r="H1587" t="s">
        <v>4718</v>
      </c>
      <c r="J1587" t="str">
        <f t="shared" si="48"/>
        <v>Obesity</v>
      </c>
      <c r="K1587" t="str">
        <f t="shared" si="49"/>
        <v>Normal</v>
      </c>
    </row>
    <row r="1588" spans="1:11" x14ac:dyDescent="0.25">
      <c r="A1588" t="s">
        <v>784</v>
      </c>
      <c r="B1588">
        <v>43.39</v>
      </c>
      <c r="C1588">
        <v>5.85</v>
      </c>
      <c r="D1588" t="s">
        <v>4718</v>
      </c>
      <c r="E1588" t="s">
        <v>2380</v>
      </c>
      <c r="F1588" t="s">
        <v>4718</v>
      </c>
      <c r="G1588">
        <v>1</v>
      </c>
      <c r="H1588" t="s">
        <v>4718</v>
      </c>
      <c r="J1588" t="str">
        <f t="shared" si="48"/>
        <v>UnderWeight</v>
      </c>
      <c r="K1588" t="str">
        <f t="shared" si="49"/>
        <v>Pre-Diabetes</v>
      </c>
    </row>
    <row r="1589" spans="1:11" x14ac:dyDescent="0.25">
      <c r="A1589" t="s">
        <v>783</v>
      </c>
      <c r="B1589">
        <v>15.08</v>
      </c>
      <c r="C1589">
        <v>4.8499999999999996</v>
      </c>
      <c r="D1589" t="s">
        <v>2380</v>
      </c>
      <c r="E1589" t="s">
        <v>4718</v>
      </c>
      <c r="F1589" t="s">
        <v>2380</v>
      </c>
      <c r="G1589">
        <v>1</v>
      </c>
      <c r="H1589" t="s">
        <v>4718</v>
      </c>
      <c r="J1589" t="str">
        <f t="shared" si="48"/>
        <v>NormalWeight</v>
      </c>
      <c r="K1589" t="str">
        <f t="shared" si="49"/>
        <v>Normal</v>
      </c>
    </row>
    <row r="1590" spans="1:11" x14ac:dyDescent="0.25">
      <c r="A1590" t="s">
        <v>782</v>
      </c>
      <c r="B1590">
        <v>20.48</v>
      </c>
      <c r="C1590">
        <v>11.09</v>
      </c>
      <c r="D1590" t="s">
        <v>4718</v>
      </c>
      <c r="E1590" t="s">
        <v>4718</v>
      </c>
      <c r="F1590" t="s">
        <v>4718</v>
      </c>
      <c r="G1590">
        <v>0</v>
      </c>
      <c r="H1590" t="s">
        <v>4718</v>
      </c>
      <c r="J1590" t="str">
        <f t="shared" si="48"/>
        <v>Obesity</v>
      </c>
      <c r="K1590" t="str">
        <f t="shared" si="49"/>
        <v>Diabetes</v>
      </c>
    </row>
    <row r="1591" spans="1:11" x14ac:dyDescent="0.25">
      <c r="A1591" t="s">
        <v>781</v>
      </c>
      <c r="B1591">
        <v>34.450000000000003</v>
      </c>
      <c r="C1591">
        <v>5.58</v>
      </c>
      <c r="D1591" t="s">
        <v>2380</v>
      </c>
      <c r="E1591" t="s">
        <v>4718</v>
      </c>
      <c r="F1591" t="s">
        <v>4718</v>
      </c>
      <c r="G1591">
        <v>0</v>
      </c>
      <c r="H1591" t="s">
        <v>4718</v>
      </c>
      <c r="J1591" t="str">
        <f t="shared" si="48"/>
        <v>Obesity</v>
      </c>
      <c r="K1591" t="str">
        <f t="shared" si="49"/>
        <v>Normal</v>
      </c>
    </row>
    <row r="1592" spans="1:11" x14ac:dyDescent="0.25">
      <c r="A1592" t="s">
        <v>780</v>
      </c>
      <c r="B1592">
        <v>34.21</v>
      </c>
      <c r="C1592">
        <v>9.7200000000000006</v>
      </c>
      <c r="D1592" t="s">
        <v>2380</v>
      </c>
      <c r="E1592" t="s">
        <v>4718</v>
      </c>
      <c r="F1592" t="s">
        <v>4718</v>
      </c>
      <c r="G1592">
        <v>0</v>
      </c>
      <c r="H1592" t="s">
        <v>4718</v>
      </c>
      <c r="J1592" t="str">
        <f t="shared" si="48"/>
        <v>Over Weight</v>
      </c>
      <c r="K1592" t="str">
        <f t="shared" si="49"/>
        <v>Diabetes</v>
      </c>
    </row>
    <row r="1593" spans="1:11" x14ac:dyDescent="0.25">
      <c r="A1593" t="s">
        <v>779</v>
      </c>
      <c r="B1593">
        <v>28.8</v>
      </c>
      <c r="C1593">
        <v>11.41</v>
      </c>
      <c r="D1593" t="s">
        <v>2380</v>
      </c>
      <c r="E1593" t="s">
        <v>4718</v>
      </c>
      <c r="F1593" t="s">
        <v>4718</v>
      </c>
      <c r="G1593">
        <v>0</v>
      </c>
      <c r="H1593" t="s">
        <v>4718</v>
      </c>
      <c r="J1593" t="str">
        <f t="shared" si="48"/>
        <v>Obesity</v>
      </c>
      <c r="K1593" t="str">
        <f t="shared" si="49"/>
        <v>Diabetes</v>
      </c>
    </row>
    <row r="1594" spans="1:11" x14ac:dyDescent="0.25">
      <c r="A1594" t="s">
        <v>778</v>
      </c>
      <c r="B1594">
        <v>31.74</v>
      </c>
      <c r="C1594">
        <v>4.46</v>
      </c>
      <c r="D1594" t="s">
        <v>4718</v>
      </c>
      <c r="E1594" t="s">
        <v>4718</v>
      </c>
      <c r="F1594" t="s">
        <v>2380</v>
      </c>
      <c r="G1594">
        <v>1</v>
      </c>
      <c r="H1594" t="s">
        <v>4718</v>
      </c>
      <c r="J1594" t="str">
        <f t="shared" si="48"/>
        <v>NormalWeight</v>
      </c>
      <c r="K1594" t="str">
        <f t="shared" si="49"/>
        <v>Normal</v>
      </c>
    </row>
    <row r="1595" spans="1:11" x14ac:dyDescent="0.25">
      <c r="A1595" t="s">
        <v>777</v>
      </c>
      <c r="B1595">
        <v>21.78</v>
      </c>
      <c r="C1595">
        <v>9.31</v>
      </c>
      <c r="D1595" t="s">
        <v>2380</v>
      </c>
      <c r="E1595" t="s">
        <v>4718</v>
      </c>
      <c r="F1595" t="s">
        <v>4718</v>
      </c>
      <c r="G1595">
        <v>0</v>
      </c>
      <c r="H1595" t="s">
        <v>4718</v>
      </c>
      <c r="J1595" t="str">
        <f t="shared" si="48"/>
        <v>NormalWeight</v>
      </c>
      <c r="K1595" t="str">
        <f t="shared" si="49"/>
        <v>Diabetes</v>
      </c>
    </row>
    <row r="1596" spans="1:11" x14ac:dyDescent="0.25">
      <c r="A1596" t="s">
        <v>776</v>
      </c>
      <c r="B1596">
        <v>23.75</v>
      </c>
      <c r="C1596">
        <v>5.03</v>
      </c>
      <c r="D1596" t="s">
        <v>4718</v>
      </c>
      <c r="E1596" t="s">
        <v>4718</v>
      </c>
      <c r="F1596" t="s">
        <v>4718</v>
      </c>
      <c r="G1596">
        <v>1</v>
      </c>
      <c r="H1596" t="s">
        <v>4718</v>
      </c>
      <c r="J1596" t="str">
        <f t="shared" si="48"/>
        <v>Obesity</v>
      </c>
      <c r="K1596" t="str">
        <f t="shared" si="49"/>
        <v>Normal</v>
      </c>
    </row>
    <row r="1597" spans="1:11" x14ac:dyDescent="0.25">
      <c r="A1597" t="s">
        <v>775</v>
      </c>
      <c r="B1597">
        <v>33.21</v>
      </c>
      <c r="C1597">
        <v>5.07</v>
      </c>
      <c r="D1597" t="s">
        <v>2380</v>
      </c>
      <c r="E1597" t="s">
        <v>4718</v>
      </c>
      <c r="F1597" t="s">
        <v>4718</v>
      </c>
      <c r="G1597">
        <v>1</v>
      </c>
      <c r="H1597" t="s">
        <v>4718</v>
      </c>
      <c r="J1597" t="str">
        <f t="shared" si="48"/>
        <v>UnderWeight</v>
      </c>
      <c r="K1597" t="str">
        <f t="shared" si="49"/>
        <v>Normal</v>
      </c>
    </row>
    <row r="1598" spans="1:11" x14ac:dyDescent="0.25">
      <c r="A1598" t="s">
        <v>774</v>
      </c>
      <c r="B1598">
        <v>17.7</v>
      </c>
      <c r="C1598">
        <v>10.42</v>
      </c>
      <c r="D1598" t="s">
        <v>2380</v>
      </c>
      <c r="E1598" t="s">
        <v>4718</v>
      </c>
      <c r="F1598" t="s">
        <v>4718</v>
      </c>
      <c r="G1598">
        <v>2</v>
      </c>
      <c r="H1598" t="s">
        <v>4718</v>
      </c>
      <c r="J1598" t="str">
        <f t="shared" si="48"/>
        <v>UnderWeight</v>
      </c>
      <c r="K1598" t="str">
        <f t="shared" si="49"/>
        <v>Diabetes</v>
      </c>
    </row>
    <row r="1599" spans="1:11" x14ac:dyDescent="0.25">
      <c r="A1599" t="s">
        <v>773</v>
      </c>
      <c r="B1599">
        <v>17.2</v>
      </c>
      <c r="C1599">
        <v>6.45</v>
      </c>
      <c r="D1599" t="s">
        <v>4718</v>
      </c>
      <c r="E1599" t="s">
        <v>4718</v>
      </c>
      <c r="F1599" t="s">
        <v>4718</v>
      </c>
      <c r="G1599">
        <v>2</v>
      </c>
      <c r="H1599" t="s">
        <v>4718</v>
      </c>
      <c r="J1599" t="str">
        <f t="shared" si="48"/>
        <v>NormalWeight</v>
      </c>
      <c r="K1599" t="str">
        <f t="shared" si="49"/>
        <v>Pre-Diabetes</v>
      </c>
    </row>
    <row r="1600" spans="1:11" x14ac:dyDescent="0.25">
      <c r="A1600" t="s">
        <v>772</v>
      </c>
      <c r="B1600">
        <v>19.21</v>
      </c>
      <c r="C1600">
        <v>5.52</v>
      </c>
      <c r="D1600" t="s">
        <v>4718</v>
      </c>
      <c r="E1600" t="s">
        <v>4718</v>
      </c>
      <c r="F1600" t="s">
        <v>4718</v>
      </c>
      <c r="G1600">
        <v>2</v>
      </c>
      <c r="H1600" t="s">
        <v>4718</v>
      </c>
      <c r="J1600" t="str">
        <f t="shared" si="48"/>
        <v>NormalWeight</v>
      </c>
      <c r="K1600" t="str">
        <f t="shared" si="49"/>
        <v>Normal</v>
      </c>
    </row>
    <row r="1601" spans="1:11" x14ac:dyDescent="0.25">
      <c r="A1601" t="s">
        <v>771</v>
      </c>
      <c r="B1601">
        <v>23.2</v>
      </c>
      <c r="C1601">
        <v>4.41</v>
      </c>
      <c r="D1601" t="s">
        <v>4718</v>
      </c>
      <c r="E1601" t="s">
        <v>4718</v>
      </c>
      <c r="F1601" t="s">
        <v>2380</v>
      </c>
      <c r="G1601">
        <v>1</v>
      </c>
      <c r="H1601" t="s">
        <v>4718</v>
      </c>
      <c r="J1601" t="str">
        <f t="shared" ref="J1601:J1664" si="50">IF(B1602&gt;=30,"Obesity",IF(B1602&gt;=25,"Over Weight",IF(B1602&gt;=18.5,"NormalWeight","UnderWeight")))</f>
        <v>Obesity</v>
      </c>
      <c r="K1601" t="str">
        <f t="shared" si="49"/>
        <v>Normal</v>
      </c>
    </row>
    <row r="1602" spans="1:11" x14ac:dyDescent="0.25">
      <c r="A1602" t="s">
        <v>770</v>
      </c>
      <c r="B1602">
        <v>32.5</v>
      </c>
      <c r="C1602">
        <v>4.6900000000000004</v>
      </c>
      <c r="D1602" t="s">
        <v>2380</v>
      </c>
      <c r="E1602" t="s">
        <v>4718</v>
      </c>
      <c r="F1602" t="s">
        <v>2380</v>
      </c>
      <c r="G1602">
        <v>1</v>
      </c>
      <c r="H1602" t="s">
        <v>4718</v>
      </c>
      <c r="J1602" t="str">
        <f t="shared" si="50"/>
        <v>NormalWeight</v>
      </c>
      <c r="K1602" t="str">
        <f t="shared" si="49"/>
        <v>Normal</v>
      </c>
    </row>
    <row r="1603" spans="1:11" x14ac:dyDescent="0.25">
      <c r="A1603" t="s">
        <v>769</v>
      </c>
      <c r="B1603">
        <v>20.9</v>
      </c>
      <c r="C1603">
        <v>6.94</v>
      </c>
      <c r="D1603" t="s">
        <v>4718</v>
      </c>
      <c r="E1603" t="s">
        <v>4718</v>
      </c>
      <c r="F1603" t="s">
        <v>4718</v>
      </c>
      <c r="G1603">
        <v>0</v>
      </c>
      <c r="H1603" t="s">
        <v>4718</v>
      </c>
      <c r="J1603" t="str">
        <f t="shared" si="50"/>
        <v>NormalWeight</v>
      </c>
      <c r="K1603" t="str">
        <f t="shared" ref="K1603:K1666" si="51">IF(C1603&lt;5.7,"Normal",IF(C1603&lt;6.5,"Pre-Diabetes","Diabetes"))</f>
        <v>Diabetes</v>
      </c>
    </row>
    <row r="1604" spans="1:11" x14ac:dyDescent="0.25">
      <c r="A1604" t="s">
        <v>768</v>
      </c>
      <c r="B1604">
        <v>19.11</v>
      </c>
      <c r="C1604">
        <v>4.3499999999999996</v>
      </c>
      <c r="D1604" t="s">
        <v>4718</v>
      </c>
      <c r="E1604" t="s">
        <v>4718</v>
      </c>
      <c r="F1604" t="s">
        <v>4718</v>
      </c>
      <c r="G1604">
        <v>2</v>
      </c>
      <c r="H1604" t="s">
        <v>4718</v>
      </c>
      <c r="J1604" t="str">
        <f t="shared" si="50"/>
        <v>Obesity</v>
      </c>
      <c r="K1604" t="str">
        <f t="shared" si="51"/>
        <v>Normal</v>
      </c>
    </row>
    <row r="1605" spans="1:11" x14ac:dyDescent="0.25">
      <c r="A1605" t="s">
        <v>767</v>
      </c>
      <c r="B1605">
        <v>31.17</v>
      </c>
      <c r="C1605">
        <v>5.28</v>
      </c>
      <c r="D1605" t="s">
        <v>4718</v>
      </c>
      <c r="E1605" t="s">
        <v>4718</v>
      </c>
      <c r="F1605" t="s">
        <v>4718</v>
      </c>
      <c r="G1605">
        <v>1</v>
      </c>
      <c r="H1605" t="s">
        <v>4718</v>
      </c>
      <c r="J1605" t="str">
        <f t="shared" si="50"/>
        <v>Obesity</v>
      </c>
      <c r="K1605" t="str">
        <f t="shared" si="51"/>
        <v>Normal</v>
      </c>
    </row>
    <row r="1606" spans="1:11" x14ac:dyDescent="0.25">
      <c r="A1606" t="s">
        <v>766</v>
      </c>
      <c r="B1606">
        <v>36.08</v>
      </c>
      <c r="C1606">
        <v>4.29</v>
      </c>
      <c r="D1606" t="s">
        <v>4718</v>
      </c>
      <c r="E1606" t="s">
        <v>4718</v>
      </c>
      <c r="F1606" t="s">
        <v>4718</v>
      </c>
      <c r="G1606">
        <v>0</v>
      </c>
      <c r="H1606" t="s">
        <v>4718</v>
      </c>
      <c r="J1606" t="str">
        <f t="shared" si="50"/>
        <v>Over Weight</v>
      </c>
      <c r="K1606" t="str">
        <f t="shared" si="51"/>
        <v>Normal</v>
      </c>
    </row>
    <row r="1607" spans="1:11" x14ac:dyDescent="0.25">
      <c r="A1607" t="s">
        <v>765</v>
      </c>
      <c r="B1607">
        <v>28.024999999999999</v>
      </c>
      <c r="C1607">
        <v>5.69</v>
      </c>
      <c r="D1607" t="s">
        <v>2380</v>
      </c>
      <c r="E1607" t="s">
        <v>4718</v>
      </c>
      <c r="F1607" t="s">
        <v>4718</v>
      </c>
      <c r="G1607">
        <v>0</v>
      </c>
      <c r="H1607" t="s">
        <v>4718</v>
      </c>
      <c r="J1607" t="str">
        <f t="shared" si="50"/>
        <v>NormalWeight</v>
      </c>
      <c r="K1607" t="str">
        <f t="shared" si="51"/>
        <v>Normal</v>
      </c>
    </row>
    <row r="1608" spans="1:11" x14ac:dyDescent="0.25">
      <c r="A1608" t="s">
        <v>764</v>
      </c>
      <c r="B1608">
        <v>24.32</v>
      </c>
      <c r="C1608">
        <v>5.56</v>
      </c>
      <c r="D1608" t="s">
        <v>2380</v>
      </c>
      <c r="E1608" t="s">
        <v>4718</v>
      </c>
      <c r="F1608" t="s">
        <v>4718</v>
      </c>
      <c r="G1608">
        <v>0</v>
      </c>
      <c r="H1608" t="s">
        <v>4718</v>
      </c>
      <c r="J1608" t="str">
        <f t="shared" si="50"/>
        <v>Obesity</v>
      </c>
      <c r="K1608" t="str">
        <f t="shared" si="51"/>
        <v>Normal</v>
      </c>
    </row>
    <row r="1609" spans="1:11" x14ac:dyDescent="0.25">
      <c r="A1609" t="s">
        <v>763</v>
      </c>
      <c r="B1609">
        <v>38</v>
      </c>
      <c r="C1609">
        <v>5.41</v>
      </c>
      <c r="D1609" t="s">
        <v>2380</v>
      </c>
      <c r="E1609" t="s">
        <v>4718</v>
      </c>
      <c r="F1609" t="s">
        <v>4718</v>
      </c>
      <c r="G1609">
        <v>1</v>
      </c>
      <c r="H1609" t="s">
        <v>4718</v>
      </c>
      <c r="J1609" t="str">
        <f t="shared" si="50"/>
        <v>Obesity</v>
      </c>
      <c r="K1609" t="str">
        <f t="shared" si="51"/>
        <v>Normal</v>
      </c>
    </row>
    <row r="1610" spans="1:11" x14ac:dyDescent="0.25">
      <c r="A1610" t="s">
        <v>762</v>
      </c>
      <c r="B1610">
        <v>31.6</v>
      </c>
      <c r="C1610">
        <v>10.85</v>
      </c>
      <c r="D1610" t="s">
        <v>2380</v>
      </c>
      <c r="E1610" t="s">
        <v>4718</v>
      </c>
      <c r="F1610" t="s">
        <v>4718</v>
      </c>
      <c r="G1610">
        <v>0</v>
      </c>
      <c r="H1610" t="s">
        <v>4718</v>
      </c>
      <c r="J1610" t="str">
        <f t="shared" si="50"/>
        <v>Obesity</v>
      </c>
      <c r="K1610" t="str">
        <f t="shared" si="51"/>
        <v>Diabetes</v>
      </c>
    </row>
    <row r="1611" spans="1:11" x14ac:dyDescent="0.25">
      <c r="A1611" t="s">
        <v>761</v>
      </c>
      <c r="B1611">
        <v>31.02</v>
      </c>
      <c r="C1611">
        <v>11.63</v>
      </c>
      <c r="D1611" t="s">
        <v>2380</v>
      </c>
      <c r="E1611" t="s">
        <v>4718</v>
      </c>
      <c r="F1611" t="s">
        <v>4718</v>
      </c>
      <c r="G1611">
        <v>0</v>
      </c>
      <c r="H1611" t="s">
        <v>4718</v>
      </c>
      <c r="J1611" t="str">
        <f t="shared" si="50"/>
        <v>Over Weight</v>
      </c>
      <c r="K1611" t="str">
        <f t="shared" si="51"/>
        <v>Diabetes</v>
      </c>
    </row>
    <row r="1612" spans="1:11" x14ac:dyDescent="0.25">
      <c r="A1612" t="s">
        <v>760</v>
      </c>
      <c r="B1612">
        <v>29.26</v>
      </c>
      <c r="C1612">
        <v>5.68</v>
      </c>
      <c r="D1612" t="s">
        <v>2380</v>
      </c>
      <c r="E1612" t="s">
        <v>4718</v>
      </c>
      <c r="F1612" t="s">
        <v>4718</v>
      </c>
      <c r="G1612">
        <v>1</v>
      </c>
      <c r="H1612" t="s">
        <v>4718</v>
      </c>
      <c r="J1612" t="str">
        <f t="shared" si="50"/>
        <v>UnderWeight</v>
      </c>
      <c r="K1612" t="str">
        <f t="shared" si="51"/>
        <v>Normal</v>
      </c>
    </row>
    <row r="1613" spans="1:11" x14ac:dyDescent="0.25">
      <c r="A1613" t="s">
        <v>759</v>
      </c>
      <c r="B1613">
        <v>15.09</v>
      </c>
      <c r="C1613">
        <v>7.59</v>
      </c>
      <c r="D1613" t="s">
        <v>2380</v>
      </c>
      <c r="E1613" t="s">
        <v>4718</v>
      </c>
      <c r="F1613" t="s">
        <v>4718</v>
      </c>
      <c r="G1613">
        <v>2</v>
      </c>
      <c r="H1613" t="s">
        <v>4718</v>
      </c>
      <c r="J1613" t="str">
        <f t="shared" si="50"/>
        <v>NormalWeight</v>
      </c>
      <c r="K1613" t="str">
        <f t="shared" si="51"/>
        <v>Diabetes</v>
      </c>
    </row>
    <row r="1614" spans="1:11" x14ac:dyDescent="0.25">
      <c r="A1614" t="s">
        <v>758</v>
      </c>
      <c r="B1614">
        <v>22.63</v>
      </c>
      <c r="C1614">
        <v>5.09</v>
      </c>
      <c r="D1614" t="s">
        <v>2380</v>
      </c>
      <c r="E1614" t="s">
        <v>4718</v>
      </c>
      <c r="F1614" t="s">
        <v>4718</v>
      </c>
      <c r="G1614">
        <v>0</v>
      </c>
      <c r="H1614" t="s">
        <v>4718</v>
      </c>
      <c r="J1614" t="str">
        <f t="shared" si="50"/>
        <v>NormalWeight</v>
      </c>
      <c r="K1614" t="str">
        <f t="shared" si="51"/>
        <v>Normal</v>
      </c>
    </row>
    <row r="1615" spans="1:11" x14ac:dyDescent="0.25">
      <c r="A1615" t="s">
        <v>757</v>
      </c>
      <c r="B1615">
        <v>23.46</v>
      </c>
      <c r="C1615">
        <v>4.21</v>
      </c>
      <c r="D1615" t="s">
        <v>4718</v>
      </c>
      <c r="E1615" t="s">
        <v>4718</v>
      </c>
      <c r="F1615" t="s">
        <v>4718</v>
      </c>
      <c r="G1615">
        <v>1</v>
      </c>
      <c r="H1615" t="s">
        <v>4718</v>
      </c>
      <c r="J1615" t="str">
        <f t="shared" si="50"/>
        <v>NormalWeight</v>
      </c>
      <c r="K1615" t="str">
        <f t="shared" si="51"/>
        <v>Normal</v>
      </c>
    </row>
    <row r="1616" spans="1:11" x14ac:dyDescent="0.25">
      <c r="A1616" t="s">
        <v>756</v>
      </c>
      <c r="B1616">
        <v>22.56</v>
      </c>
      <c r="C1616">
        <v>4.34</v>
      </c>
      <c r="D1616" t="s">
        <v>2380</v>
      </c>
      <c r="E1616" t="s">
        <v>4718</v>
      </c>
      <c r="F1616" t="s">
        <v>4718</v>
      </c>
      <c r="G1616">
        <v>0</v>
      </c>
      <c r="H1616" t="s">
        <v>4718</v>
      </c>
      <c r="J1616" t="str">
        <f t="shared" si="50"/>
        <v>NormalWeight</v>
      </c>
      <c r="K1616" t="str">
        <f t="shared" si="51"/>
        <v>Normal</v>
      </c>
    </row>
    <row r="1617" spans="1:11" x14ac:dyDescent="0.25">
      <c r="A1617" t="s">
        <v>755</v>
      </c>
      <c r="B1617">
        <v>19.28</v>
      </c>
      <c r="C1617">
        <v>11.85</v>
      </c>
      <c r="D1617" t="s">
        <v>4718</v>
      </c>
      <c r="E1617" t="s">
        <v>4718</v>
      </c>
      <c r="F1617" t="s">
        <v>4718</v>
      </c>
      <c r="G1617">
        <v>2</v>
      </c>
      <c r="H1617" t="s">
        <v>4718</v>
      </c>
      <c r="J1617" t="str">
        <f t="shared" si="50"/>
        <v>UnderWeight</v>
      </c>
      <c r="K1617" t="str">
        <f t="shared" si="51"/>
        <v>Diabetes</v>
      </c>
    </row>
    <row r="1618" spans="1:11" x14ac:dyDescent="0.25">
      <c r="A1618" t="s">
        <v>754</v>
      </c>
      <c r="B1618">
        <v>15.37</v>
      </c>
      <c r="C1618">
        <v>9.61</v>
      </c>
      <c r="D1618" t="s">
        <v>2380</v>
      </c>
      <c r="E1618" t="s">
        <v>4718</v>
      </c>
      <c r="F1618" t="s">
        <v>4718</v>
      </c>
      <c r="G1618">
        <v>2</v>
      </c>
      <c r="H1618" t="s">
        <v>4718</v>
      </c>
      <c r="J1618" t="str">
        <f t="shared" si="50"/>
        <v>NormalWeight</v>
      </c>
      <c r="K1618" t="str">
        <f t="shared" si="51"/>
        <v>Diabetes</v>
      </c>
    </row>
    <row r="1619" spans="1:11" x14ac:dyDescent="0.25">
      <c r="A1619" t="s">
        <v>753</v>
      </c>
      <c r="B1619">
        <v>18.71</v>
      </c>
      <c r="C1619">
        <v>5.29</v>
      </c>
      <c r="D1619" t="s">
        <v>2380</v>
      </c>
      <c r="E1619" t="s">
        <v>4718</v>
      </c>
      <c r="F1619" t="s">
        <v>4718</v>
      </c>
      <c r="G1619">
        <v>0</v>
      </c>
      <c r="H1619" t="s">
        <v>4718</v>
      </c>
      <c r="J1619" t="str">
        <f t="shared" si="50"/>
        <v>NormalWeight</v>
      </c>
      <c r="K1619" t="str">
        <f t="shared" si="51"/>
        <v>Normal</v>
      </c>
    </row>
    <row r="1620" spans="1:11" x14ac:dyDescent="0.25">
      <c r="A1620" t="s">
        <v>752</v>
      </c>
      <c r="B1620">
        <v>20.61</v>
      </c>
      <c r="C1620">
        <v>6.89</v>
      </c>
      <c r="D1620" t="s">
        <v>4718</v>
      </c>
      <c r="E1620" t="s">
        <v>4718</v>
      </c>
      <c r="F1620" t="s">
        <v>4718</v>
      </c>
      <c r="G1620">
        <v>0</v>
      </c>
      <c r="H1620" t="s">
        <v>4718</v>
      </c>
      <c r="J1620" t="str">
        <f t="shared" si="50"/>
        <v>UnderWeight</v>
      </c>
      <c r="K1620" t="str">
        <f t="shared" si="51"/>
        <v>Diabetes</v>
      </c>
    </row>
    <row r="1621" spans="1:11" x14ac:dyDescent="0.25">
      <c r="A1621" t="s">
        <v>751</v>
      </c>
      <c r="B1621">
        <v>15.99</v>
      </c>
      <c r="C1621">
        <v>4.57</v>
      </c>
      <c r="D1621" t="s">
        <v>2380</v>
      </c>
      <c r="E1621" t="s">
        <v>4718</v>
      </c>
      <c r="F1621" t="s">
        <v>2380</v>
      </c>
      <c r="G1621">
        <v>1</v>
      </c>
      <c r="H1621" t="s">
        <v>4718</v>
      </c>
      <c r="J1621" t="str">
        <f t="shared" si="50"/>
        <v>Obesity</v>
      </c>
      <c r="K1621" t="str">
        <f t="shared" si="51"/>
        <v>Normal</v>
      </c>
    </row>
    <row r="1622" spans="1:11" x14ac:dyDescent="0.25">
      <c r="A1622" t="s">
        <v>750</v>
      </c>
      <c r="B1622">
        <v>33.155000000000001</v>
      </c>
      <c r="C1622">
        <v>4.32</v>
      </c>
      <c r="D1622" t="s">
        <v>4718</v>
      </c>
      <c r="E1622" t="s">
        <v>4718</v>
      </c>
      <c r="F1622" t="s">
        <v>4718</v>
      </c>
      <c r="G1622">
        <v>0</v>
      </c>
      <c r="H1622" t="s">
        <v>4718</v>
      </c>
      <c r="J1622" t="str">
        <f t="shared" si="50"/>
        <v>Over Weight</v>
      </c>
      <c r="K1622" t="str">
        <f t="shared" si="51"/>
        <v>Normal</v>
      </c>
    </row>
    <row r="1623" spans="1:11" x14ac:dyDescent="0.25">
      <c r="A1623" t="s">
        <v>749</v>
      </c>
      <c r="B1623">
        <v>26.22</v>
      </c>
      <c r="C1623">
        <v>5.57</v>
      </c>
      <c r="D1623" t="s">
        <v>2380</v>
      </c>
      <c r="E1623" t="s">
        <v>4718</v>
      </c>
      <c r="F1623" t="s">
        <v>2380</v>
      </c>
      <c r="G1623">
        <v>1</v>
      </c>
      <c r="H1623" t="s">
        <v>4718</v>
      </c>
      <c r="J1623" t="str">
        <f t="shared" si="50"/>
        <v>NormalWeight</v>
      </c>
      <c r="K1623" t="str">
        <f t="shared" si="51"/>
        <v>Normal</v>
      </c>
    </row>
    <row r="1624" spans="1:11" x14ac:dyDescent="0.25">
      <c r="A1624" t="s">
        <v>748</v>
      </c>
      <c r="B1624">
        <v>21.85</v>
      </c>
      <c r="C1624">
        <v>5.26</v>
      </c>
      <c r="D1624" t="s">
        <v>2380</v>
      </c>
      <c r="E1624" t="s">
        <v>4718</v>
      </c>
      <c r="F1624" t="s">
        <v>2380</v>
      </c>
      <c r="G1624">
        <v>1</v>
      </c>
      <c r="H1624" t="s">
        <v>4718</v>
      </c>
      <c r="J1624" t="str">
        <f t="shared" si="50"/>
        <v>Obesity</v>
      </c>
      <c r="K1624" t="str">
        <f t="shared" si="51"/>
        <v>Normal</v>
      </c>
    </row>
    <row r="1625" spans="1:11" x14ac:dyDescent="0.25">
      <c r="A1625" t="s">
        <v>747</v>
      </c>
      <c r="B1625">
        <v>30.495000000000001</v>
      </c>
      <c r="C1625">
        <v>6.25</v>
      </c>
      <c r="D1625" t="s">
        <v>4718</v>
      </c>
      <c r="E1625" t="s">
        <v>4718</v>
      </c>
      <c r="F1625" t="s">
        <v>4718</v>
      </c>
      <c r="G1625">
        <v>0</v>
      </c>
      <c r="H1625" t="s">
        <v>4718</v>
      </c>
      <c r="J1625" t="str">
        <f t="shared" si="50"/>
        <v>Obesity</v>
      </c>
      <c r="K1625" t="str">
        <f t="shared" si="51"/>
        <v>Pre-Diabetes</v>
      </c>
    </row>
    <row r="1626" spans="1:11" x14ac:dyDescent="0.25">
      <c r="A1626" t="s">
        <v>746</v>
      </c>
      <c r="B1626">
        <v>34.104999999999997</v>
      </c>
      <c r="C1626">
        <v>5.67</v>
      </c>
      <c r="D1626" t="s">
        <v>2380</v>
      </c>
      <c r="E1626" t="s">
        <v>4718</v>
      </c>
      <c r="F1626" t="s">
        <v>4718</v>
      </c>
      <c r="G1626">
        <v>0</v>
      </c>
      <c r="H1626" t="s">
        <v>4718</v>
      </c>
      <c r="J1626" t="str">
        <f t="shared" si="50"/>
        <v>Obesity</v>
      </c>
      <c r="K1626" t="str">
        <f t="shared" si="51"/>
        <v>Normal</v>
      </c>
    </row>
    <row r="1627" spans="1:11" x14ac:dyDescent="0.25">
      <c r="A1627" t="s">
        <v>745</v>
      </c>
      <c r="B1627">
        <v>32.770000000000003</v>
      </c>
      <c r="C1627">
        <v>4.42</v>
      </c>
      <c r="D1627" t="s">
        <v>2380</v>
      </c>
      <c r="E1627" t="s">
        <v>4718</v>
      </c>
      <c r="F1627" t="s">
        <v>4718</v>
      </c>
      <c r="G1627">
        <v>1</v>
      </c>
      <c r="H1627" t="s">
        <v>4718</v>
      </c>
      <c r="J1627" t="str">
        <f t="shared" si="50"/>
        <v>UnderWeight</v>
      </c>
      <c r="K1627" t="str">
        <f t="shared" si="51"/>
        <v>Normal</v>
      </c>
    </row>
    <row r="1628" spans="1:11" x14ac:dyDescent="0.25">
      <c r="A1628" t="s">
        <v>744</v>
      </c>
      <c r="B1628">
        <v>16.850000000000001</v>
      </c>
      <c r="C1628">
        <v>11.75</v>
      </c>
      <c r="D1628" t="s">
        <v>2380</v>
      </c>
      <c r="E1628" t="s">
        <v>4718</v>
      </c>
      <c r="F1628" t="s">
        <v>4718</v>
      </c>
      <c r="G1628">
        <v>2</v>
      </c>
      <c r="H1628" t="s">
        <v>4718</v>
      </c>
      <c r="J1628" t="str">
        <f t="shared" si="50"/>
        <v>Obesity</v>
      </c>
      <c r="K1628" t="str">
        <f t="shared" si="51"/>
        <v>Diabetes</v>
      </c>
    </row>
    <row r="1629" spans="1:11" x14ac:dyDescent="0.25">
      <c r="A1629" t="s">
        <v>743</v>
      </c>
      <c r="B1629">
        <v>34.700000000000003</v>
      </c>
      <c r="C1629">
        <v>6.06</v>
      </c>
      <c r="D1629" t="s">
        <v>4718</v>
      </c>
      <c r="E1629" t="s">
        <v>4718</v>
      </c>
      <c r="F1629" t="s">
        <v>4718</v>
      </c>
      <c r="G1629">
        <v>1</v>
      </c>
      <c r="H1629" t="s">
        <v>4718</v>
      </c>
      <c r="J1629" t="str">
        <f t="shared" si="50"/>
        <v>Obesity</v>
      </c>
      <c r="K1629" t="str">
        <f t="shared" si="51"/>
        <v>Pre-Diabetes</v>
      </c>
    </row>
    <row r="1630" spans="1:11" x14ac:dyDescent="0.25">
      <c r="A1630" t="s">
        <v>742</v>
      </c>
      <c r="B1630">
        <v>37.049999999999997</v>
      </c>
      <c r="C1630">
        <v>5.48</v>
      </c>
      <c r="D1630" t="s">
        <v>4718</v>
      </c>
      <c r="E1630" t="s">
        <v>4718</v>
      </c>
      <c r="F1630" t="s">
        <v>4718</v>
      </c>
      <c r="G1630">
        <v>1</v>
      </c>
      <c r="H1630" t="s">
        <v>4718</v>
      </c>
      <c r="J1630" t="str">
        <f t="shared" si="50"/>
        <v>NormalWeight</v>
      </c>
      <c r="K1630" t="str">
        <f t="shared" si="51"/>
        <v>Normal</v>
      </c>
    </row>
    <row r="1631" spans="1:11" x14ac:dyDescent="0.25">
      <c r="A1631" t="s">
        <v>741</v>
      </c>
      <c r="B1631">
        <v>18.78</v>
      </c>
      <c r="C1631">
        <v>4.45</v>
      </c>
      <c r="D1631" t="s">
        <v>4718</v>
      </c>
      <c r="E1631" t="s">
        <v>4718</v>
      </c>
      <c r="F1631" t="s">
        <v>2380</v>
      </c>
      <c r="G1631">
        <v>1</v>
      </c>
      <c r="H1631" t="s">
        <v>4718</v>
      </c>
      <c r="J1631" t="str">
        <f t="shared" si="50"/>
        <v>Over Weight</v>
      </c>
      <c r="K1631" t="str">
        <f t="shared" si="51"/>
        <v>Normal</v>
      </c>
    </row>
    <row r="1632" spans="1:11" x14ac:dyDescent="0.25">
      <c r="A1632" t="s">
        <v>740</v>
      </c>
      <c r="B1632">
        <v>28.024999999999999</v>
      </c>
      <c r="C1632">
        <v>5</v>
      </c>
      <c r="D1632" t="s">
        <v>4718</v>
      </c>
      <c r="E1632" t="s">
        <v>4718</v>
      </c>
      <c r="F1632" t="s">
        <v>4718</v>
      </c>
      <c r="G1632">
        <v>1</v>
      </c>
      <c r="H1632" t="s">
        <v>4718</v>
      </c>
      <c r="J1632" t="str">
        <f t="shared" si="50"/>
        <v>Obesity</v>
      </c>
      <c r="K1632" t="str">
        <f t="shared" si="51"/>
        <v>Normal</v>
      </c>
    </row>
    <row r="1633" spans="1:11" x14ac:dyDescent="0.25">
      <c r="A1633" t="s">
        <v>739</v>
      </c>
      <c r="B1633">
        <v>35.090000000000003</v>
      </c>
      <c r="C1633">
        <v>5.84</v>
      </c>
      <c r="D1633" t="s">
        <v>4718</v>
      </c>
      <c r="E1633" t="s">
        <v>4718</v>
      </c>
      <c r="F1633" t="s">
        <v>4718</v>
      </c>
      <c r="G1633">
        <v>0</v>
      </c>
      <c r="H1633" t="s">
        <v>4718</v>
      </c>
      <c r="J1633" t="str">
        <f t="shared" si="50"/>
        <v>Obesity</v>
      </c>
      <c r="K1633" t="str">
        <f t="shared" si="51"/>
        <v>Pre-Diabetes</v>
      </c>
    </row>
    <row r="1634" spans="1:11" x14ac:dyDescent="0.25">
      <c r="A1634" t="s">
        <v>738</v>
      </c>
      <c r="B1634">
        <v>34.42</v>
      </c>
      <c r="C1634">
        <v>5.21</v>
      </c>
      <c r="D1634" t="s">
        <v>2380</v>
      </c>
      <c r="E1634" t="s">
        <v>4718</v>
      </c>
      <c r="F1634" t="s">
        <v>4718</v>
      </c>
      <c r="G1634">
        <v>0</v>
      </c>
      <c r="H1634" t="s">
        <v>4718</v>
      </c>
      <c r="J1634" t="str">
        <f t="shared" si="50"/>
        <v>Over Weight</v>
      </c>
      <c r="K1634" t="str">
        <f t="shared" si="51"/>
        <v>Normal</v>
      </c>
    </row>
    <row r="1635" spans="1:11" x14ac:dyDescent="0.25">
      <c r="A1635" t="s">
        <v>737</v>
      </c>
      <c r="B1635">
        <v>29.4</v>
      </c>
      <c r="C1635">
        <v>4.26</v>
      </c>
      <c r="D1635" t="s">
        <v>4718</v>
      </c>
      <c r="E1635" t="s">
        <v>4718</v>
      </c>
      <c r="F1635" t="s">
        <v>4718</v>
      </c>
      <c r="G1635">
        <v>0</v>
      </c>
      <c r="H1635" t="s">
        <v>4718</v>
      </c>
      <c r="J1635" t="str">
        <f t="shared" si="50"/>
        <v>NormalWeight</v>
      </c>
      <c r="K1635" t="str">
        <f t="shared" si="51"/>
        <v>Normal</v>
      </c>
    </row>
    <row r="1636" spans="1:11" x14ac:dyDescent="0.25">
      <c r="A1636" t="s">
        <v>736</v>
      </c>
      <c r="B1636">
        <v>21.31</v>
      </c>
      <c r="C1636">
        <v>4.17</v>
      </c>
      <c r="D1636" t="s">
        <v>4718</v>
      </c>
      <c r="E1636" t="s">
        <v>4718</v>
      </c>
      <c r="F1636" t="s">
        <v>4718</v>
      </c>
      <c r="G1636">
        <v>0</v>
      </c>
      <c r="H1636" t="s">
        <v>4718</v>
      </c>
      <c r="J1636" t="str">
        <f t="shared" si="50"/>
        <v>NormalWeight</v>
      </c>
      <c r="K1636" t="str">
        <f t="shared" si="51"/>
        <v>Normal</v>
      </c>
    </row>
    <row r="1637" spans="1:11" x14ac:dyDescent="0.25">
      <c r="A1637" t="s">
        <v>735</v>
      </c>
      <c r="B1637">
        <v>19.559999999999999</v>
      </c>
      <c r="C1637">
        <v>11.96</v>
      </c>
      <c r="D1637" t="s">
        <v>4718</v>
      </c>
      <c r="E1637" t="s">
        <v>4718</v>
      </c>
      <c r="F1637" t="s">
        <v>4718</v>
      </c>
      <c r="G1637">
        <v>0</v>
      </c>
      <c r="H1637" t="s">
        <v>4718</v>
      </c>
      <c r="J1637" t="str">
        <f t="shared" si="50"/>
        <v>Obesity</v>
      </c>
      <c r="K1637" t="str">
        <f t="shared" si="51"/>
        <v>Diabetes</v>
      </c>
    </row>
    <row r="1638" spans="1:11" x14ac:dyDescent="0.25">
      <c r="A1638" t="s">
        <v>734</v>
      </c>
      <c r="B1638">
        <v>37.335000000000001</v>
      </c>
      <c r="C1638">
        <v>6.26</v>
      </c>
      <c r="D1638" t="s">
        <v>2380</v>
      </c>
      <c r="E1638" t="s">
        <v>4718</v>
      </c>
      <c r="F1638" t="s">
        <v>4718</v>
      </c>
      <c r="G1638">
        <v>1</v>
      </c>
      <c r="H1638" t="s">
        <v>4718</v>
      </c>
      <c r="J1638" t="str">
        <f t="shared" si="50"/>
        <v>NormalWeight</v>
      </c>
      <c r="K1638" t="str">
        <f t="shared" si="51"/>
        <v>Pre-Diabetes</v>
      </c>
    </row>
    <row r="1639" spans="1:11" x14ac:dyDescent="0.25">
      <c r="A1639" t="s">
        <v>733</v>
      </c>
      <c r="B1639">
        <v>19.53</v>
      </c>
      <c r="C1639">
        <v>11.68</v>
      </c>
      <c r="D1639" t="s">
        <v>4718</v>
      </c>
      <c r="E1639" t="s">
        <v>4718</v>
      </c>
      <c r="F1639" t="s">
        <v>4718</v>
      </c>
      <c r="G1639">
        <v>0</v>
      </c>
      <c r="H1639" t="s">
        <v>4718</v>
      </c>
      <c r="J1639" t="str">
        <f t="shared" si="50"/>
        <v>Obesity</v>
      </c>
      <c r="K1639" t="str">
        <f t="shared" si="51"/>
        <v>Diabetes</v>
      </c>
    </row>
    <row r="1640" spans="1:11" x14ac:dyDescent="0.25">
      <c r="A1640" t="s">
        <v>732</v>
      </c>
      <c r="B1640">
        <v>34.1</v>
      </c>
      <c r="C1640">
        <v>5.16</v>
      </c>
      <c r="D1640" t="s">
        <v>4718</v>
      </c>
      <c r="E1640" t="s">
        <v>4718</v>
      </c>
      <c r="F1640" t="s">
        <v>4718</v>
      </c>
      <c r="G1640">
        <v>0</v>
      </c>
      <c r="H1640" t="s">
        <v>4718</v>
      </c>
      <c r="J1640" t="str">
        <f t="shared" si="50"/>
        <v>UnderWeight</v>
      </c>
      <c r="K1640" t="str">
        <f t="shared" si="51"/>
        <v>Normal</v>
      </c>
    </row>
    <row r="1641" spans="1:11" x14ac:dyDescent="0.25">
      <c r="A1641" t="s">
        <v>731</v>
      </c>
      <c r="B1641">
        <v>16.5</v>
      </c>
      <c r="C1641">
        <v>6.9</v>
      </c>
      <c r="D1641" t="s">
        <v>2380</v>
      </c>
      <c r="E1641" t="s">
        <v>4718</v>
      </c>
      <c r="F1641" t="s">
        <v>4718</v>
      </c>
      <c r="G1641">
        <v>2</v>
      </c>
      <c r="H1641" t="s">
        <v>4718</v>
      </c>
      <c r="J1641" t="str">
        <f t="shared" si="50"/>
        <v>Obesity</v>
      </c>
      <c r="K1641" t="str">
        <f t="shared" si="51"/>
        <v>Diabetes</v>
      </c>
    </row>
    <row r="1642" spans="1:11" x14ac:dyDescent="0.25">
      <c r="A1642" t="s">
        <v>730</v>
      </c>
      <c r="B1642">
        <v>30.69</v>
      </c>
      <c r="C1642">
        <v>4.83</v>
      </c>
      <c r="D1642" t="s">
        <v>4718</v>
      </c>
      <c r="E1642" t="s">
        <v>4718</v>
      </c>
      <c r="F1642" t="s">
        <v>4718</v>
      </c>
      <c r="G1642">
        <v>1</v>
      </c>
      <c r="H1642" t="s">
        <v>4718</v>
      </c>
      <c r="J1642" t="str">
        <f t="shared" si="50"/>
        <v>Over Weight</v>
      </c>
      <c r="K1642" t="str">
        <f t="shared" si="51"/>
        <v>Normal</v>
      </c>
    </row>
    <row r="1643" spans="1:11" x14ac:dyDescent="0.25">
      <c r="A1643" t="s">
        <v>729</v>
      </c>
      <c r="B1643">
        <v>28.93</v>
      </c>
      <c r="C1643">
        <v>4.87</v>
      </c>
      <c r="D1643" t="s">
        <v>4718</v>
      </c>
      <c r="E1643" t="s">
        <v>4718</v>
      </c>
      <c r="F1643" t="s">
        <v>4718</v>
      </c>
      <c r="G1643">
        <v>1</v>
      </c>
      <c r="H1643" t="s">
        <v>4718</v>
      </c>
      <c r="J1643" t="str">
        <f t="shared" si="50"/>
        <v>Obesity</v>
      </c>
      <c r="K1643" t="str">
        <f t="shared" si="51"/>
        <v>Normal</v>
      </c>
    </row>
    <row r="1644" spans="1:11" x14ac:dyDescent="0.25">
      <c r="A1644" t="s">
        <v>728</v>
      </c>
      <c r="B1644">
        <v>38.9</v>
      </c>
      <c r="C1644">
        <v>4.28</v>
      </c>
      <c r="D1644" t="s">
        <v>4718</v>
      </c>
      <c r="E1644" t="s">
        <v>4718</v>
      </c>
      <c r="F1644" t="s">
        <v>4718</v>
      </c>
      <c r="G1644">
        <v>0</v>
      </c>
      <c r="H1644" t="s">
        <v>4718</v>
      </c>
      <c r="J1644" t="str">
        <f t="shared" si="50"/>
        <v>Over Weight</v>
      </c>
      <c r="K1644" t="str">
        <f t="shared" si="51"/>
        <v>Normal</v>
      </c>
    </row>
    <row r="1645" spans="1:11" x14ac:dyDescent="0.25">
      <c r="A1645" t="s">
        <v>727</v>
      </c>
      <c r="B1645">
        <v>26.9</v>
      </c>
      <c r="C1645">
        <v>4.07</v>
      </c>
      <c r="D1645" t="s">
        <v>4718</v>
      </c>
      <c r="E1645" t="s">
        <v>4718</v>
      </c>
      <c r="F1645" t="s">
        <v>4718</v>
      </c>
      <c r="G1645">
        <v>0</v>
      </c>
      <c r="H1645" t="s">
        <v>4718</v>
      </c>
      <c r="J1645" t="str">
        <f t="shared" si="50"/>
        <v>NormalWeight</v>
      </c>
      <c r="K1645" t="str">
        <f t="shared" si="51"/>
        <v>Normal</v>
      </c>
    </row>
    <row r="1646" spans="1:11" x14ac:dyDescent="0.25">
      <c r="A1646" t="s">
        <v>726</v>
      </c>
      <c r="B1646">
        <v>24.86</v>
      </c>
      <c r="C1646">
        <v>6.23</v>
      </c>
      <c r="D1646" t="s">
        <v>4718</v>
      </c>
      <c r="E1646" t="s">
        <v>4718</v>
      </c>
      <c r="F1646" t="s">
        <v>4718</v>
      </c>
      <c r="G1646">
        <v>0</v>
      </c>
      <c r="H1646" t="s">
        <v>4718</v>
      </c>
      <c r="J1646" t="str">
        <f t="shared" si="50"/>
        <v>Obesity</v>
      </c>
      <c r="K1646" t="str">
        <f t="shared" si="51"/>
        <v>Pre-Diabetes</v>
      </c>
    </row>
    <row r="1647" spans="1:11" x14ac:dyDescent="0.25">
      <c r="A1647" t="s">
        <v>725</v>
      </c>
      <c r="B1647">
        <v>39.14</v>
      </c>
      <c r="C1647">
        <v>6.24</v>
      </c>
      <c r="D1647" t="s">
        <v>4718</v>
      </c>
      <c r="E1647" t="s">
        <v>2380</v>
      </c>
      <c r="F1647" t="s">
        <v>4718</v>
      </c>
      <c r="G1647">
        <v>1</v>
      </c>
      <c r="H1647" t="s">
        <v>4718</v>
      </c>
      <c r="J1647" t="str">
        <f t="shared" si="50"/>
        <v>Obesity</v>
      </c>
      <c r="K1647" t="str">
        <f t="shared" si="51"/>
        <v>Pre-Diabetes</v>
      </c>
    </row>
    <row r="1648" spans="1:11" x14ac:dyDescent="0.25">
      <c r="A1648" t="s">
        <v>724</v>
      </c>
      <c r="B1648">
        <v>39.799999999999997</v>
      </c>
      <c r="C1648">
        <v>6.17</v>
      </c>
      <c r="D1648" t="s">
        <v>4718</v>
      </c>
      <c r="E1648" t="s">
        <v>4718</v>
      </c>
      <c r="F1648" t="s">
        <v>2380</v>
      </c>
      <c r="G1648">
        <v>1</v>
      </c>
      <c r="H1648" t="s">
        <v>4718</v>
      </c>
      <c r="J1648" t="str">
        <f t="shared" si="50"/>
        <v>Obesity</v>
      </c>
      <c r="K1648" t="str">
        <f t="shared" si="51"/>
        <v>Pre-Diabetes</v>
      </c>
    </row>
    <row r="1649" spans="1:11" x14ac:dyDescent="0.25">
      <c r="A1649" t="s">
        <v>723</v>
      </c>
      <c r="B1649">
        <v>34.32</v>
      </c>
      <c r="C1649">
        <v>5.16</v>
      </c>
      <c r="D1649" t="s">
        <v>4718</v>
      </c>
      <c r="E1649" t="s">
        <v>4718</v>
      </c>
      <c r="F1649" t="s">
        <v>4718</v>
      </c>
      <c r="G1649">
        <v>1</v>
      </c>
      <c r="H1649" t="s">
        <v>4718</v>
      </c>
      <c r="J1649" t="str">
        <f t="shared" si="50"/>
        <v>Obesity</v>
      </c>
      <c r="K1649" t="str">
        <f t="shared" si="51"/>
        <v>Normal</v>
      </c>
    </row>
    <row r="1650" spans="1:11" x14ac:dyDescent="0.25">
      <c r="A1650" t="s">
        <v>722</v>
      </c>
      <c r="B1650">
        <v>32.51</v>
      </c>
      <c r="C1650">
        <v>4.3</v>
      </c>
      <c r="D1650" t="s">
        <v>4718</v>
      </c>
      <c r="E1650" t="s">
        <v>4718</v>
      </c>
      <c r="F1650" t="s">
        <v>4718</v>
      </c>
      <c r="G1650">
        <v>0</v>
      </c>
      <c r="H1650" t="s">
        <v>4718</v>
      </c>
      <c r="J1650" t="str">
        <f t="shared" si="50"/>
        <v>Obesity</v>
      </c>
      <c r="K1650" t="str">
        <f t="shared" si="51"/>
        <v>Normal</v>
      </c>
    </row>
    <row r="1651" spans="1:11" x14ac:dyDescent="0.25">
      <c r="A1651" t="s">
        <v>721</v>
      </c>
      <c r="B1651">
        <v>30.71</v>
      </c>
      <c r="C1651">
        <v>6.14</v>
      </c>
      <c r="D1651" t="s">
        <v>4718</v>
      </c>
      <c r="E1651" t="s">
        <v>4718</v>
      </c>
      <c r="F1651" t="s">
        <v>2380</v>
      </c>
      <c r="G1651">
        <v>1</v>
      </c>
      <c r="H1651" t="s">
        <v>4718</v>
      </c>
      <c r="J1651" t="str">
        <f t="shared" si="50"/>
        <v>Over Weight</v>
      </c>
      <c r="K1651" t="str">
        <f t="shared" si="51"/>
        <v>Pre-Diabetes</v>
      </c>
    </row>
    <row r="1652" spans="1:11" x14ac:dyDescent="0.25">
      <c r="A1652" t="s">
        <v>720</v>
      </c>
      <c r="B1652">
        <v>28.9</v>
      </c>
      <c r="C1652">
        <v>5.36</v>
      </c>
      <c r="D1652" t="s">
        <v>4718</v>
      </c>
      <c r="E1652" t="s">
        <v>4718</v>
      </c>
      <c r="F1652" t="s">
        <v>4718</v>
      </c>
      <c r="G1652">
        <v>1</v>
      </c>
      <c r="H1652" t="s">
        <v>4718</v>
      </c>
      <c r="J1652" t="str">
        <f t="shared" si="50"/>
        <v>Obesity</v>
      </c>
      <c r="K1652" t="str">
        <f t="shared" si="51"/>
        <v>Normal</v>
      </c>
    </row>
    <row r="1653" spans="1:11" x14ac:dyDescent="0.25">
      <c r="A1653" t="s">
        <v>719</v>
      </c>
      <c r="B1653">
        <v>36.19</v>
      </c>
      <c r="C1653">
        <v>4.3</v>
      </c>
      <c r="D1653" t="s">
        <v>4718</v>
      </c>
      <c r="E1653" t="s">
        <v>4718</v>
      </c>
      <c r="F1653" t="s">
        <v>4718</v>
      </c>
      <c r="G1653">
        <v>0</v>
      </c>
      <c r="H1653" t="s">
        <v>4718</v>
      </c>
      <c r="J1653" t="str">
        <f t="shared" si="50"/>
        <v>Over Weight</v>
      </c>
      <c r="K1653" t="str">
        <f t="shared" si="51"/>
        <v>Normal</v>
      </c>
    </row>
    <row r="1654" spans="1:11" x14ac:dyDescent="0.25">
      <c r="A1654" t="s">
        <v>718</v>
      </c>
      <c r="B1654">
        <v>29.6</v>
      </c>
      <c r="C1654">
        <v>4.09</v>
      </c>
      <c r="D1654" t="s">
        <v>4718</v>
      </c>
      <c r="E1654" t="s">
        <v>4718</v>
      </c>
      <c r="F1654" t="s">
        <v>4718</v>
      </c>
      <c r="G1654">
        <v>0</v>
      </c>
      <c r="H1654" t="s">
        <v>4718</v>
      </c>
      <c r="J1654" t="str">
        <f t="shared" si="50"/>
        <v>Obesity</v>
      </c>
      <c r="K1654" t="str">
        <f t="shared" si="51"/>
        <v>Normal</v>
      </c>
    </row>
    <row r="1655" spans="1:11" x14ac:dyDescent="0.25">
      <c r="A1655" t="s">
        <v>717</v>
      </c>
      <c r="B1655">
        <v>30.95</v>
      </c>
      <c r="C1655">
        <v>6.27</v>
      </c>
      <c r="D1655" t="s">
        <v>4718</v>
      </c>
      <c r="E1655" t="s">
        <v>4718</v>
      </c>
      <c r="F1655" t="s">
        <v>2380</v>
      </c>
      <c r="G1655">
        <v>1</v>
      </c>
      <c r="H1655" t="s">
        <v>4718</v>
      </c>
      <c r="J1655" t="str">
        <f t="shared" si="50"/>
        <v>NormalWeight</v>
      </c>
      <c r="K1655" t="str">
        <f t="shared" si="51"/>
        <v>Pre-Diabetes</v>
      </c>
    </row>
    <row r="1656" spans="1:11" x14ac:dyDescent="0.25">
      <c r="A1656" t="s">
        <v>716</v>
      </c>
      <c r="B1656">
        <v>19.95</v>
      </c>
      <c r="C1656">
        <v>5.39</v>
      </c>
      <c r="D1656" t="s">
        <v>4718</v>
      </c>
      <c r="E1656" t="s">
        <v>4718</v>
      </c>
      <c r="F1656" t="s">
        <v>4718</v>
      </c>
      <c r="G1656">
        <v>1</v>
      </c>
      <c r="H1656" t="s">
        <v>4718</v>
      </c>
      <c r="J1656" t="str">
        <f t="shared" si="50"/>
        <v>NormalWeight</v>
      </c>
      <c r="K1656" t="str">
        <f t="shared" si="51"/>
        <v>Normal</v>
      </c>
    </row>
    <row r="1657" spans="1:11" x14ac:dyDescent="0.25">
      <c r="A1657" t="s">
        <v>715</v>
      </c>
      <c r="B1657">
        <v>23.65</v>
      </c>
      <c r="C1657">
        <v>5.75</v>
      </c>
      <c r="D1657" t="s">
        <v>2380</v>
      </c>
      <c r="E1657" t="s">
        <v>4718</v>
      </c>
      <c r="F1657" t="s">
        <v>4718</v>
      </c>
      <c r="G1657">
        <v>0</v>
      </c>
      <c r="H1657" t="s">
        <v>4718</v>
      </c>
      <c r="J1657" t="str">
        <f t="shared" si="50"/>
        <v>Obesity</v>
      </c>
      <c r="K1657" t="str">
        <f t="shared" si="51"/>
        <v>Pre-Diabetes</v>
      </c>
    </row>
    <row r="1658" spans="1:11" x14ac:dyDescent="0.25">
      <c r="A1658" t="s">
        <v>714</v>
      </c>
      <c r="B1658">
        <v>43.34</v>
      </c>
      <c r="C1658">
        <v>4.91</v>
      </c>
      <c r="D1658" t="s">
        <v>4718</v>
      </c>
      <c r="E1658" t="s">
        <v>4718</v>
      </c>
      <c r="F1658" t="s">
        <v>4718</v>
      </c>
      <c r="G1658">
        <v>1</v>
      </c>
      <c r="H1658" t="s">
        <v>4718</v>
      </c>
      <c r="J1658" t="str">
        <f t="shared" si="50"/>
        <v>Obesity</v>
      </c>
      <c r="K1658" t="str">
        <f t="shared" si="51"/>
        <v>Normal</v>
      </c>
    </row>
    <row r="1659" spans="1:11" x14ac:dyDescent="0.25">
      <c r="A1659" t="s">
        <v>713</v>
      </c>
      <c r="B1659">
        <v>31.98</v>
      </c>
      <c r="C1659">
        <v>4.46</v>
      </c>
      <c r="D1659" t="s">
        <v>2380</v>
      </c>
      <c r="E1659" t="s">
        <v>4718</v>
      </c>
      <c r="F1659" t="s">
        <v>4718</v>
      </c>
      <c r="G1659">
        <v>1</v>
      </c>
      <c r="H1659" t="s">
        <v>4718</v>
      </c>
      <c r="J1659" t="str">
        <f t="shared" si="50"/>
        <v>Obesity</v>
      </c>
      <c r="K1659" t="str">
        <f t="shared" si="51"/>
        <v>Normal</v>
      </c>
    </row>
    <row r="1660" spans="1:11" x14ac:dyDescent="0.25">
      <c r="A1660" t="s">
        <v>712</v>
      </c>
      <c r="B1660">
        <v>35.86</v>
      </c>
      <c r="C1660">
        <v>6.22</v>
      </c>
      <c r="D1660" t="s">
        <v>4718</v>
      </c>
      <c r="E1660" t="s">
        <v>4718</v>
      </c>
      <c r="F1660" t="s">
        <v>4718</v>
      </c>
      <c r="G1660">
        <v>1</v>
      </c>
      <c r="H1660" t="s">
        <v>4718</v>
      </c>
      <c r="J1660" t="str">
        <f t="shared" si="50"/>
        <v>UnderWeight</v>
      </c>
      <c r="K1660" t="str">
        <f t="shared" si="51"/>
        <v>Pre-Diabetes</v>
      </c>
    </row>
    <row r="1661" spans="1:11" x14ac:dyDescent="0.25">
      <c r="A1661" t="s">
        <v>711</v>
      </c>
      <c r="B1661">
        <v>15.2</v>
      </c>
      <c r="C1661">
        <v>8.82</v>
      </c>
      <c r="D1661" t="s">
        <v>4718</v>
      </c>
      <c r="E1661" t="s">
        <v>4718</v>
      </c>
      <c r="F1661" t="s">
        <v>4718</v>
      </c>
      <c r="G1661">
        <v>0</v>
      </c>
      <c r="H1661" t="s">
        <v>4718</v>
      </c>
      <c r="J1661" t="str">
        <f t="shared" si="50"/>
        <v>Obesity</v>
      </c>
      <c r="K1661" t="str">
        <f t="shared" si="51"/>
        <v>Diabetes</v>
      </c>
    </row>
    <row r="1662" spans="1:11" x14ac:dyDescent="0.25">
      <c r="A1662" t="s">
        <v>710</v>
      </c>
      <c r="B1662">
        <v>37.200000000000003</v>
      </c>
      <c r="C1662">
        <v>10.14</v>
      </c>
      <c r="D1662" t="s">
        <v>4718</v>
      </c>
      <c r="E1662" t="s">
        <v>4718</v>
      </c>
      <c r="F1662" t="s">
        <v>4718</v>
      </c>
      <c r="G1662">
        <v>0</v>
      </c>
      <c r="H1662" t="s">
        <v>4718</v>
      </c>
      <c r="J1662" t="str">
        <f t="shared" si="50"/>
        <v>UnderWeight</v>
      </c>
      <c r="K1662" t="str">
        <f t="shared" si="51"/>
        <v>Diabetes</v>
      </c>
    </row>
    <row r="1663" spans="1:11" x14ac:dyDescent="0.25">
      <c r="A1663" t="s">
        <v>709</v>
      </c>
      <c r="B1663">
        <v>17.91</v>
      </c>
      <c r="C1663">
        <v>4.66</v>
      </c>
      <c r="D1663" t="s">
        <v>4718</v>
      </c>
      <c r="E1663" t="s">
        <v>4718</v>
      </c>
      <c r="F1663" t="s">
        <v>4718</v>
      </c>
      <c r="G1663">
        <v>2</v>
      </c>
      <c r="H1663" t="s">
        <v>4718</v>
      </c>
      <c r="J1663" t="str">
        <f t="shared" si="50"/>
        <v>NormalWeight</v>
      </c>
      <c r="K1663" t="str">
        <f t="shared" si="51"/>
        <v>Normal</v>
      </c>
    </row>
    <row r="1664" spans="1:11" x14ac:dyDescent="0.25">
      <c r="A1664" t="s">
        <v>708</v>
      </c>
      <c r="B1664">
        <v>20.76</v>
      </c>
      <c r="C1664">
        <v>6.26</v>
      </c>
      <c r="D1664" t="s">
        <v>4718</v>
      </c>
      <c r="E1664" t="s">
        <v>4718</v>
      </c>
      <c r="F1664" t="s">
        <v>4718</v>
      </c>
      <c r="G1664">
        <v>0</v>
      </c>
      <c r="H1664" t="s">
        <v>4718</v>
      </c>
      <c r="J1664" t="str">
        <f t="shared" si="50"/>
        <v>Obesity</v>
      </c>
      <c r="K1664" t="str">
        <f t="shared" si="51"/>
        <v>Pre-Diabetes</v>
      </c>
    </row>
    <row r="1665" spans="1:11" x14ac:dyDescent="0.25">
      <c r="A1665" t="s">
        <v>707</v>
      </c>
      <c r="B1665">
        <v>38.99</v>
      </c>
      <c r="C1665">
        <v>5.21</v>
      </c>
      <c r="D1665" t="s">
        <v>4718</v>
      </c>
      <c r="E1665" t="s">
        <v>2380</v>
      </c>
      <c r="F1665" t="s">
        <v>4718</v>
      </c>
      <c r="G1665">
        <v>1</v>
      </c>
      <c r="H1665" t="s">
        <v>4718</v>
      </c>
      <c r="J1665" t="str">
        <f t="shared" ref="J1665:J1728" si="52">IF(B1666&gt;=30,"Obesity",IF(B1666&gt;=25,"Over Weight",IF(B1666&gt;=18.5,"NormalWeight","UnderWeight")))</f>
        <v>Obesity</v>
      </c>
      <c r="K1665" t="str">
        <f t="shared" si="51"/>
        <v>Normal</v>
      </c>
    </row>
    <row r="1666" spans="1:11" x14ac:dyDescent="0.25">
      <c r="A1666" t="s">
        <v>706</v>
      </c>
      <c r="B1666">
        <v>42.655000000000001</v>
      </c>
      <c r="C1666">
        <v>5.94</v>
      </c>
      <c r="D1666" t="s">
        <v>2380</v>
      </c>
      <c r="E1666" t="s">
        <v>4718</v>
      </c>
      <c r="F1666" t="s">
        <v>2380</v>
      </c>
      <c r="G1666">
        <v>1</v>
      </c>
      <c r="H1666" t="s">
        <v>4718</v>
      </c>
      <c r="J1666" t="str">
        <f t="shared" si="52"/>
        <v>Obesity</v>
      </c>
      <c r="K1666" t="str">
        <f t="shared" si="51"/>
        <v>Pre-Diabetes</v>
      </c>
    </row>
    <row r="1667" spans="1:11" x14ac:dyDescent="0.25">
      <c r="A1667" t="s">
        <v>705</v>
      </c>
      <c r="B1667">
        <v>30.57</v>
      </c>
      <c r="C1667">
        <v>5.34</v>
      </c>
      <c r="D1667" t="s">
        <v>4718</v>
      </c>
      <c r="E1667" t="s">
        <v>4718</v>
      </c>
      <c r="F1667" t="s">
        <v>2380</v>
      </c>
      <c r="G1667">
        <v>1</v>
      </c>
      <c r="H1667" t="s">
        <v>4718</v>
      </c>
      <c r="J1667" t="str">
        <f t="shared" si="52"/>
        <v>UnderWeight</v>
      </c>
      <c r="K1667" t="str">
        <f t="shared" ref="K1667:K1730" si="53">IF(C1667&lt;5.7,"Normal",IF(C1667&lt;6.5,"Pre-Diabetes","Diabetes"))</f>
        <v>Normal</v>
      </c>
    </row>
    <row r="1668" spans="1:11" x14ac:dyDescent="0.25">
      <c r="A1668" t="s">
        <v>704</v>
      </c>
      <c r="B1668">
        <v>17.7</v>
      </c>
      <c r="C1668">
        <v>6.38</v>
      </c>
      <c r="D1668" t="s">
        <v>4718</v>
      </c>
      <c r="E1668" t="s">
        <v>4718</v>
      </c>
      <c r="F1668" t="s">
        <v>4718</v>
      </c>
      <c r="G1668">
        <v>2</v>
      </c>
      <c r="H1668" t="s">
        <v>4718</v>
      </c>
      <c r="J1668" t="str">
        <f t="shared" si="52"/>
        <v>Obesity</v>
      </c>
      <c r="K1668" t="str">
        <f t="shared" si="53"/>
        <v>Pre-Diabetes</v>
      </c>
    </row>
    <row r="1669" spans="1:11" x14ac:dyDescent="0.25">
      <c r="A1669" t="s">
        <v>703</v>
      </c>
      <c r="B1669">
        <v>34.770000000000003</v>
      </c>
      <c r="C1669">
        <v>4.47</v>
      </c>
      <c r="D1669" t="s">
        <v>4718</v>
      </c>
      <c r="E1669" t="s">
        <v>4718</v>
      </c>
      <c r="F1669" t="s">
        <v>4718</v>
      </c>
      <c r="G1669">
        <v>1</v>
      </c>
      <c r="H1669" t="s">
        <v>4718</v>
      </c>
      <c r="J1669" t="str">
        <f t="shared" si="52"/>
        <v>UnderWeight</v>
      </c>
      <c r="K1669" t="str">
        <f t="shared" si="53"/>
        <v>Normal</v>
      </c>
    </row>
    <row r="1670" spans="1:11" x14ac:dyDescent="0.25">
      <c r="A1670" t="s">
        <v>702</v>
      </c>
      <c r="B1670">
        <v>16.88</v>
      </c>
      <c r="C1670">
        <v>9.9600000000000009</v>
      </c>
      <c r="D1670" t="s">
        <v>4718</v>
      </c>
      <c r="E1670" t="s">
        <v>4718</v>
      </c>
      <c r="F1670" t="s">
        <v>4718</v>
      </c>
      <c r="G1670">
        <v>0</v>
      </c>
      <c r="H1670" t="s">
        <v>4718</v>
      </c>
      <c r="J1670" t="str">
        <f t="shared" si="52"/>
        <v>Obesity</v>
      </c>
      <c r="K1670" t="str">
        <f t="shared" si="53"/>
        <v>Diabetes</v>
      </c>
    </row>
    <row r="1671" spans="1:11" x14ac:dyDescent="0.25">
      <c r="A1671" t="s">
        <v>701</v>
      </c>
      <c r="B1671">
        <v>40.26</v>
      </c>
      <c r="C1671">
        <v>9.92</v>
      </c>
      <c r="D1671" t="s">
        <v>2380</v>
      </c>
      <c r="E1671" t="s">
        <v>4718</v>
      </c>
      <c r="F1671" t="s">
        <v>4718</v>
      </c>
      <c r="G1671">
        <v>0</v>
      </c>
      <c r="H1671" t="s">
        <v>4718</v>
      </c>
      <c r="J1671" t="str">
        <f t="shared" si="52"/>
        <v>Over Weight</v>
      </c>
      <c r="K1671" t="str">
        <f t="shared" si="53"/>
        <v>Diabetes</v>
      </c>
    </row>
    <row r="1672" spans="1:11" x14ac:dyDescent="0.25">
      <c r="A1672" t="s">
        <v>700</v>
      </c>
      <c r="B1672">
        <v>25.6</v>
      </c>
      <c r="C1672">
        <v>6.03</v>
      </c>
      <c r="D1672" t="s">
        <v>4718</v>
      </c>
      <c r="E1672" t="s">
        <v>4718</v>
      </c>
      <c r="F1672" t="s">
        <v>2380</v>
      </c>
      <c r="G1672">
        <v>1</v>
      </c>
      <c r="H1672" t="s">
        <v>4718</v>
      </c>
      <c r="J1672" t="str">
        <f t="shared" si="52"/>
        <v>Obesity</v>
      </c>
      <c r="K1672" t="str">
        <f t="shared" si="53"/>
        <v>Pre-Diabetes</v>
      </c>
    </row>
    <row r="1673" spans="1:11" x14ac:dyDescent="0.25">
      <c r="A1673" t="s">
        <v>699</v>
      </c>
      <c r="B1673">
        <v>33.549999999999997</v>
      </c>
      <c r="C1673">
        <v>10.9</v>
      </c>
      <c r="D1673" t="s">
        <v>2380</v>
      </c>
      <c r="E1673" t="s">
        <v>4718</v>
      </c>
      <c r="F1673" t="s">
        <v>4718</v>
      </c>
      <c r="G1673">
        <v>0</v>
      </c>
      <c r="H1673" t="s">
        <v>4718</v>
      </c>
      <c r="J1673" t="str">
        <f t="shared" si="52"/>
        <v>UnderWeight</v>
      </c>
      <c r="K1673" t="str">
        <f t="shared" si="53"/>
        <v>Diabetes</v>
      </c>
    </row>
    <row r="1674" spans="1:11" x14ac:dyDescent="0.25">
      <c r="A1674" t="s">
        <v>698</v>
      </c>
      <c r="B1674">
        <v>16.690000000000001</v>
      </c>
      <c r="C1674">
        <v>10.66</v>
      </c>
      <c r="D1674" t="s">
        <v>4718</v>
      </c>
      <c r="E1674" t="s">
        <v>4718</v>
      </c>
      <c r="F1674" t="s">
        <v>4718</v>
      </c>
      <c r="G1674">
        <v>0</v>
      </c>
      <c r="H1674" t="s">
        <v>4718</v>
      </c>
      <c r="J1674" t="str">
        <f t="shared" si="52"/>
        <v>NormalWeight</v>
      </c>
      <c r="K1674" t="str">
        <f t="shared" si="53"/>
        <v>Diabetes</v>
      </c>
    </row>
    <row r="1675" spans="1:11" x14ac:dyDescent="0.25">
      <c r="A1675" t="s">
        <v>697</v>
      </c>
      <c r="B1675">
        <v>19.95</v>
      </c>
      <c r="C1675">
        <v>4.05</v>
      </c>
      <c r="D1675" t="s">
        <v>4718</v>
      </c>
      <c r="E1675" t="s">
        <v>4718</v>
      </c>
      <c r="F1675" t="s">
        <v>4718</v>
      </c>
      <c r="G1675">
        <v>1</v>
      </c>
      <c r="H1675" t="s">
        <v>4718</v>
      </c>
      <c r="J1675" t="str">
        <f t="shared" si="52"/>
        <v>UnderWeight</v>
      </c>
      <c r="K1675" t="str">
        <f t="shared" si="53"/>
        <v>Normal</v>
      </c>
    </row>
    <row r="1676" spans="1:11" x14ac:dyDescent="0.25">
      <c r="A1676" t="s">
        <v>696</v>
      </c>
      <c r="B1676">
        <v>17.55</v>
      </c>
      <c r="C1676">
        <v>4.2300000000000004</v>
      </c>
      <c r="D1676" t="s">
        <v>4718</v>
      </c>
      <c r="E1676" t="s">
        <v>4718</v>
      </c>
      <c r="F1676" t="s">
        <v>4718</v>
      </c>
      <c r="G1676">
        <v>2</v>
      </c>
      <c r="H1676" t="s">
        <v>4718</v>
      </c>
      <c r="J1676" t="str">
        <f t="shared" si="52"/>
        <v>NormalWeight</v>
      </c>
      <c r="K1676" t="str">
        <f t="shared" si="53"/>
        <v>Normal</v>
      </c>
    </row>
    <row r="1677" spans="1:11" x14ac:dyDescent="0.25">
      <c r="A1677" t="s">
        <v>695</v>
      </c>
      <c r="B1677">
        <v>22.01</v>
      </c>
      <c r="C1677">
        <v>5.01</v>
      </c>
      <c r="D1677" t="s">
        <v>4718</v>
      </c>
      <c r="E1677" t="s">
        <v>4718</v>
      </c>
      <c r="F1677" t="s">
        <v>4718</v>
      </c>
      <c r="G1677">
        <v>1</v>
      </c>
      <c r="H1677" t="s">
        <v>4718</v>
      </c>
      <c r="J1677" t="str">
        <f t="shared" si="52"/>
        <v>Obesity</v>
      </c>
      <c r="K1677" t="str">
        <f t="shared" si="53"/>
        <v>Normal</v>
      </c>
    </row>
    <row r="1678" spans="1:11" x14ac:dyDescent="0.25">
      <c r="A1678" t="s">
        <v>694</v>
      </c>
      <c r="B1678">
        <v>41.8</v>
      </c>
      <c r="C1678">
        <v>5.82</v>
      </c>
      <c r="D1678" t="s">
        <v>2380</v>
      </c>
      <c r="E1678" t="s">
        <v>4718</v>
      </c>
      <c r="F1678" t="s">
        <v>2380</v>
      </c>
      <c r="G1678">
        <v>1</v>
      </c>
      <c r="H1678" t="s">
        <v>4718</v>
      </c>
      <c r="J1678" t="str">
        <f t="shared" si="52"/>
        <v>NormalWeight</v>
      </c>
      <c r="K1678" t="str">
        <f t="shared" si="53"/>
        <v>Pre-Diabetes</v>
      </c>
    </row>
    <row r="1679" spans="1:11" x14ac:dyDescent="0.25">
      <c r="A1679" t="s">
        <v>693</v>
      </c>
      <c r="B1679">
        <v>19.170000000000002</v>
      </c>
      <c r="C1679">
        <v>7.94</v>
      </c>
      <c r="D1679" t="s">
        <v>4718</v>
      </c>
      <c r="E1679" t="s">
        <v>4718</v>
      </c>
      <c r="F1679" t="s">
        <v>4718</v>
      </c>
      <c r="G1679">
        <v>0</v>
      </c>
      <c r="H1679" t="s">
        <v>4718</v>
      </c>
      <c r="J1679" t="str">
        <f t="shared" si="52"/>
        <v>Obesity</v>
      </c>
      <c r="K1679" t="str">
        <f t="shared" si="53"/>
        <v>Diabetes</v>
      </c>
    </row>
    <row r="1680" spans="1:11" x14ac:dyDescent="0.25">
      <c r="A1680" t="s">
        <v>692</v>
      </c>
      <c r="B1680">
        <v>32.799999999999997</v>
      </c>
      <c r="C1680">
        <v>6.16</v>
      </c>
      <c r="D1680" t="s">
        <v>2380</v>
      </c>
      <c r="E1680" t="s">
        <v>4718</v>
      </c>
      <c r="F1680" t="s">
        <v>2380</v>
      </c>
      <c r="G1680">
        <v>1</v>
      </c>
      <c r="H1680" t="s">
        <v>4718</v>
      </c>
      <c r="J1680" t="str">
        <f t="shared" si="52"/>
        <v>Obesity</v>
      </c>
      <c r="K1680" t="str">
        <f t="shared" si="53"/>
        <v>Pre-Diabetes</v>
      </c>
    </row>
    <row r="1681" spans="1:11" x14ac:dyDescent="0.25">
      <c r="A1681" t="s">
        <v>691</v>
      </c>
      <c r="B1681">
        <v>35.814999999999998</v>
      </c>
      <c r="C1681">
        <v>4.1500000000000004</v>
      </c>
      <c r="D1681" t="s">
        <v>4718</v>
      </c>
      <c r="E1681" t="s">
        <v>4718</v>
      </c>
      <c r="F1681" t="s">
        <v>4718</v>
      </c>
      <c r="G1681">
        <v>1</v>
      </c>
      <c r="H1681" t="s">
        <v>4718</v>
      </c>
      <c r="J1681" t="str">
        <f t="shared" si="52"/>
        <v>NormalWeight</v>
      </c>
      <c r="K1681" t="str">
        <f t="shared" si="53"/>
        <v>Normal</v>
      </c>
    </row>
    <row r="1682" spans="1:11" x14ac:dyDescent="0.25">
      <c r="A1682" t="s">
        <v>690</v>
      </c>
      <c r="B1682">
        <v>24.3</v>
      </c>
      <c r="C1682">
        <v>6.23</v>
      </c>
      <c r="D1682" t="s">
        <v>4718</v>
      </c>
      <c r="E1682" t="s">
        <v>4718</v>
      </c>
      <c r="F1682" t="s">
        <v>4718</v>
      </c>
      <c r="G1682">
        <v>0</v>
      </c>
      <c r="H1682" t="s">
        <v>4718</v>
      </c>
      <c r="J1682" t="str">
        <f t="shared" si="52"/>
        <v>NormalWeight</v>
      </c>
      <c r="K1682" t="str">
        <f t="shared" si="53"/>
        <v>Pre-Diabetes</v>
      </c>
    </row>
    <row r="1683" spans="1:11" x14ac:dyDescent="0.25">
      <c r="A1683" t="s">
        <v>689</v>
      </c>
      <c r="B1683">
        <v>19.059999999999999</v>
      </c>
      <c r="C1683">
        <v>7.41</v>
      </c>
      <c r="D1683" t="s">
        <v>4718</v>
      </c>
      <c r="E1683" t="s">
        <v>4718</v>
      </c>
      <c r="F1683" t="s">
        <v>4718</v>
      </c>
      <c r="G1683">
        <v>0</v>
      </c>
      <c r="H1683" t="s">
        <v>4718</v>
      </c>
      <c r="J1683" t="str">
        <f t="shared" si="52"/>
        <v>Obesity</v>
      </c>
      <c r="K1683" t="str">
        <f t="shared" si="53"/>
        <v>Diabetes</v>
      </c>
    </row>
    <row r="1684" spans="1:11" x14ac:dyDescent="0.25">
      <c r="A1684" t="s">
        <v>688</v>
      </c>
      <c r="B1684">
        <v>33.25</v>
      </c>
      <c r="C1684">
        <v>5.62</v>
      </c>
      <c r="D1684" t="s">
        <v>2380</v>
      </c>
      <c r="E1684" t="s">
        <v>4718</v>
      </c>
      <c r="F1684" t="s">
        <v>4718</v>
      </c>
      <c r="G1684">
        <v>1</v>
      </c>
      <c r="H1684" t="s">
        <v>4718</v>
      </c>
      <c r="J1684" t="str">
        <f t="shared" si="52"/>
        <v>NormalWeight</v>
      </c>
      <c r="K1684" t="str">
        <f t="shared" si="53"/>
        <v>Normal</v>
      </c>
    </row>
    <row r="1685" spans="1:11" x14ac:dyDescent="0.25">
      <c r="A1685" t="s">
        <v>687</v>
      </c>
      <c r="B1685">
        <v>21.37</v>
      </c>
      <c r="C1685">
        <v>4.54</v>
      </c>
      <c r="D1685" t="s">
        <v>2380</v>
      </c>
      <c r="E1685" t="s">
        <v>4718</v>
      </c>
      <c r="F1685" t="s">
        <v>2380</v>
      </c>
      <c r="G1685">
        <v>1</v>
      </c>
      <c r="H1685" t="s">
        <v>4718</v>
      </c>
      <c r="J1685" t="str">
        <f t="shared" si="52"/>
        <v>Obesity</v>
      </c>
      <c r="K1685" t="str">
        <f t="shared" si="53"/>
        <v>Normal</v>
      </c>
    </row>
    <row r="1686" spans="1:11" x14ac:dyDescent="0.25">
      <c r="A1686" t="s">
        <v>686</v>
      </c>
      <c r="B1686">
        <v>34.43</v>
      </c>
      <c r="C1686">
        <v>8.6199999999999992</v>
      </c>
      <c r="D1686" t="s">
        <v>2380</v>
      </c>
      <c r="E1686" t="s">
        <v>4718</v>
      </c>
      <c r="F1686" t="s">
        <v>4718</v>
      </c>
      <c r="G1686">
        <v>1</v>
      </c>
      <c r="H1686" t="s">
        <v>4718</v>
      </c>
      <c r="J1686" t="str">
        <f t="shared" si="52"/>
        <v>NormalWeight</v>
      </c>
      <c r="K1686" t="str">
        <f t="shared" si="53"/>
        <v>Diabetes</v>
      </c>
    </row>
    <row r="1687" spans="1:11" x14ac:dyDescent="0.25">
      <c r="A1687" t="s">
        <v>685</v>
      </c>
      <c r="B1687">
        <v>20.86</v>
      </c>
      <c r="C1687">
        <v>4.3600000000000003</v>
      </c>
      <c r="D1687" t="s">
        <v>2380</v>
      </c>
      <c r="E1687" t="s">
        <v>4718</v>
      </c>
      <c r="F1687" t="s">
        <v>4718</v>
      </c>
      <c r="G1687">
        <v>0</v>
      </c>
      <c r="H1687" t="s">
        <v>4718</v>
      </c>
      <c r="J1687" t="str">
        <f t="shared" si="52"/>
        <v>UnderWeight</v>
      </c>
      <c r="K1687" t="str">
        <f t="shared" si="53"/>
        <v>Normal</v>
      </c>
    </row>
    <row r="1688" spans="1:11" x14ac:dyDescent="0.25">
      <c r="A1688" t="s">
        <v>684</v>
      </c>
      <c r="B1688">
        <v>18.34</v>
      </c>
      <c r="C1688">
        <v>10.01</v>
      </c>
      <c r="D1688" t="s">
        <v>4718</v>
      </c>
      <c r="E1688" t="s">
        <v>4718</v>
      </c>
      <c r="F1688" t="s">
        <v>4718</v>
      </c>
      <c r="G1688">
        <v>0</v>
      </c>
      <c r="H1688" t="s">
        <v>4718</v>
      </c>
      <c r="J1688" t="str">
        <f t="shared" si="52"/>
        <v>Obesity</v>
      </c>
      <c r="K1688" t="str">
        <f t="shared" si="53"/>
        <v>Diabetes</v>
      </c>
    </row>
    <row r="1689" spans="1:11" x14ac:dyDescent="0.25">
      <c r="A1689" t="s">
        <v>683</v>
      </c>
      <c r="B1689">
        <v>34.15</v>
      </c>
      <c r="C1689">
        <v>5.42</v>
      </c>
      <c r="D1689" t="s">
        <v>4718</v>
      </c>
      <c r="E1689" t="s">
        <v>4718</v>
      </c>
      <c r="F1689" t="s">
        <v>4718</v>
      </c>
      <c r="G1689">
        <v>0</v>
      </c>
      <c r="H1689" t="s">
        <v>4718</v>
      </c>
      <c r="J1689" t="str">
        <f t="shared" si="52"/>
        <v>UnderWeight</v>
      </c>
      <c r="K1689" t="str">
        <f t="shared" si="53"/>
        <v>Normal</v>
      </c>
    </row>
    <row r="1690" spans="1:11" x14ac:dyDescent="0.25">
      <c r="A1690" t="s">
        <v>682</v>
      </c>
      <c r="B1690">
        <v>18.350000000000001</v>
      </c>
      <c r="C1690">
        <v>5.12</v>
      </c>
      <c r="D1690" t="s">
        <v>4718</v>
      </c>
      <c r="E1690" t="s">
        <v>4718</v>
      </c>
      <c r="F1690" t="s">
        <v>4718</v>
      </c>
      <c r="G1690">
        <v>0</v>
      </c>
      <c r="H1690" t="s">
        <v>4718</v>
      </c>
      <c r="J1690" t="str">
        <f t="shared" si="52"/>
        <v>NormalWeight</v>
      </c>
      <c r="K1690" t="str">
        <f t="shared" si="53"/>
        <v>Normal</v>
      </c>
    </row>
    <row r="1691" spans="1:11" x14ac:dyDescent="0.25">
      <c r="A1691" t="s">
        <v>681</v>
      </c>
      <c r="B1691">
        <v>22.13</v>
      </c>
      <c r="C1691">
        <v>9.1999999999999993</v>
      </c>
      <c r="D1691" t="s">
        <v>2380</v>
      </c>
      <c r="E1691" t="s">
        <v>4718</v>
      </c>
      <c r="F1691" t="s">
        <v>4718</v>
      </c>
      <c r="G1691">
        <v>0</v>
      </c>
      <c r="H1691" t="s">
        <v>4718</v>
      </c>
      <c r="J1691" t="str">
        <f t="shared" si="52"/>
        <v>NormalWeight</v>
      </c>
      <c r="K1691" t="str">
        <f t="shared" si="53"/>
        <v>Diabetes</v>
      </c>
    </row>
    <row r="1692" spans="1:11" x14ac:dyDescent="0.25">
      <c r="A1692" t="s">
        <v>680</v>
      </c>
      <c r="B1692">
        <v>22.51</v>
      </c>
      <c r="C1692">
        <v>6.08</v>
      </c>
      <c r="D1692" t="s">
        <v>2380</v>
      </c>
      <c r="E1692" t="s">
        <v>4718</v>
      </c>
      <c r="F1692" t="s">
        <v>4718</v>
      </c>
      <c r="G1692">
        <v>1</v>
      </c>
      <c r="H1692" t="s">
        <v>4718</v>
      </c>
      <c r="J1692" t="str">
        <f t="shared" si="52"/>
        <v>Obesity</v>
      </c>
      <c r="K1692" t="str">
        <f t="shared" si="53"/>
        <v>Pre-Diabetes</v>
      </c>
    </row>
    <row r="1693" spans="1:11" x14ac:dyDescent="0.25">
      <c r="A1693" t="s">
        <v>679</v>
      </c>
      <c r="B1693">
        <v>31</v>
      </c>
      <c r="C1693">
        <v>4.7699999999999996</v>
      </c>
      <c r="D1693" t="s">
        <v>4718</v>
      </c>
      <c r="E1693" t="s">
        <v>4718</v>
      </c>
      <c r="F1693" t="s">
        <v>4718</v>
      </c>
      <c r="G1693">
        <v>1</v>
      </c>
      <c r="H1693" t="s">
        <v>4718</v>
      </c>
      <c r="J1693" t="str">
        <f t="shared" si="52"/>
        <v>Over Weight</v>
      </c>
      <c r="K1693" t="str">
        <f t="shared" si="53"/>
        <v>Normal</v>
      </c>
    </row>
    <row r="1694" spans="1:11" x14ac:dyDescent="0.25">
      <c r="A1694" t="s">
        <v>678</v>
      </c>
      <c r="B1694">
        <v>28.27</v>
      </c>
      <c r="C1694">
        <v>4.62</v>
      </c>
      <c r="D1694" t="s">
        <v>4718</v>
      </c>
      <c r="E1694" t="s">
        <v>4718</v>
      </c>
      <c r="F1694" t="s">
        <v>4718</v>
      </c>
      <c r="G1694">
        <v>1</v>
      </c>
      <c r="H1694" t="s">
        <v>4718</v>
      </c>
      <c r="J1694" t="str">
        <f t="shared" si="52"/>
        <v>Over Weight</v>
      </c>
      <c r="K1694" t="str">
        <f t="shared" si="53"/>
        <v>Normal</v>
      </c>
    </row>
    <row r="1695" spans="1:11" x14ac:dyDescent="0.25">
      <c r="A1695" t="s">
        <v>677</v>
      </c>
      <c r="B1695">
        <v>29.92</v>
      </c>
      <c r="C1695">
        <v>9.07</v>
      </c>
      <c r="D1695" t="s">
        <v>2380</v>
      </c>
      <c r="E1695" t="s">
        <v>4718</v>
      </c>
      <c r="F1695" t="s">
        <v>4718</v>
      </c>
      <c r="G1695">
        <v>1</v>
      </c>
      <c r="H1695" t="s">
        <v>4718</v>
      </c>
      <c r="J1695" t="str">
        <f t="shared" si="52"/>
        <v>Over Weight</v>
      </c>
      <c r="K1695" t="str">
        <f t="shared" si="53"/>
        <v>Diabetes</v>
      </c>
    </row>
    <row r="1696" spans="1:11" x14ac:dyDescent="0.25">
      <c r="A1696" t="s">
        <v>676</v>
      </c>
      <c r="B1696">
        <v>25.9</v>
      </c>
      <c r="C1696">
        <v>9.1199999999999992</v>
      </c>
      <c r="D1696" t="s">
        <v>2380</v>
      </c>
      <c r="E1696" t="s">
        <v>4718</v>
      </c>
      <c r="F1696" t="s">
        <v>4718</v>
      </c>
      <c r="G1696">
        <v>1</v>
      </c>
      <c r="H1696" t="s">
        <v>4718</v>
      </c>
      <c r="J1696" t="str">
        <f t="shared" si="52"/>
        <v>Over Weight</v>
      </c>
      <c r="K1696" t="str">
        <f t="shared" si="53"/>
        <v>Diabetes</v>
      </c>
    </row>
    <row r="1697" spans="1:11" x14ac:dyDescent="0.25">
      <c r="A1697" t="s">
        <v>675</v>
      </c>
      <c r="B1697">
        <v>27.74</v>
      </c>
      <c r="C1697">
        <v>7.32</v>
      </c>
      <c r="D1697" t="s">
        <v>2380</v>
      </c>
      <c r="E1697" t="s">
        <v>4718</v>
      </c>
      <c r="F1697" t="s">
        <v>4718</v>
      </c>
      <c r="G1697">
        <v>1</v>
      </c>
      <c r="H1697" t="s">
        <v>4718</v>
      </c>
      <c r="J1697" t="str">
        <f t="shared" si="52"/>
        <v>UnderWeight</v>
      </c>
      <c r="K1697" t="str">
        <f t="shared" si="53"/>
        <v>Diabetes</v>
      </c>
    </row>
    <row r="1698" spans="1:11" x14ac:dyDescent="0.25">
      <c r="A1698" t="s">
        <v>674</v>
      </c>
      <c r="B1698">
        <v>17.260000000000002</v>
      </c>
      <c r="C1698">
        <v>11.73</v>
      </c>
      <c r="D1698" t="s">
        <v>4718</v>
      </c>
      <c r="E1698" t="s">
        <v>4718</v>
      </c>
      <c r="F1698" t="s">
        <v>4718</v>
      </c>
      <c r="G1698">
        <v>2</v>
      </c>
      <c r="H1698" t="s">
        <v>4718</v>
      </c>
      <c r="J1698" t="str">
        <f t="shared" si="52"/>
        <v>NormalWeight</v>
      </c>
      <c r="K1698" t="str">
        <f t="shared" si="53"/>
        <v>Diabetes</v>
      </c>
    </row>
    <row r="1699" spans="1:11" x14ac:dyDescent="0.25">
      <c r="A1699" t="s">
        <v>673</v>
      </c>
      <c r="B1699">
        <v>19.855</v>
      </c>
      <c r="C1699">
        <v>6.64</v>
      </c>
      <c r="D1699" t="s">
        <v>2380</v>
      </c>
      <c r="E1699" t="s">
        <v>4718</v>
      </c>
      <c r="F1699" t="s">
        <v>4718</v>
      </c>
      <c r="G1699">
        <v>1</v>
      </c>
      <c r="H1699" t="s">
        <v>4718</v>
      </c>
      <c r="J1699" t="str">
        <f t="shared" si="52"/>
        <v>Obesity</v>
      </c>
      <c r="K1699" t="str">
        <f t="shared" si="53"/>
        <v>Diabetes</v>
      </c>
    </row>
    <row r="1700" spans="1:11" x14ac:dyDescent="0.25">
      <c r="A1700" t="s">
        <v>672</v>
      </c>
      <c r="B1700">
        <v>41.69</v>
      </c>
      <c r="C1700">
        <v>5.78</v>
      </c>
      <c r="D1700" t="s">
        <v>4718</v>
      </c>
      <c r="E1700" t="s">
        <v>4718</v>
      </c>
      <c r="F1700" t="s">
        <v>4718</v>
      </c>
      <c r="G1700">
        <v>0</v>
      </c>
      <c r="H1700" t="s">
        <v>4718</v>
      </c>
      <c r="J1700" t="str">
        <f t="shared" si="52"/>
        <v>UnderWeight</v>
      </c>
      <c r="K1700" t="str">
        <f t="shared" si="53"/>
        <v>Pre-Diabetes</v>
      </c>
    </row>
    <row r="1701" spans="1:11" x14ac:dyDescent="0.25">
      <c r="A1701" t="s">
        <v>671</v>
      </c>
      <c r="B1701">
        <v>16.12</v>
      </c>
      <c r="C1701">
        <v>10.45</v>
      </c>
      <c r="D1701" t="s">
        <v>4718</v>
      </c>
      <c r="E1701" t="s">
        <v>4718</v>
      </c>
      <c r="F1701" t="s">
        <v>4718</v>
      </c>
      <c r="G1701">
        <v>0</v>
      </c>
      <c r="H1701" t="s">
        <v>4718</v>
      </c>
      <c r="J1701" t="str">
        <f t="shared" si="52"/>
        <v>Obesity</v>
      </c>
      <c r="K1701" t="str">
        <f t="shared" si="53"/>
        <v>Diabetes</v>
      </c>
    </row>
    <row r="1702" spans="1:11" x14ac:dyDescent="0.25">
      <c r="A1702" t="s">
        <v>670</v>
      </c>
      <c r="B1702">
        <v>37.43</v>
      </c>
      <c r="C1702">
        <v>4.5199999999999996</v>
      </c>
      <c r="D1702" t="s">
        <v>4718</v>
      </c>
      <c r="E1702" t="s">
        <v>4718</v>
      </c>
      <c r="F1702" t="s">
        <v>4718</v>
      </c>
      <c r="G1702">
        <v>1</v>
      </c>
      <c r="H1702" t="s">
        <v>4718</v>
      </c>
      <c r="J1702" t="str">
        <f t="shared" si="52"/>
        <v>Obesity</v>
      </c>
      <c r="K1702" t="str">
        <f t="shared" si="53"/>
        <v>Normal</v>
      </c>
    </row>
    <row r="1703" spans="1:11" x14ac:dyDescent="0.25">
      <c r="A1703" t="s">
        <v>669</v>
      </c>
      <c r="B1703">
        <v>31.065000000000001</v>
      </c>
      <c r="C1703">
        <v>5.71</v>
      </c>
      <c r="D1703" t="s">
        <v>4718</v>
      </c>
      <c r="E1703" t="s">
        <v>4718</v>
      </c>
      <c r="F1703" t="s">
        <v>4718</v>
      </c>
      <c r="G1703">
        <v>0</v>
      </c>
      <c r="H1703" t="s">
        <v>4718</v>
      </c>
      <c r="J1703" t="str">
        <f t="shared" si="52"/>
        <v>Over Weight</v>
      </c>
      <c r="K1703" t="str">
        <f t="shared" si="53"/>
        <v>Pre-Diabetes</v>
      </c>
    </row>
    <row r="1704" spans="1:11" x14ac:dyDescent="0.25">
      <c r="A1704" t="s">
        <v>668</v>
      </c>
      <c r="B1704">
        <v>25.08</v>
      </c>
      <c r="C1704">
        <v>4.7699999999999996</v>
      </c>
      <c r="D1704" t="s">
        <v>4718</v>
      </c>
      <c r="E1704" t="s">
        <v>4718</v>
      </c>
      <c r="F1704" t="s">
        <v>4718</v>
      </c>
      <c r="G1704">
        <v>0</v>
      </c>
      <c r="H1704" t="s">
        <v>4718</v>
      </c>
      <c r="J1704" t="str">
        <f t="shared" si="52"/>
        <v>UnderWeight</v>
      </c>
      <c r="K1704" t="str">
        <f t="shared" si="53"/>
        <v>Normal</v>
      </c>
    </row>
    <row r="1705" spans="1:11" x14ac:dyDescent="0.25">
      <c r="A1705" t="s">
        <v>667</v>
      </c>
      <c r="B1705">
        <v>15.2</v>
      </c>
      <c r="C1705">
        <v>7.81</v>
      </c>
      <c r="D1705" t="s">
        <v>2380</v>
      </c>
      <c r="E1705" t="s">
        <v>4718</v>
      </c>
      <c r="F1705" t="s">
        <v>4718</v>
      </c>
      <c r="G1705">
        <v>1</v>
      </c>
      <c r="H1705" t="s">
        <v>4718</v>
      </c>
      <c r="J1705" t="str">
        <f t="shared" si="52"/>
        <v>NormalWeight</v>
      </c>
      <c r="K1705" t="str">
        <f t="shared" si="53"/>
        <v>Diabetes</v>
      </c>
    </row>
    <row r="1706" spans="1:11" x14ac:dyDescent="0.25">
      <c r="A1706" t="s">
        <v>666</v>
      </c>
      <c r="B1706">
        <v>22.34</v>
      </c>
      <c r="C1706">
        <v>5.19</v>
      </c>
      <c r="D1706" t="s">
        <v>2380</v>
      </c>
      <c r="E1706" t="s">
        <v>4718</v>
      </c>
      <c r="F1706" t="s">
        <v>4718</v>
      </c>
      <c r="G1706">
        <v>0</v>
      </c>
      <c r="H1706" t="s">
        <v>4718</v>
      </c>
      <c r="J1706" t="str">
        <f t="shared" si="52"/>
        <v>Obesity</v>
      </c>
      <c r="K1706" t="str">
        <f t="shared" si="53"/>
        <v>Normal</v>
      </c>
    </row>
    <row r="1707" spans="1:11" x14ac:dyDescent="0.25">
      <c r="A1707" t="s">
        <v>665</v>
      </c>
      <c r="B1707">
        <v>40.15</v>
      </c>
      <c r="C1707">
        <v>5.93</v>
      </c>
      <c r="D1707" t="s">
        <v>4718</v>
      </c>
      <c r="E1707" t="s">
        <v>4718</v>
      </c>
      <c r="F1707" t="s">
        <v>4718</v>
      </c>
      <c r="G1707">
        <v>1</v>
      </c>
      <c r="H1707" t="s">
        <v>4718</v>
      </c>
      <c r="J1707" t="str">
        <f t="shared" si="52"/>
        <v>Obesity</v>
      </c>
      <c r="K1707" t="str">
        <f t="shared" si="53"/>
        <v>Pre-Diabetes</v>
      </c>
    </row>
    <row r="1708" spans="1:11" x14ac:dyDescent="0.25">
      <c r="A1708" t="s">
        <v>664</v>
      </c>
      <c r="B1708">
        <v>37.729999999999997</v>
      </c>
      <c r="C1708">
        <v>6.29</v>
      </c>
      <c r="D1708" t="s">
        <v>4718</v>
      </c>
      <c r="E1708" t="s">
        <v>4718</v>
      </c>
      <c r="F1708" t="s">
        <v>4718</v>
      </c>
      <c r="G1708">
        <v>1</v>
      </c>
      <c r="H1708" t="s">
        <v>4718</v>
      </c>
      <c r="J1708" t="str">
        <f t="shared" si="52"/>
        <v>Over Weight</v>
      </c>
      <c r="K1708" t="str">
        <f t="shared" si="53"/>
        <v>Pre-Diabetes</v>
      </c>
    </row>
    <row r="1709" spans="1:11" x14ac:dyDescent="0.25">
      <c r="A1709" t="s">
        <v>663</v>
      </c>
      <c r="B1709">
        <v>25.35</v>
      </c>
      <c r="C1709">
        <v>4.9000000000000004</v>
      </c>
      <c r="D1709" t="s">
        <v>4718</v>
      </c>
      <c r="E1709" t="s">
        <v>4718</v>
      </c>
      <c r="F1709" t="s">
        <v>4718</v>
      </c>
      <c r="G1709">
        <v>0</v>
      </c>
      <c r="H1709" t="s">
        <v>4718</v>
      </c>
      <c r="J1709" t="str">
        <f t="shared" si="52"/>
        <v>Over Weight</v>
      </c>
      <c r="K1709" t="str">
        <f t="shared" si="53"/>
        <v>Normal</v>
      </c>
    </row>
    <row r="1710" spans="1:11" x14ac:dyDescent="0.25">
      <c r="A1710" t="s">
        <v>662</v>
      </c>
      <c r="B1710">
        <v>26.41</v>
      </c>
      <c r="C1710">
        <v>5.07</v>
      </c>
      <c r="D1710" t="s">
        <v>2380</v>
      </c>
      <c r="E1710" t="s">
        <v>4718</v>
      </c>
      <c r="F1710" t="s">
        <v>4718</v>
      </c>
      <c r="G1710">
        <v>1</v>
      </c>
      <c r="H1710" t="s">
        <v>4718</v>
      </c>
      <c r="J1710" t="str">
        <f t="shared" si="52"/>
        <v>Over Weight</v>
      </c>
      <c r="K1710" t="str">
        <f t="shared" si="53"/>
        <v>Normal</v>
      </c>
    </row>
    <row r="1711" spans="1:11" x14ac:dyDescent="0.25">
      <c r="A1711" t="s">
        <v>661</v>
      </c>
      <c r="B1711">
        <v>27.6</v>
      </c>
      <c r="C1711">
        <v>5.33</v>
      </c>
      <c r="D1711" t="s">
        <v>4718</v>
      </c>
      <c r="E1711" t="s">
        <v>4718</v>
      </c>
      <c r="F1711" t="s">
        <v>4718</v>
      </c>
      <c r="G1711">
        <v>1</v>
      </c>
      <c r="H1711" t="s">
        <v>4718</v>
      </c>
      <c r="J1711" t="str">
        <f t="shared" si="52"/>
        <v>Obesity</v>
      </c>
      <c r="K1711" t="str">
        <f t="shared" si="53"/>
        <v>Normal</v>
      </c>
    </row>
    <row r="1712" spans="1:11" x14ac:dyDescent="0.25">
      <c r="A1712" t="s">
        <v>660</v>
      </c>
      <c r="B1712">
        <v>33.82</v>
      </c>
      <c r="C1712">
        <v>8.93</v>
      </c>
      <c r="D1712" t="s">
        <v>2380</v>
      </c>
      <c r="E1712" t="s">
        <v>4718</v>
      </c>
      <c r="F1712" t="s">
        <v>4718</v>
      </c>
      <c r="G1712">
        <v>1</v>
      </c>
      <c r="H1712" t="s">
        <v>4718</v>
      </c>
      <c r="J1712" t="str">
        <f t="shared" si="52"/>
        <v>Obesity</v>
      </c>
      <c r="K1712" t="str">
        <f t="shared" si="53"/>
        <v>Diabetes</v>
      </c>
    </row>
    <row r="1713" spans="1:11" x14ac:dyDescent="0.25">
      <c r="A1713" t="s">
        <v>659</v>
      </c>
      <c r="B1713">
        <v>32.9</v>
      </c>
      <c r="C1713">
        <v>4.3499999999999996</v>
      </c>
      <c r="D1713" t="s">
        <v>4718</v>
      </c>
      <c r="E1713" t="s">
        <v>4718</v>
      </c>
      <c r="F1713" t="s">
        <v>4718</v>
      </c>
      <c r="G1713">
        <v>0</v>
      </c>
      <c r="H1713" t="s">
        <v>4718</v>
      </c>
      <c r="J1713" t="str">
        <f t="shared" si="52"/>
        <v>Obesity</v>
      </c>
      <c r="K1713" t="str">
        <f t="shared" si="53"/>
        <v>Normal</v>
      </c>
    </row>
    <row r="1714" spans="1:11" x14ac:dyDescent="0.25">
      <c r="A1714" t="s">
        <v>658</v>
      </c>
      <c r="B1714">
        <v>30.875</v>
      </c>
      <c r="C1714">
        <v>9.5399999999999991</v>
      </c>
      <c r="D1714" t="s">
        <v>2380</v>
      </c>
      <c r="E1714" t="s">
        <v>4718</v>
      </c>
      <c r="F1714" t="s">
        <v>4718</v>
      </c>
      <c r="G1714">
        <v>1</v>
      </c>
      <c r="H1714" t="s">
        <v>4718</v>
      </c>
      <c r="J1714" t="str">
        <f t="shared" si="52"/>
        <v>Obesity</v>
      </c>
      <c r="K1714" t="str">
        <f t="shared" si="53"/>
        <v>Diabetes</v>
      </c>
    </row>
    <row r="1715" spans="1:11" x14ac:dyDescent="0.25">
      <c r="A1715" t="s">
        <v>657</v>
      </c>
      <c r="B1715">
        <v>32.64</v>
      </c>
      <c r="C1715">
        <v>5.91</v>
      </c>
      <c r="D1715" t="s">
        <v>4718</v>
      </c>
      <c r="E1715" t="s">
        <v>4718</v>
      </c>
      <c r="F1715" t="s">
        <v>4718</v>
      </c>
      <c r="G1715">
        <v>0</v>
      </c>
      <c r="H1715" t="s">
        <v>4718</v>
      </c>
      <c r="J1715" t="str">
        <f t="shared" si="52"/>
        <v>NormalWeight</v>
      </c>
      <c r="K1715" t="str">
        <f t="shared" si="53"/>
        <v>Pre-Diabetes</v>
      </c>
    </row>
    <row r="1716" spans="1:11" x14ac:dyDescent="0.25">
      <c r="A1716" t="s">
        <v>656</v>
      </c>
      <c r="B1716">
        <v>22.135000000000002</v>
      </c>
      <c r="C1716">
        <v>5.0999999999999996</v>
      </c>
      <c r="D1716" t="s">
        <v>4718</v>
      </c>
      <c r="E1716" t="s">
        <v>4718</v>
      </c>
      <c r="F1716" t="s">
        <v>4718</v>
      </c>
      <c r="G1716">
        <v>0</v>
      </c>
      <c r="H1716" t="s">
        <v>4718</v>
      </c>
      <c r="J1716" t="str">
        <f t="shared" si="52"/>
        <v>UnderWeight</v>
      </c>
      <c r="K1716" t="str">
        <f t="shared" si="53"/>
        <v>Normal</v>
      </c>
    </row>
    <row r="1717" spans="1:11" x14ac:dyDescent="0.25">
      <c r="A1717" t="s">
        <v>655</v>
      </c>
      <c r="B1717">
        <v>16.53</v>
      </c>
      <c r="C1717">
        <v>5.08</v>
      </c>
      <c r="D1717" t="s">
        <v>4718</v>
      </c>
      <c r="E1717" t="s">
        <v>4718</v>
      </c>
      <c r="F1717" t="s">
        <v>4718</v>
      </c>
      <c r="G1717">
        <v>2</v>
      </c>
      <c r="H1717" t="s">
        <v>4718</v>
      </c>
      <c r="J1717" t="str">
        <f t="shared" si="52"/>
        <v>Obesity</v>
      </c>
      <c r="K1717" t="str">
        <f t="shared" si="53"/>
        <v>Normal</v>
      </c>
    </row>
    <row r="1718" spans="1:11" x14ac:dyDescent="0.25">
      <c r="A1718" t="s">
        <v>654</v>
      </c>
      <c r="B1718">
        <v>32.774999999999999</v>
      </c>
      <c r="C1718">
        <v>4.75</v>
      </c>
      <c r="D1718" t="s">
        <v>4718</v>
      </c>
      <c r="E1718" t="s">
        <v>4718</v>
      </c>
      <c r="F1718" t="s">
        <v>4718</v>
      </c>
      <c r="G1718">
        <v>0</v>
      </c>
      <c r="H1718" t="s">
        <v>4718</v>
      </c>
      <c r="J1718" t="str">
        <f t="shared" si="52"/>
        <v>Obesity</v>
      </c>
      <c r="K1718" t="str">
        <f t="shared" si="53"/>
        <v>Normal</v>
      </c>
    </row>
    <row r="1719" spans="1:11" x14ac:dyDescent="0.25">
      <c r="A1719" t="s">
        <v>653</v>
      </c>
      <c r="B1719">
        <v>30.9</v>
      </c>
      <c r="C1719">
        <v>6.05</v>
      </c>
      <c r="D1719" t="s">
        <v>4718</v>
      </c>
      <c r="E1719" t="s">
        <v>4718</v>
      </c>
      <c r="F1719" t="s">
        <v>4718</v>
      </c>
      <c r="G1719">
        <v>1</v>
      </c>
      <c r="H1719" t="s">
        <v>4718</v>
      </c>
      <c r="J1719" t="str">
        <f t="shared" si="52"/>
        <v>UnderWeight</v>
      </c>
      <c r="K1719" t="str">
        <f t="shared" si="53"/>
        <v>Pre-Diabetes</v>
      </c>
    </row>
    <row r="1720" spans="1:11" x14ac:dyDescent="0.25">
      <c r="A1720" t="s">
        <v>652</v>
      </c>
      <c r="B1720">
        <v>15.58</v>
      </c>
      <c r="C1720">
        <v>11.56</v>
      </c>
      <c r="D1720" t="s">
        <v>4718</v>
      </c>
      <c r="E1720" t="s">
        <v>4718</v>
      </c>
      <c r="F1720" t="s">
        <v>4718</v>
      </c>
      <c r="G1720">
        <v>0</v>
      </c>
      <c r="H1720" t="s">
        <v>4718</v>
      </c>
      <c r="J1720" t="str">
        <f t="shared" si="52"/>
        <v>Over Weight</v>
      </c>
      <c r="K1720" t="str">
        <f t="shared" si="53"/>
        <v>Diabetes</v>
      </c>
    </row>
    <row r="1721" spans="1:11" x14ac:dyDescent="0.25">
      <c r="A1721" t="s">
        <v>651</v>
      </c>
      <c r="B1721">
        <v>26.315000000000001</v>
      </c>
      <c r="C1721">
        <v>5.76</v>
      </c>
      <c r="D1721" t="s">
        <v>4718</v>
      </c>
      <c r="E1721" t="s">
        <v>4718</v>
      </c>
      <c r="F1721" t="s">
        <v>4718</v>
      </c>
      <c r="G1721">
        <v>0</v>
      </c>
      <c r="H1721" t="s">
        <v>4718</v>
      </c>
      <c r="J1721" t="str">
        <f t="shared" si="52"/>
        <v>Obesity</v>
      </c>
      <c r="K1721" t="str">
        <f t="shared" si="53"/>
        <v>Pre-Diabetes</v>
      </c>
    </row>
    <row r="1722" spans="1:11" x14ac:dyDescent="0.25">
      <c r="A1722" t="s">
        <v>650</v>
      </c>
      <c r="B1722">
        <v>35.61</v>
      </c>
      <c r="C1722">
        <v>5.65</v>
      </c>
      <c r="D1722" t="s">
        <v>4718</v>
      </c>
      <c r="E1722" t="s">
        <v>2380</v>
      </c>
      <c r="F1722" t="s">
        <v>4718</v>
      </c>
      <c r="G1722">
        <v>1</v>
      </c>
      <c r="H1722" t="s">
        <v>4718</v>
      </c>
      <c r="J1722" t="str">
        <f t="shared" si="52"/>
        <v>Obesity</v>
      </c>
      <c r="K1722" t="str">
        <f t="shared" si="53"/>
        <v>Normal</v>
      </c>
    </row>
    <row r="1723" spans="1:11" x14ac:dyDescent="0.25">
      <c r="A1723" t="s">
        <v>649</v>
      </c>
      <c r="B1723">
        <v>37.56</v>
      </c>
      <c r="C1723">
        <v>5.88</v>
      </c>
      <c r="D1723" t="s">
        <v>4718</v>
      </c>
      <c r="E1723" t="s">
        <v>2380</v>
      </c>
      <c r="F1723" t="s">
        <v>4718</v>
      </c>
      <c r="G1723">
        <v>1</v>
      </c>
      <c r="H1723" t="s">
        <v>4718</v>
      </c>
      <c r="J1723" t="str">
        <f t="shared" si="52"/>
        <v>UnderWeight</v>
      </c>
      <c r="K1723" t="str">
        <f t="shared" si="53"/>
        <v>Pre-Diabetes</v>
      </c>
    </row>
    <row r="1724" spans="1:11" x14ac:dyDescent="0.25">
      <c r="A1724" t="s">
        <v>648</v>
      </c>
      <c r="B1724">
        <v>15.49</v>
      </c>
      <c r="C1724">
        <v>9.6</v>
      </c>
      <c r="D1724" t="s">
        <v>4718</v>
      </c>
      <c r="E1724" t="s">
        <v>4718</v>
      </c>
      <c r="F1724" t="s">
        <v>4718</v>
      </c>
      <c r="G1724">
        <v>0</v>
      </c>
      <c r="H1724" t="s">
        <v>4718</v>
      </c>
      <c r="J1724" t="str">
        <f t="shared" si="52"/>
        <v>NormalWeight</v>
      </c>
      <c r="K1724" t="str">
        <f t="shared" si="53"/>
        <v>Diabetes</v>
      </c>
    </row>
    <row r="1725" spans="1:11" x14ac:dyDescent="0.25">
      <c r="A1725" t="s">
        <v>647</v>
      </c>
      <c r="B1725">
        <v>23.48</v>
      </c>
      <c r="C1725">
        <v>6.24</v>
      </c>
      <c r="D1725" t="s">
        <v>4718</v>
      </c>
      <c r="E1725" t="s">
        <v>4718</v>
      </c>
      <c r="F1725" t="s">
        <v>4718</v>
      </c>
      <c r="G1725">
        <v>1</v>
      </c>
      <c r="H1725" t="s">
        <v>4718</v>
      </c>
      <c r="J1725" t="str">
        <f t="shared" si="52"/>
        <v>Obesity</v>
      </c>
      <c r="K1725" t="str">
        <f t="shared" si="53"/>
        <v>Pre-Diabetes</v>
      </c>
    </row>
    <row r="1726" spans="1:11" x14ac:dyDescent="0.25">
      <c r="A1726" t="s">
        <v>646</v>
      </c>
      <c r="B1726">
        <v>30.02</v>
      </c>
      <c r="C1726">
        <v>7.63</v>
      </c>
      <c r="D1726" t="s">
        <v>2380</v>
      </c>
      <c r="E1726" t="s">
        <v>4718</v>
      </c>
      <c r="F1726" t="s">
        <v>4718</v>
      </c>
      <c r="G1726">
        <v>1</v>
      </c>
      <c r="H1726" t="s">
        <v>4718</v>
      </c>
      <c r="J1726" t="str">
        <f t="shared" si="52"/>
        <v>Over Weight</v>
      </c>
      <c r="K1726" t="str">
        <f t="shared" si="53"/>
        <v>Diabetes</v>
      </c>
    </row>
    <row r="1727" spans="1:11" x14ac:dyDescent="0.25">
      <c r="A1727" t="s">
        <v>645</v>
      </c>
      <c r="B1727">
        <v>26.885000000000002</v>
      </c>
      <c r="C1727">
        <v>8.66</v>
      </c>
      <c r="D1727" t="s">
        <v>2380</v>
      </c>
      <c r="E1727" t="s">
        <v>4718</v>
      </c>
      <c r="F1727" t="s">
        <v>4718</v>
      </c>
      <c r="G1727">
        <v>1</v>
      </c>
      <c r="H1727" t="s">
        <v>4718</v>
      </c>
      <c r="J1727" t="str">
        <f t="shared" si="52"/>
        <v>Over Weight</v>
      </c>
      <c r="K1727" t="str">
        <f t="shared" si="53"/>
        <v>Diabetes</v>
      </c>
    </row>
    <row r="1728" spans="1:11" x14ac:dyDescent="0.25">
      <c r="A1728" t="s">
        <v>644</v>
      </c>
      <c r="B1728">
        <v>25.84</v>
      </c>
      <c r="C1728">
        <v>8.5500000000000007</v>
      </c>
      <c r="D1728" t="s">
        <v>2380</v>
      </c>
      <c r="E1728" t="s">
        <v>4718</v>
      </c>
      <c r="F1728" t="s">
        <v>4718</v>
      </c>
      <c r="G1728">
        <v>1</v>
      </c>
      <c r="H1728" t="s">
        <v>4718</v>
      </c>
      <c r="J1728" t="str">
        <f t="shared" si="52"/>
        <v>Over Weight</v>
      </c>
      <c r="K1728" t="str">
        <f t="shared" si="53"/>
        <v>Diabetes</v>
      </c>
    </row>
    <row r="1729" spans="1:11" x14ac:dyDescent="0.25">
      <c r="A1729" t="s">
        <v>643</v>
      </c>
      <c r="B1729">
        <v>27.454999999999998</v>
      </c>
      <c r="C1729">
        <v>4.54</v>
      </c>
      <c r="D1729" t="s">
        <v>4718</v>
      </c>
      <c r="E1729" t="s">
        <v>4718</v>
      </c>
      <c r="F1729" t="s">
        <v>4718</v>
      </c>
      <c r="G1729">
        <v>0</v>
      </c>
      <c r="H1729" t="s">
        <v>4718</v>
      </c>
      <c r="J1729" t="str">
        <f t="shared" ref="J1729:J1792" si="54">IF(B1730&gt;=30,"Obesity",IF(B1730&gt;=25,"Over Weight",IF(B1730&gt;=18.5,"NormalWeight","UnderWeight")))</f>
        <v>NormalWeight</v>
      </c>
      <c r="K1729" t="str">
        <f t="shared" si="53"/>
        <v>Normal</v>
      </c>
    </row>
    <row r="1730" spans="1:11" x14ac:dyDescent="0.25">
      <c r="A1730" t="s">
        <v>642</v>
      </c>
      <c r="B1730">
        <v>24.605</v>
      </c>
      <c r="C1730">
        <v>5.7</v>
      </c>
      <c r="D1730" t="s">
        <v>4718</v>
      </c>
      <c r="E1730" t="s">
        <v>4718</v>
      </c>
      <c r="F1730" t="s">
        <v>4718</v>
      </c>
      <c r="G1730">
        <v>0</v>
      </c>
      <c r="H1730" t="s">
        <v>4718</v>
      </c>
      <c r="J1730" t="str">
        <f t="shared" si="54"/>
        <v>Obesity</v>
      </c>
      <c r="K1730" t="str">
        <f t="shared" si="53"/>
        <v>Pre-Diabetes</v>
      </c>
    </row>
    <row r="1731" spans="1:11" x14ac:dyDescent="0.25">
      <c r="A1731" t="s">
        <v>641</v>
      </c>
      <c r="B1731">
        <v>30.8</v>
      </c>
      <c r="C1731">
        <v>5.07</v>
      </c>
      <c r="D1731" t="s">
        <v>4718</v>
      </c>
      <c r="E1731" t="s">
        <v>4718</v>
      </c>
      <c r="F1731" t="s">
        <v>4718</v>
      </c>
      <c r="G1731">
        <v>0</v>
      </c>
      <c r="H1731" t="s">
        <v>4718</v>
      </c>
      <c r="J1731" t="str">
        <f t="shared" si="54"/>
        <v>Obesity</v>
      </c>
      <c r="K1731" t="str">
        <f t="shared" ref="K1731:K1794" si="55">IF(C1731&lt;5.7,"Normal",IF(C1731&lt;6.5,"Pre-Diabetes","Diabetes"))</f>
        <v>Normal</v>
      </c>
    </row>
    <row r="1732" spans="1:11" x14ac:dyDescent="0.25">
      <c r="A1732" t="s">
        <v>640</v>
      </c>
      <c r="B1732">
        <v>34.799999999999997</v>
      </c>
      <c r="C1732">
        <v>4.38</v>
      </c>
      <c r="D1732" t="s">
        <v>4718</v>
      </c>
      <c r="E1732" t="s">
        <v>4718</v>
      </c>
      <c r="F1732" t="s">
        <v>4718</v>
      </c>
      <c r="G1732">
        <v>1</v>
      </c>
      <c r="H1732" t="s">
        <v>4718</v>
      </c>
      <c r="J1732" t="str">
        <f t="shared" si="54"/>
        <v>Obesity</v>
      </c>
      <c r="K1732" t="str">
        <f t="shared" si="55"/>
        <v>Normal</v>
      </c>
    </row>
    <row r="1733" spans="1:11" x14ac:dyDescent="0.25">
      <c r="A1733" t="s">
        <v>639</v>
      </c>
      <c r="B1733">
        <v>34.21</v>
      </c>
      <c r="C1733">
        <v>4.54</v>
      </c>
      <c r="D1733" t="s">
        <v>4718</v>
      </c>
      <c r="E1733" t="s">
        <v>4718</v>
      </c>
      <c r="F1733" t="s">
        <v>4718</v>
      </c>
      <c r="G1733">
        <v>1</v>
      </c>
      <c r="H1733" t="s">
        <v>4718</v>
      </c>
      <c r="J1733" t="str">
        <f t="shared" si="54"/>
        <v>Obesity</v>
      </c>
      <c r="K1733" t="str">
        <f t="shared" si="55"/>
        <v>Normal</v>
      </c>
    </row>
    <row r="1734" spans="1:11" x14ac:dyDescent="0.25">
      <c r="A1734" t="s">
        <v>638</v>
      </c>
      <c r="B1734">
        <v>31</v>
      </c>
      <c r="C1734">
        <v>5.38</v>
      </c>
      <c r="D1734" t="s">
        <v>4718</v>
      </c>
      <c r="E1734" t="s">
        <v>4718</v>
      </c>
      <c r="F1734" t="s">
        <v>4718</v>
      </c>
      <c r="G1734">
        <v>1</v>
      </c>
      <c r="H1734" t="s">
        <v>4718</v>
      </c>
      <c r="J1734" t="str">
        <f t="shared" si="54"/>
        <v>Over Weight</v>
      </c>
      <c r="K1734" t="str">
        <f t="shared" si="55"/>
        <v>Normal</v>
      </c>
    </row>
    <row r="1735" spans="1:11" x14ac:dyDescent="0.25">
      <c r="A1735" t="s">
        <v>637</v>
      </c>
      <c r="B1735">
        <v>26.125</v>
      </c>
      <c r="C1735">
        <v>5.55</v>
      </c>
      <c r="D1735" t="s">
        <v>4718</v>
      </c>
      <c r="E1735" t="s">
        <v>4718</v>
      </c>
      <c r="F1735" t="s">
        <v>4718</v>
      </c>
      <c r="G1735">
        <v>1</v>
      </c>
      <c r="H1735" t="s">
        <v>4718</v>
      </c>
      <c r="J1735" t="str">
        <f t="shared" si="54"/>
        <v>Obesity</v>
      </c>
      <c r="K1735" t="str">
        <f t="shared" si="55"/>
        <v>Normal</v>
      </c>
    </row>
    <row r="1736" spans="1:11" x14ac:dyDescent="0.25">
      <c r="A1736" t="s">
        <v>636</v>
      </c>
      <c r="B1736">
        <v>30.13</v>
      </c>
      <c r="C1736">
        <v>4.03</v>
      </c>
      <c r="D1736" t="s">
        <v>2380</v>
      </c>
      <c r="E1736" t="s">
        <v>4718</v>
      </c>
      <c r="F1736" t="s">
        <v>4718</v>
      </c>
      <c r="G1736">
        <v>1</v>
      </c>
      <c r="H1736" t="s">
        <v>4718</v>
      </c>
      <c r="J1736" t="str">
        <f t="shared" si="54"/>
        <v>Obesity</v>
      </c>
      <c r="K1736" t="str">
        <f t="shared" si="55"/>
        <v>Normal</v>
      </c>
    </row>
    <row r="1737" spans="1:11" x14ac:dyDescent="0.25">
      <c r="A1737" t="s">
        <v>635</v>
      </c>
      <c r="B1737">
        <v>34.19</v>
      </c>
      <c r="C1737">
        <v>4.1900000000000004</v>
      </c>
      <c r="D1737" t="s">
        <v>4718</v>
      </c>
      <c r="E1737" t="s">
        <v>4718</v>
      </c>
      <c r="F1737" t="s">
        <v>4718</v>
      </c>
      <c r="G1737">
        <v>0</v>
      </c>
      <c r="H1737" t="s">
        <v>4718</v>
      </c>
      <c r="J1737" t="str">
        <f t="shared" si="54"/>
        <v>NormalWeight</v>
      </c>
      <c r="K1737" t="str">
        <f t="shared" si="55"/>
        <v>Normal</v>
      </c>
    </row>
    <row r="1738" spans="1:11" x14ac:dyDescent="0.25">
      <c r="A1738" t="s">
        <v>634</v>
      </c>
      <c r="B1738">
        <v>22.515000000000001</v>
      </c>
      <c r="C1738">
        <v>4.37</v>
      </c>
      <c r="D1738" t="s">
        <v>4718</v>
      </c>
      <c r="E1738" t="s">
        <v>4718</v>
      </c>
      <c r="F1738" t="s">
        <v>2380</v>
      </c>
      <c r="G1738">
        <v>1</v>
      </c>
      <c r="H1738" t="s">
        <v>4718</v>
      </c>
      <c r="J1738" t="str">
        <f t="shared" si="54"/>
        <v>UnderWeight</v>
      </c>
      <c r="K1738" t="str">
        <f t="shared" si="55"/>
        <v>Normal</v>
      </c>
    </row>
    <row r="1739" spans="1:11" x14ac:dyDescent="0.25">
      <c r="A1739" t="s">
        <v>633</v>
      </c>
      <c r="B1739">
        <v>18.239999999999998</v>
      </c>
      <c r="C1739">
        <v>5.31</v>
      </c>
      <c r="D1739" t="s">
        <v>2380</v>
      </c>
      <c r="E1739" t="s">
        <v>4718</v>
      </c>
      <c r="F1739" t="s">
        <v>2380</v>
      </c>
      <c r="G1739">
        <v>1</v>
      </c>
      <c r="H1739" t="s">
        <v>4718</v>
      </c>
      <c r="J1739" t="str">
        <f t="shared" si="54"/>
        <v>Obesity</v>
      </c>
      <c r="K1739" t="str">
        <f t="shared" si="55"/>
        <v>Normal</v>
      </c>
    </row>
    <row r="1740" spans="1:11" x14ac:dyDescent="0.25">
      <c r="A1740" t="s">
        <v>631</v>
      </c>
      <c r="B1740">
        <v>37.28</v>
      </c>
      <c r="C1740">
        <v>4.66</v>
      </c>
      <c r="D1740" t="s">
        <v>4718</v>
      </c>
      <c r="E1740" t="s">
        <v>2380</v>
      </c>
      <c r="F1740" t="s">
        <v>4718</v>
      </c>
      <c r="G1740">
        <v>1</v>
      </c>
      <c r="H1740" t="s">
        <v>4718</v>
      </c>
      <c r="J1740" t="str">
        <f t="shared" si="54"/>
        <v>UnderWeight</v>
      </c>
      <c r="K1740" t="str">
        <f t="shared" si="55"/>
        <v>Normal</v>
      </c>
    </row>
    <row r="1741" spans="1:11" x14ac:dyDescent="0.25">
      <c r="A1741" t="s">
        <v>630</v>
      </c>
      <c r="B1741">
        <v>18.2</v>
      </c>
      <c r="C1741">
        <v>6.19</v>
      </c>
      <c r="D1741" t="s">
        <v>4718</v>
      </c>
      <c r="E1741" t="s">
        <v>4718</v>
      </c>
      <c r="F1741" t="s">
        <v>2380</v>
      </c>
      <c r="G1741">
        <v>1</v>
      </c>
      <c r="H1741" t="s">
        <v>4718</v>
      </c>
      <c r="J1741" t="str">
        <f t="shared" si="54"/>
        <v>NormalWeight</v>
      </c>
      <c r="K1741" t="str">
        <f t="shared" si="55"/>
        <v>Pre-Diabetes</v>
      </c>
    </row>
    <row r="1742" spans="1:11" x14ac:dyDescent="0.25">
      <c r="A1742" t="s">
        <v>629</v>
      </c>
      <c r="B1742">
        <v>20.53</v>
      </c>
      <c r="C1742">
        <v>4.8600000000000003</v>
      </c>
      <c r="D1742" t="s">
        <v>4718</v>
      </c>
      <c r="E1742" t="s">
        <v>4718</v>
      </c>
      <c r="F1742" t="s">
        <v>4718</v>
      </c>
      <c r="G1742">
        <v>1</v>
      </c>
      <c r="H1742" t="s">
        <v>4718</v>
      </c>
      <c r="J1742" t="str">
        <f t="shared" si="54"/>
        <v>NormalWeight</v>
      </c>
      <c r="K1742" t="str">
        <f t="shared" si="55"/>
        <v>Normal</v>
      </c>
    </row>
    <row r="1743" spans="1:11" x14ac:dyDescent="0.25">
      <c r="A1743" t="s">
        <v>628</v>
      </c>
      <c r="B1743">
        <v>23.79</v>
      </c>
      <c r="C1743">
        <v>4.74</v>
      </c>
      <c r="D1743" t="s">
        <v>4718</v>
      </c>
      <c r="E1743" t="s">
        <v>4718</v>
      </c>
      <c r="F1743" t="s">
        <v>4718</v>
      </c>
      <c r="G1743">
        <v>0</v>
      </c>
      <c r="H1743" t="s">
        <v>4718</v>
      </c>
      <c r="J1743" t="str">
        <f t="shared" si="54"/>
        <v>Over Weight</v>
      </c>
      <c r="K1743" t="str">
        <f t="shared" si="55"/>
        <v>Normal</v>
      </c>
    </row>
    <row r="1744" spans="1:11" x14ac:dyDescent="0.25">
      <c r="A1744" t="s">
        <v>627</v>
      </c>
      <c r="B1744">
        <v>29.8</v>
      </c>
      <c r="C1744">
        <v>6.03</v>
      </c>
      <c r="D1744" t="s">
        <v>4718</v>
      </c>
      <c r="E1744" t="s">
        <v>4718</v>
      </c>
      <c r="F1744" t="s">
        <v>4718</v>
      </c>
      <c r="G1744">
        <v>0</v>
      </c>
      <c r="H1744" t="s">
        <v>4718</v>
      </c>
      <c r="J1744" t="str">
        <f t="shared" si="54"/>
        <v>Obesity</v>
      </c>
      <c r="K1744" t="str">
        <f t="shared" si="55"/>
        <v>Pre-Diabetes</v>
      </c>
    </row>
    <row r="1745" spans="1:11" x14ac:dyDescent="0.25">
      <c r="A1745" t="s">
        <v>626</v>
      </c>
      <c r="B1745">
        <v>31.54</v>
      </c>
      <c r="C1745">
        <v>4.71</v>
      </c>
      <c r="D1745" t="s">
        <v>4718</v>
      </c>
      <c r="E1745" t="s">
        <v>4718</v>
      </c>
      <c r="F1745" t="s">
        <v>4718</v>
      </c>
      <c r="G1745">
        <v>0</v>
      </c>
      <c r="H1745" t="s">
        <v>4718</v>
      </c>
      <c r="J1745" t="str">
        <f t="shared" si="54"/>
        <v>NormalWeight</v>
      </c>
      <c r="K1745" t="str">
        <f t="shared" si="55"/>
        <v>Normal</v>
      </c>
    </row>
    <row r="1746" spans="1:11" x14ac:dyDescent="0.25">
      <c r="A1746" t="s">
        <v>625</v>
      </c>
      <c r="B1746">
        <v>20.82</v>
      </c>
      <c r="C1746">
        <v>5.55</v>
      </c>
      <c r="D1746" t="s">
        <v>4718</v>
      </c>
      <c r="E1746" t="s">
        <v>4718</v>
      </c>
      <c r="F1746" t="s">
        <v>4718</v>
      </c>
      <c r="G1746">
        <v>1</v>
      </c>
      <c r="H1746" t="s">
        <v>4718</v>
      </c>
      <c r="J1746" t="str">
        <f t="shared" si="54"/>
        <v>Obesity</v>
      </c>
      <c r="K1746" t="str">
        <f t="shared" si="55"/>
        <v>Normal</v>
      </c>
    </row>
    <row r="1747" spans="1:11" x14ac:dyDescent="0.25">
      <c r="A1747" t="s">
        <v>624</v>
      </c>
      <c r="B1747">
        <v>38.83</v>
      </c>
      <c r="C1747">
        <v>4.78</v>
      </c>
      <c r="D1747" t="s">
        <v>4718</v>
      </c>
      <c r="E1747" t="s">
        <v>4718</v>
      </c>
      <c r="F1747" t="s">
        <v>2380</v>
      </c>
      <c r="G1747">
        <v>1</v>
      </c>
      <c r="H1747" t="s">
        <v>4718</v>
      </c>
      <c r="J1747" t="str">
        <f t="shared" si="54"/>
        <v>NormalWeight</v>
      </c>
      <c r="K1747" t="str">
        <f t="shared" si="55"/>
        <v>Normal</v>
      </c>
    </row>
    <row r="1748" spans="1:11" x14ac:dyDescent="0.25">
      <c r="A1748" t="s">
        <v>623</v>
      </c>
      <c r="B1748">
        <v>23.44</v>
      </c>
      <c r="C1748">
        <v>4.6500000000000004</v>
      </c>
      <c r="D1748" t="s">
        <v>2380</v>
      </c>
      <c r="E1748" t="s">
        <v>4718</v>
      </c>
      <c r="F1748" t="s">
        <v>4718</v>
      </c>
      <c r="G1748">
        <v>1</v>
      </c>
      <c r="H1748" t="s">
        <v>4718</v>
      </c>
      <c r="J1748" t="str">
        <f t="shared" si="54"/>
        <v>NormalWeight</v>
      </c>
      <c r="K1748" t="str">
        <f t="shared" si="55"/>
        <v>Normal</v>
      </c>
    </row>
    <row r="1749" spans="1:11" x14ac:dyDescent="0.25">
      <c r="A1749" t="s">
        <v>622</v>
      </c>
      <c r="B1749">
        <v>24.13</v>
      </c>
      <c r="C1749">
        <v>5.2</v>
      </c>
      <c r="D1749" t="s">
        <v>4718</v>
      </c>
      <c r="E1749" t="s">
        <v>4718</v>
      </c>
      <c r="F1749" t="s">
        <v>4718</v>
      </c>
      <c r="G1749">
        <v>1</v>
      </c>
      <c r="H1749" t="s">
        <v>4718</v>
      </c>
      <c r="J1749" t="str">
        <f t="shared" si="54"/>
        <v>Obesity</v>
      </c>
      <c r="K1749" t="str">
        <f t="shared" si="55"/>
        <v>Normal</v>
      </c>
    </row>
    <row r="1750" spans="1:11" x14ac:dyDescent="0.25">
      <c r="A1750" t="s">
        <v>621</v>
      </c>
      <c r="B1750">
        <v>42.13</v>
      </c>
      <c r="C1750">
        <v>4.54</v>
      </c>
      <c r="D1750" t="s">
        <v>2380</v>
      </c>
      <c r="E1750" t="s">
        <v>4718</v>
      </c>
      <c r="F1750" t="s">
        <v>4718</v>
      </c>
      <c r="G1750">
        <v>1</v>
      </c>
      <c r="H1750" t="s">
        <v>4718</v>
      </c>
      <c r="J1750" t="str">
        <f t="shared" si="54"/>
        <v>UnderWeight</v>
      </c>
      <c r="K1750" t="str">
        <f t="shared" si="55"/>
        <v>Normal</v>
      </c>
    </row>
    <row r="1751" spans="1:11" x14ac:dyDescent="0.25">
      <c r="A1751" t="s">
        <v>620</v>
      </c>
      <c r="B1751">
        <v>17.86</v>
      </c>
      <c r="C1751">
        <v>4.1100000000000003</v>
      </c>
      <c r="D1751" t="s">
        <v>4718</v>
      </c>
      <c r="E1751" t="s">
        <v>4718</v>
      </c>
      <c r="F1751" t="s">
        <v>4718</v>
      </c>
      <c r="G1751">
        <v>1</v>
      </c>
      <c r="H1751" t="s">
        <v>4718</v>
      </c>
      <c r="J1751" t="str">
        <f t="shared" si="54"/>
        <v>Obesity</v>
      </c>
      <c r="K1751" t="str">
        <f t="shared" si="55"/>
        <v>Normal</v>
      </c>
    </row>
    <row r="1752" spans="1:11" x14ac:dyDescent="0.25">
      <c r="A1752" t="s">
        <v>619</v>
      </c>
      <c r="B1752">
        <v>32.78</v>
      </c>
      <c r="C1752">
        <v>4.63</v>
      </c>
      <c r="D1752" t="s">
        <v>4718</v>
      </c>
      <c r="E1752" t="s">
        <v>4718</v>
      </c>
      <c r="F1752" t="s">
        <v>4718</v>
      </c>
      <c r="G1752">
        <v>0</v>
      </c>
      <c r="H1752" t="s">
        <v>4718</v>
      </c>
      <c r="J1752" t="str">
        <f t="shared" si="54"/>
        <v>NormalWeight</v>
      </c>
      <c r="K1752" t="str">
        <f t="shared" si="55"/>
        <v>Normal</v>
      </c>
    </row>
    <row r="1753" spans="1:11" x14ac:dyDescent="0.25">
      <c r="A1753" t="s">
        <v>618</v>
      </c>
      <c r="B1753">
        <v>23.9</v>
      </c>
      <c r="C1753">
        <v>6.06</v>
      </c>
      <c r="D1753" t="s">
        <v>2380</v>
      </c>
      <c r="E1753" t="s">
        <v>4718</v>
      </c>
      <c r="F1753" t="s">
        <v>2380</v>
      </c>
      <c r="G1753">
        <v>1</v>
      </c>
      <c r="H1753" t="s">
        <v>4718</v>
      </c>
      <c r="J1753" t="str">
        <f t="shared" si="54"/>
        <v>UnderWeight</v>
      </c>
      <c r="K1753" t="str">
        <f t="shared" si="55"/>
        <v>Pre-Diabetes</v>
      </c>
    </row>
    <row r="1754" spans="1:11" x14ac:dyDescent="0.25">
      <c r="A1754" t="s">
        <v>617</v>
      </c>
      <c r="B1754">
        <v>15.47</v>
      </c>
      <c r="C1754">
        <v>8.43</v>
      </c>
      <c r="D1754" t="s">
        <v>4718</v>
      </c>
      <c r="E1754" t="s">
        <v>4718</v>
      </c>
      <c r="F1754" t="s">
        <v>4718</v>
      </c>
      <c r="G1754">
        <v>0</v>
      </c>
      <c r="H1754" t="s">
        <v>4718</v>
      </c>
      <c r="J1754" t="str">
        <f t="shared" si="54"/>
        <v>Over Weight</v>
      </c>
      <c r="K1754" t="str">
        <f t="shared" si="55"/>
        <v>Diabetes</v>
      </c>
    </row>
    <row r="1755" spans="1:11" x14ac:dyDescent="0.25">
      <c r="A1755" t="s">
        <v>616</v>
      </c>
      <c r="B1755">
        <v>28.54</v>
      </c>
      <c r="C1755">
        <v>5.51</v>
      </c>
      <c r="D1755" t="s">
        <v>4718</v>
      </c>
      <c r="E1755" t="s">
        <v>4718</v>
      </c>
      <c r="F1755" t="s">
        <v>2380</v>
      </c>
      <c r="G1755">
        <v>1</v>
      </c>
      <c r="H1755" t="s">
        <v>4718</v>
      </c>
      <c r="J1755" t="str">
        <f t="shared" si="54"/>
        <v>NormalWeight</v>
      </c>
      <c r="K1755" t="str">
        <f t="shared" si="55"/>
        <v>Normal</v>
      </c>
    </row>
    <row r="1756" spans="1:11" x14ac:dyDescent="0.25">
      <c r="A1756" t="s">
        <v>615</v>
      </c>
      <c r="B1756">
        <v>18.54</v>
      </c>
      <c r="C1756">
        <v>4.95</v>
      </c>
      <c r="D1756" t="s">
        <v>4718</v>
      </c>
      <c r="E1756" t="s">
        <v>4718</v>
      </c>
      <c r="F1756" t="s">
        <v>4718</v>
      </c>
      <c r="G1756">
        <v>0</v>
      </c>
      <c r="H1756" t="s">
        <v>4718</v>
      </c>
      <c r="J1756" t="str">
        <f t="shared" si="54"/>
        <v>Obesity</v>
      </c>
      <c r="K1756" t="str">
        <f t="shared" si="55"/>
        <v>Normal</v>
      </c>
    </row>
    <row r="1757" spans="1:11" x14ac:dyDescent="0.25">
      <c r="A1757" t="s">
        <v>614</v>
      </c>
      <c r="B1757">
        <v>32.18</v>
      </c>
      <c r="C1757">
        <v>6.44</v>
      </c>
      <c r="D1757" t="s">
        <v>2380</v>
      </c>
      <c r="E1757" t="s">
        <v>4718</v>
      </c>
      <c r="F1757" t="s">
        <v>2380</v>
      </c>
      <c r="G1757">
        <v>1</v>
      </c>
      <c r="H1757" t="s">
        <v>4718</v>
      </c>
      <c r="J1757" t="str">
        <f t="shared" si="54"/>
        <v>Obesity</v>
      </c>
      <c r="K1757" t="str">
        <f t="shared" si="55"/>
        <v>Pre-Diabetes</v>
      </c>
    </row>
    <row r="1758" spans="1:11" x14ac:dyDescent="0.25">
      <c r="A1758" t="s">
        <v>613</v>
      </c>
      <c r="B1758">
        <v>37.380000000000003</v>
      </c>
      <c r="C1758">
        <v>6.05</v>
      </c>
      <c r="D1758" t="s">
        <v>2380</v>
      </c>
      <c r="E1758" t="s">
        <v>4718</v>
      </c>
      <c r="F1758" t="s">
        <v>4718</v>
      </c>
      <c r="G1758">
        <v>0</v>
      </c>
      <c r="H1758" t="s">
        <v>4718</v>
      </c>
      <c r="J1758" t="str">
        <f t="shared" si="54"/>
        <v>Obesity</v>
      </c>
      <c r="K1758" t="str">
        <f t="shared" si="55"/>
        <v>Pre-Diabetes</v>
      </c>
    </row>
    <row r="1759" spans="1:11" x14ac:dyDescent="0.25">
      <c r="A1759" t="s">
        <v>612</v>
      </c>
      <c r="B1759">
        <v>31.12</v>
      </c>
      <c r="C1759">
        <v>4.76</v>
      </c>
      <c r="D1759" t="s">
        <v>2380</v>
      </c>
      <c r="E1759" t="s">
        <v>4718</v>
      </c>
      <c r="F1759" t="s">
        <v>2380</v>
      </c>
      <c r="G1759">
        <v>1</v>
      </c>
      <c r="H1759" t="s">
        <v>4718</v>
      </c>
      <c r="J1759" t="str">
        <f t="shared" si="54"/>
        <v>NormalWeight</v>
      </c>
      <c r="K1759" t="str">
        <f t="shared" si="55"/>
        <v>Normal</v>
      </c>
    </row>
    <row r="1760" spans="1:11" x14ac:dyDescent="0.25">
      <c r="A1760" t="s">
        <v>611</v>
      </c>
      <c r="B1760">
        <v>22.01</v>
      </c>
      <c r="C1760">
        <v>6.72</v>
      </c>
      <c r="D1760" t="s">
        <v>2380</v>
      </c>
      <c r="E1760" t="s">
        <v>4718</v>
      </c>
      <c r="F1760" t="s">
        <v>4718</v>
      </c>
      <c r="G1760">
        <v>1</v>
      </c>
      <c r="H1760" t="s">
        <v>4718</v>
      </c>
      <c r="J1760" t="str">
        <f t="shared" si="54"/>
        <v>Over Weight</v>
      </c>
      <c r="K1760" t="str">
        <f t="shared" si="55"/>
        <v>Diabetes</v>
      </c>
    </row>
    <row r="1761" spans="1:11" x14ac:dyDescent="0.25">
      <c r="A1761" t="s">
        <v>610</v>
      </c>
      <c r="B1761">
        <v>27.645</v>
      </c>
      <c r="C1761">
        <v>5.7</v>
      </c>
      <c r="D1761" t="s">
        <v>4718</v>
      </c>
      <c r="E1761" t="s">
        <v>4718</v>
      </c>
      <c r="F1761" t="s">
        <v>4718</v>
      </c>
      <c r="G1761">
        <v>0</v>
      </c>
      <c r="H1761" t="s">
        <v>4718</v>
      </c>
      <c r="J1761" t="str">
        <f t="shared" si="54"/>
        <v>Over Weight</v>
      </c>
      <c r="K1761" t="str">
        <f t="shared" si="55"/>
        <v>Pre-Diabetes</v>
      </c>
    </row>
    <row r="1762" spans="1:11" x14ac:dyDescent="0.25">
      <c r="A1762" t="s">
        <v>609</v>
      </c>
      <c r="B1762">
        <v>29.64</v>
      </c>
      <c r="C1762">
        <v>5.31</v>
      </c>
      <c r="D1762" t="s">
        <v>2380</v>
      </c>
      <c r="E1762" t="s">
        <v>4718</v>
      </c>
      <c r="F1762" t="s">
        <v>4718</v>
      </c>
      <c r="G1762">
        <v>0</v>
      </c>
      <c r="H1762" t="s">
        <v>4718</v>
      </c>
      <c r="J1762" t="str">
        <f t="shared" si="54"/>
        <v>Obesity</v>
      </c>
      <c r="K1762" t="str">
        <f t="shared" si="55"/>
        <v>Normal</v>
      </c>
    </row>
    <row r="1763" spans="1:11" x14ac:dyDescent="0.25">
      <c r="A1763" t="s">
        <v>608</v>
      </c>
      <c r="B1763">
        <v>33.700000000000003</v>
      </c>
      <c r="C1763">
        <v>4.32</v>
      </c>
      <c r="D1763" t="s">
        <v>2380</v>
      </c>
      <c r="E1763" t="s">
        <v>4718</v>
      </c>
      <c r="F1763" t="s">
        <v>4718</v>
      </c>
      <c r="G1763">
        <v>1</v>
      </c>
      <c r="H1763" t="s">
        <v>4718</v>
      </c>
      <c r="J1763" t="str">
        <f t="shared" si="54"/>
        <v>Over Weight</v>
      </c>
      <c r="K1763" t="str">
        <f t="shared" si="55"/>
        <v>Normal</v>
      </c>
    </row>
    <row r="1764" spans="1:11" x14ac:dyDescent="0.25">
      <c r="A1764" t="s">
        <v>607</v>
      </c>
      <c r="B1764">
        <v>27.5</v>
      </c>
      <c r="C1764">
        <v>4.2300000000000004</v>
      </c>
      <c r="D1764" t="s">
        <v>2380</v>
      </c>
      <c r="E1764" t="s">
        <v>4718</v>
      </c>
      <c r="F1764" t="s">
        <v>4718</v>
      </c>
      <c r="G1764">
        <v>1</v>
      </c>
      <c r="H1764" t="s">
        <v>4718</v>
      </c>
      <c r="J1764" t="str">
        <f t="shared" si="54"/>
        <v>UnderWeight</v>
      </c>
      <c r="K1764" t="str">
        <f t="shared" si="55"/>
        <v>Normal</v>
      </c>
    </row>
    <row r="1765" spans="1:11" x14ac:dyDescent="0.25">
      <c r="A1765" t="s">
        <v>606</v>
      </c>
      <c r="B1765">
        <v>16.12</v>
      </c>
      <c r="C1765">
        <v>6.09</v>
      </c>
      <c r="D1765" t="s">
        <v>4718</v>
      </c>
      <c r="E1765" t="s">
        <v>4718</v>
      </c>
      <c r="F1765" t="s">
        <v>4718</v>
      </c>
      <c r="G1765">
        <v>0</v>
      </c>
      <c r="H1765" t="s">
        <v>4718</v>
      </c>
      <c r="J1765" t="str">
        <f t="shared" si="54"/>
        <v>Over Weight</v>
      </c>
      <c r="K1765" t="str">
        <f t="shared" si="55"/>
        <v>Pre-Diabetes</v>
      </c>
    </row>
    <row r="1766" spans="1:11" x14ac:dyDescent="0.25">
      <c r="A1766" t="s">
        <v>605</v>
      </c>
      <c r="B1766">
        <v>26.73</v>
      </c>
      <c r="C1766">
        <v>4.74</v>
      </c>
      <c r="D1766" t="s">
        <v>2380</v>
      </c>
      <c r="E1766" t="s">
        <v>4718</v>
      </c>
      <c r="F1766" t="s">
        <v>4718</v>
      </c>
      <c r="G1766">
        <v>1</v>
      </c>
      <c r="H1766" t="s">
        <v>4718</v>
      </c>
      <c r="J1766" t="str">
        <f t="shared" si="54"/>
        <v>Obesity</v>
      </c>
      <c r="K1766" t="str">
        <f t="shared" si="55"/>
        <v>Normal</v>
      </c>
    </row>
    <row r="1767" spans="1:11" x14ac:dyDescent="0.25">
      <c r="A1767" t="s">
        <v>604</v>
      </c>
      <c r="B1767">
        <v>37.25</v>
      </c>
      <c r="C1767">
        <v>6.23</v>
      </c>
      <c r="D1767" t="s">
        <v>2380</v>
      </c>
      <c r="E1767" t="s">
        <v>4718</v>
      </c>
      <c r="F1767" t="s">
        <v>4718</v>
      </c>
      <c r="G1767">
        <v>0</v>
      </c>
      <c r="H1767" t="s">
        <v>4718</v>
      </c>
      <c r="J1767" t="str">
        <f t="shared" si="54"/>
        <v>NormalWeight</v>
      </c>
      <c r="K1767" t="str">
        <f t="shared" si="55"/>
        <v>Pre-Diabetes</v>
      </c>
    </row>
    <row r="1768" spans="1:11" x14ac:dyDescent="0.25">
      <c r="A1768" t="s">
        <v>603</v>
      </c>
      <c r="B1768">
        <v>23.56</v>
      </c>
      <c r="C1768">
        <v>5.45</v>
      </c>
      <c r="D1768" t="s">
        <v>2380</v>
      </c>
      <c r="E1768" t="s">
        <v>4718</v>
      </c>
      <c r="F1768" t="s">
        <v>4718</v>
      </c>
      <c r="G1768">
        <v>1</v>
      </c>
      <c r="H1768" t="s">
        <v>4718</v>
      </c>
      <c r="J1768" t="str">
        <f t="shared" si="54"/>
        <v>UnderWeight</v>
      </c>
      <c r="K1768" t="str">
        <f t="shared" si="55"/>
        <v>Normal</v>
      </c>
    </row>
    <row r="1769" spans="1:11" x14ac:dyDescent="0.25">
      <c r="A1769" t="s">
        <v>602</v>
      </c>
      <c r="B1769">
        <v>15.84</v>
      </c>
      <c r="C1769">
        <v>10.34</v>
      </c>
      <c r="D1769" t="s">
        <v>4718</v>
      </c>
      <c r="E1769" t="s">
        <v>4718</v>
      </c>
      <c r="F1769" t="s">
        <v>4718</v>
      </c>
      <c r="G1769">
        <v>2</v>
      </c>
      <c r="H1769" t="s">
        <v>4718</v>
      </c>
      <c r="J1769" t="str">
        <f t="shared" si="54"/>
        <v>Obesity</v>
      </c>
      <c r="K1769" t="str">
        <f t="shared" si="55"/>
        <v>Diabetes</v>
      </c>
    </row>
    <row r="1770" spans="1:11" x14ac:dyDescent="0.25">
      <c r="A1770" t="s">
        <v>601</v>
      </c>
      <c r="B1770">
        <v>36.630000000000003</v>
      </c>
      <c r="C1770">
        <v>5.15</v>
      </c>
      <c r="D1770" t="s">
        <v>4718</v>
      </c>
      <c r="E1770" t="s">
        <v>4718</v>
      </c>
      <c r="F1770" t="s">
        <v>4718</v>
      </c>
      <c r="G1770">
        <v>0</v>
      </c>
      <c r="H1770" t="s">
        <v>4718</v>
      </c>
      <c r="J1770" t="str">
        <f t="shared" si="54"/>
        <v>UnderWeight</v>
      </c>
      <c r="K1770" t="str">
        <f t="shared" si="55"/>
        <v>Normal</v>
      </c>
    </row>
    <row r="1771" spans="1:11" x14ac:dyDescent="0.25">
      <c r="A1771" t="s">
        <v>600</v>
      </c>
      <c r="B1771">
        <v>16.47</v>
      </c>
      <c r="C1771">
        <v>11.72</v>
      </c>
      <c r="D1771" t="s">
        <v>4718</v>
      </c>
      <c r="E1771" t="s">
        <v>4718</v>
      </c>
      <c r="F1771" t="s">
        <v>4718</v>
      </c>
      <c r="G1771">
        <v>0</v>
      </c>
      <c r="H1771" t="s">
        <v>4718</v>
      </c>
      <c r="J1771" t="str">
        <f t="shared" si="54"/>
        <v>Over Weight</v>
      </c>
      <c r="K1771" t="str">
        <f t="shared" si="55"/>
        <v>Diabetes</v>
      </c>
    </row>
    <row r="1772" spans="1:11" x14ac:dyDescent="0.25">
      <c r="A1772" t="s">
        <v>599</v>
      </c>
      <c r="B1772">
        <v>25.8</v>
      </c>
      <c r="C1772">
        <v>5.29</v>
      </c>
      <c r="D1772" t="s">
        <v>4718</v>
      </c>
      <c r="E1772" t="s">
        <v>4718</v>
      </c>
      <c r="F1772" t="s">
        <v>4718</v>
      </c>
      <c r="G1772">
        <v>0</v>
      </c>
      <c r="H1772" t="s">
        <v>4718</v>
      </c>
      <c r="J1772" t="str">
        <f t="shared" si="54"/>
        <v>NormalWeight</v>
      </c>
      <c r="K1772" t="str">
        <f t="shared" si="55"/>
        <v>Normal</v>
      </c>
    </row>
    <row r="1773" spans="1:11" x14ac:dyDescent="0.25">
      <c r="A1773" t="s">
        <v>598</v>
      </c>
      <c r="B1773">
        <v>23.6</v>
      </c>
      <c r="C1773">
        <v>4.33</v>
      </c>
      <c r="D1773" t="s">
        <v>4718</v>
      </c>
      <c r="E1773" t="s">
        <v>4718</v>
      </c>
      <c r="F1773" t="s">
        <v>4718</v>
      </c>
      <c r="G1773">
        <v>0</v>
      </c>
      <c r="H1773" t="s">
        <v>4718</v>
      </c>
      <c r="J1773" t="str">
        <f t="shared" si="54"/>
        <v>Obesity</v>
      </c>
      <c r="K1773" t="str">
        <f t="shared" si="55"/>
        <v>Normal</v>
      </c>
    </row>
    <row r="1774" spans="1:11" x14ac:dyDescent="0.25">
      <c r="A1774" t="s">
        <v>597</v>
      </c>
      <c r="B1774">
        <v>32.11</v>
      </c>
      <c r="C1774">
        <v>6.24</v>
      </c>
      <c r="D1774" t="s">
        <v>4718</v>
      </c>
      <c r="E1774" t="s">
        <v>4718</v>
      </c>
      <c r="F1774" t="s">
        <v>2380</v>
      </c>
      <c r="G1774">
        <v>1</v>
      </c>
      <c r="H1774" t="s">
        <v>4718</v>
      </c>
      <c r="J1774" t="str">
        <f t="shared" si="54"/>
        <v>Obesity</v>
      </c>
      <c r="K1774" t="str">
        <f t="shared" si="55"/>
        <v>Pre-Diabetes</v>
      </c>
    </row>
    <row r="1775" spans="1:11" x14ac:dyDescent="0.25">
      <c r="A1775" t="s">
        <v>596</v>
      </c>
      <c r="B1775">
        <v>30.114999999999998</v>
      </c>
      <c r="C1775">
        <v>11.61</v>
      </c>
      <c r="D1775" t="s">
        <v>4718</v>
      </c>
      <c r="E1775" t="s">
        <v>4718</v>
      </c>
      <c r="F1775" t="s">
        <v>4718</v>
      </c>
      <c r="G1775">
        <v>0</v>
      </c>
      <c r="H1775" t="s">
        <v>4718</v>
      </c>
      <c r="J1775" t="str">
        <f t="shared" si="54"/>
        <v>NormalWeight</v>
      </c>
      <c r="K1775" t="str">
        <f t="shared" si="55"/>
        <v>Diabetes</v>
      </c>
    </row>
    <row r="1776" spans="1:11" x14ac:dyDescent="0.25">
      <c r="A1776" t="s">
        <v>595</v>
      </c>
      <c r="B1776">
        <v>20.28</v>
      </c>
      <c r="C1776">
        <v>11.07</v>
      </c>
      <c r="D1776" t="s">
        <v>2380</v>
      </c>
      <c r="E1776" t="s">
        <v>4718</v>
      </c>
      <c r="F1776" t="s">
        <v>4718</v>
      </c>
      <c r="G1776">
        <v>0</v>
      </c>
      <c r="H1776" t="s">
        <v>4718</v>
      </c>
      <c r="J1776" t="str">
        <f t="shared" si="54"/>
        <v>NormalWeight</v>
      </c>
      <c r="K1776" t="str">
        <f t="shared" si="55"/>
        <v>Diabetes</v>
      </c>
    </row>
    <row r="1777" spans="1:11" x14ac:dyDescent="0.25">
      <c r="A1777" t="s">
        <v>594</v>
      </c>
      <c r="B1777">
        <v>20.234999999999999</v>
      </c>
      <c r="C1777">
        <v>5.19</v>
      </c>
      <c r="D1777" t="s">
        <v>4718</v>
      </c>
      <c r="E1777" t="s">
        <v>4718</v>
      </c>
      <c r="F1777" t="s">
        <v>2380</v>
      </c>
      <c r="G1777">
        <v>1</v>
      </c>
      <c r="H1777" t="s">
        <v>4718</v>
      </c>
      <c r="J1777" t="str">
        <f t="shared" si="54"/>
        <v>Over Weight</v>
      </c>
      <c r="K1777" t="str">
        <f t="shared" si="55"/>
        <v>Normal</v>
      </c>
    </row>
    <row r="1778" spans="1:11" x14ac:dyDescent="0.25">
      <c r="A1778" t="s">
        <v>593</v>
      </c>
      <c r="B1778">
        <v>25.27</v>
      </c>
      <c r="C1778">
        <v>5.7</v>
      </c>
      <c r="D1778" t="s">
        <v>2380</v>
      </c>
      <c r="E1778" t="s">
        <v>4718</v>
      </c>
      <c r="F1778" t="s">
        <v>4718</v>
      </c>
      <c r="G1778">
        <v>1</v>
      </c>
      <c r="H1778" t="s">
        <v>4718</v>
      </c>
      <c r="J1778" t="str">
        <f t="shared" si="54"/>
        <v>NormalWeight</v>
      </c>
      <c r="K1778" t="str">
        <f t="shared" si="55"/>
        <v>Pre-Diabetes</v>
      </c>
    </row>
    <row r="1779" spans="1:11" x14ac:dyDescent="0.25">
      <c r="A1779" t="s">
        <v>592</v>
      </c>
      <c r="B1779">
        <v>24.24</v>
      </c>
      <c r="C1779">
        <v>6.15</v>
      </c>
      <c r="D1779" t="s">
        <v>4718</v>
      </c>
      <c r="E1779" t="s">
        <v>4718</v>
      </c>
      <c r="F1779" t="s">
        <v>4718</v>
      </c>
      <c r="G1779">
        <v>0</v>
      </c>
      <c r="H1779" t="s">
        <v>4718</v>
      </c>
      <c r="J1779" t="str">
        <f t="shared" si="54"/>
        <v>Obesity</v>
      </c>
      <c r="K1779" t="str">
        <f t="shared" si="55"/>
        <v>Pre-Diabetes</v>
      </c>
    </row>
    <row r="1780" spans="1:11" x14ac:dyDescent="0.25">
      <c r="A1780" t="s">
        <v>591</v>
      </c>
      <c r="B1780">
        <v>35.75</v>
      </c>
      <c r="C1780">
        <v>5.07</v>
      </c>
      <c r="D1780" t="s">
        <v>4718</v>
      </c>
      <c r="E1780" t="s">
        <v>4718</v>
      </c>
      <c r="F1780" t="s">
        <v>4718</v>
      </c>
      <c r="G1780">
        <v>0</v>
      </c>
      <c r="H1780" t="s">
        <v>4718</v>
      </c>
      <c r="J1780" t="str">
        <f t="shared" si="54"/>
        <v>Over Weight</v>
      </c>
      <c r="K1780" t="str">
        <f t="shared" si="55"/>
        <v>Normal</v>
      </c>
    </row>
    <row r="1781" spans="1:11" x14ac:dyDescent="0.25">
      <c r="A1781" t="s">
        <v>590</v>
      </c>
      <c r="B1781">
        <v>29.92</v>
      </c>
      <c r="C1781">
        <v>10.97</v>
      </c>
      <c r="D1781" t="s">
        <v>2380</v>
      </c>
      <c r="E1781" t="s">
        <v>4718</v>
      </c>
      <c r="F1781" t="s">
        <v>4718</v>
      </c>
      <c r="G1781">
        <v>1</v>
      </c>
      <c r="H1781" t="s">
        <v>4718</v>
      </c>
      <c r="J1781" t="str">
        <f t="shared" si="54"/>
        <v>Over Weight</v>
      </c>
      <c r="K1781" t="str">
        <f t="shared" si="55"/>
        <v>Diabetes</v>
      </c>
    </row>
    <row r="1782" spans="1:11" x14ac:dyDescent="0.25">
      <c r="A1782" t="s">
        <v>589</v>
      </c>
      <c r="B1782">
        <v>26.2</v>
      </c>
      <c r="C1782">
        <v>10.93</v>
      </c>
      <c r="D1782" t="s">
        <v>2380</v>
      </c>
      <c r="E1782" t="s">
        <v>4718</v>
      </c>
      <c r="F1782" t="s">
        <v>4718</v>
      </c>
      <c r="G1782">
        <v>1</v>
      </c>
      <c r="H1782" t="s">
        <v>4718</v>
      </c>
      <c r="J1782" t="str">
        <f t="shared" si="54"/>
        <v>Over Weight</v>
      </c>
      <c r="K1782" t="str">
        <f t="shared" si="55"/>
        <v>Diabetes</v>
      </c>
    </row>
    <row r="1783" spans="1:11" x14ac:dyDescent="0.25">
      <c r="A1783" t="s">
        <v>588</v>
      </c>
      <c r="B1783">
        <v>26.695</v>
      </c>
      <c r="C1783">
        <v>4.21</v>
      </c>
      <c r="D1783" t="s">
        <v>2380</v>
      </c>
      <c r="E1783" t="s">
        <v>4718</v>
      </c>
      <c r="F1783" t="s">
        <v>2380</v>
      </c>
      <c r="G1783">
        <v>1</v>
      </c>
      <c r="H1783" t="s">
        <v>4718</v>
      </c>
      <c r="J1783" t="str">
        <f t="shared" si="54"/>
        <v>NormalWeight</v>
      </c>
      <c r="K1783" t="str">
        <f t="shared" si="55"/>
        <v>Normal</v>
      </c>
    </row>
    <row r="1784" spans="1:11" x14ac:dyDescent="0.25">
      <c r="A1784" t="s">
        <v>587</v>
      </c>
      <c r="B1784">
        <v>23.16</v>
      </c>
      <c r="C1784">
        <v>5.5</v>
      </c>
      <c r="D1784" t="s">
        <v>4718</v>
      </c>
      <c r="E1784" t="s">
        <v>4718</v>
      </c>
      <c r="F1784" t="s">
        <v>4718</v>
      </c>
      <c r="G1784">
        <v>0</v>
      </c>
      <c r="H1784" t="s">
        <v>4718</v>
      </c>
      <c r="J1784" t="str">
        <f t="shared" si="54"/>
        <v>Obesity</v>
      </c>
      <c r="K1784" t="str">
        <f t="shared" si="55"/>
        <v>Normal</v>
      </c>
    </row>
    <row r="1785" spans="1:11" x14ac:dyDescent="0.25">
      <c r="A1785" t="s">
        <v>586</v>
      </c>
      <c r="B1785">
        <v>32.585000000000001</v>
      </c>
      <c r="C1785">
        <v>4.93</v>
      </c>
      <c r="D1785" t="s">
        <v>2380</v>
      </c>
      <c r="E1785" t="s">
        <v>4718</v>
      </c>
      <c r="F1785" t="s">
        <v>4718</v>
      </c>
      <c r="G1785">
        <v>1</v>
      </c>
      <c r="H1785" t="s">
        <v>4718</v>
      </c>
      <c r="J1785" t="str">
        <f t="shared" si="54"/>
        <v>Obesity</v>
      </c>
      <c r="K1785" t="str">
        <f t="shared" si="55"/>
        <v>Normal</v>
      </c>
    </row>
    <row r="1786" spans="1:11" x14ac:dyDescent="0.25">
      <c r="A1786" t="s">
        <v>585</v>
      </c>
      <c r="B1786">
        <v>33.97</v>
      </c>
      <c r="C1786">
        <v>5.6</v>
      </c>
      <c r="D1786" t="s">
        <v>2380</v>
      </c>
      <c r="E1786" t="s">
        <v>4718</v>
      </c>
      <c r="F1786" t="s">
        <v>4718</v>
      </c>
      <c r="G1786">
        <v>0</v>
      </c>
      <c r="H1786" t="s">
        <v>4718</v>
      </c>
      <c r="J1786" t="str">
        <f t="shared" si="54"/>
        <v>UnderWeight</v>
      </c>
      <c r="K1786" t="str">
        <f t="shared" si="55"/>
        <v>Normal</v>
      </c>
    </row>
    <row r="1787" spans="1:11" x14ac:dyDescent="0.25">
      <c r="A1787" t="s">
        <v>584</v>
      </c>
      <c r="B1787">
        <v>16.57</v>
      </c>
      <c r="C1787">
        <v>9.99</v>
      </c>
      <c r="D1787" t="s">
        <v>4718</v>
      </c>
      <c r="E1787" t="s">
        <v>4718</v>
      </c>
      <c r="F1787" t="s">
        <v>4718</v>
      </c>
      <c r="G1787">
        <v>0</v>
      </c>
      <c r="H1787" t="s">
        <v>4718</v>
      </c>
      <c r="J1787" t="str">
        <f t="shared" si="54"/>
        <v>UnderWeight</v>
      </c>
      <c r="K1787" t="str">
        <f t="shared" si="55"/>
        <v>Diabetes</v>
      </c>
    </row>
    <row r="1788" spans="1:11" x14ac:dyDescent="0.25">
      <c r="A1788" t="s">
        <v>583</v>
      </c>
      <c r="B1788">
        <v>17.55</v>
      </c>
      <c r="C1788">
        <v>5.93</v>
      </c>
      <c r="D1788" t="s">
        <v>4718</v>
      </c>
      <c r="E1788" t="s">
        <v>4718</v>
      </c>
      <c r="F1788" t="s">
        <v>2380</v>
      </c>
      <c r="G1788">
        <v>1</v>
      </c>
      <c r="H1788" t="s">
        <v>4718</v>
      </c>
      <c r="J1788" t="str">
        <f t="shared" si="54"/>
        <v>Over Weight</v>
      </c>
      <c r="K1788" t="str">
        <f t="shared" si="55"/>
        <v>Pre-Diabetes</v>
      </c>
    </row>
    <row r="1789" spans="1:11" x14ac:dyDescent="0.25">
      <c r="A1789" t="s">
        <v>582</v>
      </c>
      <c r="B1789">
        <v>29.41</v>
      </c>
      <c r="C1789">
        <v>6.29</v>
      </c>
      <c r="D1789" t="s">
        <v>2380</v>
      </c>
      <c r="E1789" t="s">
        <v>4718</v>
      </c>
      <c r="F1789" t="s">
        <v>4718</v>
      </c>
      <c r="G1789">
        <v>1</v>
      </c>
      <c r="H1789" t="s">
        <v>4718</v>
      </c>
      <c r="J1789" t="str">
        <f t="shared" si="54"/>
        <v>UnderWeight</v>
      </c>
      <c r="K1789" t="str">
        <f t="shared" si="55"/>
        <v>Pre-Diabetes</v>
      </c>
    </row>
    <row r="1790" spans="1:11" x14ac:dyDescent="0.25">
      <c r="A1790" t="s">
        <v>581</v>
      </c>
      <c r="B1790">
        <v>17.91</v>
      </c>
      <c r="C1790">
        <v>5.65</v>
      </c>
      <c r="D1790" t="s">
        <v>4718</v>
      </c>
      <c r="E1790" t="s">
        <v>4718</v>
      </c>
      <c r="F1790" t="s">
        <v>4718</v>
      </c>
      <c r="G1790">
        <v>1</v>
      </c>
      <c r="H1790" t="s">
        <v>4718</v>
      </c>
      <c r="J1790" t="str">
        <f t="shared" si="54"/>
        <v>Obesity</v>
      </c>
      <c r="K1790" t="str">
        <f t="shared" si="55"/>
        <v>Normal</v>
      </c>
    </row>
    <row r="1791" spans="1:11" x14ac:dyDescent="0.25">
      <c r="A1791" t="s">
        <v>580</v>
      </c>
      <c r="B1791">
        <v>31.57</v>
      </c>
      <c r="C1791">
        <v>6.15</v>
      </c>
      <c r="D1791" t="s">
        <v>4718</v>
      </c>
      <c r="E1791" t="s">
        <v>4718</v>
      </c>
      <c r="F1791" t="s">
        <v>4718</v>
      </c>
      <c r="G1791">
        <v>1</v>
      </c>
      <c r="H1791" t="s">
        <v>4718</v>
      </c>
      <c r="J1791" t="str">
        <f t="shared" si="54"/>
        <v>Obesity</v>
      </c>
      <c r="K1791" t="str">
        <f t="shared" si="55"/>
        <v>Pre-Diabetes</v>
      </c>
    </row>
    <row r="1792" spans="1:11" x14ac:dyDescent="0.25">
      <c r="A1792" t="s">
        <v>579</v>
      </c>
      <c r="B1792">
        <v>33.18</v>
      </c>
      <c r="C1792">
        <v>5.22</v>
      </c>
      <c r="D1792" t="s">
        <v>4718</v>
      </c>
      <c r="E1792" t="s">
        <v>2380</v>
      </c>
      <c r="F1792" t="s">
        <v>4718</v>
      </c>
      <c r="G1792">
        <v>1</v>
      </c>
      <c r="H1792" t="s">
        <v>4718</v>
      </c>
      <c r="J1792" t="str">
        <f t="shared" si="54"/>
        <v>Obesity</v>
      </c>
      <c r="K1792" t="str">
        <f t="shared" si="55"/>
        <v>Normal</v>
      </c>
    </row>
    <row r="1793" spans="1:11" x14ac:dyDescent="0.25">
      <c r="A1793" t="s">
        <v>578</v>
      </c>
      <c r="B1793">
        <v>37</v>
      </c>
      <c r="C1793">
        <v>11.66</v>
      </c>
      <c r="D1793" t="s">
        <v>4718</v>
      </c>
      <c r="E1793" t="s">
        <v>4718</v>
      </c>
      <c r="F1793" t="s">
        <v>4718</v>
      </c>
      <c r="G1793">
        <v>0</v>
      </c>
      <c r="H1793" t="s">
        <v>4718</v>
      </c>
      <c r="J1793" t="str">
        <f t="shared" ref="J1793:J1856" si="56">IF(B1794&gt;=30,"Obesity",IF(B1794&gt;=25,"Over Weight",IF(B1794&gt;=18.5,"NormalWeight","UnderWeight")))</f>
        <v>NormalWeight</v>
      </c>
      <c r="K1793" t="str">
        <f t="shared" si="55"/>
        <v>Diabetes</v>
      </c>
    </row>
    <row r="1794" spans="1:11" x14ac:dyDescent="0.25">
      <c r="A1794" t="s">
        <v>577</v>
      </c>
      <c r="B1794">
        <v>18.905000000000001</v>
      </c>
      <c r="C1794">
        <v>4.91</v>
      </c>
      <c r="D1794" t="s">
        <v>2380</v>
      </c>
      <c r="E1794" t="s">
        <v>4718</v>
      </c>
      <c r="F1794" t="s">
        <v>4718</v>
      </c>
      <c r="G1794">
        <v>1</v>
      </c>
      <c r="H1794" t="s">
        <v>4718</v>
      </c>
      <c r="J1794" t="str">
        <f t="shared" si="56"/>
        <v>NormalWeight</v>
      </c>
      <c r="K1794" t="str">
        <f t="shared" si="55"/>
        <v>Normal</v>
      </c>
    </row>
    <row r="1795" spans="1:11" x14ac:dyDescent="0.25">
      <c r="A1795" t="s">
        <v>576</v>
      </c>
      <c r="B1795">
        <v>20.03</v>
      </c>
      <c r="C1795">
        <v>9.25</v>
      </c>
      <c r="D1795" t="s">
        <v>2380</v>
      </c>
      <c r="E1795" t="s">
        <v>4718</v>
      </c>
      <c r="F1795" t="s">
        <v>4718</v>
      </c>
      <c r="G1795">
        <v>0</v>
      </c>
      <c r="H1795" t="s">
        <v>4718</v>
      </c>
      <c r="J1795" t="str">
        <f t="shared" si="56"/>
        <v>UnderWeight</v>
      </c>
      <c r="K1795" t="str">
        <f t="shared" ref="K1795:K1858" si="57">IF(C1795&lt;5.7,"Normal",IF(C1795&lt;6.5,"Pre-Diabetes","Diabetes"))</f>
        <v>Diabetes</v>
      </c>
    </row>
    <row r="1796" spans="1:11" x14ac:dyDescent="0.25">
      <c r="A1796" t="s">
        <v>575</v>
      </c>
      <c r="B1796">
        <v>16.7</v>
      </c>
      <c r="C1796">
        <v>11.48</v>
      </c>
      <c r="D1796" t="s">
        <v>4718</v>
      </c>
      <c r="E1796" t="s">
        <v>4718</v>
      </c>
      <c r="F1796" t="s">
        <v>4718</v>
      </c>
      <c r="G1796">
        <v>0</v>
      </c>
      <c r="H1796" t="s">
        <v>4718</v>
      </c>
      <c r="J1796" t="str">
        <f t="shared" si="56"/>
        <v>Obesity</v>
      </c>
      <c r="K1796" t="str">
        <f t="shared" si="57"/>
        <v>Diabetes</v>
      </c>
    </row>
    <row r="1797" spans="1:11" x14ac:dyDescent="0.25">
      <c r="A1797" t="s">
        <v>574</v>
      </c>
      <c r="B1797">
        <v>39.82</v>
      </c>
      <c r="C1797">
        <v>6.06</v>
      </c>
      <c r="D1797" t="s">
        <v>4718</v>
      </c>
      <c r="E1797" t="s">
        <v>4718</v>
      </c>
      <c r="F1797" t="s">
        <v>4718</v>
      </c>
      <c r="G1797">
        <v>0</v>
      </c>
      <c r="H1797" t="s">
        <v>4718</v>
      </c>
      <c r="J1797" t="str">
        <f t="shared" si="56"/>
        <v>NormalWeight</v>
      </c>
      <c r="K1797" t="str">
        <f t="shared" si="57"/>
        <v>Pre-Diabetes</v>
      </c>
    </row>
    <row r="1798" spans="1:11" x14ac:dyDescent="0.25">
      <c r="A1798" t="s">
        <v>573</v>
      </c>
      <c r="B1798">
        <v>22.04</v>
      </c>
      <c r="C1798">
        <v>5.86</v>
      </c>
      <c r="D1798" t="s">
        <v>4718</v>
      </c>
      <c r="E1798" t="s">
        <v>4718</v>
      </c>
      <c r="F1798" t="s">
        <v>4718</v>
      </c>
      <c r="G1798">
        <v>1</v>
      </c>
      <c r="H1798" t="s">
        <v>4718</v>
      </c>
      <c r="J1798" t="str">
        <f t="shared" si="56"/>
        <v>Over Weight</v>
      </c>
      <c r="K1798" t="str">
        <f t="shared" si="57"/>
        <v>Pre-Diabetes</v>
      </c>
    </row>
    <row r="1799" spans="1:11" x14ac:dyDescent="0.25">
      <c r="A1799" t="s">
        <v>572</v>
      </c>
      <c r="B1799">
        <v>28.27</v>
      </c>
      <c r="C1799">
        <v>5.33</v>
      </c>
      <c r="D1799" t="s">
        <v>4718</v>
      </c>
      <c r="E1799" t="s">
        <v>4718</v>
      </c>
      <c r="F1799" t="s">
        <v>4718</v>
      </c>
      <c r="G1799">
        <v>0</v>
      </c>
      <c r="H1799" t="s">
        <v>4718</v>
      </c>
      <c r="J1799" t="str">
        <f t="shared" si="56"/>
        <v>NormalWeight</v>
      </c>
      <c r="K1799" t="str">
        <f t="shared" si="57"/>
        <v>Normal</v>
      </c>
    </row>
    <row r="1800" spans="1:11" x14ac:dyDescent="0.25">
      <c r="A1800" t="s">
        <v>571</v>
      </c>
      <c r="B1800">
        <v>18.5</v>
      </c>
      <c r="C1800">
        <v>5.33</v>
      </c>
      <c r="D1800" t="s">
        <v>4718</v>
      </c>
      <c r="E1800" t="s">
        <v>4718</v>
      </c>
      <c r="F1800" t="s">
        <v>4718</v>
      </c>
      <c r="G1800">
        <v>0</v>
      </c>
      <c r="H1800" t="s">
        <v>4718</v>
      </c>
      <c r="J1800" t="str">
        <f t="shared" si="56"/>
        <v>Obesity</v>
      </c>
      <c r="K1800" t="str">
        <f t="shared" si="57"/>
        <v>Normal</v>
      </c>
    </row>
    <row r="1801" spans="1:11" x14ac:dyDescent="0.25">
      <c r="A1801" t="s">
        <v>570</v>
      </c>
      <c r="B1801">
        <v>38.6</v>
      </c>
      <c r="C1801">
        <v>6.02</v>
      </c>
      <c r="D1801" t="s">
        <v>4718</v>
      </c>
      <c r="E1801" t="s">
        <v>4718</v>
      </c>
      <c r="F1801" t="s">
        <v>4718</v>
      </c>
      <c r="G1801">
        <v>1</v>
      </c>
      <c r="H1801" t="s">
        <v>4718</v>
      </c>
      <c r="J1801" t="str">
        <f t="shared" si="56"/>
        <v>Obesity</v>
      </c>
      <c r="K1801" t="str">
        <f t="shared" si="57"/>
        <v>Pre-Diabetes</v>
      </c>
    </row>
    <row r="1802" spans="1:11" x14ac:dyDescent="0.25">
      <c r="A1802" t="s">
        <v>569</v>
      </c>
      <c r="B1802">
        <v>43.12</v>
      </c>
      <c r="C1802">
        <v>6.25</v>
      </c>
      <c r="D1802" t="s">
        <v>4718</v>
      </c>
      <c r="E1802" t="s">
        <v>4718</v>
      </c>
      <c r="F1802" t="s">
        <v>4718</v>
      </c>
      <c r="G1802">
        <v>1</v>
      </c>
      <c r="H1802" t="s">
        <v>4718</v>
      </c>
      <c r="J1802" t="str">
        <f t="shared" si="56"/>
        <v>Obesity</v>
      </c>
      <c r="K1802" t="str">
        <f t="shared" si="57"/>
        <v>Pre-Diabetes</v>
      </c>
    </row>
    <row r="1803" spans="1:11" x14ac:dyDescent="0.25">
      <c r="A1803" t="s">
        <v>568</v>
      </c>
      <c r="B1803">
        <v>30.5</v>
      </c>
      <c r="C1803">
        <v>4.8099999999999996</v>
      </c>
      <c r="D1803" t="s">
        <v>4718</v>
      </c>
      <c r="E1803" t="s">
        <v>4718</v>
      </c>
      <c r="F1803" t="s">
        <v>4718</v>
      </c>
      <c r="G1803">
        <v>1</v>
      </c>
      <c r="H1803" t="s">
        <v>4718</v>
      </c>
      <c r="J1803" t="str">
        <f t="shared" si="56"/>
        <v>Over Weight</v>
      </c>
      <c r="K1803" t="str">
        <f t="shared" si="57"/>
        <v>Normal</v>
      </c>
    </row>
    <row r="1804" spans="1:11" x14ac:dyDescent="0.25">
      <c r="A1804" t="s">
        <v>567</v>
      </c>
      <c r="B1804">
        <v>27.61</v>
      </c>
      <c r="C1804">
        <v>4.5999999999999996</v>
      </c>
      <c r="D1804" t="s">
        <v>4718</v>
      </c>
      <c r="E1804" t="s">
        <v>4718</v>
      </c>
      <c r="F1804" t="s">
        <v>4718</v>
      </c>
      <c r="G1804">
        <v>1</v>
      </c>
      <c r="H1804" t="s">
        <v>4718</v>
      </c>
      <c r="J1804" t="str">
        <f t="shared" si="56"/>
        <v>Over Weight</v>
      </c>
      <c r="K1804" t="str">
        <f t="shared" si="57"/>
        <v>Normal</v>
      </c>
    </row>
    <row r="1805" spans="1:11" x14ac:dyDescent="0.25">
      <c r="A1805" t="s">
        <v>566</v>
      </c>
      <c r="B1805">
        <v>27.1</v>
      </c>
      <c r="C1805">
        <v>5.08</v>
      </c>
      <c r="D1805" t="s">
        <v>4718</v>
      </c>
      <c r="E1805" t="s">
        <v>4718</v>
      </c>
      <c r="F1805" t="s">
        <v>4718</v>
      </c>
      <c r="G1805">
        <v>1</v>
      </c>
      <c r="H1805" t="s">
        <v>4718</v>
      </c>
      <c r="J1805" t="str">
        <f t="shared" si="56"/>
        <v>Obesity</v>
      </c>
      <c r="K1805" t="str">
        <f t="shared" si="57"/>
        <v>Normal</v>
      </c>
    </row>
    <row r="1806" spans="1:11" x14ac:dyDescent="0.25">
      <c r="A1806" t="s">
        <v>565</v>
      </c>
      <c r="B1806">
        <v>35.93</v>
      </c>
      <c r="C1806">
        <v>5.43</v>
      </c>
      <c r="D1806" t="s">
        <v>4718</v>
      </c>
      <c r="E1806" t="s">
        <v>2380</v>
      </c>
      <c r="F1806" t="s">
        <v>4718</v>
      </c>
      <c r="G1806">
        <v>1</v>
      </c>
      <c r="H1806" t="s">
        <v>4718</v>
      </c>
      <c r="J1806" t="str">
        <f t="shared" si="56"/>
        <v>Obesity</v>
      </c>
      <c r="K1806" t="str">
        <f t="shared" si="57"/>
        <v>Normal</v>
      </c>
    </row>
    <row r="1807" spans="1:11" x14ac:dyDescent="0.25">
      <c r="A1807" t="s">
        <v>564</v>
      </c>
      <c r="B1807">
        <v>32.68</v>
      </c>
      <c r="C1807">
        <v>5.44</v>
      </c>
      <c r="D1807" t="s">
        <v>4718</v>
      </c>
      <c r="E1807" t="s">
        <v>4718</v>
      </c>
      <c r="F1807" t="s">
        <v>4718</v>
      </c>
      <c r="G1807">
        <v>0</v>
      </c>
      <c r="H1807" t="s">
        <v>4718</v>
      </c>
      <c r="J1807" t="str">
        <f t="shared" si="56"/>
        <v>NormalWeight</v>
      </c>
      <c r="K1807" t="str">
        <f t="shared" si="57"/>
        <v>Normal</v>
      </c>
    </row>
    <row r="1808" spans="1:11" x14ac:dyDescent="0.25">
      <c r="A1808" t="s">
        <v>563</v>
      </c>
      <c r="B1808">
        <v>20.74</v>
      </c>
      <c r="C1808">
        <v>11.69</v>
      </c>
      <c r="D1808" t="s">
        <v>2380</v>
      </c>
      <c r="E1808" t="s">
        <v>4718</v>
      </c>
      <c r="F1808" t="s">
        <v>4718</v>
      </c>
      <c r="G1808">
        <v>1</v>
      </c>
      <c r="H1808" t="s">
        <v>4718</v>
      </c>
      <c r="J1808" t="str">
        <f t="shared" si="56"/>
        <v>UnderWeight</v>
      </c>
      <c r="K1808" t="str">
        <f t="shared" si="57"/>
        <v>Diabetes</v>
      </c>
    </row>
    <row r="1809" spans="1:11" x14ac:dyDescent="0.25">
      <c r="A1809" t="s">
        <v>562</v>
      </c>
      <c r="B1809">
        <v>15.57</v>
      </c>
      <c r="C1809">
        <v>6.07</v>
      </c>
      <c r="D1809" t="s">
        <v>4718</v>
      </c>
      <c r="E1809" t="s">
        <v>4718</v>
      </c>
      <c r="F1809" t="s">
        <v>4718</v>
      </c>
      <c r="G1809">
        <v>0</v>
      </c>
      <c r="H1809" t="s">
        <v>4718</v>
      </c>
      <c r="J1809" t="str">
        <f t="shared" si="56"/>
        <v>NormalWeight</v>
      </c>
      <c r="K1809" t="str">
        <f t="shared" si="57"/>
        <v>Pre-Diabetes</v>
      </c>
    </row>
    <row r="1810" spans="1:11" x14ac:dyDescent="0.25">
      <c r="A1810" t="s">
        <v>561</v>
      </c>
      <c r="B1810">
        <v>23.844999999999999</v>
      </c>
      <c r="C1810">
        <v>4.3600000000000003</v>
      </c>
      <c r="D1810" t="s">
        <v>4718</v>
      </c>
      <c r="E1810" t="s">
        <v>4718</v>
      </c>
      <c r="F1810" t="s">
        <v>4718</v>
      </c>
      <c r="G1810">
        <v>0</v>
      </c>
      <c r="H1810" t="s">
        <v>4718</v>
      </c>
      <c r="J1810" t="str">
        <f t="shared" si="56"/>
        <v>NormalWeight</v>
      </c>
      <c r="K1810" t="str">
        <f t="shared" si="57"/>
        <v>Normal</v>
      </c>
    </row>
    <row r="1811" spans="1:11" x14ac:dyDescent="0.25">
      <c r="A1811" t="s">
        <v>560</v>
      </c>
      <c r="B1811">
        <v>22.895</v>
      </c>
      <c r="C1811">
        <v>5.24</v>
      </c>
      <c r="D1811" t="s">
        <v>4718</v>
      </c>
      <c r="E1811" t="s">
        <v>4718</v>
      </c>
      <c r="F1811" t="s">
        <v>4718</v>
      </c>
      <c r="G1811">
        <v>1</v>
      </c>
      <c r="H1811" t="s">
        <v>4718</v>
      </c>
      <c r="J1811" t="str">
        <f t="shared" si="56"/>
        <v>NormalWeight</v>
      </c>
      <c r="K1811" t="str">
        <f t="shared" si="57"/>
        <v>Normal</v>
      </c>
    </row>
    <row r="1812" spans="1:11" x14ac:dyDescent="0.25">
      <c r="A1812" t="s">
        <v>559</v>
      </c>
      <c r="B1812">
        <v>21.945</v>
      </c>
      <c r="C1812">
        <v>5.37</v>
      </c>
      <c r="D1812" t="s">
        <v>4718</v>
      </c>
      <c r="E1812" t="s">
        <v>4718</v>
      </c>
      <c r="F1812" t="s">
        <v>4718</v>
      </c>
      <c r="G1812">
        <v>1</v>
      </c>
      <c r="H1812" t="s">
        <v>4718</v>
      </c>
      <c r="J1812" t="str">
        <f t="shared" si="56"/>
        <v>NormalWeight</v>
      </c>
      <c r="K1812" t="str">
        <f t="shared" si="57"/>
        <v>Normal</v>
      </c>
    </row>
    <row r="1813" spans="1:11" x14ac:dyDescent="0.25">
      <c r="A1813" t="s">
        <v>558</v>
      </c>
      <c r="B1813">
        <v>19.47</v>
      </c>
      <c r="C1813">
        <v>6.6</v>
      </c>
      <c r="D1813" t="s">
        <v>2380</v>
      </c>
      <c r="E1813" t="s">
        <v>4718</v>
      </c>
      <c r="F1813" t="s">
        <v>4718</v>
      </c>
      <c r="G1813">
        <v>0</v>
      </c>
      <c r="H1813" t="s">
        <v>4718</v>
      </c>
      <c r="J1813" t="str">
        <f t="shared" si="56"/>
        <v>UnderWeight</v>
      </c>
      <c r="K1813" t="str">
        <f t="shared" si="57"/>
        <v>Diabetes</v>
      </c>
    </row>
    <row r="1814" spans="1:11" x14ac:dyDescent="0.25">
      <c r="A1814" t="s">
        <v>557</v>
      </c>
      <c r="B1814">
        <v>15.61</v>
      </c>
      <c r="C1814">
        <v>5.77</v>
      </c>
      <c r="D1814" t="s">
        <v>4718</v>
      </c>
      <c r="E1814" t="s">
        <v>4718</v>
      </c>
      <c r="F1814" t="s">
        <v>4718</v>
      </c>
      <c r="G1814">
        <v>0</v>
      </c>
      <c r="H1814" t="s">
        <v>4718</v>
      </c>
      <c r="J1814" t="str">
        <f t="shared" si="56"/>
        <v>Over Weight</v>
      </c>
      <c r="K1814" t="str">
        <f t="shared" si="57"/>
        <v>Pre-Diabetes</v>
      </c>
    </row>
    <row r="1815" spans="1:11" x14ac:dyDescent="0.25">
      <c r="A1815" t="s">
        <v>556</v>
      </c>
      <c r="B1815">
        <v>28.6</v>
      </c>
      <c r="C1815">
        <v>6.08</v>
      </c>
      <c r="D1815" t="s">
        <v>4718</v>
      </c>
      <c r="E1815" t="s">
        <v>4718</v>
      </c>
      <c r="F1815" t="s">
        <v>2380</v>
      </c>
      <c r="G1815">
        <v>1</v>
      </c>
      <c r="H1815" t="s">
        <v>4718</v>
      </c>
      <c r="J1815" t="str">
        <f t="shared" si="56"/>
        <v>Obesity</v>
      </c>
      <c r="K1815" t="str">
        <f t="shared" si="57"/>
        <v>Pre-Diabetes</v>
      </c>
    </row>
    <row r="1816" spans="1:11" x14ac:dyDescent="0.25">
      <c r="A1816" t="s">
        <v>555</v>
      </c>
      <c r="B1816">
        <v>46.53</v>
      </c>
      <c r="C1816">
        <v>4.16</v>
      </c>
      <c r="D1816" t="s">
        <v>4718</v>
      </c>
      <c r="E1816" t="s">
        <v>4718</v>
      </c>
      <c r="F1816" t="s">
        <v>4718</v>
      </c>
      <c r="G1816">
        <v>0</v>
      </c>
      <c r="H1816" t="s">
        <v>4718</v>
      </c>
      <c r="J1816" t="str">
        <f t="shared" si="56"/>
        <v>Obesity</v>
      </c>
      <c r="K1816" t="str">
        <f t="shared" si="57"/>
        <v>Normal</v>
      </c>
    </row>
    <row r="1817" spans="1:11" x14ac:dyDescent="0.25">
      <c r="A1817" t="s">
        <v>554</v>
      </c>
      <c r="B1817">
        <v>34.99</v>
      </c>
      <c r="C1817">
        <v>5.0999999999999996</v>
      </c>
      <c r="D1817" t="s">
        <v>4718</v>
      </c>
      <c r="E1817" t="s">
        <v>4718</v>
      </c>
      <c r="F1817" t="s">
        <v>2380</v>
      </c>
      <c r="G1817">
        <v>1</v>
      </c>
      <c r="H1817" t="s">
        <v>4718</v>
      </c>
      <c r="J1817" t="str">
        <f t="shared" si="56"/>
        <v>UnderWeight</v>
      </c>
      <c r="K1817" t="str">
        <f t="shared" si="57"/>
        <v>Normal</v>
      </c>
    </row>
    <row r="1818" spans="1:11" x14ac:dyDescent="0.25">
      <c r="A1818" t="s">
        <v>553</v>
      </c>
      <c r="B1818">
        <v>17.05</v>
      </c>
      <c r="C1818">
        <v>5.3</v>
      </c>
      <c r="D1818" t="s">
        <v>4718</v>
      </c>
      <c r="E1818" t="s">
        <v>4718</v>
      </c>
      <c r="F1818" t="s">
        <v>2380</v>
      </c>
      <c r="G1818">
        <v>1</v>
      </c>
      <c r="H1818" t="s">
        <v>4718</v>
      </c>
      <c r="J1818" t="str">
        <f t="shared" si="56"/>
        <v>Obesity</v>
      </c>
      <c r="K1818" t="str">
        <f t="shared" si="57"/>
        <v>Normal</v>
      </c>
    </row>
    <row r="1819" spans="1:11" x14ac:dyDescent="0.25">
      <c r="A1819" t="s">
        <v>552</v>
      </c>
      <c r="B1819">
        <v>37.18</v>
      </c>
      <c r="C1819">
        <v>4.9000000000000004</v>
      </c>
      <c r="D1819" t="s">
        <v>4718</v>
      </c>
      <c r="E1819" t="s">
        <v>4718</v>
      </c>
      <c r="F1819" t="s">
        <v>4718</v>
      </c>
      <c r="G1819">
        <v>0</v>
      </c>
      <c r="H1819" t="s">
        <v>4718</v>
      </c>
      <c r="J1819" t="str">
        <f t="shared" si="56"/>
        <v>Obesity</v>
      </c>
      <c r="K1819" t="str">
        <f t="shared" si="57"/>
        <v>Normal</v>
      </c>
    </row>
    <row r="1820" spans="1:11" x14ac:dyDescent="0.25">
      <c r="A1820" t="s">
        <v>551</v>
      </c>
      <c r="B1820">
        <v>35.200000000000003</v>
      </c>
      <c r="C1820">
        <v>5.55</v>
      </c>
      <c r="D1820" t="s">
        <v>4718</v>
      </c>
      <c r="E1820" t="s">
        <v>4718</v>
      </c>
      <c r="F1820" t="s">
        <v>4718</v>
      </c>
      <c r="G1820">
        <v>0</v>
      </c>
      <c r="H1820" t="s">
        <v>4718</v>
      </c>
      <c r="J1820" t="str">
        <f t="shared" si="56"/>
        <v>Obesity</v>
      </c>
      <c r="K1820" t="str">
        <f t="shared" si="57"/>
        <v>Normal</v>
      </c>
    </row>
    <row r="1821" spans="1:11" x14ac:dyDescent="0.25">
      <c r="A1821" t="s">
        <v>550</v>
      </c>
      <c r="B1821">
        <v>37.335000000000001</v>
      </c>
      <c r="C1821">
        <v>4.95</v>
      </c>
      <c r="D1821" t="s">
        <v>4718</v>
      </c>
      <c r="E1821" t="s">
        <v>4718</v>
      </c>
      <c r="F1821" t="s">
        <v>4718</v>
      </c>
      <c r="G1821">
        <v>0</v>
      </c>
      <c r="H1821" t="s">
        <v>4718</v>
      </c>
      <c r="J1821" t="str">
        <f t="shared" si="56"/>
        <v>Over Weight</v>
      </c>
      <c r="K1821" t="str">
        <f t="shared" si="57"/>
        <v>Normal</v>
      </c>
    </row>
    <row r="1822" spans="1:11" x14ac:dyDescent="0.25">
      <c r="A1822" t="s">
        <v>549</v>
      </c>
      <c r="B1822">
        <v>27.265000000000001</v>
      </c>
      <c r="C1822">
        <v>6.46</v>
      </c>
      <c r="D1822" t="s">
        <v>2380</v>
      </c>
      <c r="E1822" t="s">
        <v>4718</v>
      </c>
      <c r="F1822" t="s">
        <v>4718</v>
      </c>
      <c r="G1822">
        <v>0</v>
      </c>
      <c r="H1822" t="s">
        <v>4718</v>
      </c>
      <c r="J1822" t="str">
        <f t="shared" si="56"/>
        <v>Obesity</v>
      </c>
      <c r="K1822" t="str">
        <f t="shared" si="57"/>
        <v>Pre-Diabetes</v>
      </c>
    </row>
    <row r="1823" spans="1:11" x14ac:dyDescent="0.25">
      <c r="A1823" t="s">
        <v>548</v>
      </c>
      <c r="B1823">
        <v>30.8</v>
      </c>
      <c r="C1823">
        <v>4.9000000000000004</v>
      </c>
      <c r="D1823" t="s">
        <v>2380</v>
      </c>
      <c r="E1823" t="s">
        <v>4718</v>
      </c>
      <c r="F1823" t="s">
        <v>4718</v>
      </c>
      <c r="G1823">
        <v>0</v>
      </c>
      <c r="H1823" t="s">
        <v>4718</v>
      </c>
      <c r="J1823" t="str">
        <f t="shared" si="56"/>
        <v>Obesity</v>
      </c>
      <c r="K1823" t="str">
        <f t="shared" si="57"/>
        <v>Normal</v>
      </c>
    </row>
    <row r="1824" spans="1:11" x14ac:dyDescent="0.25">
      <c r="A1824" t="s">
        <v>547</v>
      </c>
      <c r="B1824">
        <v>30.21</v>
      </c>
      <c r="C1824">
        <v>5.21</v>
      </c>
      <c r="D1824" t="s">
        <v>4718</v>
      </c>
      <c r="E1824" t="s">
        <v>4718</v>
      </c>
      <c r="F1824" t="s">
        <v>4718</v>
      </c>
      <c r="G1824">
        <v>1</v>
      </c>
      <c r="H1824" t="s">
        <v>4718</v>
      </c>
      <c r="J1824" t="str">
        <f t="shared" si="56"/>
        <v>Obesity</v>
      </c>
      <c r="K1824" t="str">
        <f t="shared" si="57"/>
        <v>Normal</v>
      </c>
    </row>
    <row r="1825" spans="1:11" x14ac:dyDescent="0.25">
      <c r="A1825" t="s">
        <v>546</v>
      </c>
      <c r="B1825">
        <v>35.340000000000003</v>
      </c>
      <c r="C1825">
        <v>4.13</v>
      </c>
      <c r="D1825" t="s">
        <v>4718</v>
      </c>
      <c r="E1825" t="s">
        <v>2380</v>
      </c>
      <c r="F1825" t="s">
        <v>4718</v>
      </c>
      <c r="G1825">
        <v>1</v>
      </c>
      <c r="H1825" t="s">
        <v>4718</v>
      </c>
      <c r="J1825" t="str">
        <f t="shared" si="56"/>
        <v>Over Weight</v>
      </c>
      <c r="K1825" t="str">
        <f t="shared" si="57"/>
        <v>Normal</v>
      </c>
    </row>
    <row r="1826" spans="1:11" x14ac:dyDescent="0.25">
      <c r="A1826" t="s">
        <v>545</v>
      </c>
      <c r="B1826">
        <v>26.695</v>
      </c>
      <c r="C1826">
        <v>5.28</v>
      </c>
      <c r="D1826" t="s">
        <v>4718</v>
      </c>
      <c r="E1826" t="s">
        <v>4718</v>
      </c>
      <c r="F1826" t="s">
        <v>4718</v>
      </c>
      <c r="G1826">
        <v>0</v>
      </c>
      <c r="H1826" t="s">
        <v>4718</v>
      </c>
      <c r="J1826" t="str">
        <f t="shared" si="56"/>
        <v>Over Weight</v>
      </c>
      <c r="K1826" t="str">
        <f t="shared" si="57"/>
        <v>Normal</v>
      </c>
    </row>
    <row r="1827" spans="1:11" x14ac:dyDescent="0.25">
      <c r="A1827" t="s">
        <v>544</v>
      </c>
      <c r="B1827">
        <v>29.355</v>
      </c>
      <c r="C1827">
        <v>4.68</v>
      </c>
      <c r="D1827" t="s">
        <v>2380</v>
      </c>
      <c r="E1827" t="s">
        <v>4718</v>
      </c>
      <c r="F1827" t="s">
        <v>4718</v>
      </c>
      <c r="G1827">
        <v>0</v>
      </c>
      <c r="H1827" t="s">
        <v>4718</v>
      </c>
      <c r="J1827" t="str">
        <f t="shared" si="56"/>
        <v>Over Weight</v>
      </c>
      <c r="K1827" t="str">
        <f t="shared" si="57"/>
        <v>Normal</v>
      </c>
    </row>
    <row r="1828" spans="1:11" x14ac:dyDescent="0.25">
      <c r="A1828" t="s">
        <v>543</v>
      </c>
      <c r="B1828">
        <v>29.59</v>
      </c>
      <c r="C1828">
        <v>4.0599999999999996</v>
      </c>
      <c r="D1828" t="s">
        <v>4718</v>
      </c>
      <c r="E1828" t="s">
        <v>4718</v>
      </c>
      <c r="F1828" t="s">
        <v>4718</v>
      </c>
      <c r="G1828">
        <v>0</v>
      </c>
      <c r="H1828" t="s">
        <v>4718</v>
      </c>
      <c r="J1828" t="str">
        <f t="shared" si="56"/>
        <v>Obesity</v>
      </c>
      <c r="K1828" t="str">
        <f t="shared" si="57"/>
        <v>Normal</v>
      </c>
    </row>
    <row r="1829" spans="1:11" x14ac:dyDescent="0.25">
      <c r="A1829" t="s">
        <v>542</v>
      </c>
      <c r="B1829">
        <v>31.35</v>
      </c>
      <c r="C1829">
        <v>4.2</v>
      </c>
      <c r="D1829" t="s">
        <v>4718</v>
      </c>
      <c r="E1829" t="s">
        <v>2380</v>
      </c>
      <c r="F1829" t="s">
        <v>4718</v>
      </c>
      <c r="G1829">
        <v>1</v>
      </c>
      <c r="H1829" t="s">
        <v>4718</v>
      </c>
      <c r="J1829" t="str">
        <f t="shared" si="56"/>
        <v>NormalWeight</v>
      </c>
      <c r="K1829" t="str">
        <f t="shared" si="57"/>
        <v>Normal</v>
      </c>
    </row>
    <row r="1830" spans="1:11" x14ac:dyDescent="0.25">
      <c r="A1830" t="s">
        <v>541</v>
      </c>
      <c r="B1830">
        <v>20.52</v>
      </c>
      <c r="C1830">
        <v>4.83</v>
      </c>
      <c r="D1830" t="s">
        <v>4718</v>
      </c>
      <c r="E1830" t="s">
        <v>4718</v>
      </c>
      <c r="F1830" t="s">
        <v>4718</v>
      </c>
      <c r="G1830">
        <v>0</v>
      </c>
      <c r="H1830" t="s">
        <v>4718</v>
      </c>
      <c r="J1830" t="str">
        <f t="shared" si="56"/>
        <v>Obesity</v>
      </c>
      <c r="K1830" t="str">
        <f t="shared" si="57"/>
        <v>Normal</v>
      </c>
    </row>
    <row r="1831" spans="1:11" x14ac:dyDescent="0.25">
      <c r="A1831" t="s">
        <v>540</v>
      </c>
      <c r="B1831">
        <v>42.9</v>
      </c>
      <c r="C1831">
        <v>4.87</v>
      </c>
      <c r="D1831" t="s">
        <v>2380</v>
      </c>
      <c r="E1831" t="s">
        <v>4718</v>
      </c>
      <c r="F1831" t="s">
        <v>4718</v>
      </c>
      <c r="G1831">
        <v>1</v>
      </c>
      <c r="H1831" t="s">
        <v>4718</v>
      </c>
      <c r="J1831" t="str">
        <f t="shared" si="56"/>
        <v>NormalWeight</v>
      </c>
      <c r="K1831" t="str">
        <f t="shared" si="57"/>
        <v>Normal</v>
      </c>
    </row>
    <row r="1832" spans="1:11" x14ac:dyDescent="0.25">
      <c r="A1832" t="s">
        <v>539</v>
      </c>
      <c r="B1832">
        <v>24.6</v>
      </c>
      <c r="C1832">
        <v>5.86</v>
      </c>
      <c r="D1832" t="s">
        <v>4718</v>
      </c>
      <c r="E1832" t="s">
        <v>4718</v>
      </c>
      <c r="F1832" t="s">
        <v>2380</v>
      </c>
      <c r="G1832">
        <v>1</v>
      </c>
      <c r="H1832" t="s">
        <v>4718</v>
      </c>
      <c r="J1832" t="str">
        <f t="shared" si="56"/>
        <v>Over Weight</v>
      </c>
      <c r="K1832" t="str">
        <f t="shared" si="57"/>
        <v>Pre-Diabetes</v>
      </c>
    </row>
    <row r="1833" spans="1:11" x14ac:dyDescent="0.25">
      <c r="A1833" t="s">
        <v>538</v>
      </c>
      <c r="B1833">
        <v>28.405000000000001</v>
      </c>
      <c r="C1833">
        <v>4.12</v>
      </c>
      <c r="D1833" t="s">
        <v>4718</v>
      </c>
      <c r="E1833" t="s">
        <v>4718</v>
      </c>
      <c r="F1833" t="s">
        <v>4718</v>
      </c>
      <c r="G1833">
        <v>1</v>
      </c>
      <c r="H1833" t="s">
        <v>4718</v>
      </c>
      <c r="J1833" t="str">
        <f t="shared" si="56"/>
        <v>Obesity</v>
      </c>
      <c r="K1833" t="str">
        <f t="shared" si="57"/>
        <v>Normal</v>
      </c>
    </row>
    <row r="1834" spans="1:11" x14ac:dyDescent="0.25">
      <c r="A1834" t="s">
        <v>537</v>
      </c>
      <c r="B1834">
        <v>34.674999999999997</v>
      </c>
      <c r="C1834">
        <v>5.71</v>
      </c>
      <c r="D1834" t="s">
        <v>2380</v>
      </c>
      <c r="E1834" t="s">
        <v>4718</v>
      </c>
      <c r="F1834" t="s">
        <v>4718</v>
      </c>
      <c r="G1834">
        <v>1</v>
      </c>
      <c r="H1834" t="s">
        <v>4718</v>
      </c>
      <c r="J1834" t="str">
        <f t="shared" si="56"/>
        <v>NormalWeight</v>
      </c>
      <c r="K1834" t="str">
        <f t="shared" si="57"/>
        <v>Pre-Diabetes</v>
      </c>
    </row>
    <row r="1835" spans="1:11" x14ac:dyDescent="0.25">
      <c r="A1835" t="s">
        <v>536</v>
      </c>
      <c r="B1835">
        <v>18.850000000000001</v>
      </c>
      <c r="C1835">
        <v>6.03</v>
      </c>
      <c r="D1835" t="s">
        <v>4718</v>
      </c>
      <c r="E1835" t="s">
        <v>4718</v>
      </c>
      <c r="F1835" t="s">
        <v>4718</v>
      </c>
      <c r="G1835">
        <v>1</v>
      </c>
      <c r="H1835" t="s">
        <v>4718</v>
      </c>
      <c r="J1835" t="str">
        <f t="shared" si="56"/>
        <v>Obesity</v>
      </c>
      <c r="K1835" t="str">
        <f t="shared" si="57"/>
        <v>Pre-Diabetes</v>
      </c>
    </row>
    <row r="1836" spans="1:11" x14ac:dyDescent="0.25">
      <c r="A1836" t="s">
        <v>534</v>
      </c>
      <c r="B1836">
        <v>34.130000000000003</v>
      </c>
      <c r="C1836">
        <v>5.65</v>
      </c>
      <c r="D1836" t="s">
        <v>4718</v>
      </c>
      <c r="E1836" t="s">
        <v>4718</v>
      </c>
      <c r="F1836" t="s">
        <v>2380</v>
      </c>
      <c r="G1836">
        <v>1</v>
      </c>
      <c r="H1836" t="s">
        <v>4718</v>
      </c>
      <c r="J1836" t="str">
        <f t="shared" si="56"/>
        <v>UnderWeight</v>
      </c>
      <c r="K1836" t="str">
        <f t="shared" si="57"/>
        <v>Normal</v>
      </c>
    </row>
    <row r="1837" spans="1:11" x14ac:dyDescent="0.25">
      <c r="A1837" t="s">
        <v>533</v>
      </c>
      <c r="B1837">
        <v>17.34</v>
      </c>
      <c r="C1837">
        <v>5.05</v>
      </c>
      <c r="D1837" t="s">
        <v>4718</v>
      </c>
      <c r="E1837" t="s">
        <v>4718</v>
      </c>
      <c r="F1837" t="s">
        <v>4718</v>
      </c>
      <c r="G1837">
        <v>0</v>
      </c>
      <c r="H1837" t="s">
        <v>4718</v>
      </c>
      <c r="J1837" t="str">
        <f t="shared" si="56"/>
        <v>UnderWeight</v>
      </c>
      <c r="K1837" t="str">
        <f t="shared" si="57"/>
        <v>Normal</v>
      </c>
    </row>
    <row r="1838" spans="1:11" x14ac:dyDescent="0.25">
      <c r="A1838" t="s">
        <v>532</v>
      </c>
      <c r="B1838">
        <v>17.440000000000001</v>
      </c>
      <c r="C1838">
        <v>6.26</v>
      </c>
      <c r="D1838" t="s">
        <v>4718</v>
      </c>
      <c r="E1838" t="s">
        <v>4718</v>
      </c>
      <c r="F1838" t="s">
        <v>4718</v>
      </c>
      <c r="G1838">
        <v>0</v>
      </c>
      <c r="H1838" t="s">
        <v>4718</v>
      </c>
      <c r="J1838" t="str">
        <f t="shared" si="56"/>
        <v>Obesity</v>
      </c>
      <c r="K1838" t="str">
        <f t="shared" si="57"/>
        <v>Pre-Diabetes</v>
      </c>
    </row>
    <row r="1839" spans="1:11" x14ac:dyDescent="0.25">
      <c r="A1839" t="s">
        <v>531</v>
      </c>
      <c r="B1839">
        <v>33.659999999999997</v>
      </c>
      <c r="C1839">
        <v>4.08</v>
      </c>
      <c r="D1839" t="s">
        <v>2380</v>
      </c>
      <c r="E1839" t="s">
        <v>4718</v>
      </c>
      <c r="F1839" t="s">
        <v>2380</v>
      </c>
      <c r="G1839">
        <v>1</v>
      </c>
      <c r="H1839" t="s">
        <v>4718</v>
      </c>
      <c r="J1839" t="str">
        <f t="shared" si="56"/>
        <v>NormalWeight</v>
      </c>
      <c r="K1839" t="str">
        <f t="shared" si="57"/>
        <v>Normal</v>
      </c>
    </row>
    <row r="1840" spans="1:11" x14ac:dyDescent="0.25">
      <c r="A1840" t="s">
        <v>530</v>
      </c>
      <c r="B1840">
        <v>21.375</v>
      </c>
      <c r="C1840">
        <v>6.19</v>
      </c>
      <c r="D1840" t="s">
        <v>2380</v>
      </c>
      <c r="E1840" t="s">
        <v>4718</v>
      </c>
      <c r="F1840" t="s">
        <v>4718</v>
      </c>
      <c r="G1840">
        <v>1</v>
      </c>
      <c r="H1840" t="s">
        <v>4718</v>
      </c>
      <c r="J1840" t="str">
        <f t="shared" si="56"/>
        <v>Over Weight</v>
      </c>
      <c r="K1840" t="str">
        <f t="shared" si="57"/>
        <v>Pre-Diabetes</v>
      </c>
    </row>
    <row r="1841" spans="1:11" x14ac:dyDescent="0.25">
      <c r="A1841" t="s">
        <v>529</v>
      </c>
      <c r="B1841">
        <v>27.14</v>
      </c>
      <c r="C1841">
        <v>6.01</v>
      </c>
      <c r="D1841" t="s">
        <v>4718</v>
      </c>
      <c r="E1841" t="s">
        <v>4718</v>
      </c>
      <c r="F1841" t="s">
        <v>4718</v>
      </c>
      <c r="G1841">
        <v>1</v>
      </c>
      <c r="H1841" t="s">
        <v>4718</v>
      </c>
      <c r="J1841" t="str">
        <f t="shared" si="56"/>
        <v>Obesity</v>
      </c>
      <c r="K1841" t="str">
        <f t="shared" si="57"/>
        <v>Pre-Diabetes</v>
      </c>
    </row>
    <row r="1842" spans="1:11" x14ac:dyDescent="0.25">
      <c r="A1842" t="s">
        <v>528</v>
      </c>
      <c r="B1842">
        <v>35.78</v>
      </c>
      <c r="C1842">
        <v>6.07</v>
      </c>
      <c r="D1842" t="s">
        <v>4718</v>
      </c>
      <c r="E1842" t="s">
        <v>2380</v>
      </c>
      <c r="F1842" t="s">
        <v>4718</v>
      </c>
      <c r="G1842">
        <v>1</v>
      </c>
      <c r="H1842" t="s">
        <v>4718</v>
      </c>
      <c r="J1842" t="str">
        <f t="shared" si="56"/>
        <v>Obesity</v>
      </c>
      <c r="K1842" t="str">
        <f t="shared" si="57"/>
        <v>Pre-Diabetes</v>
      </c>
    </row>
    <row r="1843" spans="1:11" x14ac:dyDescent="0.25">
      <c r="A1843" t="s">
        <v>527</v>
      </c>
      <c r="B1843">
        <v>34.96</v>
      </c>
      <c r="C1843">
        <v>5.63</v>
      </c>
      <c r="D1843" t="s">
        <v>4718</v>
      </c>
      <c r="E1843" t="s">
        <v>4718</v>
      </c>
      <c r="F1843" t="s">
        <v>4718</v>
      </c>
      <c r="G1843">
        <v>0</v>
      </c>
      <c r="H1843" t="s">
        <v>4718</v>
      </c>
      <c r="J1843" t="str">
        <f t="shared" si="56"/>
        <v>Obesity</v>
      </c>
      <c r="K1843" t="str">
        <f t="shared" si="57"/>
        <v>Normal</v>
      </c>
    </row>
    <row r="1844" spans="1:11" x14ac:dyDescent="0.25">
      <c r="A1844" t="s">
        <v>526</v>
      </c>
      <c r="B1844">
        <v>38.39</v>
      </c>
      <c r="C1844">
        <v>6.05</v>
      </c>
      <c r="D1844" t="s">
        <v>4718</v>
      </c>
      <c r="E1844" t="s">
        <v>4718</v>
      </c>
      <c r="F1844" t="s">
        <v>4718</v>
      </c>
      <c r="G1844">
        <v>0</v>
      </c>
      <c r="H1844" t="s">
        <v>4718</v>
      </c>
      <c r="J1844" t="str">
        <f t="shared" si="56"/>
        <v>Obesity</v>
      </c>
      <c r="K1844" t="str">
        <f t="shared" si="57"/>
        <v>Pre-Diabetes</v>
      </c>
    </row>
    <row r="1845" spans="1:11" x14ac:dyDescent="0.25">
      <c r="A1845" t="s">
        <v>525</v>
      </c>
      <c r="B1845">
        <v>33.82</v>
      </c>
      <c r="C1845">
        <v>4.6500000000000004</v>
      </c>
      <c r="D1845" t="s">
        <v>4718</v>
      </c>
      <c r="E1845" t="s">
        <v>4718</v>
      </c>
      <c r="F1845" t="s">
        <v>4718</v>
      </c>
      <c r="G1845">
        <v>0</v>
      </c>
      <c r="H1845" t="s">
        <v>4718</v>
      </c>
      <c r="J1845" t="str">
        <f t="shared" si="56"/>
        <v>Over Weight</v>
      </c>
      <c r="K1845" t="str">
        <f t="shared" si="57"/>
        <v>Normal</v>
      </c>
    </row>
    <row r="1846" spans="1:11" x14ac:dyDescent="0.25">
      <c r="A1846" t="s">
        <v>524</v>
      </c>
      <c r="B1846">
        <v>27.835000000000001</v>
      </c>
      <c r="C1846">
        <v>5.37</v>
      </c>
      <c r="D1846" t="s">
        <v>4718</v>
      </c>
      <c r="E1846" t="s">
        <v>4718</v>
      </c>
      <c r="F1846" t="s">
        <v>4718</v>
      </c>
      <c r="G1846">
        <v>0</v>
      </c>
      <c r="H1846" t="s">
        <v>4718</v>
      </c>
      <c r="J1846" t="str">
        <f t="shared" si="56"/>
        <v>Obesity</v>
      </c>
      <c r="K1846" t="str">
        <f t="shared" si="57"/>
        <v>Normal</v>
      </c>
    </row>
    <row r="1847" spans="1:11" x14ac:dyDescent="0.25">
      <c r="A1847" t="s">
        <v>523</v>
      </c>
      <c r="B1847">
        <v>33</v>
      </c>
      <c r="C1847">
        <v>5.39</v>
      </c>
      <c r="D1847" t="s">
        <v>4718</v>
      </c>
      <c r="E1847" t="s">
        <v>4718</v>
      </c>
      <c r="F1847" t="s">
        <v>4718</v>
      </c>
      <c r="G1847">
        <v>0</v>
      </c>
      <c r="H1847" t="s">
        <v>4718</v>
      </c>
      <c r="J1847" t="str">
        <f t="shared" si="56"/>
        <v>Over Weight</v>
      </c>
      <c r="K1847" t="str">
        <f t="shared" si="57"/>
        <v>Normal</v>
      </c>
    </row>
    <row r="1848" spans="1:11" x14ac:dyDescent="0.25">
      <c r="A1848" t="s">
        <v>522</v>
      </c>
      <c r="B1848">
        <v>26.885000000000002</v>
      </c>
      <c r="C1848">
        <v>5.86</v>
      </c>
      <c r="D1848" t="s">
        <v>4718</v>
      </c>
      <c r="E1848" t="s">
        <v>4718</v>
      </c>
      <c r="F1848" t="s">
        <v>4718</v>
      </c>
      <c r="G1848">
        <v>0</v>
      </c>
      <c r="H1848" t="s">
        <v>4718</v>
      </c>
      <c r="J1848" t="str">
        <f t="shared" si="56"/>
        <v>Over Weight</v>
      </c>
      <c r="K1848" t="str">
        <f t="shared" si="57"/>
        <v>Pre-Diabetes</v>
      </c>
    </row>
    <row r="1849" spans="1:11" x14ac:dyDescent="0.25">
      <c r="A1849" t="s">
        <v>521</v>
      </c>
      <c r="B1849">
        <v>29.26</v>
      </c>
      <c r="C1849">
        <v>4.4400000000000004</v>
      </c>
      <c r="D1849" t="s">
        <v>4718</v>
      </c>
      <c r="E1849" t="s">
        <v>4718</v>
      </c>
      <c r="F1849" t="s">
        <v>4718</v>
      </c>
      <c r="G1849">
        <v>0</v>
      </c>
      <c r="H1849" t="s">
        <v>4718</v>
      </c>
      <c r="J1849" t="str">
        <f t="shared" si="56"/>
        <v>Over Weight</v>
      </c>
      <c r="K1849" t="str">
        <f t="shared" si="57"/>
        <v>Normal</v>
      </c>
    </row>
    <row r="1850" spans="1:11" x14ac:dyDescent="0.25">
      <c r="A1850" t="s">
        <v>520</v>
      </c>
      <c r="B1850">
        <v>26.98</v>
      </c>
      <c r="C1850">
        <v>4.41</v>
      </c>
      <c r="D1850" t="s">
        <v>4718</v>
      </c>
      <c r="E1850" t="s">
        <v>4718</v>
      </c>
      <c r="F1850" t="s">
        <v>4718</v>
      </c>
      <c r="G1850">
        <v>0</v>
      </c>
      <c r="H1850" t="s">
        <v>4718</v>
      </c>
      <c r="J1850" t="str">
        <f t="shared" si="56"/>
        <v>Obesity</v>
      </c>
      <c r="K1850" t="str">
        <f t="shared" si="57"/>
        <v>Normal</v>
      </c>
    </row>
    <row r="1851" spans="1:11" x14ac:dyDescent="0.25">
      <c r="A1851" t="s">
        <v>519</v>
      </c>
      <c r="B1851">
        <v>32.11</v>
      </c>
      <c r="C1851">
        <v>5.19</v>
      </c>
      <c r="D1851" t="s">
        <v>4718</v>
      </c>
      <c r="E1851" t="s">
        <v>4718</v>
      </c>
      <c r="F1851" t="s">
        <v>2380</v>
      </c>
      <c r="G1851">
        <v>1</v>
      </c>
      <c r="H1851" t="s">
        <v>4718</v>
      </c>
      <c r="J1851" t="str">
        <f t="shared" si="56"/>
        <v>Obesity</v>
      </c>
      <c r="K1851" t="str">
        <f t="shared" si="57"/>
        <v>Normal</v>
      </c>
    </row>
    <row r="1852" spans="1:11" x14ac:dyDescent="0.25">
      <c r="A1852" t="s">
        <v>518</v>
      </c>
      <c r="B1852">
        <v>31.73</v>
      </c>
      <c r="C1852">
        <v>5.16</v>
      </c>
      <c r="D1852" t="s">
        <v>4718</v>
      </c>
      <c r="E1852" t="s">
        <v>4718</v>
      </c>
      <c r="F1852" t="s">
        <v>2380</v>
      </c>
      <c r="G1852">
        <v>1</v>
      </c>
      <c r="H1852" t="s">
        <v>4718</v>
      </c>
      <c r="J1852" t="str">
        <f t="shared" si="56"/>
        <v>NormalWeight</v>
      </c>
      <c r="K1852" t="str">
        <f t="shared" si="57"/>
        <v>Normal</v>
      </c>
    </row>
    <row r="1853" spans="1:11" x14ac:dyDescent="0.25">
      <c r="A1853" t="s">
        <v>517</v>
      </c>
      <c r="B1853">
        <v>22.515000000000001</v>
      </c>
      <c r="C1853">
        <v>4.24</v>
      </c>
      <c r="D1853" t="s">
        <v>4718</v>
      </c>
      <c r="E1853" t="s">
        <v>4718</v>
      </c>
      <c r="F1853" t="s">
        <v>4718</v>
      </c>
      <c r="G1853">
        <v>0</v>
      </c>
      <c r="H1853" t="s">
        <v>4718</v>
      </c>
      <c r="J1853" t="str">
        <f t="shared" si="56"/>
        <v>Over Weight</v>
      </c>
      <c r="K1853" t="str">
        <f t="shared" si="57"/>
        <v>Normal</v>
      </c>
    </row>
    <row r="1854" spans="1:11" x14ac:dyDescent="0.25">
      <c r="A1854" t="s">
        <v>515</v>
      </c>
      <c r="B1854">
        <v>25.9</v>
      </c>
      <c r="C1854">
        <v>5.45</v>
      </c>
      <c r="D1854" t="s">
        <v>4718</v>
      </c>
      <c r="E1854" t="s">
        <v>4718</v>
      </c>
      <c r="F1854" t="s">
        <v>4718</v>
      </c>
      <c r="G1854">
        <v>1</v>
      </c>
      <c r="H1854" t="s">
        <v>4718</v>
      </c>
      <c r="J1854" t="str">
        <f t="shared" si="56"/>
        <v>Over Weight</v>
      </c>
      <c r="K1854" t="str">
        <f t="shared" si="57"/>
        <v>Normal</v>
      </c>
    </row>
    <row r="1855" spans="1:11" x14ac:dyDescent="0.25">
      <c r="A1855" t="s">
        <v>514</v>
      </c>
      <c r="B1855">
        <v>27.72</v>
      </c>
      <c r="C1855">
        <v>5.03</v>
      </c>
      <c r="D1855" t="s">
        <v>2380</v>
      </c>
      <c r="E1855" t="s">
        <v>4718</v>
      </c>
      <c r="F1855" t="s">
        <v>4718</v>
      </c>
      <c r="G1855">
        <v>1</v>
      </c>
      <c r="H1855" t="s">
        <v>4718</v>
      </c>
      <c r="J1855" t="str">
        <f t="shared" si="56"/>
        <v>Obesity</v>
      </c>
      <c r="K1855" t="str">
        <f t="shared" si="57"/>
        <v>Normal</v>
      </c>
    </row>
    <row r="1856" spans="1:11" x14ac:dyDescent="0.25">
      <c r="A1856" t="s">
        <v>513</v>
      </c>
      <c r="B1856">
        <v>31.5</v>
      </c>
      <c r="C1856">
        <v>9.6199999999999992</v>
      </c>
      <c r="D1856" t="s">
        <v>2380</v>
      </c>
      <c r="E1856" t="s">
        <v>4718</v>
      </c>
      <c r="F1856" t="s">
        <v>4718</v>
      </c>
      <c r="G1856">
        <v>1</v>
      </c>
      <c r="H1856" t="s">
        <v>4718</v>
      </c>
      <c r="J1856" t="str">
        <f t="shared" si="56"/>
        <v>Over Weight</v>
      </c>
      <c r="K1856" t="str">
        <f t="shared" si="57"/>
        <v>Diabetes</v>
      </c>
    </row>
    <row r="1857" spans="1:11" x14ac:dyDescent="0.25">
      <c r="A1857" t="s">
        <v>512</v>
      </c>
      <c r="B1857">
        <v>29.7</v>
      </c>
      <c r="C1857">
        <v>6.77</v>
      </c>
      <c r="D1857" t="s">
        <v>2380</v>
      </c>
      <c r="E1857" t="s">
        <v>4718</v>
      </c>
      <c r="F1857" t="s">
        <v>4718</v>
      </c>
      <c r="G1857">
        <v>1</v>
      </c>
      <c r="H1857" t="s">
        <v>4718</v>
      </c>
      <c r="J1857" t="str">
        <f t="shared" ref="J1857:J1920" si="58">IF(B1858&gt;=30,"Obesity",IF(B1858&gt;=25,"Over Weight",IF(B1858&gt;=18.5,"NormalWeight","UnderWeight")))</f>
        <v>NormalWeight</v>
      </c>
      <c r="K1857" t="str">
        <f t="shared" si="57"/>
        <v>Diabetes</v>
      </c>
    </row>
    <row r="1858" spans="1:11" x14ac:dyDescent="0.25">
      <c r="A1858" t="s">
        <v>511</v>
      </c>
      <c r="B1858">
        <v>21.26</v>
      </c>
      <c r="C1858">
        <v>5.36</v>
      </c>
      <c r="D1858" t="s">
        <v>2380</v>
      </c>
      <c r="E1858" t="s">
        <v>4718</v>
      </c>
      <c r="F1858" t="s">
        <v>4718</v>
      </c>
      <c r="G1858">
        <v>1</v>
      </c>
      <c r="H1858" t="s">
        <v>4718</v>
      </c>
      <c r="J1858" t="str">
        <f t="shared" si="58"/>
        <v>UnderWeight</v>
      </c>
      <c r="K1858" t="str">
        <f t="shared" si="57"/>
        <v>Normal</v>
      </c>
    </row>
    <row r="1859" spans="1:11" x14ac:dyDescent="0.25">
      <c r="A1859" t="s">
        <v>510</v>
      </c>
      <c r="B1859">
        <v>17.09</v>
      </c>
      <c r="C1859">
        <v>5.69</v>
      </c>
      <c r="D1859" t="s">
        <v>4718</v>
      </c>
      <c r="E1859" t="s">
        <v>4718</v>
      </c>
      <c r="F1859" t="s">
        <v>4718</v>
      </c>
      <c r="G1859">
        <v>0</v>
      </c>
      <c r="H1859" t="s">
        <v>4718</v>
      </c>
      <c r="J1859" t="str">
        <f t="shared" si="58"/>
        <v>NormalWeight</v>
      </c>
      <c r="K1859" t="str">
        <f t="shared" ref="K1859:K1922" si="59">IF(C1859&lt;5.7,"Normal",IF(C1859&lt;6.5,"Pre-Diabetes","Diabetes"))</f>
        <v>Normal</v>
      </c>
    </row>
    <row r="1860" spans="1:11" x14ac:dyDescent="0.25">
      <c r="A1860" t="s">
        <v>509</v>
      </c>
      <c r="B1860">
        <v>24.3</v>
      </c>
      <c r="C1860">
        <v>4.9000000000000004</v>
      </c>
      <c r="D1860" t="s">
        <v>2380</v>
      </c>
      <c r="E1860" t="s">
        <v>4718</v>
      </c>
      <c r="F1860" t="s">
        <v>2380</v>
      </c>
      <c r="G1860">
        <v>1</v>
      </c>
      <c r="H1860" t="s">
        <v>4718</v>
      </c>
      <c r="J1860" t="str">
        <f t="shared" si="58"/>
        <v>Over Weight</v>
      </c>
      <c r="K1860" t="str">
        <f t="shared" si="59"/>
        <v>Normal</v>
      </c>
    </row>
    <row r="1861" spans="1:11" x14ac:dyDescent="0.25">
      <c r="A1861" t="s">
        <v>508</v>
      </c>
      <c r="B1861">
        <v>29.734999999999999</v>
      </c>
      <c r="C1861">
        <v>5.78</v>
      </c>
      <c r="D1861" t="s">
        <v>4718</v>
      </c>
      <c r="E1861" t="s">
        <v>4718</v>
      </c>
      <c r="F1861" t="s">
        <v>4718</v>
      </c>
      <c r="G1861">
        <v>0</v>
      </c>
      <c r="H1861" t="s">
        <v>4718</v>
      </c>
      <c r="J1861" t="str">
        <f t="shared" si="58"/>
        <v>Over Weight</v>
      </c>
      <c r="K1861" t="str">
        <f t="shared" si="59"/>
        <v>Pre-Diabetes</v>
      </c>
    </row>
    <row r="1862" spans="1:11" x14ac:dyDescent="0.25">
      <c r="A1862" t="s">
        <v>507</v>
      </c>
      <c r="B1862">
        <v>29.26</v>
      </c>
      <c r="C1862">
        <v>4.7</v>
      </c>
      <c r="D1862" t="s">
        <v>4718</v>
      </c>
      <c r="E1862" t="s">
        <v>4718</v>
      </c>
      <c r="F1862" t="s">
        <v>4718</v>
      </c>
      <c r="G1862">
        <v>0</v>
      </c>
      <c r="H1862" t="s">
        <v>4718</v>
      </c>
      <c r="J1862" t="str">
        <f t="shared" si="58"/>
        <v>Obesity</v>
      </c>
      <c r="K1862" t="str">
        <f t="shared" si="59"/>
        <v>Normal</v>
      </c>
    </row>
    <row r="1863" spans="1:11" x14ac:dyDescent="0.25">
      <c r="A1863" t="s">
        <v>506</v>
      </c>
      <c r="B1863">
        <v>33</v>
      </c>
      <c r="C1863">
        <v>6.28</v>
      </c>
      <c r="D1863" t="s">
        <v>4718</v>
      </c>
      <c r="E1863" t="s">
        <v>4718</v>
      </c>
      <c r="F1863" t="s">
        <v>4718</v>
      </c>
      <c r="G1863">
        <v>0</v>
      </c>
      <c r="H1863" t="s">
        <v>4718</v>
      </c>
      <c r="J1863" t="str">
        <f t="shared" si="58"/>
        <v>Obesity</v>
      </c>
      <c r="K1863" t="str">
        <f t="shared" si="59"/>
        <v>Pre-Diabetes</v>
      </c>
    </row>
    <row r="1864" spans="1:11" x14ac:dyDescent="0.25">
      <c r="A1864" t="s">
        <v>505</v>
      </c>
      <c r="B1864">
        <v>31.065000000000001</v>
      </c>
      <c r="C1864">
        <v>4.2300000000000004</v>
      </c>
      <c r="D1864" t="s">
        <v>4718</v>
      </c>
      <c r="E1864" t="s">
        <v>4718</v>
      </c>
      <c r="F1864" t="s">
        <v>4718</v>
      </c>
      <c r="G1864">
        <v>0</v>
      </c>
      <c r="H1864" t="s">
        <v>4718</v>
      </c>
      <c r="J1864" t="str">
        <f t="shared" si="58"/>
        <v>Over Weight</v>
      </c>
      <c r="K1864" t="str">
        <f t="shared" si="59"/>
        <v>Normal</v>
      </c>
    </row>
    <row r="1865" spans="1:11" x14ac:dyDescent="0.25">
      <c r="A1865" t="s">
        <v>504</v>
      </c>
      <c r="B1865">
        <v>26.51</v>
      </c>
      <c r="C1865">
        <v>6.17</v>
      </c>
      <c r="D1865" t="s">
        <v>4718</v>
      </c>
      <c r="E1865" t="s">
        <v>4718</v>
      </c>
      <c r="F1865" t="s">
        <v>4718</v>
      </c>
      <c r="G1865">
        <v>0</v>
      </c>
      <c r="H1865" t="s">
        <v>4718</v>
      </c>
      <c r="J1865" t="str">
        <f t="shared" si="58"/>
        <v>Over Weight</v>
      </c>
      <c r="K1865" t="str">
        <f t="shared" si="59"/>
        <v>Pre-Diabetes</v>
      </c>
    </row>
    <row r="1866" spans="1:11" x14ac:dyDescent="0.25">
      <c r="A1866" t="s">
        <v>503</v>
      </c>
      <c r="B1866">
        <v>28.88</v>
      </c>
      <c r="C1866">
        <v>4.96</v>
      </c>
      <c r="D1866" t="s">
        <v>4718</v>
      </c>
      <c r="E1866" t="s">
        <v>4718</v>
      </c>
      <c r="F1866" t="s">
        <v>4718</v>
      </c>
      <c r="G1866">
        <v>0</v>
      </c>
      <c r="H1866" t="s">
        <v>4718</v>
      </c>
      <c r="J1866" t="str">
        <f t="shared" si="58"/>
        <v>Obesity</v>
      </c>
      <c r="K1866" t="str">
        <f t="shared" si="59"/>
        <v>Normal</v>
      </c>
    </row>
    <row r="1867" spans="1:11" x14ac:dyDescent="0.25">
      <c r="A1867" t="s">
        <v>502</v>
      </c>
      <c r="B1867">
        <v>35.814999999999998</v>
      </c>
      <c r="C1867">
        <v>5.1100000000000003</v>
      </c>
      <c r="D1867" t="s">
        <v>2380</v>
      </c>
      <c r="E1867" t="s">
        <v>4718</v>
      </c>
      <c r="F1867" t="s">
        <v>4718</v>
      </c>
      <c r="G1867">
        <v>1</v>
      </c>
      <c r="H1867" t="s">
        <v>4718</v>
      </c>
      <c r="J1867" t="str">
        <f t="shared" si="58"/>
        <v>NormalWeight</v>
      </c>
      <c r="K1867" t="str">
        <f t="shared" si="59"/>
        <v>Normal</v>
      </c>
    </row>
    <row r="1868" spans="1:11" x14ac:dyDescent="0.25">
      <c r="A1868" t="s">
        <v>501</v>
      </c>
      <c r="B1868">
        <v>21.28</v>
      </c>
      <c r="C1868">
        <v>4.05</v>
      </c>
      <c r="D1868" t="s">
        <v>4718</v>
      </c>
      <c r="E1868" t="s">
        <v>2380</v>
      </c>
      <c r="F1868" t="s">
        <v>4718</v>
      </c>
      <c r="G1868">
        <v>1</v>
      </c>
      <c r="H1868" t="s">
        <v>4718</v>
      </c>
      <c r="J1868" t="str">
        <f t="shared" si="58"/>
        <v>Obesity</v>
      </c>
      <c r="K1868" t="str">
        <f t="shared" si="59"/>
        <v>Normal</v>
      </c>
    </row>
    <row r="1869" spans="1:11" x14ac:dyDescent="0.25">
      <c r="A1869" t="s">
        <v>500</v>
      </c>
      <c r="B1869">
        <v>33.81</v>
      </c>
      <c r="C1869">
        <v>6.49</v>
      </c>
      <c r="D1869" t="s">
        <v>4718</v>
      </c>
      <c r="E1869" t="s">
        <v>4718</v>
      </c>
      <c r="F1869" t="s">
        <v>2380</v>
      </c>
      <c r="G1869">
        <v>1</v>
      </c>
      <c r="H1869" t="s">
        <v>4718</v>
      </c>
      <c r="J1869" t="str">
        <f t="shared" si="58"/>
        <v>Obesity</v>
      </c>
      <c r="K1869" t="str">
        <f t="shared" si="59"/>
        <v>Pre-Diabetes</v>
      </c>
    </row>
    <row r="1870" spans="1:11" x14ac:dyDescent="0.25">
      <c r="A1870" t="s">
        <v>499</v>
      </c>
      <c r="B1870">
        <v>44.22</v>
      </c>
      <c r="C1870">
        <v>4.1900000000000004</v>
      </c>
      <c r="D1870" t="s">
        <v>4718</v>
      </c>
      <c r="E1870" t="s">
        <v>4718</v>
      </c>
      <c r="F1870" t="s">
        <v>4718</v>
      </c>
      <c r="G1870">
        <v>1</v>
      </c>
      <c r="H1870" t="s">
        <v>4718</v>
      </c>
      <c r="J1870" t="str">
        <f t="shared" si="58"/>
        <v>UnderWeight</v>
      </c>
      <c r="K1870" t="str">
        <f t="shared" si="59"/>
        <v>Normal</v>
      </c>
    </row>
    <row r="1871" spans="1:11" x14ac:dyDescent="0.25">
      <c r="A1871" t="s">
        <v>498</v>
      </c>
      <c r="B1871">
        <v>15.46</v>
      </c>
      <c r="C1871">
        <v>4.99</v>
      </c>
      <c r="D1871" t="s">
        <v>2380</v>
      </c>
      <c r="E1871" t="s">
        <v>4718</v>
      </c>
      <c r="F1871" t="s">
        <v>2380</v>
      </c>
      <c r="G1871">
        <v>1</v>
      </c>
      <c r="H1871" t="s">
        <v>4718</v>
      </c>
      <c r="J1871" t="str">
        <f t="shared" si="58"/>
        <v>Obesity</v>
      </c>
      <c r="K1871" t="str">
        <f t="shared" si="59"/>
        <v>Normal</v>
      </c>
    </row>
    <row r="1872" spans="1:11" x14ac:dyDescent="0.25">
      <c r="A1872" t="s">
        <v>497</v>
      </c>
      <c r="B1872">
        <v>30.3</v>
      </c>
      <c r="C1872">
        <v>4.7699999999999996</v>
      </c>
      <c r="D1872" t="s">
        <v>2380</v>
      </c>
      <c r="E1872" t="s">
        <v>4718</v>
      </c>
      <c r="F1872" t="s">
        <v>4718</v>
      </c>
      <c r="G1872">
        <v>1</v>
      </c>
      <c r="H1872" t="s">
        <v>4718</v>
      </c>
      <c r="J1872" t="str">
        <f t="shared" si="58"/>
        <v>UnderWeight</v>
      </c>
      <c r="K1872" t="str">
        <f t="shared" si="59"/>
        <v>Normal</v>
      </c>
    </row>
    <row r="1873" spans="1:11" x14ac:dyDescent="0.25">
      <c r="A1873" t="s">
        <v>496</v>
      </c>
      <c r="B1873">
        <v>16.670000000000002</v>
      </c>
      <c r="C1873">
        <v>5.46</v>
      </c>
      <c r="D1873" t="s">
        <v>4718</v>
      </c>
      <c r="E1873" t="s">
        <v>4718</v>
      </c>
      <c r="F1873" t="s">
        <v>4718</v>
      </c>
      <c r="G1873">
        <v>0</v>
      </c>
      <c r="H1873" t="s">
        <v>4718</v>
      </c>
      <c r="J1873" t="str">
        <f t="shared" si="58"/>
        <v>Over Weight</v>
      </c>
      <c r="K1873" t="str">
        <f t="shared" si="59"/>
        <v>Normal</v>
      </c>
    </row>
    <row r="1874" spans="1:11" x14ac:dyDescent="0.25">
      <c r="A1874" t="s">
        <v>495</v>
      </c>
      <c r="B1874">
        <v>28.594999999999999</v>
      </c>
      <c r="C1874">
        <v>5.43</v>
      </c>
      <c r="D1874" t="s">
        <v>4718</v>
      </c>
      <c r="E1874" t="s">
        <v>4718</v>
      </c>
      <c r="F1874" t="s">
        <v>4718</v>
      </c>
      <c r="G1874">
        <v>0</v>
      </c>
      <c r="H1874" t="s">
        <v>4718</v>
      </c>
      <c r="J1874" t="str">
        <f t="shared" si="58"/>
        <v>Over Weight</v>
      </c>
      <c r="K1874" t="str">
        <f t="shared" si="59"/>
        <v>Normal</v>
      </c>
    </row>
    <row r="1875" spans="1:11" x14ac:dyDescent="0.25">
      <c r="A1875" t="s">
        <v>494</v>
      </c>
      <c r="B1875">
        <v>25.934999999999999</v>
      </c>
      <c r="C1875">
        <v>4.29</v>
      </c>
      <c r="D1875" t="s">
        <v>4718</v>
      </c>
      <c r="E1875" t="s">
        <v>4718</v>
      </c>
      <c r="F1875" t="s">
        <v>4718</v>
      </c>
      <c r="G1875">
        <v>0</v>
      </c>
      <c r="H1875" t="s">
        <v>4718</v>
      </c>
      <c r="J1875" t="str">
        <f t="shared" si="58"/>
        <v>Over Weight</v>
      </c>
      <c r="K1875" t="str">
        <f t="shared" si="59"/>
        <v>Normal</v>
      </c>
    </row>
    <row r="1876" spans="1:11" x14ac:dyDescent="0.25">
      <c r="A1876" t="s">
        <v>493</v>
      </c>
      <c r="B1876">
        <v>27.645</v>
      </c>
      <c r="C1876">
        <v>5.25</v>
      </c>
      <c r="D1876" t="s">
        <v>4718</v>
      </c>
      <c r="E1876" t="s">
        <v>4718</v>
      </c>
      <c r="F1876" t="s">
        <v>4718</v>
      </c>
      <c r="G1876">
        <v>1</v>
      </c>
      <c r="H1876" t="s">
        <v>4718</v>
      </c>
      <c r="J1876" t="str">
        <f t="shared" si="58"/>
        <v>Obesity</v>
      </c>
      <c r="K1876" t="str">
        <f t="shared" si="59"/>
        <v>Normal</v>
      </c>
    </row>
    <row r="1877" spans="1:11" x14ac:dyDescent="0.25">
      <c r="A1877" t="s">
        <v>492</v>
      </c>
      <c r="B1877">
        <v>30.1</v>
      </c>
      <c r="C1877">
        <v>4.04</v>
      </c>
      <c r="D1877" t="s">
        <v>4718</v>
      </c>
      <c r="E1877" t="s">
        <v>4718</v>
      </c>
      <c r="F1877" t="s">
        <v>4718</v>
      </c>
      <c r="G1877">
        <v>1</v>
      </c>
      <c r="H1877" t="s">
        <v>4718</v>
      </c>
      <c r="J1877" t="str">
        <f t="shared" si="58"/>
        <v>Over Weight</v>
      </c>
      <c r="K1877" t="str">
        <f t="shared" si="59"/>
        <v>Normal</v>
      </c>
    </row>
    <row r="1878" spans="1:11" x14ac:dyDescent="0.25">
      <c r="A1878" t="s">
        <v>491</v>
      </c>
      <c r="B1878">
        <v>26.79</v>
      </c>
      <c r="C1878">
        <v>5</v>
      </c>
      <c r="D1878" t="s">
        <v>2380</v>
      </c>
      <c r="E1878" t="s">
        <v>4718</v>
      </c>
      <c r="F1878" t="s">
        <v>2380</v>
      </c>
      <c r="G1878">
        <v>1</v>
      </c>
      <c r="H1878" t="s">
        <v>4718</v>
      </c>
      <c r="J1878" t="str">
        <f t="shared" si="58"/>
        <v>Over Weight</v>
      </c>
      <c r="K1878" t="str">
        <f t="shared" si="59"/>
        <v>Normal</v>
      </c>
    </row>
    <row r="1879" spans="1:11" x14ac:dyDescent="0.25">
      <c r="A1879" t="s">
        <v>490</v>
      </c>
      <c r="B1879">
        <v>27.1</v>
      </c>
      <c r="C1879">
        <v>4.01</v>
      </c>
      <c r="D1879" t="s">
        <v>2380</v>
      </c>
      <c r="E1879" t="s">
        <v>4718</v>
      </c>
      <c r="F1879" t="s">
        <v>4718</v>
      </c>
      <c r="G1879">
        <v>1</v>
      </c>
      <c r="H1879" t="s">
        <v>4718</v>
      </c>
      <c r="J1879" t="str">
        <f t="shared" si="58"/>
        <v>NormalWeight</v>
      </c>
      <c r="K1879" t="str">
        <f t="shared" si="59"/>
        <v>Normal</v>
      </c>
    </row>
    <row r="1880" spans="1:11" x14ac:dyDescent="0.25">
      <c r="A1880" t="s">
        <v>489</v>
      </c>
      <c r="B1880">
        <v>24.31</v>
      </c>
      <c r="C1880">
        <v>5.4</v>
      </c>
      <c r="D1880" t="s">
        <v>4718</v>
      </c>
      <c r="E1880" t="s">
        <v>4718</v>
      </c>
      <c r="F1880" t="s">
        <v>4718</v>
      </c>
      <c r="G1880">
        <v>0</v>
      </c>
      <c r="H1880" t="s">
        <v>4718</v>
      </c>
      <c r="J1880" t="str">
        <f t="shared" si="58"/>
        <v>UnderWeight</v>
      </c>
      <c r="K1880" t="str">
        <f t="shared" si="59"/>
        <v>Normal</v>
      </c>
    </row>
    <row r="1881" spans="1:11" x14ac:dyDescent="0.25">
      <c r="A1881" t="s">
        <v>488</v>
      </c>
      <c r="B1881">
        <v>15.53</v>
      </c>
      <c r="C1881">
        <v>5.81</v>
      </c>
      <c r="D1881" t="s">
        <v>4718</v>
      </c>
      <c r="E1881" t="s">
        <v>4718</v>
      </c>
      <c r="F1881" t="s">
        <v>4718</v>
      </c>
      <c r="G1881">
        <v>1</v>
      </c>
      <c r="H1881" t="s">
        <v>4718</v>
      </c>
      <c r="J1881" t="str">
        <f t="shared" si="58"/>
        <v>Obesity</v>
      </c>
      <c r="K1881" t="str">
        <f t="shared" si="59"/>
        <v>Pre-Diabetes</v>
      </c>
    </row>
    <row r="1882" spans="1:11" x14ac:dyDescent="0.25">
      <c r="A1882" t="s">
        <v>487</v>
      </c>
      <c r="B1882">
        <v>30.7</v>
      </c>
      <c r="C1882">
        <v>5.82</v>
      </c>
      <c r="D1882" t="s">
        <v>4718</v>
      </c>
      <c r="E1882" t="s">
        <v>4718</v>
      </c>
      <c r="F1882" t="s">
        <v>4718</v>
      </c>
      <c r="G1882">
        <v>1</v>
      </c>
      <c r="H1882" t="s">
        <v>4718</v>
      </c>
      <c r="J1882" t="str">
        <f t="shared" si="58"/>
        <v>Obesity</v>
      </c>
      <c r="K1882" t="str">
        <f t="shared" si="59"/>
        <v>Pre-Diabetes</v>
      </c>
    </row>
    <row r="1883" spans="1:11" x14ac:dyDescent="0.25">
      <c r="A1883" t="s">
        <v>486</v>
      </c>
      <c r="B1883">
        <v>33.33</v>
      </c>
      <c r="C1883">
        <v>4.82</v>
      </c>
      <c r="D1883" t="s">
        <v>4718</v>
      </c>
      <c r="E1883" t="s">
        <v>4718</v>
      </c>
      <c r="F1883" t="s">
        <v>4718</v>
      </c>
      <c r="G1883">
        <v>1</v>
      </c>
      <c r="H1883" t="s">
        <v>4718</v>
      </c>
      <c r="J1883" t="str">
        <f t="shared" si="58"/>
        <v>Obesity</v>
      </c>
      <c r="K1883" t="str">
        <f t="shared" si="59"/>
        <v>Normal</v>
      </c>
    </row>
    <row r="1884" spans="1:11" x14ac:dyDescent="0.25">
      <c r="A1884" t="s">
        <v>485</v>
      </c>
      <c r="B1884">
        <v>32.4</v>
      </c>
      <c r="C1884">
        <v>5.08</v>
      </c>
      <c r="D1884" t="s">
        <v>4718</v>
      </c>
      <c r="E1884" t="s">
        <v>4718</v>
      </c>
      <c r="F1884" t="s">
        <v>4718</v>
      </c>
      <c r="G1884">
        <v>1</v>
      </c>
      <c r="H1884" t="s">
        <v>4718</v>
      </c>
      <c r="J1884" t="str">
        <f t="shared" si="58"/>
        <v>Over Weight</v>
      </c>
      <c r="K1884" t="str">
        <f t="shared" si="59"/>
        <v>Normal</v>
      </c>
    </row>
    <row r="1885" spans="1:11" x14ac:dyDescent="0.25">
      <c r="A1885" t="s">
        <v>484</v>
      </c>
      <c r="B1885">
        <v>27.93</v>
      </c>
      <c r="C1885">
        <v>5.59</v>
      </c>
      <c r="D1885" t="s">
        <v>4718</v>
      </c>
      <c r="E1885" t="s">
        <v>4718</v>
      </c>
      <c r="F1885" t="s">
        <v>4718</v>
      </c>
      <c r="G1885">
        <v>1</v>
      </c>
      <c r="H1885" t="s">
        <v>4718</v>
      </c>
      <c r="J1885" t="str">
        <f t="shared" si="58"/>
        <v>NormalWeight</v>
      </c>
      <c r="K1885" t="str">
        <f t="shared" si="59"/>
        <v>Normal</v>
      </c>
    </row>
    <row r="1886" spans="1:11" x14ac:dyDescent="0.25">
      <c r="A1886" t="s">
        <v>483</v>
      </c>
      <c r="B1886">
        <v>21.754999999999999</v>
      </c>
      <c r="C1886">
        <v>5.12</v>
      </c>
      <c r="D1886" t="s">
        <v>4718</v>
      </c>
      <c r="E1886" t="s">
        <v>4718</v>
      </c>
      <c r="F1886" t="s">
        <v>4718</v>
      </c>
      <c r="G1886">
        <v>0</v>
      </c>
      <c r="H1886" t="s">
        <v>4718</v>
      </c>
      <c r="J1886" t="str">
        <f t="shared" si="58"/>
        <v>Over Weight</v>
      </c>
      <c r="K1886" t="str">
        <f t="shared" si="59"/>
        <v>Normal</v>
      </c>
    </row>
    <row r="1887" spans="1:11" x14ac:dyDescent="0.25">
      <c r="A1887" t="s">
        <v>482</v>
      </c>
      <c r="B1887">
        <v>25.934999999999999</v>
      </c>
      <c r="C1887">
        <v>4.95</v>
      </c>
      <c r="D1887" t="s">
        <v>4718</v>
      </c>
      <c r="E1887" t="s">
        <v>4718</v>
      </c>
      <c r="F1887" t="s">
        <v>4718</v>
      </c>
      <c r="G1887">
        <v>0</v>
      </c>
      <c r="H1887" t="s">
        <v>4718</v>
      </c>
      <c r="J1887" t="str">
        <f t="shared" si="58"/>
        <v>Obesity</v>
      </c>
      <c r="K1887" t="str">
        <f t="shared" si="59"/>
        <v>Normal</v>
      </c>
    </row>
    <row r="1888" spans="1:11" x14ac:dyDescent="0.25">
      <c r="A1888" t="s">
        <v>481</v>
      </c>
      <c r="B1888">
        <v>31.5</v>
      </c>
      <c r="C1888">
        <v>6.16</v>
      </c>
      <c r="D1888" t="s">
        <v>4718</v>
      </c>
      <c r="E1888" t="s">
        <v>4718</v>
      </c>
      <c r="F1888" t="s">
        <v>4718</v>
      </c>
      <c r="G1888">
        <v>0</v>
      </c>
      <c r="H1888" t="s">
        <v>4718</v>
      </c>
      <c r="J1888" t="str">
        <f t="shared" si="58"/>
        <v>Obesity</v>
      </c>
      <c r="K1888" t="str">
        <f t="shared" si="59"/>
        <v>Pre-Diabetes</v>
      </c>
    </row>
    <row r="1889" spans="1:11" x14ac:dyDescent="0.25">
      <c r="A1889" t="s">
        <v>480</v>
      </c>
      <c r="B1889">
        <v>30.03</v>
      </c>
      <c r="C1889">
        <v>6.41</v>
      </c>
      <c r="D1889" t="s">
        <v>4718</v>
      </c>
      <c r="E1889" t="s">
        <v>4718</v>
      </c>
      <c r="F1889" t="s">
        <v>4718</v>
      </c>
      <c r="G1889">
        <v>0</v>
      </c>
      <c r="H1889" t="s">
        <v>4718</v>
      </c>
      <c r="J1889" t="str">
        <f t="shared" si="58"/>
        <v>Obesity</v>
      </c>
      <c r="K1889" t="str">
        <f t="shared" si="59"/>
        <v>Pre-Diabetes</v>
      </c>
    </row>
    <row r="1890" spans="1:11" x14ac:dyDescent="0.25">
      <c r="A1890" t="s">
        <v>479</v>
      </c>
      <c r="B1890">
        <v>33.479999999999997</v>
      </c>
      <c r="C1890">
        <v>8.94</v>
      </c>
      <c r="D1890" t="s">
        <v>4718</v>
      </c>
      <c r="E1890" t="s">
        <v>4718</v>
      </c>
      <c r="F1890" t="s">
        <v>4718</v>
      </c>
      <c r="G1890">
        <v>0</v>
      </c>
      <c r="H1890" t="s">
        <v>4718</v>
      </c>
      <c r="J1890" t="str">
        <f t="shared" si="58"/>
        <v>UnderWeight</v>
      </c>
      <c r="K1890" t="str">
        <f t="shared" si="59"/>
        <v>Diabetes</v>
      </c>
    </row>
    <row r="1891" spans="1:11" x14ac:dyDescent="0.25">
      <c r="A1891" t="s">
        <v>478</v>
      </c>
      <c r="B1891">
        <v>16.510000000000002</v>
      </c>
      <c r="C1891">
        <v>4.42</v>
      </c>
      <c r="D1891" t="s">
        <v>2380</v>
      </c>
      <c r="E1891" t="s">
        <v>4718</v>
      </c>
      <c r="F1891" t="s">
        <v>2380</v>
      </c>
      <c r="G1891">
        <v>1</v>
      </c>
      <c r="H1891" t="s">
        <v>4718</v>
      </c>
      <c r="J1891" t="str">
        <f t="shared" si="58"/>
        <v>Obesity</v>
      </c>
      <c r="K1891" t="str">
        <f t="shared" si="59"/>
        <v>Normal</v>
      </c>
    </row>
    <row r="1892" spans="1:11" x14ac:dyDescent="0.25">
      <c r="A1892" t="s">
        <v>477</v>
      </c>
      <c r="B1892">
        <v>33.155000000000001</v>
      </c>
      <c r="C1892">
        <v>5.3</v>
      </c>
      <c r="D1892" t="s">
        <v>2380</v>
      </c>
      <c r="E1892" t="s">
        <v>4718</v>
      </c>
      <c r="F1892" t="s">
        <v>4718</v>
      </c>
      <c r="G1892">
        <v>1</v>
      </c>
      <c r="H1892" t="s">
        <v>4718</v>
      </c>
      <c r="J1892" t="str">
        <f t="shared" si="58"/>
        <v>Obesity</v>
      </c>
      <c r="K1892" t="str">
        <f t="shared" si="59"/>
        <v>Normal</v>
      </c>
    </row>
    <row r="1893" spans="1:11" x14ac:dyDescent="0.25">
      <c r="A1893" t="s">
        <v>476</v>
      </c>
      <c r="B1893">
        <v>37.29</v>
      </c>
      <c r="C1893">
        <v>4.6399999999999997</v>
      </c>
      <c r="D1893" t="s">
        <v>4718</v>
      </c>
      <c r="E1893" t="s">
        <v>4718</v>
      </c>
      <c r="F1893" t="s">
        <v>2380</v>
      </c>
      <c r="G1893">
        <v>1</v>
      </c>
      <c r="H1893" t="s">
        <v>4718</v>
      </c>
      <c r="J1893" t="str">
        <f t="shared" si="58"/>
        <v>NormalWeight</v>
      </c>
      <c r="K1893" t="str">
        <f t="shared" si="59"/>
        <v>Normal</v>
      </c>
    </row>
    <row r="1894" spans="1:11" x14ac:dyDescent="0.25">
      <c r="A1894" t="s">
        <v>475</v>
      </c>
      <c r="B1894">
        <v>20.23</v>
      </c>
      <c r="C1894">
        <v>6.16</v>
      </c>
      <c r="D1894" t="s">
        <v>2380</v>
      </c>
      <c r="E1894" t="s">
        <v>4718</v>
      </c>
      <c r="F1894" t="s">
        <v>4718</v>
      </c>
      <c r="G1894">
        <v>1</v>
      </c>
      <c r="H1894" t="s">
        <v>4718</v>
      </c>
      <c r="J1894" t="str">
        <f t="shared" si="58"/>
        <v>Over Weight</v>
      </c>
      <c r="K1894" t="str">
        <f t="shared" si="59"/>
        <v>Pre-Diabetes</v>
      </c>
    </row>
    <row r="1895" spans="1:11" x14ac:dyDescent="0.25">
      <c r="A1895" t="s">
        <v>474</v>
      </c>
      <c r="B1895">
        <v>28.975000000000001</v>
      </c>
      <c r="C1895">
        <v>4.12</v>
      </c>
      <c r="D1895" t="s">
        <v>4718</v>
      </c>
      <c r="E1895" t="s">
        <v>4718</v>
      </c>
      <c r="F1895" t="s">
        <v>2380</v>
      </c>
      <c r="G1895">
        <v>1</v>
      </c>
      <c r="H1895" t="s">
        <v>4718</v>
      </c>
      <c r="J1895" t="str">
        <f t="shared" si="58"/>
        <v>UnderWeight</v>
      </c>
      <c r="K1895" t="str">
        <f t="shared" si="59"/>
        <v>Normal</v>
      </c>
    </row>
    <row r="1896" spans="1:11" x14ac:dyDescent="0.25">
      <c r="A1896" t="s">
        <v>473</v>
      </c>
      <c r="B1896">
        <v>16.420000000000002</v>
      </c>
      <c r="C1896">
        <v>5.77</v>
      </c>
      <c r="D1896" t="s">
        <v>2380</v>
      </c>
      <c r="E1896" t="s">
        <v>4718</v>
      </c>
      <c r="F1896" t="s">
        <v>2380</v>
      </c>
      <c r="G1896">
        <v>1</v>
      </c>
      <c r="H1896" t="s">
        <v>4718</v>
      </c>
      <c r="J1896" t="str">
        <f t="shared" si="58"/>
        <v>UnderWeight</v>
      </c>
      <c r="K1896" t="str">
        <f t="shared" si="59"/>
        <v>Pre-Diabetes</v>
      </c>
    </row>
    <row r="1897" spans="1:11" x14ac:dyDescent="0.25">
      <c r="A1897" t="s">
        <v>472</v>
      </c>
      <c r="B1897">
        <v>17.559999999999999</v>
      </c>
      <c r="C1897">
        <v>6.2</v>
      </c>
      <c r="D1897" t="s">
        <v>4718</v>
      </c>
      <c r="E1897" t="s">
        <v>4718</v>
      </c>
      <c r="F1897" t="s">
        <v>4718</v>
      </c>
      <c r="G1897">
        <v>1</v>
      </c>
      <c r="H1897" t="s">
        <v>4718</v>
      </c>
      <c r="J1897" t="str">
        <f t="shared" si="58"/>
        <v>NormalWeight</v>
      </c>
      <c r="K1897" t="str">
        <f t="shared" si="59"/>
        <v>Pre-Diabetes</v>
      </c>
    </row>
    <row r="1898" spans="1:11" x14ac:dyDescent="0.25">
      <c r="A1898" t="s">
        <v>471</v>
      </c>
      <c r="B1898">
        <v>24.13</v>
      </c>
      <c r="C1898">
        <v>4.3899999999999997</v>
      </c>
      <c r="D1898" t="s">
        <v>4718</v>
      </c>
      <c r="E1898" t="s">
        <v>4718</v>
      </c>
      <c r="F1898" t="s">
        <v>4718</v>
      </c>
      <c r="G1898">
        <v>1</v>
      </c>
      <c r="H1898" t="s">
        <v>4718</v>
      </c>
      <c r="J1898" t="str">
        <f t="shared" si="58"/>
        <v>NormalWeight</v>
      </c>
      <c r="K1898" t="str">
        <f t="shared" si="59"/>
        <v>Normal</v>
      </c>
    </row>
    <row r="1899" spans="1:11" x14ac:dyDescent="0.25">
      <c r="A1899" t="s">
        <v>470</v>
      </c>
      <c r="B1899">
        <v>19.95</v>
      </c>
      <c r="C1899">
        <v>5.13</v>
      </c>
      <c r="D1899" t="s">
        <v>4718</v>
      </c>
      <c r="E1899" t="s">
        <v>2380</v>
      </c>
      <c r="F1899" t="s">
        <v>4718</v>
      </c>
      <c r="G1899">
        <v>2</v>
      </c>
      <c r="H1899" t="s">
        <v>4718</v>
      </c>
      <c r="J1899" t="str">
        <f t="shared" si="58"/>
        <v>NormalWeight</v>
      </c>
      <c r="K1899" t="str">
        <f t="shared" si="59"/>
        <v>Normal</v>
      </c>
    </row>
    <row r="1900" spans="1:11" x14ac:dyDescent="0.25">
      <c r="A1900" t="s">
        <v>469</v>
      </c>
      <c r="B1900">
        <v>21.24</v>
      </c>
      <c r="C1900">
        <v>4.49</v>
      </c>
      <c r="D1900" t="s">
        <v>4718</v>
      </c>
      <c r="E1900" t="s">
        <v>4718</v>
      </c>
      <c r="F1900" t="s">
        <v>4718</v>
      </c>
      <c r="G1900">
        <v>0</v>
      </c>
      <c r="H1900" t="s">
        <v>4718</v>
      </c>
      <c r="J1900" t="str">
        <f t="shared" si="58"/>
        <v>Obesity</v>
      </c>
      <c r="K1900" t="str">
        <f t="shared" si="59"/>
        <v>Normal</v>
      </c>
    </row>
    <row r="1901" spans="1:11" x14ac:dyDescent="0.25">
      <c r="A1901" t="s">
        <v>468</v>
      </c>
      <c r="B1901">
        <v>44.22</v>
      </c>
      <c r="C1901">
        <v>6.35</v>
      </c>
      <c r="D1901" t="s">
        <v>4718</v>
      </c>
      <c r="E1901" t="s">
        <v>4718</v>
      </c>
      <c r="F1901" t="s">
        <v>4718</v>
      </c>
      <c r="G1901">
        <v>0</v>
      </c>
      <c r="H1901" t="s">
        <v>4718</v>
      </c>
      <c r="J1901" t="str">
        <f t="shared" si="58"/>
        <v>Obesity</v>
      </c>
      <c r="K1901" t="str">
        <f t="shared" si="59"/>
        <v>Pre-Diabetes</v>
      </c>
    </row>
    <row r="1902" spans="1:11" x14ac:dyDescent="0.25">
      <c r="A1902" t="s">
        <v>467</v>
      </c>
      <c r="B1902">
        <v>41.1</v>
      </c>
      <c r="C1902">
        <v>5.79</v>
      </c>
      <c r="D1902" t="s">
        <v>4718</v>
      </c>
      <c r="E1902" t="s">
        <v>4718</v>
      </c>
      <c r="F1902" t="s">
        <v>4718</v>
      </c>
      <c r="G1902">
        <v>0</v>
      </c>
      <c r="H1902" t="s">
        <v>4718</v>
      </c>
      <c r="J1902" t="str">
        <f t="shared" si="58"/>
        <v>Obesity</v>
      </c>
      <c r="K1902" t="str">
        <f t="shared" si="59"/>
        <v>Pre-Diabetes</v>
      </c>
    </row>
    <row r="1903" spans="1:11" x14ac:dyDescent="0.25">
      <c r="A1903" t="s">
        <v>466</v>
      </c>
      <c r="B1903">
        <v>34.200000000000003</v>
      </c>
      <c r="C1903">
        <v>4.78</v>
      </c>
      <c r="D1903" t="s">
        <v>2380</v>
      </c>
      <c r="E1903" t="s">
        <v>4718</v>
      </c>
      <c r="F1903" t="s">
        <v>4718</v>
      </c>
      <c r="G1903">
        <v>0</v>
      </c>
      <c r="H1903" t="s">
        <v>4718</v>
      </c>
      <c r="J1903" t="str">
        <f t="shared" si="58"/>
        <v>Over Weight</v>
      </c>
      <c r="K1903" t="str">
        <f t="shared" si="59"/>
        <v>Normal</v>
      </c>
    </row>
    <row r="1904" spans="1:11" x14ac:dyDescent="0.25">
      <c r="A1904" t="s">
        <v>465</v>
      </c>
      <c r="B1904">
        <v>29.92</v>
      </c>
      <c r="C1904">
        <v>6.02</v>
      </c>
      <c r="D1904" t="s">
        <v>2380</v>
      </c>
      <c r="E1904" t="s">
        <v>4718</v>
      </c>
      <c r="F1904" t="s">
        <v>4718</v>
      </c>
      <c r="G1904">
        <v>0</v>
      </c>
      <c r="H1904" t="s">
        <v>4718</v>
      </c>
      <c r="J1904" t="str">
        <f t="shared" si="58"/>
        <v>Over Weight</v>
      </c>
      <c r="K1904" t="str">
        <f t="shared" si="59"/>
        <v>Pre-Diabetes</v>
      </c>
    </row>
    <row r="1905" spans="1:11" x14ac:dyDescent="0.25">
      <c r="A1905" t="s">
        <v>464</v>
      </c>
      <c r="B1905">
        <v>28.93</v>
      </c>
      <c r="C1905">
        <v>4.4400000000000004</v>
      </c>
      <c r="D1905" t="s">
        <v>4718</v>
      </c>
      <c r="E1905" t="s">
        <v>4718</v>
      </c>
      <c r="F1905" t="s">
        <v>4718</v>
      </c>
      <c r="G1905">
        <v>0</v>
      </c>
      <c r="H1905" t="s">
        <v>4718</v>
      </c>
      <c r="J1905" t="str">
        <f t="shared" si="58"/>
        <v>Obesity</v>
      </c>
      <c r="K1905" t="str">
        <f t="shared" si="59"/>
        <v>Normal</v>
      </c>
    </row>
    <row r="1906" spans="1:11" x14ac:dyDescent="0.25">
      <c r="A1906" t="s">
        <v>463</v>
      </c>
      <c r="B1906">
        <v>31.254999999999999</v>
      </c>
      <c r="C1906">
        <v>5.84</v>
      </c>
      <c r="D1906" t="s">
        <v>2380</v>
      </c>
      <c r="E1906" t="s">
        <v>4718</v>
      </c>
      <c r="F1906" t="s">
        <v>4718</v>
      </c>
      <c r="G1906">
        <v>1</v>
      </c>
      <c r="H1906" t="s">
        <v>4718</v>
      </c>
      <c r="J1906" t="str">
        <f t="shared" si="58"/>
        <v>Over Weight</v>
      </c>
      <c r="K1906" t="str">
        <f t="shared" si="59"/>
        <v>Pre-Diabetes</v>
      </c>
    </row>
    <row r="1907" spans="1:11" x14ac:dyDescent="0.25">
      <c r="A1907" t="s">
        <v>462</v>
      </c>
      <c r="B1907">
        <v>29.83</v>
      </c>
      <c r="C1907">
        <v>5.39</v>
      </c>
      <c r="D1907" t="s">
        <v>4718</v>
      </c>
      <c r="E1907" t="s">
        <v>4718</v>
      </c>
      <c r="F1907" t="s">
        <v>4718</v>
      </c>
      <c r="G1907">
        <v>0</v>
      </c>
      <c r="H1907" t="s">
        <v>4718</v>
      </c>
      <c r="J1907" t="str">
        <f t="shared" si="58"/>
        <v>Over Weight</v>
      </c>
      <c r="K1907" t="str">
        <f t="shared" si="59"/>
        <v>Normal</v>
      </c>
    </row>
    <row r="1908" spans="1:11" x14ac:dyDescent="0.25">
      <c r="A1908" t="s">
        <v>461</v>
      </c>
      <c r="B1908">
        <v>29.59</v>
      </c>
      <c r="C1908">
        <v>6.16</v>
      </c>
      <c r="D1908" t="s">
        <v>4718</v>
      </c>
      <c r="E1908" t="s">
        <v>4718</v>
      </c>
      <c r="F1908" t="s">
        <v>2380</v>
      </c>
      <c r="G1908">
        <v>1</v>
      </c>
      <c r="H1908" t="s">
        <v>4718</v>
      </c>
      <c r="J1908" t="str">
        <f t="shared" si="58"/>
        <v>Obesity</v>
      </c>
      <c r="K1908" t="str">
        <f t="shared" si="59"/>
        <v>Pre-Diabetes</v>
      </c>
    </row>
    <row r="1909" spans="1:11" x14ac:dyDescent="0.25">
      <c r="A1909" t="s">
        <v>460</v>
      </c>
      <c r="B1909">
        <v>31.16</v>
      </c>
      <c r="C1909">
        <v>4.49</v>
      </c>
      <c r="D1909" t="s">
        <v>4718</v>
      </c>
      <c r="E1909" t="s">
        <v>4718</v>
      </c>
      <c r="F1909" t="s">
        <v>2380</v>
      </c>
      <c r="G1909">
        <v>1</v>
      </c>
      <c r="H1909" t="s">
        <v>4718</v>
      </c>
      <c r="J1909" t="str">
        <f t="shared" si="58"/>
        <v>Obesity</v>
      </c>
      <c r="K1909" t="str">
        <f t="shared" si="59"/>
        <v>Normal</v>
      </c>
    </row>
    <row r="1910" spans="1:11" x14ac:dyDescent="0.25">
      <c r="A1910" t="s">
        <v>459</v>
      </c>
      <c r="B1910">
        <v>34.21</v>
      </c>
      <c r="C1910">
        <v>4.4800000000000004</v>
      </c>
      <c r="D1910" t="s">
        <v>2380</v>
      </c>
      <c r="E1910" t="s">
        <v>4718</v>
      </c>
      <c r="F1910" t="s">
        <v>4718</v>
      </c>
      <c r="G1910">
        <v>1</v>
      </c>
      <c r="H1910" t="s">
        <v>4718</v>
      </c>
      <c r="J1910" t="str">
        <f t="shared" si="58"/>
        <v>Obesity</v>
      </c>
      <c r="K1910" t="str">
        <f t="shared" si="59"/>
        <v>Normal</v>
      </c>
    </row>
    <row r="1911" spans="1:11" x14ac:dyDescent="0.25">
      <c r="A1911" t="s">
        <v>458</v>
      </c>
      <c r="B1911">
        <v>34.86</v>
      </c>
      <c r="C1911">
        <v>10.97</v>
      </c>
      <c r="D1911" t="s">
        <v>4718</v>
      </c>
      <c r="E1911" t="s">
        <v>4718</v>
      </c>
      <c r="F1911" t="s">
        <v>4718</v>
      </c>
      <c r="G1911">
        <v>0</v>
      </c>
      <c r="H1911" t="s">
        <v>4718</v>
      </c>
      <c r="J1911" t="str">
        <f t="shared" si="58"/>
        <v>Obesity</v>
      </c>
      <c r="K1911" t="str">
        <f t="shared" si="59"/>
        <v>Diabetes</v>
      </c>
    </row>
    <row r="1912" spans="1:11" x14ac:dyDescent="0.25">
      <c r="A1912" t="s">
        <v>457</v>
      </c>
      <c r="B1912">
        <v>34.58</v>
      </c>
      <c r="C1912">
        <v>5.14</v>
      </c>
      <c r="D1912" t="s">
        <v>4718</v>
      </c>
      <c r="E1912" t="s">
        <v>2380</v>
      </c>
      <c r="F1912" t="s">
        <v>4718</v>
      </c>
      <c r="G1912">
        <v>2</v>
      </c>
      <c r="H1912" t="s">
        <v>4718</v>
      </c>
      <c r="J1912" t="str">
        <f t="shared" si="58"/>
        <v>UnderWeight</v>
      </c>
      <c r="K1912" t="str">
        <f t="shared" si="59"/>
        <v>Normal</v>
      </c>
    </row>
    <row r="1913" spans="1:11" x14ac:dyDescent="0.25">
      <c r="A1913" t="s">
        <v>456</v>
      </c>
      <c r="B1913">
        <v>17.940000000000001</v>
      </c>
      <c r="C1913">
        <v>5.17</v>
      </c>
      <c r="D1913" t="s">
        <v>2380</v>
      </c>
      <c r="E1913" t="s">
        <v>4718</v>
      </c>
      <c r="F1913" t="s">
        <v>4718</v>
      </c>
      <c r="G1913">
        <v>0</v>
      </c>
      <c r="H1913" t="s">
        <v>4718</v>
      </c>
      <c r="J1913" t="str">
        <f t="shared" si="58"/>
        <v>Over Weight</v>
      </c>
      <c r="K1913" t="str">
        <f t="shared" si="59"/>
        <v>Normal</v>
      </c>
    </row>
    <row r="1914" spans="1:11" x14ac:dyDescent="0.25">
      <c r="A1914" t="s">
        <v>455</v>
      </c>
      <c r="B1914">
        <v>26.8</v>
      </c>
      <c r="C1914">
        <v>6.18</v>
      </c>
      <c r="D1914" t="s">
        <v>2380</v>
      </c>
      <c r="E1914" t="s">
        <v>4718</v>
      </c>
      <c r="F1914" t="s">
        <v>2380</v>
      </c>
      <c r="G1914">
        <v>1</v>
      </c>
      <c r="H1914" t="s">
        <v>4718</v>
      </c>
      <c r="J1914" t="str">
        <f t="shared" si="58"/>
        <v>UnderWeight</v>
      </c>
      <c r="K1914" t="str">
        <f t="shared" si="59"/>
        <v>Pre-Diabetes</v>
      </c>
    </row>
    <row r="1915" spans="1:11" x14ac:dyDescent="0.25">
      <c r="A1915" t="s">
        <v>454</v>
      </c>
      <c r="B1915">
        <v>17.690000000000001</v>
      </c>
      <c r="C1915">
        <v>9.07</v>
      </c>
      <c r="D1915" t="s">
        <v>2380</v>
      </c>
      <c r="E1915" t="s">
        <v>4718</v>
      </c>
      <c r="F1915" t="s">
        <v>4718</v>
      </c>
      <c r="G1915">
        <v>0</v>
      </c>
      <c r="H1915" t="s">
        <v>4718</v>
      </c>
      <c r="J1915" t="str">
        <f t="shared" si="58"/>
        <v>Over Weight</v>
      </c>
      <c r="K1915" t="str">
        <f t="shared" si="59"/>
        <v>Diabetes</v>
      </c>
    </row>
    <row r="1916" spans="1:11" x14ac:dyDescent="0.25">
      <c r="A1916" t="s">
        <v>453</v>
      </c>
      <c r="B1916">
        <v>25.77</v>
      </c>
      <c r="C1916">
        <v>4.43</v>
      </c>
      <c r="D1916" t="s">
        <v>4718</v>
      </c>
      <c r="E1916" t="s">
        <v>4718</v>
      </c>
      <c r="F1916" t="s">
        <v>2380</v>
      </c>
      <c r="G1916">
        <v>1</v>
      </c>
      <c r="H1916" t="s">
        <v>4718</v>
      </c>
      <c r="J1916" t="str">
        <f t="shared" si="58"/>
        <v>Obesity</v>
      </c>
      <c r="K1916" t="str">
        <f t="shared" si="59"/>
        <v>Normal</v>
      </c>
    </row>
    <row r="1917" spans="1:11" x14ac:dyDescent="0.25">
      <c r="A1917" t="s">
        <v>452</v>
      </c>
      <c r="B1917">
        <v>34.46</v>
      </c>
      <c r="C1917">
        <v>4.17</v>
      </c>
      <c r="D1917" t="s">
        <v>4718</v>
      </c>
      <c r="E1917" t="s">
        <v>2380</v>
      </c>
      <c r="F1917" t="s">
        <v>4718</v>
      </c>
      <c r="G1917">
        <v>1</v>
      </c>
      <c r="H1917" t="s">
        <v>4718</v>
      </c>
      <c r="J1917" t="str">
        <f t="shared" si="58"/>
        <v>Obesity</v>
      </c>
      <c r="K1917" t="str">
        <f t="shared" si="59"/>
        <v>Normal</v>
      </c>
    </row>
    <row r="1918" spans="1:11" x14ac:dyDescent="0.25">
      <c r="A1918" t="s">
        <v>451</v>
      </c>
      <c r="B1918">
        <v>30.875</v>
      </c>
      <c r="C1918">
        <v>4.95</v>
      </c>
      <c r="D1918" t="s">
        <v>2380</v>
      </c>
      <c r="E1918" t="s">
        <v>4718</v>
      </c>
      <c r="F1918" t="s">
        <v>4718</v>
      </c>
      <c r="G1918">
        <v>0</v>
      </c>
      <c r="H1918" t="s">
        <v>4718</v>
      </c>
      <c r="J1918" t="str">
        <f t="shared" si="58"/>
        <v>Obesity</v>
      </c>
      <c r="K1918" t="str">
        <f t="shared" si="59"/>
        <v>Normal</v>
      </c>
    </row>
    <row r="1919" spans="1:11" x14ac:dyDescent="0.25">
      <c r="A1919" t="s">
        <v>450</v>
      </c>
      <c r="B1919">
        <v>39.49</v>
      </c>
      <c r="C1919">
        <v>5.13</v>
      </c>
      <c r="D1919" t="s">
        <v>4718</v>
      </c>
      <c r="E1919" t="s">
        <v>4718</v>
      </c>
      <c r="F1919" t="s">
        <v>4718</v>
      </c>
      <c r="G1919">
        <v>0</v>
      </c>
      <c r="H1919" t="s">
        <v>4718</v>
      </c>
      <c r="J1919" t="str">
        <f t="shared" si="58"/>
        <v>Over Weight</v>
      </c>
      <c r="K1919" t="str">
        <f t="shared" si="59"/>
        <v>Normal</v>
      </c>
    </row>
    <row r="1920" spans="1:11" x14ac:dyDescent="0.25">
      <c r="A1920" t="s">
        <v>449</v>
      </c>
      <c r="B1920">
        <v>28.88</v>
      </c>
      <c r="C1920">
        <v>4.0999999999999996</v>
      </c>
      <c r="D1920" t="s">
        <v>4718</v>
      </c>
      <c r="E1920" t="s">
        <v>4718</v>
      </c>
      <c r="F1920" t="s">
        <v>4718</v>
      </c>
      <c r="G1920">
        <v>0</v>
      </c>
      <c r="H1920" t="s">
        <v>4718</v>
      </c>
      <c r="J1920" t="str">
        <f t="shared" si="58"/>
        <v>NormalWeight</v>
      </c>
      <c r="K1920" t="str">
        <f t="shared" si="59"/>
        <v>Normal</v>
      </c>
    </row>
    <row r="1921" spans="1:11" x14ac:dyDescent="0.25">
      <c r="A1921" t="s">
        <v>448</v>
      </c>
      <c r="B1921">
        <v>20.234999999999999</v>
      </c>
      <c r="C1921">
        <v>5.01</v>
      </c>
      <c r="D1921" t="s">
        <v>2380</v>
      </c>
      <c r="E1921" t="s">
        <v>4718</v>
      </c>
      <c r="F1921" t="s">
        <v>4718</v>
      </c>
      <c r="G1921">
        <v>0</v>
      </c>
      <c r="H1921" t="s">
        <v>4718</v>
      </c>
      <c r="J1921" t="str">
        <f t="shared" ref="J1921:J1984" si="60">IF(B1922&gt;=30,"Obesity",IF(B1922&gt;=25,"Over Weight",IF(B1922&gt;=18.5,"NormalWeight","UnderWeight")))</f>
        <v>Obesity</v>
      </c>
      <c r="K1921" t="str">
        <f t="shared" si="59"/>
        <v>Normal</v>
      </c>
    </row>
    <row r="1922" spans="1:11" x14ac:dyDescent="0.25">
      <c r="A1922" t="s">
        <v>447</v>
      </c>
      <c r="B1922">
        <v>30.67</v>
      </c>
      <c r="C1922">
        <v>5.09</v>
      </c>
      <c r="D1922" t="s">
        <v>2380</v>
      </c>
      <c r="E1922" t="s">
        <v>4718</v>
      </c>
      <c r="F1922" t="s">
        <v>4718</v>
      </c>
      <c r="G1922">
        <v>0</v>
      </c>
      <c r="H1922" t="s">
        <v>4718</v>
      </c>
      <c r="J1922" t="str">
        <f t="shared" si="60"/>
        <v>Obesity</v>
      </c>
      <c r="K1922" t="str">
        <f t="shared" si="59"/>
        <v>Normal</v>
      </c>
    </row>
    <row r="1923" spans="1:11" x14ac:dyDescent="0.25">
      <c r="A1923" t="s">
        <v>446</v>
      </c>
      <c r="B1923">
        <v>30.875</v>
      </c>
      <c r="C1923">
        <v>6.49</v>
      </c>
      <c r="D1923" t="s">
        <v>4718</v>
      </c>
      <c r="E1923" t="s">
        <v>4718</v>
      </c>
      <c r="F1923" t="s">
        <v>4718</v>
      </c>
      <c r="G1923">
        <v>0</v>
      </c>
      <c r="H1923" t="s">
        <v>4718</v>
      </c>
      <c r="J1923" t="str">
        <f t="shared" si="60"/>
        <v>NormalWeight</v>
      </c>
      <c r="K1923" t="str">
        <f t="shared" ref="K1923:K1986" si="61">IF(C1923&lt;5.7,"Normal",IF(C1923&lt;6.5,"Pre-Diabetes","Diabetes"))</f>
        <v>Pre-Diabetes</v>
      </c>
    </row>
    <row r="1924" spans="1:11" x14ac:dyDescent="0.25">
      <c r="A1924" t="s">
        <v>445</v>
      </c>
      <c r="B1924">
        <v>23.8</v>
      </c>
      <c r="C1924">
        <v>4.08</v>
      </c>
      <c r="D1924" t="s">
        <v>4718</v>
      </c>
      <c r="E1924" t="s">
        <v>4718</v>
      </c>
      <c r="F1924" t="s">
        <v>4718</v>
      </c>
      <c r="G1924">
        <v>0</v>
      </c>
      <c r="H1924" t="s">
        <v>4718</v>
      </c>
      <c r="J1924" t="str">
        <f t="shared" si="60"/>
        <v>UnderWeight</v>
      </c>
      <c r="K1924" t="str">
        <f t="shared" si="61"/>
        <v>Normal</v>
      </c>
    </row>
    <row r="1925" spans="1:11" x14ac:dyDescent="0.25">
      <c r="A1925" t="s">
        <v>444</v>
      </c>
      <c r="B1925">
        <v>15.37</v>
      </c>
      <c r="C1925">
        <v>8.6300000000000008</v>
      </c>
      <c r="D1925" t="s">
        <v>2380</v>
      </c>
      <c r="E1925" t="s">
        <v>4718</v>
      </c>
      <c r="F1925" t="s">
        <v>4718</v>
      </c>
      <c r="G1925">
        <v>0</v>
      </c>
      <c r="H1925" t="s">
        <v>4718</v>
      </c>
      <c r="J1925" t="str">
        <f t="shared" si="60"/>
        <v>Obesity</v>
      </c>
      <c r="K1925" t="str">
        <f t="shared" si="61"/>
        <v>Diabetes</v>
      </c>
    </row>
    <row r="1926" spans="1:11" x14ac:dyDescent="0.25">
      <c r="A1926" t="s">
        <v>443</v>
      </c>
      <c r="B1926">
        <v>30.4</v>
      </c>
      <c r="C1926">
        <v>5.28</v>
      </c>
      <c r="D1926" t="s">
        <v>4718</v>
      </c>
      <c r="E1926" t="s">
        <v>4718</v>
      </c>
      <c r="F1926" t="s">
        <v>4718</v>
      </c>
      <c r="G1926">
        <v>0</v>
      </c>
      <c r="H1926" t="s">
        <v>4718</v>
      </c>
      <c r="J1926" t="str">
        <f t="shared" si="60"/>
        <v>NormalWeight</v>
      </c>
      <c r="K1926" t="str">
        <f t="shared" si="61"/>
        <v>Normal</v>
      </c>
    </row>
    <row r="1927" spans="1:11" x14ac:dyDescent="0.25">
      <c r="A1927" t="s">
        <v>442</v>
      </c>
      <c r="B1927">
        <v>19.48</v>
      </c>
      <c r="C1927">
        <v>5.63</v>
      </c>
      <c r="D1927" t="s">
        <v>2380</v>
      </c>
      <c r="E1927" t="s">
        <v>4718</v>
      </c>
      <c r="F1927" t="s">
        <v>4718</v>
      </c>
      <c r="G1927">
        <v>1</v>
      </c>
      <c r="H1927" t="s">
        <v>4718</v>
      </c>
      <c r="J1927" t="str">
        <f t="shared" si="60"/>
        <v>UnderWeight</v>
      </c>
      <c r="K1927" t="str">
        <f t="shared" si="61"/>
        <v>Normal</v>
      </c>
    </row>
    <row r="1928" spans="1:11" x14ac:dyDescent="0.25">
      <c r="A1928" t="s">
        <v>441</v>
      </c>
      <c r="B1928">
        <v>16.96</v>
      </c>
      <c r="C1928">
        <v>11.47</v>
      </c>
      <c r="D1928" t="s">
        <v>2380</v>
      </c>
      <c r="E1928" t="s">
        <v>4718</v>
      </c>
      <c r="F1928" t="s">
        <v>4718</v>
      </c>
      <c r="G1928">
        <v>0</v>
      </c>
      <c r="H1928" t="s">
        <v>4718</v>
      </c>
      <c r="J1928" t="str">
        <f t="shared" si="60"/>
        <v>NormalWeight</v>
      </c>
      <c r="K1928" t="str">
        <f t="shared" si="61"/>
        <v>Diabetes</v>
      </c>
    </row>
    <row r="1929" spans="1:11" x14ac:dyDescent="0.25">
      <c r="A1929" t="s">
        <v>440</v>
      </c>
      <c r="B1929">
        <v>19.05</v>
      </c>
      <c r="C1929">
        <v>4.92</v>
      </c>
      <c r="D1929" t="s">
        <v>4718</v>
      </c>
      <c r="E1929" t="s">
        <v>4718</v>
      </c>
      <c r="F1929" t="s">
        <v>4718</v>
      </c>
      <c r="G1929">
        <v>1</v>
      </c>
      <c r="H1929" t="s">
        <v>4718</v>
      </c>
      <c r="J1929" t="str">
        <f t="shared" si="60"/>
        <v>Obesity</v>
      </c>
      <c r="K1929" t="str">
        <f t="shared" si="61"/>
        <v>Normal</v>
      </c>
    </row>
    <row r="1930" spans="1:11" x14ac:dyDescent="0.25">
      <c r="A1930" t="s">
        <v>439</v>
      </c>
      <c r="B1930">
        <v>37.619999999999997</v>
      </c>
      <c r="C1930">
        <v>4.18</v>
      </c>
      <c r="D1930" t="s">
        <v>4718</v>
      </c>
      <c r="E1930" t="s">
        <v>4718</v>
      </c>
      <c r="F1930" t="s">
        <v>4718</v>
      </c>
      <c r="G1930">
        <v>0</v>
      </c>
      <c r="H1930" t="s">
        <v>4718</v>
      </c>
      <c r="J1930" t="str">
        <f t="shared" si="60"/>
        <v>Over Weight</v>
      </c>
      <c r="K1930" t="str">
        <f t="shared" si="61"/>
        <v>Normal</v>
      </c>
    </row>
    <row r="1931" spans="1:11" x14ac:dyDescent="0.25">
      <c r="A1931" t="s">
        <v>438</v>
      </c>
      <c r="B1931">
        <v>29.1</v>
      </c>
      <c r="C1931">
        <v>4.67</v>
      </c>
      <c r="D1931" t="s">
        <v>4718</v>
      </c>
      <c r="E1931" t="s">
        <v>4718</v>
      </c>
      <c r="F1931" t="s">
        <v>4718</v>
      </c>
      <c r="G1931">
        <v>0</v>
      </c>
      <c r="H1931" t="s">
        <v>4718</v>
      </c>
      <c r="J1931" t="str">
        <f t="shared" si="60"/>
        <v>Over Weight</v>
      </c>
      <c r="K1931" t="str">
        <f t="shared" si="61"/>
        <v>Normal</v>
      </c>
    </row>
    <row r="1932" spans="1:11" x14ac:dyDescent="0.25">
      <c r="A1932" t="s">
        <v>437</v>
      </c>
      <c r="B1932">
        <v>26.62</v>
      </c>
      <c r="C1932">
        <v>6.24</v>
      </c>
      <c r="D1932" t="s">
        <v>4718</v>
      </c>
      <c r="E1932" t="s">
        <v>4718</v>
      </c>
      <c r="F1932" t="s">
        <v>4718</v>
      </c>
      <c r="G1932">
        <v>0</v>
      </c>
      <c r="H1932" t="s">
        <v>4718</v>
      </c>
      <c r="J1932" t="str">
        <f t="shared" si="60"/>
        <v>Over Weight</v>
      </c>
      <c r="K1932" t="str">
        <f t="shared" si="61"/>
        <v>Pre-Diabetes</v>
      </c>
    </row>
    <row r="1933" spans="1:11" x14ac:dyDescent="0.25">
      <c r="A1933" t="s">
        <v>436</v>
      </c>
      <c r="B1933">
        <v>25.74</v>
      </c>
      <c r="C1933">
        <v>5.99</v>
      </c>
      <c r="D1933" t="s">
        <v>4718</v>
      </c>
      <c r="E1933" t="s">
        <v>4718</v>
      </c>
      <c r="F1933" t="s">
        <v>4718</v>
      </c>
      <c r="G1933">
        <v>0</v>
      </c>
      <c r="H1933" t="s">
        <v>4718</v>
      </c>
      <c r="J1933" t="str">
        <f t="shared" si="60"/>
        <v>UnderWeight</v>
      </c>
      <c r="K1933" t="str">
        <f t="shared" si="61"/>
        <v>Pre-Diabetes</v>
      </c>
    </row>
    <row r="1934" spans="1:11" x14ac:dyDescent="0.25">
      <c r="A1934" t="s">
        <v>435</v>
      </c>
      <c r="B1934">
        <v>18.22</v>
      </c>
      <c r="C1934">
        <v>10.27</v>
      </c>
      <c r="D1934" t="s">
        <v>2380</v>
      </c>
      <c r="E1934" t="s">
        <v>4718</v>
      </c>
      <c r="F1934" t="s">
        <v>4718</v>
      </c>
      <c r="G1934">
        <v>1</v>
      </c>
      <c r="H1934" t="s">
        <v>4718</v>
      </c>
      <c r="J1934" t="str">
        <f t="shared" si="60"/>
        <v>Over Weight</v>
      </c>
      <c r="K1934" t="str">
        <f t="shared" si="61"/>
        <v>Diabetes</v>
      </c>
    </row>
    <row r="1935" spans="1:11" x14ac:dyDescent="0.25">
      <c r="A1935" t="s">
        <v>434</v>
      </c>
      <c r="B1935">
        <v>26.03</v>
      </c>
      <c r="C1935">
        <v>5.97</v>
      </c>
      <c r="D1935" t="s">
        <v>4718</v>
      </c>
      <c r="E1935" t="s">
        <v>4718</v>
      </c>
      <c r="F1935" t="s">
        <v>2380</v>
      </c>
      <c r="G1935">
        <v>1</v>
      </c>
      <c r="H1935" t="s">
        <v>4718</v>
      </c>
      <c r="J1935" t="str">
        <f t="shared" si="60"/>
        <v>UnderWeight</v>
      </c>
      <c r="K1935" t="str">
        <f t="shared" si="61"/>
        <v>Pre-Diabetes</v>
      </c>
    </row>
    <row r="1936" spans="1:11" x14ac:dyDescent="0.25">
      <c r="A1936" t="s">
        <v>433</v>
      </c>
      <c r="B1936">
        <v>17.29</v>
      </c>
      <c r="C1936">
        <v>4.9800000000000004</v>
      </c>
      <c r="D1936" t="s">
        <v>4718</v>
      </c>
      <c r="E1936" t="s">
        <v>4718</v>
      </c>
      <c r="F1936" t="s">
        <v>4718</v>
      </c>
      <c r="G1936">
        <v>0</v>
      </c>
      <c r="H1936" t="s">
        <v>4718</v>
      </c>
      <c r="J1936" t="str">
        <f t="shared" si="60"/>
        <v>UnderWeight</v>
      </c>
      <c r="K1936" t="str">
        <f t="shared" si="61"/>
        <v>Normal</v>
      </c>
    </row>
    <row r="1937" spans="1:11" x14ac:dyDescent="0.25">
      <c r="A1937" t="s">
        <v>432</v>
      </c>
      <c r="B1937">
        <v>18.170000000000002</v>
      </c>
      <c r="C1937">
        <v>6.91</v>
      </c>
      <c r="D1937" t="s">
        <v>2380</v>
      </c>
      <c r="E1937" t="s">
        <v>4718</v>
      </c>
      <c r="F1937" t="s">
        <v>4718</v>
      </c>
      <c r="G1937">
        <v>1</v>
      </c>
      <c r="H1937" t="s">
        <v>4718</v>
      </c>
      <c r="J1937" t="str">
        <f t="shared" si="60"/>
        <v>Obesity</v>
      </c>
      <c r="K1937" t="str">
        <f t="shared" si="61"/>
        <v>Diabetes</v>
      </c>
    </row>
    <row r="1938" spans="1:11" x14ac:dyDescent="0.25">
      <c r="A1938" t="s">
        <v>431</v>
      </c>
      <c r="B1938">
        <v>32.54</v>
      </c>
      <c r="C1938">
        <v>6.38</v>
      </c>
      <c r="D1938" t="s">
        <v>4718</v>
      </c>
      <c r="E1938" t="s">
        <v>2380</v>
      </c>
      <c r="F1938" t="s">
        <v>4718</v>
      </c>
      <c r="G1938">
        <v>1</v>
      </c>
      <c r="H1938" t="s">
        <v>4718</v>
      </c>
      <c r="J1938" t="str">
        <f t="shared" si="60"/>
        <v>Obesity</v>
      </c>
      <c r="K1938" t="str">
        <f t="shared" si="61"/>
        <v>Pre-Diabetes</v>
      </c>
    </row>
    <row r="1939" spans="1:11" x14ac:dyDescent="0.25">
      <c r="A1939" t="s">
        <v>430</v>
      </c>
      <c r="B1939">
        <v>30.25</v>
      </c>
      <c r="C1939">
        <v>4.7699999999999996</v>
      </c>
      <c r="D1939" t="s">
        <v>4718</v>
      </c>
      <c r="E1939" t="s">
        <v>4718</v>
      </c>
      <c r="F1939" t="s">
        <v>4718</v>
      </c>
      <c r="G1939">
        <v>0</v>
      </c>
      <c r="H1939" t="s">
        <v>4718</v>
      </c>
      <c r="J1939" t="str">
        <f t="shared" si="60"/>
        <v>NormalWeight</v>
      </c>
      <c r="K1939" t="str">
        <f t="shared" si="61"/>
        <v>Normal</v>
      </c>
    </row>
    <row r="1940" spans="1:11" x14ac:dyDescent="0.25">
      <c r="A1940" t="s">
        <v>429</v>
      </c>
      <c r="B1940">
        <v>19.59</v>
      </c>
      <c r="C1940">
        <v>6.04</v>
      </c>
      <c r="D1940" t="s">
        <v>2380</v>
      </c>
      <c r="E1940" t="s">
        <v>4718</v>
      </c>
      <c r="F1940" t="s">
        <v>4718</v>
      </c>
      <c r="G1940">
        <v>1</v>
      </c>
      <c r="H1940" t="s">
        <v>4718</v>
      </c>
      <c r="J1940" t="str">
        <f t="shared" si="60"/>
        <v>Obesity</v>
      </c>
      <c r="K1940" t="str">
        <f t="shared" si="61"/>
        <v>Pre-Diabetes</v>
      </c>
    </row>
    <row r="1941" spans="1:11" x14ac:dyDescent="0.25">
      <c r="A1941" t="s">
        <v>428</v>
      </c>
      <c r="B1941">
        <v>45.9</v>
      </c>
      <c r="C1941">
        <v>4.3</v>
      </c>
      <c r="D1941" t="s">
        <v>2380</v>
      </c>
      <c r="E1941" t="s">
        <v>4718</v>
      </c>
      <c r="F1941" t="s">
        <v>4718</v>
      </c>
      <c r="G1941">
        <v>1</v>
      </c>
      <c r="H1941" t="s">
        <v>4718</v>
      </c>
      <c r="J1941" t="str">
        <f t="shared" si="60"/>
        <v>UnderWeight</v>
      </c>
      <c r="K1941" t="str">
        <f t="shared" si="61"/>
        <v>Normal</v>
      </c>
    </row>
    <row r="1942" spans="1:11" x14ac:dyDescent="0.25">
      <c r="A1942" t="s">
        <v>427</v>
      </c>
      <c r="B1942">
        <v>17.059999999999999</v>
      </c>
      <c r="C1942">
        <v>8.75</v>
      </c>
      <c r="D1942" t="s">
        <v>2380</v>
      </c>
      <c r="E1942" t="s">
        <v>4718</v>
      </c>
      <c r="F1942" t="s">
        <v>4718</v>
      </c>
      <c r="G1942">
        <v>0</v>
      </c>
      <c r="H1942" t="s">
        <v>4718</v>
      </c>
      <c r="J1942" t="str">
        <f t="shared" si="60"/>
        <v>Obesity</v>
      </c>
      <c r="K1942" t="str">
        <f t="shared" si="61"/>
        <v>Diabetes</v>
      </c>
    </row>
    <row r="1943" spans="1:11" x14ac:dyDescent="0.25">
      <c r="A1943" t="s">
        <v>426</v>
      </c>
      <c r="B1943">
        <v>32.07</v>
      </c>
      <c r="C1943">
        <v>5.25</v>
      </c>
      <c r="D1943" t="s">
        <v>4718</v>
      </c>
      <c r="E1943" t="s">
        <v>4718</v>
      </c>
      <c r="F1943" t="s">
        <v>2380</v>
      </c>
      <c r="G1943">
        <v>1</v>
      </c>
      <c r="H1943" t="s">
        <v>4718</v>
      </c>
      <c r="J1943" t="str">
        <f t="shared" si="60"/>
        <v>UnderWeight</v>
      </c>
      <c r="K1943" t="str">
        <f t="shared" si="61"/>
        <v>Normal</v>
      </c>
    </row>
    <row r="1944" spans="1:11" x14ac:dyDescent="0.25">
      <c r="A1944" t="s">
        <v>425</v>
      </c>
      <c r="B1944">
        <v>16.5</v>
      </c>
      <c r="C1944">
        <v>5.03</v>
      </c>
      <c r="D1944" t="s">
        <v>4718</v>
      </c>
      <c r="E1944" t="s">
        <v>4718</v>
      </c>
      <c r="F1944" t="s">
        <v>4718</v>
      </c>
      <c r="G1944">
        <v>1</v>
      </c>
      <c r="H1944" t="s">
        <v>4718</v>
      </c>
      <c r="J1944" t="str">
        <f t="shared" si="60"/>
        <v>Obesity</v>
      </c>
      <c r="K1944" t="str">
        <f t="shared" si="61"/>
        <v>Normal</v>
      </c>
    </row>
    <row r="1945" spans="1:11" x14ac:dyDescent="0.25">
      <c r="A1945" t="s">
        <v>424</v>
      </c>
      <c r="B1945">
        <v>31.4</v>
      </c>
      <c r="C1945">
        <v>5.88</v>
      </c>
      <c r="D1945" t="s">
        <v>4718</v>
      </c>
      <c r="E1945" t="s">
        <v>4718</v>
      </c>
      <c r="F1945" t="s">
        <v>4718</v>
      </c>
      <c r="G1945">
        <v>1</v>
      </c>
      <c r="H1945" t="s">
        <v>4718</v>
      </c>
      <c r="J1945" t="str">
        <f t="shared" si="60"/>
        <v>NormalWeight</v>
      </c>
      <c r="K1945" t="str">
        <f t="shared" si="61"/>
        <v>Pre-Diabetes</v>
      </c>
    </row>
    <row r="1946" spans="1:11" x14ac:dyDescent="0.25">
      <c r="A1946" t="s">
        <v>423</v>
      </c>
      <c r="B1946">
        <v>20.36</v>
      </c>
      <c r="C1946">
        <v>4.49</v>
      </c>
      <c r="D1946" t="s">
        <v>4718</v>
      </c>
      <c r="E1946" t="s">
        <v>4718</v>
      </c>
      <c r="F1946" t="s">
        <v>4718</v>
      </c>
      <c r="G1946">
        <v>0</v>
      </c>
      <c r="H1946" t="s">
        <v>4718</v>
      </c>
      <c r="J1946" t="str">
        <f t="shared" si="60"/>
        <v>Over Weight</v>
      </c>
      <c r="K1946" t="str">
        <f t="shared" si="61"/>
        <v>Normal</v>
      </c>
    </row>
    <row r="1947" spans="1:11" x14ac:dyDescent="0.25">
      <c r="A1947" t="s">
        <v>422</v>
      </c>
      <c r="B1947">
        <v>25.46</v>
      </c>
      <c r="C1947">
        <v>4.1399999999999997</v>
      </c>
      <c r="D1947" t="s">
        <v>4718</v>
      </c>
      <c r="E1947" t="s">
        <v>4718</v>
      </c>
      <c r="F1947" t="s">
        <v>4718</v>
      </c>
      <c r="G1947">
        <v>1</v>
      </c>
      <c r="H1947" t="s">
        <v>4718</v>
      </c>
      <c r="J1947" t="str">
        <f t="shared" si="60"/>
        <v>UnderWeight</v>
      </c>
      <c r="K1947" t="str">
        <f t="shared" si="61"/>
        <v>Normal</v>
      </c>
    </row>
    <row r="1948" spans="1:11" x14ac:dyDescent="0.25">
      <c r="A1948" t="s">
        <v>421</v>
      </c>
      <c r="B1948">
        <v>17.09</v>
      </c>
      <c r="C1948">
        <v>5.8</v>
      </c>
      <c r="D1948" t="s">
        <v>2380</v>
      </c>
      <c r="E1948" t="s">
        <v>4718</v>
      </c>
      <c r="F1948" t="s">
        <v>4718</v>
      </c>
      <c r="G1948">
        <v>0</v>
      </c>
      <c r="H1948" t="s">
        <v>4718</v>
      </c>
      <c r="J1948" t="str">
        <f t="shared" si="60"/>
        <v>NormalWeight</v>
      </c>
      <c r="K1948" t="str">
        <f t="shared" si="61"/>
        <v>Pre-Diabetes</v>
      </c>
    </row>
    <row r="1949" spans="1:11" x14ac:dyDescent="0.25">
      <c r="A1949" t="s">
        <v>420</v>
      </c>
      <c r="B1949">
        <v>20.83</v>
      </c>
      <c r="C1949">
        <v>5.12</v>
      </c>
      <c r="D1949" t="s">
        <v>4718</v>
      </c>
      <c r="E1949" t="s">
        <v>4718</v>
      </c>
      <c r="F1949" t="s">
        <v>4718</v>
      </c>
      <c r="G1949">
        <v>0</v>
      </c>
      <c r="H1949" t="s">
        <v>4718</v>
      </c>
      <c r="J1949" t="str">
        <f t="shared" si="60"/>
        <v>NormalWeight</v>
      </c>
      <c r="K1949" t="str">
        <f t="shared" si="61"/>
        <v>Normal</v>
      </c>
    </row>
    <row r="1950" spans="1:11" x14ac:dyDescent="0.25">
      <c r="A1950" t="s">
        <v>419</v>
      </c>
      <c r="B1950">
        <v>18.920000000000002</v>
      </c>
      <c r="C1950">
        <v>5.98</v>
      </c>
      <c r="D1950" t="s">
        <v>2380</v>
      </c>
      <c r="E1950" t="s">
        <v>4718</v>
      </c>
      <c r="F1950" t="s">
        <v>4718</v>
      </c>
      <c r="G1950">
        <v>1</v>
      </c>
      <c r="H1950" t="s">
        <v>4718</v>
      </c>
      <c r="J1950" t="str">
        <f t="shared" si="60"/>
        <v>Obesity</v>
      </c>
      <c r="K1950" t="str">
        <f t="shared" si="61"/>
        <v>Pre-Diabetes</v>
      </c>
    </row>
    <row r="1951" spans="1:11" x14ac:dyDescent="0.25">
      <c r="A1951" t="s">
        <v>418</v>
      </c>
      <c r="B1951">
        <v>37.1</v>
      </c>
      <c r="C1951">
        <v>5.46</v>
      </c>
      <c r="D1951" t="s">
        <v>4718</v>
      </c>
      <c r="E1951" t="s">
        <v>4718</v>
      </c>
      <c r="F1951" t="s">
        <v>4718</v>
      </c>
      <c r="G1951">
        <v>0</v>
      </c>
      <c r="H1951" t="s">
        <v>4718</v>
      </c>
      <c r="J1951" t="str">
        <f t="shared" si="60"/>
        <v>NormalWeight</v>
      </c>
      <c r="K1951" t="str">
        <f t="shared" si="61"/>
        <v>Normal</v>
      </c>
    </row>
    <row r="1952" spans="1:11" x14ac:dyDescent="0.25">
      <c r="A1952" t="s">
        <v>417</v>
      </c>
      <c r="B1952">
        <v>22.515000000000001</v>
      </c>
      <c r="C1952">
        <v>4.91</v>
      </c>
      <c r="D1952" t="s">
        <v>2380</v>
      </c>
      <c r="E1952" t="s">
        <v>4718</v>
      </c>
      <c r="F1952" t="s">
        <v>2380</v>
      </c>
      <c r="G1952">
        <v>1</v>
      </c>
      <c r="H1952" t="s">
        <v>4718</v>
      </c>
      <c r="J1952" t="str">
        <f t="shared" si="60"/>
        <v>Obesity</v>
      </c>
      <c r="K1952" t="str">
        <f t="shared" si="61"/>
        <v>Normal</v>
      </c>
    </row>
    <row r="1953" spans="1:11" x14ac:dyDescent="0.25">
      <c r="A1953" t="s">
        <v>416</v>
      </c>
      <c r="B1953">
        <v>32.700000000000003</v>
      </c>
      <c r="C1953">
        <v>4.66</v>
      </c>
      <c r="D1953" t="s">
        <v>4718</v>
      </c>
      <c r="E1953" t="s">
        <v>4718</v>
      </c>
      <c r="F1953" t="s">
        <v>4718</v>
      </c>
      <c r="G1953">
        <v>0</v>
      </c>
      <c r="H1953" t="s">
        <v>4718</v>
      </c>
      <c r="J1953" t="str">
        <f t="shared" si="60"/>
        <v>UnderWeight</v>
      </c>
      <c r="K1953" t="str">
        <f t="shared" si="61"/>
        <v>Normal</v>
      </c>
    </row>
    <row r="1954" spans="1:11" x14ac:dyDescent="0.25">
      <c r="A1954" t="s">
        <v>415</v>
      </c>
      <c r="B1954">
        <v>17.75</v>
      </c>
      <c r="C1954">
        <v>6.8</v>
      </c>
      <c r="D1954" t="s">
        <v>2380</v>
      </c>
      <c r="E1954" t="s">
        <v>4718</v>
      </c>
      <c r="F1954" t="s">
        <v>4718</v>
      </c>
      <c r="G1954">
        <v>1</v>
      </c>
      <c r="H1954" t="s">
        <v>4718</v>
      </c>
      <c r="J1954" t="str">
        <f t="shared" si="60"/>
        <v>Obesity</v>
      </c>
      <c r="K1954" t="str">
        <f t="shared" si="61"/>
        <v>Diabetes</v>
      </c>
    </row>
    <row r="1955" spans="1:11" x14ac:dyDescent="0.25">
      <c r="A1955" t="s">
        <v>414</v>
      </c>
      <c r="B1955">
        <v>33.630000000000003</v>
      </c>
      <c r="C1955">
        <v>4.47</v>
      </c>
      <c r="D1955" t="s">
        <v>2380</v>
      </c>
      <c r="E1955" t="s">
        <v>4718</v>
      </c>
      <c r="F1955" t="s">
        <v>4718</v>
      </c>
      <c r="G1955">
        <v>0</v>
      </c>
      <c r="H1955" t="s">
        <v>4718</v>
      </c>
      <c r="J1955" t="str">
        <f t="shared" si="60"/>
        <v>Obesity</v>
      </c>
      <c r="K1955" t="str">
        <f t="shared" si="61"/>
        <v>Normal</v>
      </c>
    </row>
    <row r="1956" spans="1:11" x14ac:dyDescent="0.25">
      <c r="A1956" t="s">
        <v>413</v>
      </c>
      <c r="B1956">
        <v>34.799999999999997</v>
      </c>
      <c r="C1956">
        <v>4.08</v>
      </c>
      <c r="D1956" t="s">
        <v>2380</v>
      </c>
      <c r="E1956" t="s">
        <v>4718</v>
      </c>
      <c r="F1956" t="s">
        <v>4718</v>
      </c>
      <c r="G1956">
        <v>1</v>
      </c>
      <c r="H1956" t="s">
        <v>4718</v>
      </c>
      <c r="J1956" t="str">
        <f t="shared" si="60"/>
        <v>UnderWeight</v>
      </c>
      <c r="K1956" t="str">
        <f t="shared" si="61"/>
        <v>Normal</v>
      </c>
    </row>
    <row r="1957" spans="1:11" x14ac:dyDescent="0.25">
      <c r="A1957" t="s">
        <v>412</v>
      </c>
      <c r="B1957">
        <v>16.809999999999999</v>
      </c>
      <c r="C1957">
        <v>5.51</v>
      </c>
      <c r="D1957" t="s">
        <v>2380</v>
      </c>
      <c r="E1957" t="s">
        <v>4718</v>
      </c>
      <c r="F1957" t="s">
        <v>4718</v>
      </c>
      <c r="G1957">
        <v>1</v>
      </c>
      <c r="H1957" t="s">
        <v>4718</v>
      </c>
      <c r="J1957" t="str">
        <f t="shared" si="60"/>
        <v>UnderWeight</v>
      </c>
      <c r="K1957" t="str">
        <f t="shared" si="61"/>
        <v>Normal</v>
      </c>
    </row>
    <row r="1958" spans="1:11" x14ac:dyDescent="0.25">
      <c r="A1958" t="s">
        <v>411</v>
      </c>
      <c r="B1958">
        <v>16.690000000000001</v>
      </c>
      <c r="C1958">
        <v>8.4</v>
      </c>
      <c r="D1958" t="s">
        <v>2380</v>
      </c>
      <c r="E1958" t="s">
        <v>4718</v>
      </c>
      <c r="F1958" t="s">
        <v>4718</v>
      </c>
      <c r="G1958">
        <v>0</v>
      </c>
      <c r="H1958" t="s">
        <v>4718</v>
      </c>
      <c r="J1958" t="str">
        <f t="shared" si="60"/>
        <v>NormalWeight</v>
      </c>
      <c r="K1958" t="str">
        <f t="shared" si="61"/>
        <v>Diabetes</v>
      </c>
    </row>
    <row r="1959" spans="1:11" x14ac:dyDescent="0.25">
      <c r="A1959" t="s">
        <v>410</v>
      </c>
      <c r="B1959">
        <v>23.21</v>
      </c>
      <c r="C1959">
        <v>5.14</v>
      </c>
      <c r="D1959" t="s">
        <v>2380</v>
      </c>
      <c r="E1959" t="s">
        <v>4718</v>
      </c>
      <c r="F1959" t="s">
        <v>4718</v>
      </c>
      <c r="G1959">
        <v>1</v>
      </c>
      <c r="H1959" t="s">
        <v>4718</v>
      </c>
      <c r="J1959" t="str">
        <f t="shared" si="60"/>
        <v>Over Weight</v>
      </c>
      <c r="K1959" t="str">
        <f t="shared" si="61"/>
        <v>Normal</v>
      </c>
    </row>
    <row r="1960" spans="1:11" x14ac:dyDescent="0.25">
      <c r="A1960" t="s">
        <v>409</v>
      </c>
      <c r="B1960">
        <v>25.175000000000001</v>
      </c>
      <c r="C1960">
        <v>5.21</v>
      </c>
      <c r="D1960" t="s">
        <v>2380</v>
      </c>
      <c r="E1960" t="s">
        <v>4718</v>
      </c>
      <c r="F1960" t="s">
        <v>4718</v>
      </c>
      <c r="G1960">
        <v>1</v>
      </c>
      <c r="H1960" t="s">
        <v>4718</v>
      </c>
      <c r="J1960" t="str">
        <f t="shared" si="60"/>
        <v>Obesity</v>
      </c>
      <c r="K1960" t="str">
        <f t="shared" si="61"/>
        <v>Normal</v>
      </c>
    </row>
    <row r="1961" spans="1:11" x14ac:dyDescent="0.25">
      <c r="A1961" t="s">
        <v>408</v>
      </c>
      <c r="B1961">
        <v>34.770000000000003</v>
      </c>
      <c r="C1961">
        <v>6.23</v>
      </c>
      <c r="D1961" t="s">
        <v>4718</v>
      </c>
      <c r="E1961" t="s">
        <v>4718</v>
      </c>
      <c r="F1961" t="s">
        <v>4718</v>
      </c>
      <c r="G1961">
        <v>0</v>
      </c>
      <c r="H1961" t="s">
        <v>4718</v>
      </c>
      <c r="J1961" t="str">
        <f t="shared" si="60"/>
        <v>Over Weight</v>
      </c>
      <c r="K1961" t="str">
        <f t="shared" si="61"/>
        <v>Pre-Diabetes</v>
      </c>
    </row>
    <row r="1962" spans="1:11" x14ac:dyDescent="0.25">
      <c r="A1962" t="s">
        <v>407</v>
      </c>
      <c r="B1962">
        <v>27.7</v>
      </c>
      <c r="C1962">
        <v>5.6</v>
      </c>
      <c r="D1962" t="s">
        <v>4718</v>
      </c>
      <c r="E1962" t="s">
        <v>4718</v>
      </c>
      <c r="F1962" t="s">
        <v>4718</v>
      </c>
      <c r="G1962">
        <v>1</v>
      </c>
      <c r="H1962" t="s">
        <v>4718</v>
      </c>
      <c r="J1962" t="str">
        <f t="shared" si="60"/>
        <v>NormalWeight</v>
      </c>
      <c r="K1962" t="str">
        <f t="shared" si="61"/>
        <v>Normal</v>
      </c>
    </row>
    <row r="1963" spans="1:11" x14ac:dyDescent="0.25">
      <c r="A1963" t="s">
        <v>406</v>
      </c>
      <c r="B1963">
        <v>19.12</v>
      </c>
      <c r="C1963">
        <v>4.72</v>
      </c>
      <c r="D1963" t="s">
        <v>2380</v>
      </c>
      <c r="E1963" t="s">
        <v>4718</v>
      </c>
      <c r="F1963" t="s">
        <v>4718</v>
      </c>
      <c r="G1963">
        <v>1</v>
      </c>
      <c r="H1963" t="s">
        <v>4718</v>
      </c>
      <c r="J1963" t="str">
        <f t="shared" si="60"/>
        <v>Obesity</v>
      </c>
      <c r="K1963" t="str">
        <f t="shared" si="61"/>
        <v>Normal</v>
      </c>
    </row>
    <row r="1964" spans="1:11" x14ac:dyDescent="0.25">
      <c r="A1964" t="s">
        <v>405</v>
      </c>
      <c r="B1964">
        <v>32.67</v>
      </c>
      <c r="C1964">
        <v>4.67</v>
      </c>
      <c r="D1964" t="s">
        <v>4718</v>
      </c>
      <c r="E1964" t="s">
        <v>4718</v>
      </c>
      <c r="F1964" t="s">
        <v>2380</v>
      </c>
      <c r="G1964">
        <v>1</v>
      </c>
      <c r="H1964" t="s">
        <v>4718</v>
      </c>
      <c r="J1964" t="str">
        <f t="shared" si="60"/>
        <v>Over Weight</v>
      </c>
      <c r="K1964" t="str">
        <f t="shared" si="61"/>
        <v>Normal</v>
      </c>
    </row>
    <row r="1965" spans="1:11" x14ac:dyDescent="0.25">
      <c r="A1965" t="s">
        <v>404</v>
      </c>
      <c r="B1965">
        <v>28.5</v>
      </c>
      <c r="C1965">
        <v>6.11</v>
      </c>
      <c r="D1965" t="s">
        <v>4718</v>
      </c>
      <c r="E1965" t="s">
        <v>4718</v>
      </c>
      <c r="F1965" t="s">
        <v>4718</v>
      </c>
      <c r="G1965">
        <v>1</v>
      </c>
      <c r="H1965" t="s">
        <v>4718</v>
      </c>
      <c r="J1965" t="str">
        <f t="shared" si="60"/>
        <v>Obesity</v>
      </c>
      <c r="K1965" t="str">
        <f t="shared" si="61"/>
        <v>Pre-Diabetes</v>
      </c>
    </row>
    <row r="1966" spans="1:11" x14ac:dyDescent="0.25">
      <c r="A1966" t="s">
        <v>403</v>
      </c>
      <c r="B1966">
        <v>39.270000000000003</v>
      </c>
      <c r="C1966">
        <v>6.25</v>
      </c>
      <c r="D1966" t="s">
        <v>4718</v>
      </c>
      <c r="E1966" t="s">
        <v>4718</v>
      </c>
      <c r="F1966" t="s">
        <v>4718</v>
      </c>
      <c r="G1966">
        <v>0</v>
      </c>
      <c r="H1966" t="s">
        <v>4718</v>
      </c>
      <c r="J1966" t="str">
        <f t="shared" si="60"/>
        <v>Obesity</v>
      </c>
      <c r="K1966" t="str">
        <f t="shared" si="61"/>
        <v>Pre-Diabetes</v>
      </c>
    </row>
    <row r="1967" spans="1:11" x14ac:dyDescent="0.25">
      <c r="A1967" t="s">
        <v>402</v>
      </c>
      <c r="B1967">
        <v>32.49</v>
      </c>
      <c r="C1967">
        <v>4</v>
      </c>
      <c r="D1967" t="s">
        <v>2380</v>
      </c>
      <c r="E1967" t="s">
        <v>4718</v>
      </c>
      <c r="F1967" t="s">
        <v>4718</v>
      </c>
      <c r="G1967">
        <v>0</v>
      </c>
      <c r="H1967" t="s">
        <v>4718</v>
      </c>
      <c r="J1967" t="str">
        <f t="shared" si="60"/>
        <v>NormalWeight</v>
      </c>
      <c r="K1967" t="str">
        <f t="shared" si="61"/>
        <v>Normal</v>
      </c>
    </row>
    <row r="1968" spans="1:11" x14ac:dyDescent="0.25">
      <c r="A1968" t="s">
        <v>401</v>
      </c>
      <c r="B1968">
        <v>23.7</v>
      </c>
      <c r="C1968">
        <v>5.55</v>
      </c>
      <c r="D1968" t="s">
        <v>2380</v>
      </c>
      <c r="E1968" t="s">
        <v>4718</v>
      </c>
      <c r="F1968" t="s">
        <v>4718</v>
      </c>
      <c r="G1968">
        <v>0</v>
      </c>
      <c r="H1968" t="s">
        <v>4718</v>
      </c>
      <c r="J1968" t="str">
        <f t="shared" si="60"/>
        <v>Obesity</v>
      </c>
      <c r="K1968" t="str">
        <f t="shared" si="61"/>
        <v>Normal</v>
      </c>
    </row>
    <row r="1969" spans="1:11" x14ac:dyDescent="0.25">
      <c r="A1969" t="s">
        <v>400</v>
      </c>
      <c r="B1969">
        <v>30.4</v>
      </c>
      <c r="C1969">
        <v>5.95</v>
      </c>
      <c r="D1969" t="s">
        <v>4718</v>
      </c>
      <c r="E1969" t="s">
        <v>2380</v>
      </c>
      <c r="F1969" t="s">
        <v>4718</v>
      </c>
      <c r="G1969">
        <v>1</v>
      </c>
      <c r="H1969" t="s">
        <v>4718</v>
      </c>
      <c r="J1969" t="str">
        <f t="shared" si="60"/>
        <v>Obesity</v>
      </c>
      <c r="K1969" t="str">
        <f t="shared" si="61"/>
        <v>Pre-Diabetes</v>
      </c>
    </row>
    <row r="1970" spans="1:11" x14ac:dyDescent="0.25">
      <c r="A1970" t="s">
        <v>399</v>
      </c>
      <c r="B1970">
        <v>38.94</v>
      </c>
      <c r="C1970">
        <v>4.3600000000000003</v>
      </c>
      <c r="D1970" t="s">
        <v>4718</v>
      </c>
      <c r="E1970" t="s">
        <v>4718</v>
      </c>
      <c r="F1970" t="s">
        <v>2380</v>
      </c>
      <c r="G1970">
        <v>1</v>
      </c>
      <c r="H1970" t="s">
        <v>4718</v>
      </c>
      <c r="J1970" t="str">
        <f t="shared" si="60"/>
        <v>Obesity</v>
      </c>
      <c r="K1970" t="str">
        <f t="shared" si="61"/>
        <v>Normal</v>
      </c>
    </row>
    <row r="1971" spans="1:11" x14ac:dyDescent="0.25">
      <c r="A1971" t="s">
        <v>398</v>
      </c>
      <c r="B1971">
        <v>31.02</v>
      </c>
      <c r="C1971">
        <v>4.84</v>
      </c>
      <c r="D1971" t="s">
        <v>4718</v>
      </c>
      <c r="E1971" t="s">
        <v>4718</v>
      </c>
      <c r="F1971" t="s">
        <v>2380</v>
      </c>
      <c r="G1971">
        <v>1</v>
      </c>
      <c r="H1971" t="s">
        <v>4718</v>
      </c>
      <c r="J1971" t="str">
        <f t="shared" si="60"/>
        <v>UnderWeight</v>
      </c>
      <c r="K1971" t="str">
        <f t="shared" si="61"/>
        <v>Normal</v>
      </c>
    </row>
    <row r="1972" spans="1:11" x14ac:dyDescent="0.25">
      <c r="A1972" t="s">
        <v>397</v>
      </c>
      <c r="B1972">
        <v>17.5</v>
      </c>
      <c r="C1972">
        <v>4.5599999999999996</v>
      </c>
      <c r="D1972" t="s">
        <v>4718</v>
      </c>
      <c r="E1972" t="s">
        <v>4718</v>
      </c>
      <c r="F1972" t="s">
        <v>4718</v>
      </c>
      <c r="G1972">
        <v>1</v>
      </c>
      <c r="H1972" t="s">
        <v>4718</v>
      </c>
      <c r="J1972" t="str">
        <f t="shared" si="60"/>
        <v>Obesity</v>
      </c>
      <c r="K1972" t="str">
        <f t="shared" si="61"/>
        <v>Normal</v>
      </c>
    </row>
    <row r="1973" spans="1:11" x14ac:dyDescent="0.25">
      <c r="A1973" t="s">
        <v>396</v>
      </c>
      <c r="B1973">
        <v>34.799999999999997</v>
      </c>
      <c r="C1973">
        <v>4.42</v>
      </c>
      <c r="D1973" t="s">
        <v>2380</v>
      </c>
      <c r="E1973" t="s">
        <v>2380</v>
      </c>
      <c r="F1973" t="s">
        <v>4718</v>
      </c>
      <c r="G1973">
        <v>2</v>
      </c>
      <c r="H1973" t="s">
        <v>4718</v>
      </c>
      <c r="J1973" t="str">
        <f t="shared" si="60"/>
        <v>UnderWeight</v>
      </c>
      <c r="K1973" t="str">
        <f t="shared" si="61"/>
        <v>Normal</v>
      </c>
    </row>
    <row r="1974" spans="1:11" x14ac:dyDescent="0.25">
      <c r="A1974" t="s">
        <v>395</v>
      </c>
      <c r="B1974">
        <v>17.3</v>
      </c>
      <c r="C1974">
        <v>7.66</v>
      </c>
      <c r="D1974" t="s">
        <v>2380</v>
      </c>
      <c r="E1974" t="s">
        <v>4718</v>
      </c>
      <c r="F1974" t="s">
        <v>4718</v>
      </c>
      <c r="G1974">
        <v>1</v>
      </c>
      <c r="H1974" t="s">
        <v>4718</v>
      </c>
      <c r="J1974" t="str">
        <f t="shared" si="60"/>
        <v>Obesity</v>
      </c>
      <c r="K1974" t="str">
        <f t="shared" si="61"/>
        <v>Diabetes</v>
      </c>
    </row>
    <row r="1975" spans="1:11" x14ac:dyDescent="0.25">
      <c r="A1975" t="s">
        <v>394</v>
      </c>
      <c r="B1975">
        <v>32.25</v>
      </c>
      <c r="C1975">
        <v>5.2</v>
      </c>
      <c r="D1975" t="s">
        <v>2380</v>
      </c>
      <c r="E1975" t="s">
        <v>4718</v>
      </c>
      <c r="F1975" t="s">
        <v>4718</v>
      </c>
      <c r="G1975">
        <v>0</v>
      </c>
      <c r="H1975" t="s">
        <v>4718</v>
      </c>
      <c r="J1975" t="str">
        <f t="shared" si="60"/>
        <v>Obesity</v>
      </c>
      <c r="K1975" t="str">
        <f t="shared" si="61"/>
        <v>Normal</v>
      </c>
    </row>
    <row r="1976" spans="1:11" x14ac:dyDescent="0.25">
      <c r="A1976" t="s">
        <v>393</v>
      </c>
      <c r="B1976">
        <v>42.4</v>
      </c>
      <c r="C1976">
        <v>5.53</v>
      </c>
      <c r="D1976" t="s">
        <v>2380</v>
      </c>
      <c r="E1976" t="s">
        <v>4718</v>
      </c>
      <c r="F1976" t="s">
        <v>4718</v>
      </c>
      <c r="G1976">
        <v>0</v>
      </c>
      <c r="H1976" t="s">
        <v>4718</v>
      </c>
      <c r="J1976" t="str">
        <f t="shared" si="60"/>
        <v>Obesity</v>
      </c>
      <c r="K1976" t="str">
        <f t="shared" si="61"/>
        <v>Normal</v>
      </c>
    </row>
    <row r="1977" spans="1:11" x14ac:dyDescent="0.25">
      <c r="A1977" t="s">
        <v>392</v>
      </c>
      <c r="B1977">
        <v>38.664999999999999</v>
      </c>
      <c r="C1977">
        <v>4.8600000000000003</v>
      </c>
      <c r="D1977" t="s">
        <v>4718</v>
      </c>
      <c r="E1977" t="s">
        <v>2380</v>
      </c>
      <c r="F1977" t="s">
        <v>4718</v>
      </c>
      <c r="G1977">
        <v>1</v>
      </c>
      <c r="H1977" t="s">
        <v>4718</v>
      </c>
      <c r="J1977" t="str">
        <f t="shared" si="60"/>
        <v>Over Weight</v>
      </c>
      <c r="K1977" t="str">
        <f t="shared" si="61"/>
        <v>Normal</v>
      </c>
    </row>
    <row r="1978" spans="1:11" x14ac:dyDescent="0.25">
      <c r="A1978" t="s">
        <v>391</v>
      </c>
      <c r="B1978">
        <v>29.92</v>
      </c>
      <c r="C1978">
        <v>5.49</v>
      </c>
      <c r="D1978" t="s">
        <v>2380</v>
      </c>
      <c r="E1978" t="s">
        <v>4718</v>
      </c>
      <c r="F1978" t="s">
        <v>4718</v>
      </c>
      <c r="G1978">
        <v>0</v>
      </c>
      <c r="H1978" t="s">
        <v>4718</v>
      </c>
      <c r="J1978" t="str">
        <f t="shared" si="60"/>
        <v>Over Weight</v>
      </c>
      <c r="K1978" t="str">
        <f t="shared" si="61"/>
        <v>Normal</v>
      </c>
    </row>
    <row r="1979" spans="1:11" x14ac:dyDescent="0.25">
      <c r="A1979" t="s">
        <v>390</v>
      </c>
      <c r="B1979">
        <v>29.48</v>
      </c>
      <c r="C1979">
        <v>4.09</v>
      </c>
      <c r="D1979" t="s">
        <v>2380</v>
      </c>
      <c r="E1979" t="s">
        <v>4718</v>
      </c>
      <c r="F1979" t="s">
        <v>4718</v>
      </c>
      <c r="G1979">
        <v>0</v>
      </c>
      <c r="H1979" t="s">
        <v>4718</v>
      </c>
      <c r="J1979" t="str">
        <f t="shared" si="60"/>
        <v>Over Weight</v>
      </c>
      <c r="K1979" t="str">
        <f t="shared" si="61"/>
        <v>Normal</v>
      </c>
    </row>
    <row r="1980" spans="1:11" x14ac:dyDescent="0.25">
      <c r="A1980" t="s">
        <v>389</v>
      </c>
      <c r="B1980">
        <v>28.785</v>
      </c>
      <c r="C1980">
        <v>4.3099999999999996</v>
      </c>
      <c r="D1980" t="s">
        <v>2380</v>
      </c>
      <c r="E1980" t="s">
        <v>4718</v>
      </c>
      <c r="F1980" t="s">
        <v>4718</v>
      </c>
      <c r="G1980">
        <v>0</v>
      </c>
      <c r="H1980" t="s">
        <v>4718</v>
      </c>
      <c r="J1980" t="str">
        <f t="shared" si="60"/>
        <v>NormalWeight</v>
      </c>
      <c r="K1980" t="str">
        <f t="shared" si="61"/>
        <v>Normal</v>
      </c>
    </row>
    <row r="1981" spans="1:11" x14ac:dyDescent="0.25">
      <c r="A1981" t="s">
        <v>388</v>
      </c>
      <c r="B1981">
        <v>19.8</v>
      </c>
      <c r="C1981">
        <v>4</v>
      </c>
      <c r="D1981" t="s">
        <v>2380</v>
      </c>
      <c r="E1981" t="s">
        <v>4718</v>
      </c>
      <c r="F1981" t="s">
        <v>4718</v>
      </c>
      <c r="G1981">
        <v>0</v>
      </c>
      <c r="H1981" t="s">
        <v>4718</v>
      </c>
      <c r="J1981" t="str">
        <f t="shared" si="60"/>
        <v>Obesity</v>
      </c>
      <c r="K1981" t="str">
        <f t="shared" si="61"/>
        <v>Normal</v>
      </c>
    </row>
    <row r="1982" spans="1:11" x14ac:dyDescent="0.25">
      <c r="A1982" t="s">
        <v>387</v>
      </c>
      <c r="B1982">
        <v>35.53</v>
      </c>
      <c r="C1982">
        <v>4.68</v>
      </c>
      <c r="D1982" t="s">
        <v>4718</v>
      </c>
      <c r="E1982" t="s">
        <v>4718</v>
      </c>
      <c r="F1982" t="s">
        <v>2380</v>
      </c>
      <c r="G1982">
        <v>1</v>
      </c>
      <c r="H1982" t="s">
        <v>4718</v>
      </c>
      <c r="J1982" t="str">
        <f t="shared" si="60"/>
        <v>NormalWeight</v>
      </c>
      <c r="K1982" t="str">
        <f t="shared" si="61"/>
        <v>Normal</v>
      </c>
    </row>
    <row r="1983" spans="1:11" x14ac:dyDescent="0.25">
      <c r="A1983" t="s">
        <v>386</v>
      </c>
      <c r="B1983">
        <v>21.47</v>
      </c>
      <c r="C1983">
        <v>4.0199999999999996</v>
      </c>
      <c r="D1983" t="s">
        <v>2380</v>
      </c>
      <c r="E1983" t="s">
        <v>4718</v>
      </c>
      <c r="F1983" t="s">
        <v>4718</v>
      </c>
      <c r="G1983">
        <v>1</v>
      </c>
      <c r="H1983" t="s">
        <v>4718</v>
      </c>
      <c r="J1983" t="str">
        <f t="shared" si="60"/>
        <v>Over Weight</v>
      </c>
      <c r="K1983" t="str">
        <f t="shared" si="61"/>
        <v>Normal</v>
      </c>
    </row>
    <row r="1984" spans="1:11" x14ac:dyDescent="0.25">
      <c r="A1984" t="s">
        <v>385</v>
      </c>
      <c r="B1984">
        <v>25.9</v>
      </c>
      <c r="C1984">
        <v>5.12</v>
      </c>
      <c r="D1984" t="s">
        <v>4718</v>
      </c>
      <c r="E1984" t="s">
        <v>4718</v>
      </c>
      <c r="F1984" t="s">
        <v>2380</v>
      </c>
      <c r="G1984">
        <v>1</v>
      </c>
      <c r="H1984" t="s">
        <v>4718</v>
      </c>
      <c r="J1984" t="str">
        <f t="shared" si="60"/>
        <v>NormalWeight</v>
      </c>
      <c r="K1984" t="str">
        <f t="shared" si="61"/>
        <v>Normal</v>
      </c>
    </row>
    <row r="1985" spans="1:11" x14ac:dyDescent="0.25">
      <c r="A1985" t="s">
        <v>384</v>
      </c>
      <c r="B1985">
        <v>20.81</v>
      </c>
      <c r="C1985">
        <v>5.52</v>
      </c>
      <c r="D1985" t="s">
        <v>4718</v>
      </c>
      <c r="E1985" t="s">
        <v>4718</v>
      </c>
      <c r="F1985" t="s">
        <v>4718</v>
      </c>
      <c r="G1985">
        <v>0</v>
      </c>
      <c r="H1985" t="s">
        <v>4718</v>
      </c>
      <c r="J1985" t="str">
        <f t="shared" ref="J1985:J2048" si="62">IF(B1986&gt;=30,"Obesity",IF(B1986&gt;=25,"Over Weight",IF(B1986&gt;=18.5,"NormalWeight","UnderWeight")))</f>
        <v>Over Weight</v>
      </c>
      <c r="K1985" t="str">
        <f t="shared" si="61"/>
        <v>Normal</v>
      </c>
    </row>
    <row r="1986" spans="1:11" x14ac:dyDescent="0.25">
      <c r="A1986" t="s">
        <v>383</v>
      </c>
      <c r="B1986">
        <v>25.84</v>
      </c>
      <c r="C1986">
        <v>5.81</v>
      </c>
      <c r="D1986" t="s">
        <v>2380</v>
      </c>
      <c r="E1986" t="s">
        <v>4718</v>
      </c>
      <c r="F1986" t="s">
        <v>2380</v>
      </c>
      <c r="G1986">
        <v>1</v>
      </c>
      <c r="H1986" t="s">
        <v>4718</v>
      </c>
      <c r="J1986" t="str">
        <f t="shared" si="62"/>
        <v>Obesity</v>
      </c>
      <c r="K1986" t="str">
        <f t="shared" si="61"/>
        <v>Pre-Diabetes</v>
      </c>
    </row>
    <row r="1987" spans="1:11" x14ac:dyDescent="0.25">
      <c r="A1987" t="s">
        <v>382</v>
      </c>
      <c r="B1987">
        <v>30.95</v>
      </c>
      <c r="C1987">
        <v>5.16</v>
      </c>
      <c r="D1987" t="s">
        <v>4718</v>
      </c>
      <c r="E1987" t="s">
        <v>4718</v>
      </c>
      <c r="F1987" t="s">
        <v>2380</v>
      </c>
      <c r="G1987">
        <v>1</v>
      </c>
      <c r="H1987" t="s">
        <v>4718</v>
      </c>
      <c r="J1987" t="str">
        <f t="shared" si="62"/>
        <v>Obesity</v>
      </c>
      <c r="K1987" t="str">
        <f t="shared" ref="K1987:K2050" si="63">IF(C1987&lt;5.7,"Normal",IF(C1987&lt;6.5,"Pre-Diabetes","Diabetes"))</f>
        <v>Normal</v>
      </c>
    </row>
    <row r="1988" spans="1:11" x14ac:dyDescent="0.25">
      <c r="A1988" t="s">
        <v>381</v>
      </c>
      <c r="B1988">
        <v>30.54</v>
      </c>
      <c r="C1988">
        <v>5</v>
      </c>
      <c r="D1988" t="s">
        <v>4718</v>
      </c>
      <c r="E1988" t="s">
        <v>4718</v>
      </c>
      <c r="F1988" t="s">
        <v>2380</v>
      </c>
      <c r="G1988">
        <v>1</v>
      </c>
      <c r="H1988" t="s">
        <v>4718</v>
      </c>
      <c r="J1988" t="str">
        <f t="shared" si="62"/>
        <v>Obesity</v>
      </c>
      <c r="K1988" t="str">
        <f t="shared" si="63"/>
        <v>Normal</v>
      </c>
    </row>
    <row r="1989" spans="1:11" x14ac:dyDescent="0.25">
      <c r="A1989" t="s">
        <v>380</v>
      </c>
      <c r="B1989">
        <v>33.914999999999999</v>
      </c>
      <c r="C1989">
        <v>5.84</v>
      </c>
      <c r="D1989" t="s">
        <v>2380</v>
      </c>
      <c r="E1989" t="s">
        <v>4718</v>
      </c>
      <c r="F1989" t="s">
        <v>4718</v>
      </c>
      <c r="G1989">
        <v>0</v>
      </c>
      <c r="H1989" t="s">
        <v>4718</v>
      </c>
      <c r="J1989" t="str">
        <f t="shared" si="62"/>
        <v>Obesity</v>
      </c>
      <c r="K1989" t="str">
        <f t="shared" si="63"/>
        <v>Pre-Diabetes</v>
      </c>
    </row>
    <row r="1990" spans="1:11" x14ac:dyDescent="0.25">
      <c r="A1990" t="s">
        <v>379</v>
      </c>
      <c r="B1990">
        <v>33.31</v>
      </c>
      <c r="C1990">
        <v>4.1900000000000004</v>
      </c>
      <c r="D1990" t="s">
        <v>4718</v>
      </c>
      <c r="E1990" t="s">
        <v>4718</v>
      </c>
      <c r="F1990" t="s">
        <v>2380</v>
      </c>
      <c r="G1990">
        <v>1</v>
      </c>
      <c r="H1990" t="s">
        <v>4718</v>
      </c>
      <c r="J1990" t="str">
        <f t="shared" si="62"/>
        <v>Over Weight</v>
      </c>
      <c r="K1990" t="str">
        <f t="shared" si="63"/>
        <v>Normal</v>
      </c>
    </row>
    <row r="1991" spans="1:11" x14ac:dyDescent="0.25">
      <c r="A1991" t="s">
        <v>378</v>
      </c>
      <c r="B1991">
        <v>25.745000000000001</v>
      </c>
      <c r="C1991">
        <v>4.62</v>
      </c>
      <c r="D1991" t="s">
        <v>2380</v>
      </c>
      <c r="E1991" t="s">
        <v>4718</v>
      </c>
      <c r="F1991" t="s">
        <v>4718</v>
      </c>
      <c r="G1991">
        <v>0</v>
      </c>
      <c r="H1991" t="s">
        <v>4718</v>
      </c>
      <c r="J1991" t="str">
        <f t="shared" si="62"/>
        <v>Obesity</v>
      </c>
      <c r="K1991" t="str">
        <f t="shared" si="63"/>
        <v>Normal</v>
      </c>
    </row>
    <row r="1992" spans="1:11" x14ac:dyDescent="0.25">
      <c r="A1992" t="s">
        <v>377</v>
      </c>
      <c r="B1992">
        <v>37.1</v>
      </c>
      <c r="C1992">
        <v>6.24</v>
      </c>
      <c r="D1992" t="s">
        <v>4718</v>
      </c>
      <c r="E1992" t="s">
        <v>4718</v>
      </c>
      <c r="F1992" t="s">
        <v>4718</v>
      </c>
      <c r="G1992">
        <v>0</v>
      </c>
      <c r="H1992" t="s">
        <v>4718</v>
      </c>
      <c r="J1992" t="str">
        <f t="shared" si="62"/>
        <v>Obesity</v>
      </c>
      <c r="K1992" t="str">
        <f t="shared" si="63"/>
        <v>Pre-Diabetes</v>
      </c>
    </row>
    <row r="1993" spans="1:11" x14ac:dyDescent="0.25">
      <c r="A1993" t="s">
        <v>376</v>
      </c>
      <c r="B1993">
        <v>35.435000000000002</v>
      </c>
      <c r="C1993">
        <v>5.81</v>
      </c>
      <c r="D1993" t="s">
        <v>4718</v>
      </c>
      <c r="E1993" t="s">
        <v>4718</v>
      </c>
      <c r="F1993" t="s">
        <v>4718</v>
      </c>
      <c r="G1993">
        <v>0</v>
      </c>
      <c r="H1993" t="s">
        <v>4718</v>
      </c>
      <c r="J1993" t="str">
        <f t="shared" si="62"/>
        <v>NormalWeight</v>
      </c>
      <c r="K1993" t="str">
        <f t="shared" si="63"/>
        <v>Pre-Diabetes</v>
      </c>
    </row>
    <row r="1994" spans="1:11" x14ac:dyDescent="0.25">
      <c r="A1994" t="s">
        <v>375</v>
      </c>
      <c r="B1994">
        <v>20.399999999999999</v>
      </c>
      <c r="C1994">
        <v>4.83</v>
      </c>
      <c r="D1994" t="s">
        <v>4718</v>
      </c>
      <c r="E1994" t="s">
        <v>4718</v>
      </c>
      <c r="F1994" t="s">
        <v>4718</v>
      </c>
      <c r="G1994">
        <v>0</v>
      </c>
      <c r="H1994" t="s">
        <v>4718</v>
      </c>
      <c r="J1994" t="str">
        <f t="shared" si="62"/>
        <v>Obesity</v>
      </c>
      <c r="K1994" t="str">
        <f t="shared" si="63"/>
        <v>Normal</v>
      </c>
    </row>
    <row r="1995" spans="1:11" x14ac:dyDescent="0.25">
      <c r="A1995" t="s">
        <v>374</v>
      </c>
      <c r="B1995">
        <v>42.13</v>
      </c>
      <c r="C1995">
        <v>5.72</v>
      </c>
      <c r="D1995" t="s">
        <v>2380</v>
      </c>
      <c r="E1995" t="s">
        <v>4718</v>
      </c>
      <c r="F1995" t="s">
        <v>2380</v>
      </c>
      <c r="G1995">
        <v>1</v>
      </c>
      <c r="H1995" t="s">
        <v>4718</v>
      </c>
      <c r="J1995" t="str">
        <f t="shared" si="62"/>
        <v>Obesity</v>
      </c>
      <c r="K1995" t="str">
        <f t="shared" si="63"/>
        <v>Pre-Diabetes</v>
      </c>
    </row>
    <row r="1996" spans="1:11" x14ac:dyDescent="0.25">
      <c r="A1996" t="s">
        <v>373</v>
      </c>
      <c r="B1996">
        <v>33.99</v>
      </c>
      <c r="C1996">
        <v>4.83</v>
      </c>
      <c r="D1996" t="s">
        <v>2380</v>
      </c>
      <c r="E1996" t="s">
        <v>4718</v>
      </c>
      <c r="F1996" t="s">
        <v>2380</v>
      </c>
      <c r="G1996">
        <v>1</v>
      </c>
      <c r="H1996" t="s">
        <v>4718</v>
      </c>
      <c r="J1996" t="str">
        <f t="shared" si="62"/>
        <v>Over Weight</v>
      </c>
      <c r="K1996" t="str">
        <f t="shared" si="63"/>
        <v>Normal</v>
      </c>
    </row>
    <row r="1997" spans="1:11" x14ac:dyDescent="0.25">
      <c r="A1997" t="s">
        <v>372</v>
      </c>
      <c r="B1997">
        <v>28.594999999999999</v>
      </c>
      <c r="C1997">
        <v>4.1399999999999997</v>
      </c>
      <c r="D1997" t="s">
        <v>2380</v>
      </c>
      <c r="E1997" t="s">
        <v>4718</v>
      </c>
      <c r="F1997" t="s">
        <v>2380</v>
      </c>
      <c r="G1997">
        <v>1</v>
      </c>
      <c r="H1997" t="s">
        <v>4718</v>
      </c>
      <c r="J1997" t="str">
        <f t="shared" si="62"/>
        <v>NormalWeight</v>
      </c>
      <c r="K1997" t="str">
        <f t="shared" si="63"/>
        <v>Normal</v>
      </c>
    </row>
    <row r="1998" spans="1:11" x14ac:dyDescent="0.25">
      <c r="A1998" t="s">
        <v>371</v>
      </c>
      <c r="B1998">
        <v>20.8</v>
      </c>
      <c r="C1998">
        <v>4.07</v>
      </c>
      <c r="D1998" t="s">
        <v>2380</v>
      </c>
      <c r="E1998" t="s">
        <v>4718</v>
      </c>
      <c r="F1998" t="s">
        <v>2380</v>
      </c>
      <c r="G1998">
        <v>1</v>
      </c>
      <c r="H1998" t="s">
        <v>4718</v>
      </c>
      <c r="J1998" t="str">
        <f t="shared" si="62"/>
        <v>NormalWeight</v>
      </c>
      <c r="K1998" t="str">
        <f t="shared" si="63"/>
        <v>Normal</v>
      </c>
    </row>
    <row r="1999" spans="1:11" x14ac:dyDescent="0.25">
      <c r="A1999" t="s">
        <v>370</v>
      </c>
      <c r="B1999">
        <v>23.465</v>
      </c>
      <c r="C1999">
        <v>6.26</v>
      </c>
      <c r="D1999" t="s">
        <v>2380</v>
      </c>
      <c r="E1999" t="s">
        <v>4718</v>
      </c>
      <c r="F1999" t="s">
        <v>2380</v>
      </c>
      <c r="G1999">
        <v>1</v>
      </c>
      <c r="H1999" t="s">
        <v>4718</v>
      </c>
      <c r="J1999" t="str">
        <f t="shared" si="62"/>
        <v>Obesity</v>
      </c>
      <c r="K1999" t="str">
        <f t="shared" si="63"/>
        <v>Pre-Diabetes</v>
      </c>
    </row>
    <row r="2000" spans="1:11" x14ac:dyDescent="0.25">
      <c r="A2000" t="s">
        <v>369</v>
      </c>
      <c r="B2000">
        <v>40.185000000000002</v>
      </c>
      <c r="C2000">
        <v>5.88</v>
      </c>
      <c r="D2000" t="s">
        <v>2380</v>
      </c>
      <c r="E2000" t="s">
        <v>4718</v>
      </c>
      <c r="F2000" t="s">
        <v>4718</v>
      </c>
      <c r="G2000">
        <v>0</v>
      </c>
      <c r="H2000" t="s">
        <v>4718</v>
      </c>
      <c r="J2000" t="str">
        <f t="shared" si="62"/>
        <v>NormalWeight</v>
      </c>
      <c r="K2000" t="str">
        <f t="shared" si="63"/>
        <v>Pre-Diabetes</v>
      </c>
    </row>
    <row r="2001" spans="1:11" x14ac:dyDescent="0.25">
      <c r="A2001" t="s">
        <v>368</v>
      </c>
      <c r="B2001">
        <v>21.89</v>
      </c>
      <c r="C2001">
        <v>5.72</v>
      </c>
      <c r="D2001" t="s">
        <v>2380</v>
      </c>
      <c r="E2001" t="s">
        <v>4718</v>
      </c>
      <c r="F2001" t="s">
        <v>4718</v>
      </c>
      <c r="G2001">
        <v>0</v>
      </c>
      <c r="H2001" t="s">
        <v>4718</v>
      </c>
      <c r="J2001" t="str">
        <f t="shared" si="62"/>
        <v>Over Weight</v>
      </c>
      <c r="K2001" t="str">
        <f t="shared" si="63"/>
        <v>Pre-Diabetes</v>
      </c>
    </row>
    <row r="2002" spans="1:11" x14ac:dyDescent="0.25">
      <c r="A2002" t="s">
        <v>367</v>
      </c>
      <c r="B2002">
        <v>29.34</v>
      </c>
      <c r="C2002">
        <v>6.09</v>
      </c>
      <c r="D2002" t="s">
        <v>2380</v>
      </c>
      <c r="E2002" t="s">
        <v>2380</v>
      </c>
      <c r="F2002" t="s">
        <v>4718</v>
      </c>
      <c r="G2002">
        <v>2</v>
      </c>
      <c r="H2002" t="s">
        <v>4718</v>
      </c>
      <c r="J2002" t="str">
        <f t="shared" si="62"/>
        <v>NormalWeight</v>
      </c>
      <c r="K2002" t="str">
        <f t="shared" si="63"/>
        <v>Pre-Diabetes</v>
      </c>
    </row>
    <row r="2003" spans="1:11" x14ac:dyDescent="0.25">
      <c r="A2003" t="s">
        <v>366</v>
      </c>
      <c r="B2003">
        <v>22.61</v>
      </c>
      <c r="C2003">
        <v>4.25</v>
      </c>
      <c r="D2003" t="s">
        <v>2380</v>
      </c>
      <c r="E2003" t="s">
        <v>4718</v>
      </c>
      <c r="F2003" t="s">
        <v>4718</v>
      </c>
      <c r="G2003">
        <v>0</v>
      </c>
      <c r="H2003" t="s">
        <v>4718</v>
      </c>
      <c r="J2003" t="str">
        <f t="shared" si="62"/>
        <v>NormalWeight</v>
      </c>
      <c r="K2003" t="str">
        <f t="shared" si="63"/>
        <v>Normal</v>
      </c>
    </row>
    <row r="2004" spans="1:11" x14ac:dyDescent="0.25">
      <c r="A2004" t="s">
        <v>365</v>
      </c>
      <c r="B2004">
        <v>22.23</v>
      </c>
      <c r="C2004">
        <v>6.09</v>
      </c>
      <c r="D2004" t="s">
        <v>2380</v>
      </c>
      <c r="E2004" t="s">
        <v>4718</v>
      </c>
      <c r="F2004" t="s">
        <v>4718</v>
      </c>
      <c r="G2004">
        <v>0</v>
      </c>
      <c r="H2004" t="s">
        <v>4718</v>
      </c>
      <c r="J2004" t="str">
        <f t="shared" si="62"/>
        <v>Obesity</v>
      </c>
      <c r="K2004" t="str">
        <f t="shared" si="63"/>
        <v>Pre-Diabetes</v>
      </c>
    </row>
    <row r="2005" spans="1:11" x14ac:dyDescent="0.25">
      <c r="A2005" t="s">
        <v>364</v>
      </c>
      <c r="B2005">
        <v>33.4</v>
      </c>
      <c r="C2005">
        <v>5.51</v>
      </c>
      <c r="D2005" t="s">
        <v>4718</v>
      </c>
      <c r="E2005" t="s">
        <v>4718</v>
      </c>
      <c r="F2005" t="s">
        <v>4718</v>
      </c>
      <c r="G2005">
        <v>0</v>
      </c>
      <c r="H2005" t="s">
        <v>4718</v>
      </c>
      <c r="J2005" t="str">
        <f t="shared" si="62"/>
        <v>Obesity</v>
      </c>
      <c r="K2005" t="str">
        <f t="shared" si="63"/>
        <v>Normal</v>
      </c>
    </row>
    <row r="2006" spans="1:11" x14ac:dyDescent="0.25">
      <c r="A2006" t="s">
        <v>363</v>
      </c>
      <c r="B2006">
        <v>33.11</v>
      </c>
      <c r="C2006">
        <v>5.63</v>
      </c>
      <c r="D2006" t="s">
        <v>4718</v>
      </c>
      <c r="E2006" t="s">
        <v>4718</v>
      </c>
      <c r="F2006" t="s">
        <v>4718</v>
      </c>
      <c r="G2006">
        <v>0</v>
      </c>
      <c r="H2006" t="s">
        <v>4718</v>
      </c>
      <c r="J2006" t="str">
        <f t="shared" si="62"/>
        <v>UnderWeight</v>
      </c>
      <c r="K2006" t="str">
        <f t="shared" si="63"/>
        <v>Normal</v>
      </c>
    </row>
    <row r="2007" spans="1:11" x14ac:dyDescent="0.25">
      <c r="A2007" t="s">
        <v>362</v>
      </c>
      <c r="B2007">
        <v>16.815000000000001</v>
      </c>
      <c r="C2007">
        <v>5.29</v>
      </c>
      <c r="D2007" t="s">
        <v>2380</v>
      </c>
      <c r="E2007" t="s">
        <v>4718</v>
      </c>
      <c r="F2007" t="s">
        <v>4718</v>
      </c>
      <c r="G2007">
        <v>0</v>
      </c>
      <c r="H2007" t="s">
        <v>4718</v>
      </c>
      <c r="J2007" t="str">
        <f t="shared" si="62"/>
        <v>Over Weight</v>
      </c>
      <c r="K2007" t="str">
        <f t="shared" si="63"/>
        <v>Normal</v>
      </c>
    </row>
    <row r="2008" spans="1:11" x14ac:dyDescent="0.25">
      <c r="A2008" t="s">
        <v>361</v>
      </c>
      <c r="B2008">
        <v>25.61</v>
      </c>
      <c r="C2008">
        <v>4</v>
      </c>
      <c r="D2008" t="s">
        <v>4718</v>
      </c>
      <c r="E2008" t="s">
        <v>4718</v>
      </c>
      <c r="F2008" t="s">
        <v>2380</v>
      </c>
      <c r="G2008">
        <v>1</v>
      </c>
      <c r="H2008" t="s">
        <v>4718</v>
      </c>
      <c r="J2008" t="str">
        <f t="shared" si="62"/>
        <v>Over Weight</v>
      </c>
      <c r="K2008" t="str">
        <f t="shared" si="63"/>
        <v>Normal</v>
      </c>
    </row>
    <row r="2009" spans="1:11" x14ac:dyDescent="0.25">
      <c r="A2009" t="s">
        <v>360</v>
      </c>
      <c r="B2009">
        <v>25.8</v>
      </c>
      <c r="C2009">
        <v>5.49</v>
      </c>
      <c r="D2009" t="s">
        <v>4718</v>
      </c>
      <c r="E2009" t="s">
        <v>4718</v>
      </c>
      <c r="F2009" t="s">
        <v>4718</v>
      </c>
      <c r="G2009">
        <v>0</v>
      </c>
      <c r="H2009" t="s">
        <v>4718</v>
      </c>
      <c r="J2009" t="str">
        <f t="shared" si="62"/>
        <v>Over Weight</v>
      </c>
      <c r="K2009" t="str">
        <f t="shared" si="63"/>
        <v>Normal</v>
      </c>
    </row>
    <row r="2010" spans="1:11" x14ac:dyDescent="0.25">
      <c r="A2010" t="s">
        <v>359</v>
      </c>
      <c r="B2010">
        <v>27.39</v>
      </c>
      <c r="C2010">
        <v>5.34</v>
      </c>
      <c r="D2010" t="s">
        <v>4718</v>
      </c>
      <c r="E2010" t="s">
        <v>4718</v>
      </c>
      <c r="F2010" t="s">
        <v>4718</v>
      </c>
      <c r="G2010">
        <v>0</v>
      </c>
      <c r="H2010" t="s">
        <v>4718</v>
      </c>
      <c r="J2010" t="str">
        <f t="shared" si="62"/>
        <v>UnderWeight</v>
      </c>
      <c r="K2010" t="str">
        <f t="shared" si="63"/>
        <v>Normal</v>
      </c>
    </row>
    <row r="2011" spans="1:11" x14ac:dyDescent="0.25">
      <c r="A2011" t="s">
        <v>358</v>
      </c>
      <c r="B2011">
        <v>17.03</v>
      </c>
      <c r="C2011">
        <v>4.12</v>
      </c>
      <c r="D2011" t="s">
        <v>4718</v>
      </c>
      <c r="E2011" t="s">
        <v>4718</v>
      </c>
      <c r="F2011" t="s">
        <v>4718</v>
      </c>
      <c r="G2011">
        <v>1</v>
      </c>
      <c r="H2011" t="s">
        <v>4718</v>
      </c>
      <c r="J2011" t="str">
        <f t="shared" si="62"/>
        <v>NormalWeight</v>
      </c>
      <c r="K2011" t="str">
        <f t="shared" si="63"/>
        <v>Normal</v>
      </c>
    </row>
    <row r="2012" spans="1:11" x14ac:dyDescent="0.25">
      <c r="A2012" t="s">
        <v>357</v>
      </c>
      <c r="B2012">
        <v>23.75</v>
      </c>
      <c r="C2012">
        <v>5.49</v>
      </c>
      <c r="D2012" t="s">
        <v>2380</v>
      </c>
      <c r="E2012" t="s">
        <v>4718</v>
      </c>
      <c r="F2012" t="s">
        <v>4718</v>
      </c>
      <c r="G2012">
        <v>0</v>
      </c>
      <c r="H2012" t="s">
        <v>4718</v>
      </c>
      <c r="J2012" t="str">
        <f t="shared" si="62"/>
        <v>Over Weight</v>
      </c>
      <c r="K2012" t="str">
        <f t="shared" si="63"/>
        <v>Normal</v>
      </c>
    </row>
    <row r="2013" spans="1:11" x14ac:dyDescent="0.25">
      <c r="A2013" t="s">
        <v>355</v>
      </c>
      <c r="B2013">
        <v>26.03</v>
      </c>
      <c r="C2013">
        <v>5.1100000000000003</v>
      </c>
      <c r="D2013" t="s">
        <v>2380</v>
      </c>
      <c r="E2013" t="s">
        <v>4718</v>
      </c>
      <c r="F2013" t="s">
        <v>4718</v>
      </c>
      <c r="G2013">
        <v>1</v>
      </c>
      <c r="H2013" t="s">
        <v>4718</v>
      </c>
      <c r="J2013" t="str">
        <f t="shared" si="62"/>
        <v>UnderWeight</v>
      </c>
      <c r="K2013" t="str">
        <f t="shared" si="63"/>
        <v>Normal</v>
      </c>
    </row>
    <row r="2014" spans="1:11" x14ac:dyDescent="0.25">
      <c r="A2014" t="s">
        <v>354</v>
      </c>
      <c r="B2014">
        <v>16.079999999999998</v>
      </c>
      <c r="C2014">
        <v>5.94</v>
      </c>
      <c r="D2014" t="s">
        <v>4718</v>
      </c>
      <c r="E2014" t="s">
        <v>4718</v>
      </c>
      <c r="F2014" t="s">
        <v>4718</v>
      </c>
      <c r="G2014">
        <v>0</v>
      </c>
      <c r="H2014" t="s">
        <v>4718</v>
      </c>
      <c r="J2014" t="str">
        <f t="shared" si="62"/>
        <v>Obesity</v>
      </c>
      <c r="K2014" t="str">
        <f t="shared" si="63"/>
        <v>Pre-Diabetes</v>
      </c>
    </row>
    <row r="2015" spans="1:11" x14ac:dyDescent="0.25">
      <c r="A2015" t="s">
        <v>353</v>
      </c>
      <c r="B2015">
        <v>30.875</v>
      </c>
      <c r="C2015">
        <v>5.54</v>
      </c>
      <c r="D2015" t="s">
        <v>4718</v>
      </c>
      <c r="E2015" t="s">
        <v>4718</v>
      </c>
      <c r="F2015" t="s">
        <v>4718</v>
      </c>
      <c r="G2015">
        <v>0</v>
      </c>
      <c r="H2015" t="s">
        <v>4718</v>
      </c>
      <c r="J2015" t="str">
        <f t="shared" si="62"/>
        <v>Obesity</v>
      </c>
      <c r="K2015" t="str">
        <f t="shared" si="63"/>
        <v>Normal</v>
      </c>
    </row>
    <row r="2016" spans="1:11" x14ac:dyDescent="0.25">
      <c r="A2016" t="s">
        <v>352</v>
      </c>
      <c r="B2016">
        <v>31.79</v>
      </c>
      <c r="C2016">
        <v>7.09</v>
      </c>
      <c r="D2016" t="s">
        <v>4718</v>
      </c>
      <c r="E2016" t="s">
        <v>4718</v>
      </c>
      <c r="F2016" t="s">
        <v>4718</v>
      </c>
      <c r="G2016">
        <v>0</v>
      </c>
      <c r="H2016" t="s">
        <v>4718</v>
      </c>
      <c r="J2016" t="str">
        <f t="shared" si="62"/>
        <v>Over Weight</v>
      </c>
      <c r="K2016" t="str">
        <f t="shared" si="63"/>
        <v>Diabetes</v>
      </c>
    </row>
    <row r="2017" spans="1:11" x14ac:dyDescent="0.25">
      <c r="A2017" t="s">
        <v>351</v>
      </c>
      <c r="B2017">
        <v>28.48</v>
      </c>
      <c r="C2017">
        <v>6.22</v>
      </c>
      <c r="D2017" t="s">
        <v>2380</v>
      </c>
      <c r="E2017" t="s">
        <v>4718</v>
      </c>
      <c r="F2017" t="s">
        <v>2380</v>
      </c>
      <c r="G2017">
        <v>1</v>
      </c>
      <c r="H2017" t="s">
        <v>4718</v>
      </c>
      <c r="J2017" t="str">
        <f t="shared" si="62"/>
        <v>Over Weight</v>
      </c>
      <c r="K2017" t="str">
        <f t="shared" si="63"/>
        <v>Pre-Diabetes</v>
      </c>
    </row>
    <row r="2018" spans="1:11" x14ac:dyDescent="0.25">
      <c r="A2018" t="s">
        <v>350</v>
      </c>
      <c r="B2018">
        <v>26.6</v>
      </c>
      <c r="C2018">
        <v>4.33</v>
      </c>
      <c r="D2018" t="s">
        <v>4718</v>
      </c>
      <c r="E2018" t="s">
        <v>4718</v>
      </c>
      <c r="F2018" t="s">
        <v>4718</v>
      </c>
      <c r="G2018">
        <v>1</v>
      </c>
      <c r="H2018" t="s">
        <v>4718</v>
      </c>
      <c r="J2018" t="str">
        <f t="shared" si="62"/>
        <v>Over Weight</v>
      </c>
      <c r="K2018" t="str">
        <f t="shared" si="63"/>
        <v>Normal</v>
      </c>
    </row>
    <row r="2019" spans="1:11" x14ac:dyDescent="0.25">
      <c r="A2019" t="s">
        <v>349</v>
      </c>
      <c r="B2019">
        <v>25.27</v>
      </c>
      <c r="C2019">
        <v>5.83</v>
      </c>
      <c r="D2019" t="s">
        <v>4718</v>
      </c>
      <c r="E2019" t="s">
        <v>4718</v>
      </c>
      <c r="F2019" t="s">
        <v>4718</v>
      </c>
      <c r="G2019">
        <v>1</v>
      </c>
      <c r="H2019" t="s">
        <v>4718</v>
      </c>
      <c r="J2019" t="str">
        <f t="shared" si="62"/>
        <v>Obesity</v>
      </c>
      <c r="K2019" t="str">
        <f t="shared" si="63"/>
        <v>Pre-Diabetes</v>
      </c>
    </row>
    <row r="2020" spans="1:11" x14ac:dyDescent="0.25">
      <c r="A2020" t="s">
        <v>348</v>
      </c>
      <c r="B2020">
        <v>34.484999999999999</v>
      </c>
      <c r="C2020">
        <v>4.7</v>
      </c>
      <c r="D2020" t="s">
        <v>2380</v>
      </c>
      <c r="E2020" t="s">
        <v>4718</v>
      </c>
      <c r="F2020" t="s">
        <v>2380</v>
      </c>
      <c r="G2020">
        <v>1</v>
      </c>
      <c r="H2020" t="s">
        <v>4718</v>
      </c>
      <c r="J2020" t="str">
        <f t="shared" si="62"/>
        <v>UnderWeight</v>
      </c>
      <c r="K2020" t="str">
        <f t="shared" si="63"/>
        <v>Normal</v>
      </c>
    </row>
    <row r="2021" spans="1:11" x14ac:dyDescent="0.25">
      <c r="A2021" t="s">
        <v>347</v>
      </c>
      <c r="B2021">
        <v>15.57</v>
      </c>
      <c r="C2021">
        <v>4.07</v>
      </c>
      <c r="D2021" t="s">
        <v>2380</v>
      </c>
      <c r="E2021" t="s">
        <v>4718</v>
      </c>
      <c r="F2021" t="s">
        <v>4718</v>
      </c>
      <c r="G2021">
        <v>1</v>
      </c>
      <c r="H2021" t="s">
        <v>4718</v>
      </c>
      <c r="J2021" t="str">
        <f t="shared" si="62"/>
        <v>Obesity</v>
      </c>
      <c r="K2021" t="str">
        <f t="shared" si="63"/>
        <v>Normal</v>
      </c>
    </row>
    <row r="2022" spans="1:11" x14ac:dyDescent="0.25">
      <c r="A2022" t="s">
        <v>346</v>
      </c>
      <c r="B2022">
        <v>30.36</v>
      </c>
      <c r="C2022">
        <v>9.39</v>
      </c>
      <c r="D2022" t="s">
        <v>4718</v>
      </c>
      <c r="E2022" t="s">
        <v>4718</v>
      </c>
      <c r="F2022" t="s">
        <v>4718</v>
      </c>
      <c r="G2022">
        <v>0</v>
      </c>
      <c r="H2022" t="s">
        <v>4718</v>
      </c>
      <c r="J2022" t="str">
        <f t="shared" si="62"/>
        <v>NormalWeight</v>
      </c>
      <c r="K2022" t="str">
        <f t="shared" si="63"/>
        <v>Diabetes</v>
      </c>
    </row>
    <row r="2023" spans="1:11" x14ac:dyDescent="0.25">
      <c r="A2023" t="s">
        <v>345</v>
      </c>
      <c r="B2023">
        <v>19.37</v>
      </c>
      <c r="C2023">
        <v>4.18</v>
      </c>
      <c r="D2023" t="s">
        <v>4718</v>
      </c>
      <c r="E2023" t="s">
        <v>4718</v>
      </c>
      <c r="F2023" t="s">
        <v>4718</v>
      </c>
      <c r="G2023">
        <v>0</v>
      </c>
      <c r="H2023" t="s">
        <v>4718</v>
      </c>
      <c r="J2023" t="str">
        <f t="shared" si="62"/>
        <v>UnderWeight</v>
      </c>
      <c r="K2023" t="str">
        <f t="shared" si="63"/>
        <v>Normal</v>
      </c>
    </row>
    <row r="2024" spans="1:11" x14ac:dyDescent="0.25">
      <c r="A2024" t="s">
        <v>344</v>
      </c>
      <c r="B2024">
        <v>16.71</v>
      </c>
      <c r="C2024">
        <v>4.18</v>
      </c>
      <c r="D2024" t="s">
        <v>4718</v>
      </c>
      <c r="E2024" t="s">
        <v>4718</v>
      </c>
      <c r="F2024" t="s">
        <v>4718</v>
      </c>
      <c r="G2024">
        <v>1</v>
      </c>
      <c r="H2024" t="s">
        <v>4718</v>
      </c>
      <c r="J2024" t="str">
        <f t="shared" si="62"/>
        <v>NormalWeight</v>
      </c>
      <c r="K2024" t="str">
        <f t="shared" si="63"/>
        <v>Normal</v>
      </c>
    </row>
    <row r="2025" spans="1:11" x14ac:dyDescent="0.25">
      <c r="A2025" t="s">
        <v>343</v>
      </c>
      <c r="B2025">
        <v>24.1</v>
      </c>
      <c r="C2025">
        <v>4.4000000000000004</v>
      </c>
      <c r="D2025" t="s">
        <v>2380</v>
      </c>
      <c r="E2025" t="s">
        <v>4718</v>
      </c>
      <c r="F2025" t="s">
        <v>4718</v>
      </c>
      <c r="G2025">
        <v>1</v>
      </c>
      <c r="H2025" t="s">
        <v>4718</v>
      </c>
      <c r="J2025" t="str">
        <f t="shared" si="62"/>
        <v>Over Weight</v>
      </c>
      <c r="K2025" t="str">
        <f t="shared" si="63"/>
        <v>Normal</v>
      </c>
    </row>
    <row r="2026" spans="1:11" x14ac:dyDescent="0.25">
      <c r="A2026" t="s">
        <v>342</v>
      </c>
      <c r="B2026">
        <v>29.77</v>
      </c>
      <c r="C2026">
        <v>9.9</v>
      </c>
      <c r="D2026" t="s">
        <v>4718</v>
      </c>
      <c r="E2026" t="s">
        <v>4718</v>
      </c>
      <c r="F2026" t="s">
        <v>4718</v>
      </c>
      <c r="G2026">
        <v>0</v>
      </c>
      <c r="H2026" t="s">
        <v>4718</v>
      </c>
      <c r="J2026" t="str">
        <f t="shared" si="62"/>
        <v>Obesity</v>
      </c>
      <c r="K2026" t="str">
        <f t="shared" si="63"/>
        <v>Diabetes</v>
      </c>
    </row>
    <row r="2027" spans="1:11" x14ac:dyDescent="0.25">
      <c r="A2027" t="s">
        <v>341</v>
      </c>
      <c r="B2027">
        <v>46.53</v>
      </c>
      <c r="C2027">
        <v>4.84</v>
      </c>
      <c r="D2027" t="s">
        <v>2380</v>
      </c>
      <c r="E2027" t="s">
        <v>4718</v>
      </c>
      <c r="F2027" t="s">
        <v>4718</v>
      </c>
      <c r="G2027">
        <v>0</v>
      </c>
      <c r="H2027" t="s">
        <v>4718</v>
      </c>
      <c r="J2027" t="str">
        <f t="shared" si="62"/>
        <v>NormalWeight</v>
      </c>
      <c r="K2027" t="str">
        <f t="shared" si="63"/>
        <v>Normal</v>
      </c>
    </row>
    <row r="2028" spans="1:11" x14ac:dyDescent="0.25">
      <c r="A2028" t="s">
        <v>340</v>
      </c>
      <c r="B2028">
        <v>23.4</v>
      </c>
      <c r="C2028">
        <v>5.53</v>
      </c>
      <c r="D2028" t="s">
        <v>4718</v>
      </c>
      <c r="E2028" t="s">
        <v>4718</v>
      </c>
      <c r="F2028" t="s">
        <v>2380</v>
      </c>
      <c r="G2028">
        <v>1</v>
      </c>
      <c r="H2028" t="s">
        <v>4718</v>
      </c>
      <c r="J2028" t="str">
        <f t="shared" si="62"/>
        <v>Obesity</v>
      </c>
      <c r="K2028" t="str">
        <f t="shared" si="63"/>
        <v>Normal</v>
      </c>
    </row>
    <row r="2029" spans="1:11" x14ac:dyDescent="0.25">
      <c r="A2029" t="s">
        <v>339</v>
      </c>
      <c r="B2029">
        <v>30</v>
      </c>
      <c r="C2029">
        <v>4.33</v>
      </c>
      <c r="D2029" t="s">
        <v>2380</v>
      </c>
      <c r="E2029" t="s">
        <v>4718</v>
      </c>
      <c r="F2029" t="s">
        <v>4718</v>
      </c>
      <c r="G2029">
        <v>0</v>
      </c>
      <c r="H2029" t="s">
        <v>4718</v>
      </c>
      <c r="J2029" t="str">
        <f t="shared" si="62"/>
        <v>Over Weight</v>
      </c>
      <c r="K2029" t="str">
        <f t="shared" si="63"/>
        <v>Normal</v>
      </c>
    </row>
    <row r="2030" spans="1:11" x14ac:dyDescent="0.25">
      <c r="A2030" t="s">
        <v>338</v>
      </c>
      <c r="B2030">
        <v>29.15</v>
      </c>
      <c r="C2030">
        <v>4.91</v>
      </c>
      <c r="D2030" t="s">
        <v>2380</v>
      </c>
      <c r="E2030" t="s">
        <v>4718</v>
      </c>
      <c r="F2030" t="s">
        <v>4718</v>
      </c>
      <c r="G2030">
        <v>0</v>
      </c>
      <c r="H2030" t="s">
        <v>4718</v>
      </c>
      <c r="J2030" t="str">
        <f t="shared" si="62"/>
        <v>Obesity</v>
      </c>
      <c r="K2030" t="str">
        <f t="shared" si="63"/>
        <v>Normal</v>
      </c>
    </row>
    <row r="2031" spans="1:11" x14ac:dyDescent="0.25">
      <c r="A2031" t="s">
        <v>337</v>
      </c>
      <c r="B2031">
        <v>34.865000000000002</v>
      </c>
      <c r="C2031">
        <v>4.8</v>
      </c>
      <c r="D2031" t="s">
        <v>4718</v>
      </c>
      <c r="E2031" t="s">
        <v>4718</v>
      </c>
      <c r="F2031" t="s">
        <v>4718</v>
      </c>
      <c r="G2031">
        <v>0</v>
      </c>
      <c r="H2031" t="s">
        <v>4718</v>
      </c>
      <c r="J2031" t="str">
        <f t="shared" si="62"/>
        <v>Over Weight</v>
      </c>
      <c r="K2031" t="str">
        <f t="shared" si="63"/>
        <v>Normal</v>
      </c>
    </row>
    <row r="2032" spans="1:11" x14ac:dyDescent="0.25">
      <c r="A2032" t="s">
        <v>336</v>
      </c>
      <c r="B2032">
        <v>28.12</v>
      </c>
      <c r="C2032">
        <v>5.55</v>
      </c>
      <c r="D2032" t="s">
        <v>2380</v>
      </c>
      <c r="E2032" t="s">
        <v>2380</v>
      </c>
      <c r="F2032" t="s">
        <v>4718</v>
      </c>
      <c r="G2032">
        <v>2</v>
      </c>
      <c r="H2032" t="s">
        <v>4718</v>
      </c>
      <c r="J2032" t="str">
        <f t="shared" si="62"/>
        <v>Over Weight</v>
      </c>
      <c r="K2032" t="str">
        <f t="shared" si="63"/>
        <v>Normal</v>
      </c>
    </row>
    <row r="2033" spans="1:11" x14ac:dyDescent="0.25">
      <c r="A2033" t="s">
        <v>335</v>
      </c>
      <c r="B2033">
        <v>29.45</v>
      </c>
      <c r="C2033">
        <v>5.24</v>
      </c>
      <c r="D2033" t="s">
        <v>2380</v>
      </c>
      <c r="E2033" t="s">
        <v>4718</v>
      </c>
      <c r="F2033" t="s">
        <v>4718</v>
      </c>
      <c r="G2033">
        <v>0</v>
      </c>
      <c r="H2033" t="s">
        <v>4718</v>
      </c>
      <c r="J2033" t="str">
        <f t="shared" si="62"/>
        <v>Over Weight</v>
      </c>
      <c r="K2033" t="str">
        <f t="shared" si="63"/>
        <v>Normal</v>
      </c>
    </row>
    <row r="2034" spans="1:11" x14ac:dyDescent="0.25">
      <c r="A2034" t="s">
        <v>334</v>
      </c>
      <c r="B2034">
        <v>27.94</v>
      </c>
      <c r="C2034">
        <v>6.08</v>
      </c>
      <c r="D2034" t="s">
        <v>4718</v>
      </c>
      <c r="E2034" t="s">
        <v>4718</v>
      </c>
      <c r="F2034" t="s">
        <v>2380</v>
      </c>
      <c r="G2034">
        <v>1</v>
      </c>
      <c r="H2034" t="s">
        <v>4718</v>
      </c>
      <c r="J2034" t="str">
        <f t="shared" si="62"/>
        <v>Over Weight</v>
      </c>
      <c r="K2034" t="str">
        <f t="shared" si="63"/>
        <v>Pre-Diabetes</v>
      </c>
    </row>
    <row r="2035" spans="1:11" x14ac:dyDescent="0.25">
      <c r="A2035" t="s">
        <v>333</v>
      </c>
      <c r="B2035">
        <v>27.2</v>
      </c>
      <c r="C2035">
        <v>5.83</v>
      </c>
      <c r="D2035" t="s">
        <v>4718</v>
      </c>
      <c r="E2035" t="s">
        <v>4718</v>
      </c>
      <c r="F2035" t="s">
        <v>2380</v>
      </c>
      <c r="G2035">
        <v>1</v>
      </c>
      <c r="H2035" t="s">
        <v>4718</v>
      </c>
      <c r="J2035" t="str">
        <f t="shared" si="62"/>
        <v>Obesity</v>
      </c>
      <c r="K2035" t="str">
        <f t="shared" si="63"/>
        <v>Pre-Diabetes</v>
      </c>
    </row>
    <row r="2036" spans="1:11" x14ac:dyDescent="0.25">
      <c r="A2036" t="s">
        <v>332</v>
      </c>
      <c r="B2036">
        <v>33.344999999999999</v>
      </c>
      <c r="C2036">
        <v>4.29</v>
      </c>
      <c r="D2036" t="s">
        <v>4718</v>
      </c>
      <c r="E2036" t="s">
        <v>4718</v>
      </c>
      <c r="F2036" t="s">
        <v>4718</v>
      </c>
      <c r="G2036">
        <v>1</v>
      </c>
      <c r="H2036" t="s">
        <v>4718</v>
      </c>
      <c r="J2036" t="str">
        <f t="shared" si="62"/>
        <v>Over Weight</v>
      </c>
      <c r="K2036" t="str">
        <f t="shared" si="63"/>
        <v>Normal</v>
      </c>
    </row>
    <row r="2037" spans="1:11" x14ac:dyDescent="0.25">
      <c r="A2037" t="s">
        <v>331</v>
      </c>
      <c r="B2037">
        <v>29.925000000000001</v>
      </c>
      <c r="C2037">
        <v>5.3</v>
      </c>
      <c r="D2037" t="s">
        <v>4718</v>
      </c>
      <c r="E2037" t="s">
        <v>4718</v>
      </c>
      <c r="F2037" t="s">
        <v>4718</v>
      </c>
      <c r="G2037">
        <v>1</v>
      </c>
      <c r="H2037" t="s">
        <v>4718</v>
      </c>
      <c r="J2037" t="str">
        <f t="shared" si="62"/>
        <v>NormalWeight</v>
      </c>
      <c r="K2037" t="str">
        <f t="shared" si="63"/>
        <v>Normal</v>
      </c>
    </row>
    <row r="2038" spans="1:11" x14ac:dyDescent="0.25">
      <c r="A2038" t="s">
        <v>330</v>
      </c>
      <c r="B2038">
        <v>24.225000000000001</v>
      </c>
      <c r="C2038">
        <v>4.42</v>
      </c>
      <c r="D2038" t="s">
        <v>4718</v>
      </c>
      <c r="E2038" t="s">
        <v>4718</v>
      </c>
      <c r="F2038" t="s">
        <v>4718</v>
      </c>
      <c r="G2038">
        <v>1</v>
      </c>
      <c r="H2038" t="s">
        <v>4718</v>
      </c>
      <c r="J2038" t="str">
        <f t="shared" si="62"/>
        <v>Over Weight</v>
      </c>
      <c r="K2038" t="str">
        <f t="shared" si="63"/>
        <v>Normal</v>
      </c>
    </row>
    <row r="2039" spans="1:11" x14ac:dyDescent="0.25">
      <c r="A2039" t="s">
        <v>329</v>
      </c>
      <c r="B2039">
        <v>29.68</v>
      </c>
      <c r="C2039">
        <v>5.68</v>
      </c>
      <c r="D2039" t="s">
        <v>4718</v>
      </c>
      <c r="E2039" t="s">
        <v>2380</v>
      </c>
      <c r="F2039" t="s">
        <v>4718</v>
      </c>
      <c r="G2039">
        <v>1</v>
      </c>
      <c r="H2039" t="s">
        <v>4718</v>
      </c>
      <c r="J2039" t="str">
        <f t="shared" si="62"/>
        <v>NormalWeight</v>
      </c>
      <c r="K2039" t="str">
        <f t="shared" si="63"/>
        <v>Normal</v>
      </c>
    </row>
    <row r="2040" spans="1:11" x14ac:dyDescent="0.25">
      <c r="A2040" t="s">
        <v>328</v>
      </c>
      <c r="B2040">
        <v>20.614999999999998</v>
      </c>
      <c r="C2040">
        <v>6.05</v>
      </c>
      <c r="D2040" t="s">
        <v>4718</v>
      </c>
      <c r="E2040" t="s">
        <v>4718</v>
      </c>
      <c r="F2040" t="s">
        <v>2380</v>
      </c>
      <c r="G2040">
        <v>1</v>
      </c>
      <c r="H2040" t="s">
        <v>4718</v>
      </c>
      <c r="J2040" t="str">
        <f t="shared" si="62"/>
        <v>Obesity</v>
      </c>
      <c r="K2040" t="str">
        <f t="shared" si="63"/>
        <v>Pre-Diabetes</v>
      </c>
    </row>
    <row r="2041" spans="1:11" x14ac:dyDescent="0.25">
      <c r="A2041" t="s">
        <v>327</v>
      </c>
      <c r="B2041">
        <v>32.119999999999997</v>
      </c>
      <c r="C2041">
        <v>5.33</v>
      </c>
      <c r="D2041" t="s">
        <v>4718</v>
      </c>
      <c r="E2041" t="s">
        <v>2380</v>
      </c>
      <c r="F2041" t="s">
        <v>4718</v>
      </c>
      <c r="G2041">
        <v>1</v>
      </c>
      <c r="H2041" t="s">
        <v>4718</v>
      </c>
      <c r="J2041" t="str">
        <f t="shared" si="62"/>
        <v>Over Weight</v>
      </c>
      <c r="K2041" t="str">
        <f t="shared" si="63"/>
        <v>Normal</v>
      </c>
    </row>
    <row r="2042" spans="1:11" x14ac:dyDescent="0.25">
      <c r="A2042" t="s">
        <v>326</v>
      </c>
      <c r="B2042">
        <v>27.36</v>
      </c>
      <c r="C2042">
        <v>6.22</v>
      </c>
      <c r="D2042" t="s">
        <v>4718</v>
      </c>
      <c r="E2042" t="s">
        <v>4718</v>
      </c>
      <c r="F2042" t="s">
        <v>4718</v>
      </c>
      <c r="G2042">
        <v>0</v>
      </c>
      <c r="H2042" t="s">
        <v>4718</v>
      </c>
      <c r="J2042" t="str">
        <f t="shared" si="62"/>
        <v>UnderWeight</v>
      </c>
      <c r="K2042" t="str">
        <f t="shared" si="63"/>
        <v>Pre-Diabetes</v>
      </c>
    </row>
    <row r="2043" spans="1:11" x14ac:dyDescent="0.25">
      <c r="A2043" t="s">
        <v>325</v>
      </c>
      <c r="B2043">
        <v>17.385000000000002</v>
      </c>
      <c r="C2043">
        <v>5.84</v>
      </c>
      <c r="D2043" t="s">
        <v>4718</v>
      </c>
      <c r="E2043" t="s">
        <v>4718</v>
      </c>
      <c r="F2043" t="s">
        <v>4718</v>
      </c>
      <c r="G2043">
        <v>0</v>
      </c>
      <c r="H2043" t="s">
        <v>4718</v>
      </c>
      <c r="J2043" t="str">
        <f t="shared" si="62"/>
        <v>Obesity</v>
      </c>
      <c r="K2043" t="str">
        <f t="shared" si="63"/>
        <v>Pre-Diabetes</v>
      </c>
    </row>
    <row r="2044" spans="1:11" x14ac:dyDescent="0.25">
      <c r="A2044" t="s">
        <v>324</v>
      </c>
      <c r="B2044">
        <v>30.13</v>
      </c>
      <c r="C2044">
        <v>5.71</v>
      </c>
      <c r="D2044" t="s">
        <v>4718</v>
      </c>
      <c r="E2044" t="s">
        <v>2380</v>
      </c>
      <c r="F2044" t="s">
        <v>4718</v>
      </c>
      <c r="G2044">
        <v>1</v>
      </c>
      <c r="H2044" t="s">
        <v>4718</v>
      </c>
      <c r="J2044" t="str">
        <f t="shared" si="62"/>
        <v>Over Weight</v>
      </c>
      <c r="K2044" t="str">
        <f t="shared" si="63"/>
        <v>Pre-Diabetes</v>
      </c>
    </row>
    <row r="2045" spans="1:11" x14ac:dyDescent="0.25">
      <c r="A2045" t="s">
        <v>323</v>
      </c>
      <c r="B2045">
        <v>25.44</v>
      </c>
      <c r="C2045">
        <v>6.04</v>
      </c>
      <c r="D2045" t="s">
        <v>2380</v>
      </c>
      <c r="E2045" t="s">
        <v>4718</v>
      </c>
      <c r="F2045" t="s">
        <v>2380</v>
      </c>
      <c r="G2045">
        <v>1</v>
      </c>
      <c r="H2045" t="s">
        <v>4718</v>
      </c>
      <c r="J2045" t="str">
        <f t="shared" si="62"/>
        <v>Obesity</v>
      </c>
      <c r="K2045" t="str">
        <f t="shared" si="63"/>
        <v>Pre-Diabetes</v>
      </c>
    </row>
    <row r="2046" spans="1:11" x14ac:dyDescent="0.25">
      <c r="A2046" t="s">
        <v>322</v>
      </c>
      <c r="B2046">
        <v>39.805</v>
      </c>
      <c r="C2046">
        <v>4.38</v>
      </c>
      <c r="D2046" t="s">
        <v>4718</v>
      </c>
      <c r="E2046" t="s">
        <v>2380</v>
      </c>
      <c r="F2046" t="s">
        <v>4718</v>
      </c>
      <c r="G2046">
        <v>1</v>
      </c>
      <c r="H2046" t="s">
        <v>4718</v>
      </c>
      <c r="J2046" t="str">
        <f t="shared" si="62"/>
        <v>Obesity</v>
      </c>
      <c r="K2046" t="str">
        <f t="shared" si="63"/>
        <v>Normal</v>
      </c>
    </row>
    <row r="2047" spans="1:11" x14ac:dyDescent="0.25">
      <c r="A2047" t="s">
        <v>321</v>
      </c>
      <c r="B2047">
        <v>30.4</v>
      </c>
      <c r="C2047">
        <v>5.56</v>
      </c>
      <c r="D2047" t="s">
        <v>2380</v>
      </c>
      <c r="E2047" t="s">
        <v>2380</v>
      </c>
      <c r="F2047" t="s">
        <v>4718</v>
      </c>
      <c r="G2047">
        <v>1</v>
      </c>
      <c r="H2047" t="s">
        <v>4718</v>
      </c>
      <c r="J2047" t="str">
        <f t="shared" si="62"/>
        <v>NormalWeight</v>
      </c>
      <c r="K2047" t="str">
        <f t="shared" si="63"/>
        <v>Normal</v>
      </c>
    </row>
    <row r="2048" spans="1:11" x14ac:dyDescent="0.25">
      <c r="A2048" t="s">
        <v>320</v>
      </c>
      <c r="B2048">
        <v>23.18</v>
      </c>
      <c r="C2048">
        <v>4.24</v>
      </c>
      <c r="D2048" t="s">
        <v>4718</v>
      </c>
      <c r="E2048" t="s">
        <v>2380</v>
      </c>
      <c r="F2048" t="s">
        <v>4718</v>
      </c>
      <c r="G2048">
        <v>1</v>
      </c>
      <c r="H2048" t="s">
        <v>4718</v>
      </c>
      <c r="J2048" t="str">
        <f t="shared" si="62"/>
        <v>Obesity</v>
      </c>
      <c r="K2048" t="str">
        <f t="shared" si="63"/>
        <v>Normal</v>
      </c>
    </row>
    <row r="2049" spans="1:11" x14ac:dyDescent="0.25">
      <c r="A2049" t="s">
        <v>319</v>
      </c>
      <c r="B2049">
        <v>39.615000000000002</v>
      </c>
      <c r="C2049">
        <v>6.32</v>
      </c>
      <c r="D2049" t="s">
        <v>4718</v>
      </c>
      <c r="E2049" t="s">
        <v>4718</v>
      </c>
      <c r="F2049" t="s">
        <v>2380</v>
      </c>
      <c r="G2049">
        <v>1</v>
      </c>
      <c r="H2049" t="s">
        <v>4718</v>
      </c>
      <c r="J2049" t="str">
        <f t="shared" ref="J2049:J2112" si="64">IF(B2050&gt;=30,"Obesity",IF(B2050&gt;=25,"Over Weight",IF(B2050&gt;=18.5,"NormalWeight","UnderWeight")))</f>
        <v>Obesity</v>
      </c>
      <c r="K2049" t="str">
        <f t="shared" si="63"/>
        <v>Pre-Diabetes</v>
      </c>
    </row>
    <row r="2050" spans="1:11" x14ac:dyDescent="0.25">
      <c r="A2050" t="s">
        <v>318</v>
      </c>
      <c r="B2050">
        <v>30.59</v>
      </c>
      <c r="C2050">
        <v>6.3</v>
      </c>
      <c r="D2050" t="s">
        <v>2380</v>
      </c>
      <c r="E2050" t="s">
        <v>4718</v>
      </c>
      <c r="F2050" t="s">
        <v>2380</v>
      </c>
      <c r="G2050">
        <v>1</v>
      </c>
      <c r="H2050" t="s">
        <v>4718</v>
      </c>
      <c r="J2050" t="str">
        <f t="shared" si="64"/>
        <v>UnderWeight</v>
      </c>
      <c r="K2050" t="str">
        <f t="shared" si="63"/>
        <v>Pre-Diabetes</v>
      </c>
    </row>
    <row r="2051" spans="1:11" x14ac:dyDescent="0.25">
      <c r="A2051" t="s">
        <v>317</v>
      </c>
      <c r="B2051">
        <v>16.72</v>
      </c>
      <c r="C2051">
        <v>4.38</v>
      </c>
      <c r="D2051" t="s">
        <v>2380</v>
      </c>
      <c r="E2051" t="s">
        <v>4718</v>
      </c>
      <c r="F2051" t="s">
        <v>4718</v>
      </c>
      <c r="G2051">
        <v>1</v>
      </c>
      <c r="H2051" t="s">
        <v>4718</v>
      </c>
      <c r="J2051" t="str">
        <f t="shared" si="64"/>
        <v>Over Weight</v>
      </c>
      <c r="K2051" t="str">
        <f t="shared" ref="K2051:K2114" si="65">IF(C2051&lt;5.7,"Normal",IF(C2051&lt;6.5,"Pre-Diabetes","Diabetes"))</f>
        <v>Normal</v>
      </c>
    </row>
    <row r="2052" spans="1:11" x14ac:dyDescent="0.25">
      <c r="A2052" t="s">
        <v>316</v>
      </c>
      <c r="B2052">
        <v>26.22</v>
      </c>
      <c r="C2052">
        <v>4.6500000000000004</v>
      </c>
      <c r="D2052" t="s">
        <v>2380</v>
      </c>
      <c r="E2052" t="s">
        <v>4718</v>
      </c>
      <c r="F2052" t="s">
        <v>2380</v>
      </c>
      <c r="G2052">
        <v>1</v>
      </c>
      <c r="H2052" t="s">
        <v>4718</v>
      </c>
      <c r="J2052" t="str">
        <f t="shared" si="64"/>
        <v>Obesity</v>
      </c>
      <c r="K2052" t="str">
        <f t="shared" si="65"/>
        <v>Normal</v>
      </c>
    </row>
    <row r="2053" spans="1:11" x14ac:dyDescent="0.25">
      <c r="A2053" t="s">
        <v>315</v>
      </c>
      <c r="B2053">
        <v>31.824999999999999</v>
      </c>
      <c r="C2053">
        <v>4.7</v>
      </c>
      <c r="D2053" t="s">
        <v>4718</v>
      </c>
      <c r="E2053" t="s">
        <v>4718</v>
      </c>
      <c r="F2053" t="s">
        <v>2380</v>
      </c>
      <c r="G2053">
        <v>1</v>
      </c>
      <c r="H2053" t="s">
        <v>4718</v>
      </c>
      <c r="J2053" t="str">
        <f t="shared" si="64"/>
        <v>Over Weight</v>
      </c>
      <c r="K2053" t="str">
        <f t="shared" si="65"/>
        <v>Normal</v>
      </c>
    </row>
    <row r="2054" spans="1:11" x14ac:dyDescent="0.25">
      <c r="A2054" t="s">
        <v>314</v>
      </c>
      <c r="B2054">
        <v>25.745000000000001</v>
      </c>
      <c r="C2054">
        <v>4.34</v>
      </c>
      <c r="D2054" t="s">
        <v>4718</v>
      </c>
      <c r="E2054" t="s">
        <v>4718</v>
      </c>
      <c r="F2054" t="s">
        <v>2380</v>
      </c>
      <c r="G2054">
        <v>1</v>
      </c>
      <c r="H2054" t="s">
        <v>4718</v>
      </c>
      <c r="J2054" t="str">
        <f t="shared" si="64"/>
        <v>NormalWeight</v>
      </c>
      <c r="K2054" t="str">
        <f t="shared" si="65"/>
        <v>Normal</v>
      </c>
    </row>
    <row r="2055" spans="1:11" x14ac:dyDescent="0.25">
      <c r="A2055" t="s">
        <v>313</v>
      </c>
      <c r="B2055">
        <v>24.605</v>
      </c>
      <c r="C2055">
        <v>5.62</v>
      </c>
      <c r="D2055" t="s">
        <v>4718</v>
      </c>
      <c r="E2055" t="s">
        <v>4718</v>
      </c>
      <c r="F2055" t="s">
        <v>2380</v>
      </c>
      <c r="G2055">
        <v>1</v>
      </c>
      <c r="H2055" t="s">
        <v>4718</v>
      </c>
      <c r="J2055" t="str">
        <f t="shared" si="64"/>
        <v>NormalWeight</v>
      </c>
      <c r="K2055" t="str">
        <f t="shared" si="65"/>
        <v>Normal</v>
      </c>
    </row>
    <row r="2056" spans="1:11" x14ac:dyDescent="0.25">
      <c r="A2056" t="s">
        <v>312</v>
      </c>
      <c r="B2056">
        <v>24.51</v>
      </c>
      <c r="C2056">
        <v>4.24</v>
      </c>
      <c r="D2056" t="s">
        <v>4718</v>
      </c>
      <c r="E2056" t="s">
        <v>4718</v>
      </c>
      <c r="F2056" t="s">
        <v>2380</v>
      </c>
      <c r="G2056">
        <v>1</v>
      </c>
      <c r="H2056" t="s">
        <v>4718</v>
      </c>
      <c r="J2056" t="str">
        <f t="shared" si="64"/>
        <v>Obesity</v>
      </c>
      <c r="K2056" t="str">
        <f t="shared" si="65"/>
        <v>Normal</v>
      </c>
    </row>
    <row r="2057" spans="1:11" x14ac:dyDescent="0.25">
      <c r="A2057" t="s">
        <v>311</v>
      </c>
      <c r="B2057">
        <v>31.065000000000001</v>
      </c>
      <c r="C2057">
        <v>4.57</v>
      </c>
      <c r="D2057" t="s">
        <v>2380</v>
      </c>
      <c r="E2057" t="s">
        <v>4718</v>
      </c>
      <c r="F2057" t="s">
        <v>4718</v>
      </c>
      <c r="G2057">
        <v>0</v>
      </c>
      <c r="H2057" t="s">
        <v>4718</v>
      </c>
      <c r="J2057" t="str">
        <f t="shared" si="64"/>
        <v>Over Weight</v>
      </c>
      <c r="K2057" t="str">
        <f t="shared" si="65"/>
        <v>Normal</v>
      </c>
    </row>
    <row r="2058" spans="1:11" x14ac:dyDescent="0.25">
      <c r="A2058" t="s">
        <v>310</v>
      </c>
      <c r="B2058">
        <v>28.12</v>
      </c>
      <c r="C2058">
        <v>5.05</v>
      </c>
      <c r="D2058" t="s">
        <v>4718</v>
      </c>
      <c r="E2058" t="s">
        <v>4718</v>
      </c>
      <c r="F2058" t="s">
        <v>4718</v>
      </c>
      <c r="G2058">
        <v>0</v>
      </c>
      <c r="H2058" t="s">
        <v>4718</v>
      </c>
      <c r="J2058" t="str">
        <f t="shared" si="64"/>
        <v>Obesity</v>
      </c>
      <c r="K2058" t="str">
        <f t="shared" si="65"/>
        <v>Normal</v>
      </c>
    </row>
    <row r="2059" spans="1:11" x14ac:dyDescent="0.25">
      <c r="A2059" t="s">
        <v>309</v>
      </c>
      <c r="B2059">
        <v>38.06</v>
      </c>
      <c r="C2059">
        <v>6.16</v>
      </c>
      <c r="D2059" t="s">
        <v>4718</v>
      </c>
      <c r="E2059" t="s">
        <v>4718</v>
      </c>
      <c r="F2059" t="s">
        <v>4718</v>
      </c>
      <c r="G2059">
        <v>0</v>
      </c>
      <c r="H2059" t="s">
        <v>4718</v>
      </c>
      <c r="J2059" t="str">
        <f t="shared" si="64"/>
        <v>NormalWeight</v>
      </c>
      <c r="K2059" t="str">
        <f t="shared" si="65"/>
        <v>Pre-Diabetes</v>
      </c>
    </row>
    <row r="2060" spans="1:11" x14ac:dyDescent="0.25">
      <c r="A2060" t="s">
        <v>308</v>
      </c>
      <c r="B2060">
        <v>24.96</v>
      </c>
      <c r="C2060">
        <v>4.57</v>
      </c>
      <c r="D2060" t="s">
        <v>4718</v>
      </c>
      <c r="E2060" t="s">
        <v>4718</v>
      </c>
      <c r="F2060" t="s">
        <v>4718</v>
      </c>
      <c r="G2060">
        <v>0</v>
      </c>
      <c r="H2060" t="s">
        <v>4718</v>
      </c>
      <c r="J2060" t="str">
        <f t="shared" si="64"/>
        <v>UnderWeight</v>
      </c>
      <c r="K2060" t="str">
        <f t="shared" si="65"/>
        <v>Normal</v>
      </c>
    </row>
    <row r="2061" spans="1:11" x14ac:dyDescent="0.25">
      <c r="A2061" t="s">
        <v>307</v>
      </c>
      <c r="B2061">
        <v>17.670000000000002</v>
      </c>
      <c r="C2061">
        <v>5.53</v>
      </c>
      <c r="D2061" t="s">
        <v>2380</v>
      </c>
      <c r="E2061" t="s">
        <v>4718</v>
      </c>
      <c r="F2061" t="s">
        <v>4718</v>
      </c>
      <c r="G2061">
        <v>0</v>
      </c>
      <c r="H2061" t="s">
        <v>4718</v>
      </c>
      <c r="J2061" t="str">
        <f t="shared" si="64"/>
        <v>Obesity</v>
      </c>
      <c r="K2061" t="str">
        <f t="shared" si="65"/>
        <v>Normal</v>
      </c>
    </row>
    <row r="2062" spans="1:11" x14ac:dyDescent="0.25">
      <c r="A2062" t="s">
        <v>306</v>
      </c>
      <c r="B2062">
        <v>31.35</v>
      </c>
      <c r="C2062">
        <v>5.84</v>
      </c>
      <c r="D2062" t="s">
        <v>4718</v>
      </c>
      <c r="E2062" t="s">
        <v>2380</v>
      </c>
      <c r="F2062" t="s">
        <v>4718</v>
      </c>
      <c r="G2062">
        <v>1</v>
      </c>
      <c r="H2062" t="s">
        <v>4718</v>
      </c>
      <c r="J2062" t="str">
        <f t="shared" si="64"/>
        <v>Over Weight</v>
      </c>
      <c r="K2062" t="str">
        <f t="shared" si="65"/>
        <v>Pre-Diabetes</v>
      </c>
    </row>
    <row r="2063" spans="1:11" x14ac:dyDescent="0.25">
      <c r="A2063" t="s">
        <v>305</v>
      </c>
      <c r="B2063">
        <v>28.31</v>
      </c>
      <c r="C2063">
        <v>6.41</v>
      </c>
      <c r="D2063" t="s">
        <v>4718</v>
      </c>
      <c r="E2063" t="s">
        <v>2380</v>
      </c>
      <c r="F2063" t="s">
        <v>4718</v>
      </c>
      <c r="G2063">
        <v>1</v>
      </c>
      <c r="H2063" t="s">
        <v>4718</v>
      </c>
      <c r="J2063" t="str">
        <f t="shared" si="64"/>
        <v>Obesity</v>
      </c>
      <c r="K2063" t="str">
        <f t="shared" si="65"/>
        <v>Pre-Diabetes</v>
      </c>
    </row>
    <row r="2064" spans="1:11" x14ac:dyDescent="0.25">
      <c r="A2064" t="s">
        <v>304</v>
      </c>
      <c r="B2064">
        <v>30.3</v>
      </c>
      <c r="C2064">
        <v>4.7300000000000004</v>
      </c>
      <c r="D2064" t="s">
        <v>2380</v>
      </c>
      <c r="E2064" t="s">
        <v>4718</v>
      </c>
      <c r="F2064" t="s">
        <v>2380</v>
      </c>
      <c r="G2064">
        <v>1</v>
      </c>
      <c r="H2064" t="s">
        <v>4718</v>
      </c>
      <c r="J2064" t="str">
        <f t="shared" si="64"/>
        <v>Over Weight</v>
      </c>
      <c r="K2064" t="str">
        <f t="shared" si="65"/>
        <v>Normal</v>
      </c>
    </row>
    <row r="2065" spans="1:11" x14ac:dyDescent="0.25">
      <c r="A2065" t="s">
        <v>303</v>
      </c>
      <c r="B2065">
        <v>26.4</v>
      </c>
      <c r="C2065">
        <v>6.22</v>
      </c>
      <c r="D2065" t="s">
        <v>2380</v>
      </c>
      <c r="E2065" t="s">
        <v>4718</v>
      </c>
      <c r="F2065" t="s">
        <v>4718</v>
      </c>
      <c r="G2065">
        <v>0</v>
      </c>
      <c r="H2065" t="s">
        <v>4718</v>
      </c>
      <c r="J2065" t="str">
        <f t="shared" si="64"/>
        <v>NormalWeight</v>
      </c>
      <c r="K2065" t="str">
        <f t="shared" si="65"/>
        <v>Pre-Diabetes</v>
      </c>
    </row>
    <row r="2066" spans="1:11" x14ac:dyDescent="0.25">
      <c r="A2066" t="s">
        <v>302</v>
      </c>
      <c r="B2066">
        <v>22.135000000000002</v>
      </c>
      <c r="C2066">
        <v>4.46</v>
      </c>
      <c r="D2066" t="s">
        <v>2380</v>
      </c>
      <c r="E2066" t="s">
        <v>4718</v>
      </c>
      <c r="F2066" t="s">
        <v>4718</v>
      </c>
      <c r="G2066">
        <v>0</v>
      </c>
      <c r="H2066" t="s">
        <v>4718</v>
      </c>
      <c r="J2066" t="str">
        <f t="shared" si="64"/>
        <v>UnderWeight</v>
      </c>
      <c r="K2066" t="str">
        <f t="shared" si="65"/>
        <v>Normal</v>
      </c>
    </row>
    <row r="2067" spans="1:11" x14ac:dyDescent="0.25">
      <c r="A2067" t="s">
        <v>301</v>
      </c>
      <c r="B2067">
        <v>17.399999999999999</v>
      </c>
      <c r="C2067">
        <v>4.5</v>
      </c>
      <c r="D2067" t="s">
        <v>2380</v>
      </c>
      <c r="E2067" t="s">
        <v>4718</v>
      </c>
      <c r="F2067" t="s">
        <v>4718</v>
      </c>
      <c r="G2067">
        <v>0</v>
      </c>
      <c r="H2067" t="s">
        <v>4718</v>
      </c>
      <c r="J2067" t="str">
        <f t="shared" si="64"/>
        <v>Over Weight</v>
      </c>
      <c r="K2067" t="str">
        <f t="shared" si="65"/>
        <v>Normal</v>
      </c>
    </row>
    <row r="2068" spans="1:11" x14ac:dyDescent="0.25">
      <c r="A2068" t="s">
        <v>299</v>
      </c>
      <c r="B2068">
        <v>28.06</v>
      </c>
      <c r="C2068">
        <v>8.93</v>
      </c>
      <c r="D2068" t="s">
        <v>4718</v>
      </c>
      <c r="E2068" t="s">
        <v>4718</v>
      </c>
      <c r="F2068" t="s">
        <v>4718</v>
      </c>
      <c r="G2068">
        <v>0</v>
      </c>
      <c r="H2068" t="s">
        <v>4718</v>
      </c>
      <c r="J2068" t="str">
        <f t="shared" si="64"/>
        <v>Obesity</v>
      </c>
      <c r="K2068" t="str">
        <f t="shared" si="65"/>
        <v>Diabetes</v>
      </c>
    </row>
    <row r="2069" spans="1:11" x14ac:dyDescent="0.25">
      <c r="A2069" t="s">
        <v>298</v>
      </c>
      <c r="B2069">
        <v>31.13</v>
      </c>
      <c r="C2069">
        <v>11.02</v>
      </c>
      <c r="D2069" t="s">
        <v>4718</v>
      </c>
      <c r="E2069" t="s">
        <v>4718</v>
      </c>
      <c r="F2069" t="s">
        <v>4718</v>
      </c>
      <c r="G2069">
        <v>0</v>
      </c>
      <c r="H2069" t="s">
        <v>4718</v>
      </c>
      <c r="J2069" t="str">
        <f t="shared" si="64"/>
        <v>UnderWeight</v>
      </c>
      <c r="K2069" t="str">
        <f t="shared" si="65"/>
        <v>Diabetes</v>
      </c>
    </row>
    <row r="2070" spans="1:11" x14ac:dyDescent="0.25">
      <c r="A2070" t="s">
        <v>297</v>
      </c>
      <c r="B2070">
        <v>18.46</v>
      </c>
      <c r="C2070">
        <v>5.25</v>
      </c>
      <c r="D2070" t="s">
        <v>4718</v>
      </c>
      <c r="E2070" t="s">
        <v>4718</v>
      </c>
      <c r="F2070" t="s">
        <v>4718</v>
      </c>
      <c r="G2070">
        <v>0</v>
      </c>
      <c r="H2070" t="s">
        <v>4718</v>
      </c>
      <c r="J2070" t="str">
        <f t="shared" si="64"/>
        <v>UnderWeight</v>
      </c>
      <c r="K2070" t="str">
        <f t="shared" si="65"/>
        <v>Normal</v>
      </c>
    </row>
    <row r="2071" spans="1:11" x14ac:dyDescent="0.25">
      <c r="A2071" t="s">
        <v>296</v>
      </c>
      <c r="B2071">
        <v>17.3</v>
      </c>
      <c r="C2071">
        <v>4.75</v>
      </c>
      <c r="D2071" t="s">
        <v>4718</v>
      </c>
      <c r="E2071" t="s">
        <v>4718</v>
      </c>
      <c r="F2071" t="s">
        <v>4718</v>
      </c>
      <c r="G2071">
        <v>0</v>
      </c>
      <c r="H2071" t="s">
        <v>4718</v>
      </c>
      <c r="J2071" t="str">
        <f t="shared" si="64"/>
        <v>Obesity</v>
      </c>
      <c r="K2071" t="str">
        <f t="shared" si="65"/>
        <v>Normal</v>
      </c>
    </row>
    <row r="2072" spans="1:11" x14ac:dyDescent="0.25">
      <c r="A2072" t="s">
        <v>295</v>
      </c>
      <c r="B2072">
        <v>35.625</v>
      </c>
      <c r="C2072">
        <v>4.68</v>
      </c>
      <c r="D2072" t="s">
        <v>2380</v>
      </c>
      <c r="E2072" t="s">
        <v>4718</v>
      </c>
      <c r="F2072" t="s">
        <v>2380</v>
      </c>
      <c r="G2072">
        <v>1</v>
      </c>
      <c r="H2072" t="s">
        <v>4718</v>
      </c>
      <c r="J2072" t="str">
        <f t="shared" si="64"/>
        <v>NormalWeight</v>
      </c>
      <c r="K2072" t="str">
        <f t="shared" si="65"/>
        <v>Normal</v>
      </c>
    </row>
    <row r="2073" spans="1:11" x14ac:dyDescent="0.25">
      <c r="A2073" t="s">
        <v>294</v>
      </c>
      <c r="B2073">
        <v>20.234999999999999</v>
      </c>
      <c r="C2073">
        <v>6.17</v>
      </c>
      <c r="D2073" t="s">
        <v>2380</v>
      </c>
      <c r="E2073" t="s">
        <v>2380</v>
      </c>
      <c r="F2073" t="s">
        <v>4718</v>
      </c>
      <c r="G2073">
        <v>2</v>
      </c>
      <c r="H2073" t="s">
        <v>4718</v>
      </c>
      <c r="J2073" t="str">
        <f t="shared" si="64"/>
        <v>Over Weight</v>
      </c>
      <c r="K2073" t="str">
        <f t="shared" si="65"/>
        <v>Pre-Diabetes</v>
      </c>
    </row>
    <row r="2074" spans="1:11" x14ac:dyDescent="0.25">
      <c r="A2074" t="s">
        <v>293</v>
      </c>
      <c r="B2074">
        <v>27.55</v>
      </c>
      <c r="C2074">
        <v>4.5599999999999996</v>
      </c>
      <c r="D2074" t="s">
        <v>2380</v>
      </c>
      <c r="E2074" t="s">
        <v>4718</v>
      </c>
      <c r="F2074" t="s">
        <v>2380</v>
      </c>
      <c r="G2074">
        <v>1</v>
      </c>
      <c r="H2074" t="s">
        <v>4718</v>
      </c>
      <c r="J2074" t="str">
        <f t="shared" si="64"/>
        <v>UnderWeight</v>
      </c>
      <c r="K2074" t="str">
        <f t="shared" si="65"/>
        <v>Normal</v>
      </c>
    </row>
    <row r="2075" spans="1:11" x14ac:dyDescent="0.25">
      <c r="A2075" t="s">
        <v>292</v>
      </c>
      <c r="B2075">
        <v>17.97</v>
      </c>
      <c r="C2075">
        <v>6.3</v>
      </c>
      <c r="D2075" t="s">
        <v>4718</v>
      </c>
      <c r="E2075" t="s">
        <v>4718</v>
      </c>
      <c r="F2075" t="s">
        <v>4718</v>
      </c>
      <c r="G2075">
        <v>0</v>
      </c>
      <c r="H2075" t="s">
        <v>4718</v>
      </c>
      <c r="J2075" t="str">
        <f t="shared" si="64"/>
        <v>Over Weight</v>
      </c>
      <c r="K2075" t="str">
        <f t="shared" si="65"/>
        <v>Pre-Diabetes</v>
      </c>
    </row>
    <row r="2076" spans="1:11" x14ac:dyDescent="0.25">
      <c r="A2076" t="s">
        <v>291</v>
      </c>
      <c r="B2076">
        <v>29.98</v>
      </c>
      <c r="C2076">
        <v>6.03</v>
      </c>
      <c r="D2076" t="s">
        <v>4718</v>
      </c>
      <c r="E2076" t="s">
        <v>2380</v>
      </c>
      <c r="F2076" t="s">
        <v>4718</v>
      </c>
      <c r="G2076">
        <v>1</v>
      </c>
      <c r="H2076" t="s">
        <v>4718</v>
      </c>
      <c r="J2076" t="str">
        <f t="shared" si="64"/>
        <v>Obesity</v>
      </c>
      <c r="K2076" t="str">
        <f t="shared" si="65"/>
        <v>Pre-Diabetes</v>
      </c>
    </row>
    <row r="2077" spans="1:11" x14ac:dyDescent="0.25">
      <c r="A2077" t="s">
        <v>290</v>
      </c>
      <c r="B2077">
        <v>33.659999999999997</v>
      </c>
      <c r="C2077">
        <v>4.2</v>
      </c>
      <c r="D2077" t="s">
        <v>2380</v>
      </c>
      <c r="E2077" t="s">
        <v>4718</v>
      </c>
      <c r="F2077" t="s">
        <v>4718</v>
      </c>
      <c r="G2077">
        <v>1</v>
      </c>
      <c r="H2077" t="s">
        <v>4718</v>
      </c>
      <c r="J2077" t="str">
        <f t="shared" si="64"/>
        <v>Obesity</v>
      </c>
      <c r="K2077" t="str">
        <f t="shared" si="65"/>
        <v>Normal</v>
      </c>
    </row>
    <row r="2078" spans="1:11" x14ac:dyDescent="0.25">
      <c r="A2078" t="s">
        <v>289</v>
      </c>
      <c r="B2078">
        <v>32.67</v>
      </c>
      <c r="C2078">
        <v>5.61</v>
      </c>
      <c r="D2078" t="s">
        <v>2380</v>
      </c>
      <c r="E2078" t="s">
        <v>4718</v>
      </c>
      <c r="F2078" t="s">
        <v>4718</v>
      </c>
      <c r="G2078">
        <v>1</v>
      </c>
      <c r="H2078" t="s">
        <v>4718</v>
      </c>
      <c r="J2078" t="str">
        <f t="shared" si="64"/>
        <v>Obesity</v>
      </c>
      <c r="K2078" t="str">
        <f t="shared" si="65"/>
        <v>Normal</v>
      </c>
    </row>
    <row r="2079" spans="1:11" x14ac:dyDescent="0.25">
      <c r="A2079" t="s">
        <v>288</v>
      </c>
      <c r="B2079">
        <v>30.5</v>
      </c>
      <c r="C2079">
        <v>5.88</v>
      </c>
      <c r="D2079" t="s">
        <v>2380</v>
      </c>
      <c r="E2079" t="s">
        <v>4718</v>
      </c>
      <c r="F2079" t="s">
        <v>4718</v>
      </c>
      <c r="G2079">
        <v>1</v>
      </c>
      <c r="H2079" t="s">
        <v>4718</v>
      </c>
      <c r="J2079" t="str">
        <f t="shared" si="64"/>
        <v>NormalWeight</v>
      </c>
      <c r="K2079" t="str">
        <f t="shared" si="65"/>
        <v>Pre-Diabetes</v>
      </c>
    </row>
    <row r="2080" spans="1:11" x14ac:dyDescent="0.25">
      <c r="A2080" t="s">
        <v>287</v>
      </c>
      <c r="B2080">
        <v>23.1</v>
      </c>
      <c r="C2080">
        <v>5.92</v>
      </c>
      <c r="D2080" t="s">
        <v>2380</v>
      </c>
      <c r="E2080" t="s">
        <v>4718</v>
      </c>
      <c r="F2080" t="s">
        <v>4718</v>
      </c>
      <c r="G2080">
        <v>1</v>
      </c>
      <c r="H2080" t="s">
        <v>4718</v>
      </c>
      <c r="J2080" t="str">
        <f t="shared" si="64"/>
        <v>Obesity</v>
      </c>
      <c r="K2080" t="str">
        <f t="shared" si="65"/>
        <v>Pre-Diabetes</v>
      </c>
    </row>
    <row r="2081" spans="1:11" x14ac:dyDescent="0.25">
      <c r="A2081" t="s">
        <v>286</v>
      </c>
      <c r="B2081">
        <v>39.49</v>
      </c>
      <c r="C2081">
        <v>4.8099999999999996</v>
      </c>
      <c r="D2081" t="s">
        <v>4718</v>
      </c>
      <c r="E2081" t="s">
        <v>4718</v>
      </c>
      <c r="F2081" t="s">
        <v>4718</v>
      </c>
      <c r="G2081">
        <v>1</v>
      </c>
      <c r="H2081" t="s">
        <v>4718</v>
      </c>
      <c r="J2081" t="str">
        <f t="shared" si="64"/>
        <v>Obesity</v>
      </c>
      <c r="K2081" t="str">
        <f t="shared" si="65"/>
        <v>Normal</v>
      </c>
    </row>
    <row r="2082" spans="1:11" x14ac:dyDescent="0.25">
      <c r="A2082" t="s">
        <v>285</v>
      </c>
      <c r="B2082">
        <v>33.99</v>
      </c>
      <c r="C2082">
        <v>4.55</v>
      </c>
      <c r="D2082" t="s">
        <v>4718</v>
      </c>
      <c r="E2082" t="s">
        <v>4718</v>
      </c>
      <c r="F2082" t="s">
        <v>4718</v>
      </c>
      <c r="G2082">
        <v>1</v>
      </c>
      <c r="H2082" t="s">
        <v>4718</v>
      </c>
      <c r="J2082" t="str">
        <f t="shared" si="64"/>
        <v>Over Weight</v>
      </c>
      <c r="K2082" t="str">
        <f t="shared" si="65"/>
        <v>Normal</v>
      </c>
    </row>
    <row r="2083" spans="1:11" x14ac:dyDescent="0.25">
      <c r="A2083" t="s">
        <v>284</v>
      </c>
      <c r="B2083">
        <v>27.72</v>
      </c>
      <c r="C2083">
        <v>6.43</v>
      </c>
      <c r="D2083" t="s">
        <v>4718</v>
      </c>
      <c r="E2083" t="s">
        <v>4718</v>
      </c>
      <c r="F2083" t="s">
        <v>4718</v>
      </c>
      <c r="G2083">
        <v>1</v>
      </c>
      <c r="H2083" t="s">
        <v>4718</v>
      </c>
      <c r="J2083" t="str">
        <f t="shared" si="64"/>
        <v>Obesity</v>
      </c>
      <c r="K2083" t="str">
        <f t="shared" si="65"/>
        <v>Pre-Diabetes</v>
      </c>
    </row>
    <row r="2084" spans="1:11" x14ac:dyDescent="0.25">
      <c r="A2084" t="s">
        <v>283</v>
      </c>
      <c r="B2084">
        <v>30.59</v>
      </c>
      <c r="C2084">
        <v>11.62</v>
      </c>
      <c r="D2084" t="s">
        <v>4718</v>
      </c>
      <c r="E2084" t="s">
        <v>4718</v>
      </c>
      <c r="F2084" t="s">
        <v>4718</v>
      </c>
      <c r="G2084">
        <v>0</v>
      </c>
      <c r="H2084" t="s">
        <v>4718</v>
      </c>
      <c r="J2084" t="str">
        <f t="shared" si="64"/>
        <v>NormalWeight</v>
      </c>
      <c r="K2084" t="str">
        <f t="shared" si="65"/>
        <v>Diabetes</v>
      </c>
    </row>
    <row r="2085" spans="1:11" x14ac:dyDescent="0.25">
      <c r="A2085" t="s">
        <v>282</v>
      </c>
      <c r="B2085">
        <v>22.6</v>
      </c>
      <c r="C2085">
        <v>6.04</v>
      </c>
      <c r="D2085" t="s">
        <v>4718</v>
      </c>
      <c r="E2085" t="s">
        <v>4718</v>
      </c>
      <c r="F2085" t="s">
        <v>4718</v>
      </c>
      <c r="G2085">
        <v>1</v>
      </c>
      <c r="H2085" t="s">
        <v>4718</v>
      </c>
      <c r="J2085" t="str">
        <f t="shared" si="64"/>
        <v>Over Weight</v>
      </c>
      <c r="K2085" t="str">
        <f t="shared" si="65"/>
        <v>Pre-Diabetes</v>
      </c>
    </row>
    <row r="2086" spans="1:11" x14ac:dyDescent="0.25">
      <c r="A2086" t="s">
        <v>281</v>
      </c>
      <c r="B2086">
        <v>28.785</v>
      </c>
      <c r="C2086">
        <v>8.82</v>
      </c>
      <c r="D2086" t="s">
        <v>4718</v>
      </c>
      <c r="E2086" t="s">
        <v>4718</v>
      </c>
      <c r="F2086" t="s">
        <v>4718</v>
      </c>
      <c r="G2086">
        <v>0</v>
      </c>
      <c r="H2086" t="s">
        <v>4718</v>
      </c>
      <c r="J2086" t="str">
        <f t="shared" si="64"/>
        <v>Obesity</v>
      </c>
      <c r="K2086" t="str">
        <f t="shared" si="65"/>
        <v>Diabetes</v>
      </c>
    </row>
    <row r="2087" spans="1:11" x14ac:dyDescent="0.25">
      <c r="A2087" t="s">
        <v>280</v>
      </c>
      <c r="B2087">
        <v>50.38</v>
      </c>
      <c r="C2087">
        <v>5.8</v>
      </c>
      <c r="D2087" t="s">
        <v>4718</v>
      </c>
      <c r="E2087" t="s">
        <v>4718</v>
      </c>
      <c r="F2087" t="s">
        <v>4718</v>
      </c>
      <c r="G2087">
        <v>0</v>
      </c>
      <c r="H2087" t="s">
        <v>4718</v>
      </c>
      <c r="J2087" t="str">
        <f t="shared" si="64"/>
        <v>Obesity</v>
      </c>
      <c r="K2087" t="str">
        <f t="shared" si="65"/>
        <v>Pre-Diabetes</v>
      </c>
    </row>
    <row r="2088" spans="1:11" x14ac:dyDescent="0.25">
      <c r="A2088" t="s">
        <v>279</v>
      </c>
      <c r="B2088">
        <v>35.200000000000003</v>
      </c>
      <c r="C2088">
        <v>4.28</v>
      </c>
      <c r="D2088" t="s">
        <v>4718</v>
      </c>
      <c r="E2088" t="s">
        <v>4718</v>
      </c>
      <c r="F2088" t="s">
        <v>4718</v>
      </c>
      <c r="G2088">
        <v>0</v>
      </c>
      <c r="H2088" t="s">
        <v>4718</v>
      </c>
      <c r="J2088" t="str">
        <f t="shared" si="64"/>
        <v>Obesity</v>
      </c>
      <c r="K2088" t="str">
        <f t="shared" si="65"/>
        <v>Normal</v>
      </c>
    </row>
    <row r="2089" spans="1:11" x14ac:dyDescent="0.25">
      <c r="A2089" t="s">
        <v>278</v>
      </c>
      <c r="B2089">
        <v>35.72</v>
      </c>
      <c r="C2089">
        <v>5.5</v>
      </c>
      <c r="D2089" t="s">
        <v>2380</v>
      </c>
      <c r="E2089" t="s">
        <v>4718</v>
      </c>
      <c r="F2089" t="s">
        <v>4718</v>
      </c>
      <c r="G2089">
        <v>0</v>
      </c>
      <c r="H2089" t="s">
        <v>4718</v>
      </c>
      <c r="J2089" t="str">
        <f t="shared" si="64"/>
        <v>NormalWeight</v>
      </c>
      <c r="K2089" t="str">
        <f t="shared" si="65"/>
        <v>Normal</v>
      </c>
    </row>
    <row r="2090" spans="1:11" x14ac:dyDescent="0.25">
      <c r="A2090" t="s">
        <v>277</v>
      </c>
      <c r="B2090">
        <v>24.51</v>
      </c>
      <c r="C2090">
        <v>4.6900000000000004</v>
      </c>
      <c r="D2090" t="s">
        <v>4718</v>
      </c>
      <c r="E2090" t="s">
        <v>4718</v>
      </c>
      <c r="F2090" t="s">
        <v>4718</v>
      </c>
      <c r="G2090">
        <v>0</v>
      </c>
      <c r="H2090" t="s">
        <v>4718</v>
      </c>
      <c r="J2090" t="str">
        <f t="shared" si="64"/>
        <v>NormalWeight</v>
      </c>
      <c r="K2090" t="str">
        <f t="shared" si="65"/>
        <v>Normal</v>
      </c>
    </row>
    <row r="2091" spans="1:11" x14ac:dyDescent="0.25">
      <c r="A2091" t="s">
        <v>275</v>
      </c>
      <c r="B2091">
        <v>23.844999999999999</v>
      </c>
      <c r="C2091">
        <v>4.43</v>
      </c>
      <c r="D2091" t="s">
        <v>4718</v>
      </c>
      <c r="E2091" t="s">
        <v>4718</v>
      </c>
      <c r="F2091" t="s">
        <v>4718</v>
      </c>
      <c r="G2091">
        <v>0</v>
      </c>
      <c r="H2091" t="s">
        <v>4718</v>
      </c>
      <c r="J2091" t="str">
        <f t="shared" si="64"/>
        <v>UnderWeight</v>
      </c>
      <c r="K2091" t="str">
        <f t="shared" si="65"/>
        <v>Normal</v>
      </c>
    </row>
    <row r="2092" spans="1:11" x14ac:dyDescent="0.25">
      <c r="A2092" t="s">
        <v>274</v>
      </c>
      <c r="B2092">
        <v>15.68</v>
      </c>
      <c r="C2092">
        <v>6.16</v>
      </c>
      <c r="D2092" t="s">
        <v>2380</v>
      </c>
      <c r="E2092" t="s">
        <v>4718</v>
      </c>
      <c r="F2092" t="s">
        <v>4718</v>
      </c>
      <c r="G2092">
        <v>1</v>
      </c>
      <c r="H2092" t="s">
        <v>4718</v>
      </c>
      <c r="J2092" t="str">
        <f t="shared" si="64"/>
        <v>Obesity</v>
      </c>
      <c r="K2092" t="str">
        <f t="shared" si="65"/>
        <v>Pre-Diabetes</v>
      </c>
    </row>
    <row r="2093" spans="1:11" x14ac:dyDescent="0.25">
      <c r="A2093" t="s">
        <v>273</v>
      </c>
      <c r="B2093">
        <v>32.395000000000003</v>
      </c>
      <c r="C2093">
        <v>6.66</v>
      </c>
      <c r="D2093" t="s">
        <v>4718</v>
      </c>
      <c r="E2093" t="s">
        <v>4718</v>
      </c>
      <c r="F2093" t="s">
        <v>4718</v>
      </c>
      <c r="G2093">
        <v>0</v>
      </c>
      <c r="H2093" t="s">
        <v>4718</v>
      </c>
      <c r="J2093" t="str">
        <f t="shared" si="64"/>
        <v>NormalWeight</v>
      </c>
      <c r="K2093" t="str">
        <f t="shared" si="65"/>
        <v>Diabetes</v>
      </c>
    </row>
    <row r="2094" spans="1:11" x14ac:dyDescent="0.25">
      <c r="A2094" t="s">
        <v>272</v>
      </c>
      <c r="B2094">
        <v>23.655000000000001</v>
      </c>
      <c r="C2094">
        <v>5.92</v>
      </c>
      <c r="D2094" t="s">
        <v>4718</v>
      </c>
      <c r="E2094" t="s">
        <v>4718</v>
      </c>
      <c r="F2094" t="s">
        <v>4718</v>
      </c>
      <c r="G2094">
        <v>1</v>
      </c>
      <c r="H2094" t="s">
        <v>4718</v>
      </c>
      <c r="J2094" t="str">
        <f t="shared" si="64"/>
        <v>Over Weight</v>
      </c>
      <c r="K2094" t="str">
        <f t="shared" si="65"/>
        <v>Pre-Diabetes</v>
      </c>
    </row>
    <row r="2095" spans="1:11" x14ac:dyDescent="0.25">
      <c r="A2095" t="s">
        <v>271</v>
      </c>
      <c r="B2095">
        <v>28.4</v>
      </c>
      <c r="C2095">
        <v>5.97</v>
      </c>
      <c r="D2095" t="s">
        <v>4718</v>
      </c>
      <c r="E2095" t="s">
        <v>4718</v>
      </c>
      <c r="F2095" t="s">
        <v>2380</v>
      </c>
      <c r="G2095">
        <v>1</v>
      </c>
      <c r="H2095" t="s">
        <v>4718</v>
      </c>
      <c r="J2095" t="str">
        <f t="shared" si="64"/>
        <v>Obesity</v>
      </c>
      <c r="K2095" t="str">
        <f t="shared" si="65"/>
        <v>Pre-Diabetes</v>
      </c>
    </row>
    <row r="2096" spans="1:11" x14ac:dyDescent="0.25">
      <c r="A2096" t="s">
        <v>270</v>
      </c>
      <c r="B2096">
        <v>35.42</v>
      </c>
      <c r="C2096">
        <v>4.6399999999999997</v>
      </c>
      <c r="D2096" t="s">
        <v>2380</v>
      </c>
      <c r="E2096" t="s">
        <v>4718</v>
      </c>
      <c r="F2096" t="s">
        <v>4718</v>
      </c>
      <c r="G2096">
        <v>0</v>
      </c>
      <c r="H2096" t="s">
        <v>4718</v>
      </c>
      <c r="J2096" t="str">
        <f t="shared" si="64"/>
        <v>Over Weight</v>
      </c>
      <c r="K2096" t="str">
        <f t="shared" si="65"/>
        <v>Normal</v>
      </c>
    </row>
    <row r="2097" spans="1:11" x14ac:dyDescent="0.25">
      <c r="A2097" t="s">
        <v>269</v>
      </c>
      <c r="B2097">
        <v>26.18</v>
      </c>
      <c r="C2097">
        <v>6.12</v>
      </c>
      <c r="D2097" t="s">
        <v>4718</v>
      </c>
      <c r="E2097" t="s">
        <v>2380</v>
      </c>
      <c r="F2097" t="s">
        <v>4718</v>
      </c>
      <c r="G2097">
        <v>1</v>
      </c>
      <c r="H2097" t="s">
        <v>4718</v>
      </c>
      <c r="J2097" t="str">
        <f t="shared" si="64"/>
        <v>NormalWeight</v>
      </c>
      <c r="K2097" t="str">
        <f t="shared" si="65"/>
        <v>Pre-Diabetes</v>
      </c>
    </row>
    <row r="2098" spans="1:11" x14ac:dyDescent="0.25">
      <c r="A2098" t="s">
        <v>268</v>
      </c>
      <c r="B2098">
        <v>20.8</v>
      </c>
      <c r="C2098">
        <v>4.87</v>
      </c>
      <c r="D2098" t="s">
        <v>2380</v>
      </c>
      <c r="E2098" t="s">
        <v>4718</v>
      </c>
      <c r="F2098" t="s">
        <v>4718</v>
      </c>
      <c r="G2098">
        <v>0</v>
      </c>
      <c r="H2098" t="s">
        <v>4718</v>
      </c>
      <c r="J2098" t="str">
        <f t="shared" si="64"/>
        <v>UnderWeight</v>
      </c>
      <c r="K2098" t="str">
        <f t="shared" si="65"/>
        <v>Normal</v>
      </c>
    </row>
    <row r="2099" spans="1:11" x14ac:dyDescent="0.25">
      <c r="A2099" t="s">
        <v>267</v>
      </c>
      <c r="B2099">
        <v>15.82</v>
      </c>
      <c r="C2099">
        <v>4.5999999999999996</v>
      </c>
      <c r="D2099" t="s">
        <v>4718</v>
      </c>
      <c r="E2099" t="s">
        <v>4718</v>
      </c>
      <c r="F2099" t="s">
        <v>4718</v>
      </c>
      <c r="G2099">
        <v>0</v>
      </c>
      <c r="H2099" t="s">
        <v>4718</v>
      </c>
      <c r="J2099" t="str">
        <f t="shared" si="64"/>
        <v>UnderWeight</v>
      </c>
      <c r="K2099" t="str">
        <f t="shared" si="65"/>
        <v>Normal</v>
      </c>
    </row>
    <row r="2100" spans="1:11" x14ac:dyDescent="0.25">
      <c r="A2100" t="s">
        <v>266</v>
      </c>
      <c r="B2100">
        <v>17.670000000000002</v>
      </c>
      <c r="C2100">
        <v>4.78</v>
      </c>
      <c r="D2100" t="s">
        <v>4718</v>
      </c>
      <c r="E2100" t="s">
        <v>4718</v>
      </c>
      <c r="F2100" t="s">
        <v>4718</v>
      </c>
      <c r="G2100">
        <v>0</v>
      </c>
      <c r="H2100" t="s">
        <v>4718</v>
      </c>
      <c r="J2100" t="str">
        <f t="shared" si="64"/>
        <v>Obesity</v>
      </c>
      <c r="K2100" t="str">
        <f t="shared" si="65"/>
        <v>Normal</v>
      </c>
    </row>
    <row r="2101" spans="1:11" x14ac:dyDescent="0.25">
      <c r="A2101" t="s">
        <v>265</v>
      </c>
      <c r="B2101">
        <v>31.92</v>
      </c>
      <c r="C2101">
        <v>11.05</v>
      </c>
      <c r="D2101" t="s">
        <v>4718</v>
      </c>
      <c r="E2101" t="s">
        <v>4718</v>
      </c>
      <c r="F2101" t="s">
        <v>4718</v>
      </c>
      <c r="G2101">
        <v>0</v>
      </c>
      <c r="H2101" t="s">
        <v>4718</v>
      </c>
      <c r="J2101" t="str">
        <f t="shared" si="64"/>
        <v>Over Weight</v>
      </c>
      <c r="K2101" t="str">
        <f t="shared" si="65"/>
        <v>Diabetes</v>
      </c>
    </row>
    <row r="2102" spans="1:11" x14ac:dyDescent="0.25">
      <c r="A2102" t="s">
        <v>264</v>
      </c>
      <c r="B2102">
        <v>28.975000000000001</v>
      </c>
      <c r="C2102">
        <v>7.62</v>
      </c>
      <c r="D2102" t="s">
        <v>4718</v>
      </c>
      <c r="E2102" t="s">
        <v>4718</v>
      </c>
      <c r="F2102" t="s">
        <v>4718</v>
      </c>
      <c r="G2102">
        <v>0</v>
      </c>
      <c r="H2102" t="s">
        <v>4718</v>
      </c>
      <c r="J2102" t="str">
        <f t="shared" si="64"/>
        <v>Obesity</v>
      </c>
      <c r="K2102" t="str">
        <f t="shared" si="65"/>
        <v>Diabetes</v>
      </c>
    </row>
    <row r="2103" spans="1:11" x14ac:dyDescent="0.25">
      <c r="A2103" t="s">
        <v>263</v>
      </c>
      <c r="B2103">
        <v>31.73</v>
      </c>
      <c r="C2103">
        <v>4.78</v>
      </c>
      <c r="D2103" t="s">
        <v>2380</v>
      </c>
      <c r="E2103" t="s">
        <v>2380</v>
      </c>
      <c r="F2103" t="s">
        <v>4718</v>
      </c>
      <c r="G2103">
        <v>2</v>
      </c>
      <c r="H2103" t="s">
        <v>4718</v>
      </c>
      <c r="J2103" t="str">
        <f t="shared" si="64"/>
        <v>Over Weight</v>
      </c>
      <c r="K2103" t="str">
        <f t="shared" si="65"/>
        <v>Normal</v>
      </c>
    </row>
    <row r="2104" spans="1:11" x14ac:dyDescent="0.25">
      <c r="A2104" t="s">
        <v>262</v>
      </c>
      <c r="B2104">
        <v>28.88</v>
      </c>
      <c r="C2104">
        <v>6.09</v>
      </c>
      <c r="D2104" t="s">
        <v>2380</v>
      </c>
      <c r="E2104" t="s">
        <v>2380</v>
      </c>
      <c r="F2104" t="s">
        <v>4718</v>
      </c>
      <c r="G2104">
        <v>2</v>
      </c>
      <c r="H2104" t="s">
        <v>4718</v>
      </c>
      <c r="J2104" t="str">
        <f t="shared" si="64"/>
        <v>Over Weight</v>
      </c>
      <c r="K2104" t="str">
        <f t="shared" si="65"/>
        <v>Pre-Diabetes</v>
      </c>
    </row>
    <row r="2105" spans="1:11" x14ac:dyDescent="0.25">
      <c r="A2105" t="s">
        <v>261</v>
      </c>
      <c r="B2105">
        <v>25.555</v>
      </c>
      <c r="C2105">
        <v>5.1100000000000003</v>
      </c>
      <c r="D2105" t="s">
        <v>4718</v>
      </c>
      <c r="E2105" t="s">
        <v>4718</v>
      </c>
      <c r="F2105" t="s">
        <v>2380</v>
      </c>
      <c r="G2105">
        <v>1</v>
      </c>
      <c r="H2105" t="s">
        <v>4718</v>
      </c>
      <c r="J2105" t="str">
        <f t="shared" si="64"/>
        <v>Obesity</v>
      </c>
      <c r="K2105" t="str">
        <f t="shared" si="65"/>
        <v>Normal</v>
      </c>
    </row>
    <row r="2106" spans="1:11" x14ac:dyDescent="0.25">
      <c r="A2106" t="s">
        <v>260</v>
      </c>
      <c r="B2106">
        <v>37.29</v>
      </c>
      <c r="C2106">
        <v>4.46</v>
      </c>
      <c r="D2106" t="s">
        <v>4718</v>
      </c>
      <c r="E2106" t="s">
        <v>2380</v>
      </c>
      <c r="F2106" t="s">
        <v>4718</v>
      </c>
      <c r="G2106">
        <v>1</v>
      </c>
      <c r="H2106" t="s">
        <v>4718</v>
      </c>
      <c r="J2106" t="str">
        <f t="shared" si="64"/>
        <v>Obesity</v>
      </c>
      <c r="K2106" t="str">
        <f t="shared" si="65"/>
        <v>Normal</v>
      </c>
    </row>
    <row r="2107" spans="1:11" x14ac:dyDescent="0.25">
      <c r="A2107" t="s">
        <v>259</v>
      </c>
      <c r="B2107">
        <v>40.28</v>
      </c>
      <c r="C2107">
        <v>6.11</v>
      </c>
      <c r="D2107" t="s">
        <v>4718</v>
      </c>
      <c r="E2107" t="s">
        <v>2380</v>
      </c>
      <c r="F2107" t="s">
        <v>4718</v>
      </c>
      <c r="G2107">
        <v>1</v>
      </c>
      <c r="H2107" t="s">
        <v>4718</v>
      </c>
      <c r="J2107" t="str">
        <f t="shared" si="64"/>
        <v>Obesity</v>
      </c>
      <c r="K2107" t="str">
        <f t="shared" si="65"/>
        <v>Pre-Diabetes</v>
      </c>
    </row>
    <row r="2108" spans="1:11" x14ac:dyDescent="0.25">
      <c r="A2108" t="s">
        <v>258</v>
      </c>
      <c r="B2108">
        <v>40.185000000000002</v>
      </c>
      <c r="C2108">
        <v>4.66</v>
      </c>
      <c r="D2108" t="s">
        <v>4718</v>
      </c>
      <c r="E2108" t="s">
        <v>2380</v>
      </c>
      <c r="F2108" t="s">
        <v>4718</v>
      </c>
      <c r="G2108">
        <v>1</v>
      </c>
      <c r="H2108" t="s">
        <v>4718</v>
      </c>
      <c r="J2108" t="str">
        <f t="shared" si="64"/>
        <v>NormalWeight</v>
      </c>
      <c r="K2108" t="str">
        <f t="shared" si="65"/>
        <v>Normal</v>
      </c>
    </row>
    <row r="2109" spans="1:11" x14ac:dyDescent="0.25">
      <c r="A2109" t="s">
        <v>257</v>
      </c>
      <c r="B2109">
        <v>23.57</v>
      </c>
      <c r="C2109">
        <v>6.14</v>
      </c>
      <c r="D2109" t="s">
        <v>4718</v>
      </c>
      <c r="E2109" t="s">
        <v>4718</v>
      </c>
      <c r="F2109" t="s">
        <v>4718</v>
      </c>
      <c r="G2109">
        <v>0</v>
      </c>
      <c r="H2109" t="s">
        <v>4718</v>
      </c>
      <c r="J2109" t="str">
        <f t="shared" si="64"/>
        <v>Obesity</v>
      </c>
      <c r="K2109" t="str">
        <f t="shared" si="65"/>
        <v>Pre-Diabetes</v>
      </c>
    </row>
    <row r="2110" spans="1:11" x14ac:dyDescent="0.25">
      <c r="A2110" t="s">
        <v>256</v>
      </c>
      <c r="B2110">
        <v>35.625</v>
      </c>
      <c r="C2110">
        <v>6.21</v>
      </c>
      <c r="D2110" t="s">
        <v>4718</v>
      </c>
      <c r="E2110" t="s">
        <v>2380</v>
      </c>
      <c r="F2110" t="s">
        <v>4718</v>
      </c>
      <c r="G2110">
        <v>1</v>
      </c>
      <c r="H2110" t="s">
        <v>4718</v>
      </c>
      <c r="J2110" t="str">
        <f t="shared" si="64"/>
        <v>Obesity</v>
      </c>
      <c r="K2110" t="str">
        <f t="shared" si="65"/>
        <v>Pre-Diabetes</v>
      </c>
    </row>
    <row r="2111" spans="1:11" x14ac:dyDescent="0.25">
      <c r="A2111" t="s">
        <v>255</v>
      </c>
      <c r="B2111">
        <v>33.155000000000001</v>
      </c>
      <c r="C2111">
        <v>4.5999999999999996</v>
      </c>
      <c r="D2111" t="s">
        <v>4718</v>
      </c>
      <c r="E2111" t="s">
        <v>2380</v>
      </c>
      <c r="F2111" t="s">
        <v>4718</v>
      </c>
      <c r="G2111">
        <v>1</v>
      </c>
      <c r="H2111" t="s">
        <v>4718</v>
      </c>
      <c r="J2111" t="str">
        <f t="shared" si="64"/>
        <v>Obesity</v>
      </c>
      <c r="K2111" t="str">
        <f t="shared" si="65"/>
        <v>Normal</v>
      </c>
    </row>
    <row r="2112" spans="1:11" x14ac:dyDescent="0.25">
      <c r="A2112" t="s">
        <v>254</v>
      </c>
      <c r="B2112">
        <v>31.92</v>
      </c>
      <c r="C2112">
        <v>5.04</v>
      </c>
      <c r="D2112" t="s">
        <v>4718</v>
      </c>
      <c r="E2112" t="s">
        <v>2380</v>
      </c>
      <c r="F2112" t="s">
        <v>4718</v>
      </c>
      <c r="G2112">
        <v>1</v>
      </c>
      <c r="H2112" t="s">
        <v>4718</v>
      </c>
      <c r="J2112" t="str">
        <f t="shared" si="64"/>
        <v>Obesity</v>
      </c>
      <c r="K2112" t="str">
        <f t="shared" si="65"/>
        <v>Normal</v>
      </c>
    </row>
    <row r="2113" spans="1:11" x14ac:dyDescent="0.25">
      <c r="A2113" t="s">
        <v>253</v>
      </c>
      <c r="B2113">
        <v>30.305</v>
      </c>
      <c r="C2113">
        <v>5.08</v>
      </c>
      <c r="D2113" t="s">
        <v>4718</v>
      </c>
      <c r="E2113" t="s">
        <v>2380</v>
      </c>
      <c r="F2113" t="s">
        <v>4718</v>
      </c>
      <c r="G2113">
        <v>1</v>
      </c>
      <c r="H2113" t="s">
        <v>4718</v>
      </c>
      <c r="J2113" t="str">
        <f t="shared" ref="J2113:J2176" si="66">IF(B2114&gt;=30,"Obesity",IF(B2114&gt;=25,"Over Weight",IF(B2114&gt;=18.5,"NormalWeight","UnderWeight")))</f>
        <v>Obesity</v>
      </c>
      <c r="K2113" t="str">
        <f t="shared" si="65"/>
        <v>Normal</v>
      </c>
    </row>
    <row r="2114" spans="1:11" x14ac:dyDescent="0.25">
      <c r="A2114" t="s">
        <v>252</v>
      </c>
      <c r="B2114">
        <v>30.114999999999998</v>
      </c>
      <c r="C2114">
        <v>4.38</v>
      </c>
      <c r="D2114" t="s">
        <v>4718</v>
      </c>
      <c r="E2114" t="s">
        <v>2380</v>
      </c>
      <c r="F2114" t="s">
        <v>4718</v>
      </c>
      <c r="G2114">
        <v>1</v>
      </c>
      <c r="H2114" t="s">
        <v>4718</v>
      </c>
      <c r="J2114" t="str">
        <f t="shared" si="66"/>
        <v>NormalWeight</v>
      </c>
      <c r="K2114" t="str">
        <f t="shared" si="65"/>
        <v>Normal</v>
      </c>
    </row>
    <row r="2115" spans="1:11" x14ac:dyDescent="0.25">
      <c r="A2115" t="s">
        <v>251</v>
      </c>
      <c r="B2115">
        <v>24.09</v>
      </c>
      <c r="C2115">
        <v>4.79</v>
      </c>
      <c r="D2115" t="s">
        <v>4718</v>
      </c>
      <c r="E2115" t="s">
        <v>2380</v>
      </c>
      <c r="F2115" t="s">
        <v>4718</v>
      </c>
      <c r="G2115">
        <v>1</v>
      </c>
      <c r="H2115" t="s">
        <v>4718</v>
      </c>
      <c r="J2115" t="str">
        <f t="shared" si="66"/>
        <v>Over Weight</v>
      </c>
      <c r="K2115" t="str">
        <f t="shared" ref="K2115:K2178" si="67">IF(C2115&lt;5.7,"Normal",IF(C2115&lt;6.5,"Pre-Diabetes","Diabetes"))</f>
        <v>Normal</v>
      </c>
    </row>
    <row r="2116" spans="1:11" x14ac:dyDescent="0.25">
      <c r="A2116" t="s">
        <v>250</v>
      </c>
      <c r="B2116">
        <v>28.215</v>
      </c>
      <c r="C2116">
        <v>4.21</v>
      </c>
      <c r="D2116" t="s">
        <v>4718</v>
      </c>
      <c r="E2116" t="s">
        <v>2380</v>
      </c>
      <c r="F2116" t="s">
        <v>4718</v>
      </c>
      <c r="G2116">
        <v>1</v>
      </c>
      <c r="H2116" t="s">
        <v>4718</v>
      </c>
      <c r="J2116" t="str">
        <f t="shared" si="66"/>
        <v>Over Weight</v>
      </c>
      <c r="K2116" t="str">
        <f t="shared" si="67"/>
        <v>Normal</v>
      </c>
    </row>
    <row r="2117" spans="1:11" x14ac:dyDescent="0.25">
      <c r="A2117" t="s">
        <v>248</v>
      </c>
      <c r="B2117">
        <v>26.315000000000001</v>
      </c>
      <c r="C2117">
        <v>5.47</v>
      </c>
      <c r="D2117" t="s">
        <v>4718</v>
      </c>
      <c r="E2117" t="s">
        <v>2380</v>
      </c>
      <c r="F2117" t="s">
        <v>4718</v>
      </c>
      <c r="G2117">
        <v>1</v>
      </c>
      <c r="H2117" t="s">
        <v>4718</v>
      </c>
      <c r="J2117" t="str">
        <f t="shared" si="66"/>
        <v>Over Weight</v>
      </c>
      <c r="K2117" t="str">
        <f t="shared" si="67"/>
        <v>Normal</v>
      </c>
    </row>
    <row r="2118" spans="1:11" x14ac:dyDescent="0.25">
      <c r="A2118" t="s">
        <v>246</v>
      </c>
      <c r="B2118">
        <v>25.08</v>
      </c>
      <c r="C2118">
        <v>5.09</v>
      </c>
      <c r="D2118" t="s">
        <v>4718</v>
      </c>
      <c r="E2118" t="s">
        <v>2380</v>
      </c>
      <c r="F2118" t="s">
        <v>4718</v>
      </c>
      <c r="G2118">
        <v>1</v>
      </c>
      <c r="H2118" t="s">
        <v>4718</v>
      </c>
      <c r="J2118" t="str">
        <f t="shared" si="66"/>
        <v>UnderWeight</v>
      </c>
      <c r="K2118" t="str">
        <f t="shared" si="67"/>
        <v>Normal</v>
      </c>
    </row>
    <row r="2119" spans="1:11" x14ac:dyDescent="0.25">
      <c r="A2119" t="s">
        <v>245</v>
      </c>
      <c r="B2119">
        <v>15.41</v>
      </c>
      <c r="C2119">
        <v>5.08</v>
      </c>
      <c r="D2119" t="s">
        <v>4718</v>
      </c>
      <c r="E2119" t="s">
        <v>4718</v>
      </c>
      <c r="F2119" t="s">
        <v>4718</v>
      </c>
      <c r="G2119">
        <v>0</v>
      </c>
      <c r="H2119" t="s">
        <v>4718</v>
      </c>
      <c r="J2119" t="str">
        <f t="shared" si="66"/>
        <v>NormalWeight</v>
      </c>
      <c r="K2119" t="str">
        <f t="shared" si="67"/>
        <v>Normal</v>
      </c>
    </row>
    <row r="2120" spans="1:11" x14ac:dyDescent="0.25">
      <c r="A2120" t="s">
        <v>244</v>
      </c>
      <c r="B2120">
        <v>23.83</v>
      </c>
      <c r="C2120">
        <v>5.68</v>
      </c>
      <c r="D2120" t="s">
        <v>4718</v>
      </c>
      <c r="E2120" t="s">
        <v>4718</v>
      </c>
      <c r="F2120" t="s">
        <v>4718</v>
      </c>
      <c r="G2120">
        <v>0</v>
      </c>
      <c r="H2120" t="s">
        <v>4718</v>
      </c>
      <c r="J2120" t="str">
        <f t="shared" si="66"/>
        <v>Obesity</v>
      </c>
      <c r="K2120" t="str">
        <f t="shared" si="67"/>
        <v>Normal</v>
      </c>
    </row>
    <row r="2121" spans="1:11" x14ac:dyDescent="0.25">
      <c r="A2121" t="s">
        <v>243</v>
      </c>
      <c r="B2121">
        <v>36</v>
      </c>
      <c r="C2121">
        <v>4.66</v>
      </c>
      <c r="D2121" t="s">
        <v>4718</v>
      </c>
      <c r="E2121" t="s">
        <v>2380</v>
      </c>
      <c r="F2121" t="s">
        <v>4718</v>
      </c>
      <c r="G2121">
        <v>1</v>
      </c>
      <c r="H2121" t="s">
        <v>4718</v>
      </c>
      <c r="J2121" t="str">
        <f t="shared" si="66"/>
        <v>Over Weight</v>
      </c>
      <c r="K2121" t="str">
        <f t="shared" si="67"/>
        <v>Normal</v>
      </c>
    </row>
    <row r="2122" spans="1:11" x14ac:dyDescent="0.25">
      <c r="A2122" t="s">
        <v>242</v>
      </c>
      <c r="B2122">
        <v>28.82</v>
      </c>
      <c r="C2122">
        <v>5.59</v>
      </c>
      <c r="D2122" t="s">
        <v>4718</v>
      </c>
      <c r="E2122" t="s">
        <v>2380</v>
      </c>
      <c r="F2122" t="s">
        <v>4718</v>
      </c>
      <c r="G2122">
        <v>1</v>
      </c>
      <c r="H2122" t="s">
        <v>4718</v>
      </c>
      <c r="J2122" t="str">
        <f t="shared" si="66"/>
        <v>Over Weight</v>
      </c>
      <c r="K2122" t="str">
        <f t="shared" si="67"/>
        <v>Normal</v>
      </c>
    </row>
    <row r="2123" spans="1:11" x14ac:dyDescent="0.25">
      <c r="A2123" t="s">
        <v>241</v>
      </c>
      <c r="B2123">
        <v>28.05</v>
      </c>
      <c r="C2123">
        <v>6.2</v>
      </c>
      <c r="D2123" t="s">
        <v>4718</v>
      </c>
      <c r="E2123" t="s">
        <v>2380</v>
      </c>
      <c r="F2123" t="s">
        <v>4718</v>
      </c>
      <c r="G2123">
        <v>1</v>
      </c>
      <c r="H2123" t="s">
        <v>4718</v>
      </c>
      <c r="J2123" t="str">
        <f t="shared" si="66"/>
        <v>Over Weight</v>
      </c>
      <c r="K2123" t="str">
        <f t="shared" si="67"/>
        <v>Pre-Diabetes</v>
      </c>
    </row>
    <row r="2124" spans="1:11" x14ac:dyDescent="0.25">
      <c r="A2124" t="s">
        <v>240</v>
      </c>
      <c r="B2124">
        <v>27.1</v>
      </c>
      <c r="C2124">
        <v>4.45</v>
      </c>
      <c r="D2124" t="s">
        <v>4718</v>
      </c>
      <c r="E2124" t="s">
        <v>2380</v>
      </c>
      <c r="F2124" t="s">
        <v>4718</v>
      </c>
      <c r="G2124">
        <v>1</v>
      </c>
      <c r="H2124" t="s">
        <v>4718</v>
      </c>
      <c r="J2124" t="str">
        <f t="shared" si="66"/>
        <v>NormalWeight</v>
      </c>
      <c r="K2124" t="str">
        <f t="shared" si="67"/>
        <v>Normal</v>
      </c>
    </row>
    <row r="2125" spans="1:11" x14ac:dyDescent="0.25">
      <c r="A2125" t="s">
        <v>239</v>
      </c>
      <c r="B2125">
        <v>24.3</v>
      </c>
      <c r="C2125">
        <v>6.1</v>
      </c>
      <c r="D2125" t="s">
        <v>2380</v>
      </c>
      <c r="E2125" t="s">
        <v>2380</v>
      </c>
      <c r="F2125" t="s">
        <v>4718</v>
      </c>
      <c r="G2125">
        <v>1</v>
      </c>
      <c r="H2125" t="s">
        <v>4718</v>
      </c>
      <c r="J2125" t="str">
        <f t="shared" si="66"/>
        <v>Obesity</v>
      </c>
      <c r="K2125" t="str">
        <f t="shared" si="67"/>
        <v>Pre-Diabetes</v>
      </c>
    </row>
    <row r="2126" spans="1:11" x14ac:dyDescent="0.25">
      <c r="A2126" t="s">
        <v>238</v>
      </c>
      <c r="B2126">
        <v>30.72</v>
      </c>
      <c r="C2126">
        <v>6.06</v>
      </c>
      <c r="D2126" t="s">
        <v>4718</v>
      </c>
      <c r="E2126" t="s">
        <v>2380</v>
      </c>
      <c r="F2126" t="s">
        <v>4718</v>
      </c>
      <c r="G2126">
        <v>1</v>
      </c>
      <c r="H2126" t="s">
        <v>4718</v>
      </c>
      <c r="J2126" t="str">
        <f t="shared" si="66"/>
        <v>Obesity</v>
      </c>
      <c r="K2126" t="str">
        <f t="shared" si="67"/>
        <v>Pre-Diabetes</v>
      </c>
    </row>
    <row r="2127" spans="1:11" x14ac:dyDescent="0.25">
      <c r="A2127" t="s">
        <v>237</v>
      </c>
      <c r="B2127">
        <v>37.43</v>
      </c>
      <c r="C2127">
        <v>4.5599999999999996</v>
      </c>
      <c r="D2127" t="s">
        <v>4718</v>
      </c>
      <c r="E2127" t="s">
        <v>4718</v>
      </c>
      <c r="F2127" t="s">
        <v>2380</v>
      </c>
      <c r="G2127">
        <v>1</v>
      </c>
      <c r="H2127" t="s">
        <v>4718</v>
      </c>
      <c r="J2127" t="str">
        <f t="shared" si="66"/>
        <v>Over Weight</v>
      </c>
      <c r="K2127" t="str">
        <f t="shared" si="67"/>
        <v>Normal</v>
      </c>
    </row>
    <row r="2128" spans="1:11" x14ac:dyDescent="0.25">
      <c r="A2128" t="s">
        <v>236</v>
      </c>
      <c r="B2128">
        <v>25.74</v>
      </c>
      <c r="C2128">
        <v>6.41</v>
      </c>
      <c r="D2128" t="s">
        <v>2380</v>
      </c>
      <c r="E2128" t="s">
        <v>4718</v>
      </c>
      <c r="F2128" t="s">
        <v>2380</v>
      </c>
      <c r="G2128">
        <v>1</v>
      </c>
      <c r="H2128" t="s">
        <v>4718</v>
      </c>
      <c r="J2128" t="str">
        <f t="shared" si="66"/>
        <v>Obesity</v>
      </c>
      <c r="K2128" t="str">
        <f t="shared" si="67"/>
        <v>Pre-Diabetes</v>
      </c>
    </row>
    <row r="2129" spans="1:11" x14ac:dyDescent="0.25">
      <c r="A2129" t="s">
        <v>235</v>
      </c>
      <c r="B2129">
        <v>36.575000000000003</v>
      </c>
      <c r="C2129">
        <v>5.57</v>
      </c>
      <c r="D2129" t="s">
        <v>4718</v>
      </c>
      <c r="E2129" t="s">
        <v>4718</v>
      </c>
      <c r="F2129" t="s">
        <v>2380</v>
      </c>
      <c r="G2129">
        <v>1</v>
      </c>
      <c r="H2129" t="s">
        <v>4718</v>
      </c>
      <c r="J2129" t="str">
        <f t="shared" si="66"/>
        <v>Obesity</v>
      </c>
      <c r="K2129" t="str">
        <f t="shared" si="67"/>
        <v>Normal</v>
      </c>
    </row>
    <row r="2130" spans="1:11" x14ac:dyDescent="0.25">
      <c r="A2130" t="s">
        <v>234</v>
      </c>
      <c r="B2130">
        <v>35.15</v>
      </c>
      <c r="C2130">
        <v>5.47</v>
      </c>
      <c r="D2130" t="s">
        <v>4718</v>
      </c>
      <c r="E2130" t="s">
        <v>4718</v>
      </c>
      <c r="F2130" t="s">
        <v>2380</v>
      </c>
      <c r="G2130">
        <v>1</v>
      </c>
      <c r="H2130" t="s">
        <v>4718</v>
      </c>
      <c r="J2130" t="str">
        <f t="shared" si="66"/>
        <v>Obesity</v>
      </c>
      <c r="K2130" t="str">
        <f t="shared" si="67"/>
        <v>Normal</v>
      </c>
    </row>
    <row r="2131" spans="1:11" x14ac:dyDescent="0.25">
      <c r="A2131" t="s">
        <v>233</v>
      </c>
      <c r="B2131">
        <v>32.11</v>
      </c>
      <c r="C2131">
        <v>4.43</v>
      </c>
      <c r="D2131" t="s">
        <v>4718</v>
      </c>
      <c r="E2131" t="s">
        <v>4718</v>
      </c>
      <c r="F2131" t="s">
        <v>2380</v>
      </c>
      <c r="G2131">
        <v>1</v>
      </c>
      <c r="H2131" t="s">
        <v>4718</v>
      </c>
      <c r="J2131" t="str">
        <f t="shared" si="66"/>
        <v>Obesity</v>
      </c>
      <c r="K2131" t="str">
        <f t="shared" si="67"/>
        <v>Normal</v>
      </c>
    </row>
    <row r="2132" spans="1:11" x14ac:dyDescent="0.25">
      <c r="A2132" t="s">
        <v>232</v>
      </c>
      <c r="B2132">
        <v>30.495000000000001</v>
      </c>
      <c r="C2132">
        <v>4.95</v>
      </c>
      <c r="D2132" t="s">
        <v>4718</v>
      </c>
      <c r="E2132" t="s">
        <v>4718</v>
      </c>
      <c r="F2132" t="s">
        <v>2380</v>
      </c>
      <c r="G2132">
        <v>1</v>
      </c>
      <c r="H2132" t="s">
        <v>4718</v>
      </c>
      <c r="J2132" t="str">
        <f t="shared" si="66"/>
        <v>Over Weight</v>
      </c>
      <c r="K2132" t="str">
        <f t="shared" si="67"/>
        <v>Normal</v>
      </c>
    </row>
    <row r="2133" spans="1:11" x14ac:dyDescent="0.25">
      <c r="A2133" t="s">
        <v>231</v>
      </c>
      <c r="B2133">
        <v>29.24</v>
      </c>
      <c r="C2133">
        <v>4.04</v>
      </c>
      <c r="D2133" t="s">
        <v>4718</v>
      </c>
      <c r="E2133" t="s">
        <v>2380</v>
      </c>
      <c r="F2133" t="s">
        <v>4718</v>
      </c>
      <c r="G2133">
        <v>1</v>
      </c>
      <c r="H2133" t="s">
        <v>4718</v>
      </c>
      <c r="J2133" t="str">
        <f t="shared" si="66"/>
        <v>NormalWeight</v>
      </c>
      <c r="K2133" t="str">
        <f t="shared" si="67"/>
        <v>Normal</v>
      </c>
    </row>
    <row r="2134" spans="1:11" x14ac:dyDescent="0.25">
      <c r="A2134" t="s">
        <v>230</v>
      </c>
      <c r="B2134">
        <v>22.515000000000001</v>
      </c>
      <c r="C2134">
        <v>5.93</v>
      </c>
      <c r="D2134" t="s">
        <v>4718</v>
      </c>
      <c r="E2134" t="s">
        <v>4718</v>
      </c>
      <c r="F2134" t="s">
        <v>2380</v>
      </c>
      <c r="G2134">
        <v>1</v>
      </c>
      <c r="H2134" t="s">
        <v>4718</v>
      </c>
      <c r="J2134" t="str">
        <f t="shared" si="66"/>
        <v>UnderWeight</v>
      </c>
      <c r="K2134" t="str">
        <f t="shared" si="67"/>
        <v>Pre-Diabetes</v>
      </c>
    </row>
    <row r="2135" spans="1:11" x14ac:dyDescent="0.25">
      <c r="A2135" t="s">
        <v>229</v>
      </c>
      <c r="B2135">
        <v>15.65</v>
      </c>
      <c r="C2135">
        <v>4.2300000000000004</v>
      </c>
      <c r="D2135" t="s">
        <v>4718</v>
      </c>
      <c r="E2135" t="s">
        <v>4718</v>
      </c>
      <c r="F2135" t="s">
        <v>4718</v>
      </c>
      <c r="G2135">
        <v>0</v>
      </c>
      <c r="H2135" t="s">
        <v>4718</v>
      </c>
      <c r="J2135" t="str">
        <f t="shared" si="66"/>
        <v>Over Weight</v>
      </c>
      <c r="K2135" t="str">
        <f t="shared" si="67"/>
        <v>Normal</v>
      </c>
    </row>
    <row r="2136" spans="1:11" x14ac:dyDescent="0.25">
      <c r="A2136" t="s">
        <v>228</v>
      </c>
      <c r="B2136">
        <v>27.36</v>
      </c>
      <c r="C2136">
        <v>5.59</v>
      </c>
      <c r="D2136" t="s">
        <v>2380</v>
      </c>
      <c r="E2136" t="s">
        <v>4718</v>
      </c>
      <c r="F2136" t="s">
        <v>4718</v>
      </c>
      <c r="G2136">
        <v>0</v>
      </c>
      <c r="H2136" t="s">
        <v>4718</v>
      </c>
      <c r="J2136" t="str">
        <f t="shared" si="66"/>
        <v>NormalWeight</v>
      </c>
      <c r="K2136" t="str">
        <f t="shared" si="67"/>
        <v>Normal</v>
      </c>
    </row>
    <row r="2137" spans="1:11" x14ac:dyDescent="0.25">
      <c r="A2137" t="s">
        <v>227</v>
      </c>
      <c r="B2137">
        <v>22.3</v>
      </c>
      <c r="C2137">
        <v>4.8899999999999997</v>
      </c>
      <c r="D2137" t="s">
        <v>2380</v>
      </c>
      <c r="E2137" t="s">
        <v>4718</v>
      </c>
      <c r="F2137" t="s">
        <v>4718</v>
      </c>
      <c r="G2137">
        <v>0</v>
      </c>
      <c r="H2137" t="s">
        <v>4718</v>
      </c>
      <c r="J2137" t="str">
        <f t="shared" si="66"/>
        <v>Over Weight</v>
      </c>
      <c r="K2137" t="str">
        <f t="shared" si="67"/>
        <v>Normal</v>
      </c>
    </row>
    <row r="2138" spans="1:11" x14ac:dyDescent="0.25">
      <c r="A2138" t="s">
        <v>226</v>
      </c>
      <c r="B2138">
        <v>26.03</v>
      </c>
      <c r="C2138">
        <v>5.81</v>
      </c>
      <c r="D2138" t="s">
        <v>2380</v>
      </c>
      <c r="E2138" t="s">
        <v>4718</v>
      </c>
      <c r="F2138" t="s">
        <v>4718</v>
      </c>
      <c r="G2138">
        <v>0</v>
      </c>
      <c r="H2138" t="s">
        <v>4718</v>
      </c>
      <c r="J2138" t="str">
        <f t="shared" si="66"/>
        <v>Over Weight</v>
      </c>
      <c r="K2138" t="str">
        <f t="shared" si="67"/>
        <v>Pre-Diabetes</v>
      </c>
    </row>
    <row r="2139" spans="1:11" x14ac:dyDescent="0.25">
      <c r="A2139" t="s">
        <v>225</v>
      </c>
      <c r="B2139">
        <v>27.74</v>
      </c>
      <c r="C2139">
        <v>4.29</v>
      </c>
      <c r="D2139" t="s">
        <v>4718</v>
      </c>
      <c r="E2139" t="s">
        <v>2380</v>
      </c>
      <c r="F2139" t="s">
        <v>4718</v>
      </c>
      <c r="G2139">
        <v>1</v>
      </c>
      <c r="H2139" t="s">
        <v>4718</v>
      </c>
      <c r="J2139" t="str">
        <f t="shared" si="66"/>
        <v>Obesity</v>
      </c>
      <c r="K2139" t="str">
        <f t="shared" si="67"/>
        <v>Normal</v>
      </c>
    </row>
    <row r="2140" spans="1:11" x14ac:dyDescent="0.25">
      <c r="A2140" t="s">
        <v>224</v>
      </c>
      <c r="B2140">
        <v>32.11</v>
      </c>
      <c r="C2140">
        <v>4.03</v>
      </c>
      <c r="D2140" t="s">
        <v>2380</v>
      </c>
      <c r="E2140" t="s">
        <v>2380</v>
      </c>
      <c r="F2140" t="s">
        <v>4718</v>
      </c>
      <c r="G2140">
        <v>2</v>
      </c>
      <c r="H2140" t="s">
        <v>4718</v>
      </c>
      <c r="J2140" t="str">
        <f t="shared" si="66"/>
        <v>Over Weight</v>
      </c>
      <c r="K2140" t="str">
        <f t="shared" si="67"/>
        <v>Normal</v>
      </c>
    </row>
    <row r="2141" spans="1:11" x14ac:dyDescent="0.25">
      <c r="A2141" t="s">
        <v>223</v>
      </c>
      <c r="B2141">
        <v>25.175000000000001</v>
      </c>
      <c r="C2141">
        <v>6.29</v>
      </c>
      <c r="D2141" t="s">
        <v>2380</v>
      </c>
      <c r="E2141" t="s">
        <v>2380</v>
      </c>
      <c r="F2141" t="s">
        <v>4718</v>
      </c>
      <c r="G2141">
        <v>2</v>
      </c>
      <c r="H2141" t="s">
        <v>4718</v>
      </c>
      <c r="J2141" t="str">
        <f t="shared" si="66"/>
        <v>Obesity</v>
      </c>
      <c r="K2141" t="str">
        <f t="shared" si="67"/>
        <v>Pre-Diabetes</v>
      </c>
    </row>
    <row r="2142" spans="1:11" x14ac:dyDescent="0.25">
      <c r="A2142" t="s">
        <v>222</v>
      </c>
      <c r="B2142">
        <v>39.49</v>
      </c>
      <c r="C2142">
        <v>4.4800000000000004</v>
      </c>
      <c r="D2142" t="s">
        <v>2380</v>
      </c>
      <c r="E2142" t="s">
        <v>4718</v>
      </c>
      <c r="F2142" t="s">
        <v>4718</v>
      </c>
      <c r="G2142">
        <v>0</v>
      </c>
      <c r="H2142" t="s">
        <v>4718</v>
      </c>
      <c r="J2142" t="str">
        <f t="shared" si="66"/>
        <v>Obesity</v>
      </c>
      <c r="K2142" t="str">
        <f t="shared" si="67"/>
        <v>Normal</v>
      </c>
    </row>
    <row r="2143" spans="1:11" x14ac:dyDescent="0.25">
      <c r="A2143" t="s">
        <v>221</v>
      </c>
      <c r="B2143">
        <v>34.869999999999997</v>
      </c>
      <c r="C2143">
        <v>5.51</v>
      </c>
      <c r="D2143" t="s">
        <v>2380</v>
      </c>
      <c r="E2143" t="s">
        <v>4718</v>
      </c>
      <c r="F2143" t="s">
        <v>4718</v>
      </c>
      <c r="G2143">
        <v>0</v>
      </c>
      <c r="H2143" t="s">
        <v>4718</v>
      </c>
      <c r="J2143" t="str">
        <f t="shared" si="66"/>
        <v>Obesity</v>
      </c>
      <c r="K2143" t="str">
        <f t="shared" si="67"/>
        <v>Normal</v>
      </c>
    </row>
    <row r="2144" spans="1:11" x14ac:dyDescent="0.25">
      <c r="A2144" t="s">
        <v>220</v>
      </c>
      <c r="B2144">
        <v>34.6</v>
      </c>
      <c r="C2144">
        <v>4.5</v>
      </c>
      <c r="D2144" t="s">
        <v>2380</v>
      </c>
      <c r="E2144" t="s">
        <v>4718</v>
      </c>
      <c r="F2144" t="s">
        <v>4718</v>
      </c>
      <c r="G2144">
        <v>0</v>
      </c>
      <c r="H2144" t="s">
        <v>4718</v>
      </c>
      <c r="J2144" t="str">
        <f t="shared" si="66"/>
        <v>Over Weight</v>
      </c>
      <c r="K2144" t="str">
        <f t="shared" si="67"/>
        <v>Normal</v>
      </c>
    </row>
    <row r="2145" spans="1:11" x14ac:dyDescent="0.25">
      <c r="A2145" t="s">
        <v>219</v>
      </c>
      <c r="B2145">
        <v>25.8</v>
      </c>
      <c r="C2145">
        <v>6.29</v>
      </c>
      <c r="D2145" t="s">
        <v>2380</v>
      </c>
      <c r="E2145" t="s">
        <v>4718</v>
      </c>
      <c r="F2145" t="s">
        <v>4718</v>
      </c>
      <c r="G2145">
        <v>0</v>
      </c>
      <c r="H2145" t="s">
        <v>4718</v>
      </c>
      <c r="J2145" t="str">
        <f t="shared" si="66"/>
        <v>Obesity</v>
      </c>
      <c r="K2145" t="str">
        <f t="shared" si="67"/>
        <v>Pre-Diabetes</v>
      </c>
    </row>
    <row r="2146" spans="1:11" x14ac:dyDescent="0.25">
      <c r="A2146" t="s">
        <v>218</v>
      </c>
      <c r="B2146">
        <v>35.86</v>
      </c>
      <c r="C2146">
        <v>4.33</v>
      </c>
      <c r="D2146" t="s">
        <v>4718</v>
      </c>
      <c r="E2146" t="s">
        <v>4718</v>
      </c>
      <c r="F2146" t="s">
        <v>4718</v>
      </c>
      <c r="G2146">
        <v>1</v>
      </c>
      <c r="H2146" t="s">
        <v>4718</v>
      </c>
      <c r="J2146" t="str">
        <f t="shared" si="66"/>
        <v>Obesity</v>
      </c>
      <c r="K2146" t="str">
        <f t="shared" si="67"/>
        <v>Normal</v>
      </c>
    </row>
    <row r="2147" spans="1:11" x14ac:dyDescent="0.25">
      <c r="A2147" t="s">
        <v>217</v>
      </c>
      <c r="B2147">
        <v>40.47</v>
      </c>
      <c r="C2147">
        <v>11.15</v>
      </c>
      <c r="D2147" t="s">
        <v>4718</v>
      </c>
      <c r="E2147" t="s">
        <v>4718</v>
      </c>
      <c r="F2147" t="s">
        <v>4718</v>
      </c>
      <c r="G2147">
        <v>0</v>
      </c>
      <c r="H2147" t="s">
        <v>4718</v>
      </c>
      <c r="J2147" t="str">
        <f t="shared" si="66"/>
        <v>Obesity</v>
      </c>
      <c r="K2147" t="str">
        <f t="shared" si="67"/>
        <v>Diabetes</v>
      </c>
    </row>
    <row r="2148" spans="1:11" x14ac:dyDescent="0.25">
      <c r="A2148" t="s">
        <v>216</v>
      </c>
      <c r="B2148">
        <v>32.01</v>
      </c>
      <c r="C2148">
        <v>6.45</v>
      </c>
      <c r="D2148" t="s">
        <v>4718</v>
      </c>
      <c r="E2148" t="s">
        <v>4718</v>
      </c>
      <c r="F2148" t="s">
        <v>4718</v>
      </c>
      <c r="G2148">
        <v>1</v>
      </c>
      <c r="H2148" t="s">
        <v>4718</v>
      </c>
      <c r="J2148" t="str">
        <f t="shared" si="66"/>
        <v>Obesity</v>
      </c>
      <c r="K2148" t="str">
        <f t="shared" si="67"/>
        <v>Pre-Diabetes</v>
      </c>
    </row>
    <row r="2149" spans="1:11" x14ac:dyDescent="0.25">
      <c r="A2149" t="s">
        <v>215</v>
      </c>
      <c r="B2149">
        <v>33</v>
      </c>
      <c r="C2149">
        <v>9.27</v>
      </c>
      <c r="D2149" t="s">
        <v>4718</v>
      </c>
      <c r="E2149" t="s">
        <v>4718</v>
      </c>
      <c r="F2149" t="s">
        <v>4718</v>
      </c>
      <c r="G2149">
        <v>0</v>
      </c>
      <c r="H2149" t="s">
        <v>4718</v>
      </c>
      <c r="J2149" t="str">
        <f t="shared" si="66"/>
        <v>Over Weight</v>
      </c>
      <c r="K2149" t="str">
        <f t="shared" si="67"/>
        <v>Diabetes</v>
      </c>
    </row>
    <row r="2150" spans="1:11" x14ac:dyDescent="0.25">
      <c r="A2150" t="s">
        <v>214</v>
      </c>
      <c r="B2150">
        <v>29.3</v>
      </c>
      <c r="C2150">
        <v>6.15</v>
      </c>
      <c r="D2150" t="s">
        <v>4718</v>
      </c>
      <c r="E2150" t="s">
        <v>4718</v>
      </c>
      <c r="F2150" t="s">
        <v>4718</v>
      </c>
      <c r="G2150">
        <v>1</v>
      </c>
      <c r="H2150" t="s">
        <v>4718</v>
      </c>
      <c r="J2150" t="str">
        <f t="shared" si="66"/>
        <v>Over Weight</v>
      </c>
      <c r="K2150" t="str">
        <f t="shared" si="67"/>
        <v>Pre-Diabetes</v>
      </c>
    </row>
    <row r="2151" spans="1:11" x14ac:dyDescent="0.25">
      <c r="A2151" t="s">
        <v>213</v>
      </c>
      <c r="B2151">
        <v>25.8</v>
      </c>
      <c r="C2151">
        <v>4.13</v>
      </c>
      <c r="D2151" t="s">
        <v>4718</v>
      </c>
      <c r="E2151" t="s">
        <v>4718</v>
      </c>
      <c r="F2151" t="s">
        <v>4718</v>
      </c>
      <c r="G2151">
        <v>1</v>
      </c>
      <c r="H2151" t="s">
        <v>4718</v>
      </c>
      <c r="J2151" t="str">
        <f t="shared" si="66"/>
        <v>NormalWeight</v>
      </c>
      <c r="K2151" t="str">
        <f t="shared" si="67"/>
        <v>Normal</v>
      </c>
    </row>
    <row r="2152" spans="1:11" x14ac:dyDescent="0.25">
      <c r="A2152" t="s">
        <v>212</v>
      </c>
      <c r="B2152">
        <v>23.4</v>
      </c>
      <c r="C2152">
        <v>4.24</v>
      </c>
      <c r="D2152" t="s">
        <v>4718</v>
      </c>
      <c r="E2152" t="s">
        <v>4718</v>
      </c>
      <c r="F2152" t="s">
        <v>4718</v>
      </c>
      <c r="G2152">
        <v>1</v>
      </c>
      <c r="H2152" t="s">
        <v>4718</v>
      </c>
      <c r="J2152" t="str">
        <f t="shared" si="66"/>
        <v>Over Weight</v>
      </c>
      <c r="K2152" t="str">
        <f t="shared" si="67"/>
        <v>Normal</v>
      </c>
    </row>
    <row r="2153" spans="1:11" x14ac:dyDescent="0.25">
      <c r="A2153" t="s">
        <v>211</v>
      </c>
      <c r="B2153">
        <v>27.93</v>
      </c>
      <c r="C2153">
        <v>9.8800000000000008</v>
      </c>
      <c r="D2153" t="s">
        <v>4718</v>
      </c>
      <c r="E2153" t="s">
        <v>4718</v>
      </c>
      <c r="F2153" t="s">
        <v>4718</v>
      </c>
      <c r="G2153">
        <v>0</v>
      </c>
      <c r="H2153" t="s">
        <v>4718</v>
      </c>
      <c r="J2153" t="str">
        <f t="shared" si="66"/>
        <v>NormalWeight</v>
      </c>
      <c r="K2153" t="str">
        <f t="shared" si="67"/>
        <v>Diabetes</v>
      </c>
    </row>
    <row r="2154" spans="1:11" x14ac:dyDescent="0.25">
      <c r="A2154" t="s">
        <v>210</v>
      </c>
      <c r="B2154">
        <v>22</v>
      </c>
      <c r="C2154">
        <v>9.5</v>
      </c>
      <c r="D2154" t="s">
        <v>4718</v>
      </c>
      <c r="E2154" t="s">
        <v>4718</v>
      </c>
      <c r="F2154" t="s">
        <v>4718</v>
      </c>
      <c r="G2154">
        <v>0</v>
      </c>
      <c r="H2154" t="s">
        <v>4718</v>
      </c>
      <c r="J2154" t="str">
        <f t="shared" si="66"/>
        <v>Obesity</v>
      </c>
      <c r="K2154" t="str">
        <f t="shared" si="67"/>
        <v>Diabetes</v>
      </c>
    </row>
    <row r="2155" spans="1:11" x14ac:dyDescent="0.25">
      <c r="A2155" t="s">
        <v>209</v>
      </c>
      <c r="B2155">
        <v>36.86</v>
      </c>
      <c r="C2155">
        <v>4.97</v>
      </c>
      <c r="D2155" t="s">
        <v>2380</v>
      </c>
      <c r="E2155" t="s">
        <v>4718</v>
      </c>
      <c r="F2155" t="s">
        <v>4718</v>
      </c>
      <c r="G2155">
        <v>0</v>
      </c>
      <c r="H2155" t="s">
        <v>4718</v>
      </c>
      <c r="J2155" t="str">
        <f t="shared" si="66"/>
        <v>Obesity</v>
      </c>
      <c r="K2155" t="str">
        <f t="shared" si="67"/>
        <v>Normal</v>
      </c>
    </row>
    <row r="2156" spans="1:11" x14ac:dyDescent="0.25">
      <c r="A2156" t="s">
        <v>208</v>
      </c>
      <c r="B2156">
        <v>31.254999999999999</v>
      </c>
      <c r="C2156">
        <v>5.49</v>
      </c>
      <c r="D2156" t="s">
        <v>2380</v>
      </c>
      <c r="E2156" t="s">
        <v>4718</v>
      </c>
      <c r="F2156" t="s">
        <v>4718</v>
      </c>
      <c r="G2156">
        <v>0</v>
      </c>
      <c r="H2156" t="s">
        <v>4718</v>
      </c>
      <c r="J2156" t="str">
        <f t="shared" si="66"/>
        <v>NormalWeight</v>
      </c>
      <c r="K2156" t="str">
        <f t="shared" si="67"/>
        <v>Normal</v>
      </c>
    </row>
    <row r="2157" spans="1:11" x14ac:dyDescent="0.25">
      <c r="A2157" t="s">
        <v>207</v>
      </c>
      <c r="B2157">
        <v>23.06</v>
      </c>
      <c r="C2157">
        <v>4.47</v>
      </c>
      <c r="D2157" t="s">
        <v>4718</v>
      </c>
      <c r="E2157" t="s">
        <v>4718</v>
      </c>
      <c r="F2157" t="s">
        <v>4718</v>
      </c>
      <c r="G2157">
        <v>0</v>
      </c>
      <c r="H2157" t="s">
        <v>4718</v>
      </c>
      <c r="J2157" t="str">
        <f t="shared" si="66"/>
        <v>Over Weight</v>
      </c>
      <c r="K2157" t="str">
        <f t="shared" si="67"/>
        <v>Normal</v>
      </c>
    </row>
    <row r="2158" spans="1:11" x14ac:dyDescent="0.25">
      <c r="A2158" t="s">
        <v>206</v>
      </c>
      <c r="B2158">
        <v>28.975000000000001</v>
      </c>
      <c r="C2158">
        <v>4.34</v>
      </c>
      <c r="D2158" t="s">
        <v>2380</v>
      </c>
      <c r="E2158" t="s">
        <v>4718</v>
      </c>
      <c r="F2158" t="s">
        <v>4718</v>
      </c>
      <c r="G2158">
        <v>0</v>
      </c>
      <c r="H2158" t="s">
        <v>4718</v>
      </c>
      <c r="J2158" t="str">
        <f t="shared" si="66"/>
        <v>Obesity</v>
      </c>
      <c r="K2158" t="str">
        <f t="shared" si="67"/>
        <v>Normal</v>
      </c>
    </row>
    <row r="2159" spans="1:11" x14ac:dyDescent="0.25">
      <c r="A2159" t="s">
        <v>205</v>
      </c>
      <c r="B2159">
        <v>33.299999999999997</v>
      </c>
      <c r="C2159">
        <v>9.49</v>
      </c>
      <c r="D2159" t="s">
        <v>4718</v>
      </c>
      <c r="E2159" t="s">
        <v>4718</v>
      </c>
      <c r="F2159" t="s">
        <v>4718</v>
      </c>
      <c r="G2159">
        <v>0</v>
      </c>
      <c r="H2159" t="s">
        <v>4718</v>
      </c>
      <c r="J2159" t="str">
        <f t="shared" si="66"/>
        <v>Obesity</v>
      </c>
      <c r="K2159" t="str">
        <f t="shared" si="67"/>
        <v>Diabetes</v>
      </c>
    </row>
    <row r="2160" spans="1:11" x14ac:dyDescent="0.25">
      <c r="A2160" t="s">
        <v>204</v>
      </c>
      <c r="B2160">
        <v>33</v>
      </c>
      <c r="C2160">
        <v>10.16</v>
      </c>
      <c r="D2160" t="s">
        <v>4718</v>
      </c>
      <c r="E2160" t="s">
        <v>4718</v>
      </c>
      <c r="F2160" t="s">
        <v>4718</v>
      </c>
      <c r="G2160">
        <v>0</v>
      </c>
      <c r="H2160" t="s">
        <v>4718</v>
      </c>
      <c r="J2160" t="str">
        <f t="shared" si="66"/>
        <v>Obesity</v>
      </c>
      <c r="K2160" t="str">
        <f t="shared" si="67"/>
        <v>Diabetes</v>
      </c>
    </row>
    <row r="2161" spans="1:11" x14ac:dyDescent="0.25">
      <c r="A2161" t="s">
        <v>203</v>
      </c>
      <c r="B2161">
        <v>31.46</v>
      </c>
      <c r="C2161">
        <v>11.19</v>
      </c>
      <c r="D2161" t="s">
        <v>4718</v>
      </c>
      <c r="E2161" t="s">
        <v>4718</v>
      </c>
      <c r="F2161" t="s">
        <v>4718</v>
      </c>
      <c r="G2161">
        <v>0</v>
      </c>
      <c r="H2161" t="s">
        <v>4718</v>
      </c>
      <c r="J2161" t="str">
        <f t="shared" si="66"/>
        <v>Over Weight</v>
      </c>
      <c r="K2161" t="str">
        <f t="shared" si="67"/>
        <v>Diabetes</v>
      </c>
    </row>
    <row r="2162" spans="1:11" x14ac:dyDescent="0.25">
      <c r="A2162" t="s">
        <v>202</v>
      </c>
      <c r="B2162">
        <v>29.6</v>
      </c>
      <c r="C2162">
        <v>11.03</v>
      </c>
      <c r="D2162" t="s">
        <v>4718</v>
      </c>
      <c r="E2162" t="s">
        <v>4718</v>
      </c>
      <c r="F2162" t="s">
        <v>4718</v>
      </c>
      <c r="G2162">
        <v>0</v>
      </c>
      <c r="H2162" t="s">
        <v>4718</v>
      </c>
      <c r="J2162" t="str">
        <f t="shared" si="66"/>
        <v>NormalWeight</v>
      </c>
      <c r="K2162" t="str">
        <f t="shared" si="67"/>
        <v>Diabetes</v>
      </c>
    </row>
    <row r="2163" spans="1:11" x14ac:dyDescent="0.25">
      <c r="A2163" t="s">
        <v>201</v>
      </c>
      <c r="B2163">
        <v>22.05</v>
      </c>
      <c r="C2163">
        <v>4.43</v>
      </c>
      <c r="D2163" t="s">
        <v>2380</v>
      </c>
      <c r="E2163" t="s">
        <v>4718</v>
      </c>
      <c r="F2163" t="s">
        <v>4718</v>
      </c>
      <c r="G2163">
        <v>0</v>
      </c>
      <c r="H2163" t="s">
        <v>4718</v>
      </c>
      <c r="J2163" t="str">
        <f t="shared" si="66"/>
        <v>Over Weight</v>
      </c>
      <c r="K2163" t="str">
        <f t="shared" si="67"/>
        <v>Normal</v>
      </c>
    </row>
    <row r="2164" spans="1:11" x14ac:dyDescent="0.25">
      <c r="A2164" t="s">
        <v>199</v>
      </c>
      <c r="B2164">
        <v>27.06</v>
      </c>
      <c r="C2164">
        <v>6.14</v>
      </c>
      <c r="D2164" t="s">
        <v>4718</v>
      </c>
      <c r="E2164" t="s">
        <v>2380</v>
      </c>
      <c r="F2164" t="s">
        <v>4718</v>
      </c>
      <c r="G2164">
        <v>1</v>
      </c>
      <c r="H2164" t="s">
        <v>4718</v>
      </c>
      <c r="J2164" t="str">
        <f t="shared" si="66"/>
        <v>NormalWeight</v>
      </c>
      <c r="K2164" t="str">
        <f t="shared" si="67"/>
        <v>Pre-Diabetes</v>
      </c>
    </row>
    <row r="2165" spans="1:11" x14ac:dyDescent="0.25">
      <c r="A2165" t="s">
        <v>198</v>
      </c>
      <c r="B2165">
        <v>20.49</v>
      </c>
      <c r="C2165">
        <v>4.87</v>
      </c>
      <c r="D2165" t="s">
        <v>4718</v>
      </c>
      <c r="E2165" t="s">
        <v>4718</v>
      </c>
      <c r="F2165" t="s">
        <v>4718</v>
      </c>
      <c r="G2165">
        <v>0</v>
      </c>
      <c r="H2165" t="s">
        <v>4718</v>
      </c>
      <c r="J2165" t="str">
        <f t="shared" si="66"/>
        <v>Over Weight</v>
      </c>
      <c r="K2165" t="str">
        <f t="shared" si="67"/>
        <v>Normal</v>
      </c>
    </row>
    <row r="2166" spans="1:11" x14ac:dyDescent="0.25">
      <c r="A2166" t="s">
        <v>197</v>
      </c>
      <c r="B2166">
        <v>28.4</v>
      </c>
      <c r="C2166">
        <v>4.3</v>
      </c>
      <c r="D2166" t="s">
        <v>4718</v>
      </c>
      <c r="E2166" t="s">
        <v>4718</v>
      </c>
      <c r="F2166" t="s">
        <v>2380</v>
      </c>
      <c r="G2166">
        <v>1</v>
      </c>
      <c r="H2166" t="s">
        <v>4718</v>
      </c>
      <c r="J2166" t="str">
        <f t="shared" si="66"/>
        <v>Obesity</v>
      </c>
      <c r="K2166" t="str">
        <f t="shared" si="67"/>
        <v>Normal</v>
      </c>
    </row>
    <row r="2167" spans="1:11" x14ac:dyDescent="0.25">
      <c r="A2167" t="s">
        <v>196</v>
      </c>
      <c r="B2167">
        <v>41.91</v>
      </c>
      <c r="C2167">
        <v>6.19</v>
      </c>
      <c r="D2167" t="s">
        <v>4718</v>
      </c>
      <c r="E2167" t="s">
        <v>4718</v>
      </c>
      <c r="F2167" t="s">
        <v>4718</v>
      </c>
      <c r="G2167">
        <v>0</v>
      </c>
      <c r="H2167" t="s">
        <v>4718</v>
      </c>
      <c r="J2167" t="str">
        <f t="shared" si="66"/>
        <v>NormalWeight</v>
      </c>
      <c r="K2167" t="str">
        <f t="shared" si="67"/>
        <v>Pre-Diabetes</v>
      </c>
    </row>
    <row r="2168" spans="1:11" x14ac:dyDescent="0.25">
      <c r="A2168" t="s">
        <v>195</v>
      </c>
      <c r="B2168">
        <v>24.6</v>
      </c>
      <c r="C2168">
        <v>6.19</v>
      </c>
      <c r="D2168" t="s">
        <v>4718</v>
      </c>
      <c r="E2168" t="s">
        <v>4718</v>
      </c>
      <c r="F2168" t="s">
        <v>2380</v>
      </c>
      <c r="G2168">
        <v>1</v>
      </c>
      <c r="H2168" t="s">
        <v>4718</v>
      </c>
      <c r="J2168" t="str">
        <f t="shared" si="66"/>
        <v>NormalWeight</v>
      </c>
      <c r="K2168" t="str">
        <f t="shared" si="67"/>
        <v>Pre-Diabetes</v>
      </c>
    </row>
    <row r="2169" spans="1:11" x14ac:dyDescent="0.25">
      <c r="A2169" t="s">
        <v>194</v>
      </c>
      <c r="B2169">
        <v>20.9</v>
      </c>
      <c r="C2169">
        <v>5.12</v>
      </c>
      <c r="D2169" t="s">
        <v>4718</v>
      </c>
      <c r="E2169" t="s">
        <v>4718</v>
      </c>
      <c r="F2169" t="s">
        <v>2380</v>
      </c>
      <c r="G2169">
        <v>1</v>
      </c>
      <c r="H2169" t="s">
        <v>4718</v>
      </c>
      <c r="J2169" t="str">
        <f t="shared" si="66"/>
        <v>Obesity</v>
      </c>
      <c r="K2169" t="str">
        <f t="shared" si="67"/>
        <v>Normal</v>
      </c>
    </row>
    <row r="2170" spans="1:11" x14ac:dyDescent="0.25">
      <c r="A2170" t="s">
        <v>193</v>
      </c>
      <c r="B2170">
        <v>34.4</v>
      </c>
      <c r="C2170">
        <v>4.04</v>
      </c>
      <c r="D2170" t="s">
        <v>4718</v>
      </c>
      <c r="E2170" t="s">
        <v>4718</v>
      </c>
      <c r="F2170" t="s">
        <v>4718</v>
      </c>
      <c r="G2170">
        <v>0</v>
      </c>
      <c r="H2170" t="s">
        <v>4718</v>
      </c>
      <c r="J2170" t="str">
        <f t="shared" si="66"/>
        <v>Obesity</v>
      </c>
      <c r="K2170" t="str">
        <f t="shared" si="67"/>
        <v>Normal</v>
      </c>
    </row>
    <row r="2171" spans="1:11" x14ac:dyDescent="0.25">
      <c r="A2171" t="s">
        <v>192</v>
      </c>
      <c r="B2171">
        <v>32.56</v>
      </c>
      <c r="C2171">
        <v>5.36</v>
      </c>
      <c r="D2171" t="s">
        <v>4718</v>
      </c>
      <c r="E2171" t="s">
        <v>4718</v>
      </c>
      <c r="F2171" t="s">
        <v>4718</v>
      </c>
      <c r="G2171">
        <v>0</v>
      </c>
      <c r="H2171" t="s">
        <v>4718</v>
      </c>
      <c r="J2171" t="str">
        <f t="shared" si="66"/>
        <v>Over Weight</v>
      </c>
      <c r="K2171" t="str">
        <f t="shared" si="67"/>
        <v>Normal</v>
      </c>
    </row>
    <row r="2172" spans="1:11" x14ac:dyDescent="0.25">
      <c r="A2172" t="s">
        <v>191</v>
      </c>
      <c r="B2172">
        <v>27.98</v>
      </c>
      <c r="C2172">
        <v>4.38</v>
      </c>
      <c r="D2172" t="s">
        <v>4718</v>
      </c>
      <c r="E2172" t="s">
        <v>2380</v>
      </c>
      <c r="F2172" t="s">
        <v>4718</v>
      </c>
      <c r="G2172">
        <v>1</v>
      </c>
      <c r="H2172" t="s">
        <v>4718</v>
      </c>
      <c r="J2172" t="str">
        <f t="shared" si="66"/>
        <v>Over Weight</v>
      </c>
      <c r="K2172" t="str">
        <f t="shared" si="67"/>
        <v>Normal</v>
      </c>
    </row>
    <row r="2173" spans="1:11" x14ac:dyDescent="0.25">
      <c r="A2173" t="s">
        <v>190</v>
      </c>
      <c r="B2173">
        <v>26.51</v>
      </c>
      <c r="C2173">
        <v>4.58</v>
      </c>
      <c r="D2173" t="s">
        <v>4718</v>
      </c>
      <c r="E2173" t="s">
        <v>4718</v>
      </c>
      <c r="F2173" t="s">
        <v>4718</v>
      </c>
      <c r="G2173">
        <v>0</v>
      </c>
      <c r="H2173" t="s">
        <v>4718</v>
      </c>
      <c r="J2173" t="str">
        <f t="shared" si="66"/>
        <v>Over Weight</v>
      </c>
      <c r="K2173" t="str">
        <f t="shared" si="67"/>
        <v>Normal</v>
      </c>
    </row>
    <row r="2174" spans="1:11" x14ac:dyDescent="0.25">
      <c r="A2174" t="s">
        <v>189</v>
      </c>
      <c r="B2174">
        <v>29.734999999999999</v>
      </c>
      <c r="C2174">
        <v>11.92</v>
      </c>
      <c r="D2174" t="s">
        <v>4718</v>
      </c>
      <c r="E2174" t="s">
        <v>4718</v>
      </c>
      <c r="F2174" t="s">
        <v>4718</v>
      </c>
      <c r="G2174">
        <v>0</v>
      </c>
      <c r="H2174" t="s">
        <v>4718</v>
      </c>
      <c r="J2174" t="str">
        <f t="shared" si="66"/>
        <v>Obesity</v>
      </c>
      <c r="K2174" t="str">
        <f t="shared" si="67"/>
        <v>Diabetes</v>
      </c>
    </row>
    <row r="2175" spans="1:11" x14ac:dyDescent="0.25">
      <c r="A2175" t="s">
        <v>188</v>
      </c>
      <c r="B2175">
        <v>40.5</v>
      </c>
      <c r="C2175">
        <v>5.4</v>
      </c>
      <c r="D2175" t="s">
        <v>4718</v>
      </c>
      <c r="E2175" t="s">
        <v>4718</v>
      </c>
      <c r="F2175" t="s">
        <v>2380</v>
      </c>
      <c r="G2175">
        <v>1</v>
      </c>
      <c r="H2175" t="s">
        <v>4718</v>
      </c>
      <c r="J2175" t="str">
        <f t="shared" si="66"/>
        <v>Over Weight</v>
      </c>
      <c r="K2175" t="str">
        <f t="shared" si="67"/>
        <v>Normal</v>
      </c>
    </row>
    <row r="2176" spans="1:11" x14ac:dyDescent="0.25">
      <c r="A2176" t="s">
        <v>187</v>
      </c>
      <c r="B2176">
        <v>25.64</v>
      </c>
      <c r="C2176">
        <v>4.76</v>
      </c>
      <c r="D2176" t="s">
        <v>4718</v>
      </c>
      <c r="E2176" t="s">
        <v>4718</v>
      </c>
      <c r="F2176" t="s">
        <v>4718</v>
      </c>
      <c r="G2176">
        <v>1</v>
      </c>
      <c r="H2176" t="s">
        <v>4718</v>
      </c>
      <c r="J2176" t="str">
        <f t="shared" si="66"/>
        <v>Obesity</v>
      </c>
      <c r="K2176" t="str">
        <f t="shared" si="67"/>
        <v>Normal</v>
      </c>
    </row>
    <row r="2177" spans="1:11" x14ac:dyDescent="0.25">
      <c r="A2177" t="s">
        <v>186</v>
      </c>
      <c r="B2177">
        <v>32.9</v>
      </c>
      <c r="C2177">
        <v>4.78</v>
      </c>
      <c r="D2177" t="s">
        <v>4718</v>
      </c>
      <c r="E2177" t="s">
        <v>4718</v>
      </c>
      <c r="F2177" t="s">
        <v>2380</v>
      </c>
      <c r="G2177">
        <v>1</v>
      </c>
      <c r="H2177" t="s">
        <v>4718</v>
      </c>
      <c r="J2177" t="str">
        <f t="shared" ref="J2177:J2240" si="68">IF(B2178&gt;=30,"Obesity",IF(B2178&gt;=25,"Over Weight",IF(B2178&gt;=18.5,"NormalWeight","UnderWeight")))</f>
        <v>Over Weight</v>
      </c>
      <c r="K2177" t="str">
        <f t="shared" si="67"/>
        <v>Normal</v>
      </c>
    </row>
    <row r="2178" spans="1:11" x14ac:dyDescent="0.25">
      <c r="A2178" t="s">
        <v>185</v>
      </c>
      <c r="B2178">
        <v>29.8</v>
      </c>
      <c r="C2178">
        <v>4.26</v>
      </c>
      <c r="D2178" t="s">
        <v>4718</v>
      </c>
      <c r="E2178" t="s">
        <v>4718</v>
      </c>
      <c r="F2178" t="s">
        <v>2380</v>
      </c>
      <c r="G2178">
        <v>1</v>
      </c>
      <c r="H2178" t="s">
        <v>4718</v>
      </c>
      <c r="J2178" t="str">
        <f t="shared" si="68"/>
        <v>Over Weight</v>
      </c>
      <c r="K2178" t="str">
        <f t="shared" si="67"/>
        <v>Normal</v>
      </c>
    </row>
    <row r="2179" spans="1:11" x14ac:dyDescent="0.25">
      <c r="A2179" t="s">
        <v>184</v>
      </c>
      <c r="B2179">
        <v>28.9</v>
      </c>
      <c r="C2179">
        <v>5.85</v>
      </c>
      <c r="D2179" t="s">
        <v>4718</v>
      </c>
      <c r="E2179" t="s">
        <v>4718</v>
      </c>
      <c r="F2179" t="s">
        <v>2380</v>
      </c>
      <c r="G2179">
        <v>1</v>
      </c>
      <c r="H2179" t="s">
        <v>4718</v>
      </c>
      <c r="J2179" t="str">
        <f t="shared" si="68"/>
        <v>NormalWeight</v>
      </c>
      <c r="K2179" t="str">
        <f t="shared" ref="K2179:K2242" si="69">IF(C2179&lt;5.7,"Normal",IF(C2179&lt;6.5,"Pre-Diabetes","Diabetes"))</f>
        <v>Pre-Diabetes</v>
      </c>
    </row>
    <row r="2180" spans="1:11" x14ac:dyDescent="0.25">
      <c r="A2180" t="s">
        <v>183</v>
      </c>
      <c r="B2180">
        <v>24.7</v>
      </c>
      <c r="C2180">
        <v>5.32</v>
      </c>
      <c r="D2180" t="s">
        <v>4718</v>
      </c>
      <c r="E2180" t="s">
        <v>4718</v>
      </c>
      <c r="F2180" t="s">
        <v>2380</v>
      </c>
      <c r="G2180">
        <v>1</v>
      </c>
      <c r="H2180" t="s">
        <v>4718</v>
      </c>
      <c r="J2180" t="str">
        <f t="shared" si="68"/>
        <v>NormalWeight</v>
      </c>
      <c r="K2180" t="str">
        <f t="shared" si="69"/>
        <v>Normal</v>
      </c>
    </row>
    <row r="2181" spans="1:11" x14ac:dyDescent="0.25">
      <c r="A2181" t="s">
        <v>182</v>
      </c>
      <c r="B2181">
        <v>20.6</v>
      </c>
      <c r="C2181">
        <v>5.14</v>
      </c>
      <c r="D2181" t="s">
        <v>4718</v>
      </c>
      <c r="E2181" t="s">
        <v>4718</v>
      </c>
      <c r="F2181" t="s">
        <v>2380</v>
      </c>
      <c r="G2181">
        <v>1</v>
      </c>
      <c r="H2181" t="s">
        <v>4718</v>
      </c>
      <c r="J2181" t="str">
        <f t="shared" si="68"/>
        <v>NormalWeight</v>
      </c>
      <c r="K2181" t="str">
        <f t="shared" si="69"/>
        <v>Normal</v>
      </c>
    </row>
    <row r="2182" spans="1:11" x14ac:dyDescent="0.25">
      <c r="A2182" t="s">
        <v>181</v>
      </c>
      <c r="B2182">
        <v>18.600000000000001</v>
      </c>
      <c r="C2182">
        <v>5</v>
      </c>
      <c r="D2182" t="s">
        <v>4718</v>
      </c>
      <c r="E2182" t="s">
        <v>4718</v>
      </c>
      <c r="F2182" t="s">
        <v>2380</v>
      </c>
      <c r="G2182">
        <v>1</v>
      </c>
      <c r="H2182" t="s">
        <v>4718</v>
      </c>
      <c r="J2182" t="str">
        <f t="shared" si="68"/>
        <v>UnderWeight</v>
      </c>
      <c r="K2182" t="str">
        <f t="shared" si="69"/>
        <v>Normal</v>
      </c>
    </row>
    <row r="2183" spans="1:11" x14ac:dyDescent="0.25">
      <c r="A2183" t="s">
        <v>180</v>
      </c>
      <c r="B2183">
        <v>17.8</v>
      </c>
      <c r="C2183">
        <v>4.55</v>
      </c>
      <c r="D2183" t="s">
        <v>4718</v>
      </c>
      <c r="E2183" t="s">
        <v>4718</v>
      </c>
      <c r="F2183" t="s">
        <v>2380</v>
      </c>
      <c r="G2183">
        <v>1</v>
      </c>
      <c r="H2183" t="s">
        <v>4718</v>
      </c>
      <c r="J2183" t="str">
        <f t="shared" si="68"/>
        <v>Obesity</v>
      </c>
      <c r="K2183" t="str">
        <f t="shared" si="69"/>
        <v>Normal</v>
      </c>
    </row>
    <row r="2184" spans="1:11" x14ac:dyDescent="0.25">
      <c r="A2184" t="s">
        <v>179</v>
      </c>
      <c r="B2184">
        <v>35.200000000000003</v>
      </c>
      <c r="C2184">
        <v>5.97</v>
      </c>
      <c r="D2184" t="s">
        <v>4718</v>
      </c>
      <c r="E2184" t="s">
        <v>2380</v>
      </c>
      <c r="F2184" t="s">
        <v>4718</v>
      </c>
      <c r="G2184">
        <v>1</v>
      </c>
      <c r="H2184" t="s">
        <v>4718</v>
      </c>
      <c r="J2184" t="str">
        <f t="shared" si="68"/>
        <v>Obesity</v>
      </c>
      <c r="K2184" t="str">
        <f t="shared" si="69"/>
        <v>Pre-Diabetes</v>
      </c>
    </row>
    <row r="2185" spans="1:11" x14ac:dyDescent="0.25">
      <c r="A2185" t="s">
        <v>178</v>
      </c>
      <c r="B2185">
        <v>33.770000000000003</v>
      </c>
      <c r="C2185">
        <v>4.0199999999999996</v>
      </c>
      <c r="D2185" t="s">
        <v>4718</v>
      </c>
      <c r="E2185" t="s">
        <v>2380</v>
      </c>
      <c r="F2185" t="s">
        <v>4718</v>
      </c>
      <c r="G2185">
        <v>1</v>
      </c>
      <c r="H2185" t="s">
        <v>4718</v>
      </c>
      <c r="J2185" t="str">
        <f t="shared" si="68"/>
        <v>Obesity</v>
      </c>
      <c r="K2185" t="str">
        <f t="shared" si="69"/>
        <v>Normal</v>
      </c>
    </row>
    <row r="2186" spans="1:11" x14ac:dyDescent="0.25">
      <c r="A2186" t="s">
        <v>177</v>
      </c>
      <c r="B2186">
        <v>30.03</v>
      </c>
      <c r="C2186">
        <v>4.04</v>
      </c>
      <c r="D2186" t="s">
        <v>4718</v>
      </c>
      <c r="E2186" t="s">
        <v>2380</v>
      </c>
      <c r="F2186" t="s">
        <v>4718</v>
      </c>
      <c r="G2186">
        <v>1</v>
      </c>
      <c r="H2186" t="s">
        <v>4718</v>
      </c>
      <c r="J2186" t="str">
        <f t="shared" si="68"/>
        <v>Over Weight</v>
      </c>
      <c r="K2186" t="str">
        <f t="shared" si="69"/>
        <v>Normal</v>
      </c>
    </row>
    <row r="2187" spans="1:11" x14ac:dyDescent="0.25">
      <c r="A2187" t="s">
        <v>176</v>
      </c>
      <c r="B2187">
        <v>29.37</v>
      </c>
      <c r="C2187">
        <v>5.54</v>
      </c>
      <c r="D2187" t="s">
        <v>4718</v>
      </c>
      <c r="E2187" t="s">
        <v>2380</v>
      </c>
      <c r="F2187" t="s">
        <v>4718</v>
      </c>
      <c r="G2187">
        <v>1</v>
      </c>
      <c r="H2187" t="s">
        <v>4718</v>
      </c>
      <c r="J2187" t="str">
        <f t="shared" si="68"/>
        <v>Over Weight</v>
      </c>
      <c r="K2187" t="str">
        <f t="shared" si="69"/>
        <v>Normal</v>
      </c>
    </row>
    <row r="2188" spans="1:11" x14ac:dyDescent="0.25">
      <c r="A2188" t="s">
        <v>175</v>
      </c>
      <c r="B2188">
        <v>28.5</v>
      </c>
      <c r="C2188">
        <v>4.03</v>
      </c>
      <c r="D2188" t="s">
        <v>4718</v>
      </c>
      <c r="E2188" t="s">
        <v>2380</v>
      </c>
      <c r="F2188" t="s">
        <v>4718</v>
      </c>
      <c r="G2188">
        <v>1</v>
      </c>
      <c r="H2188" t="s">
        <v>4718</v>
      </c>
      <c r="J2188" t="str">
        <f t="shared" si="68"/>
        <v>NormalWeight</v>
      </c>
      <c r="K2188" t="str">
        <f t="shared" si="69"/>
        <v>Normal</v>
      </c>
    </row>
    <row r="2189" spans="1:11" x14ac:dyDescent="0.25">
      <c r="A2189" t="s">
        <v>174</v>
      </c>
      <c r="B2189">
        <v>23.32</v>
      </c>
      <c r="C2189">
        <v>5.62</v>
      </c>
      <c r="D2189" t="s">
        <v>4718</v>
      </c>
      <c r="E2189" t="s">
        <v>2380</v>
      </c>
      <c r="F2189" t="s">
        <v>4718</v>
      </c>
      <c r="G2189">
        <v>1</v>
      </c>
      <c r="H2189" t="s">
        <v>4718</v>
      </c>
      <c r="J2189" t="str">
        <f t="shared" si="68"/>
        <v>Over Weight</v>
      </c>
      <c r="K2189" t="str">
        <f t="shared" si="69"/>
        <v>Normal</v>
      </c>
    </row>
    <row r="2190" spans="1:11" x14ac:dyDescent="0.25">
      <c r="A2190" t="s">
        <v>173</v>
      </c>
      <c r="B2190">
        <v>26.125</v>
      </c>
      <c r="C2190">
        <v>5.27</v>
      </c>
      <c r="D2190" t="s">
        <v>4718</v>
      </c>
      <c r="E2190" t="s">
        <v>2380</v>
      </c>
      <c r="F2190" t="s">
        <v>4718</v>
      </c>
      <c r="G2190">
        <v>1</v>
      </c>
      <c r="H2190" t="s">
        <v>4718</v>
      </c>
      <c r="J2190" t="str">
        <f t="shared" si="68"/>
        <v>Over Weight</v>
      </c>
      <c r="K2190" t="str">
        <f t="shared" si="69"/>
        <v>Normal</v>
      </c>
    </row>
    <row r="2191" spans="1:11" x14ac:dyDescent="0.25">
      <c r="A2191" t="s">
        <v>172</v>
      </c>
      <c r="B2191">
        <v>25.46</v>
      </c>
      <c r="C2191">
        <v>5.18</v>
      </c>
      <c r="D2191" t="s">
        <v>4718</v>
      </c>
      <c r="E2191" t="s">
        <v>2380</v>
      </c>
      <c r="F2191" t="s">
        <v>4718</v>
      </c>
      <c r="G2191">
        <v>1</v>
      </c>
      <c r="H2191" t="s">
        <v>4718</v>
      </c>
      <c r="J2191" t="str">
        <f t="shared" si="68"/>
        <v>NormalWeight</v>
      </c>
      <c r="K2191" t="str">
        <f t="shared" si="69"/>
        <v>Normal</v>
      </c>
    </row>
    <row r="2192" spans="1:11" x14ac:dyDescent="0.25">
      <c r="A2192" t="s">
        <v>171</v>
      </c>
      <c r="B2192">
        <v>23.75</v>
      </c>
      <c r="C2192">
        <v>5.27</v>
      </c>
      <c r="D2192" t="s">
        <v>4718</v>
      </c>
      <c r="E2192" t="s">
        <v>2380</v>
      </c>
      <c r="F2192" t="s">
        <v>4718</v>
      </c>
      <c r="G2192">
        <v>1</v>
      </c>
      <c r="H2192" t="s">
        <v>4718</v>
      </c>
      <c r="J2192" t="str">
        <f t="shared" si="68"/>
        <v>NormalWeight</v>
      </c>
      <c r="K2192" t="str">
        <f t="shared" si="69"/>
        <v>Normal</v>
      </c>
    </row>
    <row r="2193" spans="1:11" x14ac:dyDescent="0.25">
      <c r="A2193" t="s">
        <v>169</v>
      </c>
      <c r="B2193">
        <v>23.085000000000001</v>
      </c>
      <c r="C2193">
        <v>5.62</v>
      </c>
      <c r="D2193" t="s">
        <v>4718</v>
      </c>
      <c r="E2193" t="s">
        <v>2380</v>
      </c>
      <c r="F2193" t="s">
        <v>4718</v>
      </c>
      <c r="G2193">
        <v>1</v>
      </c>
      <c r="H2193" t="s">
        <v>4718</v>
      </c>
      <c r="J2193" t="str">
        <f t="shared" si="68"/>
        <v>NormalWeight</v>
      </c>
      <c r="K2193" t="str">
        <f t="shared" si="69"/>
        <v>Normal</v>
      </c>
    </row>
    <row r="2194" spans="1:11" x14ac:dyDescent="0.25">
      <c r="A2194" t="s">
        <v>167</v>
      </c>
      <c r="B2194">
        <v>22.99</v>
      </c>
      <c r="C2194">
        <v>5.0599999999999996</v>
      </c>
      <c r="D2194" t="s">
        <v>4718</v>
      </c>
      <c r="E2194" t="s">
        <v>2380</v>
      </c>
      <c r="F2194" t="s">
        <v>4718</v>
      </c>
      <c r="G2194">
        <v>1</v>
      </c>
      <c r="H2194" t="s">
        <v>4718</v>
      </c>
      <c r="J2194" t="str">
        <f t="shared" si="68"/>
        <v>NormalWeight</v>
      </c>
      <c r="K2194" t="str">
        <f t="shared" si="69"/>
        <v>Normal</v>
      </c>
    </row>
    <row r="2195" spans="1:11" x14ac:dyDescent="0.25">
      <c r="A2195" t="s">
        <v>165</v>
      </c>
      <c r="B2195">
        <v>21.47</v>
      </c>
      <c r="C2195">
        <v>4.6900000000000004</v>
      </c>
      <c r="D2195" t="s">
        <v>4718</v>
      </c>
      <c r="E2195" t="s">
        <v>2380</v>
      </c>
      <c r="F2195" t="s">
        <v>4718</v>
      </c>
      <c r="G2195">
        <v>1</v>
      </c>
      <c r="H2195" t="s">
        <v>4718</v>
      </c>
      <c r="J2195" t="str">
        <f t="shared" si="68"/>
        <v>UnderWeight</v>
      </c>
      <c r="K2195" t="str">
        <f t="shared" si="69"/>
        <v>Normal</v>
      </c>
    </row>
    <row r="2196" spans="1:11" x14ac:dyDescent="0.25">
      <c r="A2196" t="s">
        <v>163</v>
      </c>
      <c r="B2196">
        <v>15.96</v>
      </c>
      <c r="C2196">
        <v>5.44</v>
      </c>
      <c r="D2196" t="s">
        <v>4718</v>
      </c>
      <c r="E2196" t="s">
        <v>2380</v>
      </c>
      <c r="F2196" t="s">
        <v>4718</v>
      </c>
      <c r="G2196">
        <v>1</v>
      </c>
      <c r="H2196" t="s">
        <v>4718</v>
      </c>
      <c r="J2196" t="str">
        <f t="shared" si="68"/>
        <v>Obesity</v>
      </c>
      <c r="K2196" t="str">
        <f t="shared" si="69"/>
        <v>Normal</v>
      </c>
    </row>
    <row r="2197" spans="1:11" x14ac:dyDescent="0.25">
      <c r="A2197" t="s">
        <v>162</v>
      </c>
      <c r="B2197">
        <v>39.5</v>
      </c>
      <c r="C2197">
        <v>5.05</v>
      </c>
      <c r="D2197" t="s">
        <v>4718</v>
      </c>
      <c r="E2197" t="s">
        <v>2380</v>
      </c>
      <c r="F2197" t="s">
        <v>4718</v>
      </c>
      <c r="G2197">
        <v>1</v>
      </c>
      <c r="H2197" t="s">
        <v>4718</v>
      </c>
      <c r="J2197" t="str">
        <f t="shared" si="68"/>
        <v>Obesity</v>
      </c>
      <c r="K2197" t="str">
        <f t="shared" si="69"/>
        <v>Normal</v>
      </c>
    </row>
    <row r="2198" spans="1:11" x14ac:dyDescent="0.25">
      <c r="A2198" t="s">
        <v>161</v>
      </c>
      <c r="B2198">
        <v>33.770000000000003</v>
      </c>
      <c r="C2198">
        <v>6</v>
      </c>
      <c r="D2198" t="s">
        <v>4718</v>
      </c>
      <c r="E2198" t="s">
        <v>2380</v>
      </c>
      <c r="F2198" t="s">
        <v>4718</v>
      </c>
      <c r="G2198">
        <v>1</v>
      </c>
      <c r="H2198" t="s">
        <v>4718</v>
      </c>
      <c r="J2198" t="str">
        <f t="shared" si="68"/>
        <v>Over Weight</v>
      </c>
      <c r="K2198" t="str">
        <f t="shared" si="69"/>
        <v>Pre-Diabetes</v>
      </c>
    </row>
    <row r="2199" spans="1:11" x14ac:dyDescent="0.25">
      <c r="A2199" t="s">
        <v>160</v>
      </c>
      <c r="B2199">
        <v>26.84</v>
      </c>
      <c r="C2199">
        <v>5.99</v>
      </c>
      <c r="D2199" t="s">
        <v>2380</v>
      </c>
      <c r="E2199" t="s">
        <v>2380</v>
      </c>
      <c r="F2199" t="s">
        <v>4718</v>
      </c>
      <c r="G2199">
        <v>1</v>
      </c>
      <c r="H2199" t="s">
        <v>4718</v>
      </c>
      <c r="J2199" t="str">
        <f t="shared" si="68"/>
        <v>Obesity</v>
      </c>
      <c r="K2199" t="str">
        <f t="shared" si="69"/>
        <v>Pre-Diabetes</v>
      </c>
    </row>
    <row r="2200" spans="1:11" x14ac:dyDescent="0.25">
      <c r="A2200" t="s">
        <v>159</v>
      </c>
      <c r="B2200">
        <v>35.53</v>
      </c>
      <c r="C2200">
        <v>4.3600000000000003</v>
      </c>
      <c r="D2200" t="s">
        <v>4718</v>
      </c>
      <c r="E2200" t="s">
        <v>4718</v>
      </c>
      <c r="F2200" t="s">
        <v>2380</v>
      </c>
      <c r="G2200">
        <v>1</v>
      </c>
      <c r="H2200" t="s">
        <v>4718</v>
      </c>
      <c r="J2200" t="str">
        <f t="shared" si="68"/>
        <v>Obesity</v>
      </c>
      <c r="K2200" t="str">
        <f t="shared" si="69"/>
        <v>Normal</v>
      </c>
    </row>
    <row r="2201" spans="1:11" x14ac:dyDescent="0.25">
      <c r="A2201" t="s">
        <v>158</v>
      </c>
      <c r="B2201">
        <v>30.59</v>
      </c>
      <c r="C2201">
        <v>4.41</v>
      </c>
      <c r="D2201" t="s">
        <v>4718</v>
      </c>
      <c r="E2201" t="s">
        <v>4718</v>
      </c>
      <c r="F2201" t="s">
        <v>2380</v>
      </c>
      <c r="G2201">
        <v>1</v>
      </c>
      <c r="H2201" t="s">
        <v>4718</v>
      </c>
      <c r="J2201" t="str">
        <f t="shared" si="68"/>
        <v>Obesity</v>
      </c>
      <c r="K2201" t="str">
        <f t="shared" si="69"/>
        <v>Normal</v>
      </c>
    </row>
    <row r="2202" spans="1:11" x14ac:dyDescent="0.25">
      <c r="A2202" t="s">
        <v>157</v>
      </c>
      <c r="B2202">
        <v>30.59</v>
      </c>
      <c r="C2202">
        <v>4.17</v>
      </c>
      <c r="D2202" t="s">
        <v>4718</v>
      </c>
      <c r="E2202" t="s">
        <v>4718</v>
      </c>
      <c r="F2202" t="s">
        <v>2380</v>
      </c>
      <c r="G2202">
        <v>1</v>
      </c>
      <c r="H2202" t="s">
        <v>4718</v>
      </c>
      <c r="J2202" t="str">
        <f t="shared" si="68"/>
        <v>Over Weight</v>
      </c>
      <c r="K2202" t="str">
        <f t="shared" si="69"/>
        <v>Normal</v>
      </c>
    </row>
    <row r="2203" spans="1:11" x14ac:dyDescent="0.25">
      <c r="A2203" t="s">
        <v>156</v>
      </c>
      <c r="B2203">
        <v>27.835000000000001</v>
      </c>
      <c r="C2203">
        <v>4.4400000000000004</v>
      </c>
      <c r="D2203" t="s">
        <v>4718</v>
      </c>
      <c r="E2203" t="s">
        <v>4718</v>
      </c>
      <c r="F2203" t="s">
        <v>2380</v>
      </c>
      <c r="G2203">
        <v>1</v>
      </c>
      <c r="H2203" t="s">
        <v>4718</v>
      </c>
      <c r="J2203" t="str">
        <f t="shared" si="68"/>
        <v>Obesity</v>
      </c>
      <c r="K2203" t="str">
        <f t="shared" si="69"/>
        <v>Normal</v>
      </c>
    </row>
    <row r="2204" spans="1:11" x14ac:dyDescent="0.25">
      <c r="A2204" t="s">
        <v>155</v>
      </c>
      <c r="B2204">
        <v>40.26</v>
      </c>
      <c r="C2204">
        <v>5.52</v>
      </c>
      <c r="D2204" t="s">
        <v>4718</v>
      </c>
      <c r="E2204" t="s">
        <v>2380</v>
      </c>
      <c r="F2204" t="s">
        <v>4718</v>
      </c>
      <c r="G2204">
        <v>1</v>
      </c>
      <c r="H2204" t="s">
        <v>4718</v>
      </c>
      <c r="J2204" t="str">
        <f t="shared" si="68"/>
        <v>Obesity</v>
      </c>
      <c r="K2204" t="str">
        <f t="shared" si="69"/>
        <v>Normal</v>
      </c>
    </row>
    <row r="2205" spans="1:11" x14ac:dyDescent="0.25">
      <c r="A2205" t="s">
        <v>154</v>
      </c>
      <c r="B2205">
        <v>39.82</v>
      </c>
      <c r="C2205">
        <v>6.01</v>
      </c>
      <c r="D2205" t="s">
        <v>4718</v>
      </c>
      <c r="E2205" t="s">
        <v>2380</v>
      </c>
      <c r="F2205" t="s">
        <v>4718</v>
      </c>
      <c r="G2205">
        <v>1</v>
      </c>
      <c r="H2205" t="s">
        <v>4718</v>
      </c>
      <c r="J2205" t="str">
        <f t="shared" si="68"/>
        <v>Obesity</v>
      </c>
      <c r="K2205" t="str">
        <f t="shared" si="69"/>
        <v>Pre-Diabetes</v>
      </c>
    </row>
    <row r="2206" spans="1:11" x14ac:dyDescent="0.25">
      <c r="A2206" t="s">
        <v>153</v>
      </c>
      <c r="B2206">
        <v>39.159999999999997</v>
      </c>
      <c r="C2206">
        <v>5.81</v>
      </c>
      <c r="D2206" t="s">
        <v>4718</v>
      </c>
      <c r="E2206" t="s">
        <v>2380</v>
      </c>
      <c r="F2206" t="s">
        <v>4718</v>
      </c>
      <c r="G2206">
        <v>1</v>
      </c>
      <c r="H2206" t="s">
        <v>4718</v>
      </c>
      <c r="J2206" t="str">
        <f t="shared" si="68"/>
        <v>Over Weight</v>
      </c>
      <c r="K2206" t="str">
        <f t="shared" si="69"/>
        <v>Pre-Diabetes</v>
      </c>
    </row>
    <row r="2207" spans="1:11" x14ac:dyDescent="0.25">
      <c r="A2207" t="s">
        <v>152</v>
      </c>
      <c r="B2207">
        <v>25.555</v>
      </c>
      <c r="C2207">
        <v>4.37</v>
      </c>
      <c r="D2207" t="s">
        <v>4718</v>
      </c>
      <c r="E2207" t="s">
        <v>4718</v>
      </c>
      <c r="F2207" t="s">
        <v>2380</v>
      </c>
      <c r="G2207">
        <v>1</v>
      </c>
      <c r="H2207" t="s">
        <v>4718</v>
      </c>
      <c r="J2207" t="str">
        <f t="shared" si="68"/>
        <v>Over Weight</v>
      </c>
      <c r="K2207" t="str">
        <f t="shared" si="69"/>
        <v>Normal</v>
      </c>
    </row>
    <row r="2208" spans="1:11" x14ac:dyDescent="0.25">
      <c r="A2208" t="s">
        <v>151</v>
      </c>
      <c r="B2208">
        <v>25.175000000000001</v>
      </c>
      <c r="C2208">
        <v>5.74</v>
      </c>
      <c r="D2208" t="s">
        <v>4718</v>
      </c>
      <c r="E2208" t="s">
        <v>4718</v>
      </c>
      <c r="F2208" t="s">
        <v>2380</v>
      </c>
      <c r="G2208">
        <v>1</v>
      </c>
      <c r="H2208" t="s">
        <v>4718</v>
      </c>
      <c r="J2208" t="str">
        <f t="shared" si="68"/>
        <v>Obesity</v>
      </c>
      <c r="K2208" t="str">
        <f t="shared" si="69"/>
        <v>Pre-Diabetes</v>
      </c>
    </row>
    <row r="2209" spans="1:11" x14ac:dyDescent="0.25">
      <c r="A2209" t="s">
        <v>150</v>
      </c>
      <c r="B2209">
        <v>38.28</v>
      </c>
      <c r="C2209">
        <v>5.39</v>
      </c>
      <c r="D2209" t="s">
        <v>4718</v>
      </c>
      <c r="E2209" t="s">
        <v>2380</v>
      </c>
      <c r="F2209" t="s">
        <v>4718</v>
      </c>
      <c r="G2209">
        <v>1</v>
      </c>
      <c r="H2209" t="s">
        <v>4718</v>
      </c>
      <c r="J2209" t="str">
        <f t="shared" si="68"/>
        <v>Obesity</v>
      </c>
      <c r="K2209" t="str">
        <f t="shared" si="69"/>
        <v>Normal</v>
      </c>
    </row>
    <row r="2210" spans="1:11" x14ac:dyDescent="0.25">
      <c r="A2210" t="s">
        <v>149</v>
      </c>
      <c r="B2210">
        <v>38.17</v>
      </c>
      <c r="C2210">
        <v>4.07</v>
      </c>
      <c r="D2210" t="s">
        <v>4718</v>
      </c>
      <c r="E2210" t="s">
        <v>2380</v>
      </c>
      <c r="F2210" t="s">
        <v>4718</v>
      </c>
      <c r="G2210">
        <v>1</v>
      </c>
      <c r="H2210" t="s">
        <v>4718</v>
      </c>
      <c r="J2210" t="str">
        <f t="shared" si="68"/>
        <v>Obesity</v>
      </c>
      <c r="K2210" t="str">
        <f t="shared" si="69"/>
        <v>Normal</v>
      </c>
    </row>
    <row r="2211" spans="1:11" x14ac:dyDescent="0.25">
      <c r="A2211" t="s">
        <v>148</v>
      </c>
      <c r="B2211">
        <v>36.85</v>
      </c>
      <c r="C2211">
        <v>5.49</v>
      </c>
      <c r="D2211" t="s">
        <v>4718</v>
      </c>
      <c r="E2211" t="s">
        <v>2380</v>
      </c>
      <c r="F2211" t="s">
        <v>4718</v>
      </c>
      <c r="G2211">
        <v>1</v>
      </c>
      <c r="H2211" t="s">
        <v>4718</v>
      </c>
      <c r="J2211" t="str">
        <f t="shared" si="68"/>
        <v>NormalWeight</v>
      </c>
      <c r="K2211" t="str">
        <f t="shared" si="69"/>
        <v>Normal</v>
      </c>
    </row>
    <row r="2212" spans="1:11" x14ac:dyDescent="0.25">
      <c r="A2212" t="s">
        <v>147</v>
      </c>
      <c r="B2212">
        <v>22.61</v>
      </c>
      <c r="C2212">
        <v>5.68</v>
      </c>
      <c r="D2212" t="s">
        <v>4718</v>
      </c>
      <c r="E2212" t="s">
        <v>4718</v>
      </c>
      <c r="F2212" t="s">
        <v>2380</v>
      </c>
      <c r="G2212">
        <v>1</v>
      </c>
      <c r="H2212" t="s">
        <v>4718</v>
      </c>
      <c r="J2212" t="str">
        <f t="shared" si="68"/>
        <v>NormalWeight</v>
      </c>
      <c r="K2212" t="str">
        <f t="shared" si="69"/>
        <v>Normal</v>
      </c>
    </row>
    <row r="2213" spans="1:11" x14ac:dyDescent="0.25">
      <c r="A2213" t="s">
        <v>146</v>
      </c>
      <c r="B2213">
        <v>21.754999999999999</v>
      </c>
      <c r="C2213">
        <v>6.09</v>
      </c>
      <c r="D2213" t="s">
        <v>4718</v>
      </c>
      <c r="E2213" t="s">
        <v>4718</v>
      </c>
      <c r="F2213" t="s">
        <v>2380</v>
      </c>
      <c r="G2213">
        <v>1</v>
      </c>
      <c r="H2213" t="s">
        <v>4718</v>
      </c>
      <c r="J2213" t="str">
        <f t="shared" si="68"/>
        <v>NormalWeight</v>
      </c>
      <c r="K2213" t="str">
        <f t="shared" si="69"/>
        <v>Pre-Diabetes</v>
      </c>
    </row>
    <row r="2214" spans="1:11" x14ac:dyDescent="0.25">
      <c r="A2214" t="s">
        <v>145</v>
      </c>
      <c r="B2214">
        <v>20.425000000000001</v>
      </c>
      <c r="C2214">
        <v>5.53</v>
      </c>
      <c r="D2214" t="s">
        <v>4718</v>
      </c>
      <c r="E2214" t="s">
        <v>4718</v>
      </c>
      <c r="F2214" t="s">
        <v>2380</v>
      </c>
      <c r="G2214">
        <v>1</v>
      </c>
      <c r="H2214" t="s">
        <v>4718</v>
      </c>
      <c r="J2214" t="str">
        <f t="shared" si="68"/>
        <v>Obesity</v>
      </c>
      <c r="K2214" t="str">
        <f t="shared" si="69"/>
        <v>Normal</v>
      </c>
    </row>
    <row r="2215" spans="1:11" x14ac:dyDescent="0.25">
      <c r="A2215" t="s">
        <v>144</v>
      </c>
      <c r="B2215">
        <v>31.35</v>
      </c>
      <c r="C2215">
        <v>4.28</v>
      </c>
      <c r="D2215" t="s">
        <v>4718</v>
      </c>
      <c r="E2215" t="s">
        <v>2380</v>
      </c>
      <c r="F2215" t="s">
        <v>4718</v>
      </c>
      <c r="G2215">
        <v>1</v>
      </c>
      <c r="H2215" t="s">
        <v>4718</v>
      </c>
      <c r="J2215" t="str">
        <f t="shared" si="68"/>
        <v>Obesity</v>
      </c>
      <c r="K2215" t="str">
        <f t="shared" si="69"/>
        <v>Normal</v>
      </c>
    </row>
    <row r="2216" spans="1:11" x14ac:dyDescent="0.25">
      <c r="A2216" t="s">
        <v>143</v>
      </c>
      <c r="B2216">
        <v>31.13</v>
      </c>
      <c r="C2216">
        <v>6.01</v>
      </c>
      <c r="D2216" t="s">
        <v>4718</v>
      </c>
      <c r="E2216" t="s">
        <v>2380</v>
      </c>
      <c r="F2216" t="s">
        <v>4718</v>
      </c>
      <c r="G2216">
        <v>1</v>
      </c>
      <c r="H2216" t="s">
        <v>4718</v>
      </c>
      <c r="J2216" t="str">
        <f t="shared" si="68"/>
        <v>UnderWeight</v>
      </c>
      <c r="K2216" t="str">
        <f t="shared" si="69"/>
        <v>Pre-Diabetes</v>
      </c>
    </row>
    <row r="2217" spans="1:11" x14ac:dyDescent="0.25">
      <c r="A2217" t="s">
        <v>142</v>
      </c>
      <c r="B2217">
        <v>17.48</v>
      </c>
      <c r="C2217">
        <v>4.59</v>
      </c>
      <c r="D2217" t="s">
        <v>4718</v>
      </c>
      <c r="E2217" t="s">
        <v>4718</v>
      </c>
      <c r="F2217" t="s">
        <v>2380</v>
      </c>
      <c r="G2217">
        <v>1</v>
      </c>
      <c r="H2217" t="s">
        <v>4718</v>
      </c>
      <c r="J2217" t="str">
        <f t="shared" si="68"/>
        <v>NormalWeight</v>
      </c>
      <c r="K2217" t="str">
        <f t="shared" si="69"/>
        <v>Normal</v>
      </c>
    </row>
    <row r="2218" spans="1:11" x14ac:dyDescent="0.25">
      <c r="A2218" t="s">
        <v>141</v>
      </c>
      <c r="B2218">
        <v>22.57</v>
      </c>
      <c r="C2218">
        <v>5.8</v>
      </c>
      <c r="D2218" t="s">
        <v>2380</v>
      </c>
      <c r="E2218" t="s">
        <v>4718</v>
      </c>
      <c r="F2218" t="s">
        <v>4718</v>
      </c>
      <c r="G2218">
        <v>1</v>
      </c>
      <c r="H2218" t="s">
        <v>4718</v>
      </c>
      <c r="J2218" t="str">
        <f t="shared" si="68"/>
        <v>Over Weight</v>
      </c>
      <c r="K2218" t="str">
        <f t="shared" si="69"/>
        <v>Pre-Diabetes</v>
      </c>
    </row>
    <row r="2219" spans="1:11" x14ac:dyDescent="0.25">
      <c r="A2219" t="s">
        <v>140</v>
      </c>
      <c r="B2219">
        <v>26.73</v>
      </c>
      <c r="C2219">
        <v>5.08</v>
      </c>
      <c r="D2219" t="s">
        <v>4718</v>
      </c>
      <c r="E2219" t="s">
        <v>2380</v>
      </c>
      <c r="F2219" t="s">
        <v>4718</v>
      </c>
      <c r="G2219">
        <v>1</v>
      </c>
      <c r="H2219" t="s">
        <v>4718</v>
      </c>
      <c r="J2219" t="str">
        <f t="shared" si="68"/>
        <v>NormalWeight</v>
      </c>
      <c r="K2219" t="str">
        <f t="shared" si="69"/>
        <v>Normal</v>
      </c>
    </row>
    <row r="2220" spans="1:11" x14ac:dyDescent="0.25">
      <c r="A2220" t="s">
        <v>139</v>
      </c>
      <c r="B2220">
        <v>20.79</v>
      </c>
      <c r="C2220">
        <v>5.84</v>
      </c>
      <c r="D2220" t="s">
        <v>4718</v>
      </c>
      <c r="E2220" t="s">
        <v>2380</v>
      </c>
      <c r="F2220" t="s">
        <v>4718</v>
      </c>
      <c r="G2220">
        <v>1</v>
      </c>
      <c r="H2220" t="s">
        <v>4718</v>
      </c>
      <c r="J2220" t="str">
        <f t="shared" si="68"/>
        <v>NormalWeight</v>
      </c>
      <c r="K2220" t="str">
        <f t="shared" si="69"/>
        <v>Pre-Diabetes</v>
      </c>
    </row>
    <row r="2221" spans="1:11" x14ac:dyDescent="0.25">
      <c r="A2221" t="s">
        <v>138</v>
      </c>
      <c r="B2221">
        <v>20.149999999999999</v>
      </c>
      <c r="C2221">
        <v>4.1500000000000004</v>
      </c>
      <c r="D2221" t="s">
        <v>4718</v>
      </c>
      <c r="E2221" t="s">
        <v>4718</v>
      </c>
      <c r="F2221" t="s">
        <v>4718</v>
      </c>
      <c r="G2221">
        <v>1</v>
      </c>
      <c r="H2221" t="s">
        <v>4718</v>
      </c>
      <c r="J2221" t="str">
        <f t="shared" si="68"/>
        <v>Obesity</v>
      </c>
      <c r="K2221" t="str">
        <f t="shared" si="69"/>
        <v>Normal</v>
      </c>
    </row>
    <row r="2222" spans="1:11" x14ac:dyDescent="0.25">
      <c r="A2222" t="s">
        <v>137</v>
      </c>
      <c r="B2222">
        <v>36.85</v>
      </c>
      <c r="C2222">
        <v>4.3600000000000003</v>
      </c>
      <c r="D2222" t="s">
        <v>2380</v>
      </c>
      <c r="E2222" t="s">
        <v>4718</v>
      </c>
      <c r="F2222" t="s">
        <v>4718</v>
      </c>
      <c r="G2222">
        <v>0</v>
      </c>
      <c r="H2222" t="s">
        <v>4718</v>
      </c>
      <c r="J2222" t="str">
        <f t="shared" si="68"/>
        <v>Obesity</v>
      </c>
      <c r="K2222" t="str">
        <f t="shared" si="69"/>
        <v>Normal</v>
      </c>
    </row>
    <row r="2223" spans="1:11" x14ac:dyDescent="0.25">
      <c r="A2223" t="s">
        <v>136</v>
      </c>
      <c r="B2223">
        <v>35.53</v>
      </c>
      <c r="C2223">
        <v>4.55</v>
      </c>
      <c r="D2223" t="s">
        <v>2380</v>
      </c>
      <c r="E2223" t="s">
        <v>4718</v>
      </c>
      <c r="F2223" t="s">
        <v>4718</v>
      </c>
      <c r="G2223">
        <v>0</v>
      </c>
      <c r="H2223" t="s">
        <v>4718</v>
      </c>
      <c r="J2223" t="str">
        <f t="shared" si="68"/>
        <v>Obesity</v>
      </c>
      <c r="K2223" t="str">
        <f t="shared" si="69"/>
        <v>Normal</v>
      </c>
    </row>
    <row r="2224" spans="1:11" x14ac:dyDescent="0.25">
      <c r="A2224" t="s">
        <v>135</v>
      </c>
      <c r="B2224">
        <v>31.1</v>
      </c>
      <c r="C2224">
        <v>4.37</v>
      </c>
      <c r="D2224" t="s">
        <v>2380</v>
      </c>
      <c r="E2224" t="s">
        <v>4718</v>
      </c>
      <c r="F2224" t="s">
        <v>4718</v>
      </c>
      <c r="G2224">
        <v>0</v>
      </c>
      <c r="H2224" t="s">
        <v>4718</v>
      </c>
      <c r="J2224" t="str">
        <f t="shared" si="68"/>
        <v>NormalWeight</v>
      </c>
      <c r="K2224" t="str">
        <f t="shared" si="69"/>
        <v>Normal</v>
      </c>
    </row>
    <row r="2225" spans="1:11" x14ac:dyDescent="0.25">
      <c r="A2225" t="s">
        <v>134</v>
      </c>
      <c r="B2225">
        <v>23.21</v>
      </c>
      <c r="C2225">
        <v>5.24</v>
      </c>
      <c r="D2225" t="s">
        <v>2380</v>
      </c>
      <c r="E2225" t="s">
        <v>4718</v>
      </c>
      <c r="F2225" t="s">
        <v>4718</v>
      </c>
      <c r="G2225">
        <v>0</v>
      </c>
      <c r="H2225" t="s">
        <v>4718</v>
      </c>
      <c r="J2225" t="str">
        <f t="shared" si="68"/>
        <v>UnderWeight</v>
      </c>
      <c r="K2225" t="str">
        <f t="shared" si="69"/>
        <v>Normal</v>
      </c>
    </row>
    <row r="2226" spans="1:11" x14ac:dyDescent="0.25">
      <c r="A2226" t="s">
        <v>133</v>
      </c>
      <c r="B2226">
        <v>18.36</v>
      </c>
      <c r="C2226">
        <v>5.96</v>
      </c>
      <c r="D2226" t="s">
        <v>4718</v>
      </c>
      <c r="E2226" t="s">
        <v>4718</v>
      </c>
      <c r="F2226" t="s">
        <v>4718</v>
      </c>
      <c r="G2226">
        <v>1</v>
      </c>
      <c r="H2226" t="s">
        <v>4718</v>
      </c>
      <c r="J2226" t="str">
        <f t="shared" si="68"/>
        <v>UnderWeight</v>
      </c>
      <c r="K2226" t="str">
        <f t="shared" si="69"/>
        <v>Pre-Diabetes</v>
      </c>
    </row>
    <row r="2227" spans="1:11" x14ac:dyDescent="0.25">
      <c r="A2227" t="s">
        <v>132</v>
      </c>
      <c r="B2227">
        <v>15.92</v>
      </c>
      <c r="C2227">
        <v>4.76</v>
      </c>
      <c r="D2227" t="s">
        <v>2380</v>
      </c>
      <c r="E2227" t="s">
        <v>4718</v>
      </c>
      <c r="F2227" t="s">
        <v>4718</v>
      </c>
      <c r="G2227">
        <v>1</v>
      </c>
      <c r="H2227" t="s">
        <v>4718</v>
      </c>
      <c r="J2227" t="str">
        <f t="shared" si="68"/>
        <v>UnderWeight</v>
      </c>
      <c r="K2227" t="str">
        <f t="shared" si="69"/>
        <v>Normal</v>
      </c>
    </row>
    <row r="2228" spans="1:11" x14ac:dyDescent="0.25">
      <c r="A2228" t="s">
        <v>131</v>
      </c>
      <c r="B2228">
        <v>15.17</v>
      </c>
      <c r="C2228">
        <v>4.3</v>
      </c>
      <c r="D2228" t="s">
        <v>2380</v>
      </c>
      <c r="E2228" t="s">
        <v>4718</v>
      </c>
      <c r="F2228" t="s">
        <v>2380</v>
      </c>
      <c r="G2228">
        <v>1</v>
      </c>
      <c r="H2228" t="s">
        <v>4718</v>
      </c>
      <c r="J2228" t="str">
        <f t="shared" si="68"/>
        <v>UnderWeight</v>
      </c>
      <c r="K2228" t="str">
        <f t="shared" si="69"/>
        <v>Normal</v>
      </c>
    </row>
    <row r="2229" spans="1:11" x14ac:dyDescent="0.25">
      <c r="A2229" t="s">
        <v>130</v>
      </c>
      <c r="B2229">
        <v>16.63</v>
      </c>
      <c r="C2229">
        <v>4.5</v>
      </c>
      <c r="D2229" t="s">
        <v>4718</v>
      </c>
      <c r="E2229" t="s">
        <v>4718</v>
      </c>
      <c r="F2229" t="s">
        <v>4718</v>
      </c>
      <c r="G2229">
        <v>1</v>
      </c>
      <c r="H2229" t="s">
        <v>4718</v>
      </c>
      <c r="J2229" t="str">
        <f t="shared" si="68"/>
        <v>NormalWeight</v>
      </c>
      <c r="K2229" t="str">
        <f t="shared" si="69"/>
        <v>Normal</v>
      </c>
    </row>
    <row r="2230" spans="1:11" x14ac:dyDescent="0.25">
      <c r="A2230" t="s">
        <v>129</v>
      </c>
      <c r="B2230">
        <v>19.39</v>
      </c>
      <c r="C2230">
        <v>5.59</v>
      </c>
      <c r="D2230" t="s">
        <v>4718</v>
      </c>
      <c r="E2230" t="s">
        <v>4718</v>
      </c>
      <c r="F2230" t="s">
        <v>2380</v>
      </c>
      <c r="G2230">
        <v>1</v>
      </c>
      <c r="H2230" t="s">
        <v>4718</v>
      </c>
      <c r="J2230" t="str">
        <f t="shared" si="68"/>
        <v>UnderWeight</v>
      </c>
      <c r="K2230" t="str">
        <f t="shared" si="69"/>
        <v>Normal</v>
      </c>
    </row>
    <row r="2231" spans="1:11" x14ac:dyDescent="0.25">
      <c r="A2231" t="s">
        <v>128</v>
      </c>
      <c r="B2231">
        <v>17.34</v>
      </c>
      <c r="C2231">
        <v>6.29</v>
      </c>
      <c r="D2231" t="s">
        <v>2380</v>
      </c>
      <c r="E2231" t="s">
        <v>4718</v>
      </c>
      <c r="F2231" t="s">
        <v>2380</v>
      </c>
      <c r="G2231">
        <v>1</v>
      </c>
      <c r="H2231" t="s">
        <v>4718</v>
      </c>
      <c r="J2231" t="str">
        <f t="shared" si="68"/>
        <v>UnderWeight</v>
      </c>
      <c r="K2231" t="str">
        <f t="shared" si="69"/>
        <v>Pre-Diabetes</v>
      </c>
    </row>
    <row r="2232" spans="1:11" x14ac:dyDescent="0.25">
      <c r="A2232" t="s">
        <v>127</v>
      </c>
      <c r="B2232">
        <v>17.940000000000001</v>
      </c>
      <c r="C2232">
        <v>4.1900000000000004</v>
      </c>
      <c r="D2232" t="s">
        <v>4718</v>
      </c>
      <c r="E2232" t="s">
        <v>2380</v>
      </c>
      <c r="F2232" t="s">
        <v>4718</v>
      </c>
      <c r="G2232">
        <v>1</v>
      </c>
      <c r="H2232" t="s">
        <v>4718</v>
      </c>
      <c r="J2232" t="str">
        <f t="shared" si="68"/>
        <v>UnderWeight</v>
      </c>
      <c r="K2232" t="str">
        <f t="shared" si="69"/>
        <v>Normal</v>
      </c>
    </row>
    <row r="2233" spans="1:11" x14ac:dyDescent="0.25">
      <c r="A2233" t="s">
        <v>126</v>
      </c>
      <c r="B2233">
        <v>16.670000000000002</v>
      </c>
      <c r="C2233">
        <v>4.7</v>
      </c>
      <c r="D2233" t="s">
        <v>2380</v>
      </c>
      <c r="E2233" t="s">
        <v>4718</v>
      </c>
      <c r="F2233" t="s">
        <v>2380</v>
      </c>
      <c r="G2233">
        <v>1</v>
      </c>
      <c r="H2233" t="s">
        <v>4718</v>
      </c>
      <c r="J2233" t="str">
        <f t="shared" si="68"/>
        <v>NormalWeight</v>
      </c>
      <c r="K2233" t="str">
        <f t="shared" si="69"/>
        <v>Normal</v>
      </c>
    </row>
    <row r="2234" spans="1:11" x14ac:dyDescent="0.25">
      <c r="A2234" t="s">
        <v>125</v>
      </c>
      <c r="B2234">
        <v>20.58</v>
      </c>
      <c r="C2234">
        <v>5.64</v>
      </c>
      <c r="D2234" t="s">
        <v>2380</v>
      </c>
      <c r="E2234" t="s">
        <v>4718</v>
      </c>
      <c r="F2234" t="s">
        <v>4718</v>
      </c>
      <c r="G2234">
        <v>0</v>
      </c>
      <c r="H2234" t="s">
        <v>4718</v>
      </c>
      <c r="J2234" t="str">
        <f t="shared" si="68"/>
        <v>UnderWeight</v>
      </c>
      <c r="K2234" t="str">
        <f t="shared" si="69"/>
        <v>Normal</v>
      </c>
    </row>
    <row r="2235" spans="1:11" x14ac:dyDescent="0.25">
      <c r="A2235" t="s">
        <v>124</v>
      </c>
      <c r="B2235">
        <v>16.5</v>
      </c>
      <c r="C2235">
        <v>4.1100000000000003</v>
      </c>
      <c r="D2235" t="s">
        <v>2380</v>
      </c>
      <c r="E2235" t="s">
        <v>4718</v>
      </c>
      <c r="F2235" t="s">
        <v>4718</v>
      </c>
      <c r="G2235">
        <v>0</v>
      </c>
      <c r="H2235" t="s">
        <v>4718</v>
      </c>
      <c r="J2235" t="str">
        <f t="shared" si="68"/>
        <v>UnderWeight</v>
      </c>
      <c r="K2235" t="str">
        <f t="shared" si="69"/>
        <v>Normal</v>
      </c>
    </row>
    <row r="2236" spans="1:11" x14ac:dyDescent="0.25">
      <c r="A2236" t="s">
        <v>123</v>
      </c>
      <c r="B2236">
        <v>15.41</v>
      </c>
      <c r="C2236">
        <v>5.43</v>
      </c>
      <c r="D2236" t="s">
        <v>2380</v>
      </c>
      <c r="E2236" t="s">
        <v>4718</v>
      </c>
      <c r="F2236" t="s">
        <v>2380</v>
      </c>
      <c r="G2236">
        <v>1</v>
      </c>
      <c r="H2236" t="s">
        <v>4718</v>
      </c>
      <c r="J2236" t="str">
        <f t="shared" si="68"/>
        <v>NormalWeight</v>
      </c>
      <c r="K2236" t="str">
        <f t="shared" si="69"/>
        <v>Normal</v>
      </c>
    </row>
    <row r="2237" spans="1:11" x14ac:dyDescent="0.25">
      <c r="A2237" t="s">
        <v>122</v>
      </c>
      <c r="B2237">
        <v>24.59</v>
      </c>
      <c r="C2237">
        <v>4.38</v>
      </c>
      <c r="D2237" t="s">
        <v>4718</v>
      </c>
      <c r="E2237" t="s">
        <v>4718</v>
      </c>
      <c r="F2237" t="s">
        <v>4718</v>
      </c>
      <c r="G2237">
        <v>1</v>
      </c>
      <c r="H2237" t="s">
        <v>4718</v>
      </c>
      <c r="J2237" t="str">
        <f t="shared" si="68"/>
        <v>Obesity</v>
      </c>
      <c r="K2237" t="str">
        <f t="shared" si="69"/>
        <v>Normal</v>
      </c>
    </row>
    <row r="2238" spans="1:11" x14ac:dyDescent="0.25">
      <c r="A2238" t="s">
        <v>121</v>
      </c>
      <c r="B2238">
        <v>33.33</v>
      </c>
      <c r="C2238">
        <v>9.7899999999999991</v>
      </c>
      <c r="D2238" t="s">
        <v>4718</v>
      </c>
      <c r="E2238" t="s">
        <v>4718</v>
      </c>
      <c r="F2238" t="s">
        <v>4718</v>
      </c>
      <c r="G2238">
        <v>0</v>
      </c>
      <c r="H2238" t="s">
        <v>4718</v>
      </c>
      <c r="J2238" t="str">
        <f t="shared" si="68"/>
        <v>NormalWeight</v>
      </c>
      <c r="K2238" t="str">
        <f t="shared" si="69"/>
        <v>Diabetes</v>
      </c>
    </row>
    <row r="2239" spans="1:11" x14ac:dyDescent="0.25">
      <c r="A2239" t="s">
        <v>120</v>
      </c>
      <c r="B2239">
        <v>18.5</v>
      </c>
      <c r="C2239">
        <v>11.84</v>
      </c>
      <c r="D2239" t="s">
        <v>4718</v>
      </c>
      <c r="E2239" t="s">
        <v>4718</v>
      </c>
      <c r="F2239" t="s">
        <v>4718</v>
      </c>
      <c r="G2239">
        <v>0</v>
      </c>
      <c r="H2239" t="s">
        <v>4718</v>
      </c>
      <c r="J2239" t="str">
        <f t="shared" si="68"/>
        <v>NormalWeight</v>
      </c>
      <c r="K2239" t="str">
        <f t="shared" si="69"/>
        <v>Diabetes</v>
      </c>
    </row>
    <row r="2240" spans="1:11" x14ac:dyDescent="0.25">
      <c r="A2240" t="s">
        <v>119</v>
      </c>
      <c r="B2240">
        <v>18.579999999999998</v>
      </c>
      <c r="C2240">
        <v>6.22</v>
      </c>
      <c r="D2240" t="s">
        <v>4718</v>
      </c>
      <c r="E2240" t="s">
        <v>4718</v>
      </c>
      <c r="F2240" t="s">
        <v>4718</v>
      </c>
      <c r="G2240">
        <v>0</v>
      </c>
      <c r="H2240" t="s">
        <v>4718</v>
      </c>
      <c r="J2240" t="str">
        <f t="shared" si="68"/>
        <v>UnderWeight</v>
      </c>
      <c r="K2240" t="str">
        <f t="shared" si="69"/>
        <v>Pre-Diabetes</v>
      </c>
    </row>
    <row r="2241" spans="1:11" x14ac:dyDescent="0.25">
      <c r="A2241" t="s">
        <v>118</v>
      </c>
      <c r="B2241">
        <v>16.64</v>
      </c>
      <c r="C2241">
        <v>10.01</v>
      </c>
      <c r="D2241" t="s">
        <v>4718</v>
      </c>
      <c r="E2241" t="s">
        <v>4718</v>
      </c>
      <c r="F2241" t="s">
        <v>4718</v>
      </c>
      <c r="G2241">
        <v>0</v>
      </c>
      <c r="H2241" t="s">
        <v>4718</v>
      </c>
      <c r="J2241" t="str">
        <f t="shared" ref="J2241:J2304" si="70">IF(B2242&gt;=30,"Obesity",IF(B2242&gt;=25,"Over Weight",IF(B2242&gt;=18.5,"NormalWeight","UnderWeight")))</f>
        <v>NormalWeight</v>
      </c>
      <c r="K2241" t="str">
        <f t="shared" si="69"/>
        <v>Diabetes</v>
      </c>
    </row>
    <row r="2242" spans="1:11" x14ac:dyDescent="0.25">
      <c r="A2242" t="s">
        <v>117</v>
      </c>
      <c r="B2242">
        <v>19.329999999999998</v>
      </c>
      <c r="C2242">
        <v>4.32</v>
      </c>
      <c r="D2242" t="s">
        <v>4718</v>
      </c>
      <c r="E2242" t="s">
        <v>4718</v>
      </c>
      <c r="F2242" t="s">
        <v>4718</v>
      </c>
      <c r="G2242">
        <v>1</v>
      </c>
      <c r="H2242" t="s">
        <v>4718</v>
      </c>
      <c r="J2242" t="str">
        <f t="shared" si="70"/>
        <v>NormalWeight</v>
      </c>
      <c r="K2242" t="str">
        <f t="shared" si="69"/>
        <v>Normal</v>
      </c>
    </row>
    <row r="2243" spans="1:11" x14ac:dyDescent="0.25">
      <c r="A2243" t="s">
        <v>116</v>
      </c>
      <c r="B2243">
        <v>21.26</v>
      </c>
      <c r="C2243">
        <v>5.65</v>
      </c>
      <c r="D2243" t="s">
        <v>2380</v>
      </c>
      <c r="E2243" t="s">
        <v>4718</v>
      </c>
      <c r="F2243" t="s">
        <v>2380</v>
      </c>
      <c r="G2243">
        <v>1</v>
      </c>
      <c r="H2243" t="s">
        <v>4718</v>
      </c>
      <c r="J2243" t="str">
        <f t="shared" si="70"/>
        <v>UnderWeight</v>
      </c>
      <c r="K2243" t="str">
        <f t="shared" ref="K2243:K2306" si="71">IF(C2243&lt;5.7,"Normal",IF(C2243&lt;6.5,"Pre-Diabetes","Diabetes"))</f>
        <v>Normal</v>
      </c>
    </row>
    <row r="2244" spans="1:11" x14ac:dyDescent="0.25">
      <c r="A2244" t="s">
        <v>115</v>
      </c>
      <c r="B2244">
        <v>15.6</v>
      </c>
      <c r="C2244">
        <v>4.12</v>
      </c>
      <c r="D2244" t="s">
        <v>2380</v>
      </c>
      <c r="E2244" t="s">
        <v>4718</v>
      </c>
      <c r="F2244" t="s">
        <v>4718</v>
      </c>
      <c r="G2244">
        <v>1</v>
      </c>
      <c r="H2244" t="s">
        <v>4718</v>
      </c>
      <c r="J2244" t="str">
        <f t="shared" si="70"/>
        <v>NormalWeight</v>
      </c>
      <c r="K2244" t="str">
        <f t="shared" si="71"/>
        <v>Normal</v>
      </c>
    </row>
    <row r="2245" spans="1:11" x14ac:dyDescent="0.25">
      <c r="A2245" t="s">
        <v>114</v>
      </c>
      <c r="B2245">
        <v>24.39</v>
      </c>
      <c r="C2245">
        <v>6.24</v>
      </c>
      <c r="D2245" t="s">
        <v>4718</v>
      </c>
      <c r="E2245" t="s">
        <v>4718</v>
      </c>
      <c r="F2245" t="s">
        <v>4718</v>
      </c>
      <c r="G2245">
        <v>1</v>
      </c>
      <c r="H2245" t="s">
        <v>4718</v>
      </c>
      <c r="J2245" t="str">
        <f t="shared" si="70"/>
        <v>NormalWeight</v>
      </c>
      <c r="K2245" t="str">
        <f t="shared" si="71"/>
        <v>Pre-Diabetes</v>
      </c>
    </row>
    <row r="2246" spans="1:11" x14ac:dyDescent="0.25">
      <c r="A2246" t="s">
        <v>113</v>
      </c>
      <c r="B2246">
        <v>24.75</v>
      </c>
      <c r="C2246">
        <v>4.83</v>
      </c>
      <c r="D2246" t="s">
        <v>4718</v>
      </c>
      <c r="E2246" t="s">
        <v>4718</v>
      </c>
      <c r="F2246" t="s">
        <v>4718</v>
      </c>
      <c r="G2246">
        <v>0</v>
      </c>
      <c r="H2246" t="s">
        <v>4718</v>
      </c>
      <c r="J2246" t="str">
        <f t="shared" si="70"/>
        <v>NormalWeight</v>
      </c>
      <c r="K2246" t="str">
        <f t="shared" si="71"/>
        <v>Normal</v>
      </c>
    </row>
    <row r="2247" spans="1:11" x14ac:dyDescent="0.25">
      <c r="A2247" t="s">
        <v>112</v>
      </c>
      <c r="B2247">
        <v>20.88</v>
      </c>
      <c r="C2247">
        <v>7.4</v>
      </c>
      <c r="D2247" t="s">
        <v>4718</v>
      </c>
      <c r="E2247" t="s">
        <v>4718</v>
      </c>
      <c r="F2247" t="s">
        <v>4718</v>
      </c>
      <c r="G2247">
        <v>0</v>
      </c>
      <c r="H2247" t="s">
        <v>4718</v>
      </c>
      <c r="J2247" t="str">
        <f t="shared" si="70"/>
        <v>NormalWeight</v>
      </c>
      <c r="K2247" t="str">
        <f t="shared" si="71"/>
        <v>Diabetes</v>
      </c>
    </row>
    <row r="2248" spans="1:11" x14ac:dyDescent="0.25">
      <c r="A2248" t="s">
        <v>111</v>
      </c>
      <c r="B2248">
        <v>20.43</v>
      </c>
      <c r="C2248">
        <v>4.54</v>
      </c>
      <c r="D2248" t="s">
        <v>4718</v>
      </c>
      <c r="E2248" t="s">
        <v>4718</v>
      </c>
      <c r="F2248" t="s">
        <v>4718</v>
      </c>
      <c r="G2248">
        <v>0</v>
      </c>
      <c r="H2248" t="s">
        <v>4718</v>
      </c>
      <c r="J2248" t="str">
        <f t="shared" si="70"/>
        <v>UnderWeight</v>
      </c>
      <c r="K2248" t="str">
        <f t="shared" si="71"/>
        <v>Normal</v>
      </c>
    </row>
    <row r="2249" spans="1:11" x14ac:dyDescent="0.25">
      <c r="A2249" t="s">
        <v>110</v>
      </c>
      <c r="B2249">
        <v>15.18</v>
      </c>
      <c r="C2249">
        <v>11.11</v>
      </c>
      <c r="D2249" t="s">
        <v>4718</v>
      </c>
      <c r="E2249" t="s">
        <v>4718</v>
      </c>
      <c r="F2249" t="s">
        <v>4718</v>
      </c>
      <c r="G2249">
        <v>0</v>
      </c>
      <c r="H2249" t="s">
        <v>4718</v>
      </c>
      <c r="J2249" t="str">
        <f t="shared" si="70"/>
        <v>UnderWeight</v>
      </c>
      <c r="K2249" t="str">
        <f t="shared" si="71"/>
        <v>Diabetes</v>
      </c>
    </row>
    <row r="2250" spans="1:11" x14ac:dyDescent="0.25">
      <c r="A2250" t="s">
        <v>109</v>
      </c>
      <c r="B2250">
        <v>15.12</v>
      </c>
      <c r="C2250">
        <v>4.03</v>
      </c>
      <c r="D2250" t="s">
        <v>2380</v>
      </c>
      <c r="E2250" t="s">
        <v>4718</v>
      </c>
      <c r="F2250" t="s">
        <v>4718</v>
      </c>
      <c r="G2250">
        <v>0</v>
      </c>
      <c r="H2250" t="s">
        <v>4718</v>
      </c>
      <c r="J2250" t="str">
        <f t="shared" si="70"/>
        <v>NormalWeight</v>
      </c>
      <c r="K2250" t="str">
        <f t="shared" si="71"/>
        <v>Normal</v>
      </c>
    </row>
    <row r="2251" spans="1:11" x14ac:dyDescent="0.25">
      <c r="A2251" t="s">
        <v>108</v>
      </c>
      <c r="B2251">
        <v>23.88</v>
      </c>
      <c r="C2251">
        <v>4.51</v>
      </c>
      <c r="D2251" t="s">
        <v>4718</v>
      </c>
      <c r="E2251" t="s">
        <v>4718</v>
      </c>
      <c r="F2251" t="s">
        <v>4718</v>
      </c>
      <c r="G2251">
        <v>1</v>
      </c>
      <c r="H2251" t="s">
        <v>4718</v>
      </c>
      <c r="J2251" t="str">
        <f t="shared" si="70"/>
        <v>UnderWeight</v>
      </c>
      <c r="K2251" t="str">
        <f t="shared" si="71"/>
        <v>Normal</v>
      </c>
    </row>
    <row r="2252" spans="1:11" x14ac:dyDescent="0.25">
      <c r="A2252" t="s">
        <v>107</v>
      </c>
      <c r="B2252">
        <v>16.13</v>
      </c>
      <c r="C2252">
        <v>5.56</v>
      </c>
      <c r="D2252" t="s">
        <v>4718</v>
      </c>
      <c r="E2252" t="s">
        <v>2380</v>
      </c>
      <c r="F2252" t="s">
        <v>4718</v>
      </c>
      <c r="G2252">
        <v>1</v>
      </c>
      <c r="H2252" t="s">
        <v>4718</v>
      </c>
      <c r="J2252" t="str">
        <f t="shared" si="70"/>
        <v>NormalWeight</v>
      </c>
      <c r="K2252" t="str">
        <f t="shared" si="71"/>
        <v>Normal</v>
      </c>
    </row>
    <row r="2253" spans="1:11" x14ac:dyDescent="0.25">
      <c r="A2253" t="s">
        <v>106</v>
      </c>
      <c r="B2253">
        <v>24.09</v>
      </c>
      <c r="C2253">
        <v>4.0999999999999996</v>
      </c>
      <c r="D2253" t="s">
        <v>4718</v>
      </c>
      <c r="E2253" t="s">
        <v>2380</v>
      </c>
      <c r="F2253" t="s">
        <v>4718</v>
      </c>
      <c r="G2253">
        <v>1</v>
      </c>
      <c r="H2253" t="s">
        <v>4718</v>
      </c>
      <c r="J2253" t="str">
        <f t="shared" si="70"/>
        <v>NormalWeight</v>
      </c>
      <c r="K2253" t="str">
        <f t="shared" si="71"/>
        <v>Normal</v>
      </c>
    </row>
    <row r="2254" spans="1:11" x14ac:dyDescent="0.25">
      <c r="A2254" t="s">
        <v>105</v>
      </c>
      <c r="B2254">
        <v>19.43</v>
      </c>
      <c r="C2254">
        <v>5.85</v>
      </c>
      <c r="D2254" t="s">
        <v>4718</v>
      </c>
      <c r="E2254" t="s">
        <v>2380</v>
      </c>
      <c r="F2254" t="s">
        <v>4718</v>
      </c>
      <c r="G2254">
        <v>1</v>
      </c>
      <c r="H2254" t="s">
        <v>4718</v>
      </c>
      <c r="J2254" t="str">
        <f t="shared" si="70"/>
        <v>UnderWeight</v>
      </c>
      <c r="K2254" t="str">
        <f t="shared" si="71"/>
        <v>Pre-Diabetes</v>
      </c>
    </row>
    <row r="2255" spans="1:11" x14ac:dyDescent="0.25">
      <c r="A2255" t="s">
        <v>104</v>
      </c>
      <c r="B2255">
        <v>15.22</v>
      </c>
      <c r="C2255">
        <v>4.92</v>
      </c>
      <c r="D2255" t="s">
        <v>2380</v>
      </c>
      <c r="E2255" t="s">
        <v>4718</v>
      </c>
      <c r="F2255" t="s">
        <v>2380</v>
      </c>
      <c r="G2255">
        <v>1</v>
      </c>
      <c r="H2255" t="s">
        <v>4718</v>
      </c>
      <c r="J2255" t="str">
        <f t="shared" si="70"/>
        <v>NormalWeight</v>
      </c>
      <c r="K2255" t="str">
        <f t="shared" si="71"/>
        <v>Normal</v>
      </c>
    </row>
    <row r="2256" spans="1:11" x14ac:dyDescent="0.25">
      <c r="A2256" t="s">
        <v>103</v>
      </c>
      <c r="B2256">
        <v>20.72</v>
      </c>
      <c r="C2256">
        <v>9.4600000000000009</v>
      </c>
      <c r="D2256" t="s">
        <v>4718</v>
      </c>
      <c r="E2256" t="s">
        <v>4718</v>
      </c>
      <c r="F2256" t="s">
        <v>4718</v>
      </c>
      <c r="G2256">
        <v>0</v>
      </c>
      <c r="H2256" t="s">
        <v>4718</v>
      </c>
      <c r="J2256" t="str">
        <f t="shared" si="70"/>
        <v>Obesity</v>
      </c>
      <c r="K2256" t="str">
        <f t="shared" si="71"/>
        <v>Diabetes</v>
      </c>
    </row>
    <row r="2257" spans="1:11" x14ac:dyDescent="0.25">
      <c r="A2257" t="s">
        <v>102</v>
      </c>
      <c r="B2257">
        <v>35.4</v>
      </c>
      <c r="C2257">
        <v>5.94</v>
      </c>
      <c r="D2257" t="s">
        <v>4718</v>
      </c>
      <c r="E2257" t="s">
        <v>4718</v>
      </c>
      <c r="F2257" t="s">
        <v>2380</v>
      </c>
      <c r="G2257">
        <v>1</v>
      </c>
      <c r="H2257" t="s">
        <v>4718</v>
      </c>
      <c r="J2257" t="str">
        <f t="shared" si="70"/>
        <v>Obesity</v>
      </c>
      <c r="K2257" t="str">
        <f t="shared" si="71"/>
        <v>Pre-Diabetes</v>
      </c>
    </row>
    <row r="2258" spans="1:11" x14ac:dyDescent="0.25">
      <c r="A2258" t="s">
        <v>101</v>
      </c>
      <c r="B2258">
        <v>34.4</v>
      </c>
      <c r="C2258">
        <v>5.7</v>
      </c>
      <c r="D2258" t="s">
        <v>4718</v>
      </c>
      <c r="E2258" t="s">
        <v>4718</v>
      </c>
      <c r="F2258" t="s">
        <v>2380</v>
      </c>
      <c r="G2258">
        <v>1</v>
      </c>
      <c r="H2258" t="s">
        <v>4718</v>
      </c>
      <c r="J2258" t="str">
        <f t="shared" si="70"/>
        <v>Obesity</v>
      </c>
      <c r="K2258" t="str">
        <f t="shared" si="71"/>
        <v>Pre-Diabetes</v>
      </c>
    </row>
    <row r="2259" spans="1:11" x14ac:dyDescent="0.25">
      <c r="A2259" t="s">
        <v>100</v>
      </c>
      <c r="B2259">
        <v>34.1</v>
      </c>
      <c r="C2259">
        <v>4.13</v>
      </c>
      <c r="D2259" t="s">
        <v>4718</v>
      </c>
      <c r="E2259" t="s">
        <v>4718</v>
      </c>
      <c r="F2259" t="s">
        <v>2380</v>
      </c>
      <c r="G2259">
        <v>1</v>
      </c>
      <c r="H2259" t="s">
        <v>4718</v>
      </c>
      <c r="J2259" t="str">
        <f t="shared" si="70"/>
        <v>Obesity</v>
      </c>
      <c r="K2259" t="str">
        <f t="shared" si="71"/>
        <v>Normal</v>
      </c>
    </row>
    <row r="2260" spans="1:11" x14ac:dyDescent="0.25">
      <c r="A2260" t="s">
        <v>99</v>
      </c>
      <c r="B2260">
        <v>30.4</v>
      </c>
      <c r="C2260">
        <v>4.7699999999999996</v>
      </c>
      <c r="D2260" t="s">
        <v>4718</v>
      </c>
      <c r="E2260" t="s">
        <v>4718</v>
      </c>
      <c r="F2260" t="s">
        <v>2380</v>
      </c>
      <c r="G2260">
        <v>1</v>
      </c>
      <c r="H2260" t="s">
        <v>4718</v>
      </c>
      <c r="J2260" t="str">
        <f t="shared" si="70"/>
        <v>Over Weight</v>
      </c>
      <c r="K2260" t="str">
        <f t="shared" si="71"/>
        <v>Normal</v>
      </c>
    </row>
    <row r="2261" spans="1:11" x14ac:dyDescent="0.25">
      <c r="A2261" t="s">
        <v>98</v>
      </c>
      <c r="B2261">
        <v>28.7</v>
      </c>
      <c r="C2261">
        <v>4.99</v>
      </c>
      <c r="D2261" t="s">
        <v>4718</v>
      </c>
      <c r="E2261" t="s">
        <v>4718</v>
      </c>
      <c r="F2261" t="s">
        <v>2380</v>
      </c>
      <c r="G2261">
        <v>1</v>
      </c>
      <c r="H2261" t="s">
        <v>4718</v>
      </c>
      <c r="J2261" t="str">
        <f t="shared" si="70"/>
        <v>UnderWeight</v>
      </c>
      <c r="K2261" t="str">
        <f t="shared" si="71"/>
        <v>Normal</v>
      </c>
    </row>
    <row r="2262" spans="1:11" x14ac:dyDescent="0.25">
      <c r="A2262" t="s">
        <v>97</v>
      </c>
      <c r="B2262">
        <v>17.440000000000001</v>
      </c>
      <c r="C2262">
        <v>4.42</v>
      </c>
      <c r="D2262" t="s">
        <v>2380</v>
      </c>
      <c r="E2262" t="s">
        <v>4718</v>
      </c>
      <c r="F2262" t="s">
        <v>2380</v>
      </c>
      <c r="G2262">
        <v>1</v>
      </c>
      <c r="H2262" t="s">
        <v>4718</v>
      </c>
      <c r="J2262" t="str">
        <f t="shared" si="70"/>
        <v>Over Weight</v>
      </c>
      <c r="K2262" t="str">
        <f t="shared" si="71"/>
        <v>Normal</v>
      </c>
    </row>
    <row r="2263" spans="1:11" x14ac:dyDescent="0.25">
      <c r="A2263" t="s">
        <v>96</v>
      </c>
      <c r="B2263">
        <v>27.6</v>
      </c>
      <c r="C2263">
        <v>4.01</v>
      </c>
      <c r="D2263" t="s">
        <v>4718</v>
      </c>
      <c r="E2263" t="s">
        <v>4718</v>
      </c>
      <c r="F2263" t="s">
        <v>2380</v>
      </c>
      <c r="G2263">
        <v>1</v>
      </c>
      <c r="H2263" t="s">
        <v>4718</v>
      </c>
      <c r="J2263" t="str">
        <f t="shared" si="70"/>
        <v>NormalWeight</v>
      </c>
      <c r="K2263" t="str">
        <f t="shared" si="71"/>
        <v>Normal</v>
      </c>
    </row>
    <row r="2264" spans="1:11" x14ac:dyDescent="0.25">
      <c r="A2264" t="s">
        <v>95</v>
      </c>
      <c r="B2264">
        <v>20.7</v>
      </c>
      <c r="C2264">
        <v>4.49</v>
      </c>
      <c r="D2264" t="s">
        <v>4718</v>
      </c>
      <c r="E2264" t="s">
        <v>4718</v>
      </c>
      <c r="F2264" t="s">
        <v>2380</v>
      </c>
      <c r="G2264">
        <v>1</v>
      </c>
      <c r="H2264" t="s">
        <v>4718</v>
      </c>
      <c r="J2264" t="str">
        <f t="shared" si="70"/>
        <v>NormalWeight</v>
      </c>
      <c r="K2264" t="str">
        <f t="shared" si="71"/>
        <v>Normal</v>
      </c>
    </row>
    <row r="2265" spans="1:11" x14ac:dyDescent="0.25">
      <c r="A2265" t="s">
        <v>94</v>
      </c>
      <c r="B2265">
        <v>20.3</v>
      </c>
      <c r="C2265">
        <v>6.37</v>
      </c>
      <c r="D2265" t="s">
        <v>4718</v>
      </c>
      <c r="E2265" t="s">
        <v>4718</v>
      </c>
      <c r="F2265" t="s">
        <v>2380</v>
      </c>
      <c r="G2265">
        <v>1</v>
      </c>
      <c r="H2265" t="s">
        <v>4718</v>
      </c>
      <c r="J2265" t="str">
        <f t="shared" si="70"/>
        <v>NormalWeight</v>
      </c>
      <c r="K2265" t="str">
        <f t="shared" si="71"/>
        <v>Pre-Diabetes</v>
      </c>
    </row>
    <row r="2266" spans="1:11" x14ac:dyDescent="0.25">
      <c r="A2266" t="s">
        <v>93</v>
      </c>
      <c r="B2266">
        <v>19.8</v>
      </c>
      <c r="C2266">
        <v>5.12</v>
      </c>
      <c r="D2266" t="s">
        <v>4718</v>
      </c>
      <c r="E2266" t="s">
        <v>4718</v>
      </c>
      <c r="F2266" t="s">
        <v>2380</v>
      </c>
      <c r="G2266">
        <v>1</v>
      </c>
      <c r="H2266" t="s">
        <v>4718</v>
      </c>
      <c r="J2266" t="str">
        <f t="shared" si="70"/>
        <v>NormalWeight</v>
      </c>
      <c r="K2266" t="str">
        <f t="shared" si="71"/>
        <v>Normal</v>
      </c>
    </row>
    <row r="2267" spans="1:11" x14ac:dyDescent="0.25">
      <c r="A2267" t="s">
        <v>92</v>
      </c>
      <c r="B2267">
        <v>21.87</v>
      </c>
      <c r="C2267">
        <v>8.59</v>
      </c>
      <c r="D2267" t="s">
        <v>4718</v>
      </c>
      <c r="E2267" t="s">
        <v>4718</v>
      </c>
      <c r="F2267" t="s">
        <v>4718</v>
      </c>
      <c r="G2267">
        <v>0</v>
      </c>
      <c r="H2267" t="s">
        <v>4718</v>
      </c>
      <c r="J2267" t="str">
        <f t="shared" si="70"/>
        <v>UnderWeight</v>
      </c>
      <c r="K2267" t="str">
        <f t="shared" si="71"/>
        <v>Diabetes</v>
      </c>
    </row>
    <row r="2268" spans="1:11" x14ac:dyDescent="0.25">
      <c r="A2268" t="s">
        <v>91</v>
      </c>
      <c r="B2268">
        <v>16.600000000000001</v>
      </c>
      <c r="C2268">
        <v>5.87</v>
      </c>
      <c r="D2268" t="s">
        <v>4718</v>
      </c>
      <c r="E2268" t="s">
        <v>4718</v>
      </c>
      <c r="F2268" t="s">
        <v>4718</v>
      </c>
      <c r="G2268">
        <v>1</v>
      </c>
      <c r="H2268" t="s">
        <v>4718</v>
      </c>
      <c r="J2268" t="str">
        <f t="shared" si="70"/>
        <v>NormalWeight</v>
      </c>
      <c r="K2268" t="str">
        <f t="shared" si="71"/>
        <v>Pre-Diabetes</v>
      </c>
    </row>
    <row r="2269" spans="1:11" x14ac:dyDescent="0.25">
      <c r="A2269" t="s">
        <v>90</v>
      </c>
      <c r="B2269">
        <v>21.98</v>
      </c>
      <c r="C2269">
        <v>7.03</v>
      </c>
      <c r="D2269" t="s">
        <v>4718</v>
      </c>
      <c r="E2269" t="s">
        <v>4718</v>
      </c>
      <c r="F2269" t="s">
        <v>4718</v>
      </c>
      <c r="G2269">
        <v>0</v>
      </c>
      <c r="H2269" t="s">
        <v>4718</v>
      </c>
      <c r="J2269" t="str">
        <f t="shared" si="70"/>
        <v>NormalWeight</v>
      </c>
      <c r="K2269" t="str">
        <f t="shared" si="71"/>
        <v>Diabetes</v>
      </c>
    </row>
    <row r="2270" spans="1:11" x14ac:dyDescent="0.25">
      <c r="A2270" t="s">
        <v>89</v>
      </c>
      <c r="B2270">
        <v>19.7</v>
      </c>
      <c r="C2270">
        <v>5.51</v>
      </c>
      <c r="D2270" t="s">
        <v>4718</v>
      </c>
      <c r="E2270" t="s">
        <v>4718</v>
      </c>
      <c r="F2270" t="s">
        <v>4718</v>
      </c>
      <c r="G2270">
        <v>1</v>
      </c>
      <c r="H2270" t="s">
        <v>4718</v>
      </c>
      <c r="J2270" t="str">
        <f t="shared" si="70"/>
        <v>NormalWeight</v>
      </c>
      <c r="K2270" t="str">
        <f t="shared" si="71"/>
        <v>Normal</v>
      </c>
    </row>
    <row r="2271" spans="1:11" x14ac:dyDescent="0.25">
      <c r="A2271" t="s">
        <v>88</v>
      </c>
      <c r="B2271">
        <v>19.21</v>
      </c>
      <c r="C2271">
        <v>4.76</v>
      </c>
      <c r="D2271" t="s">
        <v>4718</v>
      </c>
      <c r="E2271" t="s">
        <v>2380</v>
      </c>
      <c r="F2271" t="s">
        <v>4718</v>
      </c>
      <c r="G2271">
        <v>1</v>
      </c>
      <c r="H2271" t="s">
        <v>4718</v>
      </c>
      <c r="J2271" t="str">
        <f t="shared" si="70"/>
        <v>NormalWeight</v>
      </c>
      <c r="K2271" t="str">
        <f t="shared" si="71"/>
        <v>Normal</v>
      </c>
    </row>
    <row r="2272" spans="1:11" x14ac:dyDescent="0.25">
      <c r="A2272" t="s">
        <v>87</v>
      </c>
      <c r="B2272">
        <v>19.3</v>
      </c>
      <c r="C2272">
        <v>4.7</v>
      </c>
      <c r="D2272" t="s">
        <v>4718</v>
      </c>
      <c r="E2272" t="s">
        <v>2380</v>
      </c>
      <c r="F2272" t="s">
        <v>4718</v>
      </c>
      <c r="G2272">
        <v>1</v>
      </c>
      <c r="H2272" t="s">
        <v>4718</v>
      </c>
      <c r="J2272" t="str">
        <f t="shared" si="70"/>
        <v>UnderWeight</v>
      </c>
      <c r="K2272" t="str">
        <f t="shared" si="71"/>
        <v>Normal</v>
      </c>
    </row>
    <row r="2273" spans="1:11" x14ac:dyDescent="0.25">
      <c r="A2273" t="s">
        <v>86</v>
      </c>
      <c r="B2273">
        <v>16.22</v>
      </c>
      <c r="C2273">
        <v>6.21</v>
      </c>
      <c r="D2273" t="s">
        <v>2380</v>
      </c>
      <c r="E2273" t="s">
        <v>4718</v>
      </c>
      <c r="F2273" t="s">
        <v>4718</v>
      </c>
      <c r="G2273">
        <v>0</v>
      </c>
      <c r="H2273" t="s">
        <v>4718</v>
      </c>
      <c r="J2273" t="str">
        <f t="shared" si="70"/>
        <v>UnderWeight</v>
      </c>
      <c r="K2273" t="str">
        <f t="shared" si="71"/>
        <v>Pre-Diabetes</v>
      </c>
    </row>
    <row r="2274" spans="1:11" x14ac:dyDescent="0.25">
      <c r="A2274" t="s">
        <v>85</v>
      </c>
      <c r="B2274">
        <v>17.12</v>
      </c>
      <c r="C2274">
        <v>4.5199999999999996</v>
      </c>
      <c r="D2274" t="s">
        <v>4718</v>
      </c>
      <c r="E2274" t="s">
        <v>2380</v>
      </c>
      <c r="F2274" t="s">
        <v>4718</v>
      </c>
      <c r="G2274">
        <v>1</v>
      </c>
      <c r="H2274" t="s">
        <v>4718</v>
      </c>
      <c r="J2274" t="str">
        <f t="shared" si="70"/>
        <v>NormalWeight</v>
      </c>
      <c r="K2274" t="str">
        <f t="shared" si="71"/>
        <v>Normal</v>
      </c>
    </row>
    <row r="2275" spans="1:11" x14ac:dyDescent="0.25">
      <c r="A2275" t="s">
        <v>84</v>
      </c>
      <c r="B2275">
        <v>19.07</v>
      </c>
      <c r="C2275">
        <v>5.45</v>
      </c>
      <c r="D2275" t="s">
        <v>4718</v>
      </c>
      <c r="E2275" t="s">
        <v>4718</v>
      </c>
      <c r="F2275" t="s">
        <v>4718</v>
      </c>
      <c r="G2275">
        <v>1</v>
      </c>
      <c r="H2275" t="s">
        <v>4718</v>
      </c>
      <c r="J2275" t="str">
        <f t="shared" si="70"/>
        <v>UnderWeight</v>
      </c>
      <c r="K2275" t="str">
        <f t="shared" si="71"/>
        <v>Normal</v>
      </c>
    </row>
    <row r="2276" spans="1:11" x14ac:dyDescent="0.25">
      <c r="A2276" t="s">
        <v>83</v>
      </c>
      <c r="B2276">
        <v>15.56</v>
      </c>
      <c r="C2276">
        <v>4.42</v>
      </c>
      <c r="D2276" t="s">
        <v>4718</v>
      </c>
      <c r="E2276" t="s">
        <v>4718</v>
      </c>
      <c r="F2276" t="s">
        <v>4718</v>
      </c>
      <c r="G2276">
        <v>0</v>
      </c>
      <c r="H2276" t="s">
        <v>4718</v>
      </c>
      <c r="J2276" t="str">
        <f t="shared" si="70"/>
        <v>NormalWeight</v>
      </c>
      <c r="K2276" t="str">
        <f t="shared" si="71"/>
        <v>Normal</v>
      </c>
    </row>
    <row r="2277" spans="1:11" x14ac:dyDescent="0.25">
      <c r="A2277" t="s">
        <v>82</v>
      </c>
      <c r="B2277">
        <v>22.76</v>
      </c>
      <c r="C2277">
        <v>9.44</v>
      </c>
      <c r="D2277" t="s">
        <v>4718</v>
      </c>
      <c r="E2277" t="s">
        <v>4718</v>
      </c>
      <c r="F2277" t="s">
        <v>4718</v>
      </c>
      <c r="G2277">
        <v>0</v>
      </c>
      <c r="H2277" t="s">
        <v>4718</v>
      </c>
      <c r="J2277" t="str">
        <f t="shared" si="70"/>
        <v>NormalWeight</v>
      </c>
      <c r="K2277" t="str">
        <f t="shared" si="71"/>
        <v>Diabetes</v>
      </c>
    </row>
    <row r="2278" spans="1:11" x14ac:dyDescent="0.25">
      <c r="A2278" t="s">
        <v>81</v>
      </c>
      <c r="B2278">
        <v>22.79</v>
      </c>
      <c r="C2278">
        <v>6.15</v>
      </c>
      <c r="D2278" t="s">
        <v>2380</v>
      </c>
      <c r="E2278" t="s">
        <v>4718</v>
      </c>
      <c r="F2278" t="s">
        <v>2380</v>
      </c>
      <c r="G2278">
        <v>1</v>
      </c>
      <c r="H2278" t="s">
        <v>4718</v>
      </c>
      <c r="J2278" t="str">
        <f t="shared" si="70"/>
        <v>UnderWeight</v>
      </c>
      <c r="K2278" t="str">
        <f t="shared" si="71"/>
        <v>Pre-Diabetes</v>
      </c>
    </row>
    <row r="2279" spans="1:11" x14ac:dyDescent="0.25">
      <c r="A2279" t="s">
        <v>80</v>
      </c>
      <c r="B2279">
        <v>17.41</v>
      </c>
      <c r="C2279">
        <v>5.13</v>
      </c>
      <c r="D2279" t="s">
        <v>2380</v>
      </c>
      <c r="E2279" t="s">
        <v>4718</v>
      </c>
      <c r="F2279" t="s">
        <v>4718</v>
      </c>
      <c r="G2279">
        <v>0</v>
      </c>
      <c r="H2279" t="s">
        <v>4718</v>
      </c>
      <c r="J2279" t="str">
        <f t="shared" si="70"/>
        <v>NormalWeight</v>
      </c>
      <c r="K2279" t="str">
        <f t="shared" si="71"/>
        <v>Normal</v>
      </c>
    </row>
    <row r="2280" spans="1:11" x14ac:dyDescent="0.25">
      <c r="A2280" t="s">
        <v>79</v>
      </c>
      <c r="B2280">
        <v>19.32</v>
      </c>
      <c r="C2280">
        <v>4.96</v>
      </c>
      <c r="D2280" t="s">
        <v>2380</v>
      </c>
      <c r="E2280" t="s">
        <v>4718</v>
      </c>
      <c r="F2280" t="s">
        <v>4718</v>
      </c>
      <c r="G2280">
        <v>0</v>
      </c>
      <c r="H2280" t="s">
        <v>4718</v>
      </c>
      <c r="J2280" t="str">
        <f t="shared" si="70"/>
        <v>UnderWeight</v>
      </c>
      <c r="K2280" t="str">
        <f t="shared" si="71"/>
        <v>Normal</v>
      </c>
    </row>
    <row r="2281" spans="1:11" x14ac:dyDescent="0.25">
      <c r="A2281" t="s">
        <v>78</v>
      </c>
      <c r="B2281">
        <v>18.25</v>
      </c>
      <c r="C2281">
        <v>10.95</v>
      </c>
      <c r="D2281" t="s">
        <v>4718</v>
      </c>
      <c r="E2281" t="s">
        <v>4718</v>
      </c>
      <c r="F2281" t="s">
        <v>4718</v>
      </c>
      <c r="G2281">
        <v>0</v>
      </c>
      <c r="H2281" t="s">
        <v>4718</v>
      </c>
      <c r="J2281" t="str">
        <f t="shared" si="70"/>
        <v>Obesity</v>
      </c>
      <c r="K2281" t="str">
        <f t="shared" si="71"/>
        <v>Diabetes</v>
      </c>
    </row>
    <row r="2282" spans="1:11" x14ac:dyDescent="0.25">
      <c r="A2282" t="s">
        <v>77</v>
      </c>
      <c r="B2282">
        <v>53.13</v>
      </c>
      <c r="C2282">
        <v>4.4400000000000004</v>
      </c>
      <c r="D2282" t="s">
        <v>4718</v>
      </c>
      <c r="E2282" t="s">
        <v>2380</v>
      </c>
      <c r="F2282" t="s">
        <v>4718</v>
      </c>
      <c r="G2282">
        <v>1</v>
      </c>
      <c r="H2282" t="s">
        <v>4718</v>
      </c>
      <c r="J2282" t="str">
        <f t="shared" si="70"/>
        <v>NormalWeight</v>
      </c>
      <c r="K2282" t="str">
        <f t="shared" si="71"/>
        <v>Normal</v>
      </c>
    </row>
    <row r="2283" spans="1:11" x14ac:dyDescent="0.25">
      <c r="A2283" t="s">
        <v>76</v>
      </c>
      <c r="B2283">
        <v>20.46</v>
      </c>
      <c r="C2283">
        <v>4.0199999999999996</v>
      </c>
      <c r="D2283" t="s">
        <v>4718</v>
      </c>
      <c r="E2283" t="s">
        <v>4718</v>
      </c>
      <c r="F2283" t="s">
        <v>4718</v>
      </c>
      <c r="G2283">
        <v>0</v>
      </c>
      <c r="H2283" t="s">
        <v>4718</v>
      </c>
      <c r="J2283" t="str">
        <f t="shared" si="70"/>
        <v>Obesity</v>
      </c>
      <c r="K2283" t="str">
        <f t="shared" si="71"/>
        <v>Normal</v>
      </c>
    </row>
    <row r="2284" spans="1:11" x14ac:dyDescent="0.25">
      <c r="A2284" t="s">
        <v>75</v>
      </c>
      <c r="B2284">
        <v>43.01</v>
      </c>
      <c r="C2284">
        <v>5.44</v>
      </c>
      <c r="D2284" t="s">
        <v>4718</v>
      </c>
      <c r="E2284" t="s">
        <v>2380</v>
      </c>
      <c r="F2284" t="s">
        <v>4718</v>
      </c>
      <c r="G2284">
        <v>1</v>
      </c>
      <c r="H2284" t="s">
        <v>4718</v>
      </c>
      <c r="J2284" t="str">
        <f t="shared" si="70"/>
        <v>UnderWeight</v>
      </c>
      <c r="K2284" t="str">
        <f t="shared" si="71"/>
        <v>Normal</v>
      </c>
    </row>
    <row r="2285" spans="1:11" x14ac:dyDescent="0.25">
      <c r="A2285" t="s">
        <v>74</v>
      </c>
      <c r="B2285">
        <v>15.01</v>
      </c>
      <c r="C2285">
        <v>4.1500000000000004</v>
      </c>
      <c r="D2285" t="s">
        <v>4718</v>
      </c>
      <c r="E2285" t="s">
        <v>4718</v>
      </c>
      <c r="F2285" t="s">
        <v>2380</v>
      </c>
      <c r="G2285">
        <v>1</v>
      </c>
      <c r="H2285" t="s">
        <v>4718</v>
      </c>
      <c r="J2285" t="str">
        <f t="shared" si="70"/>
        <v>Obesity</v>
      </c>
      <c r="K2285" t="str">
        <f t="shared" si="71"/>
        <v>Normal</v>
      </c>
    </row>
    <row r="2286" spans="1:11" x14ac:dyDescent="0.25">
      <c r="A2286" t="s">
        <v>73</v>
      </c>
      <c r="B2286">
        <v>41.14</v>
      </c>
      <c r="C2286">
        <v>6.02</v>
      </c>
      <c r="D2286" t="s">
        <v>4718</v>
      </c>
      <c r="E2286" t="s">
        <v>2380</v>
      </c>
      <c r="F2286" t="s">
        <v>4718</v>
      </c>
      <c r="G2286">
        <v>1</v>
      </c>
      <c r="H2286" t="s">
        <v>4718</v>
      </c>
      <c r="J2286" t="str">
        <f t="shared" si="70"/>
        <v>UnderWeight</v>
      </c>
      <c r="K2286" t="str">
        <f t="shared" si="71"/>
        <v>Pre-Diabetes</v>
      </c>
    </row>
    <row r="2287" spans="1:11" x14ac:dyDescent="0.25">
      <c r="A2287" t="s">
        <v>72</v>
      </c>
      <c r="B2287">
        <v>16.55</v>
      </c>
      <c r="C2287">
        <v>7.73</v>
      </c>
      <c r="D2287" t="s">
        <v>4718</v>
      </c>
      <c r="E2287" t="s">
        <v>4718</v>
      </c>
      <c r="F2287" t="s">
        <v>4718</v>
      </c>
      <c r="G2287">
        <v>0</v>
      </c>
      <c r="H2287" t="s">
        <v>4718</v>
      </c>
      <c r="J2287" t="str">
        <f t="shared" si="70"/>
        <v>Obesity</v>
      </c>
      <c r="K2287" t="str">
        <f t="shared" si="71"/>
        <v>Diabetes</v>
      </c>
    </row>
    <row r="2288" spans="1:11" x14ac:dyDescent="0.25">
      <c r="A2288" t="s">
        <v>71</v>
      </c>
      <c r="B2288">
        <v>37.29</v>
      </c>
      <c r="C2288">
        <v>5.03</v>
      </c>
      <c r="D2288" t="s">
        <v>4718</v>
      </c>
      <c r="E2288" t="s">
        <v>2380</v>
      </c>
      <c r="F2288" t="s">
        <v>4718</v>
      </c>
      <c r="G2288">
        <v>1</v>
      </c>
      <c r="H2288" t="s">
        <v>4718</v>
      </c>
      <c r="J2288" t="str">
        <f t="shared" si="70"/>
        <v>UnderWeight</v>
      </c>
      <c r="K2288" t="str">
        <f t="shared" si="71"/>
        <v>Normal</v>
      </c>
    </row>
    <row r="2289" spans="1:11" x14ac:dyDescent="0.25">
      <c r="A2289" t="s">
        <v>70</v>
      </c>
      <c r="B2289">
        <v>16.739999999999998</v>
      </c>
      <c r="C2289">
        <v>4.08</v>
      </c>
      <c r="D2289" t="s">
        <v>2380</v>
      </c>
      <c r="E2289" t="s">
        <v>4718</v>
      </c>
      <c r="F2289" t="s">
        <v>4718</v>
      </c>
      <c r="G2289">
        <v>0</v>
      </c>
      <c r="H2289" t="s">
        <v>4718</v>
      </c>
      <c r="J2289" t="str">
        <f t="shared" si="70"/>
        <v>Obesity</v>
      </c>
      <c r="K2289" t="str">
        <f t="shared" si="71"/>
        <v>Normal</v>
      </c>
    </row>
    <row r="2290" spans="1:11" x14ac:dyDescent="0.25">
      <c r="A2290" t="s">
        <v>69</v>
      </c>
      <c r="B2290">
        <v>34.43</v>
      </c>
      <c r="C2290">
        <v>4.2699999999999996</v>
      </c>
      <c r="D2290" t="s">
        <v>4718</v>
      </c>
      <c r="E2290" t="s">
        <v>2380</v>
      </c>
      <c r="F2290" t="s">
        <v>4718</v>
      </c>
      <c r="G2290">
        <v>1</v>
      </c>
      <c r="H2290" t="s">
        <v>4718</v>
      </c>
      <c r="J2290" t="str">
        <f t="shared" si="70"/>
        <v>Obesity</v>
      </c>
      <c r="K2290" t="str">
        <f t="shared" si="71"/>
        <v>Normal</v>
      </c>
    </row>
    <row r="2291" spans="1:11" x14ac:dyDescent="0.25">
      <c r="A2291" t="s">
        <v>68</v>
      </c>
      <c r="B2291">
        <v>34.1</v>
      </c>
      <c r="C2291">
        <v>4.07</v>
      </c>
      <c r="D2291" t="s">
        <v>4718</v>
      </c>
      <c r="E2291" t="s">
        <v>2380</v>
      </c>
      <c r="F2291" t="s">
        <v>4718</v>
      </c>
      <c r="G2291">
        <v>1</v>
      </c>
      <c r="H2291" t="s">
        <v>4718</v>
      </c>
      <c r="J2291" t="str">
        <f t="shared" si="70"/>
        <v>NormalWeight</v>
      </c>
      <c r="K2291" t="str">
        <f t="shared" si="71"/>
        <v>Normal</v>
      </c>
    </row>
    <row r="2292" spans="1:11" x14ac:dyDescent="0.25">
      <c r="A2292" t="s">
        <v>67</v>
      </c>
      <c r="B2292">
        <v>19.3</v>
      </c>
      <c r="C2292">
        <v>10.36</v>
      </c>
      <c r="D2292" t="s">
        <v>4718</v>
      </c>
      <c r="E2292" t="s">
        <v>4718</v>
      </c>
      <c r="F2292" t="s">
        <v>4718</v>
      </c>
      <c r="G2292">
        <v>0</v>
      </c>
      <c r="H2292" t="s">
        <v>4718</v>
      </c>
      <c r="J2292" t="str">
        <f t="shared" si="70"/>
        <v>Obesity</v>
      </c>
      <c r="K2292" t="str">
        <f t="shared" si="71"/>
        <v>Diabetes</v>
      </c>
    </row>
    <row r="2293" spans="1:11" x14ac:dyDescent="0.25">
      <c r="A2293" t="s">
        <v>66</v>
      </c>
      <c r="B2293">
        <v>33.659999999999997</v>
      </c>
      <c r="C2293">
        <v>5.71</v>
      </c>
      <c r="D2293" t="s">
        <v>4718</v>
      </c>
      <c r="E2293" t="s">
        <v>2380</v>
      </c>
      <c r="F2293" t="s">
        <v>4718</v>
      </c>
      <c r="G2293">
        <v>1</v>
      </c>
      <c r="H2293" t="s">
        <v>4718</v>
      </c>
      <c r="J2293" t="str">
        <f t="shared" si="70"/>
        <v>Obesity</v>
      </c>
      <c r="K2293" t="str">
        <f t="shared" si="71"/>
        <v>Pre-Diabetes</v>
      </c>
    </row>
    <row r="2294" spans="1:11" x14ac:dyDescent="0.25">
      <c r="A2294" t="s">
        <v>65</v>
      </c>
      <c r="B2294">
        <v>33.33</v>
      </c>
      <c r="C2294">
        <v>6.08</v>
      </c>
      <c r="D2294" t="s">
        <v>4718</v>
      </c>
      <c r="E2294" t="s">
        <v>2380</v>
      </c>
      <c r="F2294" t="s">
        <v>4718</v>
      </c>
      <c r="G2294">
        <v>1</v>
      </c>
      <c r="H2294" t="s">
        <v>4718</v>
      </c>
      <c r="J2294" t="str">
        <f t="shared" si="70"/>
        <v>NormalWeight</v>
      </c>
      <c r="K2294" t="str">
        <f t="shared" si="71"/>
        <v>Pre-Diabetes</v>
      </c>
    </row>
    <row r="2295" spans="1:11" x14ac:dyDescent="0.25">
      <c r="A2295" t="s">
        <v>64</v>
      </c>
      <c r="B2295">
        <v>21.84</v>
      </c>
      <c r="C2295">
        <v>5.71</v>
      </c>
      <c r="D2295" t="s">
        <v>4718</v>
      </c>
      <c r="E2295" t="s">
        <v>2380</v>
      </c>
      <c r="F2295" t="s">
        <v>4718</v>
      </c>
      <c r="G2295">
        <v>1</v>
      </c>
      <c r="H2295" t="s">
        <v>4718</v>
      </c>
      <c r="J2295" t="str">
        <f t="shared" si="70"/>
        <v>UnderWeight</v>
      </c>
      <c r="K2295" t="str">
        <f t="shared" si="71"/>
        <v>Pre-Diabetes</v>
      </c>
    </row>
    <row r="2296" spans="1:11" x14ac:dyDescent="0.25">
      <c r="A2296" t="s">
        <v>63</v>
      </c>
      <c r="B2296">
        <v>16.87</v>
      </c>
      <c r="C2296">
        <v>9.1300000000000008</v>
      </c>
      <c r="D2296" t="s">
        <v>4718</v>
      </c>
      <c r="E2296" t="s">
        <v>4718</v>
      </c>
      <c r="F2296" t="s">
        <v>4718</v>
      </c>
      <c r="G2296">
        <v>0</v>
      </c>
      <c r="H2296" t="s">
        <v>4718</v>
      </c>
      <c r="J2296" t="str">
        <f t="shared" si="70"/>
        <v>Obesity</v>
      </c>
      <c r="K2296" t="str">
        <f t="shared" si="71"/>
        <v>Diabetes</v>
      </c>
    </row>
    <row r="2297" spans="1:11" x14ac:dyDescent="0.25">
      <c r="A2297" t="s">
        <v>62</v>
      </c>
      <c r="B2297">
        <v>30.14</v>
      </c>
      <c r="C2297">
        <v>5.49</v>
      </c>
      <c r="D2297" t="s">
        <v>4718</v>
      </c>
      <c r="E2297" t="s">
        <v>2380</v>
      </c>
      <c r="F2297" t="s">
        <v>4718</v>
      </c>
      <c r="G2297">
        <v>1</v>
      </c>
      <c r="H2297" t="s">
        <v>4718</v>
      </c>
      <c r="J2297" t="str">
        <f t="shared" si="70"/>
        <v>NormalWeight</v>
      </c>
      <c r="K2297" t="str">
        <f t="shared" si="71"/>
        <v>Normal</v>
      </c>
    </row>
    <row r="2298" spans="1:11" x14ac:dyDescent="0.25">
      <c r="A2298" t="s">
        <v>61</v>
      </c>
      <c r="B2298">
        <v>23.21</v>
      </c>
      <c r="C2298">
        <v>4.37</v>
      </c>
      <c r="D2298" t="s">
        <v>4718</v>
      </c>
      <c r="E2298" t="s">
        <v>2380</v>
      </c>
      <c r="F2298" t="s">
        <v>4718</v>
      </c>
      <c r="G2298">
        <v>1</v>
      </c>
      <c r="H2298" t="s">
        <v>4718</v>
      </c>
      <c r="J2298" t="str">
        <f t="shared" si="70"/>
        <v>UnderWeight</v>
      </c>
      <c r="K2298" t="str">
        <f t="shared" si="71"/>
        <v>Normal</v>
      </c>
    </row>
    <row r="2299" spans="1:11" x14ac:dyDescent="0.25">
      <c r="A2299" t="s">
        <v>60</v>
      </c>
      <c r="B2299">
        <v>17.170000000000002</v>
      </c>
      <c r="C2299">
        <v>8.4600000000000009</v>
      </c>
      <c r="D2299" t="s">
        <v>4718</v>
      </c>
      <c r="E2299" t="s">
        <v>4718</v>
      </c>
      <c r="F2299" t="s">
        <v>4718</v>
      </c>
      <c r="G2299">
        <v>0</v>
      </c>
      <c r="H2299" t="s">
        <v>4718</v>
      </c>
      <c r="J2299" t="str">
        <f t="shared" si="70"/>
        <v>UnderWeight</v>
      </c>
      <c r="K2299" t="str">
        <f t="shared" si="71"/>
        <v>Diabetes</v>
      </c>
    </row>
    <row r="2300" spans="1:11" x14ac:dyDescent="0.25">
      <c r="A2300" t="s">
        <v>59</v>
      </c>
      <c r="B2300">
        <v>15.61</v>
      </c>
      <c r="C2300">
        <v>5.28</v>
      </c>
      <c r="D2300" t="s">
        <v>4718</v>
      </c>
      <c r="E2300" t="s">
        <v>4718</v>
      </c>
      <c r="F2300" t="s">
        <v>4718</v>
      </c>
      <c r="G2300">
        <v>1</v>
      </c>
      <c r="H2300" t="s">
        <v>4718</v>
      </c>
      <c r="J2300" t="str">
        <f t="shared" si="70"/>
        <v>UnderWeight</v>
      </c>
      <c r="K2300" t="str">
        <f t="shared" si="71"/>
        <v>Normal</v>
      </c>
    </row>
    <row r="2301" spans="1:11" x14ac:dyDescent="0.25">
      <c r="A2301" t="s">
        <v>58</v>
      </c>
      <c r="B2301">
        <v>17.98</v>
      </c>
      <c r="C2301">
        <v>5.33</v>
      </c>
      <c r="D2301" t="s">
        <v>2380</v>
      </c>
      <c r="E2301" t="s">
        <v>4718</v>
      </c>
      <c r="F2301" t="s">
        <v>2380</v>
      </c>
      <c r="G2301">
        <v>1</v>
      </c>
      <c r="H2301" t="s">
        <v>4718</v>
      </c>
      <c r="J2301" t="str">
        <f t="shared" si="70"/>
        <v>NormalWeight</v>
      </c>
      <c r="K2301" t="str">
        <f t="shared" si="71"/>
        <v>Normal</v>
      </c>
    </row>
    <row r="2302" spans="1:11" x14ac:dyDescent="0.25">
      <c r="A2302" t="s">
        <v>57</v>
      </c>
      <c r="B2302">
        <v>21.64</v>
      </c>
      <c r="C2302">
        <v>5.5</v>
      </c>
      <c r="D2302" t="s">
        <v>4718</v>
      </c>
      <c r="E2302" t="s">
        <v>2380</v>
      </c>
      <c r="F2302" t="s">
        <v>4718</v>
      </c>
      <c r="G2302">
        <v>1</v>
      </c>
      <c r="H2302" t="s">
        <v>4718</v>
      </c>
      <c r="J2302" t="str">
        <f t="shared" si="70"/>
        <v>UnderWeight</v>
      </c>
      <c r="K2302" t="str">
        <f t="shared" si="71"/>
        <v>Normal</v>
      </c>
    </row>
    <row r="2303" spans="1:11" x14ac:dyDescent="0.25">
      <c r="A2303" t="s">
        <v>56</v>
      </c>
      <c r="B2303">
        <v>16.399999999999999</v>
      </c>
      <c r="C2303">
        <v>5.4</v>
      </c>
      <c r="D2303" t="s">
        <v>4718</v>
      </c>
      <c r="E2303" t="s">
        <v>4718</v>
      </c>
      <c r="F2303" t="s">
        <v>2380</v>
      </c>
      <c r="G2303">
        <v>1</v>
      </c>
      <c r="H2303" t="s">
        <v>4718</v>
      </c>
      <c r="J2303" t="str">
        <f t="shared" si="70"/>
        <v>UnderWeight</v>
      </c>
      <c r="K2303" t="str">
        <f t="shared" si="71"/>
        <v>Normal</v>
      </c>
    </row>
    <row r="2304" spans="1:11" x14ac:dyDescent="0.25">
      <c r="A2304" t="s">
        <v>55</v>
      </c>
      <c r="B2304">
        <v>15.77</v>
      </c>
      <c r="C2304">
        <v>6.05</v>
      </c>
      <c r="D2304" t="s">
        <v>2380</v>
      </c>
      <c r="E2304" t="s">
        <v>4718</v>
      </c>
      <c r="F2304" t="s">
        <v>4718</v>
      </c>
      <c r="G2304">
        <v>1</v>
      </c>
      <c r="H2304" t="s">
        <v>4718</v>
      </c>
      <c r="J2304" t="str">
        <f t="shared" si="70"/>
        <v>UnderWeight</v>
      </c>
      <c r="K2304" t="str">
        <f t="shared" si="71"/>
        <v>Pre-Diabetes</v>
      </c>
    </row>
    <row r="2305" spans="1:11" x14ac:dyDescent="0.25">
      <c r="A2305" t="s">
        <v>54</v>
      </c>
      <c r="B2305">
        <v>18.27</v>
      </c>
      <c r="C2305">
        <v>11.46</v>
      </c>
      <c r="D2305" t="s">
        <v>4718</v>
      </c>
      <c r="E2305" t="s">
        <v>4718</v>
      </c>
      <c r="F2305" t="s">
        <v>4718</v>
      </c>
      <c r="G2305">
        <v>0</v>
      </c>
      <c r="H2305" t="s">
        <v>4718</v>
      </c>
      <c r="J2305" t="str">
        <f t="shared" ref="J2305:J2336" si="72">IF(B2306&gt;=30,"Obesity",IF(B2306&gt;=25,"Over Weight",IF(B2306&gt;=18.5,"NormalWeight","UnderWeight")))</f>
        <v>UnderWeight</v>
      </c>
      <c r="K2305" t="str">
        <f t="shared" si="71"/>
        <v>Diabetes</v>
      </c>
    </row>
    <row r="2306" spans="1:11" x14ac:dyDescent="0.25">
      <c r="A2306" t="s">
        <v>53</v>
      </c>
      <c r="B2306">
        <v>16.489999999999998</v>
      </c>
      <c r="C2306">
        <v>8.48</v>
      </c>
      <c r="D2306" t="s">
        <v>4718</v>
      </c>
      <c r="E2306" t="s">
        <v>4718</v>
      </c>
      <c r="F2306" t="s">
        <v>4718</v>
      </c>
      <c r="G2306">
        <v>0</v>
      </c>
      <c r="H2306" t="s">
        <v>4718</v>
      </c>
      <c r="J2306" t="str">
        <f t="shared" si="72"/>
        <v>UnderWeight</v>
      </c>
      <c r="K2306" t="str">
        <f t="shared" si="71"/>
        <v>Diabetes</v>
      </c>
    </row>
    <row r="2307" spans="1:11" x14ac:dyDescent="0.25">
      <c r="A2307" t="s">
        <v>52</v>
      </c>
      <c r="B2307">
        <v>16.14</v>
      </c>
      <c r="C2307">
        <v>4.8600000000000003</v>
      </c>
      <c r="D2307" t="s">
        <v>4718</v>
      </c>
      <c r="E2307" t="s">
        <v>4718</v>
      </c>
      <c r="F2307" t="s">
        <v>4718</v>
      </c>
      <c r="G2307">
        <v>0</v>
      </c>
      <c r="H2307" t="s">
        <v>4718</v>
      </c>
      <c r="J2307" t="str">
        <f t="shared" si="72"/>
        <v>NormalWeight</v>
      </c>
      <c r="K2307" t="str">
        <f t="shared" ref="K2307:K2336" si="73">IF(C2307&lt;5.7,"Normal",IF(C2307&lt;6.5,"Pre-Diabetes","Diabetes"))</f>
        <v>Normal</v>
      </c>
    </row>
    <row r="2308" spans="1:11" x14ac:dyDescent="0.25">
      <c r="A2308" t="s">
        <v>51</v>
      </c>
      <c r="B2308">
        <v>20.85</v>
      </c>
      <c r="C2308">
        <v>4.45</v>
      </c>
      <c r="D2308" t="s">
        <v>2380</v>
      </c>
      <c r="E2308" t="s">
        <v>4718</v>
      </c>
      <c r="F2308" t="s">
        <v>4718</v>
      </c>
      <c r="G2308">
        <v>1</v>
      </c>
      <c r="H2308" t="s">
        <v>4718</v>
      </c>
      <c r="J2308" t="str">
        <f t="shared" si="72"/>
        <v>UnderWeight</v>
      </c>
      <c r="K2308" t="str">
        <f t="shared" si="73"/>
        <v>Normal</v>
      </c>
    </row>
    <row r="2309" spans="1:11" x14ac:dyDescent="0.25">
      <c r="A2309" t="s">
        <v>50</v>
      </c>
      <c r="B2309">
        <v>15.88</v>
      </c>
      <c r="C2309">
        <v>4.3600000000000003</v>
      </c>
      <c r="D2309" t="s">
        <v>4718</v>
      </c>
      <c r="E2309" t="s">
        <v>4718</v>
      </c>
      <c r="F2309" t="s">
        <v>4718</v>
      </c>
      <c r="G2309">
        <v>0</v>
      </c>
      <c r="H2309" t="s">
        <v>4718</v>
      </c>
      <c r="J2309" t="str">
        <f t="shared" si="72"/>
        <v>NormalWeight</v>
      </c>
      <c r="K2309" t="str">
        <f t="shared" si="73"/>
        <v>Normal</v>
      </c>
    </row>
    <row r="2310" spans="1:11" x14ac:dyDescent="0.25">
      <c r="A2310" t="s">
        <v>49</v>
      </c>
      <c r="B2310">
        <v>20.66</v>
      </c>
      <c r="C2310">
        <v>5.8</v>
      </c>
      <c r="D2310" t="s">
        <v>4718</v>
      </c>
      <c r="E2310" t="s">
        <v>2380</v>
      </c>
      <c r="F2310" t="s">
        <v>4718</v>
      </c>
      <c r="G2310">
        <v>1</v>
      </c>
      <c r="H2310" t="s">
        <v>4718</v>
      </c>
      <c r="J2310" t="str">
        <f t="shared" si="72"/>
        <v>NormalWeight</v>
      </c>
      <c r="K2310" t="str">
        <f t="shared" si="73"/>
        <v>Pre-Diabetes</v>
      </c>
    </row>
    <row r="2311" spans="1:11" x14ac:dyDescent="0.25">
      <c r="A2311" t="s">
        <v>48</v>
      </c>
      <c r="B2311">
        <v>20.399999999999999</v>
      </c>
      <c r="C2311">
        <v>5.27</v>
      </c>
      <c r="D2311" t="s">
        <v>4718</v>
      </c>
      <c r="E2311" t="s">
        <v>4718</v>
      </c>
      <c r="F2311" t="s">
        <v>4718</v>
      </c>
      <c r="G2311">
        <v>0</v>
      </c>
      <c r="H2311" t="s">
        <v>4718</v>
      </c>
      <c r="J2311" t="str">
        <f t="shared" si="72"/>
        <v>Over Weight</v>
      </c>
      <c r="K2311" t="str">
        <f t="shared" si="73"/>
        <v>Normal</v>
      </c>
    </row>
    <row r="2312" spans="1:11" x14ac:dyDescent="0.25">
      <c r="A2312" t="s">
        <v>47</v>
      </c>
      <c r="B2312">
        <v>25.19</v>
      </c>
      <c r="C2312">
        <v>5.64</v>
      </c>
      <c r="D2312" t="s">
        <v>2380</v>
      </c>
      <c r="E2312" t="s">
        <v>4718</v>
      </c>
      <c r="F2312" t="s">
        <v>4718</v>
      </c>
      <c r="G2312">
        <v>0</v>
      </c>
      <c r="H2312" t="s">
        <v>4718</v>
      </c>
      <c r="J2312" t="str">
        <f t="shared" si="72"/>
        <v>NormalWeight</v>
      </c>
      <c r="K2312" t="str">
        <f t="shared" si="73"/>
        <v>Normal</v>
      </c>
    </row>
    <row r="2313" spans="1:11" x14ac:dyDescent="0.25">
      <c r="A2313" t="s">
        <v>46</v>
      </c>
      <c r="B2313">
        <v>20.54</v>
      </c>
      <c r="C2313">
        <v>4.2</v>
      </c>
      <c r="D2313" t="s">
        <v>2380</v>
      </c>
      <c r="E2313" t="s">
        <v>4718</v>
      </c>
      <c r="F2313" t="s">
        <v>4718</v>
      </c>
      <c r="G2313">
        <v>1</v>
      </c>
      <c r="H2313" t="s">
        <v>4718</v>
      </c>
      <c r="J2313" t="str">
        <f t="shared" si="72"/>
        <v>NormalWeight</v>
      </c>
      <c r="K2313" t="str">
        <f t="shared" si="73"/>
        <v>Normal</v>
      </c>
    </row>
    <row r="2314" spans="1:11" x14ac:dyDescent="0.25">
      <c r="A2314" t="s">
        <v>45</v>
      </c>
      <c r="B2314">
        <v>20.13</v>
      </c>
      <c r="C2314">
        <v>5.42</v>
      </c>
      <c r="D2314" t="s">
        <v>4718</v>
      </c>
      <c r="E2314" t="s">
        <v>4718</v>
      </c>
      <c r="F2314" t="s">
        <v>4718</v>
      </c>
      <c r="G2314">
        <v>0</v>
      </c>
      <c r="H2314" t="s">
        <v>4718</v>
      </c>
      <c r="J2314" t="str">
        <f t="shared" si="72"/>
        <v>NormalWeight</v>
      </c>
      <c r="K2314" t="str">
        <f t="shared" si="73"/>
        <v>Normal</v>
      </c>
    </row>
    <row r="2315" spans="1:11" x14ac:dyDescent="0.25">
      <c r="A2315" t="s">
        <v>44</v>
      </c>
      <c r="B2315">
        <v>18.93</v>
      </c>
      <c r="C2315">
        <v>6.11</v>
      </c>
      <c r="D2315" t="s">
        <v>4718</v>
      </c>
      <c r="E2315" t="s">
        <v>4718</v>
      </c>
      <c r="F2315" t="s">
        <v>2380</v>
      </c>
      <c r="G2315">
        <v>1</v>
      </c>
      <c r="H2315" t="s">
        <v>4718</v>
      </c>
      <c r="J2315" t="str">
        <f t="shared" si="72"/>
        <v>NormalWeight</v>
      </c>
      <c r="K2315" t="str">
        <f t="shared" si="73"/>
        <v>Pre-Diabetes</v>
      </c>
    </row>
    <row r="2316" spans="1:11" x14ac:dyDescent="0.25">
      <c r="A2316" t="s">
        <v>43</v>
      </c>
      <c r="B2316">
        <v>24.14</v>
      </c>
      <c r="C2316">
        <v>5.29</v>
      </c>
      <c r="D2316" t="s">
        <v>4718</v>
      </c>
      <c r="E2316" t="s">
        <v>2380</v>
      </c>
      <c r="F2316" t="s">
        <v>4718</v>
      </c>
      <c r="G2316">
        <v>1</v>
      </c>
      <c r="H2316" t="s">
        <v>4718</v>
      </c>
      <c r="J2316" t="str">
        <f t="shared" si="72"/>
        <v>Over Weight</v>
      </c>
      <c r="K2316" t="str">
        <f t="shared" si="73"/>
        <v>Normal</v>
      </c>
    </row>
    <row r="2317" spans="1:11" x14ac:dyDescent="0.25">
      <c r="A2317" t="s">
        <v>41</v>
      </c>
      <c r="B2317">
        <v>25.03</v>
      </c>
      <c r="C2317">
        <v>5.91</v>
      </c>
      <c r="D2317" t="s">
        <v>4718</v>
      </c>
      <c r="E2317" t="s">
        <v>2380</v>
      </c>
      <c r="F2317" t="s">
        <v>4718</v>
      </c>
      <c r="G2317">
        <v>1</v>
      </c>
      <c r="H2317" t="s">
        <v>4718</v>
      </c>
      <c r="J2317" t="str">
        <f t="shared" si="72"/>
        <v>NormalWeight</v>
      </c>
      <c r="K2317" t="str">
        <f t="shared" si="73"/>
        <v>Pre-Diabetes</v>
      </c>
    </row>
    <row r="2318" spans="1:11" x14ac:dyDescent="0.25">
      <c r="A2318" t="s">
        <v>40</v>
      </c>
      <c r="B2318">
        <v>20.47</v>
      </c>
      <c r="C2318">
        <v>5.81</v>
      </c>
      <c r="D2318" t="s">
        <v>2380</v>
      </c>
      <c r="E2318" t="s">
        <v>4718</v>
      </c>
      <c r="F2318" t="s">
        <v>4718</v>
      </c>
      <c r="G2318">
        <v>1</v>
      </c>
      <c r="H2318" t="s">
        <v>4718</v>
      </c>
      <c r="J2318" t="str">
        <f t="shared" si="72"/>
        <v>NormalWeight</v>
      </c>
      <c r="K2318" t="str">
        <f t="shared" si="73"/>
        <v>Pre-Diabetes</v>
      </c>
    </row>
    <row r="2319" spans="1:11" x14ac:dyDescent="0.25">
      <c r="A2319" t="s">
        <v>39</v>
      </c>
      <c r="B2319">
        <v>18.82</v>
      </c>
      <c r="C2319">
        <v>5.51</v>
      </c>
      <c r="D2319" t="s">
        <v>2380</v>
      </c>
      <c r="E2319" t="s">
        <v>4718</v>
      </c>
      <c r="F2319" t="s">
        <v>4718</v>
      </c>
      <c r="G2319">
        <v>0</v>
      </c>
      <c r="H2319" t="s">
        <v>4718</v>
      </c>
      <c r="J2319" t="str">
        <f t="shared" si="72"/>
        <v>UnderWeight</v>
      </c>
      <c r="K2319" t="str">
        <f t="shared" si="73"/>
        <v>Normal</v>
      </c>
    </row>
    <row r="2320" spans="1:11" x14ac:dyDescent="0.25">
      <c r="A2320" t="s">
        <v>38</v>
      </c>
      <c r="B2320">
        <v>17.079999999999998</v>
      </c>
      <c r="C2320">
        <v>5.73</v>
      </c>
      <c r="D2320" t="s">
        <v>4718</v>
      </c>
      <c r="E2320" t="s">
        <v>4718</v>
      </c>
      <c r="F2320" t="s">
        <v>2380</v>
      </c>
      <c r="G2320">
        <v>1</v>
      </c>
      <c r="H2320" t="s">
        <v>4718</v>
      </c>
      <c r="J2320" t="str">
        <f t="shared" si="72"/>
        <v>NormalWeight</v>
      </c>
      <c r="K2320" t="str">
        <f t="shared" si="73"/>
        <v>Pre-Diabetes</v>
      </c>
    </row>
    <row r="2321" spans="1:11" x14ac:dyDescent="0.25">
      <c r="A2321" t="s">
        <v>36</v>
      </c>
      <c r="B2321">
        <v>19.21</v>
      </c>
      <c r="C2321">
        <v>5.53</v>
      </c>
      <c r="D2321" t="s">
        <v>2380</v>
      </c>
      <c r="E2321" t="s">
        <v>4718</v>
      </c>
      <c r="F2321" t="s">
        <v>4718</v>
      </c>
      <c r="G2321">
        <v>0</v>
      </c>
      <c r="H2321" t="s">
        <v>4718</v>
      </c>
      <c r="J2321" t="str">
        <f t="shared" si="72"/>
        <v>UnderWeight</v>
      </c>
      <c r="K2321" t="str">
        <f t="shared" si="73"/>
        <v>Normal</v>
      </c>
    </row>
    <row r="2322" spans="1:11" x14ac:dyDescent="0.25">
      <c r="A2322" t="s">
        <v>34</v>
      </c>
      <c r="B2322">
        <v>17.86</v>
      </c>
      <c r="C2322">
        <v>5.43</v>
      </c>
      <c r="D2322" t="s">
        <v>4718</v>
      </c>
      <c r="E2322" t="s">
        <v>4718</v>
      </c>
      <c r="F2322" t="s">
        <v>2380</v>
      </c>
      <c r="G2322">
        <v>1</v>
      </c>
      <c r="H2322" t="s">
        <v>4718</v>
      </c>
      <c r="J2322" t="str">
        <f t="shared" si="72"/>
        <v>NormalWeight</v>
      </c>
      <c r="K2322" t="str">
        <f t="shared" si="73"/>
        <v>Normal</v>
      </c>
    </row>
    <row r="2323" spans="1:11" x14ac:dyDescent="0.25">
      <c r="A2323" t="s">
        <v>33</v>
      </c>
      <c r="B2323">
        <v>21.38</v>
      </c>
      <c r="C2323">
        <v>8.01</v>
      </c>
      <c r="D2323" t="s">
        <v>4718</v>
      </c>
      <c r="E2323" t="s">
        <v>4718</v>
      </c>
      <c r="F2323" t="s">
        <v>4718</v>
      </c>
      <c r="G2323">
        <v>0</v>
      </c>
      <c r="H2323" t="s">
        <v>4718</v>
      </c>
      <c r="J2323" t="str">
        <f t="shared" si="72"/>
        <v>NormalWeight</v>
      </c>
      <c r="K2323" t="str">
        <f t="shared" si="73"/>
        <v>Diabetes</v>
      </c>
    </row>
    <row r="2324" spans="1:11" x14ac:dyDescent="0.25">
      <c r="A2324" t="s">
        <v>32</v>
      </c>
      <c r="B2324">
        <v>23.35</v>
      </c>
      <c r="C2324">
        <v>5.94</v>
      </c>
      <c r="D2324" t="s">
        <v>4718</v>
      </c>
      <c r="E2324" t="s">
        <v>4718</v>
      </c>
      <c r="F2324" t="s">
        <v>4718</v>
      </c>
      <c r="G2324">
        <v>0</v>
      </c>
      <c r="H2324" t="s">
        <v>4718</v>
      </c>
      <c r="J2324" t="str">
        <f t="shared" si="72"/>
        <v>NormalWeight</v>
      </c>
      <c r="K2324" t="str">
        <f t="shared" si="73"/>
        <v>Pre-Diabetes</v>
      </c>
    </row>
    <row r="2325" spans="1:11" x14ac:dyDescent="0.25">
      <c r="A2325" t="s">
        <v>29</v>
      </c>
      <c r="B2325">
        <v>22.24</v>
      </c>
      <c r="C2325">
        <v>5.04</v>
      </c>
      <c r="D2325" t="s">
        <v>4718</v>
      </c>
      <c r="E2325" t="s">
        <v>4718</v>
      </c>
      <c r="F2325" t="s">
        <v>4718</v>
      </c>
      <c r="G2325">
        <v>0</v>
      </c>
      <c r="H2325" t="s">
        <v>4718</v>
      </c>
      <c r="J2325" t="str">
        <f t="shared" si="72"/>
        <v>NormalWeight</v>
      </c>
      <c r="K2325" t="str">
        <f t="shared" si="73"/>
        <v>Normal</v>
      </c>
    </row>
    <row r="2326" spans="1:11" x14ac:dyDescent="0.25">
      <c r="A2326" t="s">
        <v>28</v>
      </c>
      <c r="B2326">
        <v>24.76</v>
      </c>
      <c r="C2326">
        <v>4.54</v>
      </c>
      <c r="D2326" t="s">
        <v>2380</v>
      </c>
      <c r="E2326" t="s">
        <v>4718</v>
      </c>
      <c r="F2326" t="s">
        <v>4718</v>
      </c>
      <c r="G2326">
        <v>0</v>
      </c>
      <c r="H2326" t="s">
        <v>4718</v>
      </c>
      <c r="J2326" t="str">
        <f t="shared" si="72"/>
        <v>NormalWeight</v>
      </c>
      <c r="K2326" t="str">
        <f t="shared" si="73"/>
        <v>Normal</v>
      </c>
    </row>
    <row r="2327" spans="1:11" x14ac:dyDescent="0.25">
      <c r="A2327" t="s">
        <v>27</v>
      </c>
      <c r="B2327">
        <v>20.100000000000001</v>
      </c>
      <c r="C2327">
        <v>5.6</v>
      </c>
      <c r="D2327" t="s">
        <v>2380</v>
      </c>
      <c r="E2327" t="s">
        <v>4718</v>
      </c>
      <c r="F2327" t="s">
        <v>2380</v>
      </c>
      <c r="G2327">
        <v>1</v>
      </c>
      <c r="H2327" t="s">
        <v>4718</v>
      </c>
      <c r="J2327" t="str">
        <f t="shared" si="72"/>
        <v>NormalWeight</v>
      </c>
      <c r="K2327" t="str">
        <f t="shared" si="73"/>
        <v>Normal</v>
      </c>
    </row>
    <row r="2328" spans="1:11" x14ac:dyDescent="0.25">
      <c r="A2328" t="s">
        <v>26</v>
      </c>
      <c r="B2328">
        <v>21.77</v>
      </c>
      <c r="C2328">
        <v>10.67</v>
      </c>
      <c r="D2328" t="s">
        <v>4718</v>
      </c>
      <c r="E2328" t="s">
        <v>4718</v>
      </c>
      <c r="F2328" t="s">
        <v>4718</v>
      </c>
      <c r="G2328">
        <v>0</v>
      </c>
      <c r="H2328" t="s">
        <v>4718</v>
      </c>
      <c r="J2328" t="str">
        <f t="shared" si="72"/>
        <v>UnderWeight</v>
      </c>
      <c r="K2328" t="str">
        <f t="shared" si="73"/>
        <v>Diabetes</v>
      </c>
    </row>
    <row r="2329" spans="1:11" x14ac:dyDescent="0.25">
      <c r="A2329" t="s">
        <v>25</v>
      </c>
      <c r="B2329">
        <v>17.82</v>
      </c>
      <c r="C2329">
        <v>5.26</v>
      </c>
      <c r="D2329" t="s">
        <v>2380</v>
      </c>
      <c r="E2329" t="s">
        <v>4718</v>
      </c>
      <c r="F2329" t="s">
        <v>4718</v>
      </c>
      <c r="G2329">
        <v>1</v>
      </c>
      <c r="H2329" t="s">
        <v>4718</v>
      </c>
      <c r="J2329" t="str">
        <f t="shared" si="72"/>
        <v>UnderWeight</v>
      </c>
      <c r="K2329" t="str">
        <f t="shared" si="73"/>
        <v>Normal</v>
      </c>
    </row>
    <row r="2330" spans="1:11" x14ac:dyDescent="0.25">
      <c r="A2330" t="s">
        <v>24</v>
      </c>
      <c r="B2330">
        <v>17.07</v>
      </c>
      <c r="C2330">
        <v>5.22</v>
      </c>
      <c r="D2330" t="s">
        <v>4718</v>
      </c>
      <c r="E2330" t="s">
        <v>4718</v>
      </c>
      <c r="F2330" t="s">
        <v>2380</v>
      </c>
      <c r="G2330">
        <v>1</v>
      </c>
      <c r="H2330" t="s">
        <v>4718</v>
      </c>
      <c r="J2330" t="str">
        <f t="shared" si="72"/>
        <v>NormalWeight</v>
      </c>
      <c r="K2330" t="str">
        <f t="shared" si="73"/>
        <v>Normal</v>
      </c>
    </row>
    <row r="2331" spans="1:11" x14ac:dyDescent="0.25">
      <c r="A2331" t="s">
        <v>22</v>
      </c>
      <c r="B2331">
        <v>22.24</v>
      </c>
      <c r="C2331">
        <v>4.29</v>
      </c>
      <c r="D2331" t="s">
        <v>2380</v>
      </c>
      <c r="E2331" t="s">
        <v>4718</v>
      </c>
      <c r="F2331" t="s">
        <v>4718</v>
      </c>
      <c r="G2331">
        <v>0</v>
      </c>
      <c r="H2331" t="s">
        <v>4718</v>
      </c>
      <c r="J2331" t="str">
        <f t="shared" si="72"/>
        <v>NormalWeight</v>
      </c>
      <c r="K2331" t="str">
        <f t="shared" si="73"/>
        <v>Normal</v>
      </c>
    </row>
    <row r="2332" spans="1:11" x14ac:dyDescent="0.25">
      <c r="A2332" t="s">
        <v>21</v>
      </c>
      <c r="B2332">
        <v>22.34</v>
      </c>
      <c r="C2332">
        <v>5.57</v>
      </c>
      <c r="D2332" t="s">
        <v>4718</v>
      </c>
      <c r="E2332" t="s">
        <v>4718</v>
      </c>
      <c r="F2332" t="s">
        <v>4718</v>
      </c>
      <c r="G2332">
        <v>1</v>
      </c>
      <c r="H2332" t="s">
        <v>4718</v>
      </c>
      <c r="J2332" t="str">
        <f t="shared" si="72"/>
        <v>UnderWeight</v>
      </c>
      <c r="K2332" t="str">
        <f t="shared" si="73"/>
        <v>Normal</v>
      </c>
    </row>
    <row r="2333" spans="1:11" x14ac:dyDescent="0.25">
      <c r="A2333" t="s">
        <v>19</v>
      </c>
      <c r="B2333">
        <v>17.7</v>
      </c>
      <c r="C2333">
        <v>6.28</v>
      </c>
      <c r="D2333" t="s">
        <v>4718</v>
      </c>
      <c r="E2333" t="s">
        <v>4718</v>
      </c>
      <c r="F2333" t="s">
        <v>4718</v>
      </c>
      <c r="G2333">
        <v>1</v>
      </c>
      <c r="H2333" t="s">
        <v>4718</v>
      </c>
      <c r="J2333" t="str">
        <f t="shared" si="72"/>
        <v>UnderWeight</v>
      </c>
      <c r="K2333" t="str">
        <f t="shared" si="73"/>
        <v>Pre-Diabetes</v>
      </c>
    </row>
    <row r="2334" spans="1:11" x14ac:dyDescent="0.25">
      <c r="A2334" t="s">
        <v>17</v>
      </c>
      <c r="B2334">
        <v>16.47</v>
      </c>
      <c r="C2334">
        <v>6.35</v>
      </c>
      <c r="D2334" t="s">
        <v>4718</v>
      </c>
      <c r="E2334" t="s">
        <v>4718</v>
      </c>
      <c r="F2334" t="s">
        <v>2380</v>
      </c>
      <c r="G2334">
        <v>1</v>
      </c>
      <c r="H2334" t="s">
        <v>4718</v>
      </c>
      <c r="J2334" t="str">
        <f t="shared" si="72"/>
        <v>UnderWeight</v>
      </c>
      <c r="K2334" t="str">
        <f t="shared" si="73"/>
        <v>Pre-Diabetes</v>
      </c>
    </row>
    <row r="2335" spans="1:11" x14ac:dyDescent="0.25">
      <c r="A2335" t="s">
        <v>14</v>
      </c>
      <c r="B2335">
        <v>17.600000000000001</v>
      </c>
      <c r="C2335">
        <v>4.3899999999999997</v>
      </c>
      <c r="D2335" t="s">
        <v>4718</v>
      </c>
      <c r="E2335" t="s">
        <v>4718</v>
      </c>
      <c r="F2335" t="s">
        <v>4718</v>
      </c>
      <c r="G2335">
        <v>1</v>
      </c>
      <c r="H2335" t="s">
        <v>4718</v>
      </c>
      <c r="J2335" t="str">
        <f t="shared" si="72"/>
        <v>UnderWeight</v>
      </c>
      <c r="K2335" t="str">
        <f t="shared" si="73"/>
        <v>Normal</v>
      </c>
    </row>
    <row r="2336" spans="1:11" x14ac:dyDescent="0.25">
      <c r="A2336" t="s">
        <v>9</v>
      </c>
      <c r="B2336">
        <v>17.579999999999998</v>
      </c>
      <c r="C2336">
        <v>4.51</v>
      </c>
      <c r="D2336" t="s">
        <v>4718</v>
      </c>
      <c r="E2336" t="s">
        <v>4718</v>
      </c>
      <c r="F2336" t="s">
        <v>4718</v>
      </c>
      <c r="G2336">
        <v>1</v>
      </c>
      <c r="H2336" t="s">
        <v>4718</v>
      </c>
      <c r="J2336" t="str">
        <f t="shared" si="72"/>
        <v>UnderWeight</v>
      </c>
      <c r="K2336" t="str">
        <f t="shared" si="73"/>
        <v>Normal</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344"/>
  <sheetViews>
    <sheetView workbookViewId="0">
      <selection activeCell="R5" sqref="R5"/>
    </sheetView>
  </sheetViews>
  <sheetFormatPr defaultRowHeight="13.8" x14ac:dyDescent="0.25"/>
  <cols>
    <col min="1" max="1" width="12.796875" customWidth="1"/>
    <col min="6" max="6" width="10.3984375" style="11" customWidth="1"/>
    <col min="7" max="7" width="13" customWidth="1"/>
    <col min="11" max="11" width="12.8984375" customWidth="1"/>
    <col min="12" max="12" width="15.296875" customWidth="1"/>
    <col min="13" max="13" width="15.69921875" customWidth="1"/>
    <col min="15" max="15" width="22.5" customWidth="1"/>
    <col min="16" max="16" width="13.69921875" customWidth="1"/>
  </cols>
  <sheetData>
    <row r="1" spans="1:16" s="2" customFormat="1" ht="18.899999999999999" customHeight="1" x14ac:dyDescent="0.25">
      <c r="A1" s="3" t="s">
        <v>0</v>
      </c>
      <c r="B1" s="3" t="s">
        <v>1</v>
      </c>
      <c r="C1" s="3" t="s">
        <v>2</v>
      </c>
      <c r="D1" s="3" t="s">
        <v>3</v>
      </c>
      <c r="E1" s="3" t="s">
        <v>4</v>
      </c>
      <c r="F1" s="10" t="s">
        <v>5</v>
      </c>
      <c r="G1" s="3" t="s">
        <v>6</v>
      </c>
      <c r="H1" s="3" t="s">
        <v>7</v>
      </c>
      <c r="I1" s="3" t="s">
        <v>8</v>
      </c>
      <c r="K1" s="8" t="s">
        <v>7677</v>
      </c>
      <c r="L1" s="8" t="s">
        <v>7678</v>
      </c>
      <c r="M1" s="8" t="s">
        <v>7687</v>
      </c>
      <c r="O1" s="8" t="s">
        <v>7679</v>
      </c>
      <c r="P1" s="8" t="s">
        <v>7680</v>
      </c>
    </row>
    <row r="2" spans="1:16" x14ac:dyDescent="0.25">
      <c r="A2" t="s">
        <v>9</v>
      </c>
      <c r="B2">
        <v>1992</v>
      </c>
      <c r="C2" t="s">
        <v>10</v>
      </c>
      <c r="D2">
        <v>9</v>
      </c>
      <c r="E2">
        <v>0</v>
      </c>
      <c r="F2" s="11">
        <v>563.84</v>
      </c>
      <c r="G2" t="s">
        <v>11</v>
      </c>
      <c r="H2" t="s">
        <v>12</v>
      </c>
      <c r="I2" t="s">
        <v>13</v>
      </c>
      <c r="J2">
        <f>COUNTIF(A:A,"?")</f>
        <v>6</v>
      </c>
      <c r="K2" t="str">
        <f>B2&amp;"-"&amp;D2</f>
        <v>1992-9</v>
      </c>
      <c r="L2" t="str">
        <f>D2&amp;"-"&amp;C2&amp;"-"&amp;B2</f>
        <v>9-Jul-1992</v>
      </c>
      <c r="M2">
        <f>DATEDIF(L2,DATE(2023,6,8),"Y")</f>
        <v>30</v>
      </c>
      <c r="O2" t="s">
        <v>0</v>
      </c>
      <c r="P2">
        <v>6</v>
      </c>
    </row>
    <row r="3" spans="1:16" x14ac:dyDescent="0.25">
      <c r="A3" t="s">
        <v>14</v>
      </c>
      <c r="B3">
        <v>1992</v>
      </c>
      <c r="C3" t="s">
        <v>15</v>
      </c>
      <c r="D3">
        <v>30</v>
      </c>
      <c r="E3">
        <v>0</v>
      </c>
      <c r="F3" s="11">
        <v>570.62</v>
      </c>
      <c r="G3" t="s">
        <v>11</v>
      </c>
      <c r="H3" t="s">
        <v>16</v>
      </c>
      <c r="I3" t="s">
        <v>13</v>
      </c>
      <c r="J3">
        <f>COUNTIF(B:B,"?")</f>
        <v>0</v>
      </c>
      <c r="K3" t="str">
        <f t="shared" ref="K3:K66" si="0">B3&amp;"-"&amp;D3</f>
        <v>1992-30</v>
      </c>
      <c r="L3" t="str">
        <f t="shared" ref="L3:L66" si="1">D3&amp;"-"&amp;C3&amp;"-"&amp;B3</f>
        <v>30-Nov-1992</v>
      </c>
      <c r="M3">
        <f t="shared" ref="M3:M66" si="2">DATEDIF(L3,DATE(2023,6,8),"Y")</f>
        <v>30</v>
      </c>
      <c r="O3" t="s">
        <v>1</v>
      </c>
      <c r="P3">
        <v>2</v>
      </c>
    </row>
    <row r="4" spans="1:16" x14ac:dyDescent="0.25">
      <c r="A4" t="s">
        <v>17</v>
      </c>
      <c r="B4">
        <v>1993</v>
      </c>
      <c r="C4" t="s">
        <v>18</v>
      </c>
      <c r="D4">
        <v>30</v>
      </c>
      <c r="E4">
        <v>0</v>
      </c>
      <c r="F4" s="11">
        <v>600</v>
      </c>
      <c r="G4" t="s">
        <v>11</v>
      </c>
      <c r="H4" t="s">
        <v>16</v>
      </c>
      <c r="I4" t="s">
        <v>13</v>
      </c>
      <c r="J4">
        <f>COUNTIF(C:C,"?")</f>
        <v>0</v>
      </c>
      <c r="K4" t="str">
        <f t="shared" si="0"/>
        <v>1993-30</v>
      </c>
      <c r="L4" t="str">
        <f t="shared" si="1"/>
        <v>30-Jun-1993</v>
      </c>
      <c r="M4">
        <f t="shared" si="2"/>
        <v>29</v>
      </c>
      <c r="O4" t="s">
        <v>2</v>
      </c>
      <c r="P4">
        <v>3</v>
      </c>
    </row>
    <row r="5" spans="1:16" x14ac:dyDescent="0.25">
      <c r="A5" t="s">
        <v>19</v>
      </c>
      <c r="B5">
        <v>1992</v>
      </c>
      <c r="C5" t="s">
        <v>20</v>
      </c>
      <c r="D5">
        <v>13</v>
      </c>
      <c r="E5">
        <v>0</v>
      </c>
      <c r="F5" s="11">
        <v>604.54</v>
      </c>
      <c r="G5" t="s">
        <v>12</v>
      </c>
      <c r="H5" t="s">
        <v>12</v>
      </c>
      <c r="I5" t="s">
        <v>13</v>
      </c>
      <c r="J5">
        <f>COUNTIF(D:D,"?")</f>
        <v>0</v>
      </c>
      <c r="K5" t="str">
        <f t="shared" si="0"/>
        <v>1992-13</v>
      </c>
      <c r="L5" t="str">
        <f t="shared" si="1"/>
        <v>13-Sep-1992</v>
      </c>
      <c r="M5">
        <f t="shared" si="2"/>
        <v>30</v>
      </c>
      <c r="O5" t="s">
        <v>3</v>
      </c>
      <c r="P5">
        <v>0</v>
      </c>
    </row>
    <row r="6" spans="1:16" x14ac:dyDescent="0.25">
      <c r="A6" t="s">
        <v>21</v>
      </c>
      <c r="B6">
        <v>1998</v>
      </c>
      <c r="C6" t="s">
        <v>10</v>
      </c>
      <c r="D6">
        <v>27</v>
      </c>
      <c r="E6">
        <v>0</v>
      </c>
      <c r="F6" s="11">
        <v>637.26</v>
      </c>
      <c r="G6" t="s">
        <v>12</v>
      </c>
      <c r="H6" t="s">
        <v>12</v>
      </c>
      <c r="I6" t="s">
        <v>13</v>
      </c>
      <c r="J6">
        <f>COUNTIF(E:E,"?")</f>
        <v>0</v>
      </c>
      <c r="K6" t="str">
        <f t="shared" si="0"/>
        <v>1998-27</v>
      </c>
      <c r="L6" t="str">
        <f t="shared" si="1"/>
        <v>27-Jul-1998</v>
      </c>
      <c r="M6">
        <f t="shared" si="2"/>
        <v>24</v>
      </c>
      <c r="O6" t="s">
        <v>4</v>
      </c>
      <c r="P6">
        <v>0</v>
      </c>
    </row>
    <row r="7" spans="1:16" x14ac:dyDescent="0.25">
      <c r="A7" t="s">
        <v>22</v>
      </c>
      <c r="B7">
        <v>2001</v>
      </c>
      <c r="C7" t="s">
        <v>15</v>
      </c>
      <c r="D7">
        <v>20</v>
      </c>
      <c r="E7">
        <v>0</v>
      </c>
      <c r="F7" s="11">
        <v>646.14</v>
      </c>
      <c r="G7" t="s">
        <v>12</v>
      </c>
      <c r="H7" t="s">
        <v>12</v>
      </c>
      <c r="I7" t="s">
        <v>23</v>
      </c>
      <c r="J7">
        <f>COUNTIF(F:F,"?")</f>
        <v>0</v>
      </c>
      <c r="K7" t="str">
        <f t="shared" si="0"/>
        <v>2001-20</v>
      </c>
      <c r="L7" t="str">
        <f t="shared" si="1"/>
        <v>20-Nov-2001</v>
      </c>
      <c r="M7">
        <f t="shared" si="2"/>
        <v>21</v>
      </c>
      <c r="O7" t="s">
        <v>5</v>
      </c>
      <c r="P7">
        <v>0</v>
      </c>
    </row>
    <row r="8" spans="1:16" x14ac:dyDescent="0.25">
      <c r="A8" t="s">
        <v>24</v>
      </c>
      <c r="B8">
        <v>1993</v>
      </c>
      <c r="C8" t="s">
        <v>18</v>
      </c>
      <c r="D8">
        <v>1</v>
      </c>
      <c r="E8">
        <v>0</v>
      </c>
      <c r="F8" s="11">
        <v>650</v>
      </c>
      <c r="G8" t="s">
        <v>12</v>
      </c>
      <c r="H8" t="s">
        <v>12</v>
      </c>
      <c r="I8" t="s">
        <v>13</v>
      </c>
      <c r="J8">
        <f>COUNTIF(G:G,"?")</f>
        <v>0</v>
      </c>
      <c r="K8" t="str">
        <f t="shared" si="0"/>
        <v>1993-1</v>
      </c>
      <c r="L8" t="str">
        <f t="shared" si="1"/>
        <v>1-Jun-1993</v>
      </c>
      <c r="M8">
        <f t="shared" si="2"/>
        <v>30</v>
      </c>
      <c r="O8" t="s">
        <v>7681</v>
      </c>
      <c r="P8">
        <v>1</v>
      </c>
    </row>
    <row r="9" spans="1:16" x14ac:dyDescent="0.25">
      <c r="A9" t="s">
        <v>25</v>
      </c>
      <c r="B9">
        <v>1995</v>
      </c>
      <c r="C9" t="s">
        <v>10</v>
      </c>
      <c r="D9">
        <v>4</v>
      </c>
      <c r="E9">
        <v>0</v>
      </c>
      <c r="F9" s="11">
        <v>650</v>
      </c>
      <c r="G9" t="s">
        <v>12</v>
      </c>
      <c r="H9" t="s">
        <v>12</v>
      </c>
      <c r="I9" t="s">
        <v>13</v>
      </c>
      <c r="J9">
        <f>COUNTIF(H:H,"?")</f>
        <v>0</v>
      </c>
      <c r="K9" t="str">
        <f t="shared" si="0"/>
        <v>1995-4</v>
      </c>
      <c r="L9" t="str">
        <f t="shared" si="1"/>
        <v>4-Jul-1995</v>
      </c>
      <c r="M9">
        <f t="shared" si="2"/>
        <v>27</v>
      </c>
      <c r="O9" t="s">
        <v>7682</v>
      </c>
      <c r="P9">
        <v>1</v>
      </c>
    </row>
    <row r="10" spans="1:16" x14ac:dyDescent="0.25">
      <c r="A10" t="s">
        <v>26</v>
      </c>
      <c r="B10">
        <v>2002</v>
      </c>
      <c r="C10" t="s">
        <v>15</v>
      </c>
      <c r="D10">
        <v>29</v>
      </c>
      <c r="E10">
        <v>0</v>
      </c>
      <c r="F10" s="11">
        <v>668</v>
      </c>
      <c r="G10" t="s">
        <v>12</v>
      </c>
      <c r="H10" t="s">
        <v>11</v>
      </c>
      <c r="I10" t="s">
        <v>23</v>
      </c>
      <c r="J10">
        <f>COUNTIF(I:I,"?")</f>
        <v>0</v>
      </c>
      <c r="K10" t="str">
        <f t="shared" si="0"/>
        <v>2002-29</v>
      </c>
      <c r="L10" t="str">
        <f t="shared" si="1"/>
        <v>29-Nov-2002</v>
      </c>
      <c r="M10">
        <f t="shared" si="2"/>
        <v>20</v>
      </c>
      <c r="O10" t="s">
        <v>7683</v>
      </c>
      <c r="P10">
        <v>2</v>
      </c>
    </row>
    <row r="11" spans="1:16" x14ac:dyDescent="0.25">
      <c r="A11" t="s">
        <v>27</v>
      </c>
      <c r="B11">
        <v>1997</v>
      </c>
      <c r="C11" t="s">
        <v>15</v>
      </c>
      <c r="D11">
        <v>9</v>
      </c>
      <c r="E11">
        <v>0</v>
      </c>
      <c r="F11" s="11">
        <v>670</v>
      </c>
      <c r="G11" t="s">
        <v>12</v>
      </c>
      <c r="H11" t="s">
        <v>12</v>
      </c>
      <c r="I11" t="s">
        <v>13</v>
      </c>
      <c r="K11" t="str">
        <f t="shared" si="0"/>
        <v>1997-9</v>
      </c>
      <c r="L11" t="str">
        <f t="shared" si="1"/>
        <v>9-Nov-1997</v>
      </c>
      <c r="M11">
        <f t="shared" si="2"/>
        <v>25</v>
      </c>
    </row>
    <row r="12" spans="1:16" x14ac:dyDescent="0.25">
      <c r="A12" t="s">
        <v>28</v>
      </c>
      <c r="B12">
        <v>2001</v>
      </c>
      <c r="C12" t="s">
        <v>20</v>
      </c>
      <c r="D12">
        <v>12</v>
      </c>
      <c r="E12">
        <v>0</v>
      </c>
      <c r="F12" s="11">
        <v>687.54</v>
      </c>
      <c r="G12" t="s">
        <v>12</v>
      </c>
      <c r="H12" t="s">
        <v>11</v>
      </c>
      <c r="I12" t="s">
        <v>13</v>
      </c>
      <c r="K12" t="str">
        <f t="shared" si="0"/>
        <v>2001-12</v>
      </c>
      <c r="L12" t="str">
        <f t="shared" si="1"/>
        <v>12-Sep-2001</v>
      </c>
      <c r="M12">
        <f t="shared" si="2"/>
        <v>21</v>
      </c>
      <c r="O12" t="s">
        <v>7697</v>
      </c>
    </row>
    <row r="13" spans="1:16" x14ac:dyDescent="0.25">
      <c r="A13" t="s">
        <v>29</v>
      </c>
      <c r="B13">
        <v>1999</v>
      </c>
      <c r="C13" t="s">
        <v>30</v>
      </c>
      <c r="D13">
        <v>26</v>
      </c>
      <c r="E13">
        <v>0</v>
      </c>
      <c r="F13" s="11">
        <v>700</v>
      </c>
      <c r="G13" t="s">
        <v>11</v>
      </c>
      <c r="H13" t="s">
        <v>12</v>
      </c>
      <c r="I13" t="s">
        <v>13</v>
      </c>
      <c r="K13" t="str">
        <f t="shared" si="0"/>
        <v>1999-26</v>
      </c>
      <c r="L13" t="str">
        <f t="shared" si="1"/>
        <v>26-Dec-1999</v>
      </c>
      <c r="M13">
        <f t="shared" si="2"/>
        <v>23</v>
      </c>
      <c r="O13" t="s">
        <v>6</v>
      </c>
      <c r="P13" t="s">
        <v>7698</v>
      </c>
    </row>
    <row r="14" spans="1:16" x14ac:dyDescent="0.25">
      <c r="A14" t="s">
        <v>32</v>
      </c>
      <c r="B14">
        <v>1999</v>
      </c>
      <c r="C14" t="s">
        <v>30</v>
      </c>
      <c r="D14">
        <v>14</v>
      </c>
      <c r="E14">
        <v>0</v>
      </c>
      <c r="F14" s="11">
        <v>722.99</v>
      </c>
      <c r="G14" t="s">
        <v>12</v>
      </c>
      <c r="H14" t="s">
        <v>16</v>
      </c>
      <c r="I14" t="s">
        <v>13</v>
      </c>
      <c r="K14" t="str">
        <f t="shared" si="0"/>
        <v>1999-14</v>
      </c>
      <c r="L14" t="str">
        <f t="shared" si="1"/>
        <v>14-Dec-1999</v>
      </c>
      <c r="M14">
        <f t="shared" si="2"/>
        <v>23</v>
      </c>
      <c r="O14" t="s">
        <v>7682</v>
      </c>
      <c r="P14" t="s">
        <v>7698</v>
      </c>
    </row>
    <row r="15" spans="1:16" x14ac:dyDescent="0.25">
      <c r="A15" t="s">
        <v>33</v>
      </c>
      <c r="B15">
        <v>2002</v>
      </c>
      <c r="C15" t="s">
        <v>20</v>
      </c>
      <c r="D15">
        <v>19</v>
      </c>
      <c r="E15">
        <v>0</v>
      </c>
      <c r="F15" s="11">
        <v>750</v>
      </c>
      <c r="G15" t="s">
        <v>12</v>
      </c>
      <c r="H15" t="s">
        <v>16</v>
      </c>
      <c r="I15" t="s">
        <v>23</v>
      </c>
      <c r="K15" t="str">
        <f t="shared" si="0"/>
        <v>2002-19</v>
      </c>
      <c r="L15" t="str">
        <f t="shared" si="1"/>
        <v>19-Sep-2002</v>
      </c>
      <c r="M15">
        <f t="shared" si="2"/>
        <v>20</v>
      </c>
      <c r="O15" t="s">
        <v>7691</v>
      </c>
      <c r="P15" t="s">
        <v>7699</v>
      </c>
    </row>
    <row r="16" spans="1:16" x14ac:dyDescent="0.25">
      <c r="A16" t="s">
        <v>34</v>
      </c>
      <c r="B16">
        <v>1993</v>
      </c>
      <c r="C16" t="s">
        <v>35</v>
      </c>
      <c r="D16">
        <v>9</v>
      </c>
      <c r="E16">
        <v>0</v>
      </c>
      <c r="F16" s="11">
        <v>760</v>
      </c>
      <c r="G16" t="s">
        <v>12</v>
      </c>
      <c r="H16" t="s">
        <v>16</v>
      </c>
      <c r="I16" t="s">
        <v>13</v>
      </c>
      <c r="K16" t="str">
        <f t="shared" si="0"/>
        <v>1993-9</v>
      </c>
      <c r="L16" t="str">
        <f t="shared" si="1"/>
        <v>9-Aug-1993</v>
      </c>
      <c r="M16">
        <f t="shared" si="2"/>
        <v>29</v>
      </c>
    </row>
    <row r="17" spans="1:13" x14ac:dyDescent="0.25">
      <c r="A17" t="s">
        <v>36</v>
      </c>
      <c r="B17">
        <v>1996</v>
      </c>
      <c r="C17" t="s">
        <v>37</v>
      </c>
      <c r="D17">
        <v>22</v>
      </c>
      <c r="E17">
        <v>0</v>
      </c>
      <c r="F17" s="11">
        <v>760</v>
      </c>
      <c r="G17" t="s">
        <v>12</v>
      </c>
      <c r="H17" t="s">
        <v>12</v>
      </c>
      <c r="I17" t="s">
        <v>13</v>
      </c>
      <c r="K17" t="str">
        <f t="shared" si="0"/>
        <v>1996-22</v>
      </c>
      <c r="L17" t="str">
        <f t="shared" si="1"/>
        <v>22-Oct-1996</v>
      </c>
      <c r="M17">
        <f t="shared" si="2"/>
        <v>26</v>
      </c>
    </row>
    <row r="18" spans="1:13" x14ac:dyDescent="0.25">
      <c r="A18" t="s">
        <v>38</v>
      </c>
      <c r="B18">
        <v>1993</v>
      </c>
      <c r="C18" t="s">
        <v>18</v>
      </c>
      <c r="D18">
        <v>28</v>
      </c>
      <c r="E18">
        <v>0</v>
      </c>
      <c r="F18" s="11">
        <v>770</v>
      </c>
      <c r="G18" t="s">
        <v>12</v>
      </c>
      <c r="H18" t="s">
        <v>12</v>
      </c>
      <c r="I18" t="s">
        <v>13</v>
      </c>
      <c r="K18" t="str">
        <f t="shared" si="0"/>
        <v>1993-28</v>
      </c>
      <c r="L18" t="str">
        <f t="shared" si="1"/>
        <v>28-Jun-1993</v>
      </c>
      <c r="M18">
        <f t="shared" si="2"/>
        <v>29</v>
      </c>
    </row>
    <row r="19" spans="1:13" x14ac:dyDescent="0.25">
      <c r="A19" t="s">
        <v>39</v>
      </c>
      <c r="B19">
        <v>1996</v>
      </c>
      <c r="C19" t="s">
        <v>20</v>
      </c>
      <c r="D19">
        <v>18</v>
      </c>
      <c r="E19">
        <v>0</v>
      </c>
      <c r="F19" s="11">
        <v>770.38</v>
      </c>
      <c r="G19" t="s">
        <v>12</v>
      </c>
      <c r="H19" t="s">
        <v>11</v>
      </c>
      <c r="I19" t="s">
        <v>23</v>
      </c>
      <c r="K19" t="str">
        <f t="shared" si="0"/>
        <v>1996-18</v>
      </c>
      <c r="L19" t="str">
        <f t="shared" si="1"/>
        <v>18-Sep-1996</v>
      </c>
      <c r="M19">
        <f t="shared" si="2"/>
        <v>26</v>
      </c>
    </row>
    <row r="20" spans="1:13" x14ac:dyDescent="0.25">
      <c r="A20" t="s">
        <v>40</v>
      </c>
      <c r="B20">
        <v>1995</v>
      </c>
      <c r="C20" t="s">
        <v>30</v>
      </c>
      <c r="D20">
        <v>7</v>
      </c>
      <c r="E20">
        <v>0</v>
      </c>
      <c r="F20" s="11">
        <v>773.54</v>
      </c>
      <c r="G20" t="s">
        <v>12</v>
      </c>
      <c r="H20" t="s">
        <v>11</v>
      </c>
      <c r="I20" t="s">
        <v>13</v>
      </c>
      <c r="K20" t="str">
        <f t="shared" si="0"/>
        <v>1995-7</v>
      </c>
      <c r="L20" t="str">
        <f t="shared" si="1"/>
        <v>7-Dec-1995</v>
      </c>
      <c r="M20">
        <f t="shared" si="2"/>
        <v>27</v>
      </c>
    </row>
    <row r="21" spans="1:13" x14ac:dyDescent="0.25">
      <c r="A21" t="s">
        <v>41</v>
      </c>
      <c r="B21">
        <v>2004</v>
      </c>
      <c r="C21" t="s">
        <v>37</v>
      </c>
      <c r="D21">
        <v>7</v>
      </c>
      <c r="E21">
        <v>0</v>
      </c>
      <c r="F21" s="11">
        <v>830.52</v>
      </c>
      <c r="G21" t="s">
        <v>12</v>
      </c>
      <c r="H21" t="s">
        <v>11</v>
      </c>
      <c r="I21" t="s">
        <v>42</v>
      </c>
      <c r="K21" t="str">
        <f t="shared" si="0"/>
        <v>2004-7</v>
      </c>
      <c r="L21" t="str">
        <f t="shared" si="1"/>
        <v>7-Oct-2004</v>
      </c>
      <c r="M21">
        <f t="shared" si="2"/>
        <v>18</v>
      </c>
    </row>
    <row r="22" spans="1:13" x14ac:dyDescent="0.25">
      <c r="A22" t="s">
        <v>43</v>
      </c>
      <c r="B22">
        <v>2000</v>
      </c>
      <c r="C22" t="s">
        <v>15</v>
      </c>
      <c r="D22">
        <v>18</v>
      </c>
      <c r="E22">
        <v>0</v>
      </c>
      <c r="F22" s="11">
        <v>865.41</v>
      </c>
      <c r="G22" t="s">
        <v>12</v>
      </c>
      <c r="H22" t="s">
        <v>16</v>
      </c>
      <c r="I22" t="s">
        <v>13</v>
      </c>
      <c r="K22" t="str">
        <f t="shared" si="0"/>
        <v>2000-18</v>
      </c>
      <c r="L22" t="str">
        <f t="shared" si="1"/>
        <v>18-Nov-2000</v>
      </c>
      <c r="M22">
        <f t="shared" si="2"/>
        <v>22</v>
      </c>
    </row>
    <row r="23" spans="1:13" x14ac:dyDescent="0.25">
      <c r="A23" t="s">
        <v>44</v>
      </c>
      <c r="B23">
        <v>1993</v>
      </c>
      <c r="C23" t="s">
        <v>15</v>
      </c>
      <c r="D23">
        <v>27</v>
      </c>
      <c r="E23">
        <v>0</v>
      </c>
      <c r="F23" s="11">
        <v>896.21</v>
      </c>
      <c r="G23" t="s">
        <v>12</v>
      </c>
      <c r="H23" t="s">
        <v>16</v>
      </c>
      <c r="I23" t="s">
        <v>13</v>
      </c>
      <c r="K23" t="str">
        <f t="shared" si="0"/>
        <v>1993-27</v>
      </c>
      <c r="L23" t="str">
        <f t="shared" si="1"/>
        <v>27-Nov-1993</v>
      </c>
      <c r="M23">
        <f t="shared" si="2"/>
        <v>29</v>
      </c>
    </row>
    <row r="24" spans="1:13" x14ac:dyDescent="0.25">
      <c r="A24" t="s">
        <v>45</v>
      </c>
      <c r="B24">
        <v>1994</v>
      </c>
      <c r="C24" t="s">
        <v>37</v>
      </c>
      <c r="D24">
        <v>30</v>
      </c>
      <c r="E24">
        <v>0</v>
      </c>
      <c r="F24" s="11">
        <v>915.07</v>
      </c>
      <c r="G24" t="s">
        <v>12</v>
      </c>
      <c r="H24" t="s">
        <v>16</v>
      </c>
      <c r="I24" t="s">
        <v>13</v>
      </c>
      <c r="K24" t="str">
        <f t="shared" si="0"/>
        <v>1994-30</v>
      </c>
      <c r="L24" t="str">
        <f t="shared" si="1"/>
        <v>30-Oct-1994</v>
      </c>
      <c r="M24">
        <f t="shared" si="2"/>
        <v>28</v>
      </c>
    </row>
    <row r="25" spans="1:13" x14ac:dyDescent="0.25">
      <c r="A25" t="s">
        <v>46</v>
      </c>
      <c r="B25">
        <v>1995</v>
      </c>
      <c r="C25" t="s">
        <v>37</v>
      </c>
      <c r="D25">
        <v>28</v>
      </c>
      <c r="E25">
        <v>0</v>
      </c>
      <c r="F25" s="11">
        <v>928.59</v>
      </c>
      <c r="G25" t="s">
        <v>12</v>
      </c>
      <c r="H25" t="s">
        <v>16</v>
      </c>
      <c r="I25" t="s">
        <v>13</v>
      </c>
      <c r="K25" t="str">
        <f t="shared" si="0"/>
        <v>1995-28</v>
      </c>
      <c r="L25" t="str">
        <f t="shared" si="1"/>
        <v>28-Oct-1995</v>
      </c>
      <c r="M25">
        <f t="shared" si="2"/>
        <v>27</v>
      </c>
    </row>
    <row r="26" spans="1:13" x14ac:dyDescent="0.25">
      <c r="A26" t="s">
        <v>47</v>
      </c>
      <c r="B26">
        <v>2001</v>
      </c>
      <c r="C26" t="s">
        <v>35</v>
      </c>
      <c r="D26">
        <v>19</v>
      </c>
      <c r="E26">
        <v>0</v>
      </c>
      <c r="F26" s="11">
        <v>964.71</v>
      </c>
      <c r="G26" t="s">
        <v>12</v>
      </c>
      <c r="H26" t="s">
        <v>11</v>
      </c>
      <c r="I26" t="s">
        <v>13</v>
      </c>
      <c r="K26" t="str">
        <f t="shared" si="0"/>
        <v>2001-19</v>
      </c>
      <c r="L26" t="str">
        <f t="shared" si="1"/>
        <v>19-Aug-2001</v>
      </c>
      <c r="M26">
        <f t="shared" si="2"/>
        <v>21</v>
      </c>
    </row>
    <row r="27" spans="1:13" x14ac:dyDescent="0.25">
      <c r="A27" t="s">
        <v>48</v>
      </c>
      <c r="B27">
        <v>1994</v>
      </c>
      <c r="C27" t="s">
        <v>15</v>
      </c>
      <c r="D27">
        <v>22</v>
      </c>
      <c r="E27">
        <v>0</v>
      </c>
      <c r="F27" s="11">
        <v>1006.65</v>
      </c>
      <c r="G27" t="s">
        <v>12</v>
      </c>
      <c r="H27" t="s">
        <v>11</v>
      </c>
      <c r="I27" t="s">
        <v>13</v>
      </c>
      <c r="K27" t="str">
        <f t="shared" si="0"/>
        <v>1994-22</v>
      </c>
      <c r="L27" t="str">
        <f t="shared" si="1"/>
        <v>22-Nov-1994</v>
      </c>
      <c r="M27">
        <f t="shared" si="2"/>
        <v>28</v>
      </c>
    </row>
    <row r="28" spans="1:13" x14ac:dyDescent="0.25">
      <c r="A28" t="s">
        <v>49</v>
      </c>
      <c r="B28">
        <v>2000</v>
      </c>
      <c r="C28" t="s">
        <v>37</v>
      </c>
      <c r="D28">
        <v>9</v>
      </c>
      <c r="E28">
        <v>0</v>
      </c>
      <c r="F28" s="11">
        <v>1012</v>
      </c>
      <c r="G28" t="s">
        <v>12</v>
      </c>
      <c r="H28" t="s">
        <v>11</v>
      </c>
      <c r="I28" t="s">
        <v>13</v>
      </c>
      <c r="K28" t="str">
        <f t="shared" si="0"/>
        <v>2000-9</v>
      </c>
      <c r="L28" t="str">
        <f t="shared" si="1"/>
        <v>9-Oct-2000</v>
      </c>
      <c r="M28">
        <f t="shared" si="2"/>
        <v>22</v>
      </c>
    </row>
    <row r="29" spans="1:13" x14ac:dyDescent="0.25">
      <c r="A29" t="s">
        <v>50</v>
      </c>
      <c r="B29">
        <v>1999</v>
      </c>
      <c r="C29" t="s">
        <v>35</v>
      </c>
      <c r="D29">
        <v>5</v>
      </c>
      <c r="E29">
        <v>0</v>
      </c>
      <c r="F29" s="11">
        <v>1019</v>
      </c>
      <c r="G29" t="s">
        <v>12</v>
      </c>
      <c r="H29" t="s">
        <v>11</v>
      </c>
      <c r="I29" t="s">
        <v>13</v>
      </c>
      <c r="K29" t="str">
        <f t="shared" si="0"/>
        <v>1999-5</v>
      </c>
      <c r="L29" t="str">
        <f t="shared" si="1"/>
        <v>5-Aug-1999</v>
      </c>
      <c r="M29">
        <f t="shared" si="2"/>
        <v>23</v>
      </c>
    </row>
    <row r="30" spans="1:13" x14ac:dyDescent="0.25">
      <c r="A30" t="s">
        <v>51</v>
      </c>
      <c r="B30">
        <v>1995</v>
      </c>
      <c r="C30" t="s">
        <v>37</v>
      </c>
      <c r="D30">
        <v>5</v>
      </c>
      <c r="E30">
        <v>0</v>
      </c>
      <c r="F30" s="11">
        <v>1033.74</v>
      </c>
      <c r="G30" t="s">
        <v>12</v>
      </c>
      <c r="H30" t="s">
        <v>16</v>
      </c>
      <c r="I30" t="s">
        <v>13</v>
      </c>
      <c r="K30" t="str">
        <f t="shared" si="0"/>
        <v>1995-5</v>
      </c>
      <c r="L30" t="str">
        <f t="shared" si="1"/>
        <v>5-Oct-1995</v>
      </c>
      <c r="M30">
        <f t="shared" si="2"/>
        <v>27</v>
      </c>
    </row>
    <row r="31" spans="1:13" x14ac:dyDescent="0.25">
      <c r="A31" t="s">
        <v>52</v>
      </c>
      <c r="B31">
        <v>1994</v>
      </c>
      <c r="C31" t="s">
        <v>15</v>
      </c>
      <c r="D31">
        <v>17</v>
      </c>
      <c r="E31">
        <v>0</v>
      </c>
      <c r="F31" s="11">
        <v>1044</v>
      </c>
      <c r="G31" t="s">
        <v>12</v>
      </c>
      <c r="H31" t="s">
        <v>11</v>
      </c>
      <c r="I31" t="s">
        <v>13</v>
      </c>
      <c r="K31" t="str">
        <f t="shared" si="0"/>
        <v>1994-17</v>
      </c>
      <c r="L31" t="str">
        <f t="shared" si="1"/>
        <v>17-Nov-1994</v>
      </c>
      <c r="M31">
        <f t="shared" si="2"/>
        <v>28</v>
      </c>
    </row>
    <row r="32" spans="1:13" x14ac:dyDescent="0.25">
      <c r="A32" t="s">
        <v>53</v>
      </c>
      <c r="B32">
        <v>2002</v>
      </c>
      <c r="C32" t="s">
        <v>10</v>
      </c>
      <c r="D32">
        <v>20</v>
      </c>
      <c r="E32">
        <v>0</v>
      </c>
      <c r="F32" s="11">
        <v>1047</v>
      </c>
      <c r="G32" t="s">
        <v>12</v>
      </c>
      <c r="H32" t="s">
        <v>16</v>
      </c>
      <c r="I32" t="s">
        <v>13</v>
      </c>
      <c r="K32" t="str">
        <f t="shared" si="0"/>
        <v>2002-20</v>
      </c>
      <c r="L32" t="str">
        <f t="shared" si="1"/>
        <v>20-Jul-2002</v>
      </c>
      <c r="M32">
        <f t="shared" si="2"/>
        <v>20</v>
      </c>
    </row>
    <row r="33" spans="1:13" x14ac:dyDescent="0.25">
      <c r="A33" t="s">
        <v>54</v>
      </c>
      <c r="B33">
        <v>2002</v>
      </c>
      <c r="C33" t="s">
        <v>10</v>
      </c>
      <c r="D33">
        <v>1</v>
      </c>
      <c r="E33">
        <v>0</v>
      </c>
      <c r="F33" s="11">
        <v>1049</v>
      </c>
      <c r="G33" t="s">
        <v>12</v>
      </c>
      <c r="H33" t="s">
        <v>11</v>
      </c>
      <c r="I33" t="s">
        <v>23</v>
      </c>
      <c r="K33" t="str">
        <f t="shared" si="0"/>
        <v>2002-1</v>
      </c>
      <c r="L33" t="str">
        <f t="shared" si="1"/>
        <v>1-Jul-2002</v>
      </c>
      <c r="M33">
        <f t="shared" si="2"/>
        <v>20</v>
      </c>
    </row>
    <row r="34" spans="1:13" x14ac:dyDescent="0.25">
      <c r="A34" t="s">
        <v>55</v>
      </c>
      <c r="B34">
        <v>1995</v>
      </c>
      <c r="C34" t="s">
        <v>18</v>
      </c>
      <c r="D34">
        <v>1</v>
      </c>
      <c r="E34">
        <v>0</v>
      </c>
      <c r="F34" s="11">
        <v>1056</v>
      </c>
      <c r="G34" t="s">
        <v>12</v>
      </c>
      <c r="H34" t="s">
        <v>11</v>
      </c>
      <c r="I34" t="s">
        <v>13</v>
      </c>
      <c r="K34" t="str">
        <f t="shared" si="0"/>
        <v>1995-1</v>
      </c>
      <c r="L34" t="str">
        <f t="shared" si="1"/>
        <v>1-Jun-1995</v>
      </c>
      <c r="M34">
        <f t="shared" si="2"/>
        <v>28</v>
      </c>
    </row>
    <row r="35" spans="1:13" x14ac:dyDescent="0.25">
      <c r="A35" t="s">
        <v>56</v>
      </c>
      <c r="B35">
        <v>1993</v>
      </c>
      <c r="C35" t="s">
        <v>20</v>
      </c>
      <c r="D35">
        <v>28</v>
      </c>
      <c r="E35">
        <v>0</v>
      </c>
      <c r="F35" s="11">
        <v>1068</v>
      </c>
      <c r="G35" t="s">
        <v>12</v>
      </c>
      <c r="H35" t="s">
        <v>16</v>
      </c>
      <c r="I35" t="s">
        <v>13</v>
      </c>
      <c r="K35" t="str">
        <f t="shared" si="0"/>
        <v>1993-28</v>
      </c>
      <c r="L35" t="str">
        <f t="shared" si="1"/>
        <v>28-Sep-1993</v>
      </c>
      <c r="M35">
        <f t="shared" si="2"/>
        <v>29</v>
      </c>
    </row>
    <row r="36" spans="1:13" x14ac:dyDescent="0.25">
      <c r="A36" t="s">
        <v>57</v>
      </c>
      <c r="B36">
        <v>2004</v>
      </c>
      <c r="C36" t="s">
        <v>35</v>
      </c>
      <c r="D36">
        <v>24</v>
      </c>
      <c r="E36">
        <v>0</v>
      </c>
      <c r="F36" s="11">
        <v>1070</v>
      </c>
      <c r="G36" t="s">
        <v>12</v>
      </c>
      <c r="H36" t="s">
        <v>12</v>
      </c>
      <c r="I36" t="s">
        <v>13</v>
      </c>
      <c r="K36" t="str">
        <f t="shared" si="0"/>
        <v>2004-24</v>
      </c>
      <c r="L36" t="str">
        <f t="shared" si="1"/>
        <v>24-Aug-2004</v>
      </c>
      <c r="M36">
        <f t="shared" si="2"/>
        <v>18</v>
      </c>
    </row>
    <row r="37" spans="1:13" x14ac:dyDescent="0.25">
      <c r="A37" t="s">
        <v>58</v>
      </c>
      <c r="B37">
        <v>1997</v>
      </c>
      <c r="C37" t="s">
        <v>35</v>
      </c>
      <c r="D37">
        <v>13</v>
      </c>
      <c r="E37">
        <v>0</v>
      </c>
      <c r="F37" s="11">
        <v>1071</v>
      </c>
      <c r="G37" t="s">
        <v>12</v>
      </c>
      <c r="H37" t="s">
        <v>12</v>
      </c>
      <c r="I37" t="s">
        <v>13</v>
      </c>
      <c r="K37" t="str">
        <f t="shared" si="0"/>
        <v>1997-13</v>
      </c>
      <c r="L37" t="str">
        <f t="shared" si="1"/>
        <v>13-Aug-1997</v>
      </c>
      <c r="M37">
        <f t="shared" si="2"/>
        <v>25</v>
      </c>
    </row>
    <row r="38" spans="1:13" x14ac:dyDescent="0.25">
      <c r="A38" t="s">
        <v>59</v>
      </c>
      <c r="B38">
        <v>1998</v>
      </c>
      <c r="C38" t="s">
        <v>30</v>
      </c>
      <c r="D38">
        <v>26</v>
      </c>
      <c r="E38">
        <v>0</v>
      </c>
      <c r="F38" s="11">
        <v>1082</v>
      </c>
      <c r="G38" t="s">
        <v>12</v>
      </c>
      <c r="H38" t="s">
        <v>11</v>
      </c>
      <c r="I38" t="s">
        <v>13</v>
      </c>
      <c r="K38" t="str">
        <f t="shared" si="0"/>
        <v>1998-26</v>
      </c>
      <c r="L38" t="str">
        <f t="shared" si="1"/>
        <v>26-Dec-1998</v>
      </c>
      <c r="M38">
        <f t="shared" si="2"/>
        <v>24</v>
      </c>
    </row>
    <row r="39" spans="1:13" x14ac:dyDescent="0.25">
      <c r="A39" t="s">
        <v>60</v>
      </c>
      <c r="B39">
        <v>2002</v>
      </c>
      <c r="C39" t="s">
        <v>35</v>
      </c>
      <c r="D39">
        <v>13</v>
      </c>
      <c r="E39">
        <v>0</v>
      </c>
      <c r="F39" s="11">
        <v>1086</v>
      </c>
      <c r="G39" t="s">
        <v>12</v>
      </c>
      <c r="H39" t="s">
        <v>12</v>
      </c>
      <c r="I39" t="s">
        <v>13</v>
      </c>
      <c r="K39" t="str">
        <f t="shared" si="0"/>
        <v>2002-13</v>
      </c>
      <c r="L39" t="str">
        <f t="shared" si="1"/>
        <v>13-Aug-2002</v>
      </c>
      <c r="M39">
        <f t="shared" si="2"/>
        <v>20</v>
      </c>
    </row>
    <row r="40" spans="1:13" x14ac:dyDescent="0.25">
      <c r="A40" t="s">
        <v>61</v>
      </c>
      <c r="B40">
        <v>2004</v>
      </c>
      <c r="C40" t="s">
        <v>15</v>
      </c>
      <c r="D40">
        <v>12</v>
      </c>
      <c r="E40">
        <v>0</v>
      </c>
      <c r="F40" s="11">
        <v>1121.8699999999999</v>
      </c>
      <c r="G40" t="s">
        <v>12</v>
      </c>
      <c r="H40" t="s">
        <v>16</v>
      </c>
      <c r="I40" t="s">
        <v>13</v>
      </c>
      <c r="K40" t="str">
        <f t="shared" si="0"/>
        <v>2004-12</v>
      </c>
      <c r="L40" t="str">
        <f t="shared" si="1"/>
        <v>12-Nov-2004</v>
      </c>
      <c r="M40">
        <f t="shared" si="2"/>
        <v>18</v>
      </c>
    </row>
    <row r="41" spans="1:13" x14ac:dyDescent="0.25">
      <c r="A41" t="s">
        <v>62</v>
      </c>
      <c r="B41">
        <v>2004</v>
      </c>
      <c r="C41" t="s">
        <v>18</v>
      </c>
      <c r="D41">
        <v>14</v>
      </c>
      <c r="E41">
        <v>0</v>
      </c>
      <c r="F41" s="11">
        <v>1131.51</v>
      </c>
      <c r="G41" t="s">
        <v>12</v>
      </c>
      <c r="H41" t="s">
        <v>16</v>
      </c>
      <c r="I41" t="s">
        <v>13</v>
      </c>
      <c r="K41" t="str">
        <f t="shared" si="0"/>
        <v>2004-14</v>
      </c>
      <c r="L41" t="str">
        <f t="shared" si="1"/>
        <v>14-Jun-2004</v>
      </c>
      <c r="M41">
        <f t="shared" si="2"/>
        <v>18</v>
      </c>
    </row>
    <row r="42" spans="1:13" x14ac:dyDescent="0.25">
      <c r="A42" t="s">
        <v>63</v>
      </c>
      <c r="B42">
        <v>2002</v>
      </c>
      <c r="C42" t="s">
        <v>10</v>
      </c>
      <c r="D42">
        <v>19</v>
      </c>
      <c r="E42">
        <v>0</v>
      </c>
      <c r="F42" s="11">
        <v>1132</v>
      </c>
      <c r="G42" t="s">
        <v>12</v>
      </c>
      <c r="H42" t="s">
        <v>16</v>
      </c>
      <c r="I42" t="s">
        <v>13</v>
      </c>
      <c r="K42" t="str">
        <f t="shared" si="0"/>
        <v>2002-19</v>
      </c>
      <c r="L42" t="str">
        <f t="shared" si="1"/>
        <v>19-Jul-2002</v>
      </c>
      <c r="M42">
        <f t="shared" si="2"/>
        <v>20</v>
      </c>
    </row>
    <row r="43" spans="1:13" x14ac:dyDescent="0.25">
      <c r="A43" t="s">
        <v>64</v>
      </c>
      <c r="B43">
        <v>2004</v>
      </c>
      <c r="C43" t="s">
        <v>37</v>
      </c>
      <c r="D43">
        <v>6</v>
      </c>
      <c r="E43">
        <v>0</v>
      </c>
      <c r="F43" s="11">
        <v>1135</v>
      </c>
      <c r="G43" t="s">
        <v>12</v>
      </c>
      <c r="H43" t="s">
        <v>12</v>
      </c>
      <c r="I43" t="s">
        <v>13</v>
      </c>
      <c r="K43" t="str">
        <f t="shared" si="0"/>
        <v>2004-6</v>
      </c>
      <c r="L43" t="str">
        <f t="shared" si="1"/>
        <v>6-Oct-2004</v>
      </c>
      <c r="M43">
        <f t="shared" si="2"/>
        <v>18</v>
      </c>
    </row>
    <row r="44" spans="1:13" x14ac:dyDescent="0.25">
      <c r="A44" t="s">
        <v>65</v>
      </c>
      <c r="B44">
        <v>2004</v>
      </c>
      <c r="C44" t="s">
        <v>18</v>
      </c>
      <c r="D44">
        <v>11</v>
      </c>
      <c r="E44">
        <v>0</v>
      </c>
      <c r="F44" s="11">
        <v>1135.94</v>
      </c>
      <c r="G44" t="s">
        <v>12</v>
      </c>
      <c r="H44" t="s">
        <v>12</v>
      </c>
      <c r="I44" t="s">
        <v>13</v>
      </c>
      <c r="K44" t="str">
        <f t="shared" si="0"/>
        <v>2004-11</v>
      </c>
      <c r="L44" t="str">
        <f t="shared" si="1"/>
        <v>11-Jun-2004</v>
      </c>
      <c r="M44">
        <f t="shared" si="2"/>
        <v>18</v>
      </c>
    </row>
    <row r="45" spans="1:13" x14ac:dyDescent="0.25">
      <c r="A45" t="s">
        <v>66</v>
      </c>
      <c r="B45">
        <v>2004</v>
      </c>
      <c r="C45" t="s">
        <v>15</v>
      </c>
      <c r="D45">
        <v>28</v>
      </c>
      <c r="E45">
        <v>0</v>
      </c>
      <c r="F45" s="11">
        <v>1136.4000000000001</v>
      </c>
      <c r="G45" t="s">
        <v>12</v>
      </c>
      <c r="H45" t="s">
        <v>12</v>
      </c>
      <c r="I45" t="s">
        <v>13</v>
      </c>
      <c r="K45" t="str">
        <f t="shared" si="0"/>
        <v>2004-28</v>
      </c>
      <c r="L45" t="str">
        <f t="shared" si="1"/>
        <v>28-Nov-2004</v>
      </c>
      <c r="M45">
        <f t="shared" si="2"/>
        <v>18</v>
      </c>
    </row>
    <row r="46" spans="1:13" x14ac:dyDescent="0.25">
      <c r="A46" t="s">
        <v>67</v>
      </c>
      <c r="B46">
        <v>2002</v>
      </c>
      <c r="C46" t="s">
        <v>35</v>
      </c>
      <c r="D46">
        <v>11</v>
      </c>
      <c r="E46">
        <v>0</v>
      </c>
      <c r="F46" s="11">
        <v>1137</v>
      </c>
      <c r="G46" t="s">
        <v>12</v>
      </c>
      <c r="H46" t="s">
        <v>16</v>
      </c>
      <c r="I46" t="s">
        <v>13</v>
      </c>
      <c r="K46" t="str">
        <f t="shared" si="0"/>
        <v>2002-11</v>
      </c>
      <c r="L46" t="str">
        <f t="shared" si="1"/>
        <v>11-Aug-2002</v>
      </c>
      <c r="M46">
        <f t="shared" si="2"/>
        <v>20</v>
      </c>
    </row>
    <row r="47" spans="1:13" x14ac:dyDescent="0.25">
      <c r="A47" t="s">
        <v>31</v>
      </c>
      <c r="B47">
        <v>2004</v>
      </c>
      <c r="C47" t="s">
        <v>15</v>
      </c>
      <c r="D47">
        <v>6</v>
      </c>
      <c r="E47">
        <v>0</v>
      </c>
      <c r="F47" s="11">
        <v>1137.01</v>
      </c>
      <c r="G47" t="s">
        <v>12</v>
      </c>
      <c r="H47" t="s">
        <v>16</v>
      </c>
      <c r="I47" t="s">
        <v>13</v>
      </c>
      <c r="K47" t="str">
        <f t="shared" si="0"/>
        <v>2004-6</v>
      </c>
      <c r="L47" t="str">
        <f t="shared" si="1"/>
        <v>6-Nov-2004</v>
      </c>
      <c r="M47">
        <f t="shared" si="2"/>
        <v>18</v>
      </c>
    </row>
    <row r="48" spans="1:13" x14ac:dyDescent="0.25">
      <c r="A48" t="s">
        <v>68</v>
      </c>
      <c r="B48">
        <v>2004</v>
      </c>
      <c r="C48" t="s">
        <v>37</v>
      </c>
      <c r="D48">
        <v>15</v>
      </c>
      <c r="E48">
        <v>0</v>
      </c>
      <c r="F48" s="11">
        <v>1137.01</v>
      </c>
      <c r="G48" t="s">
        <v>12</v>
      </c>
      <c r="H48" t="s">
        <v>16</v>
      </c>
      <c r="I48" t="s">
        <v>13</v>
      </c>
      <c r="K48" t="str">
        <f t="shared" si="0"/>
        <v>2004-15</v>
      </c>
      <c r="L48" t="str">
        <f t="shared" si="1"/>
        <v>15-Oct-2004</v>
      </c>
      <c r="M48">
        <f t="shared" si="2"/>
        <v>18</v>
      </c>
    </row>
    <row r="49" spans="1:13" x14ac:dyDescent="0.25">
      <c r="A49" t="s">
        <v>69</v>
      </c>
      <c r="B49">
        <v>2004</v>
      </c>
      <c r="C49" t="s">
        <v>15</v>
      </c>
      <c r="D49">
        <v>27</v>
      </c>
      <c r="E49">
        <v>0</v>
      </c>
      <c r="F49" s="11">
        <v>1137.47</v>
      </c>
      <c r="G49" t="s">
        <v>12</v>
      </c>
      <c r="H49" t="s">
        <v>11</v>
      </c>
      <c r="I49" t="s">
        <v>13</v>
      </c>
      <c r="K49" t="str">
        <f t="shared" si="0"/>
        <v>2004-27</v>
      </c>
      <c r="L49" t="str">
        <f t="shared" si="1"/>
        <v>27-Nov-2004</v>
      </c>
      <c r="M49">
        <f t="shared" si="2"/>
        <v>18</v>
      </c>
    </row>
    <row r="50" spans="1:13" x14ac:dyDescent="0.25">
      <c r="A50" t="s">
        <v>70</v>
      </c>
      <c r="B50">
        <v>2001</v>
      </c>
      <c r="C50" t="s">
        <v>37</v>
      </c>
      <c r="D50">
        <v>25</v>
      </c>
      <c r="E50">
        <v>0</v>
      </c>
      <c r="F50" s="11">
        <v>1141</v>
      </c>
      <c r="G50" t="s">
        <v>12</v>
      </c>
      <c r="H50" t="s">
        <v>16</v>
      </c>
      <c r="I50" t="s">
        <v>13</v>
      </c>
      <c r="K50" t="str">
        <f t="shared" si="0"/>
        <v>2001-25</v>
      </c>
      <c r="L50" t="str">
        <f t="shared" si="1"/>
        <v>25-Oct-2001</v>
      </c>
      <c r="M50">
        <f t="shared" si="2"/>
        <v>21</v>
      </c>
    </row>
    <row r="51" spans="1:13" x14ac:dyDescent="0.25">
      <c r="A51" t="s">
        <v>71</v>
      </c>
      <c r="B51">
        <v>2004</v>
      </c>
      <c r="C51" t="s">
        <v>20</v>
      </c>
      <c r="D51">
        <v>12</v>
      </c>
      <c r="E51">
        <v>0</v>
      </c>
      <c r="F51" s="11">
        <v>1141.45</v>
      </c>
      <c r="G51" t="s">
        <v>12</v>
      </c>
      <c r="H51" t="s">
        <v>12</v>
      </c>
      <c r="I51" t="s">
        <v>13</v>
      </c>
      <c r="K51" t="str">
        <f t="shared" si="0"/>
        <v>2004-12</v>
      </c>
      <c r="L51" t="str">
        <f t="shared" si="1"/>
        <v>12-Sep-2004</v>
      </c>
      <c r="M51">
        <f t="shared" si="2"/>
        <v>18</v>
      </c>
    </row>
    <row r="52" spans="1:13" x14ac:dyDescent="0.25">
      <c r="A52" t="s">
        <v>72</v>
      </c>
      <c r="B52">
        <v>2002</v>
      </c>
      <c r="C52" t="s">
        <v>37</v>
      </c>
      <c r="D52">
        <v>1</v>
      </c>
      <c r="E52">
        <v>0</v>
      </c>
      <c r="F52" s="11">
        <v>1142</v>
      </c>
      <c r="G52" t="s">
        <v>12</v>
      </c>
      <c r="H52" t="s">
        <v>11</v>
      </c>
      <c r="I52" t="s">
        <v>42</v>
      </c>
      <c r="K52" t="str">
        <f t="shared" si="0"/>
        <v>2002-1</v>
      </c>
      <c r="L52" t="str">
        <f t="shared" si="1"/>
        <v>1-Oct-2002</v>
      </c>
      <c r="M52">
        <f t="shared" si="2"/>
        <v>20</v>
      </c>
    </row>
    <row r="53" spans="1:13" x14ac:dyDescent="0.25">
      <c r="A53" t="s">
        <v>73</v>
      </c>
      <c r="B53">
        <v>2004</v>
      </c>
      <c r="C53" t="s">
        <v>18</v>
      </c>
      <c r="D53">
        <v>10</v>
      </c>
      <c r="E53">
        <v>0</v>
      </c>
      <c r="F53" s="11">
        <v>1146.8</v>
      </c>
      <c r="G53" t="s">
        <v>11</v>
      </c>
      <c r="H53" t="s">
        <v>11</v>
      </c>
      <c r="I53" t="s">
        <v>13</v>
      </c>
      <c r="K53" t="str">
        <f t="shared" si="0"/>
        <v>2004-10</v>
      </c>
      <c r="L53" t="str">
        <f t="shared" si="1"/>
        <v>10-Jun-2004</v>
      </c>
      <c r="M53">
        <f t="shared" si="2"/>
        <v>18</v>
      </c>
    </row>
    <row r="54" spans="1:13" x14ac:dyDescent="0.25">
      <c r="A54" t="s">
        <v>74</v>
      </c>
      <c r="B54">
        <v>2003</v>
      </c>
      <c r="C54" t="s">
        <v>18</v>
      </c>
      <c r="D54">
        <v>12</v>
      </c>
      <c r="E54">
        <v>0</v>
      </c>
      <c r="F54" s="11">
        <v>1149</v>
      </c>
      <c r="G54" t="s">
        <v>11</v>
      </c>
      <c r="H54" t="s">
        <v>16</v>
      </c>
      <c r="I54" t="s">
        <v>23</v>
      </c>
      <c r="K54" t="str">
        <f t="shared" si="0"/>
        <v>2003-12</v>
      </c>
      <c r="L54" t="str">
        <f t="shared" si="1"/>
        <v>12-Jun-2003</v>
      </c>
      <c r="M54">
        <f t="shared" si="2"/>
        <v>19</v>
      </c>
    </row>
    <row r="55" spans="1:13" x14ac:dyDescent="0.25">
      <c r="A55" t="s">
        <v>75</v>
      </c>
      <c r="B55">
        <v>2004</v>
      </c>
      <c r="C55" t="s">
        <v>10</v>
      </c>
      <c r="D55">
        <v>18</v>
      </c>
      <c r="E55">
        <v>0</v>
      </c>
      <c r="F55" s="11">
        <v>1149.4000000000001</v>
      </c>
      <c r="G55" t="s">
        <v>11</v>
      </c>
      <c r="H55" t="s">
        <v>11</v>
      </c>
      <c r="I55" t="s">
        <v>13</v>
      </c>
      <c r="K55" t="str">
        <f t="shared" si="0"/>
        <v>2004-18</v>
      </c>
      <c r="L55" t="str">
        <f t="shared" si="1"/>
        <v>18-Jul-2004</v>
      </c>
      <c r="M55">
        <f t="shared" si="2"/>
        <v>18</v>
      </c>
    </row>
    <row r="56" spans="1:13" x14ac:dyDescent="0.25">
      <c r="A56" t="s">
        <v>76</v>
      </c>
      <c r="B56">
        <v>1994</v>
      </c>
      <c r="C56" t="s">
        <v>10</v>
      </c>
      <c r="D56">
        <v>26</v>
      </c>
      <c r="E56">
        <v>0</v>
      </c>
      <c r="F56" s="11">
        <v>1158.32</v>
      </c>
      <c r="G56" t="s">
        <v>11</v>
      </c>
      <c r="H56" t="s">
        <v>16</v>
      </c>
      <c r="I56" t="s">
        <v>13</v>
      </c>
      <c r="K56" t="str">
        <f t="shared" si="0"/>
        <v>1994-26</v>
      </c>
      <c r="L56" t="str">
        <f t="shared" si="1"/>
        <v>26-Jul-1994</v>
      </c>
      <c r="M56">
        <f t="shared" si="2"/>
        <v>28</v>
      </c>
    </row>
    <row r="57" spans="1:13" x14ac:dyDescent="0.25">
      <c r="A57" t="s">
        <v>77</v>
      </c>
      <c r="B57">
        <v>2004</v>
      </c>
      <c r="C57" t="s">
        <v>15</v>
      </c>
      <c r="D57">
        <v>11</v>
      </c>
      <c r="E57">
        <v>0</v>
      </c>
      <c r="F57" s="11">
        <v>1163.46</v>
      </c>
      <c r="G57" t="s">
        <v>11</v>
      </c>
      <c r="H57" t="s">
        <v>12</v>
      </c>
      <c r="I57" t="s">
        <v>13</v>
      </c>
      <c r="K57" t="str">
        <f t="shared" si="0"/>
        <v>2004-11</v>
      </c>
      <c r="L57" t="str">
        <f t="shared" si="1"/>
        <v>11-Nov-2004</v>
      </c>
      <c r="M57">
        <f t="shared" si="2"/>
        <v>18</v>
      </c>
    </row>
    <row r="58" spans="1:13" x14ac:dyDescent="0.25">
      <c r="A58" t="s">
        <v>78</v>
      </c>
      <c r="B58">
        <v>2002</v>
      </c>
      <c r="C58" t="s">
        <v>18</v>
      </c>
      <c r="D58">
        <v>11</v>
      </c>
      <c r="E58">
        <v>0</v>
      </c>
      <c r="F58" s="11">
        <v>1165</v>
      </c>
      <c r="G58" t="s">
        <v>11</v>
      </c>
      <c r="H58" t="s">
        <v>12</v>
      </c>
      <c r="I58" t="s">
        <v>23</v>
      </c>
      <c r="K58" t="str">
        <f t="shared" si="0"/>
        <v>2002-11</v>
      </c>
      <c r="L58" t="str">
        <f t="shared" si="1"/>
        <v>11-Jun-2002</v>
      </c>
      <c r="M58">
        <f t="shared" si="2"/>
        <v>20</v>
      </c>
    </row>
    <row r="59" spans="1:13" x14ac:dyDescent="0.25">
      <c r="A59" t="s">
        <v>79</v>
      </c>
      <c r="B59">
        <v>2001</v>
      </c>
      <c r="C59" t="s">
        <v>15</v>
      </c>
      <c r="D59">
        <v>12</v>
      </c>
      <c r="E59">
        <v>0</v>
      </c>
      <c r="F59" s="11">
        <v>1167</v>
      </c>
      <c r="G59" t="s">
        <v>11</v>
      </c>
      <c r="H59" t="s">
        <v>16</v>
      </c>
      <c r="I59" t="s">
        <v>13</v>
      </c>
      <c r="K59" t="str">
        <f t="shared" si="0"/>
        <v>2001-12</v>
      </c>
      <c r="L59" t="str">
        <f t="shared" si="1"/>
        <v>12-Nov-2001</v>
      </c>
      <c r="M59">
        <f t="shared" si="2"/>
        <v>21</v>
      </c>
    </row>
    <row r="60" spans="1:13" x14ac:dyDescent="0.25">
      <c r="A60" t="s">
        <v>80</v>
      </c>
      <c r="B60">
        <v>1996</v>
      </c>
      <c r="C60" t="s">
        <v>35</v>
      </c>
      <c r="D60">
        <v>11</v>
      </c>
      <c r="E60">
        <v>0</v>
      </c>
      <c r="F60" s="11">
        <v>1178</v>
      </c>
      <c r="G60" t="s">
        <v>11</v>
      </c>
      <c r="H60" t="s">
        <v>12</v>
      </c>
      <c r="I60" t="s">
        <v>13</v>
      </c>
      <c r="K60" t="str">
        <f t="shared" si="0"/>
        <v>1996-11</v>
      </c>
      <c r="L60" t="str">
        <f t="shared" si="1"/>
        <v>11-Aug-1996</v>
      </c>
      <c r="M60">
        <f t="shared" si="2"/>
        <v>26</v>
      </c>
    </row>
    <row r="61" spans="1:13" x14ac:dyDescent="0.25">
      <c r="A61" t="s">
        <v>81</v>
      </c>
      <c r="B61">
        <v>1997</v>
      </c>
      <c r="C61" t="s">
        <v>18</v>
      </c>
      <c r="D61">
        <v>28</v>
      </c>
      <c r="E61">
        <v>0</v>
      </c>
      <c r="F61" s="11">
        <v>1178.07</v>
      </c>
      <c r="G61" t="s">
        <v>11</v>
      </c>
      <c r="H61" t="s">
        <v>11</v>
      </c>
      <c r="I61" t="s">
        <v>13</v>
      </c>
      <c r="K61" t="str">
        <f t="shared" si="0"/>
        <v>1997-28</v>
      </c>
      <c r="L61" t="str">
        <f t="shared" si="1"/>
        <v>28-Jun-1997</v>
      </c>
      <c r="M61">
        <f t="shared" si="2"/>
        <v>25</v>
      </c>
    </row>
    <row r="62" spans="1:13" x14ac:dyDescent="0.25">
      <c r="A62" t="s">
        <v>82</v>
      </c>
      <c r="B62">
        <v>2002</v>
      </c>
      <c r="C62" t="s">
        <v>35</v>
      </c>
      <c r="D62">
        <v>26</v>
      </c>
      <c r="E62">
        <v>0</v>
      </c>
      <c r="F62" s="11">
        <v>1191</v>
      </c>
      <c r="G62" t="s">
        <v>11</v>
      </c>
      <c r="H62" t="s">
        <v>16</v>
      </c>
      <c r="I62" t="s">
        <v>13</v>
      </c>
      <c r="K62" t="str">
        <f t="shared" si="0"/>
        <v>2002-26</v>
      </c>
      <c r="L62" t="str">
        <f t="shared" si="1"/>
        <v>26-Aug-2002</v>
      </c>
      <c r="M62">
        <f t="shared" si="2"/>
        <v>20</v>
      </c>
    </row>
    <row r="63" spans="1:13" x14ac:dyDescent="0.25">
      <c r="A63" t="s">
        <v>83</v>
      </c>
      <c r="B63">
        <v>1999</v>
      </c>
      <c r="C63" t="s">
        <v>18</v>
      </c>
      <c r="D63">
        <v>28</v>
      </c>
      <c r="E63">
        <v>0</v>
      </c>
      <c r="F63" s="11">
        <v>1200</v>
      </c>
      <c r="G63" t="s">
        <v>11</v>
      </c>
      <c r="H63" t="s">
        <v>12</v>
      </c>
      <c r="I63" t="s">
        <v>23</v>
      </c>
      <c r="K63" t="str">
        <f t="shared" si="0"/>
        <v>1999-28</v>
      </c>
      <c r="L63" t="str">
        <f t="shared" si="1"/>
        <v>28-Jun-1999</v>
      </c>
      <c r="M63">
        <f t="shared" si="2"/>
        <v>23</v>
      </c>
    </row>
    <row r="64" spans="1:13" x14ac:dyDescent="0.25">
      <c r="A64" t="s">
        <v>84</v>
      </c>
      <c r="B64">
        <v>1992</v>
      </c>
      <c r="C64" t="s">
        <v>37</v>
      </c>
      <c r="D64">
        <v>6</v>
      </c>
      <c r="E64">
        <v>0</v>
      </c>
      <c r="F64" s="11">
        <v>1200.55</v>
      </c>
      <c r="G64" t="s">
        <v>11</v>
      </c>
      <c r="H64" t="s">
        <v>12</v>
      </c>
      <c r="I64" t="s">
        <v>13</v>
      </c>
      <c r="K64" t="str">
        <f t="shared" si="0"/>
        <v>1992-6</v>
      </c>
      <c r="L64" t="str">
        <f t="shared" si="1"/>
        <v>6-Oct-1992</v>
      </c>
      <c r="M64">
        <f t="shared" si="2"/>
        <v>30</v>
      </c>
    </row>
    <row r="65" spans="1:13" x14ac:dyDescent="0.25">
      <c r="A65" t="s">
        <v>85</v>
      </c>
      <c r="B65">
        <v>2004</v>
      </c>
      <c r="C65" t="s">
        <v>18</v>
      </c>
      <c r="D65">
        <v>2</v>
      </c>
      <c r="E65">
        <v>0</v>
      </c>
      <c r="F65" s="11">
        <v>1210</v>
      </c>
      <c r="G65" t="s">
        <v>11</v>
      </c>
      <c r="H65" t="s">
        <v>16</v>
      </c>
      <c r="I65" t="s">
        <v>13</v>
      </c>
      <c r="K65" t="str">
        <f t="shared" si="0"/>
        <v>2004-2</v>
      </c>
      <c r="L65" t="str">
        <f t="shared" si="1"/>
        <v>2-Jun-2004</v>
      </c>
      <c r="M65">
        <f t="shared" si="2"/>
        <v>19</v>
      </c>
    </row>
    <row r="66" spans="1:13" x14ac:dyDescent="0.25">
      <c r="A66" t="s">
        <v>86</v>
      </c>
      <c r="B66">
        <v>1996</v>
      </c>
      <c r="C66" t="s">
        <v>15</v>
      </c>
      <c r="D66">
        <v>4</v>
      </c>
      <c r="E66">
        <v>0</v>
      </c>
      <c r="F66" s="11">
        <v>1220</v>
      </c>
      <c r="G66" t="s">
        <v>11</v>
      </c>
      <c r="H66" t="s">
        <v>12</v>
      </c>
      <c r="I66" t="s">
        <v>23</v>
      </c>
      <c r="K66" t="str">
        <f t="shared" si="0"/>
        <v>1996-4</v>
      </c>
      <c r="L66" t="str">
        <f t="shared" si="1"/>
        <v>4-Nov-1996</v>
      </c>
      <c r="M66">
        <f t="shared" si="2"/>
        <v>26</v>
      </c>
    </row>
    <row r="67" spans="1:13" x14ac:dyDescent="0.25">
      <c r="A67" t="s">
        <v>87</v>
      </c>
      <c r="B67">
        <v>2004</v>
      </c>
      <c r="C67" t="s">
        <v>10</v>
      </c>
      <c r="D67">
        <v>9</v>
      </c>
      <c r="E67">
        <v>0</v>
      </c>
      <c r="F67" s="11">
        <v>1224</v>
      </c>
      <c r="G67" t="s">
        <v>11</v>
      </c>
      <c r="H67" t="s">
        <v>16</v>
      </c>
      <c r="I67" t="s">
        <v>13</v>
      </c>
      <c r="K67" t="str">
        <f t="shared" ref="K67:K130" si="3">B67&amp;"-"&amp;D67</f>
        <v>2004-9</v>
      </c>
      <c r="L67" t="str">
        <f t="shared" ref="L67:L130" si="4">D67&amp;"-"&amp;C67&amp;"-"&amp;B67</f>
        <v>9-Jul-2004</v>
      </c>
      <c r="M67">
        <f t="shared" ref="M67:M130" si="5">DATEDIF(L67,DATE(2023,6,8),"Y")</f>
        <v>18</v>
      </c>
    </row>
    <row r="68" spans="1:13" x14ac:dyDescent="0.25">
      <c r="A68" t="s">
        <v>88</v>
      </c>
      <c r="B68">
        <v>2004</v>
      </c>
      <c r="C68" t="s">
        <v>37</v>
      </c>
      <c r="D68">
        <v>16</v>
      </c>
      <c r="E68">
        <v>0</v>
      </c>
      <c r="F68" s="11">
        <v>1228</v>
      </c>
      <c r="G68" t="s">
        <v>11</v>
      </c>
      <c r="H68" t="s">
        <v>16</v>
      </c>
      <c r="I68" t="s">
        <v>23</v>
      </c>
      <c r="K68" t="str">
        <f t="shared" si="3"/>
        <v>2004-16</v>
      </c>
      <c r="L68" t="str">
        <f t="shared" si="4"/>
        <v>16-Oct-2004</v>
      </c>
      <c r="M68">
        <f t="shared" si="5"/>
        <v>18</v>
      </c>
    </row>
    <row r="69" spans="1:13" x14ac:dyDescent="0.25">
      <c r="A69" t="s">
        <v>89</v>
      </c>
      <c r="B69">
        <v>1998</v>
      </c>
      <c r="C69" t="s">
        <v>10</v>
      </c>
      <c r="D69">
        <v>13</v>
      </c>
      <c r="E69">
        <v>0</v>
      </c>
      <c r="F69" s="11">
        <v>1234</v>
      </c>
      <c r="G69" t="s">
        <v>11</v>
      </c>
      <c r="H69" t="s">
        <v>16</v>
      </c>
      <c r="I69" t="s">
        <v>13</v>
      </c>
      <c r="K69" t="str">
        <f t="shared" si="3"/>
        <v>1998-13</v>
      </c>
      <c r="L69" t="str">
        <f t="shared" si="4"/>
        <v>13-Jul-1998</v>
      </c>
      <c r="M69">
        <f t="shared" si="5"/>
        <v>24</v>
      </c>
    </row>
    <row r="70" spans="1:13" x14ac:dyDescent="0.25">
      <c r="A70" t="s">
        <v>90</v>
      </c>
      <c r="B70">
        <v>2002</v>
      </c>
      <c r="C70" t="s">
        <v>30</v>
      </c>
      <c r="D70">
        <v>12</v>
      </c>
      <c r="E70">
        <v>0</v>
      </c>
      <c r="F70" s="11">
        <v>1237</v>
      </c>
      <c r="G70" t="s">
        <v>11</v>
      </c>
      <c r="H70" t="s">
        <v>11</v>
      </c>
      <c r="I70" t="s">
        <v>13</v>
      </c>
      <c r="K70" t="str">
        <f t="shared" si="3"/>
        <v>2002-12</v>
      </c>
      <c r="L70" t="str">
        <f t="shared" si="4"/>
        <v>12-Dec-2002</v>
      </c>
      <c r="M70">
        <f t="shared" si="5"/>
        <v>20</v>
      </c>
    </row>
    <row r="71" spans="1:13" x14ac:dyDescent="0.25">
      <c r="A71" t="s">
        <v>91</v>
      </c>
      <c r="B71">
        <v>1998</v>
      </c>
      <c r="C71" t="s">
        <v>37</v>
      </c>
      <c r="D71">
        <v>11</v>
      </c>
      <c r="E71">
        <v>0</v>
      </c>
      <c r="F71" s="11">
        <v>1240</v>
      </c>
      <c r="G71" t="s">
        <v>11</v>
      </c>
      <c r="H71" t="s">
        <v>16</v>
      </c>
      <c r="I71" t="s">
        <v>23</v>
      </c>
      <c r="K71" t="str">
        <f t="shared" si="3"/>
        <v>1998-11</v>
      </c>
      <c r="L71" t="str">
        <f t="shared" si="4"/>
        <v>11-Oct-1998</v>
      </c>
      <c r="M71">
        <f t="shared" si="5"/>
        <v>24</v>
      </c>
    </row>
    <row r="72" spans="1:13" x14ac:dyDescent="0.25">
      <c r="A72" t="s">
        <v>92</v>
      </c>
      <c r="B72">
        <v>2002</v>
      </c>
      <c r="C72" t="s">
        <v>10</v>
      </c>
      <c r="D72">
        <v>1</v>
      </c>
      <c r="E72">
        <v>0</v>
      </c>
      <c r="F72" s="11">
        <v>1241</v>
      </c>
      <c r="G72" t="s">
        <v>11</v>
      </c>
      <c r="H72" t="s">
        <v>11</v>
      </c>
      <c r="I72" t="s">
        <v>13</v>
      </c>
      <c r="K72" t="str">
        <f t="shared" si="3"/>
        <v>2002-1</v>
      </c>
      <c r="L72" t="str">
        <f t="shared" si="4"/>
        <v>1-Jul-2002</v>
      </c>
      <c r="M72">
        <f t="shared" si="5"/>
        <v>20</v>
      </c>
    </row>
    <row r="73" spans="1:13" x14ac:dyDescent="0.25">
      <c r="A73" t="s">
        <v>93</v>
      </c>
      <c r="B73">
        <v>2003</v>
      </c>
      <c r="C73" t="s">
        <v>35</v>
      </c>
      <c r="D73">
        <v>2</v>
      </c>
      <c r="E73">
        <v>0</v>
      </c>
      <c r="F73" s="11">
        <v>1241.57</v>
      </c>
      <c r="G73" t="s">
        <v>11</v>
      </c>
      <c r="H73" t="s">
        <v>11</v>
      </c>
      <c r="I73" t="s">
        <v>42</v>
      </c>
      <c r="K73" t="str">
        <f t="shared" si="3"/>
        <v>2003-2</v>
      </c>
      <c r="L73" t="str">
        <f t="shared" si="4"/>
        <v>2-Aug-2003</v>
      </c>
      <c r="M73">
        <f t="shared" si="5"/>
        <v>19</v>
      </c>
    </row>
    <row r="74" spans="1:13" x14ac:dyDescent="0.25">
      <c r="A74" t="s">
        <v>94</v>
      </c>
      <c r="B74">
        <v>2003</v>
      </c>
      <c r="C74" t="s">
        <v>20</v>
      </c>
      <c r="D74">
        <v>15</v>
      </c>
      <c r="E74">
        <v>0</v>
      </c>
      <c r="F74" s="11">
        <v>1242.26</v>
      </c>
      <c r="G74" t="s">
        <v>11</v>
      </c>
      <c r="H74" t="s">
        <v>16</v>
      </c>
      <c r="I74" t="s">
        <v>42</v>
      </c>
      <c r="K74" t="str">
        <f t="shared" si="3"/>
        <v>2003-15</v>
      </c>
      <c r="L74" t="str">
        <f t="shared" si="4"/>
        <v>15-Sep-2003</v>
      </c>
      <c r="M74">
        <f t="shared" si="5"/>
        <v>19</v>
      </c>
    </row>
    <row r="75" spans="1:13" x14ac:dyDescent="0.25">
      <c r="A75" t="s">
        <v>95</v>
      </c>
      <c r="B75">
        <v>2003</v>
      </c>
      <c r="C75" t="s">
        <v>20</v>
      </c>
      <c r="D75">
        <v>8</v>
      </c>
      <c r="E75">
        <v>0</v>
      </c>
      <c r="F75" s="11">
        <v>1242.82</v>
      </c>
      <c r="G75" t="s">
        <v>11</v>
      </c>
      <c r="H75" t="s">
        <v>16</v>
      </c>
      <c r="I75" t="s">
        <v>42</v>
      </c>
      <c r="K75" t="str">
        <f t="shared" si="3"/>
        <v>2003-8</v>
      </c>
      <c r="L75" t="str">
        <f t="shared" si="4"/>
        <v>8-Sep-2003</v>
      </c>
      <c r="M75">
        <f t="shared" si="5"/>
        <v>19</v>
      </c>
    </row>
    <row r="76" spans="1:13" x14ac:dyDescent="0.25">
      <c r="A76" t="s">
        <v>96</v>
      </c>
      <c r="B76">
        <v>2003</v>
      </c>
      <c r="C76" t="s">
        <v>20</v>
      </c>
      <c r="D76">
        <v>15</v>
      </c>
      <c r="E76">
        <v>0</v>
      </c>
      <c r="F76" s="11">
        <v>1252.4100000000001</v>
      </c>
      <c r="G76" t="s">
        <v>11</v>
      </c>
      <c r="H76" t="s">
        <v>12</v>
      </c>
      <c r="I76" t="s">
        <v>42</v>
      </c>
      <c r="K76" t="str">
        <f t="shared" si="3"/>
        <v>2003-15</v>
      </c>
      <c r="L76" t="str">
        <f t="shared" si="4"/>
        <v>15-Sep-2003</v>
      </c>
      <c r="M76">
        <f t="shared" si="5"/>
        <v>19</v>
      </c>
    </row>
    <row r="77" spans="1:13" x14ac:dyDescent="0.25">
      <c r="A77" t="s">
        <v>97</v>
      </c>
      <c r="B77">
        <v>1997</v>
      </c>
      <c r="C77" t="s">
        <v>15</v>
      </c>
      <c r="D77">
        <v>4</v>
      </c>
      <c r="E77">
        <v>0</v>
      </c>
      <c r="F77" s="11">
        <v>1253</v>
      </c>
      <c r="G77" t="s">
        <v>11</v>
      </c>
      <c r="H77" t="s">
        <v>11</v>
      </c>
      <c r="I77" t="s">
        <v>13</v>
      </c>
      <c r="K77" t="str">
        <f t="shared" si="3"/>
        <v>1997-4</v>
      </c>
      <c r="L77" t="str">
        <f t="shared" si="4"/>
        <v>4-Nov-1997</v>
      </c>
      <c r="M77">
        <f t="shared" si="5"/>
        <v>25</v>
      </c>
    </row>
    <row r="78" spans="1:13" x14ac:dyDescent="0.25">
      <c r="A78" t="s">
        <v>98</v>
      </c>
      <c r="B78">
        <v>2003</v>
      </c>
      <c r="C78" t="s">
        <v>30</v>
      </c>
      <c r="D78">
        <v>10</v>
      </c>
      <c r="E78">
        <v>0</v>
      </c>
      <c r="F78" s="11">
        <v>1253.94</v>
      </c>
      <c r="G78" t="s">
        <v>11</v>
      </c>
      <c r="H78" t="s">
        <v>11</v>
      </c>
      <c r="I78" t="s">
        <v>42</v>
      </c>
      <c r="K78" t="str">
        <f t="shared" si="3"/>
        <v>2003-10</v>
      </c>
      <c r="L78" t="str">
        <f t="shared" si="4"/>
        <v>10-Dec-2003</v>
      </c>
      <c r="M78">
        <f t="shared" si="5"/>
        <v>19</v>
      </c>
    </row>
    <row r="79" spans="1:13" x14ac:dyDescent="0.25">
      <c r="A79" t="s">
        <v>99</v>
      </c>
      <c r="B79">
        <v>2003</v>
      </c>
      <c r="C79" t="s">
        <v>37</v>
      </c>
      <c r="D79">
        <v>13</v>
      </c>
      <c r="E79">
        <v>0</v>
      </c>
      <c r="F79" s="11">
        <v>1256.3</v>
      </c>
      <c r="G79" t="s">
        <v>11</v>
      </c>
      <c r="H79" t="s">
        <v>12</v>
      </c>
      <c r="I79" t="s">
        <v>42</v>
      </c>
      <c r="K79" t="str">
        <f t="shared" si="3"/>
        <v>2003-13</v>
      </c>
      <c r="L79" t="str">
        <f t="shared" si="4"/>
        <v>13-Oct-2003</v>
      </c>
      <c r="M79">
        <f t="shared" si="5"/>
        <v>19</v>
      </c>
    </row>
    <row r="80" spans="1:13" x14ac:dyDescent="0.25">
      <c r="A80" t="s">
        <v>100</v>
      </c>
      <c r="B80">
        <v>2003</v>
      </c>
      <c r="C80" t="s">
        <v>37</v>
      </c>
      <c r="D80">
        <v>30</v>
      </c>
      <c r="E80">
        <v>0</v>
      </c>
      <c r="F80" s="11">
        <v>1261.44</v>
      </c>
      <c r="G80" t="s">
        <v>11</v>
      </c>
      <c r="H80" t="s">
        <v>12</v>
      </c>
      <c r="I80" t="s">
        <v>42</v>
      </c>
      <c r="K80" t="str">
        <f t="shared" si="3"/>
        <v>2003-30</v>
      </c>
      <c r="L80" t="str">
        <f t="shared" si="4"/>
        <v>30-Oct-2003</v>
      </c>
      <c r="M80">
        <f t="shared" si="5"/>
        <v>19</v>
      </c>
    </row>
    <row r="81" spans="1:13" x14ac:dyDescent="0.25">
      <c r="A81" t="s">
        <v>101</v>
      </c>
      <c r="B81">
        <v>2003</v>
      </c>
      <c r="C81" t="s">
        <v>35</v>
      </c>
      <c r="D81">
        <v>15</v>
      </c>
      <c r="E81">
        <v>0</v>
      </c>
      <c r="F81" s="11">
        <v>1261.8599999999999</v>
      </c>
      <c r="G81" t="s">
        <v>11</v>
      </c>
      <c r="H81" t="s">
        <v>12</v>
      </c>
      <c r="I81" t="s">
        <v>42</v>
      </c>
      <c r="K81" t="str">
        <f t="shared" si="3"/>
        <v>2003-15</v>
      </c>
      <c r="L81" t="str">
        <f t="shared" si="4"/>
        <v>15-Aug-2003</v>
      </c>
      <c r="M81">
        <f t="shared" si="5"/>
        <v>19</v>
      </c>
    </row>
    <row r="82" spans="1:13" x14ac:dyDescent="0.25">
      <c r="A82" t="s">
        <v>102</v>
      </c>
      <c r="B82">
        <v>2003</v>
      </c>
      <c r="C82" t="s">
        <v>15</v>
      </c>
      <c r="D82">
        <v>21</v>
      </c>
      <c r="E82">
        <v>0</v>
      </c>
      <c r="F82" s="11">
        <v>1263.25</v>
      </c>
      <c r="G82" t="s">
        <v>11</v>
      </c>
      <c r="H82" t="s">
        <v>12</v>
      </c>
      <c r="I82" t="s">
        <v>42</v>
      </c>
      <c r="K82" t="str">
        <f t="shared" si="3"/>
        <v>2003-21</v>
      </c>
      <c r="L82" t="str">
        <f t="shared" si="4"/>
        <v>21-Nov-2003</v>
      </c>
      <c r="M82">
        <f t="shared" si="5"/>
        <v>19</v>
      </c>
    </row>
    <row r="83" spans="1:13" x14ac:dyDescent="0.25">
      <c r="A83" t="s">
        <v>103</v>
      </c>
      <c r="B83">
        <v>2002</v>
      </c>
      <c r="C83" t="s">
        <v>30</v>
      </c>
      <c r="D83">
        <v>4</v>
      </c>
      <c r="E83">
        <v>0</v>
      </c>
      <c r="F83" s="11">
        <v>1267</v>
      </c>
      <c r="G83" t="s">
        <v>11</v>
      </c>
      <c r="H83" t="s">
        <v>16</v>
      </c>
      <c r="I83" t="s">
        <v>13</v>
      </c>
      <c r="K83" t="str">
        <f t="shared" si="3"/>
        <v>2002-4</v>
      </c>
      <c r="L83" t="str">
        <f t="shared" si="4"/>
        <v>4-Dec-2002</v>
      </c>
      <c r="M83">
        <f t="shared" si="5"/>
        <v>20</v>
      </c>
    </row>
    <row r="84" spans="1:13" x14ac:dyDescent="0.25">
      <c r="A84" t="s">
        <v>104</v>
      </c>
      <c r="B84">
        <v>1997</v>
      </c>
      <c r="C84" t="s">
        <v>37</v>
      </c>
      <c r="D84">
        <v>26</v>
      </c>
      <c r="E84">
        <v>0</v>
      </c>
      <c r="F84" s="11">
        <v>1276</v>
      </c>
      <c r="G84" t="s">
        <v>11</v>
      </c>
      <c r="H84" t="s">
        <v>11</v>
      </c>
      <c r="I84" t="s">
        <v>23</v>
      </c>
      <c r="K84" t="str">
        <f t="shared" si="3"/>
        <v>1997-26</v>
      </c>
      <c r="L84" t="str">
        <f t="shared" si="4"/>
        <v>26-Oct-1997</v>
      </c>
      <c r="M84">
        <f t="shared" si="5"/>
        <v>25</v>
      </c>
    </row>
    <row r="85" spans="1:13" x14ac:dyDescent="0.25">
      <c r="A85" t="s">
        <v>105</v>
      </c>
      <c r="B85">
        <v>2004</v>
      </c>
      <c r="C85" t="s">
        <v>20</v>
      </c>
      <c r="D85">
        <v>30</v>
      </c>
      <c r="E85">
        <v>0</v>
      </c>
      <c r="F85" s="11">
        <v>1283</v>
      </c>
      <c r="G85" t="s">
        <v>11</v>
      </c>
      <c r="H85" t="s">
        <v>16</v>
      </c>
      <c r="I85" t="s">
        <v>13</v>
      </c>
      <c r="K85" t="str">
        <f t="shared" si="3"/>
        <v>2004-30</v>
      </c>
      <c r="L85" t="str">
        <f t="shared" si="4"/>
        <v>30-Sep-2004</v>
      </c>
      <c r="M85">
        <f t="shared" si="5"/>
        <v>18</v>
      </c>
    </row>
    <row r="86" spans="1:13" x14ac:dyDescent="0.25">
      <c r="A86" t="s">
        <v>106</v>
      </c>
      <c r="B86">
        <v>2004</v>
      </c>
      <c r="C86" t="s">
        <v>10</v>
      </c>
      <c r="D86">
        <v>28</v>
      </c>
      <c r="E86">
        <v>0</v>
      </c>
      <c r="F86" s="11">
        <v>1285</v>
      </c>
      <c r="G86" t="s">
        <v>11</v>
      </c>
      <c r="H86" t="s">
        <v>12</v>
      </c>
      <c r="I86" t="s">
        <v>13</v>
      </c>
      <c r="K86" t="str">
        <f t="shared" si="3"/>
        <v>2004-28</v>
      </c>
      <c r="L86" t="str">
        <f t="shared" si="4"/>
        <v>28-Jul-2004</v>
      </c>
      <c r="M86">
        <f t="shared" si="5"/>
        <v>18</v>
      </c>
    </row>
    <row r="87" spans="1:13" x14ac:dyDescent="0.25">
      <c r="A87" t="s">
        <v>107</v>
      </c>
      <c r="B87">
        <v>2000</v>
      </c>
      <c r="C87" t="s">
        <v>18</v>
      </c>
      <c r="D87">
        <v>26</v>
      </c>
      <c r="E87">
        <v>0</v>
      </c>
      <c r="F87" s="11">
        <v>1286</v>
      </c>
      <c r="G87" t="s">
        <v>11</v>
      </c>
      <c r="H87" t="s">
        <v>11</v>
      </c>
      <c r="I87" t="s">
        <v>13</v>
      </c>
      <c r="K87" t="str">
        <f t="shared" si="3"/>
        <v>2000-26</v>
      </c>
      <c r="L87" t="str">
        <f t="shared" si="4"/>
        <v>26-Jun-2000</v>
      </c>
      <c r="M87">
        <f t="shared" si="5"/>
        <v>22</v>
      </c>
    </row>
    <row r="88" spans="1:13" x14ac:dyDescent="0.25">
      <c r="A88" t="s">
        <v>108</v>
      </c>
      <c r="B88">
        <v>1998</v>
      </c>
      <c r="C88" t="s">
        <v>18</v>
      </c>
      <c r="D88">
        <v>4</v>
      </c>
      <c r="E88">
        <v>0</v>
      </c>
      <c r="F88" s="11">
        <v>1290.93</v>
      </c>
      <c r="G88" t="s">
        <v>11</v>
      </c>
      <c r="H88" t="s">
        <v>11</v>
      </c>
      <c r="I88" t="s">
        <v>13</v>
      </c>
      <c r="K88" t="str">
        <f t="shared" si="3"/>
        <v>1998-4</v>
      </c>
      <c r="L88" t="str">
        <f t="shared" si="4"/>
        <v>4-Jun-1998</v>
      </c>
      <c r="M88">
        <f t="shared" si="5"/>
        <v>25</v>
      </c>
    </row>
    <row r="89" spans="1:13" x14ac:dyDescent="0.25">
      <c r="A89" t="s">
        <v>109</v>
      </c>
      <c r="B89">
        <v>2001</v>
      </c>
      <c r="C89" t="s">
        <v>15</v>
      </c>
      <c r="D89">
        <v>29</v>
      </c>
      <c r="E89">
        <v>0</v>
      </c>
      <c r="F89" s="11">
        <v>1293</v>
      </c>
      <c r="G89" t="s">
        <v>11</v>
      </c>
      <c r="H89" t="s">
        <v>12</v>
      </c>
      <c r="I89" t="s">
        <v>23</v>
      </c>
      <c r="K89" t="str">
        <f t="shared" si="3"/>
        <v>2001-29</v>
      </c>
      <c r="L89" t="str">
        <f t="shared" si="4"/>
        <v>29-Nov-2001</v>
      </c>
      <c r="M89">
        <f t="shared" si="5"/>
        <v>21</v>
      </c>
    </row>
    <row r="90" spans="1:13" x14ac:dyDescent="0.25">
      <c r="A90" t="s">
        <v>110</v>
      </c>
      <c r="B90">
        <v>2002</v>
      </c>
      <c r="C90" t="s">
        <v>30</v>
      </c>
      <c r="D90">
        <v>10</v>
      </c>
      <c r="E90">
        <v>0</v>
      </c>
      <c r="F90" s="11">
        <v>1304</v>
      </c>
      <c r="G90" t="s">
        <v>11</v>
      </c>
      <c r="H90" t="s">
        <v>11</v>
      </c>
      <c r="I90" t="s">
        <v>23</v>
      </c>
      <c r="K90" t="str">
        <f t="shared" si="3"/>
        <v>2002-10</v>
      </c>
      <c r="L90" t="str">
        <f t="shared" si="4"/>
        <v>10-Dec-2002</v>
      </c>
      <c r="M90">
        <f t="shared" si="5"/>
        <v>20</v>
      </c>
    </row>
    <row r="91" spans="1:13" x14ac:dyDescent="0.25">
      <c r="A91" t="s">
        <v>111</v>
      </c>
      <c r="B91">
        <v>1999</v>
      </c>
      <c r="C91" t="s">
        <v>30</v>
      </c>
      <c r="D91">
        <v>2</v>
      </c>
      <c r="E91">
        <v>0</v>
      </c>
      <c r="F91" s="11">
        <v>1304</v>
      </c>
      <c r="G91" t="s">
        <v>11</v>
      </c>
      <c r="H91" t="s">
        <v>11</v>
      </c>
      <c r="I91" t="s">
        <v>13</v>
      </c>
      <c r="K91" t="str">
        <f t="shared" si="3"/>
        <v>1999-2</v>
      </c>
      <c r="L91" t="str">
        <f t="shared" si="4"/>
        <v>2-Dec-1999</v>
      </c>
      <c r="M91">
        <f t="shared" si="5"/>
        <v>23</v>
      </c>
    </row>
    <row r="92" spans="1:13" x14ac:dyDescent="0.25">
      <c r="A92" t="s">
        <v>112</v>
      </c>
      <c r="B92">
        <v>2002</v>
      </c>
      <c r="C92" t="s">
        <v>37</v>
      </c>
      <c r="D92">
        <v>13</v>
      </c>
      <c r="E92">
        <v>0</v>
      </c>
      <c r="F92" s="11">
        <v>1315</v>
      </c>
      <c r="G92" t="s">
        <v>11</v>
      </c>
      <c r="H92" t="s">
        <v>11</v>
      </c>
      <c r="I92" t="s">
        <v>13</v>
      </c>
      <c r="K92" t="str">
        <f t="shared" si="3"/>
        <v>2002-13</v>
      </c>
      <c r="L92" t="str">
        <f t="shared" si="4"/>
        <v>13-Oct-2002</v>
      </c>
      <c r="M92">
        <f t="shared" si="5"/>
        <v>20</v>
      </c>
    </row>
    <row r="93" spans="1:13" x14ac:dyDescent="0.25">
      <c r="A93" t="s">
        <v>113</v>
      </c>
      <c r="B93">
        <v>1999</v>
      </c>
      <c r="C93" t="s">
        <v>37</v>
      </c>
      <c r="D93">
        <v>14</v>
      </c>
      <c r="E93">
        <v>0</v>
      </c>
      <c r="F93" s="11">
        <v>1329.17</v>
      </c>
      <c r="G93" t="s">
        <v>11</v>
      </c>
      <c r="H93" t="s">
        <v>12</v>
      </c>
      <c r="I93" t="s">
        <v>13</v>
      </c>
      <c r="K93" t="str">
        <f t="shared" si="3"/>
        <v>1999-14</v>
      </c>
      <c r="L93" t="str">
        <f t="shared" si="4"/>
        <v>14-Oct-1999</v>
      </c>
      <c r="M93">
        <f t="shared" si="5"/>
        <v>23</v>
      </c>
    </row>
    <row r="94" spans="1:13" x14ac:dyDescent="0.25">
      <c r="A94" t="s">
        <v>114</v>
      </c>
      <c r="B94">
        <v>1998</v>
      </c>
      <c r="C94" t="s">
        <v>10</v>
      </c>
      <c r="D94">
        <v>12</v>
      </c>
      <c r="E94">
        <v>0</v>
      </c>
      <c r="F94" s="11">
        <v>1332.61</v>
      </c>
      <c r="G94" t="s">
        <v>11</v>
      </c>
      <c r="H94" t="s">
        <v>12</v>
      </c>
      <c r="I94" t="s">
        <v>13</v>
      </c>
      <c r="K94" t="str">
        <f t="shared" si="3"/>
        <v>1998-12</v>
      </c>
      <c r="L94" t="str">
        <f t="shared" si="4"/>
        <v>12-Jul-1998</v>
      </c>
      <c r="M94">
        <f t="shared" si="5"/>
        <v>24</v>
      </c>
    </row>
    <row r="95" spans="1:13" x14ac:dyDescent="0.25">
      <c r="A95" t="s">
        <v>115</v>
      </c>
      <c r="B95">
        <v>1995</v>
      </c>
      <c r="C95" t="s">
        <v>10</v>
      </c>
      <c r="D95">
        <v>30</v>
      </c>
      <c r="E95">
        <v>0</v>
      </c>
      <c r="F95" s="11">
        <v>1338</v>
      </c>
      <c r="G95" t="s">
        <v>11</v>
      </c>
      <c r="H95" t="s">
        <v>12</v>
      </c>
      <c r="I95" t="s">
        <v>23</v>
      </c>
      <c r="K95" t="str">
        <f t="shared" si="3"/>
        <v>1995-30</v>
      </c>
      <c r="L95" t="str">
        <f t="shared" si="4"/>
        <v>30-Jul-1995</v>
      </c>
      <c r="M95">
        <f t="shared" si="5"/>
        <v>27</v>
      </c>
    </row>
    <row r="96" spans="1:13" x14ac:dyDescent="0.25">
      <c r="A96" t="s">
        <v>116</v>
      </c>
      <c r="B96">
        <v>1997</v>
      </c>
      <c r="C96" t="s">
        <v>15</v>
      </c>
      <c r="D96">
        <v>7</v>
      </c>
      <c r="E96">
        <v>0</v>
      </c>
      <c r="F96" s="11">
        <v>1341.16</v>
      </c>
      <c r="G96" t="s">
        <v>11</v>
      </c>
      <c r="H96" t="s">
        <v>11</v>
      </c>
      <c r="I96" t="s">
        <v>23</v>
      </c>
      <c r="K96" t="str">
        <f t="shared" si="3"/>
        <v>1997-7</v>
      </c>
      <c r="L96" t="str">
        <f t="shared" si="4"/>
        <v>7-Nov-1997</v>
      </c>
      <c r="M96">
        <f t="shared" si="5"/>
        <v>25</v>
      </c>
    </row>
    <row r="97" spans="1:13" x14ac:dyDescent="0.25">
      <c r="A97" t="s">
        <v>117</v>
      </c>
      <c r="B97">
        <v>1998</v>
      </c>
      <c r="C97" t="s">
        <v>30</v>
      </c>
      <c r="D97">
        <v>3</v>
      </c>
      <c r="E97">
        <v>0</v>
      </c>
      <c r="F97" s="11">
        <v>1359</v>
      </c>
      <c r="G97" t="s">
        <v>11</v>
      </c>
      <c r="H97" t="s">
        <v>16</v>
      </c>
      <c r="I97" t="s">
        <v>13</v>
      </c>
      <c r="K97" t="str">
        <f t="shared" si="3"/>
        <v>1998-3</v>
      </c>
      <c r="L97" t="str">
        <f t="shared" si="4"/>
        <v>3-Dec-1998</v>
      </c>
      <c r="M97">
        <f t="shared" si="5"/>
        <v>24</v>
      </c>
    </row>
    <row r="98" spans="1:13" x14ac:dyDescent="0.25">
      <c r="A98" t="s">
        <v>118</v>
      </c>
      <c r="B98">
        <v>2002</v>
      </c>
      <c r="C98" t="s">
        <v>35</v>
      </c>
      <c r="D98">
        <v>15</v>
      </c>
      <c r="E98">
        <v>0</v>
      </c>
      <c r="F98" s="11">
        <v>1382</v>
      </c>
      <c r="G98" t="s">
        <v>11</v>
      </c>
      <c r="H98" t="s">
        <v>16</v>
      </c>
      <c r="I98" t="s">
        <v>13</v>
      </c>
      <c r="K98" t="str">
        <f t="shared" si="3"/>
        <v>2002-15</v>
      </c>
      <c r="L98" t="str">
        <f t="shared" si="4"/>
        <v>15-Aug-2002</v>
      </c>
      <c r="M98">
        <f t="shared" si="5"/>
        <v>20</v>
      </c>
    </row>
    <row r="99" spans="1:13" x14ac:dyDescent="0.25">
      <c r="A99" t="s">
        <v>119</v>
      </c>
      <c r="B99">
        <v>1999</v>
      </c>
      <c r="C99" t="s">
        <v>10</v>
      </c>
      <c r="D99">
        <v>6</v>
      </c>
      <c r="E99">
        <v>0</v>
      </c>
      <c r="F99" s="11">
        <v>1389</v>
      </c>
      <c r="G99" t="s">
        <v>11</v>
      </c>
      <c r="H99" t="s">
        <v>11</v>
      </c>
      <c r="I99" t="s">
        <v>13</v>
      </c>
      <c r="K99" t="str">
        <f t="shared" si="3"/>
        <v>1999-6</v>
      </c>
      <c r="L99" t="str">
        <f t="shared" si="4"/>
        <v>6-Jul-1999</v>
      </c>
      <c r="M99">
        <f t="shared" si="5"/>
        <v>23</v>
      </c>
    </row>
    <row r="100" spans="1:13" x14ac:dyDescent="0.25">
      <c r="A100" t="s">
        <v>120</v>
      </c>
      <c r="B100">
        <v>2002</v>
      </c>
      <c r="C100" t="s">
        <v>15</v>
      </c>
      <c r="D100">
        <v>14</v>
      </c>
      <c r="E100">
        <v>0</v>
      </c>
      <c r="F100" s="11">
        <v>1390</v>
      </c>
      <c r="G100" t="s">
        <v>11</v>
      </c>
      <c r="H100" t="s">
        <v>11</v>
      </c>
      <c r="I100" t="s">
        <v>13</v>
      </c>
      <c r="K100" t="str">
        <f t="shared" si="3"/>
        <v>2002-14</v>
      </c>
      <c r="L100" t="str">
        <f t="shared" si="4"/>
        <v>14-Nov-2002</v>
      </c>
      <c r="M100">
        <f t="shared" si="5"/>
        <v>20</v>
      </c>
    </row>
    <row r="101" spans="1:13" x14ac:dyDescent="0.25">
      <c r="A101" t="s">
        <v>121</v>
      </c>
      <c r="B101">
        <v>2002</v>
      </c>
      <c r="C101" t="s">
        <v>30</v>
      </c>
      <c r="D101">
        <v>22</v>
      </c>
      <c r="E101">
        <v>0</v>
      </c>
      <c r="F101" s="11">
        <v>1391.53</v>
      </c>
      <c r="G101" t="s">
        <v>11</v>
      </c>
      <c r="H101" t="s">
        <v>16</v>
      </c>
      <c r="I101" t="s">
        <v>13</v>
      </c>
      <c r="K101" t="str">
        <f t="shared" si="3"/>
        <v>2002-22</v>
      </c>
      <c r="L101" t="str">
        <f t="shared" si="4"/>
        <v>22-Dec-2002</v>
      </c>
      <c r="M101">
        <f t="shared" si="5"/>
        <v>20</v>
      </c>
    </row>
    <row r="102" spans="1:13" x14ac:dyDescent="0.25">
      <c r="A102" t="s">
        <v>122</v>
      </c>
      <c r="B102">
        <v>1998</v>
      </c>
      <c r="C102" t="s">
        <v>20</v>
      </c>
      <c r="D102">
        <v>5</v>
      </c>
      <c r="E102">
        <v>0</v>
      </c>
      <c r="F102" s="11">
        <v>1400.44</v>
      </c>
      <c r="G102" t="s">
        <v>11</v>
      </c>
      <c r="H102" t="s">
        <v>11</v>
      </c>
      <c r="I102" t="s">
        <v>13</v>
      </c>
      <c r="K102" t="str">
        <f t="shared" si="3"/>
        <v>1998-5</v>
      </c>
      <c r="L102" t="str">
        <f t="shared" si="4"/>
        <v>5-Sep-1998</v>
      </c>
      <c r="M102">
        <f t="shared" si="5"/>
        <v>24</v>
      </c>
    </row>
    <row r="103" spans="1:13" x14ac:dyDescent="0.25">
      <c r="A103" t="s">
        <v>123</v>
      </c>
      <c r="B103">
        <v>1997</v>
      </c>
      <c r="C103" t="s">
        <v>37</v>
      </c>
      <c r="D103">
        <v>27</v>
      </c>
      <c r="E103">
        <v>0</v>
      </c>
      <c r="F103" s="11">
        <v>1402</v>
      </c>
      <c r="G103" t="s">
        <v>11</v>
      </c>
      <c r="H103" t="s">
        <v>12</v>
      </c>
      <c r="I103" t="s">
        <v>42</v>
      </c>
      <c r="K103" t="str">
        <f t="shared" si="3"/>
        <v>1997-27</v>
      </c>
      <c r="L103" t="str">
        <f t="shared" si="4"/>
        <v>27-Oct-1997</v>
      </c>
      <c r="M103">
        <f t="shared" si="5"/>
        <v>25</v>
      </c>
    </row>
    <row r="104" spans="1:13" x14ac:dyDescent="0.25">
      <c r="A104" t="s">
        <v>124</v>
      </c>
      <c r="B104">
        <v>1996</v>
      </c>
      <c r="C104" t="s">
        <v>18</v>
      </c>
      <c r="D104">
        <v>23</v>
      </c>
      <c r="E104">
        <v>0</v>
      </c>
      <c r="F104" s="11">
        <v>1417</v>
      </c>
      <c r="G104" t="s">
        <v>11</v>
      </c>
      <c r="H104" t="s">
        <v>12</v>
      </c>
      <c r="I104" t="s">
        <v>13</v>
      </c>
      <c r="K104" t="str">
        <f t="shared" si="3"/>
        <v>1996-23</v>
      </c>
      <c r="L104" t="str">
        <f t="shared" si="4"/>
        <v>23-Jun-1996</v>
      </c>
      <c r="M104">
        <f t="shared" si="5"/>
        <v>26</v>
      </c>
    </row>
    <row r="105" spans="1:13" x14ac:dyDescent="0.25">
      <c r="A105" t="s">
        <v>125</v>
      </c>
      <c r="B105">
        <v>2001</v>
      </c>
      <c r="C105" t="s">
        <v>35</v>
      </c>
      <c r="D105">
        <v>23</v>
      </c>
      <c r="E105">
        <v>0</v>
      </c>
      <c r="F105" s="11">
        <v>1421</v>
      </c>
      <c r="G105" t="s">
        <v>11</v>
      </c>
      <c r="H105" t="s">
        <v>11</v>
      </c>
      <c r="I105" t="s">
        <v>13</v>
      </c>
      <c r="K105" t="str">
        <f t="shared" si="3"/>
        <v>2001-23</v>
      </c>
      <c r="L105" t="str">
        <f t="shared" si="4"/>
        <v>23-Aug-2001</v>
      </c>
      <c r="M105">
        <f t="shared" si="5"/>
        <v>21</v>
      </c>
    </row>
    <row r="106" spans="1:13" x14ac:dyDescent="0.25">
      <c r="A106" t="s">
        <v>126</v>
      </c>
      <c r="B106">
        <v>1997</v>
      </c>
      <c r="C106" t="s">
        <v>30</v>
      </c>
      <c r="D106">
        <v>5</v>
      </c>
      <c r="E106">
        <v>0</v>
      </c>
      <c r="F106" s="11">
        <v>1422</v>
      </c>
      <c r="G106" t="s">
        <v>11</v>
      </c>
      <c r="H106" t="s">
        <v>11</v>
      </c>
      <c r="I106" t="s">
        <v>13</v>
      </c>
      <c r="K106" t="str">
        <f t="shared" si="3"/>
        <v>1997-5</v>
      </c>
      <c r="L106" t="str">
        <f t="shared" si="4"/>
        <v>5-Dec-1997</v>
      </c>
      <c r="M106">
        <f t="shared" si="5"/>
        <v>25</v>
      </c>
    </row>
    <row r="107" spans="1:13" x14ac:dyDescent="0.25">
      <c r="A107" t="s">
        <v>127</v>
      </c>
      <c r="B107">
        <v>2000</v>
      </c>
      <c r="C107" t="s">
        <v>20</v>
      </c>
      <c r="D107">
        <v>1</v>
      </c>
      <c r="E107">
        <v>0</v>
      </c>
      <c r="F107" s="11">
        <v>1438</v>
      </c>
      <c r="G107" t="s">
        <v>11</v>
      </c>
      <c r="H107" t="s">
        <v>11</v>
      </c>
      <c r="I107" t="s">
        <v>13</v>
      </c>
      <c r="K107" t="str">
        <f t="shared" si="3"/>
        <v>2000-1</v>
      </c>
      <c r="L107" t="str">
        <f t="shared" si="4"/>
        <v>1-Sep-2000</v>
      </c>
      <c r="M107">
        <f t="shared" si="5"/>
        <v>22</v>
      </c>
    </row>
    <row r="108" spans="1:13" x14ac:dyDescent="0.25">
      <c r="A108" t="s">
        <v>128</v>
      </c>
      <c r="B108">
        <v>1997</v>
      </c>
      <c r="C108" t="s">
        <v>18</v>
      </c>
      <c r="D108">
        <v>19</v>
      </c>
      <c r="E108">
        <v>0</v>
      </c>
      <c r="F108" s="11">
        <v>1445</v>
      </c>
      <c r="G108" t="s">
        <v>11</v>
      </c>
      <c r="H108" t="s">
        <v>16</v>
      </c>
      <c r="I108" t="s">
        <v>13</v>
      </c>
      <c r="K108" t="str">
        <f t="shared" si="3"/>
        <v>1997-19</v>
      </c>
      <c r="L108" t="str">
        <f t="shared" si="4"/>
        <v>19-Jun-1997</v>
      </c>
      <c r="M108">
        <f t="shared" si="5"/>
        <v>25</v>
      </c>
    </row>
    <row r="109" spans="1:13" x14ac:dyDescent="0.25">
      <c r="A109" t="s">
        <v>129</v>
      </c>
      <c r="B109">
        <v>2003</v>
      </c>
      <c r="C109" t="s">
        <v>18</v>
      </c>
      <c r="D109">
        <v>20</v>
      </c>
      <c r="E109">
        <v>0</v>
      </c>
      <c r="F109" s="11">
        <v>1467</v>
      </c>
      <c r="G109" t="s">
        <v>11</v>
      </c>
      <c r="H109" t="s">
        <v>11</v>
      </c>
      <c r="I109" t="s">
        <v>13</v>
      </c>
      <c r="K109" t="str">
        <f t="shared" si="3"/>
        <v>2003-20</v>
      </c>
      <c r="L109" t="str">
        <f t="shared" si="4"/>
        <v>20-Jun-2003</v>
      </c>
      <c r="M109">
        <f t="shared" si="5"/>
        <v>19</v>
      </c>
    </row>
    <row r="110" spans="1:13" x14ac:dyDescent="0.25">
      <c r="A110" t="s">
        <v>130</v>
      </c>
      <c r="B110">
        <v>1998</v>
      </c>
      <c r="C110" t="s">
        <v>30</v>
      </c>
      <c r="D110">
        <v>7</v>
      </c>
      <c r="E110">
        <v>0</v>
      </c>
      <c r="F110" s="11">
        <v>1477</v>
      </c>
      <c r="G110" t="s">
        <v>11</v>
      </c>
      <c r="H110" t="s">
        <v>16</v>
      </c>
      <c r="I110" t="s">
        <v>13</v>
      </c>
      <c r="K110" t="str">
        <f t="shared" si="3"/>
        <v>1998-7</v>
      </c>
      <c r="L110" t="str">
        <f t="shared" si="4"/>
        <v>7-Dec-1998</v>
      </c>
      <c r="M110">
        <f t="shared" si="5"/>
        <v>24</v>
      </c>
    </row>
    <row r="111" spans="1:13" x14ac:dyDescent="0.25">
      <c r="A111" t="s">
        <v>131</v>
      </c>
      <c r="B111">
        <v>1997</v>
      </c>
      <c r="C111" t="s">
        <v>18</v>
      </c>
      <c r="D111">
        <v>9</v>
      </c>
      <c r="E111">
        <v>0</v>
      </c>
      <c r="F111" s="11">
        <v>1481</v>
      </c>
      <c r="G111" t="s">
        <v>11</v>
      </c>
      <c r="H111" t="s">
        <v>16</v>
      </c>
      <c r="I111" t="s">
        <v>23</v>
      </c>
      <c r="K111" t="str">
        <f t="shared" si="3"/>
        <v>1997-9</v>
      </c>
      <c r="L111" t="str">
        <f t="shared" si="4"/>
        <v>9-Jun-1997</v>
      </c>
      <c r="M111">
        <f t="shared" si="5"/>
        <v>25</v>
      </c>
    </row>
    <row r="112" spans="1:13" x14ac:dyDescent="0.25">
      <c r="A112" t="s">
        <v>132</v>
      </c>
      <c r="B112">
        <v>1995</v>
      </c>
      <c r="C112" t="s">
        <v>37</v>
      </c>
      <c r="D112">
        <v>7</v>
      </c>
      <c r="E112">
        <v>0</v>
      </c>
      <c r="F112" s="11">
        <v>1493</v>
      </c>
      <c r="G112" t="s">
        <v>11</v>
      </c>
      <c r="H112" t="s">
        <v>12</v>
      </c>
      <c r="I112" t="s">
        <v>13</v>
      </c>
      <c r="K112" t="str">
        <f t="shared" si="3"/>
        <v>1995-7</v>
      </c>
      <c r="L112" t="str">
        <f t="shared" si="4"/>
        <v>7-Oct-1995</v>
      </c>
      <c r="M112">
        <f t="shared" si="5"/>
        <v>27</v>
      </c>
    </row>
    <row r="113" spans="1:13" x14ac:dyDescent="0.25">
      <c r="A113" t="s">
        <v>133</v>
      </c>
      <c r="B113">
        <v>1998</v>
      </c>
      <c r="C113" t="s">
        <v>18</v>
      </c>
      <c r="D113">
        <v>19</v>
      </c>
      <c r="E113">
        <v>0</v>
      </c>
      <c r="F113" s="11">
        <v>1497</v>
      </c>
      <c r="G113" t="s">
        <v>11</v>
      </c>
      <c r="H113" t="s">
        <v>11</v>
      </c>
      <c r="I113" t="s">
        <v>13</v>
      </c>
      <c r="K113" t="str">
        <f t="shared" si="3"/>
        <v>1998-19</v>
      </c>
      <c r="L113" t="str">
        <f t="shared" si="4"/>
        <v>19-Jun-1998</v>
      </c>
      <c r="M113">
        <f t="shared" si="5"/>
        <v>24</v>
      </c>
    </row>
    <row r="114" spans="1:13" x14ac:dyDescent="0.25">
      <c r="A114" t="s">
        <v>134</v>
      </c>
      <c r="B114">
        <v>2001</v>
      </c>
      <c r="C114" t="s">
        <v>35</v>
      </c>
      <c r="D114">
        <v>25</v>
      </c>
      <c r="E114">
        <v>0</v>
      </c>
      <c r="F114" s="11">
        <v>1515.34</v>
      </c>
      <c r="G114" t="s">
        <v>11</v>
      </c>
      <c r="H114" t="s">
        <v>12</v>
      </c>
      <c r="I114" t="s">
        <v>13</v>
      </c>
      <c r="K114" t="str">
        <f t="shared" si="3"/>
        <v>2001-25</v>
      </c>
      <c r="L114" t="str">
        <f t="shared" si="4"/>
        <v>25-Aug-2001</v>
      </c>
      <c r="M114">
        <f t="shared" si="5"/>
        <v>21</v>
      </c>
    </row>
    <row r="115" spans="1:13" x14ac:dyDescent="0.25">
      <c r="A115" t="s">
        <v>135</v>
      </c>
      <c r="B115">
        <v>2001</v>
      </c>
      <c r="C115" t="s">
        <v>10</v>
      </c>
      <c r="D115">
        <v>7</v>
      </c>
      <c r="E115">
        <v>0</v>
      </c>
      <c r="F115" s="11">
        <v>1526.31</v>
      </c>
      <c r="G115" t="s">
        <v>11</v>
      </c>
      <c r="H115" t="s">
        <v>12</v>
      </c>
      <c r="I115" t="s">
        <v>42</v>
      </c>
      <c r="K115" t="str">
        <f t="shared" si="3"/>
        <v>2001-7</v>
      </c>
      <c r="L115" t="str">
        <f t="shared" si="4"/>
        <v>7-Jul-2001</v>
      </c>
      <c r="M115">
        <f t="shared" si="5"/>
        <v>21</v>
      </c>
    </row>
    <row r="116" spans="1:13" x14ac:dyDescent="0.25">
      <c r="A116" t="s">
        <v>136</v>
      </c>
      <c r="B116">
        <v>2001</v>
      </c>
      <c r="C116" t="s">
        <v>18</v>
      </c>
      <c r="D116">
        <v>2</v>
      </c>
      <c r="E116">
        <v>0</v>
      </c>
      <c r="F116" s="11">
        <v>1532.47</v>
      </c>
      <c r="G116" t="s">
        <v>11</v>
      </c>
      <c r="H116" t="s">
        <v>11</v>
      </c>
      <c r="I116" t="s">
        <v>13</v>
      </c>
      <c r="K116" t="str">
        <f t="shared" si="3"/>
        <v>2001-2</v>
      </c>
      <c r="L116" t="str">
        <f t="shared" si="4"/>
        <v>2-Jun-2001</v>
      </c>
      <c r="M116">
        <f t="shared" si="5"/>
        <v>22</v>
      </c>
    </row>
    <row r="117" spans="1:13" x14ac:dyDescent="0.25">
      <c r="A117" t="s">
        <v>137</v>
      </c>
      <c r="B117">
        <v>2001</v>
      </c>
      <c r="C117" t="s">
        <v>30</v>
      </c>
      <c r="D117">
        <v>5</v>
      </c>
      <c r="E117">
        <v>0</v>
      </c>
      <c r="F117" s="11">
        <v>1534.3</v>
      </c>
      <c r="G117" t="s">
        <v>11</v>
      </c>
      <c r="H117" t="s">
        <v>11</v>
      </c>
      <c r="I117" t="s">
        <v>13</v>
      </c>
      <c r="K117" t="str">
        <f t="shared" si="3"/>
        <v>2001-5</v>
      </c>
      <c r="L117" t="str">
        <f t="shared" si="4"/>
        <v>5-Dec-2001</v>
      </c>
      <c r="M117">
        <f t="shared" si="5"/>
        <v>21</v>
      </c>
    </row>
    <row r="118" spans="1:13" x14ac:dyDescent="0.25">
      <c r="A118" t="s">
        <v>138</v>
      </c>
      <c r="B118">
        <v>1992</v>
      </c>
      <c r="C118" t="s">
        <v>20</v>
      </c>
      <c r="D118">
        <v>22</v>
      </c>
      <c r="E118">
        <v>0</v>
      </c>
      <c r="F118" s="11">
        <v>1566.88</v>
      </c>
      <c r="G118" t="s">
        <v>11</v>
      </c>
      <c r="H118" t="s">
        <v>16</v>
      </c>
      <c r="I118" t="s">
        <v>13</v>
      </c>
      <c r="K118" t="str">
        <f t="shared" si="3"/>
        <v>1992-22</v>
      </c>
      <c r="L118" t="str">
        <f t="shared" si="4"/>
        <v>22-Sep-1992</v>
      </c>
      <c r="M118">
        <f t="shared" si="5"/>
        <v>30</v>
      </c>
    </row>
    <row r="119" spans="1:13" x14ac:dyDescent="0.25">
      <c r="A119" t="s">
        <v>139</v>
      </c>
      <c r="B119">
        <v>2004</v>
      </c>
      <c r="C119" t="s">
        <v>15</v>
      </c>
      <c r="D119">
        <v>19</v>
      </c>
      <c r="E119">
        <v>0</v>
      </c>
      <c r="F119" s="11">
        <v>1607.51</v>
      </c>
      <c r="G119" t="s">
        <v>11</v>
      </c>
      <c r="H119" t="s">
        <v>12</v>
      </c>
      <c r="I119" t="s">
        <v>13</v>
      </c>
      <c r="K119" t="str">
        <f t="shared" si="3"/>
        <v>2004-19</v>
      </c>
      <c r="L119" t="str">
        <f t="shared" si="4"/>
        <v>19-Nov-2004</v>
      </c>
      <c r="M119">
        <f t="shared" si="5"/>
        <v>18</v>
      </c>
    </row>
    <row r="120" spans="1:13" x14ac:dyDescent="0.25">
      <c r="A120" t="s">
        <v>140</v>
      </c>
      <c r="B120">
        <v>2004</v>
      </c>
      <c r="C120" t="s">
        <v>10</v>
      </c>
      <c r="D120">
        <v>22</v>
      </c>
      <c r="E120">
        <v>0</v>
      </c>
      <c r="F120" s="11">
        <v>1615.77</v>
      </c>
      <c r="G120" t="s">
        <v>11</v>
      </c>
      <c r="H120" t="s">
        <v>16</v>
      </c>
      <c r="I120" t="s">
        <v>13</v>
      </c>
      <c r="K120" t="str">
        <f t="shared" si="3"/>
        <v>2004-22</v>
      </c>
      <c r="L120" t="str">
        <f t="shared" si="4"/>
        <v>22-Jul-2004</v>
      </c>
      <c r="M120">
        <f t="shared" si="5"/>
        <v>18</v>
      </c>
    </row>
    <row r="121" spans="1:13" x14ac:dyDescent="0.25">
      <c r="A121" t="s">
        <v>141</v>
      </c>
      <c r="B121">
        <v>1995</v>
      </c>
      <c r="C121" t="s">
        <v>35</v>
      </c>
      <c r="D121">
        <v>5</v>
      </c>
      <c r="E121">
        <v>0</v>
      </c>
      <c r="F121" s="11">
        <v>1617.16</v>
      </c>
      <c r="G121" t="s">
        <v>11</v>
      </c>
      <c r="H121" t="s">
        <v>16</v>
      </c>
      <c r="I121" t="s">
        <v>13</v>
      </c>
      <c r="K121" t="str">
        <f t="shared" si="3"/>
        <v>1995-5</v>
      </c>
      <c r="L121" t="str">
        <f t="shared" si="4"/>
        <v>5-Aug-1995</v>
      </c>
      <c r="M121">
        <f t="shared" si="5"/>
        <v>27</v>
      </c>
    </row>
    <row r="122" spans="1:13" x14ac:dyDescent="0.25">
      <c r="A122" t="s">
        <v>142</v>
      </c>
      <c r="B122">
        <v>2003</v>
      </c>
      <c r="C122" t="s">
        <v>20</v>
      </c>
      <c r="D122">
        <v>14</v>
      </c>
      <c r="E122">
        <v>0</v>
      </c>
      <c r="F122" s="11">
        <v>1621.34</v>
      </c>
      <c r="G122" t="s">
        <v>11</v>
      </c>
      <c r="H122" t="s">
        <v>11</v>
      </c>
      <c r="I122" t="s">
        <v>23</v>
      </c>
      <c r="K122" t="str">
        <f t="shared" si="3"/>
        <v>2003-14</v>
      </c>
      <c r="L122" t="str">
        <f t="shared" si="4"/>
        <v>14-Sep-2003</v>
      </c>
      <c r="M122">
        <f t="shared" si="5"/>
        <v>19</v>
      </c>
    </row>
    <row r="123" spans="1:13" x14ac:dyDescent="0.25">
      <c r="A123" t="s">
        <v>143</v>
      </c>
      <c r="B123">
        <v>2004</v>
      </c>
      <c r="C123" t="s">
        <v>35</v>
      </c>
      <c r="D123">
        <v>21</v>
      </c>
      <c r="E123">
        <v>0</v>
      </c>
      <c r="F123" s="11">
        <v>1621.88</v>
      </c>
      <c r="G123" t="s">
        <v>11</v>
      </c>
      <c r="H123" t="s">
        <v>11</v>
      </c>
      <c r="I123" t="s">
        <v>13</v>
      </c>
      <c r="K123" t="str">
        <f t="shared" si="3"/>
        <v>2004-21</v>
      </c>
      <c r="L123" t="str">
        <f t="shared" si="4"/>
        <v>21-Aug-2004</v>
      </c>
      <c r="M123">
        <f t="shared" si="5"/>
        <v>18</v>
      </c>
    </row>
    <row r="124" spans="1:13" x14ac:dyDescent="0.25">
      <c r="A124" t="s">
        <v>144</v>
      </c>
      <c r="B124">
        <v>2004</v>
      </c>
      <c r="C124" t="s">
        <v>10</v>
      </c>
      <c r="D124">
        <v>25</v>
      </c>
      <c r="E124">
        <v>0</v>
      </c>
      <c r="F124" s="11">
        <v>1622.19</v>
      </c>
      <c r="G124" t="s">
        <v>11</v>
      </c>
      <c r="H124" t="s">
        <v>16</v>
      </c>
      <c r="I124" t="s">
        <v>13</v>
      </c>
      <c r="K124" t="str">
        <f t="shared" si="3"/>
        <v>2004-25</v>
      </c>
      <c r="L124" t="str">
        <f t="shared" si="4"/>
        <v>25-Jul-2004</v>
      </c>
      <c r="M124">
        <f t="shared" si="5"/>
        <v>18</v>
      </c>
    </row>
    <row r="125" spans="1:13" x14ac:dyDescent="0.25">
      <c r="A125" t="s">
        <v>145</v>
      </c>
      <c r="B125">
        <v>2003</v>
      </c>
      <c r="C125" t="s">
        <v>20</v>
      </c>
      <c r="D125">
        <v>9</v>
      </c>
      <c r="E125">
        <v>0</v>
      </c>
      <c r="F125" s="11">
        <v>1625.43</v>
      </c>
      <c r="G125" t="s">
        <v>11</v>
      </c>
      <c r="H125" t="s">
        <v>12</v>
      </c>
      <c r="I125" t="s">
        <v>23</v>
      </c>
      <c r="K125" t="str">
        <f t="shared" si="3"/>
        <v>2003-9</v>
      </c>
      <c r="L125" t="str">
        <f t="shared" si="4"/>
        <v>9-Sep-2003</v>
      </c>
      <c r="M125">
        <f t="shared" si="5"/>
        <v>19</v>
      </c>
    </row>
    <row r="126" spans="1:13" x14ac:dyDescent="0.25">
      <c r="A126" t="s">
        <v>146</v>
      </c>
      <c r="B126">
        <v>2003</v>
      </c>
      <c r="C126" t="s">
        <v>30</v>
      </c>
      <c r="D126">
        <v>4</v>
      </c>
      <c r="E126">
        <v>0</v>
      </c>
      <c r="F126" s="11">
        <v>1627.28</v>
      </c>
      <c r="G126" t="s">
        <v>11</v>
      </c>
      <c r="H126" t="s">
        <v>11</v>
      </c>
      <c r="I126" t="s">
        <v>23</v>
      </c>
      <c r="K126" t="str">
        <f t="shared" si="3"/>
        <v>2003-4</v>
      </c>
      <c r="L126" t="str">
        <f t="shared" si="4"/>
        <v>4-Dec-2003</v>
      </c>
      <c r="M126">
        <f t="shared" si="5"/>
        <v>19</v>
      </c>
    </row>
    <row r="127" spans="1:13" x14ac:dyDescent="0.25">
      <c r="A127" t="s">
        <v>147</v>
      </c>
      <c r="B127">
        <v>2003</v>
      </c>
      <c r="C127" t="s">
        <v>10</v>
      </c>
      <c r="D127">
        <v>17</v>
      </c>
      <c r="E127">
        <v>0</v>
      </c>
      <c r="F127" s="11">
        <v>1628.47</v>
      </c>
      <c r="G127" t="s">
        <v>11</v>
      </c>
      <c r="H127" t="s">
        <v>16</v>
      </c>
      <c r="I127" t="s">
        <v>23</v>
      </c>
      <c r="K127" t="str">
        <f t="shared" si="3"/>
        <v>2003-17</v>
      </c>
      <c r="L127" t="str">
        <f t="shared" si="4"/>
        <v>17-Jul-2003</v>
      </c>
      <c r="M127">
        <f t="shared" si="5"/>
        <v>19</v>
      </c>
    </row>
    <row r="128" spans="1:13" x14ac:dyDescent="0.25">
      <c r="A128" t="s">
        <v>148</v>
      </c>
      <c r="B128">
        <v>2004</v>
      </c>
      <c r="C128" t="s">
        <v>37</v>
      </c>
      <c r="D128">
        <v>4</v>
      </c>
      <c r="E128">
        <v>0</v>
      </c>
      <c r="F128" s="11">
        <v>1629.83</v>
      </c>
      <c r="G128" t="s">
        <v>11</v>
      </c>
      <c r="H128" t="s">
        <v>11</v>
      </c>
      <c r="I128" t="s">
        <v>13</v>
      </c>
      <c r="K128" t="str">
        <f t="shared" si="3"/>
        <v>2004-4</v>
      </c>
      <c r="L128" t="str">
        <f t="shared" si="4"/>
        <v>4-Oct-2004</v>
      </c>
      <c r="M128">
        <f t="shared" si="5"/>
        <v>18</v>
      </c>
    </row>
    <row r="129" spans="1:13" x14ac:dyDescent="0.25">
      <c r="A129" t="s">
        <v>149</v>
      </c>
      <c r="B129">
        <v>2004</v>
      </c>
      <c r="C129" t="s">
        <v>30</v>
      </c>
      <c r="D129">
        <v>5</v>
      </c>
      <c r="E129">
        <v>0</v>
      </c>
      <c r="F129" s="11">
        <v>1631.67</v>
      </c>
      <c r="G129" t="s">
        <v>11</v>
      </c>
      <c r="H129" t="s">
        <v>12</v>
      </c>
      <c r="I129" t="s">
        <v>13</v>
      </c>
      <c r="K129" t="str">
        <f t="shared" si="3"/>
        <v>2004-5</v>
      </c>
      <c r="L129" t="str">
        <f t="shared" si="4"/>
        <v>5-Dec-2004</v>
      </c>
      <c r="M129">
        <f t="shared" si="5"/>
        <v>18</v>
      </c>
    </row>
    <row r="130" spans="1:13" x14ac:dyDescent="0.25">
      <c r="A130" t="s">
        <v>150</v>
      </c>
      <c r="B130">
        <v>2004</v>
      </c>
      <c r="C130" t="s">
        <v>10</v>
      </c>
      <c r="D130">
        <v>9</v>
      </c>
      <c r="E130">
        <v>0</v>
      </c>
      <c r="F130" s="11">
        <v>1631.82</v>
      </c>
      <c r="G130" t="s">
        <v>11</v>
      </c>
      <c r="H130" t="s">
        <v>16</v>
      </c>
      <c r="I130" t="s">
        <v>13</v>
      </c>
      <c r="K130" t="str">
        <f t="shared" si="3"/>
        <v>2004-9</v>
      </c>
      <c r="L130" t="str">
        <f t="shared" si="4"/>
        <v>9-Jul-2004</v>
      </c>
      <c r="M130">
        <f t="shared" si="5"/>
        <v>18</v>
      </c>
    </row>
    <row r="131" spans="1:13" x14ac:dyDescent="0.25">
      <c r="A131" t="s">
        <v>151</v>
      </c>
      <c r="B131">
        <v>2003</v>
      </c>
      <c r="C131" t="s">
        <v>37</v>
      </c>
      <c r="D131">
        <v>3</v>
      </c>
      <c r="E131">
        <v>0</v>
      </c>
      <c r="F131" s="11">
        <v>1632.04</v>
      </c>
      <c r="G131" t="s">
        <v>11</v>
      </c>
      <c r="H131" t="s">
        <v>11</v>
      </c>
      <c r="I131" t="s">
        <v>23</v>
      </c>
      <c r="K131" t="str">
        <f t="shared" ref="K131:K194" si="6">B131&amp;"-"&amp;D131</f>
        <v>2003-3</v>
      </c>
      <c r="L131" t="str">
        <f t="shared" ref="L131:L194" si="7">D131&amp;"-"&amp;C131&amp;"-"&amp;B131</f>
        <v>3-Oct-2003</v>
      </c>
      <c r="M131">
        <f t="shared" ref="M131:M194" si="8">DATEDIF(L131,DATE(2023,6,8),"Y")</f>
        <v>19</v>
      </c>
    </row>
    <row r="132" spans="1:13" x14ac:dyDescent="0.25">
      <c r="A132" t="s">
        <v>152</v>
      </c>
      <c r="B132">
        <v>2003</v>
      </c>
      <c r="C132" t="s">
        <v>20</v>
      </c>
      <c r="D132">
        <v>16</v>
      </c>
      <c r="E132">
        <v>0</v>
      </c>
      <c r="F132" s="11">
        <v>1632.56</v>
      </c>
      <c r="G132" t="s">
        <v>11</v>
      </c>
      <c r="H132" t="s">
        <v>11</v>
      </c>
      <c r="I132" t="s">
        <v>23</v>
      </c>
      <c r="K132" t="str">
        <f t="shared" si="6"/>
        <v>2003-16</v>
      </c>
      <c r="L132" t="str">
        <f t="shared" si="7"/>
        <v>16-Sep-2003</v>
      </c>
      <c r="M132">
        <f t="shared" si="8"/>
        <v>19</v>
      </c>
    </row>
    <row r="133" spans="1:13" x14ac:dyDescent="0.25">
      <c r="A133" t="s">
        <v>153</v>
      </c>
      <c r="B133">
        <v>2004</v>
      </c>
      <c r="C133" t="s">
        <v>30</v>
      </c>
      <c r="D133">
        <v>13</v>
      </c>
      <c r="E133">
        <v>0</v>
      </c>
      <c r="F133" s="11">
        <v>1633.04</v>
      </c>
      <c r="G133" t="s">
        <v>11</v>
      </c>
      <c r="H133" t="s">
        <v>11</v>
      </c>
      <c r="I133" t="s">
        <v>13</v>
      </c>
      <c r="K133" t="str">
        <f t="shared" si="6"/>
        <v>2004-13</v>
      </c>
      <c r="L133" t="str">
        <f t="shared" si="7"/>
        <v>13-Dec-2004</v>
      </c>
      <c r="M133">
        <f t="shared" si="8"/>
        <v>18</v>
      </c>
    </row>
    <row r="134" spans="1:13" x14ac:dyDescent="0.25">
      <c r="A134" t="s">
        <v>154</v>
      </c>
      <c r="B134">
        <v>2004</v>
      </c>
      <c r="C134" t="s">
        <v>35</v>
      </c>
      <c r="D134">
        <v>8</v>
      </c>
      <c r="E134">
        <v>0</v>
      </c>
      <c r="F134" s="11">
        <v>1633.96</v>
      </c>
      <c r="G134" t="s">
        <v>11</v>
      </c>
      <c r="H134" t="s">
        <v>16</v>
      </c>
      <c r="I134" t="s">
        <v>13</v>
      </c>
      <c r="K134" t="str">
        <f t="shared" si="6"/>
        <v>2004-8</v>
      </c>
      <c r="L134" t="str">
        <f t="shared" si="7"/>
        <v>8-Aug-2004</v>
      </c>
      <c r="M134">
        <f t="shared" si="8"/>
        <v>18</v>
      </c>
    </row>
    <row r="135" spans="1:13" x14ac:dyDescent="0.25">
      <c r="A135" t="s">
        <v>155</v>
      </c>
      <c r="B135">
        <v>2004</v>
      </c>
      <c r="C135" t="s">
        <v>18</v>
      </c>
      <c r="D135">
        <v>13</v>
      </c>
      <c r="E135">
        <v>0</v>
      </c>
      <c r="F135" s="11">
        <v>1634.57</v>
      </c>
      <c r="G135" t="s">
        <v>11</v>
      </c>
      <c r="H135" t="s">
        <v>11</v>
      </c>
      <c r="I135" t="s">
        <v>13</v>
      </c>
      <c r="K135" t="str">
        <f t="shared" si="6"/>
        <v>2004-13</v>
      </c>
      <c r="L135" t="str">
        <f t="shared" si="7"/>
        <v>13-Jun-2004</v>
      </c>
      <c r="M135">
        <f t="shared" si="8"/>
        <v>18</v>
      </c>
    </row>
    <row r="136" spans="1:13" x14ac:dyDescent="0.25">
      <c r="A136" t="s">
        <v>156</v>
      </c>
      <c r="B136">
        <v>2003</v>
      </c>
      <c r="C136" t="s">
        <v>30</v>
      </c>
      <c r="D136">
        <v>30</v>
      </c>
      <c r="E136">
        <v>0</v>
      </c>
      <c r="F136" s="11">
        <v>1635.73</v>
      </c>
      <c r="G136" t="s">
        <v>11</v>
      </c>
      <c r="H136" t="s">
        <v>12</v>
      </c>
      <c r="I136" t="s">
        <v>23</v>
      </c>
      <c r="K136" t="str">
        <f t="shared" si="6"/>
        <v>2003-30</v>
      </c>
      <c r="L136" t="str">
        <f t="shared" si="7"/>
        <v>30-Dec-2003</v>
      </c>
      <c r="M136">
        <f t="shared" si="8"/>
        <v>19</v>
      </c>
    </row>
    <row r="137" spans="1:13" x14ac:dyDescent="0.25">
      <c r="A137" t="s">
        <v>157</v>
      </c>
      <c r="B137">
        <v>2003</v>
      </c>
      <c r="C137" t="s">
        <v>20</v>
      </c>
      <c r="D137">
        <v>16</v>
      </c>
      <c r="E137">
        <v>0</v>
      </c>
      <c r="F137" s="11">
        <v>1639.56</v>
      </c>
      <c r="G137" t="s">
        <v>11</v>
      </c>
      <c r="H137" t="s">
        <v>11</v>
      </c>
      <c r="I137" t="s">
        <v>23</v>
      </c>
      <c r="K137" t="str">
        <f t="shared" si="6"/>
        <v>2003-16</v>
      </c>
      <c r="L137" t="str">
        <f t="shared" si="7"/>
        <v>16-Sep-2003</v>
      </c>
      <c r="M137">
        <f t="shared" si="8"/>
        <v>19</v>
      </c>
    </row>
    <row r="138" spans="1:13" x14ac:dyDescent="0.25">
      <c r="A138" t="s">
        <v>158</v>
      </c>
      <c r="B138">
        <v>2003</v>
      </c>
      <c r="C138" t="s">
        <v>35</v>
      </c>
      <c r="D138">
        <v>21</v>
      </c>
      <c r="E138">
        <v>0</v>
      </c>
      <c r="F138" s="11">
        <v>1639.56</v>
      </c>
      <c r="G138" t="s">
        <v>11</v>
      </c>
      <c r="H138" t="s">
        <v>11</v>
      </c>
      <c r="I138" t="s">
        <v>23</v>
      </c>
      <c r="K138" t="str">
        <f t="shared" si="6"/>
        <v>2003-21</v>
      </c>
      <c r="L138" t="str">
        <f t="shared" si="7"/>
        <v>21-Aug-2003</v>
      </c>
      <c r="M138">
        <f t="shared" si="8"/>
        <v>19</v>
      </c>
    </row>
    <row r="139" spans="1:13" x14ac:dyDescent="0.25">
      <c r="A139" t="s">
        <v>159</v>
      </c>
      <c r="B139">
        <v>2003</v>
      </c>
      <c r="C139" t="s">
        <v>30</v>
      </c>
      <c r="D139">
        <v>30</v>
      </c>
      <c r="E139">
        <v>0</v>
      </c>
      <c r="F139" s="11">
        <v>1646.43</v>
      </c>
      <c r="G139" t="s">
        <v>11</v>
      </c>
      <c r="H139" t="s">
        <v>16</v>
      </c>
      <c r="I139" t="s">
        <v>23</v>
      </c>
      <c r="K139" t="str">
        <f t="shared" si="6"/>
        <v>2003-30</v>
      </c>
      <c r="L139" t="str">
        <f t="shared" si="7"/>
        <v>30-Dec-2003</v>
      </c>
      <c r="M139">
        <f t="shared" si="8"/>
        <v>19</v>
      </c>
    </row>
    <row r="140" spans="1:13" x14ac:dyDescent="0.25">
      <c r="A140" t="s">
        <v>160</v>
      </c>
      <c r="B140">
        <v>2000</v>
      </c>
      <c r="C140" t="s">
        <v>37</v>
      </c>
      <c r="D140">
        <v>23</v>
      </c>
      <c r="E140">
        <v>0</v>
      </c>
      <c r="F140" s="11">
        <v>1665</v>
      </c>
      <c r="G140" t="s">
        <v>11</v>
      </c>
      <c r="H140" t="s">
        <v>11</v>
      </c>
      <c r="I140" t="s">
        <v>13</v>
      </c>
      <c r="K140" t="str">
        <f t="shared" si="6"/>
        <v>2000-23</v>
      </c>
      <c r="L140" t="str">
        <f t="shared" si="7"/>
        <v>23-Oct-2000</v>
      </c>
      <c r="M140">
        <f t="shared" si="8"/>
        <v>22</v>
      </c>
    </row>
    <row r="141" spans="1:13" x14ac:dyDescent="0.25">
      <c r="A141" t="s">
        <v>161</v>
      </c>
      <c r="B141">
        <v>2000</v>
      </c>
      <c r="C141" t="s">
        <v>18</v>
      </c>
      <c r="D141">
        <v>10</v>
      </c>
      <c r="E141">
        <v>0</v>
      </c>
      <c r="F141" s="11">
        <v>1674.63</v>
      </c>
      <c r="G141" t="s">
        <v>11</v>
      </c>
      <c r="H141" t="s">
        <v>11</v>
      </c>
      <c r="I141" t="s">
        <v>13</v>
      </c>
      <c r="K141" t="str">
        <f t="shared" si="6"/>
        <v>2000-10</v>
      </c>
      <c r="L141" t="str">
        <f t="shared" si="7"/>
        <v>10-Jun-2000</v>
      </c>
      <c r="M141">
        <f t="shared" si="8"/>
        <v>22</v>
      </c>
    </row>
    <row r="142" spans="1:13" x14ac:dyDescent="0.25">
      <c r="A142" t="s">
        <v>162</v>
      </c>
      <c r="B142">
        <v>2000</v>
      </c>
      <c r="C142" t="s">
        <v>37</v>
      </c>
      <c r="D142">
        <v>21</v>
      </c>
      <c r="E142">
        <v>0</v>
      </c>
      <c r="F142" s="11">
        <v>1682.6</v>
      </c>
      <c r="G142" t="s">
        <v>11</v>
      </c>
      <c r="H142" t="s">
        <v>11</v>
      </c>
      <c r="I142" t="s">
        <v>42</v>
      </c>
      <c r="K142" t="str">
        <f t="shared" si="6"/>
        <v>2000-21</v>
      </c>
      <c r="L142" t="str">
        <f t="shared" si="7"/>
        <v>21-Oct-2000</v>
      </c>
      <c r="M142">
        <f t="shared" si="8"/>
        <v>22</v>
      </c>
    </row>
    <row r="143" spans="1:13" x14ac:dyDescent="0.25">
      <c r="A143" t="s">
        <v>163</v>
      </c>
      <c r="B143">
        <v>2004</v>
      </c>
      <c r="C143" t="s">
        <v>15</v>
      </c>
      <c r="D143">
        <v>17</v>
      </c>
      <c r="E143">
        <v>0</v>
      </c>
      <c r="F143" s="11">
        <v>1694.8</v>
      </c>
      <c r="G143" t="s">
        <v>11</v>
      </c>
      <c r="H143" t="s">
        <v>11</v>
      </c>
      <c r="I143" t="s">
        <v>164</v>
      </c>
      <c r="K143" t="str">
        <f t="shared" si="6"/>
        <v>2004-17</v>
      </c>
      <c r="L143" t="str">
        <f t="shared" si="7"/>
        <v>17-Nov-2004</v>
      </c>
      <c r="M143">
        <f t="shared" si="8"/>
        <v>18</v>
      </c>
    </row>
    <row r="144" spans="1:13" x14ac:dyDescent="0.25">
      <c r="A144" t="s">
        <v>165</v>
      </c>
      <c r="B144">
        <v>2004</v>
      </c>
      <c r="C144" t="s">
        <v>30</v>
      </c>
      <c r="D144">
        <v>10</v>
      </c>
      <c r="E144">
        <v>0</v>
      </c>
      <c r="F144" s="11">
        <v>1702.46</v>
      </c>
      <c r="G144" t="s">
        <v>11</v>
      </c>
      <c r="H144" t="s">
        <v>12</v>
      </c>
      <c r="I144" t="s">
        <v>166</v>
      </c>
      <c r="K144" t="str">
        <f t="shared" si="6"/>
        <v>2004-10</v>
      </c>
      <c r="L144" t="str">
        <f t="shared" si="7"/>
        <v>10-Dec-2004</v>
      </c>
      <c r="M144">
        <f t="shared" si="8"/>
        <v>18</v>
      </c>
    </row>
    <row r="145" spans="1:13" x14ac:dyDescent="0.25">
      <c r="A145" t="s">
        <v>167</v>
      </c>
      <c r="B145">
        <v>2004</v>
      </c>
      <c r="C145" t="s">
        <v>15</v>
      </c>
      <c r="D145">
        <v>7</v>
      </c>
      <c r="E145">
        <v>0</v>
      </c>
      <c r="F145" s="11">
        <v>1704.57</v>
      </c>
      <c r="G145" t="s">
        <v>11</v>
      </c>
      <c r="H145" t="s">
        <v>16</v>
      </c>
      <c r="I145" t="s">
        <v>168</v>
      </c>
      <c r="K145" t="str">
        <f t="shared" si="6"/>
        <v>2004-7</v>
      </c>
      <c r="L145" t="str">
        <f t="shared" si="7"/>
        <v>7-Nov-2004</v>
      </c>
      <c r="M145">
        <f t="shared" si="8"/>
        <v>18</v>
      </c>
    </row>
    <row r="146" spans="1:13" x14ac:dyDescent="0.25">
      <c r="A146" t="s">
        <v>169</v>
      </c>
      <c r="B146">
        <v>2004</v>
      </c>
      <c r="C146" t="s">
        <v>30</v>
      </c>
      <c r="D146">
        <v>14</v>
      </c>
      <c r="E146">
        <v>0</v>
      </c>
      <c r="F146" s="11">
        <v>1704.7</v>
      </c>
      <c r="G146" t="s">
        <v>11</v>
      </c>
      <c r="H146" t="s">
        <v>12</v>
      </c>
      <c r="I146" t="s">
        <v>170</v>
      </c>
      <c r="K146" t="str">
        <f t="shared" si="6"/>
        <v>2004-14</v>
      </c>
      <c r="L146" t="str">
        <f t="shared" si="7"/>
        <v>14-Dec-2004</v>
      </c>
      <c r="M146">
        <f t="shared" si="8"/>
        <v>18</v>
      </c>
    </row>
    <row r="147" spans="1:13" x14ac:dyDescent="0.25">
      <c r="A147" t="s">
        <v>171</v>
      </c>
      <c r="B147">
        <v>2004</v>
      </c>
      <c r="C147" t="s">
        <v>30</v>
      </c>
      <c r="D147">
        <v>6</v>
      </c>
      <c r="E147">
        <v>0</v>
      </c>
      <c r="F147" s="11">
        <v>1705.62</v>
      </c>
      <c r="G147" t="s">
        <v>11</v>
      </c>
      <c r="H147" t="s">
        <v>11</v>
      </c>
      <c r="I147" t="s">
        <v>164</v>
      </c>
      <c r="K147" t="str">
        <f t="shared" si="6"/>
        <v>2004-6</v>
      </c>
      <c r="L147" t="str">
        <f t="shared" si="7"/>
        <v>6-Dec-2004</v>
      </c>
      <c r="M147">
        <f t="shared" si="8"/>
        <v>18</v>
      </c>
    </row>
    <row r="148" spans="1:13" x14ac:dyDescent="0.25">
      <c r="A148" t="s">
        <v>172</v>
      </c>
      <c r="B148">
        <v>2004</v>
      </c>
      <c r="C148" t="s">
        <v>37</v>
      </c>
      <c r="D148">
        <v>17</v>
      </c>
      <c r="E148">
        <v>0</v>
      </c>
      <c r="F148" s="11">
        <v>1708</v>
      </c>
      <c r="G148" t="s">
        <v>12</v>
      </c>
      <c r="H148" t="s">
        <v>11</v>
      </c>
      <c r="I148" t="s">
        <v>168</v>
      </c>
      <c r="K148" t="str">
        <f t="shared" si="6"/>
        <v>2004-17</v>
      </c>
      <c r="L148" t="str">
        <f t="shared" si="7"/>
        <v>17-Oct-2004</v>
      </c>
      <c r="M148">
        <f t="shared" si="8"/>
        <v>18</v>
      </c>
    </row>
    <row r="149" spans="1:13" x14ac:dyDescent="0.25">
      <c r="A149" t="s">
        <v>173</v>
      </c>
      <c r="B149">
        <v>2004</v>
      </c>
      <c r="C149" t="s">
        <v>30</v>
      </c>
      <c r="D149">
        <v>12</v>
      </c>
      <c r="E149">
        <v>0</v>
      </c>
      <c r="F149" s="11">
        <v>1708.93</v>
      </c>
      <c r="G149" t="s">
        <v>12</v>
      </c>
      <c r="H149" t="s">
        <v>16</v>
      </c>
      <c r="I149" t="s">
        <v>166</v>
      </c>
      <c r="K149" t="str">
        <f t="shared" si="6"/>
        <v>2004-12</v>
      </c>
      <c r="L149" t="str">
        <f t="shared" si="7"/>
        <v>12-Dec-2004</v>
      </c>
      <c r="M149">
        <f t="shared" si="8"/>
        <v>18</v>
      </c>
    </row>
    <row r="150" spans="1:13" x14ac:dyDescent="0.25">
      <c r="A150" t="s">
        <v>174</v>
      </c>
      <c r="B150">
        <v>2004</v>
      </c>
      <c r="C150" t="s">
        <v>20</v>
      </c>
      <c r="D150">
        <v>19</v>
      </c>
      <c r="E150">
        <v>1</v>
      </c>
      <c r="F150" s="11">
        <v>1711.03</v>
      </c>
      <c r="G150" t="s">
        <v>12</v>
      </c>
      <c r="H150" t="s">
        <v>12</v>
      </c>
      <c r="I150" t="s">
        <v>13</v>
      </c>
      <c r="K150" t="str">
        <f t="shared" si="6"/>
        <v>2004-19</v>
      </c>
      <c r="L150" t="str">
        <f t="shared" si="7"/>
        <v>19-Sep-2004</v>
      </c>
      <c r="M150">
        <f t="shared" si="8"/>
        <v>18</v>
      </c>
    </row>
    <row r="151" spans="1:13" x14ac:dyDescent="0.25">
      <c r="A151" t="s">
        <v>175</v>
      </c>
      <c r="B151">
        <v>2004</v>
      </c>
      <c r="C151" t="s">
        <v>20</v>
      </c>
      <c r="D151">
        <v>21</v>
      </c>
      <c r="E151">
        <v>0</v>
      </c>
      <c r="F151" s="11">
        <v>1712.23</v>
      </c>
      <c r="G151" t="s">
        <v>12</v>
      </c>
      <c r="H151" t="s">
        <v>16</v>
      </c>
      <c r="I151" t="s">
        <v>168</v>
      </c>
      <c r="K151" t="str">
        <f t="shared" si="6"/>
        <v>2004-21</v>
      </c>
      <c r="L151" t="str">
        <f t="shared" si="7"/>
        <v>21-Sep-2004</v>
      </c>
      <c r="M151">
        <f t="shared" si="8"/>
        <v>18</v>
      </c>
    </row>
    <row r="152" spans="1:13" x14ac:dyDescent="0.25">
      <c r="A152" t="s">
        <v>176</v>
      </c>
      <c r="B152">
        <v>2004</v>
      </c>
      <c r="C152" t="s">
        <v>18</v>
      </c>
      <c r="D152">
        <v>10</v>
      </c>
      <c r="E152">
        <v>1</v>
      </c>
      <c r="F152" s="11">
        <v>1719.44</v>
      </c>
      <c r="G152" t="s">
        <v>12</v>
      </c>
      <c r="H152" t="s">
        <v>12</v>
      </c>
      <c r="I152" t="s">
        <v>13</v>
      </c>
      <c r="K152" t="str">
        <f t="shared" si="6"/>
        <v>2004-10</v>
      </c>
      <c r="L152" t="str">
        <f t="shared" si="7"/>
        <v>10-Jun-2004</v>
      </c>
      <c r="M152">
        <f t="shared" si="8"/>
        <v>18</v>
      </c>
    </row>
    <row r="153" spans="1:13" x14ac:dyDescent="0.25">
      <c r="A153" t="s">
        <v>177</v>
      </c>
      <c r="B153">
        <v>2004</v>
      </c>
      <c r="C153" t="s">
        <v>20</v>
      </c>
      <c r="D153">
        <v>11</v>
      </c>
      <c r="E153">
        <v>1</v>
      </c>
      <c r="F153" s="11">
        <v>1720.35</v>
      </c>
      <c r="G153" t="s">
        <v>12</v>
      </c>
      <c r="H153" t="s">
        <v>12</v>
      </c>
      <c r="I153" t="s">
        <v>13</v>
      </c>
      <c r="K153" t="str">
        <f t="shared" si="6"/>
        <v>2004-11</v>
      </c>
      <c r="L153" t="str">
        <f t="shared" si="7"/>
        <v>11-Sep-2004</v>
      </c>
      <c r="M153">
        <f t="shared" si="8"/>
        <v>18</v>
      </c>
    </row>
    <row r="154" spans="1:13" x14ac:dyDescent="0.25">
      <c r="A154" t="s">
        <v>178</v>
      </c>
      <c r="B154">
        <v>2004</v>
      </c>
      <c r="C154" t="s">
        <v>37</v>
      </c>
      <c r="D154">
        <v>21</v>
      </c>
      <c r="E154">
        <v>1</v>
      </c>
      <c r="F154" s="11">
        <v>1725.55</v>
      </c>
      <c r="G154" t="s">
        <v>12</v>
      </c>
      <c r="H154" t="s">
        <v>11</v>
      </c>
      <c r="I154" t="s">
        <v>13</v>
      </c>
      <c r="K154" t="str">
        <f t="shared" si="6"/>
        <v>2004-21</v>
      </c>
      <c r="L154" t="str">
        <f t="shared" si="7"/>
        <v>21-Oct-2004</v>
      </c>
      <c r="M154">
        <f t="shared" si="8"/>
        <v>18</v>
      </c>
    </row>
    <row r="155" spans="1:13" x14ac:dyDescent="0.25">
      <c r="A155" t="s">
        <v>179</v>
      </c>
      <c r="B155">
        <v>2004</v>
      </c>
      <c r="C155" t="s">
        <v>20</v>
      </c>
      <c r="D155">
        <v>9</v>
      </c>
      <c r="E155">
        <v>1</v>
      </c>
      <c r="F155" s="11">
        <v>1727.54</v>
      </c>
      <c r="G155" t="s">
        <v>12</v>
      </c>
      <c r="H155" t="s">
        <v>16</v>
      </c>
      <c r="I155" t="s">
        <v>13</v>
      </c>
      <c r="K155" t="str">
        <f t="shared" si="6"/>
        <v>2004-9</v>
      </c>
      <c r="L155" t="str">
        <f t="shared" si="7"/>
        <v>9-Sep-2004</v>
      </c>
      <c r="M155">
        <f t="shared" si="8"/>
        <v>18</v>
      </c>
    </row>
    <row r="156" spans="1:13" x14ac:dyDescent="0.25">
      <c r="A156" t="s">
        <v>180</v>
      </c>
      <c r="B156">
        <v>2003</v>
      </c>
      <c r="C156" t="s">
        <v>15</v>
      </c>
      <c r="D156">
        <v>21</v>
      </c>
      <c r="E156">
        <v>0</v>
      </c>
      <c r="F156" s="11">
        <v>1727.79</v>
      </c>
      <c r="G156" t="s">
        <v>12</v>
      </c>
      <c r="H156" t="s">
        <v>12</v>
      </c>
      <c r="I156" t="s">
        <v>42</v>
      </c>
      <c r="K156" t="str">
        <f t="shared" si="6"/>
        <v>2003-21</v>
      </c>
      <c r="L156" t="str">
        <f t="shared" si="7"/>
        <v>21-Nov-2003</v>
      </c>
      <c r="M156">
        <f t="shared" si="8"/>
        <v>19</v>
      </c>
    </row>
    <row r="157" spans="1:13" x14ac:dyDescent="0.25">
      <c r="A157" t="s">
        <v>181</v>
      </c>
      <c r="B157">
        <v>2003</v>
      </c>
      <c r="C157" t="s">
        <v>20</v>
      </c>
      <c r="D157">
        <v>1</v>
      </c>
      <c r="E157">
        <v>0</v>
      </c>
      <c r="F157" s="11">
        <v>1728.9</v>
      </c>
      <c r="G157" t="s">
        <v>12</v>
      </c>
      <c r="H157" t="s">
        <v>11</v>
      </c>
      <c r="I157" t="s">
        <v>42</v>
      </c>
      <c r="K157" t="str">
        <f t="shared" si="6"/>
        <v>2003-1</v>
      </c>
      <c r="L157" t="str">
        <f t="shared" si="7"/>
        <v>1-Sep-2003</v>
      </c>
      <c r="M157">
        <f t="shared" si="8"/>
        <v>19</v>
      </c>
    </row>
    <row r="158" spans="1:13" x14ac:dyDescent="0.25">
      <c r="A158" t="s">
        <v>182</v>
      </c>
      <c r="B158">
        <v>2003</v>
      </c>
      <c r="C158" t="s">
        <v>15</v>
      </c>
      <c r="D158">
        <v>9</v>
      </c>
      <c r="E158">
        <v>0</v>
      </c>
      <c r="F158" s="11">
        <v>1731.68</v>
      </c>
      <c r="G158" t="s">
        <v>12</v>
      </c>
      <c r="H158" t="s">
        <v>11</v>
      </c>
      <c r="I158" t="s">
        <v>42</v>
      </c>
      <c r="K158" t="str">
        <f t="shared" si="6"/>
        <v>2003-9</v>
      </c>
      <c r="L158" t="str">
        <f t="shared" si="7"/>
        <v>9-Nov-2003</v>
      </c>
      <c r="M158">
        <f t="shared" si="8"/>
        <v>19</v>
      </c>
    </row>
    <row r="159" spans="1:13" x14ac:dyDescent="0.25">
      <c r="A159" t="s">
        <v>183</v>
      </c>
      <c r="B159">
        <v>2003</v>
      </c>
      <c r="C159" t="s">
        <v>15</v>
      </c>
      <c r="D159">
        <v>14</v>
      </c>
      <c r="E159">
        <v>0</v>
      </c>
      <c r="F159" s="11">
        <v>1737.38</v>
      </c>
      <c r="G159" t="s">
        <v>12</v>
      </c>
      <c r="H159" t="s">
        <v>11</v>
      </c>
      <c r="I159" t="s">
        <v>42</v>
      </c>
      <c r="K159" t="str">
        <f t="shared" si="6"/>
        <v>2003-14</v>
      </c>
      <c r="L159" t="str">
        <f t="shared" si="7"/>
        <v>14-Nov-2003</v>
      </c>
      <c r="M159">
        <f t="shared" si="8"/>
        <v>19</v>
      </c>
    </row>
    <row r="160" spans="1:13" x14ac:dyDescent="0.25">
      <c r="A160" t="s">
        <v>184</v>
      </c>
      <c r="B160">
        <v>2003</v>
      </c>
      <c r="C160" t="s">
        <v>10</v>
      </c>
      <c r="D160">
        <v>25</v>
      </c>
      <c r="E160">
        <v>0</v>
      </c>
      <c r="F160" s="11">
        <v>1743.21</v>
      </c>
      <c r="G160" t="s">
        <v>12</v>
      </c>
      <c r="H160" t="s">
        <v>16</v>
      </c>
      <c r="I160" t="s">
        <v>42</v>
      </c>
      <c r="K160" t="str">
        <f t="shared" si="6"/>
        <v>2003-25</v>
      </c>
      <c r="L160" t="str">
        <f t="shared" si="7"/>
        <v>25-Jul-2003</v>
      </c>
      <c r="M160">
        <f t="shared" si="8"/>
        <v>19</v>
      </c>
    </row>
    <row r="161" spans="1:13" x14ac:dyDescent="0.25">
      <c r="A161" t="s">
        <v>185</v>
      </c>
      <c r="B161">
        <v>2003</v>
      </c>
      <c r="C161" t="s">
        <v>10</v>
      </c>
      <c r="D161">
        <v>28</v>
      </c>
      <c r="E161">
        <v>0</v>
      </c>
      <c r="F161" s="11">
        <v>1744.47</v>
      </c>
      <c r="G161" t="s">
        <v>12</v>
      </c>
      <c r="H161" t="s">
        <v>16</v>
      </c>
      <c r="I161" t="s">
        <v>42</v>
      </c>
      <c r="K161" t="str">
        <f t="shared" si="6"/>
        <v>2003-28</v>
      </c>
      <c r="L161" t="str">
        <f t="shared" si="7"/>
        <v>28-Jul-2003</v>
      </c>
      <c r="M161">
        <f t="shared" si="8"/>
        <v>19</v>
      </c>
    </row>
    <row r="162" spans="1:13" x14ac:dyDescent="0.25">
      <c r="A162" t="s">
        <v>186</v>
      </c>
      <c r="B162">
        <v>2003</v>
      </c>
      <c r="C162" t="s">
        <v>20</v>
      </c>
      <c r="D162">
        <v>26</v>
      </c>
      <c r="E162">
        <v>0</v>
      </c>
      <c r="F162" s="11">
        <v>1748.77</v>
      </c>
      <c r="G162" t="s">
        <v>12</v>
      </c>
      <c r="H162" t="s">
        <v>16</v>
      </c>
      <c r="I162" t="s">
        <v>42</v>
      </c>
      <c r="K162" t="str">
        <f t="shared" si="6"/>
        <v>2003-26</v>
      </c>
      <c r="L162" t="str">
        <f t="shared" si="7"/>
        <v>26-Sep-2003</v>
      </c>
      <c r="M162">
        <f t="shared" si="8"/>
        <v>19</v>
      </c>
    </row>
    <row r="163" spans="1:13" x14ac:dyDescent="0.25">
      <c r="A163" t="s">
        <v>187</v>
      </c>
      <c r="B163">
        <v>1998</v>
      </c>
      <c r="C163" t="s">
        <v>37</v>
      </c>
      <c r="D163">
        <v>7</v>
      </c>
      <c r="E163">
        <v>0</v>
      </c>
      <c r="F163" s="11">
        <v>1756.6</v>
      </c>
      <c r="G163" t="s">
        <v>12</v>
      </c>
      <c r="H163" t="s">
        <v>12</v>
      </c>
      <c r="I163" t="s">
        <v>13</v>
      </c>
      <c r="K163" t="str">
        <f t="shared" si="6"/>
        <v>1998-7</v>
      </c>
      <c r="L163" t="str">
        <f t="shared" si="7"/>
        <v>7-Oct-1998</v>
      </c>
      <c r="M163">
        <f t="shared" si="8"/>
        <v>24</v>
      </c>
    </row>
    <row r="164" spans="1:13" x14ac:dyDescent="0.25">
      <c r="A164" t="s">
        <v>188</v>
      </c>
      <c r="B164">
        <v>2003</v>
      </c>
      <c r="C164" t="s">
        <v>15</v>
      </c>
      <c r="D164">
        <v>19</v>
      </c>
      <c r="E164">
        <v>0</v>
      </c>
      <c r="F164" s="11">
        <v>1759.34</v>
      </c>
      <c r="G164" t="s">
        <v>12</v>
      </c>
      <c r="H164" t="s">
        <v>16</v>
      </c>
      <c r="I164" t="s">
        <v>42</v>
      </c>
      <c r="K164" t="str">
        <f t="shared" si="6"/>
        <v>2003-19</v>
      </c>
      <c r="L164" t="str">
        <f t="shared" si="7"/>
        <v>19-Nov-2003</v>
      </c>
      <c r="M164">
        <f t="shared" si="8"/>
        <v>19</v>
      </c>
    </row>
    <row r="165" spans="1:13" x14ac:dyDescent="0.25">
      <c r="A165" t="s">
        <v>189</v>
      </c>
      <c r="B165">
        <v>2002</v>
      </c>
      <c r="C165" t="s">
        <v>30</v>
      </c>
      <c r="D165">
        <v>13</v>
      </c>
      <c r="E165">
        <v>0</v>
      </c>
      <c r="F165" s="11">
        <v>1769.53</v>
      </c>
      <c r="G165" t="s">
        <v>12</v>
      </c>
      <c r="H165" t="s">
        <v>12</v>
      </c>
      <c r="I165" t="s">
        <v>23</v>
      </c>
      <c r="K165" t="str">
        <f t="shared" si="6"/>
        <v>2002-13</v>
      </c>
      <c r="L165" t="str">
        <f t="shared" si="7"/>
        <v>13-Dec-2002</v>
      </c>
      <c r="M165">
        <f t="shared" si="8"/>
        <v>20</v>
      </c>
    </row>
    <row r="166" spans="1:13" x14ac:dyDescent="0.25">
      <c r="A166" t="s">
        <v>190</v>
      </c>
      <c r="B166">
        <v>1999</v>
      </c>
      <c r="C166" t="s">
        <v>20</v>
      </c>
      <c r="D166">
        <v>25</v>
      </c>
      <c r="E166">
        <v>0</v>
      </c>
      <c r="F166" s="11">
        <v>1815.88</v>
      </c>
      <c r="G166" t="s">
        <v>12</v>
      </c>
      <c r="H166" t="s">
        <v>12</v>
      </c>
      <c r="I166" t="s">
        <v>13</v>
      </c>
      <c r="K166" t="str">
        <f t="shared" si="6"/>
        <v>1999-25</v>
      </c>
      <c r="L166" t="str">
        <f t="shared" si="7"/>
        <v>25-Sep-1999</v>
      </c>
      <c r="M166">
        <f t="shared" si="8"/>
        <v>23</v>
      </c>
    </row>
    <row r="167" spans="1:13" x14ac:dyDescent="0.25">
      <c r="A167" t="s">
        <v>191</v>
      </c>
      <c r="B167">
        <v>2004</v>
      </c>
      <c r="C167" t="s">
        <v>35</v>
      </c>
      <c r="D167">
        <v>19</v>
      </c>
      <c r="E167">
        <v>0</v>
      </c>
      <c r="F167" s="11">
        <v>1822.54</v>
      </c>
      <c r="G167" t="s">
        <v>12</v>
      </c>
      <c r="H167" t="s">
        <v>16</v>
      </c>
      <c r="I167" t="s">
        <v>23</v>
      </c>
      <c r="K167" t="str">
        <f t="shared" si="6"/>
        <v>2004-19</v>
      </c>
      <c r="L167" t="str">
        <f t="shared" si="7"/>
        <v>19-Aug-2004</v>
      </c>
      <c r="M167">
        <f t="shared" si="8"/>
        <v>18</v>
      </c>
    </row>
    <row r="168" spans="1:13" x14ac:dyDescent="0.25">
      <c r="A168" t="s">
        <v>192</v>
      </c>
      <c r="B168">
        <v>1999</v>
      </c>
      <c r="C168" t="s">
        <v>15</v>
      </c>
      <c r="D168">
        <v>17</v>
      </c>
      <c r="E168">
        <v>0</v>
      </c>
      <c r="F168" s="11">
        <v>1824.29</v>
      </c>
      <c r="G168" t="s">
        <v>12</v>
      </c>
      <c r="H168" t="s">
        <v>12</v>
      </c>
      <c r="I168" t="s">
        <v>13</v>
      </c>
      <c r="K168" t="str">
        <f t="shared" si="6"/>
        <v>1999-17</v>
      </c>
      <c r="L168" t="str">
        <f t="shared" si="7"/>
        <v>17-Nov-1999</v>
      </c>
      <c r="M168">
        <f t="shared" si="8"/>
        <v>23</v>
      </c>
    </row>
    <row r="169" spans="1:13" x14ac:dyDescent="0.25">
      <c r="A169" t="s">
        <v>193</v>
      </c>
      <c r="B169">
        <v>1999</v>
      </c>
      <c r="C169" t="s">
        <v>37</v>
      </c>
      <c r="D169">
        <v>1</v>
      </c>
      <c r="E169">
        <v>0</v>
      </c>
      <c r="F169" s="11">
        <v>1826.84</v>
      </c>
      <c r="G169" t="s">
        <v>12</v>
      </c>
      <c r="H169" t="s">
        <v>11</v>
      </c>
      <c r="I169" t="s">
        <v>42</v>
      </c>
      <c r="K169" t="str">
        <f t="shared" si="6"/>
        <v>1999-1</v>
      </c>
      <c r="L169" t="str">
        <f t="shared" si="7"/>
        <v>1-Oct-1999</v>
      </c>
      <c r="M169">
        <f t="shared" si="8"/>
        <v>23</v>
      </c>
    </row>
    <row r="170" spans="1:13" x14ac:dyDescent="0.25">
      <c r="A170" t="s">
        <v>194</v>
      </c>
      <c r="B170">
        <v>2003</v>
      </c>
      <c r="C170" t="s">
        <v>35</v>
      </c>
      <c r="D170">
        <v>11</v>
      </c>
      <c r="E170">
        <v>1</v>
      </c>
      <c r="F170" s="11">
        <v>1832.09</v>
      </c>
      <c r="G170" t="s">
        <v>12</v>
      </c>
      <c r="H170" t="s">
        <v>12</v>
      </c>
      <c r="I170" t="s">
        <v>42</v>
      </c>
      <c r="K170" t="str">
        <f t="shared" si="6"/>
        <v>2003-11</v>
      </c>
      <c r="L170" t="str">
        <f t="shared" si="7"/>
        <v>11-Aug-2003</v>
      </c>
      <c r="M170">
        <f t="shared" si="8"/>
        <v>19</v>
      </c>
    </row>
    <row r="171" spans="1:13" x14ac:dyDescent="0.25">
      <c r="A171" t="s">
        <v>195</v>
      </c>
      <c r="B171">
        <v>2003</v>
      </c>
      <c r="C171" t="s">
        <v>35</v>
      </c>
      <c r="D171">
        <v>4</v>
      </c>
      <c r="E171">
        <v>1</v>
      </c>
      <c r="F171" s="11">
        <v>1837.24</v>
      </c>
      <c r="G171" t="s">
        <v>12</v>
      </c>
      <c r="H171" t="s">
        <v>11</v>
      </c>
      <c r="I171" t="s">
        <v>42</v>
      </c>
      <c r="K171" t="str">
        <f t="shared" si="6"/>
        <v>2003-4</v>
      </c>
      <c r="L171" t="str">
        <f t="shared" si="7"/>
        <v>4-Aug-2003</v>
      </c>
      <c r="M171">
        <f t="shared" si="8"/>
        <v>19</v>
      </c>
    </row>
    <row r="172" spans="1:13" x14ac:dyDescent="0.25">
      <c r="A172" t="s">
        <v>196</v>
      </c>
      <c r="B172">
        <v>1999</v>
      </c>
      <c r="C172" t="s">
        <v>30</v>
      </c>
      <c r="D172">
        <v>12</v>
      </c>
      <c r="E172">
        <v>0</v>
      </c>
      <c r="F172" s="11">
        <v>1837.28</v>
      </c>
      <c r="G172" t="s">
        <v>12</v>
      </c>
      <c r="H172" t="s">
        <v>11</v>
      </c>
      <c r="I172" t="s">
        <v>13</v>
      </c>
      <c r="K172" t="str">
        <f t="shared" si="6"/>
        <v>1999-12</v>
      </c>
      <c r="L172" t="str">
        <f t="shared" si="7"/>
        <v>12-Dec-1999</v>
      </c>
      <c r="M172">
        <f t="shared" si="8"/>
        <v>23</v>
      </c>
    </row>
    <row r="173" spans="1:13" x14ac:dyDescent="0.25">
      <c r="A173" t="s">
        <v>197</v>
      </c>
      <c r="B173">
        <v>2003</v>
      </c>
      <c r="C173" t="s">
        <v>10</v>
      </c>
      <c r="D173">
        <v>20</v>
      </c>
      <c r="E173">
        <v>1</v>
      </c>
      <c r="F173" s="11">
        <v>1842.52</v>
      </c>
      <c r="G173" t="s">
        <v>12</v>
      </c>
      <c r="H173" t="s">
        <v>11</v>
      </c>
      <c r="I173" t="s">
        <v>42</v>
      </c>
      <c r="K173" t="str">
        <f t="shared" si="6"/>
        <v>2003-20</v>
      </c>
      <c r="L173" t="str">
        <f t="shared" si="7"/>
        <v>20-Jul-2003</v>
      </c>
      <c r="M173">
        <f t="shared" si="8"/>
        <v>19</v>
      </c>
    </row>
    <row r="174" spans="1:13" x14ac:dyDescent="0.25">
      <c r="A174" t="s">
        <v>198</v>
      </c>
      <c r="B174">
        <v>1994</v>
      </c>
      <c r="C174" t="s">
        <v>30</v>
      </c>
      <c r="D174">
        <v>6</v>
      </c>
      <c r="E174">
        <v>0</v>
      </c>
      <c r="F174" s="11">
        <v>1850.55</v>
      </c>
      <c r="G174" t="s">
        <v>12</v>
      </c>
      <c r="H174" t="s">
        <v>11</v>
      </c>
      <c r="I174" t="s">
        <v>23</v>
      </c>
      <c r="K174" t="str">
        <f t="shared" si="6"/>
        <v>1994-6</v>
      </c>
      <c r="L174" t="str">
        <f t="shared" si="7"/>
        <v>6-Dec-1994</v>
      </c>
      <c r="M174">
        <f t="shared" si="8"/>
        <v>28</v>
      </c>
    </row>
    <row r="175" spans="1:13" x14ac:dyDescent="0.25">
      <c r="A175" t="s">
        <v>199</v>
      </c>
      <c r="B175">
        <v>2004</v>
      </c>
      <c r="C175" t="s">
        <v>30</v>
      </c>
      <c r="D175">
        <v>27</v>
      </c>
      <c r="E175">
        <v>0</v>
      </c>
      <c r="F175" s="11">
        <v>1863.45</v>
      </c>
      <c r="G175" t="s">
        <v>12</v>
      </c>
      <c r="H175" t="s">
        <v>16</v>
      </c>
      <c r="I175" t="s">
        <v>200</v>
      </c>
      <c r="K175" t="str">
        <f t="shared" si="6"/>
        <v>2004-27</v>
      </c>
      <c r="L175" t="str">
        <f t="shared" si="7"/>
        <v>27-Dec-2004</v>
      </c>
      <c r="M175">
        <f t="shared" si="8"/>
        <v>18</v>
      </c>
    </row>
    <row r="176" spans="1:13" x14ac:dyDescent="0.25">
      <c r="A176" t="s">
        <v>201</v>
      </c>
      <c r="B176">
        <v>1996</v>
      </c>
      <c r="C176" t="s">
        <v>10</v>
      </c>
      <c r="D176">
        <v>2</v>
      </c>
      <c r="E176">
        <v>0</v>
      </c>
      <c r="F176" s="11">
        <v>1865.98</v>
      </c>
      <c r="G176" t="s">
        <v>12</v>
      </c>
      <c r="H176" t="s">
        <v>12</v>
      </c>
      <c r="I176" t="s">
        <v>23</v>
      </c>
      <c r="K176" t="str">
        <f t="shared" si="6"/>
        <v>1996-2</v>
      </c>
      <c r="L176" t="str">
        <f t="shared" si="7"/>
        <v>2-Jul-1996</v>
      </c>
      <c r="M176">
        <f t="shared" si="8"/>
        <v>26</v>
      </c>
    </row>
    <row r="177" spans="1:13" x14ac:dyDescent="0.25">
      <c r="A177" t="s">
        <v>202</v>
      </c>
      <c r="B177">
        <v>2002</v>
      </c>
      <c r="C177" t="s">
        <v>20</v>
      </c>
      <c r="D177">
        <v>22</v>
      </c>
      <c r="E177">
        <v>0</v>
      </c>
      <c r="F177" s="11">
        <v>1875.34</v>
      </c>
      <c r="G177" t="s">
        <v>12</v>
      </c>
      <c r="H177" t="s">
        <v>11</v>
      </c>
      <c r="I177" t="s">
        <v>42</v>
      </c>
      <c r="K177" t="str">
        <f t="shared" si="6"/>
        <v>2002-22</v>
      </c>
      <c r="L177" t="str">
        <f t="shared" si="7"/>
        <v>22-Sep-2002</v>
      </c>
      <c r="M177">
        <f t="shared" si="8"/>
        <v>20</v>
      </c>
    </row>
    <row r="178" spans="1:13" x14ac:dyDescent="0.25">
      <c r="A178" t="s">
        <v>203</v>
      </c>
      <c r="B178">
        <v>2002</v>
      </c>
      <c r="C178" t="s">
        <v>37</v>
      </c>
      <c r="D178">
        <v>29</v>
      </c>
      <c r="E178">
        <v>0</v>
      </c>
      <c r="F178" s="11">
        <v>1877.93</v>
      </c>
      <c r="G178" t="s">
        <v>12</v>
      </c>
      <c r="H178" t="s">
        <v>16</v>
      </c>
      <c r="I178" t="s">
        <v>13</v>
      </c>
      <c r="K178" t="str">
        <f t="shared" si="6"/>
        <v>2002-29</v>
      </c>
      <c r="L178" t="str">
        <f t="shared" si="7"/>
        <v>29-Oct-2002</v>
      </c>
      <c r="M178">
        <f t="shared" si="8"/>
        <v>20</v>
      </c>
    </row>
    <row r="179" spans="1:13" x14ac:dyDescent="0.25">
      <c r="A179" t="s">
        <v>204</v>
      </c>
      <c r="B179">
        <v>2002</v>
      </c>
      <c r="C179" t="s">
        <v>35</v>
      </c>
      <c r="D179">
        <v>29</v>
      </c>
      <c r="E179">
        <v>0</v>
      </c>
      <c r="F179" s="11">
        <v>1880.07</v>
      </c>
      <c r="G179" t="s">
        <v>12</v>
      </c>
      <c r="H179" t="s">
        <v>11</v>
      </c>
      <c r="I179" t="s">
        <v>13</v>
      </c>
      <c r="K179" t="str">
        <f t="shared" si="6"/>
        <v>2002-29</v>
      </c>
      <c r="L179" t="str">
        <f t="shared" si="7"/>
        <v>29-Aug-2002</v>
      </c>
      <c r="M179">
        <f t="shared" si="8"/>
        <v>20</v>
      </c>
    </row>
    <row r="180" spans="1:13" x14ac:dyDescent="0.25">
      <c r="A180" t="s">
        <v>205</v>
      </c>
      <c r="B180">
        <v>2002</v>
      </c>
      <c r="C180" t="s">
        <v>35</v>
      </c>
      <c r="D180">
        <v>21</v>
      </c>
      <c r="E180">
        <v>0</v>
      </c>
      <c r="F180" s="11">
        <v>1880.49</v>
      </c>
      <c r="G180" t="s">
        <v>12</v>
      </c>
      <c r="H180" t="s">
        <v>16</v>
      </c>
      <c r="I180" t="s">
        <v>42</v>
      </c>
      <c r="K180" t="str">
        <f t="shared" si="6"/>
        <v>2002-21</v>
      </c>
      <c r="L180" t="str">
        <f t="shared" si="7"/>
        <v>21-Aug-2002</v>
      </c>
      <c r="M180">
        <f t="shared" si="8"/>
        <v>20</v>
      </c>
    </row>
    <row r="181" spans="1:13" x14ac:dyDescent="0.25">
      <c r="A181" t="s">
        <v>206</v>
      </c>
      <c r="B181">
        <v>2001</v>
      </c>
      <c r="C181" t="s">
        <v>35</v>
      </c>
      <c r="D181">
        <v>10</v>
      </c>
      <c r="E181">
        <v>0</v>
      </c>
      <c r="F181" s="11">
        <v>1906.36</v>
      </c>
      <c r="G181" t="s">
        <v>12</v>
      </c>
      <c r="H181" t="s">
        <v>16</v>
      </c>
      <c r="I181" t="s">
        <v>23</v>
      </c>
      <c r="K181" t="str">
        <f t="shared" si="6"/>
        <v>2001-10</v>
      </c>
      <c r="L181" t="str">
        <f t="shared" si="7"/>
        <v>10-Aug-2001</v>
      </c>
      <c r="M181">
        <f t="shared" si="8"/>
        <v>21</v>
      </c>
    </row>
    <row r="182" spans="1:13" x14ac:dyDescent="0.25">
      <c r="A182" t="s">
        <v>207</v>
      </c>
      <c r="B182">
        <v>1994</v>
      </c>
      <c r="C182" t="s">
        <v>37</v>
      </c>
      <c r="D182">
        <v>6</v>
      </c>
      <c r="E182">
        <v>0</v>
      </c>
      <c r="F182" s="11">
        <v>1908.9</v>
      </c>
      <c r="G182" t="s">
        <v>12</v>
      </c>
      <c r="H182" t="s">
        <v>12</v>
      </c>
      <c r="I182" t="s">
        <v>13</v>
      </c>
      <c r="K182" t="str">
        <f t="shared" si="6"/>
        <v>1994-6</v>
      </c>
      <c r="L182" t="str">
        <f t="shared" si="7"/>
        <v>6-Oct-1994</v>
      </c>
      <c r="M182">
        <f t="shared" si="8"/>
        <v>28</v>
      </c>
    </row>
    <row r="183" spans="1:13" x14ac:dyDescent="0.25">
      <c r="A183" t="s">
        <v>208</v>
      </c>
      <c r="B183">
        <v>2001</v>
      </c>
      <c r="C183" t="s">
        <v>35</v>
      </c>
      <c r="D183">
        <v>3</v>
      </c>
      <c r="E183">
        <v>0</v>
      </c>
      <c r="F183" s="11">
        <v>1909.53</v>
      </c>
      <c r="G183" t="s">
        <v>12</v>
      </c>
      <c r="H183" t="s">
        <v>12</v>
      </c>
      <c r="I183" t="s">
        <v>23</v>
      </c>
      <c r="K183" t="str">
        <f t="shared" si="6"/>
        <v>2001-3</v>
      </c>
      <c r="L183" t="str">
        <f t="shared" si="7"/>
        <v>3-Aug-2001</v>
      </c>
      <c r="M183">
        <f t="shared" si="8"/>
        <v>21</v>
      </c>
    </row>
    <row r="184" spans="1:13" x14ac:dyDescent="0.25">
      <c r="A184" t="s">
        <v>209</v>
      </c>
      <c r="B184">
        <v>2001</v>
      </c>
      <c r="C184" t="s">
        <v>30</v>
      </c>
      <c r="D184">
        <v>9</v>
      </c>
      <c r="E184">
        <v>0</v>
      </c>
      <c r="F184" s="11">
        <v>1917.32</v>
      </c>
      <c r="G184" t="s">
        <v>12</v>
      </c>
      <c r="H184" t="s">
        <v>11</v>
      </c>
      <c r="I184" t="s">
        <v>23</v>
      </c>
      <c r="K184" t="str">
        <f t="shared" si="6"/>
        <v>2001-9</v>
      </c>
      <c r="L184" t="str">
        <f t="shared" si="7"/>
        <v>9-Dec-2001</v>
      </c>
      <c r="M184">
        <f t="shared" si="8"/>
        <v>21</v>
      </c>
    </row>
    <row r="185" spans="1:13" x14ac:dyDescent="0.25">
      <c r="A185" t="s">
        <v>210</v>
      </c>
      <c r="B185">
        <v>2002</v>
      </c>
      <c r="C185" t="s">
        <v>20</v>
      </c>
      <c r="D185">
        <v>7</v>
      </c>
      <c r="E185">
        <v>1</v>
      </c>
      <c r="F185" s="11">
        <v>1964.78</v>
      </c>
      <c r="G185" t="s">
        <v>12</v>
      </c>
      <c r="H185" t="s">
        <v>16</v>
      </c>
      <c r="I185" t="s">
        <v>42</v>
      </c>
      <c r="K185" t="str">
        <f t="shared" si="6"/>
        <v>2002-7</v>
      </c>
      <c r="L185" t="str">
        <f t="shared" si="7"/>
        <v>7-Sep-2002</v>
      </c>
      <c r="M185">
        <f t="shared" si="8"/>
        <v>20</v>
      </c>
    </row>
    <row r="186" spans="1:13" x14ac:dyDescent="0.25">
      <c r="A186" t="s">
        <v>211</v>
      </c>
      <c r="B186">
        <v>2002</v>
      </c>
      <c r="C186" t="s">
        <v>10</v>
      </c>
      <c r="D186">
        <v>29</v>
      </c>
      <c r="E186">
        <v>0</v>
      </c>
      <c r="F186" s="11">
        <v>1967.02</v>
      </c>
      <c r="G186" t="s">
        <v>12</v>
      </c>
      <c r="H186" t="s">
        <v>11</v>
      </c>
      <c r="I186" t="s">
        <v>168</v>
      </c>
      <c r="K186" t="str">
        <f t="shared" si="6"/>
        <v>2002-29</v>
      </c>
      <c r="L186" t="str">
        <f t="shared" si="7"/>
        <v>29-Jul-2002</v>
      </c>
      <c r="M186">
        <f t="shared" si="8"/>
        <v>20</v>
      </c>
    </row>
    <row r="187" spans="1:13" x14ac:dyDescent="0.25">
      <c r="A187" t="s">
        <v>212</v>
      </c>
      <c r="B187">
        <v>1998</v>
      </c>
      <c r="C187" t="s">
        <v>20</v>
      </c>
      <c r="D187">
        <v>28</v>
      </c>
      <c r="E187">
        <v>0</v>
      </c>
      <c r="F187" s="11">
        <v>1969.61</v>
      </c>
      <c r="G187" t="s">
        <v>12</v>
      </c>
      <c r="H187" t="s">
        <v>12</v>
      </c>
      <c r="I187" t="s">
        <v>42</v>
      </c>
      <c r="K187" t="str">
        <f t="shared" si="6"/>
        <v>1998-28</v>
      </c>
      <c r="L187" t="str">
        <f t="shared" si="7"/>
        <v>28-Sep-1998</v>
      </c>
      <c r="M187">
        <f t="shared" si="8"/>
        <v>24</v>
      </c>
    </row>
    <row r="188" spans="1:13" x14ac:dyDescent="0.25">
      <c r="A188" t="s">
        <v>213</v>
      </c>
      <c r="B188">
        <v>1998</v>
      </c>
      <c r="C188" t="s">
        <v>37</v>
      </c>
      <c r="D188">
        <v>5</v>
      </c>
      <c r="E188">
        <v>0</v>
      </c>
      <c r="F188" s="11">
        <v>1972.95</v>
      </c>
      <c r="G188" t="s">
        <v>12</v>
      </c>
      <c r="H188" t="s">
        <v>16</v>
      </c>
      <c r="I188" t="s">
        <v>42</v>
      </c>
      <c r="K188" t="str">
        <f t="shared" si="6"/>
        <v>1998-5</v>
      </c>
      <c r="L188" t="str">
        <f t="shared" si="7"/>
        <v>5-Oct-1998</v>
      </c>
      <c r="M188">
        <f t="shared" si="8"/>
        <v>24</v>
      </c>
    </row>
    <row r="189" spans="1:13" x14ac:dyDescent="0.25">
      <c r="A189" t="s">
        <v>214</v>
      </c>
      <c r="B189">
        <v>1998</v>
      </c>
      <c r="C189" t="s">
        <v>20</v>
      </c>
      <c r="D189">
        <v>29</v>
      </c>
      <c r="E189">
        <v>0</v>
      </c>
      <c r="F189" s="11">
        <v>1977.82</v>
      </c>
      <c r="G189" t="s">
        <v>12</v>
      </c>
      <c r="H189" t="s">
        <v>16</v>
      </c>
      <c r="I189" t="s">
        <v>42</v>
      </c>
      <c r="K189" t="str">
        <f t="shared" si="6"/>
        <v>1998-29</v>
      </c>
      <c r="L189" t="str">
        <f t="shared" si="7"/>
        <v>29-Sep-1998</v>
      </c>
      <c r="M189">
        <f t="shared" si="8"/>
        <v>24</v>
      </c>
    </row>
    <row r="190" spans="1:13" x14ac:dyDescent="0.25">
      <c r="A190" t="s">
        <v>215</v>
      </c>
      <c r="B190">
        <v>2002</v>
      </c>
      <c r="C190" t="s">
        <v>10</v>
      </c>
      <c r="D190">
        <v>16</v>
      </c>
      <c r="E190">
        <v>1</v>
      </c>
      <c r="F190" s="11">
        <v>1980.07</v>
      </c>
      <c r="G190" t="s">
        <v>12</v>
      </c>
      <c r="H190" t="s">
        <v>12</v>
      </c>
      <c r="I190" t="s">
        <v>42</v>
      </c>
      <c r="K190" t="str">
        <f t="shared" si="6"/>
        <v>2002-16</v>
      </c>
      <c r="L190" t="str">
        <f t="shared" si="7"/>
        <v>16-Jul-2002</v>
      </c>
      <c r="M190">
        <f t="shared" si="8"/>
        <v>20</v>
      </c>
    </row>
    <row r="191" spans="1:13" x14ac:dyDescent="0.25">
      <c r="A191" t="s">
        <v>216</v>
      </c>
      <c r="B191">
        <v>1998</v>
      </c>
      <c r="C191" t="s">
        <v>30</v>
      </c>
      <c r="D191">
        <v>29</v>
      </c>
      <c r="E191">
        <v>0</v>
      </c>
      <c r="F191" s="11">
        <v>1981.58</v>
      </c>
      <c r="G191" t="s">
        <v>12</v>
      </c>
      <c r="H191" t="s">
        <v>16</v>
      </c>
      <c r="I191" t="s">
        <v>13</v>
      </c>
      <c r="K191" t="str">
        <f t="shared" si="6"/>
        <v>1998-29</v>
      </c>
      <c r="L191" t="str">
        <f t="shared" si="7"/>
        <v>29-Dec-1998</v>
      </c>
      <c r="M191">
        <f t="shared" si="8"/>
        <v>24</v>
      </c>
    </row>
    <row r="192" spans="1:13" x14ac:dyDescent="0.25">
      <c r="A192" t="s">
        <v>217</v>
      </c>
      <c r="B192">
        <v>2002</v>
      </c>
      <c r="C192" t="s">
        <v>20</v>
      </c>
      <c r="D192">
        <v>29</v>
      </c>
      <c r="E192">
        <v>0</v>
      </c>
      <c r="F192" s="11">
        <v>1984.45</v>
      </c>
      <c r="G192" t="s">
        <v>12</v>
      </c>
      <c r="H192" t="s">
        <v>12</v>
      </c>
      <c r="I192" t="s">
        <v>168</v>
      </c>
      <c r="K192" t="str">
        <f t="shared" si="6"/>
        <v>2002-29</v>
      </c>
      <c r="L192" t="str">
        <f t="shared" si="7"/>
        <v>29-Sep-2002</v>
      </c>
      <c r="M192">
        <f t="shared" si="8"/>
        <v>20</v>
      </c>
    </row>
    <row r="193" spans="1:13" x14ac:dyDescent="0.25">
      <c r="A193" t="s">
        <v>218</v>
      </c>
      <c r="B193">
        <v>1998</v>
      </c>
      <c r="C193" t="s">
        <v>20</v>
      </c>
      <c r="D193">
        <v>14</v>
      </c>
      <c r="E193">
        <v>0</v>
      </c>
      <c r="F193" s="11">
        <v>1986.93</v>
      </c>
      <c r="G193" t="s">
        <v>12</v>
      </c>
      <c r="H193" t="s">
        <v>11</v>
      </c>
      <c r="I193" t="s">
        <v>13</v>
      </c>
      <c r="K193" t="str">
        <f t="shared" si="6"/>
        <v>1998-14</v>
      </c>
      <c r="L193" t="str">
        <f t="shared" si="7"/>
        <v>14-Sep-1998</v>
      </c>
      <c r="M193">
        <f t="shared" si="8"/>
        <v>24</v>
      </c>
    </row>
    <row r="194" spans="1:13" x14ac:dyDescent="0.25">
      <c r="A194" t="s">
        <v>219</v>
      </c>
      <c r="B194">
        <v>2001</v>
      </c>
      <c r="C194" t="s">
        <v>35</v>
      </c>
      <c r="D194">
        <v>14</v>
      </c>
      <c r="E194">
        <v>0</v>
      </c>
      <c r="F194" s="11">
        <v>2007.95</v>
      </c>
      <c r="G194" t="s">
        <v>12</v>
      </c>
      <c r="H194" t="s">
        <v>11</v>
      </c>
      <c r="I194" t="s">
        <v>42</v>
      </c>
      <c r="K194" t="str">
        <f t="shared" si="6"/>
        <v>2001-14</v>
      </c>
      <c r="L194" t="str">
        <f t="shared" si="7"/>
        <v>14-Aug-2001</v>
      </c>
      <c r="M194">
        <f t="shared" si="8"/>
        <v>21</v>
      </c>
    </row>
    <row r="195" spans="1:13" x14ac:dyDescent="0.25">
      <c r="A195" t="s">
        <v>220</v>
      </c>
      <c r="B195">
        <v>2001</v>
      </c>
      <c r="C195" t="s">
        <v>10</v>
      </c>
      <c r="D195">
        <v>1</v>
      </c>
      <c r="E195">
        <v>0</v>
      </c>
      <c r="F195" s="11">
        <v>2020.18</v>
      </c>
      <c r="G195" t="s">
        <v>12</v>
      </c>
      <c r="H195" t="s">
        <v>16</v>
      </c>
      <c r="I195" t="s">
        <v>42</v>
      </c>
      <c r="K195" t="str">
        <f t="shared" ref="K195:K258" si="9">B195&amp;"-"&amp;D195</f>
        <v>2001-1</v>
      </c>
      <c r="L195" t="str">
        <f t="shared" ref="L195:L258" si="10">D195&amp;"-"&amp;C195&amp;"-"&amp;B195</f>
        <v>1-Jul-2001</v>
      </c>
      <c r="M195">
        <f t="shared" ref="M195:M258" si="11">DATEDIF(L195,DATE(2023,6,8),"Y")</f>
        <v>21</v>
      </c>
    </row>
    <row r="196" spans="1:13" x14ac:dyDescent="0.25">
      <c r="A196" t="s">
        <v>221</v>
      </c>
      <c r="B196">
        <v>2001</v>
      </c>
      <c r="C196" t="s">
        <v>20</v>
      </c>
      <c r="D196">
        <v>6</v>
      </c>
      <c r="E196">
        <v>0</v>
      </c>
      <c r="F196" s="11">
        <v>2020.55</v>
      </c>
      <c r="G196" t="s">
        <v>12</v>
      </c>
      <c r="H196" t="s">
        <v>11</v>
      </c>
      <c r="I196" t="s">
        <v>13</v>
      </c>
      <c r="K196" t="str">
        <f t="shared" si="9"/>
        <v>2001-6</v>
      </c>
      <c r="L196" t="str">
        <f t="shared" si="10"/>
        <v>6-Sep-2001</v>
      </c>
      <c r="M196">
        <f t="shared" si="11"/>
        <v>21</v>
      </c>
    </row>
    <row r="197" spans="1:13" x14ac:dyDescent="0.25">
      <c r="A197" t="s">
        <v>222</v>
      </c>
      <c r="B197">
        <v>2001</v>
      </c>
      <c r="C197" t="s">
        <v>35</v>
      </c>
      <c r="D197">
        <v>4</v>
      </c>
      <c r="E197">
        <v>0</v>
      </c>
      <c r="F197" s="11">
        <v>2026.97</v>
      </c>
      <c r="G197" t="s">
        <v>12</v>
      </c>
      <c r="H197" t="s">
        <v>11</v>
      </c>
      <c r="I197" t="s">
        <v>13</v>
      </c>
      <c r="K197" t="str">
        <f t="shared" si="9"/>
        <v>2001-4</v>
      </c>
      <c r="L197" t="str">
        <f t="shared" si="10"/>
        <v>4-Aug-2001</v>
      </c>
      <c r="M197">
        <f t="shared" si="11"/>
        <v>21</v>
      </c>
    </row>
    <row r="198" spans="1:13" x14ac:dyDescent="0.25">
      <c r="A198" t="s">
        <v>223</v>
      </c>
      <c r="B198">
        <v>2000</v>
      </c>
      <c r="C198" t="s">
        <v>20</v>
      </c>
      <c r="D198">
        <v>2</v>
      </c>
      <c r="E198">
        <v>0</v>
      </c>
      <c r="F198" s="11">
        <v>2045.69</v>
      </c>
      <c r="G198" t="s">
        <v>12</v>
      </c>
      <c r="H198" t="s">
        <v>12</v>
      </c>
      <c r="I198" t="s">
        <v>23</v>
      </c>
      <c r="K198" t="str">
        <f t="shared" si="9"/>
        <v>2000-2</v>
      </c>
      <c r="L198" t="str">
        <f t="shared" si="10"/>
        <v>2-Sep-2000</v>
      </c>
      <c r="M198">
        <f t="shared" si="11"/>
        <v>22</v>
      </c>
    </row>
    <row r="199" spans="1:13" x14ac:dyDescent="0.25">
      <c r="A199" t="s">
        <v>224</v>
      </c>
      <c r="B199">
        <v>2000</v>
      </c>
      <c r="C199" t="s">
        <v>10</v>
      </c>
      <c r="D199">
        <v>26</v>
      </c>
      <c r="E199">
        <v>0</v>
      </c>
      <c r="F199" s="11">
        <v>2055.3200000000002</v>
      </c>
      <c r="G199" t="s">
        <v>12</v>
      </c>
      <c r="H199" t="s">
        <v>12</v>
      </c>
      <c r="I199" t="s">
        <v>23</v>
      </c>
      <c r="K199" t="str">
        <f t="shared" si="9"/>
        <v>2000-26</v>
      </c>
      <c r="L199" t="str">
        <f t="shared" si="10"/>
        <v>26-Jul-2000</v>
      </c>
      <c r="M199">
        <f t="shared" si="11"/>
        <v>22</v>
      </c>
    </row>
    <row r="200" spans="1:13" x14ac:dyDescent="0.25">
      <c r="A200" t="s">
        <v>225</v>
      </c>
      <c r="B200">
        <v>2004</v>
      </c>
      <c r="C200" t="s">
        <v>18</v>
      </c>
      <c r="D200">
        <v>12</v>
      </c>
      <c r="E200">
        <v>0</v>
      </c>
      <c r="F200" s="11">
        <v>2094.1</v>
      </c>
      <c r="G200" t="s">
        <v>12</v>
      </c>
      <c r="H200" t="s">
        <v>11</v>
      </c>
      <c r="I200" t="s">
        <v>200</v>
      </c>
      <c r="K200" t="str">
        <f t="shared" si="9"/>
        <v>2004-12</v>
      </c>
      <c r="L200" t="str">
        <f t="shared" si="10"/>
        <v>12-Jun-2004</v>
      </c>
      <c r="M200">
        <f t="shared" si="11"/>
        <v>18</v>
      </c>
    </row>
    <row r="201" spans="1:13" x14ac:dyDescent="0.25">
      <c r="A201" t="s">
        <v>226</v>
      </c>
      <c r="B201">
        <v>2001</v>
      </c>
      <c r="C201" t="s">
        <v>35</v>
      </c>
      <c r="D201">
        <v>14</v>
      </c>
      <c r="E201">
        <v>0</v>
      </c>
      <c r="F201" s="11">
        <v>2102.2600000000002</v>
      </c>
      <c r="G201" t="s">
        <v>12</v>
      </c>
      <c r="H201" t="s">
        <v>11</v>
      </c>
      <c r="I201" t="s">
        <v>166</v>
      </c>
      <c r="K201" t="str">
        <f t="shared" si="9"/>
        <v>2001-14</v>
      </c>
      <c r="L201" t="str">
        <f t="shared" si="10"/>
        <v>14-Aug-2001</v>
      </c>
      <c r="M201">
        <f t="shared" si="11"/>
        <v>21</v>
      </c>
    </row>
    <row r="202" spans="1:13" x14ac:dyDescent="0.25">
      <c r="A202" t="s">
        <v>227</v>
      </c>
      <c r="B202">
        <v>2001</v>
      </c>
      <c r="C202" t="s">
        <v>18</v>
      </c>
      <c r="D202">
        <v>22</v>
      </c>
      <c r="E202">
        <v>1</v>
      </c>
      <c r="F202" s="11">
        <v>2103.08</v>
      </c>
      <c r="G202" t="s">
        <v>12</v>
      </c>
      <c r="H202" t="s">
        <v>11</v>
      </c>
      <c r="I202" t="s">
        <v>42</v>
      </c>
      <c r="K202" t="str">
        <f t="shared" si="9"/>
        <v>2001-22</v>
      </c>
      <c r="L202" t="str">
        <f t="shared" si="10"/>
        <v>22-Jun-2001</v>
      </c>
      <c r="M202">
        <f t="shared" si="11"/>
        <v>21</v>
      </c>
    </row>
    <row r="203" spans="1:13" x14ac:dyDescent="0.25">
      <c r="A203" t="s">
        <v>228</v>
      </c>
      <c r="B203">
        <v>2001</v>
      </c>
      <c r="C203" t="s">
        <v>15</v>
      </c>
      <c r="D203">
        <v>28</v>
      </c>
      <c r="E203">
        <v>0</v>
      </c>
      <c r="F203" s="11">
        <v>2104.11</v>
      </c>
      <c r="G203" t="s">
        <v>11</v>
      </c>
      <c r="H203" t="s">
        <v>16</v>
      </c>
      <c r="I203" t="s">
        <v>168</v>
      </c>
      <c r="K203" t="str">
        <f t="shared" si="9"/>
        <v>2001-28</v>
      </c>
      <c r="L203" t="str">
        <f t="shared" si="10"/>
        <v>28-Nov-2001</v>
      </c>
      <c r="M203">
        <f t="shared" si="11"/>
        <v>21</v>
      </c>
    </row>
    <row r="204" spans="1:13" x14ac:dyDescent="0.25">
      <c r="A204" t="s">
        <v>229</v>
      </c>
      <c r="B204">
        <v>1989</v>
      </c>
      <c r="C204" t="s">
        <v>10</v>
      </c>
      <c r="D204">
        <v>21</v>
      </c>
      <c r="E204">
        <v>3</v>
      </c>
      <c r="F204" s="11">
        <v>2106.2600000000002</v>
      </c>
      <c r="G204" t="s">
        <v>11</v>
      </c>
      <c r="H204" t="s">
        <v>11</v>
      </c>
      <c r="I204" t="s">
        <v>13</v>
      </c>
      <c r="K204" t="str">
        <f t="shared" si="9"/>
        <v>1989-21</v>
      </c>
      <c r="L204" t="str">
        <f t="shared" si="10"/>
        <v>21-Jul-1989</v>
      </c>
      <c r="M204">
        <f t="shared" si="11"/>
        <v>33</v>
      </c>
    </row>
    <row r="205" spans="1:13" x14ac:dyDescent="0.25">
      <c r="A205" t="s">
        <v>230</v>
      </c>
      <c r="B205">
        <v>2003</v>
      </c>
      <c r="C205" t="s">
        <v>20</v>
      </c>
      <c r="D205">
        <v>30</v>
      </c>
      <c r="E205">
        <v>0</v>
      </c>
      <c r="F205" s="11">
        <v>2117.34</v>
      </c>
      <c r="G205" t="s">
        <v>11</v>
      </c>
      <c r="H205" t="s">
        <v>12</v>
      </c>
      <c r="I205" t="s">
        <v>23</v>
      </c>
      <c r="K205" t="str">
        <f t="shared" si="9"/>
        <v>2003-30</v>
      </c>
      <c r="L205" t="str">
        <f t="shared" si="10"/>
        <v>30-Sep-2003</v>
      </c>
      <c r="M205">
        <f t="shared" si="11"/>
        <v>19</v>
      </c>
    </row>
    <row r="206" spans="1:13" x14ac:dyDescent="0.25">
      <c r="A206" t="s">
        <v>231</v>
      </c>
      <c r="B206">
        <v>2004</v>
      </c>
      <c r="C206" t="s">
        <v>15</v>
      </c>
      <c r="D206">
        <v>4</v>
      </c>
      <c r="E206">
        <v>0</v>
      </c>
      <c r="F206" s="11">
        <v>2118.61</v>
      </c>
      <c r="G206" t="s">
        <v>11</v>
      </c>
      <c r="H206" t="s">
        <v>16</v>
      </c>
      <c r="I206" t="s">
        <v>23</v>
      </c>
      <c r="K206" t="str">
        <f t="shared" si="9"/>
        <v>2004-4</v>
      </c>
      <c r="L206" t="str">
        <f t="shared" si="10"/>
        <v>4-Nov-2004</v>
      </c>
      <c r="M206">
        <f t="shared" si="11"/>
        <v>18</v>
      </c>
    </row>
    <row r="207" spans="1:13" x14ac:dyDescent="0.25">
      <c r="A207" t="s">
        <v>232</v>
      </c>
      <c r="B207">
        <v>2003</v>
      </c>
      <c r="C207" t="s">
        <v>35</v>
      </c>
      <c r="D207">
        <v>30</v>
      </c>
      <c r="E207">
        <v>0</v>
      </c>
      <c r="F207" s="11">
        <v>2128.4299999999998</v>
      </c>
      <c r="G207" t="s">
        <v>11</v>
      </c>
      <c r="H207" t="s">
        <v>16</v>
      </c>
      <c r="I207" t="s">
        <v>23</v>
      </c>
      <c r="K207" t="str">
        <f t="shared" si="9"/>
        <v>2003-30</v>
      </c>
      <c r="L207" t="str">
        <f t="shared" si="10"/>
        <v>30-Aug-2003</v>
      </c>
      <c r="M207">
        <f t="shared" si="11"/>
        <v>19</v>
      </c>
    </row>
    <row r="208" spans="1:13" x14ac:dyDescent="0.25">
      <c r="A208" t="s">
        <v>233</v>
      </c>
      <c r="B208">
        <v>2003</v>
      </c>
      <c r="C208" t="s">
        <v>30</v>
      </c>
      <c r="D208">
        <v>22</v>
      </c>
      <c r="E208">
        <v>0</v>
      </c>
      <c r="F208" s="11">
        <v>2130.6799999999998</v>
      </c>
      <c r="G208" t="s">
        <v>11</v>
      </c>
      <c r="H208" t="s">
        <v>12</v>
      </c>
      <c r="I208" t="s">
        <v>23</v>
      </c>
      <c r="K208" t="str">
        <f t="shared" si="9"/>
        <v>2003-22</v>
      </c>
      <c r="L208" t="str">
        <f t="shared" si="10"/>
        <v>22-Dec-2003</v>
      </c>
      <c r="M208">
        <f t="shared" si="11"/>
        <v>19</v>
      </c>
    </row>
    <row r="209" spans="1:13" x14ac:dyDescent="0.25">
      <c r="A209" t="s">
        <v>234</v>
      </c>
      <c r="B209">
        <v>2003</v>
      </c>
      <c r="C209" t="s">
        <v>20</v>
      </c>
      <c r="D209">
        <v>1</v>
      </c>
      <c r="E209">
        <v>0</v>
      </c>
      <c r="F209" s="11">
        <v>2134.9</v>
      </c>
      <c r="G209" t="s">
        <v>11</v>
      </c>
      <c r="H209" t="s">
        <v>12</v>
      </c>
      <c r="I209" t="s">
        <v>23</v>
      </c>
      <c r="K209" t="str">
        <f t="shared" si="9"/>
        <v>2003-1</v>
      </c>
      <c r="L209" t="str">
        <f t="shared" si="10"/>
        <v>1-Sep-2003</v>
      </c>
      <c r="M209">
        <f t="shared" si="11"/>
        <v>19</v>
      </c>
    </row>
    <row r="210" spans="1:13" x14ac:dyDescent="0.25">
      <c r="A210" t="s">
        <v>235</v>
      </c>
      <c r="B210">
        <v>2003</v>
      </c>
      <c r="C210" t="s">
        <v>20</v>
      </c>
      <c r="D210">
        <v>26</v>
      </c>
      <c r="E210">
        <v>0</v>
      </c>
      <c r="F210" s="11">
        <v>2136.88</v>
      </c>
      <c r="G210" t="s">
        <v>11</v>
      </c>
      <c r="H210" t="s">
        <v>11</v>
      </c>
      <c r="I210" t="s">
        <v>23</v>
      </c>
      <c r="K210" t="str">
        <f t="shared" si="9"/>
        <v>2003-26</v>
      </c>
      <c r="L210" t="str">
        <f t="shared" si="10"/>
        <v>26-Sep-2003</v>
      </c>
      <c r="M210">
        <f t="shared" si="11"/>
        <v>19</v>
      </c>
    </row>
    <row r="211" spans="1:13" x14ac:dyDescent="0.25">
      <c r="A211" t="s">
        <v>236</v>
      </c>
      <c r="B211">
        <v>1997</v>
      </c>
      <c r="C211" t="s">
        <v>20</v>
      </c>
      <c r="D211">
        <v>3</v>
      </c>
      <c r="E211">
        <v>0</v>
      </c>
      <c r="F211" s="11">
        <v>2137.65</v>
      </c>
      <c r="G211" t="s">
        <v>12</v>
      </c>
      <c r="H211" t="s">
        <v>16</v>
      </c>
      <c r="I211" t="s">
        <v>13</v>
      </c>
      <c r="K211" t="str">
        <f t="shared" si="9"/>
        <v>1997-3</v>
      </c>
      <c r="L211" t="str">
        <f t="shared" si="10"/>
        <v>3-Sep-1997</v>
      </c>
      <c r="M211">
        <f t="shared" si="11"/>
        <v>25</v>
      </c>
    </row>
    <row r="212" spans="1:13" x14ac:dyDescent="0.25">
      <c r="A212" t="s">
        <v>237</v>
      </c>
      <c r="B212">
        <v>2003</v>
      </c>
      <c r="C212" t="s">
        <v>35</v>
      </c>
      <c r="D212">
        <v>19</v>
      </c>
      <c r="E212">
        <v>0</v>
      </c>
      <c r="F212" s="11">
        <v>2138.0700000000002</v>
      </c>
      <c r="G212" t="s">
        <v>11</v>
      </c>
      <c r="H212" t="s">
        <v>16</v>
      </c>
      <c r="I212" t="s">
        <v>23</v>
      </c>
      <c r="K212" t="str">
        <f t="shared" si="9"/>
        <v>2003-19</v>
      </c>
      <c r="L212" t="str">
        <f t="shared" si="10"/>
        <v>19-Aug-2003</v>
      </c>
      <c r="M212">
        <f t="shared" si="11"/>
        <v>19</v>
      </c>
    </row>
    <row r="213" spans="1:13" x14ac:dyDescent="0.25">
      <c r="A213" t="s">
        <v>238</v>
      </c>
      <c r="B213">
        <v>2004</v>
      </c>
      <c r="C213" t="s">
        <v>37</v>
      </c>
      <c r="D213">
        <v>4</v>
      </c>
      <c r="E213">
        <v>0</v>
      </c>
      <c r="F213" s="11">
        <v>2144.85</v>
      </c>
      <c r="G213" t="s">
        <v>11</v>
      </c>
      <c r="H213" t="s">
        <v>16</v>
      </c>
      <c r="I213" t="s">
        <v>42</v>
      </c>
      <c r="K213" t="str">
        <f t="shared" si="9"/>
        <v>2004-4</v>
      </c>
      <c r="L213" t="str">
        <f t="shared" si="10"/>
        <v>4-Oct-2004</v>
      </c>
      <c r="M213">
        <f t="shared" si="11"/>
        <v>18</v>
      </c>
    </row>
    <row r="214" spans="1:13" x14ac:dyDescent="0.25">
      <c r="A214" t="s">
        <v>239</v>
      </c>
      <c r="B214">
        <v>2000</v>
      </c>
      <c r="C214" t="s">
        <v>30</v>
      </c>
      <c r="D214">
        <v>27</v>
      </c>
      <c r="E214">
        <v>0</v>
      </c>
      <c r="F214" s="11">
        <v>2150.4699999999998</v>
      </c>
      <c r="G214" t="s">
        <v>11</v>
      </c>
      <c r="H214" t="s">
        <v>12</v>
      </c>
      <c r="I214" t="s">
        <v>42</v>
      </c>
      <c r="K214" t="str">
        <f t="shared" si="9"/>
        <v>2000-27</v>
      </c>
      <c r="L214" t="str">
        <f t="shared" si="10"/>
        <v>27-Dec-2000</v>
      </c>
      <c r="M214">
        <f t="shared" si="11"/>
        <v>22</v>
      </c>
    </row>
    <row r="215" spans="1:13" x14ac:dyDescent="0.25">
      <c r="A215" t="s">
        <v>240</v>
      </c>
      <c r="B215">
        <v>2000</v>
      </c>
      <c r="C215" t="s">
        <v>37</v>
      </c>
      <c r="D215">
        <v>22</v>
      </c>
      <c r="E215">
        <v>0</v>
      </c>
      <c r="F215" s="11">
        <v>2154.36</v>
      </c>
      <c r="G215" t="s">
        <v>11</v>
      </c>
      <c r="H215" t="s">
        <v>11</v>
      </c>
      <c r="I215" t="s">
        <v>42</v>
      </c>
      <c r="K215" t="str">
        <f t="shared" si="9"/>
        <v>2000-22</v>
      </c>
      <c r="L215" t="str">
        <f t="shared" si="10"/>
        <v>22-Oct-2000</v>
      </c>
      <c r="M215">
        <f t="shared" si="11"/>
        <v>22</v>
      </c>
    </row>
    <row r="216" spans="1:13" x14ac:dyDescent="0.25">
      <c r="A216" t="s">
        <v>241</v>
      </c>
      <c r="B216">
        <v>2000</v>
      </c>
      <c r="C216" t="s">
        <v>15</v>
      </c>
      <c r="D216">
        <v>29</v>
      </c>
      <c r="E216">
        <v>0</v>
      </c>
      <c r="F216" s="11">
        <v>2155.6799999999998</v>
      </c>
      <c r="G216" t="s">
        <v>11</v>
      </c>
      <c r="H216" t="s">
        <v>12</v>
      </c>
      <c r="I216" t="s">
        <v>13</v>
      </c>
      <c r="K216" t="str">
        <f t="shared" si="9"/>
        <v>2000-29</v>
      </c>
      <c r="L216" t="str">
        <f t="shared" si="10"/>
        <v>29-Nov-2000</v>
      </c>
      <c r="M216">
        <f t="shared" si="11"/>
        <v>22</v>
      </c>
    </row>
    <row r="217" spans="1:13" x14ac:dyDescent="0.25">
      <c r="A217" t="s">
        <v>242</v>
      </c>
      <c r="B217">
        <v>2000</v>
      </c>
      <c r="C217" t="s">
        <v>30</v>
      </c>
      <c r="D217">
        <v>10</v>
      </c>
      <c r="E217">
        <v>0</v>
      </c>
      <c r="F217" s="11">
        <v>2156.75</v>
      </c>
      <c r="G217" t="s">
        <v>11</v>
      </c>
      <c r="H217" t="s">
        <v>11</v>
      </c>
      <c r="I217" t="s">
        <v>13</v>
      </c>
      <c r="K217" t="str">
        <f t="shared" si="9"/>
        <v>2000-10</v>
      </c>
      <c r="L217" t="str">
        <f t="shared" si="10"/>
        <v>10-Dec-2000</v>
      </c>
      <c r="M217">
        <f t="shared" si="11"/>
        <v>22</v>
      </c>
    </row>
    <row r="218" spans="1:13" x14ac:dyDescent="0.25">
      <c r="A218" t="s">
        <v>243</v>
      </c>
      <c r="B218">
        <v>2000</v>
      </c>
      <c r="C218" t="s">
        <v>35</v>
      </c>
      <c r="D218">
        <v>23</v>
      </c>
      <c r="E218">
        <v>0</v>
      </c>
      <c r="F218" s="11">
        <v>2166.73</v>
      </c>
      <c r="G218" t="s">
        <v>11</v>
      </c>
      <c r="H218" t="s">
        <v>11</v>
      </c>
      <c r="I218" t="s">
        <v>42</v>
      </c>
      <c r="K218" t="str">
        <f t="shared" si="9"/>
        <v>2000-23</v>
      </c>
      <c r="L218" t="str">
        <f t="shared" si="10"/>
        <v>23-Aug-2000</v>
      </c>
      <c r="M218">
        <f t="shared" si="11"/>
        <v>22</v>
      </c>
    </row>
    <row r="219" spans="1:13" x14ac:dyDescent="0.25">
      <c r="A219" t="s">
        <v>244</v>
      </c>
      <c r="B219">
        <v>1994</v>
      </c>
      <c r="C219" t="s">
        <v>20</v>
      </c>
      <c r="D219">
        <v>27</v>
      </c>
      <c r="E219">
        <v>0</v>
      </c>
      <c r="F219" s="11">
        <v>2170.08</v>
      </c>
      <c r="G219" t="s">
        <v>11</v>
      </c>
      <c r="H219" t="s">
        <v>11</v>
      </c>
      <c r="I219" t="s">
        <v>13</v>
      </c>
      <c r="K219" t="str">
        <f t="shared" si="9"/>
        <v>1994-27</v>
      </c>
      <c r="L219" t="str">
        <f t="shared" si="10"/>
        <v>27-Sep-1994</v>
      </c>
      <c r="M219">
        <f t="shared" si="11"/>
        <v>28</v>
      </c>
    </row>
    <row r="220" spans="1:13" x14ac:dyDescent="0.25">
      <c r="A220" t="s">
        <v>245</v>
      </c>
      <c r="B220">
        <v>1991</v>
      </c>
      <c r="C220" t="s">
        <v>30</v>
      </c>
      <c r="D220">
        <v>16</v>
      </c>
      <c r="E220">
        <v>3</v>
      </c>
      <c r="F220" s="11">
        <v>2193.1999999999998</v>
      </c>
      <c r="G220" t="s">
        <v>11</v>
      </c>
      <c r="H220" t="s">
        <v>11</v>
      </c>
      <c r="I220" t="s">
        <v>23</v>
      </c>
      <c r="K220" t="str">
        <f t="shared" si="9"/>
        <v>1991-16</v>
      </c>
      <c r="L220" t="str">
        <f t="shared" si="10"/>
        <v>16-Dec-1991</v>
      </c>
      <c r="M220">
        <f t="shared" si="11"/>
        <v>31</v>
      </c>
    </row>
    <row r="221" spans="1:13" x14ac:dyDescent="0.25">
      <c r="A221" t="s">
        <v>246</v>
      </c>
      <c r="B221">
        <v>2004</v>
      </c>
      <c r="C221" t="s">
        <v>30</v>
      </c>
      <c r="D221">
        <v>7</v>
      </c>
      <c r="E221">
        <v>0</v>
      </c>
      <c r="F221" s="11">
        <v>2196.4699999999998</v>
      </c>
      <c r="G221" t="s">
        <v>11</v>
      </c>
      <c r="H221" t="s">
        <v>12</v>
      </c>
      <c r="I221" t="s">
        <v>247</v>
      </c>
      <c r="K221" t="str">
        <f t="shared" si="9"/>
        <v>2004-7</v>
      </c>
      <c r="L221" t="str">
        <f t="shared" si="10"/>
        <v>7-Dec-2004</v>
      </c>
      <c r="M221">
        <f t="shared" si="11"/>
        <v>18</v>
      </c>
    </row>
    <row r="222" spans="1:13" x14ac:dyDescent="0.25">
      <c r="A222" t="s">
        <v>248</v>
      </c>
      <c r="B222">
        <v>2004</v>
      </c>
      <c r="C222" t="s">
        <v>20</v>
      </c>
      <c r="D222">
        <v>3</v>
      </c>
      <c r="E222">
        <v>0</v>
      </c>
      <c r="F222" s="11">
        <v>2198.19</v>
      </c>
      <c r="G222" t="s">
        <v>11</v>
      </c>
      <c r="H222" t="s">
        <v>16</v>
      </c>
      <c r="I222" t="s">
        <v>249</v>
      </c>
      <c r="K222" t="str">
        <f t="shared" si="9"/>
        <v>2004-3</v>
      </c>
      <c r="L222" t="str">
        <f t="shared" si="10"/>
        <v>3-Sep-2004</v>
      </c>
      <c r="M222">
        <f t="shared" si="11"/>
        <v>18</v>
      </c>
    </row>
    <row r="223" spans="1:13" x14ac:dyDescent="0.25">
      <c r="A223" t="s">
        <v>250</v>
      </c>
      <c r="B223">
        <v>2004</v>
      </c>
      <c r="C223" t="s">
        <v>20</v>
      </c>
      <c r="D223">
        <v>12</v>
      </c>
      <c r="E223">
        <v>0</v>
      </c>
      <c r="F223" s="11">
        <v>2200.83</v>
      </c>
      <c r="G223" t="s">
        <v>11</v>
      </c>
      <c r="H223" t="s">
        <v>11</v>
      </c>
      <c r="I223" t="s">
        <v>247</v>
      </c>
      <c r="K223" t="str">
        <f t="shared" si="9"/>
        <v>2004-12</v>
      </c>
      <c r="L223" t="str">
        <f t="shared" si="10"/>
        <v>12-Sep-2004</v>
      </c>
      <c r="M223">
        <f t="shared" si="11"/>
        <v>18</v>
      </c>
    </row>
    <row r="224" spans="1:13" x14ac:dyDescent="0.25">
      <c r="A224" t="s">
        <v>251</v>
      </c>
      <c r="B224">
        <v>2004</v>
      </c>
      <c r="C224" t="s">
        <v>10</v>
      </c>
      <c r="D224">
        <v>27</v>
      </c>
      <c r="E224">
        <v>1</v>
      </c>
      <c r="F224" s="11">
        <v>2201.1</v>
      </c>
      <c r="G224" t="s">
        <v>11</v>
      </c>
      <c r="H224" t="s">
        <v>12</v>
      </c>
      <c r="I224" t="s">
        <v>13</v>
      </c>
      <c r="K224" t="str">
        <f t="shared" si="9"/>
        <v>2004-27</v>
      </c>
      <c r="L224" t="str">
        <f t="shared" si="10"/>
        <v>27-Jul-2004</v>
      </c>
      <c r="M224">
        <f t="shared" si="11"/>
        <v>18</v>
      </c>
    </row>
    <row r="225" spans="1:13" x14ac:dyDescent="0.25">
      <c r="A225" t="s">
        <v>252</v>
      </c>
      <c r="B225">
        <v>2004</v>
      </c>
      <c r="C225" t="s">
        <v>35</v>
      </c>
      <c r="D225">
        <v>6</v>
      </c>
      <c r="E225">
        <v>0</v>
      </c>
      <c r="F225" s="11">
        <v>2203.4699999999998</v>
      </c>
      <c r="G225" t="s">
        <v>11</v>
      </c>
      <c r="H225" t="s">
        <v>11</v>
      </c>
      <c r="I225" t="s">
        <v>247</v>
      </c>
      <c r="K225" t="str">
        <f t="shared" si="9"/>
        <v>2004-6</v>
      </c>
      <c r="L225" t="str">
        <f t="shared" si="10"/>
        <v>6-Aug-2004</v>
      </c>
      <c r="M225">
        <f t="shared" si="11"/>
        <v>18</v>
      </c>
    </row>
    <row r="226" spans="1:13" x14ac:dyDescent="0.25">
      <c r="A226" t="s">
        <v>253</v>
      </c>
      <c r="B226">
        <v>2004</v>
      </c>
      <c r="C226" t="s">
        <v>37</v>
      </c>
      <c r="D226">
        <v>28</v>
      </c>
      <c r="E226">
        <v>0</v>
      </c>
      <c r="F226" s="11">
        <v>2203.7399999999998</v>
      </c>
      <c r="G226" t="s">
        <v>11</v>
      </c>
      <c r="H226" t="s">
        <v>11</v>
      </c>
      <c r="I226" t="s">
        <v>247</v>
      </c>
      <c r="K226" t="str">
        <f t="shared" si="9"/>
        <v>2004-28</v>
      </c>
      <c r="L226" t="str">
        <f t="shared" si="10"/>
        <v>28-Oct-2004</v>
      </c>
      <c r="M226">
        <f t="shared" si="11"/>
        <v>18</v>
      </c>
    </row>
    <row r="227" spans="1:13" x14ac:dyDescent="0.25">
      <c r="A227" t="s">
        <v>254</v>
      </c>
      <c r="B227">
        <v>2004</v>
      </c>
      <c r="C227" t="s">
        <v>15</v>
      </c>
      <c r="D227">
        <v>13</v>
      </c>
      <c r="E227">
        <v>0</v>
      </c>
      <c r="F227" s="11">
        <v>2205.98</v>
      </c>
      <c r="G227" t="s">
        <v>11</v>
      </c>
      <c r="H227" t="s">
        <v>12</v>
      </c>
      <c r="I227" t="s">
        <v>247</v>
      </c>
      <c r="K227" t="str">
        <f t="shared" si="9"/>
        <v>2004-13</v>
      </c>
      <c r="L227" t="str">
        <f t="shared" si="10"/>
        <v>13-Nov-2004</v>
      </c>
      <c r="M227">
        <f t="shared" si="11"/>
        <v>18</v>
      </c>
    </row>
    <row r="228" spans="1:13" x14ac:dyDescent="0.25">
      <c r="A228" t="s">
        <v>255</v>
      </c>
      <c r="B228">
        <v>2004</v>
      </c>
      <c r="C228" t="s">
        <v>35</v>
      </c>
      <c r="D228">
        <v>6</v>
      </c>
      <c r="E228">
        <v>0</v>
      </c>
      <c r="F228" s="11">
        <v>2207.6999999999998</v>
      </c>
      <c r="G228" t="s">
        <v>11</v>
      </c>
      <c r="H228" t="s">
        <v>11</v>
      </c>
      <c r="I228" t="s">
        <v>247</v>
      </c>
      <c r="K228" t="str">
        <f t="shared" si="9"/>
        <v>2004-6</v>
      </c>
      <c r="L228" t="str">
        <f t="shared" si="10"/>
        <v>6-Aug-2004</v>
      </c>
      <c r="M228">
        <f t="shared" si="11"/>
        <v>18</v>
      </c>
    </row>
    <row r="229" spans="1:13" x14ac:dyDescent="0.25">
      <c r="A229" t="s">
        <v>256</v>
      </c>
      <c r="B229">
        <v>2004</v>
      </c>
      <c r="C229" t="s">
        <v>10</v>
      </c>
      <c r="D229">
        <v>27</v>
      </c>
      <c r="E229">
        <v>0</v>
      </c>
      <c r="F229" s="11">
        <v>2211.13</v>
      </c>
      <c r="G229" t="s">
        <v>11</v>
      </c>
      <c r="H229" t="s">
        <v>11</v>
      </c>
      <c r="I229" t="s">
        <v>247</v>
      </c>
      <c r="K229" t="str">
        <f t="shared" si="9"/>
        <v>2004-27</v>
      </c>
      <c r="L229" t="str">
        <f t="shared" si="10"/>
        <v>27-Jul-2004</v>
      </c>
      <c r="M229">
        <f t="shared" si="11"/>
        <v>18</v>
      </c>
    </row>
    <row r="230" spans="1:13" x14ac:dyDescent="0.25">
      <c r="A230" t="s">
        <v>257</v>
      </c>
      <c r="B230">
        <v>1994</v>
      </c>
      <c r="C230" t="s">
        <v>15</v>
      </c>
      <c r="D230">
        <v>17</v>
      </c>
      <c r="E230">
        <v>0</v>
      </c>
      <c r="F230" s="11">
        <v>2213.21</v>
      </c>
      <c r="G230" t="s">
        <v>11</v>
      </c>
      <c r="H230" t="s">
        <v>11</v>
      </c>
      <c r="I230" t="s">
        <v>13</v>
      </c>
      <c r="K230" t="str">
        <f t="shared" si="9"/>
        <v>1994-17</v>
      </c>
      <c r="L230" t="str">
        <f t="shared" si="10"/>
        <v>17-Nov-1994</v>
      </c>
      <c r="M230">
        <f t="shared" si="11"/>
        <v>28</v>
      </c>
    </row>
    <row r="231" spans="1:13" x14ac:dyDescent="0.25">
      <c r="A231" t="s">
        <v>258</v>
      </c>
      <c r="B231">
        <v>2004</v>
      </c>
      <c r="C231" t="s">
        <v>18</v>
      </c>
      <c r="D231">
        <v>13</v>
      </c>
      <c r="E231">
        <v>0</v>
      </c>
      <c r="F231" s="11">
        <v>2217.4699999999998</v>
      </c>
      <c r="G231" t="s">
        <v>11</v>
      </c>
      <c r="H231" t="s">
        <v>16</v>
      </c>
      <c r="I231" t="s">
        <v>247</v>
      </c>
      <c r="K231" t="str">
        <f t="shared" si="9"/>
        <v>2004-13</v>
      </c>
      <c r="L231" t="str">
        <f t="shared" si="10"/>
        <v>13-Jun-2004</v>
      </c>
      <c r="M231">
        <f t="shared" si="11"/>
        <v>18</v>
      </c>
    </row>
    <row r="232" spans="1:13" x14ac:dyDescent="0.25">
      <c r="A232" t="s">
        <v>259</v>
      </c>
      <c r="B232">
        <v>2004</v>
      </c>
      <c r="C232" t="s">
        <v>20</v>
      </c>
      <c r="D232">
        <v>25</v>
      </c>
      <c r="E232">
        <v>0</v>
      </c>
      <c r="F232" s="11">
        <v>2217.6</v>
      </c>
      <c r="G232" t="s">
        <v>11</v>
      </c>
      <c r="H232" t="s">
        <v>16</v>
      </c>
      <c r="I232" t="s">
        <v>247</v>
      </c>
      <c r="K232" t="str">
        <f t="shared" si="9"/>
        <v>2004-25</v>
      </c>
      <c r="L232" t="str">
        <f t="shared" si="10"/>
        <v>25-Sep-2004</v>
      </c>
      <c r="M232">
        <f t="shared" si="11"/>
        <v>18</v>
      </c>
    </row>
    <row r="233" spans="1:13" x14ac:dyDescent="0.25">
      <c r="A233" t="s">
        <v>260</v>
      </c>
      <c r="B233">
        <v>2004</v>
      </c>
      <c r="C233" t="s">
        <v>30</v>
      </c>
      <c r="D233">
        <v>12</v>
      </c>
      <c r="E233">
        <v>1</v>
      </c>
      <c r="F233" s="11">
        <v>2219.4499999999998</v>
      </c>
      <c r="G233" t="s">
        <v>11</v>
      </c>
      <c r="H233" t="s">
        <v>16</v>
      </c>
      <c r="I233" t="s">
        <v>13</v>
      </c>
      <c r="K233" t="str">
        <f t="shared" si="9"/>
        <v>2004-12</v>
      </c>
      <c r="L233" t="str">
        <f t="shared" si="10"/>
        <v>12-Dec-2004</v>
      </c>
      <c r="M233">
        <f t="shared" si="11"/>
        <v>18</v>
      </c>
    </row>
    <row r="234" spans="1:13" x14ac:dyDescent="0.25">
      <c r="A234" t="s">
        <v>261</v>
      </c>
      <c r="B234">
        <v>2003</v>
      </c>
      <c r="C234" t="s">
        <v>30</v>
      </c>
      <c r="D234">
        <v>10</v>
      </c>
      <c r="E234">
        <v>1</v>
      </c>
      <c r="F234" s="11">
        <v>2221.56</v>
      </c>
      <c r="G234" t="s">
        <v>11</v>
      </c>
      <c r="H234" t="s">
        <v>12</v>
      </c>
      <c r="I234" t="s">
        <v>23</v>
      </c>
      <c r="K234" t="str">
        <f t="shared" si="9"/>
        <v>2003-10</v>
      </c>
      <c r="L234" t="str">
        <f t="shared" si="10"/>
        <v>10-Dec-2003</v>
      </c>
      <c r="M234">
        <f t="shared" si="11"/>
        <v>19</v>
      </c>
    </row>
    <row r="235" spans="1:13" x14ac:dyDescent="0.25">
      <c r="A235" t="s">
        <v>262</v>
      </c>
      <c r="B235">
        <v>2000</v>
      </c>
      <c r="C235" t="s">
        <v>18</v>
      </c>
      <c r="D235">
        <v>30</v>
      </c>
      <c r="E235">
        <v>0</v>
      </c>
      <c r="F235" s="11">
        <v>2250.84</v>
      </c>
      <c r="G235" t="s">
        <v>11</v>
      </c>
      <c r="H235" t="s">
        <v>11</v>
      </c>
      <c r="I235" t="s">
        <v>170</v>
      </c>
      <c r="K235" t="str">
        <f t="shared" si="9"/>
        <v>2000-30</v>
      </c>
      <c r="L235" t="str">
        <f t="shared" si="10"/>
        <v>30-Jun-2000</v>
      </c>
      <c r="M235">
        <f t="shared" si="11"/>
        <v>22</v>
      </c>
    </row>
    <row r="236" spans="1:13" x14ac:dyDescent="0.25">
      <c r="A236" t="s">
        <v>263</v>
      </c>
      <c r="B236">
        <v>2000</v>
      </c>
      <c r="C236" t="s">
        <v>30</v>
      </c>
      <c r="D236">
        <v>11</v>
      </c>
      <c r="E236">
        <v>0</v>
      </c>
      <c r="F236" s="11">
        <v>2254.8000000000002</v>
      </c>
      <c r="G236" t="s">
        <v>11</v>
      </c>
      <c r="H236" t="s">
        <v>12</v>
      </c>
      <c r="I236" t="s">
        <v>168</v>
      </c>
      <c r="K236" t="str">
        <f t="shared" si="9"/>
        <v>2000-11</v>
      </c>
      <c r="L236" t="str">
        <f t="shared" si="10"/>
        <v>11-Dec-2000</v>
      </c>
      <c r="M236">
        <f t="shared" si="11"/>
        <v>22</v>
      </c>
    </row>
    <row r="237" spans="1:13" x14ac:dyDescent="0.25">
      <c r="A237" t="s">
        <v>264</v>
      </c>
      <c r="B237">
        <v>2002</v>
      </c>
      <c r="C237" t="s">
        <v>10</v>
      </c>
      <c r="D237">
        <v>15</v>
      </c>
      <c r="E237">
        <v>0</v>
      </c>
      <c r="F237" s="11">
        <v>2257.48</v>
      </c>
      <c r="G237" t="s">
        <v>11</v>
      </c>
      <c r="H237" t="s">
        <v>16</v>
      </c>
      <c r="I237" t="s">
        <v>23</v>
      </c>
      <c r="K237" t="str">
        <f t="shared" si="9"/>
        <v>2002-15</v>
      </c>
      <c r="L237" t="str">
        <f t="shared" si="10"/>
        <v>15-Jul-2002</v>
      </c>
      <c r="M237">
        <f t="shared" si="11"/>
        <v>20</v>
      </c>
    </row>
    <row r="238" spans="1:13" x14ac:dyDescent="0.25">
      <c r="A238" t="s">
        <v>265</v>
      </c>
      <c r="B238">
        <v>2002</v>
      </c>
      <c r="C238" t="s">
        <v>15</v>
      </c>
      <c r="D238">
        <v>12</v>
      </c>
      <c r="E238">
        <v>0</v>
      </c>
      <c r="F238" s="11">
        <v>2261.5700000000002</v>
      </c>
      <c r="G238" t="s">
        <v>11</v>
      </c>
      <c r="H238" t="s">
        <v>16</v>
      </c>
      <c r="I238" t="s">
        <v>23</v>
      </c>
      <c r="K238" t="str">
        <f t="shared" si="9"/>
        <v>2002-12</v>
      </c>
      <c r="L238" t="str">
        <f t="shared" si="10"/>
        <v>12-Nov-2002</v>
      </c>
      <c r="M238">
        <f t="shared" si="11"/>
        <v>20</v>
      </c>
    </row>
    <row r="239" spans="1:13" x14ac:dyDescent="0.25">
      <c r="A239" t="s">
        <v>266</v>
      </c>
      <c r="B239">
        <v>1991</v>
      </c>
      <c r="C239" t="s">
        <v>18</v>
      </c>
      <c r="D239">
        <v>16</v>
      </c>
      <c r="E239">
        <v>3</v>
      </c>
      <c r="F239" s="11">
        <v>2277.7199999999998</v>
      </c>
      <c r="G239" t="s">
        <v>11</v>
      </c>
      <c r="H239" t="s">
        <v>16</v>
      </c>
      <c r="I239" t="s">
        <v>13</v>
      </c>
      <c r="K239" t="str">
        <f t="shared" si="9"/>
        <v>1991-16</v>
      </c>
      <c r="L239" t="str">
        <f t="shared" si="10"/>
        <v>16-Jun-1991</v>
      </c>
      <c r="M239">
        <f t="shared" si="11"/>
        <v>31</v>
      </c>
    </row>
    <row r="240" spans="1:13" x14ac:dyDescent="0.25">
      <c r="A240" t="s">
        <v>267</v>
      </c>
      <c r="B240">
        <v>1989</v>
      </c>
      <c r="C240" t="s">
        <v>37</v>
      </c>
      <c r="D240">
        <v>5</v>
      </c>
      <c r="E240">
        <v>3</v>
      </c>
      <c r="F240" s="11">
        <v>2295.2399999999998</v>
      </c>
      <c r="G240" t="s">
        <v>11</v>
      </c>
      <c r="H240" t="s">
        <v>16</v>
      </c>
      <c r="I240" t="s">
        <v>13</v>
      </c>
      <c r="K240" t="str">
        <f t="shared" si="9"/>
        <v>1989-5</v>
      </c>
      <c r="L240" t="str">
        <f t="shared" si="10"/>
        <v>5-Oct-1989</v>
      </c>
      <c r="M240">
        <f t="shared" si="11"/>
        <v>33</v>
      </c>
    </row>
    <row r="241" spans="1:13" x14ac:dyDescent="0.25">
      <c r="A241" t="s">
        <v>268</v>
      </c>
      <c r="B241">
        <v>1996</v>
      </c>
      <c r="C241" t="s">
        <v>15</v>
      </c>
      <c r="D241">
        <v>28</v>
      </c>
      <c r="E241">
        <v>0</v>
      </c>
      <c r="F241" s="11">
        <v>2302.3000000000002</v>
      </c>
      <c r="G241" t="s">
        <v>16</v>
      </c>
      <c r="H241" t="s">
        <v>11</v>
      </c>
      <c r="I241" t="s">
        <v>42</v>
      </c>
      <c r="K241" t="str">
        <f t="shared" si="9"/>
        <v>1996-28</v>
      </c>
      <c r="L241" t="str">
        <f t="shared" si="10"/>
        <v>28-Nov-1996</v>
      </c>
      <c r="M241">
        <f t="shared" si="11"/>
        <v>26</v>
      </c>
    </row>
    <row r="242" spans="1:13" x14ac:dyDescent="0.25">
      <c r="A242" t="s">
        <v>269</v>
      </c>
      <c r="B242">
        <v>2004</v>
      </c>
      <c r="C242" t="s">
        <v>20</v>
      </c>
      <c r="D242">
        <v>6</v>
      </c>
      <c r="E242">
        <v>2</v>
      </c>
      <c r="F242" s="11">
        <v>2304</v>
      </c>
      <c r="G242" t="s">
        <v>11</v>
      </c>
      <c r="H242" t="s">
        <v>12</v>
      </c>
      <c r="I242" t="s">
        <v>13</v>
      </c>
      <c r="K242" t="str">
        <f t="shared" si="9"/>
        <v>2004-6</v>
      </c>
      <c r="L242" t="str">
        <f t="shared" si="10"/>
        <v>6-Sep-2004</v>
      </c>
      <c r="M242">
        <f t="shared" si="11"/>
        <v>18</v>
      </c>
    </row>
    <row r="243" spans="1:13" x14ac:dyDescent="0.25">
      <c r="A243" t="s">
        <v>270</v>
      </c>
      <c r="B243">
        <v>1996</v>
      </c>
      <c r="C243" t="s">
        <v>30</v>
      </c>
      <c r="D243">
        <v>17</v>
      </c>
      <c r="E243">
        <v>0</v>
      </c>
      <c r="F243" s="11">
        <v>2322.62</v>
      </c>
      <c r="G243" t="s">
        <v>11</v>
      </c>
      <c r="H243" t="s">
        <v>16</v>
      </c>
      <c r="I243" t="s">
        <v>13</v>
      </c>
      <c r="K243" t="str">
        <f t="shared" si="9"/>
        <v>1996-17</v>
      </c>
      <c r="L243" t="str">
        <f t="shared" si="10"/>
        <v>17-Dec-1996</v>
      </c>
      <c r="M243">
        <f t="shared" si="11"/>
        <v>26</v>
      </c>
    </row>
    <row r="244" spans="1:13" x14ac:dyDescent="0.25">
      <c r="A244" t="s">
        <v>271</v>
      </c>
      <c r="B244">
        <v>2003</v>
      </c>
      <c r="C244" t="s">
        <v>15</v>
      </c>
      <c r="D244">
        <v>18</v>
      </c>
      <c r="E244">
        <v>1</v>
      </c>
      <c r="F244" s="11">
        <v>2331.52</v>
      </c>
      <c r="G244" t="s">
        <v>11</v>
      </c>
      <c r="H244" t="s">
        <v>12</v>
      </c>
      <c r="I244" t="s">
        <v>42</v>
      </c>
      <c r="K244" t="str">
        <f t="shared" si="9"/>
        <v>2003-18</v>
      </c>
      <c r="L244" t="str">
        <f t="shared" si="10"/>
        <v>18-Nov-2003</v>
      </c>
      <c r="M244">
        <f t="shared" si="11"/>
        <v>19</v>
      </c>
    </row>
    <row r="245" spans="1:13" x14ac:dyDescent="0.25">
      <c r="A245" t="s">
        <v>272</v>
      </c>
      <c r="B245">
        <v>1998</v>
      </c>
      <c r="C245" t="s">
        <v>37</v>
      </c>
      <c r="D245">
        <v>21</v>
      </c>
      <c r="E245">
        <v>0</v>
      </c>
      <c r="F245" s="11">
        <v>2352.9699999999998</v>
      </c>
      <c r="G245" t="s">
        <v>12</v>
      </c>
      <c r="H245" t="s">
        <v>12</v>
      </c>
      <c r="I245" t="s">
        <v>23</v>
      </c>
      <c r="K245" t="str">
        <f t="shared" si="9"/>
        <v>1998-21</v>
      </c>
      <c r="L245" t="str">
        <f t="shared" si="10"/>
        <v>21-Oct-1998</v>
      </c>
      <c r="M245">
        <f t="shared" si="11"/>
        <v>24</v>
      </c>
    </row>
    <row r="246" spans="1:13" x14ac:dyDescent="0.25">
      <c r="A246" t="s">
        <v>273</v>
      </c>
      <c r="B246">
        <v>2002</v>
      </c>
      <c r="C246" t="s">
        <v>15</v>
      </c>
      <c r="D246">
        <v>5</v>
      </c>
      <c r="E246">
        <v>1</v>
      </c>
      <c r="F246" s="11">
        <v>2362.23</v>
      </c>
      <c r="G246" t="s">
        <v>11</v>
      </c>
      <c r="H246" t="s">
        <v>16</v>
      </c>
      <c r="I246" t="s">
        <v>23</v>
      </c>
      <c r="K246" t="str">
        <f t="shared" si="9"/>
        <v>2002-5</v>
      </c>
      <c r="L246" t="str">
        <f t="shared" si="10"/>
        <v>5-Nov-2002</v>
      </c>
      <c r="M246">
        <f t="shared" si="11"/>
        <v>20</v>
      </c>
    </row>
    <row r="247" spans="1:13" x14ac:dyDescent="0.25">
      <c r="A247" t="s">
        <v>274</v>
      </c>
      <c r="B247">
        <v>1988</v>
      </c>
      <c r="C247" t="s">
        <v>30</v>
      </c>
      <c r="D247">
        <v>12</v>
      </c>
      <c r="E247">
        <v>3</v>
      </c>
      <c r="F247" s="11">
        <v>2373.3000000000002</v>
      </c>
      <c r="G247" t="s">
        <v>11</v>
      </c>
      <c r="H247" t="s">
        <v>11</v>
      </c>
      <c r="I247" t="s">
        <v>13</v>
      </c>
      <c r="K247" t="str">
        <f t="shared" si="9"/>
        <v>1988-12</v>
      </c>
      <c r="L247" t="str">
        <f t="shared" si="10"/>
        <v>12-Dec-1988</v>
      </c>
      <c r="M247">
        <f t="shared" si="11"/>
        <v>34</v>
      </c>
    </row>
    <row r="248" spans="1:13" x14ac:dyDescent="0.25">
      <c r="A248" t="s">
        <v>275</v>
      </c>
      <c r="B248">
        <v>1999</v>
      </c>
      <c r="C248" t="s">
        <v>30</v>
      </c>
      <c r="D248">
        <v>17</v>
      </c>
      <c r="E248">
        <v>0</v>
      </c>
      <c r="F248" s="11">
        <v>2395.17</v>
      </c>
      <c r="G248" t="s">
        <v>11</v>
      </c>
      <c r="H248" t="s">
        <v>16</v>
      </c>
      <c r="I248" t="s">
        <v>276</v>
      </c>
      <c r="K248" t="str">
        <f t="shared" si="9"/>
        <v>1999-17</v>
      </c>
      <c r="L248" t="str">
        <f t="shared" si="10"/>
        <v>17-Dec-1999</v>
      </c>
      <c r="M248">
        <f t="shared" si="11"/>
        <v>23</v>
      </c>
    </row>
    <row r="249" spans="1:13" x14ac:dyDescent="0.25">
      <c r="A249" t="s">
        <v>277</v>
      </c>
      <c r="B249">
        <v>1999</v>
      </c>
      <c r="C249" t="s">
        <v>35</v>
      </c>
      <c r="D249">
        <v>10</v>
      </c>
      <c r="E249">
        <v>0</v>
      </c>
      <c r="F249" s="11">
        <v>2396.1</v>
      </c>
      <c r="G249" t="s">
        <v>11</v>
      </c>
      <c r="H249" t="s">
        <v>16</v>
      </c>
      <c r="I249" t="s">
        <v>166</v>
      </c>
      <c r="K249" t="str">
        <f t="shared" si="9"/>
        <v>1999-10</v>
      </c>
      <c r="L249" t="str">
        <f t="shared" si="10"/>
        <v>10-Aug-1999</v>
      </c>
      <c r="M249">
        <f t="shared" si="11"/>
        <v>23</v>
      </c>
    </row>
    <row r="250" spans="1:13" x14ac:dyDescent="0.25">
      <c r="A250" t="s">
        <v>278</v>
      </c>
      <c r="B250">
        <v>2001</v>
      </c>
      <c r="C250" t="s">
        <v>18</v>
      </c>
      <c r="D250">
        <v>3</v>
      </c>
      <c r="E250">
        <v>0</v>
      </c>
      <c r="F250" s="11">
        <v>2404.73</v>
      </c>
      <c r="G250" t="s">
        <v>11</v>
      </c>
      <c r="H250" t="s">
        <v>12</v>
      </c>
      <c r="I250" t="s">
        <v>23</v>
      </c>
      <c r="K250" t="str">
        <f t="shared" si="9"/>
        <v>2001-3</v>
      </c>
      <c r="L250" t="str">
        <f t="shared" si="10"/>
        <v>3-Jun-2001</v>
      </c>
      <c r="M250">
        <f t="shared" si="11"/>
        <v>22</v>
      </c>
    </row>
    <row r="251" spans="1:13" x14ac:dyDescent="0.25">
      <c r="A251" t="s">
        <v>279</v>
      </c>
      <c r="B251">
        <v>1999</v>
      </c>
      <c r="C251" t="s">
        <v>15</v>
      </c>
      <c r="D251">
        <v>12</v>
      </c>
      <c r="E251">
        <v>1</v>
      </c>
      <c r="F251" s="11">
        <v>2416.96</v>
      </c>
      <c r="G251" t="s">
        <v>11</v>
      </c>
      <c r="H251" t="s">
        <v>11</v>
      </c>
      <c r="I251" t="s">
        <v>42</v>
      </c>
      <c r="K251" t="str">
        <f t="shared" si="9"/>
        <v>1999-12</v>
      </c>
      <c r="L251" t="str">
        <f t="shared" si="10"/>
        <v>12-Nov-1999</v>
      </c>
      <c r="M251">
        <f t="shared" si="11"/>
        <v>23</v>
      </c>
    </row>
    <row r="252" spans="1:13" x14ac:dyDescent="0.25">
      <c r="A252" t="s">
        <v>280</v>
      </c>
      <c r="B252">
        <v>1999</v>
      </c>
      <c r="C252" t="s">
        <v>15</v>
      </c>
      <c r="D252">
        <v>21</v>
      </c>
      <c r="E252">
        <v>1</v>
      </c>
      <c r="F252" s="11">
        <v>2438.06</v>
      </c>
      <c r="G252" t="s">
        <v>11</v>
      </c>
      <c r="H252" t="s">
        <v>11</v>
      </c>
      <c r="I252" t="s">
        <v>13</v>
      </c>
      <c r="K252" t="str">
        <f t="shared" si="9"/>
        <v>1999-21</v>
      </c>
      <c r="L252" t="str">
        <f t="shared" si="10"/>
        <v>21-Nov-1999</v>
      </c>
      <c r="M252">
        <f t="shared" si="11"/>
        <v>23</v>
      </c>
    </row>
    <row r="253" spans="1:13" x14ac:dyDescent="0.25">
      <c r="A253" t="s">
        <v>281</v>
      </c>
      <c r="B253">
        <v>2002</v>
      </c>
      <c r="C253" t="s">
        <v>10</v>
      </c>
      <c r="D253">
        <v>29</v>
      </c>
      <c r="E253">
        <v>0</v>
      </c>
      <c r="F253" s="11">
        <v>2457.21</v>
      </c>
      <c r="G253" t="s">
        <v>11</v>
      </c>
      <c r="H253" t="s">
        <v>16</v>
      </c>
      <c r="I253" t="s">
        <v>247</v>
      </c>
      <c r="K253" t="str">
        <f t="shared" si="9"/>
        <v>2002-29</v>
      </c>
      <c r="L253" t="str">
        <f t="shared" si="10"/>
        <v>29-Jul-2002</v>
      </c>
      <c r="M253">
        <f t="shared" si="11"/>
        <v>20</v>
      </c>
    </row>
    <row r="254" spans="1:13" x14ac:dyDescent="0.25">
      <c r="A254" t="s">
        <v>282</v>
      </c>
      <c r="B254">
        <v>1998</v>
      </c>
      <c r="C254" t="s">
        <v>15</v>
      </c>
      <c r="D254">
        <v>19</v>
      </c>
      <c r="E254">
        <v>0</v>
      </c>
      <c r="F254" s="11">
        <v>2457.5</v>
      </c>
      <c r="G254" t="s">
        <v>11</v>
      </c>
      <c r="H254" t="s">
        <v>16</v>
      </c>
      <c r="I254" t="s">
        <v>42</v>
      </c>
      <c r="K254" t="str">
        <f t="shared" si="9"/>
        <v>1998-19</v>
      </c>
      <c r="L254" t="str">
        <f t="shared" si="10"/>
        <v>19-Nov-1998</v>
      </c>
      <c r="M254">
        <f t="shared" si="11"/>
        <v>24</v>
      </c>
    </row>
    <row r="255" spans="1:13" x14ac:dyDescent="0.25">
      <c r="A255" t="s">
        <v>283</v>
      </c>
      <c r="B255">
        <v>2002</v>
      </c>
      <c r="C255" t="s">
        <v>10</v>
      </c>
      <c r="D255">
        <v>11</v>
      </c>
      <c r="E255">
        <v>0</v>
      </c>
      <c r="F255" s="11">
        <v>2459.7199999999998</v>
      </c>
      <c r="G255" t="s">
        <v>11</v>
      </c>
      <c r="H255" t="s">
        <v>11</v>
      </c>
      <c r="I255" t="s">
        <v>247</v>
      </c>
      <c r="K255" t="str">
        <f t="shared" si="9"/>
        <v>2002-11</v>
      </c>
      <c r="L255" t="str">
        <f t="shared" si="10"/>
        <v>11-Jul-2002</v>
      </c>
      <c r="M255">
        <f t="shared" si="11"/>
        <v>20</v>
      </c>
    </row>
    <row r="256" spans="1:13" x14ac:dyDescent="0.25">
      <c r="A256" t="s">
        <v>284</v>
      </c>
      <c r="B256">
        <v>1998</v>
      </c>
      <c r="C256" t="s">
        <v>35</v>
      </c>
      <c r="D256">
        <v>17</v>
      </c>
      <c r="E256">
        <v>0</v>
      </c>
      <c r="F256" s="11">
        <v>2464.62</v>
      </c>
      <c r="G256" t="s">
        <v>11</v>
      </c>
      <c r="H256" t="s">
        <v>12</v>
      </c>
      <c r="I256" t="s">
        <v>13</v>
      </c>
      <c r="K256" t="str">
        <f t="shared" si="9"/>
        <v>1998-17</v>
      </c>
      <c r="L256" t="str">
        <f t="shared" si="10"/>
        <v>17-Aug-1998</v>
      </c>
      <c r="M256">
        <f t="shared" si="11"/>
        <v>24</v>
      </c>
    </row>
    <row r="257" spans="1:13" x14ac:dyDescent="0.25">
      <c r="A257" t="s">
        <v>285</v>
      </c>
      <c r="B257">
        <v>1998</v>
      </c>
      <c r="C257" t="s">
        <v>10</v>
      </c>
      <c r="D257">
        <v>2</v>
      </c>
      <c r="E257">
        <v>0</v>
      </c>
      <c r="F257" s="11">
        <v>2473.33</v>
      </c>
      <c r="G257" t="s">
        <v>11</v>
      </c>
      <c r="H257" t="s">
        <v>12</v>
      </c>
      <c r="I257" t="s">
        <v>13</v>
      </c>
      <c r="K257" t="str">
        <f t="shared" si="9"/>
        <v>1998-2</v>
      </c>
      <c r="L257" t="str">
        <f t="shared" si="10"/>
        <v>2-Jul-1998</v>
      </c>
      <c r="M257">
        <f t="shared" si="11"/>
        <v>24</v>
      </c>
    </row>
    <row r="258" spans="1:13" x14ac:dyDescent="0.25">
      <c r="A258" t="s">
        <v>286</v>
      </c>
      <c r="B258">
        <v>1998</v>
      </c>
      <c r="C258" t="s">
        <v>18</v>
      </c>
      <c r="D258">
        <v>20</v>
      </c>
      <c r="E258">
        <v>0</v>
      </c>
      <c r="F258" s="11">
        <v>2480.98</v>
      </c>
      <c r="G258" t="s">
        <v>11</v>
      </c>
      <c r="H258" t="s">
        <v>11</v>
      </c>
      <c r="I258" t="s">
        <v>13</v>
      </c>
      <c r="K258" t="str">
        <f t="shared" si="9"/>
        <v>1998-20</v>
      </c>
      <c r="L258" t="str">
        <f t="shared" si="10"/>
        <v>20-Jun-1998</v>
      </c>
      <c r="M258">
        <f t="shared" si="11"/>
        <v>24</v>
      </c>
    </row>
    <row r="259" spans="1:13" x14ac:dyDescent="0.25">
      <c r="A259" t="s">
        <v>287</v>
      </c>
      <c r="B259">
        <v>1995</v>
      </c>
      <c r="C259" t="s">
        <v>15</v>
      </c>
      <c r="D259">
        <v>6</v>
      </c>
      <c r="E259">
        <v>0</v>
      </c>
      <c r="F259" s="11">
        <v>2483.7399999999998</v>
      </c>
      <c r="G259" t="s">
        <v>12</v>
      </c>
      <c r="H259" t="s">
        <v>11</v>
      </c>
      <c r="I259" t="s">
        <v>13</v>
      </c>
      <c r="K259" t="str">
        <f t="shared" ref="K259:K322" si="12">B259&amp;"-"&amp;D259</f>
        <v>1995-6</v>
      </c>
      <c r="L259" t="str">
        <f t="shared" ref="L259:L322" si="13">D259&amp;"-"&amp;C259&amp;"-"&amp;B259</f>
        <v>6-Nov-1995</v>
      </c>
      <c r="M259">
        <f t="shared" ref="M259:M322" si="14">DATEDIF(L259,DATE(2023,6,8),"Y")</f>
        <v>27</v>
      </c>
    </row>
    <row r="260" spans="1:13" x14ac:dyDescent="0.25">
      <c r="A260" t="s">
        <v>288</v>
      </c>
      <c r="B260">
        <v>1995</v>
      </c>
      <c r="C260" t="s">
        <v>37</v>
      </c>
      <c r="D260">
        <v>14</v>
      </c>
      <c r="E260">
        <v>0</v>
      </c>
      <c r="F260" s="11">
        <v>2494.02</v>
      </c>
      <c r="G260" t="s">
        <v>12</v>
      </c>
      <c r="H260" t="s">
        <v>16</v>
      </c>
      <c r="I260" t="s">
        <v>42</v>
      </c>
      <c r="K260" t="str">
        <f t="shared" si="12"/>
        <v>1995-14</v>
      </c>
      <c r="L260" t="str">
        <f t="shared" si="13"/>
        <v>14-Oct-1995</v>
      </c>
      <c r="M260">
        <f t="shared" si="14"/>
        <v>27</v>
      </c>
    </row>
    <row r="261" spans="1:13" x14ac:dyDescent="0.25">
      <c r="A261" t="s">
        <v>289</v>
      </c>
      <c r="B261">
        <v>1995</v>
      </c>
      <c r="C261" t="s">
        <v>10</v>
      </c>
      <c r="D261">
        <v>9</v>
      </c>
      <c r="E261">
        <v>0</v>
      </c>
      <c r="F261" s="11">
        <v>2497.04</v>
      </c>
      <c r="G261" t="s">
        <v>12</v>
      </c>
      <c r="H261" t="s">
        <v>12</v>
      </c>
      <c r="I261" t="s">
        <v>13</v>
      </c>
      <c r="K261" t="str">
        <f t="shared" si="12"/>
        <v>1995-9</v>
      </c>
      <c r="L261" t="str">
        <f t="shared" si="13"/>
        <v>9-Jul-1995</v>
      </c>
      <c r="M261">
        <f t="shared" si="14"/>
        <v>27</v>
      </c>
    </row>
    <row r="262" spans="1:13" x14ac:dyDescent="0.25">
      <c r="A262" t="s">
        <v>290</v>
      </c>
      <c r="B262">
        <v>1995</v>
      </c>
      <c r="C262" t="s">
        <v>37</v>
      </c>
      <c r="D262">
        <v>15</v>
      </c>
      <c r="E262">
        <v>0</v>
      </c>
      <c r="F262" s="11">
        <v>2498.41</v>
      </c>
      <c r="G262" t="s">
        <v>12</v>
      </c>
      <c r="H262" t="s">
        <v>12</v>
      </c>
      <c r="I262" t="s">
        <v>13</v>
      </c>
      <c r="K262" t="str">
        <f t="shared" si="12"/>
        <v>1995-15</v>
      </c>
      <c r="L262" t="str">
        <f t="shared" si="13"/>
        <v>15-Oct-1995</v>
      </c>
      <c r="M262">
        <f t="shared" si="14"/>
        <v>27</v>
      </c>
    </row>
    <row r="263" spans="1:13" x14ac:dyDescent="0.25">
      <c r="A263" t="s">
        <v>291</v>
      </c>
      <c r="B263">
        <v>2004</v>
      </c>
      <c r="C263" t="s">
        <v>20</v>
      </c>
      <c r="D263">
        <v>6</v>
      </c>
      <c r="E263">
        <v>0</v>
      </c>
      <c r="F263" s="11">
        <v>2500.9299999999998</v>
      </c>
      <c r="G263" t="s">
        <v>11</v>
      </c>
      <c r="H263" t="s">
        <v>11</v>
      </c>
      <c r="I263" t="s">
        <v>23</v>
      </c>
      <c r="K263" t="str">
        <f t="shared" si="12"/>
        <v>2004-6</v>
      </c>
      <c r="L263" t="str">
        <f t="shared" si="13"/>
        <v>6-Sep-2004</v>
      </c>
      <c r="M263">
        <f t="shared" si="14"/>
        <v>18</v>
      </c>
    </row>
    <row r="264" spans="1:13" x14ac:dyDescent="0.25">
      <c r="A264" t="s">
        <v>292</v>
      </c>
      <c r="B264">
        <v>1991</v>
      </c>
      <c r="C264" t="s">
        <v>35</v>
      </c>
      <c r="D264">
        <v>5</v>
      </c>
      <c r="E264">
        <v>3</v>
      </c>
      <c r="F264" s="11">
        <v>2510.79</v>
      </c>
      <c r="G264" t="s">
        <v>11</v>
      </c>
      <c r="H264" t="s">
        <v>16</v>
      </c>
      <c r="I264" t="s">
        <v>13</v>
      </c>
      <c r="K264" t="str">
        <f t="shared" si="12"/>
        <v>1991-5</v>
      </c>
      <c r="L264" t="str">
        <f t="shared" si="13"/>
        <v>5-Aug-1991</v>
      </c>
      <c r="M264">
        <f t="shared" si="14"/>
        <v>31</v>
      </c>
    </row>
    <row r="265" spans="1:13" x14ac:dyDescent="0.25">
      <c r="A265" t="s">
        <v>293</v>
      </c>
      <c r="B265">
        <v>1997</v>
      </c>
      <c r="C265" t="s">
        <v>15</v>
      </c>
      <c r="D265">
        <v>2</v>
      </c>
      <c r="E265">
        <v>0</v>
      </c>
      <c r="F265" s="11">
        <v>2523.17</v>
      </c>
      <c r="G265" t="s">
        <v>12</v>
      </c>
      <c r="H265" t="s">
        <v>16</v>
      </c>
      <c r="I265" t="s">
        <v>23</v>
      </c>
      <c r="K265" t="str">
        <f t="shared" si="12"/>
        <v>1997-2</v>
      </c>
      <c r="L265" t="str">
        <f t="shared" si="13"/>
        <v>2-Nov-1997</v>
      </c>
      <c r="M265">
        <f t="shared" si="14"/>
        <v>25</v>
      </c>
    </row>
    <row r="266" spans="1:13" x14ac:dyDescent="0.25">
      <c r="A266" t="s">
        <v>294</v>
      </c>
      <c r="B266">
        <v>2000</v>
      </c>
      <c r="C266" t="s">
        <v>35</v>
      </c>
      <c r="D266">
        <v>25</v>
      </c>
      <c r="E266">
        <v>0</v>
      </c>
      <c r="F266" s="11">
        <v>2527.8200000000002</v>
      </c>
      <c r="G266" t="s">
        <v>11</v>
      </c>
      <c r="H266" t="s">
        <v>12</v>
      </c>
      <c r="I266" t="s">
        <v>23</v>
      </c>
      <c r="K266" t="str">
        <f t="shared" si="12"/>
        <v>2000-25</v>
      </c>
      <c r="L266" t="str">
        <f t="shared" si="13"/>
        <v>25-Aug-2000</v>
      </c>
      <c r="M266">
        <f t="shared" si="14"/>
        <v>22</v>
      </c>
    </row>
    <row r="267" spans="1:13" x14ac:dyDescent="0.25">
      <c r="A267" t="s">
        <v>295</v>
      </c>
      <c r="B267">
        <v>1997</v>
      </c>
      <c r="C267" t="s">
        <v>10</v>
      </c>
      <c r="D267">
        <v>28</v>
      </c>
      <c r="E267">
        <v>0</v>
      </c>
      <c r="F267" s="11">
        <v>2534.39</v>
      </c>
      <c r="G267" t="s">
        <v>12</v>
      </c>
      <c r="H267" t="s">
        <v>12</v>
      </c>
      <c r="I267" t="s">
        <v>23</v>
      </c>
      <c r="K267" t="str">
        <f t="shared" si="12"/>
        <v>1997-28</v>
      </c>
      <c r="L267" t="str">
        <f t="shared" si="13"/>
        <v>28-Jul-1997</v>
      </c>
      <c r="M267">
        <f t="shared" si="14"/>
        <v>25</v>
      </c>
    </row>
    <row r="268" spans="1:13" x14ac:dyDescent="0.25">
      <c r="A268" t="s">
        <v>296</v>
      </c>
      <c r="B268">
        <v>1990</v>
      </c>
      <c r="C268" t="s">
        <v>37</v>
      </c>
      <c r="D268">
        <v>1</v>
      </c>
      <c r="E268">
        <v>3</v>
      </c>
      <c r="F268" s="11">
        <v>2540.39</v>
      </c>
      <c r="G268" t="s">
        <v>11</v>
      </c>
      <c r="H268" t="s">
        <v>11</v>
      </c>
      <c r="I268" t="s">
        <v>13</v>
      </c>
      <c r="K268" t="str">
        <f t="shared" si="12"/>
        <v>1990-1</v>
      </c>
      <c r="L268" t="str">
        <f t="shared" si="13"/>
        <v>1-Oct-1990</v>
      </c>
      <c r="M268">
        <f t="shared" si="14"/>
        <v>32</v>
      </c>
    </row>
    <row r="269" spans="1:13" x14ac:dyDescent="0.25">
      <c r="A269" t="s">
        <v>297</v>
      </c>
      <c r="B269">
        <v>1991</v>
      </c>
      <c r="C269" t="s">
        <v>15</v>
      </c>
      <c r="D269">
        <v>17</v>
      </c>
      <c r="E269">
        <v>3</v>
      </c>
      <c r="F269" s="11">
        <v>2545.6799999999998</v>
      </c>
      <c r="G269" t="s">
        <v>11</v>
      </c>
      <c r="H269" t="s">
        <v>16</v>
      </c>
      <c r="I269" t="s">
        <v>13</v>
      </c>
      <c r="K269" t="str">
        <f t="shared" si="12"/>
        <v>1991-17</v>
      </c>
      <c r="L269" t="str">
        <f t="shared" si="13"/>
        <v>17-Nov-1991</v>
      </c>
      <c r="M269">
        <f t="shared" si="14"/>
        <v>31</v>
      </c>
    </row>
    <row r="270" spans="1:13" x14ac:dyDescent="0.25">
      <c r="A270" t="s">
        <v>298</v>
      </c>
      <c r="B270">
        <v>2002</v>
      </c>
      <c r="C270" t="s">
        <v>37</v>
      </c>
      <c r="D270">
        <v>11</v>
      </c>
      <c r="E270">
        <v>2</v>
      </c>
      <c r="F270" s="11">
        <v>2566.4699999999998</v>
      </c>
      <c r="G270" t="s">
        <v>11</v>
      </c>
      <c r="H270" t="s">
        <v>12</v>
      </c>
      <c r="I270" t="s">
        <v>13</v>
      </c>
      <c r="K270" t="str">
        <f t="shared" si="12"/>
        <v>2002-11</v>
      </c>
      <c r="L270" t="str">
        <f t="shared" si="13"/>
        <v>11-Oct-2002</v>
      </c>
      <c r="M270">
        <f t="shared" si="14"/>
        <v>20</v>
      </c>
    </row>
    <row r="271" spans="1:13" x14ac:dyDescent="0.25">
      <c r="A271" t="s">
        <v>299</v>
      </c>
      <c r="B271">
        <v>2002</v>
      </c>
      <c r="C271" t="s">
        <v>10</v>
      </c>
      <c r="D271">
        <v>20</v>
      </c>
      <c r="E271">
        <v>0</v>
      </c>
      <c r="F271" s="11">
        <v>2585.04</v>
      </c>
      <c r="G271" t="s">
        <v>11</v>
      </c>
      <c r="H271" t="s">
        <v>11</v>
      </c>
      <c r="I271" t="s">
        <v>300</v>
      </c>
      <c r="K271" t="str">
        <f t="shared" si="12"/>
        <v>2002-20</v>
      </c>
      <c r="L271" t="str">
        <f t="shared" si="13"/>
        <v>20-Jul-2002</v>
      </c>
      <c r="M271">
        <f t="shared" si="14"/>
        <v>20</v>
      </c>
    </row>
    <row r="272" spans="1:13" x14ac:dyDescent="0.25">
      <c r="A272" t="s">
        <v>301</v>
      </c>
      <c r="B272">
        <v>2001</v>
      </c>
      <c r="C272" t="s">
        <v>37</v>
      </c>
      <c r="D272">
        <v>15</v>
      </c>
      <c r="E272">
        <v>1</v>
      </c>
      <c r="F272" s="11">
        <v>2585.27</v>
      </c>
      <c r="G272" t="s">
        <v>11</v>
      </c>
      <c r="H272" t="s">
        <v>12</v>
      </c>
      <c r="I272" t="s">
        <v>42</v>
      </c>
      <c r="K272" t="str">
        <f t="shared" si="12"/>
        <v>2001-15</v>
      </c>
      <c r="L272" t="str">
        <f t="shared" si="13"/>
        <v>15-Oct-2001</v>
      </c>
      <c r="M272">
        <f t="shared" si="14"/>
        <v>21</v>
      </c>
    </row>
    <row r="273" spans="1:13" x14ac:dyDescent="0.25">
      <c r="A273" t="s">
        <v>302</v>
      </c>
      <c r="B273">
        <v>2001</v>
      </c>
      <c r="C273" t="s">
        <v>10</v>
      </c>
      <c r="D273">
        <v>28</v>
      </c>
      <c r="E273">
        <v>0</v>
      </c>
      <c r="F273" s="11">
        <v>2585.85</v>
      </c>
      <c r="G273" t="s">
        <v>11</v>
      </c>
      <c r="H273" t="s">
        <v>11</v>
      </c>
      <c r="I273" t="s">
        <v>247</v>
      </c>
      <c r="K273" t="str">
        <f t="shared" si="12"/>
        <v>2001-28</v>
      </c>
      <c r="L273" t="str">
        <f t="shared" si="13"/>
        <v>28-Jul-2001</v>
      </c>
      <c r="M273">
        <f t="shared" si="14"/>
        <v>21</v>
      </c>
    </row>
    <row r="274" spans="1:13" x14ac:dyDescent="0.25">
      <c r="A274" t="s">
        <v>303</v>
      </c>
      <c r="B274">
        <v>2001</v>
      </c>
      <c r="C274" t="s">
        <v>35</v>
      </c>
      <c r="D274">
        <v>26</v>
      </c>
      <c r="E274">
        <v>1</v>
      </c>
      <c r="F274" s="11">
        <v>2597.7800000000002</v>
      </c>
      <c r="G274" t="s">
        <v>11</v>
      </c>
      <c r="H274" t="s">
        <v>16</v>
      </c>
      <c r="I274" t="s">
        <v>42</v>
      </c>
      <c r="K274" t="str">
        <f t="shared" si="12"/>
        <v>2001-26</v>
      </c>
      <c r="L274" t="str">
        <f t="shared" si="13"/>
        <v>26-Aug-2001</v>
      </c>
      <c r="M274">
        <f t="shared" si="14"/>
        <v>21</v>
      </c>
    </row>
    <row r="275" spans="1:13" x14ac:dyDescent="0.25">
      <c r="A275" t="s">
        <v>304</v>
      </c>
      <c r="B275">
        <v>1997</v>
      </c>
      <c r="C275" t="s">
        <v>35</v>
      </c>
      <c r="D275">
        <v>26</v>
      </c>
      <c r="E275">
        <v>0</v>
      </c>
      <c r="F275" s="11">
        <v>2632.99</v>
      </c>
      <c r="G275" t="s">
        <v>11</v>
      </c>
      <c r="H275" t="s">
        <v>16</v>
      </c>
      <c r="I275" t="s">
        <v>42</v>
      </c>
      <c r="K275" t="str">
        <f t="shared" si="12"/>
        <v>1997-26</v>
      </c>
      <c r="L275" t="str">
        <f t="shared" si="13"/>
        <v>26-Aug-1997</v>
      </c>
      <c r="M275">
        <f t="shared" si="14"/>
        <v>25</v>
      </c>
    </row>
    <row r="276" spans="1:13" x14ac:dyDescent="0.25">
      <c r="A276" t="s">
        <v>305</v>
      </c>
      <c r="B276">
        <v>2000</v>
      </c>
      <c r="C276" t="s">
        <v>18</v>
      </c>
      <c r="D276">
        <v>24</v>
      </c>
      <c r="E276">
        <v>1</v>
      </c>
      <c r="F276" s="11">
        <v>2639.04</v>
      </c>
      <c r="G276" t="s">
        <v>11</v>
      </c>
      <c r="H276" t="s">
        <v>11</v>
      </c>
      <c r="I276" t="s">
        <v>23</v>
      </c>
      <c r="K276" t="str">
        <f t="shared" si="12"/>
        <v>2000-24</v>
      </c>
      <c r="L276" t="str">
        <f t="shared" si="13"/>
        <v>24-Jun-2000</v>
      </c>
      <c r="M276">
        <f t="shared" si="14"/>
        <v>22</v>
      </c>
    </row>
    <row r="277" spans="1:13" x14ac:dyDescent="0.25">
      <c r="A277" t="s">
        <v>306</v>
      </c>
      <c r="B277">
        <v>2000</v>
      </c>
      <c r="C277" t="s">
        <v>30</v>
      </c>
      <c r="D277">
        <v>9</v>
      </c>
      <c r="E277">
        <v>1</v>
      </c>
      <c r="F277" s="11">
        <v>2643.27</v>
      </c>
      <c r="G277" t="s">
        <v>11</v>
      </c>
      <c r="H277" t="s">
        <v>16</v>
      </c>
      <c r="I277" t="s">
        <v>23</v>
      </c>
      <c r="K277" t="str">
        <f t="shared" si="12"/>
        <v>2000-9</v>
      </c>
      <c r="L277" t="str">
        <f t="shared" si="13"/>
        <v>9-Dec-2000</v>
      </c>
      <c r="M277">
        <f t="shared" si="14"/>
        <v>22</v>
      </c>
    </row>
    <row r="278" spans="1:13" x14ac:dyDescent="0.25">
      <c r="A278" t="s">
        <v>307</v>
      </c>
      <c r="B278">
        <v>1996</v>
      </c>
      <c r="C278" t="s">
        <v>35</v>
      </c>
      <c r="D278">
        <v>5</v>
      </c>
      <c r="E278">
        <v>0</v>
      </c>
      <c r="F278" s="11">
        <v>2680.95</v>
      </c>
      <c r="G278" t="s">
        <v>12</v>
      </c>
      <c r="H278" t="s">
        <v>11</v>
      </c>
      <c r="I278" t="s">
        <v>23</v>
      </c>
      <c r="K278" t="str">
        <f t="shared" si="12"/>
        <v>1996-5</v>
      </c>
      <c r="L278" t="str">
        <f t="shared" si="13"/>
        <v>5-Aug-1996</v>
      </c>
      <c r="M278">
        <f t="shared" si="14"/>
        <v>26</v>
      </c>
    </row>
    <row r="279" spans="1:13" x14ac:dyDescent="0.25">
      <c r="A279" t="s">
        <v>308</v>
      </c>
      <c r="B279">
        <v>1994</v>
      </c>
      <c r="C279" t="s">
        <v>20</v>
      </c>
      <c r="D279">
        <v>17</v>
      </c>
      <c r="E279">
        <v>0</v>
      </c>
      <c r="F279" s="11">
        <v>2684.69</v>
      </c>
      <c r="G279" t="s">
        <v>11</v>
      </c>
      <c r="H279" t="s">
        <v>11</v>
      </c>
      <c r="I279" t="s">
        <v>13</v>
      </c>
      <c r="K279" t="str">
        <f t="shared" si="12"/>
        <v>1994-17</v>
      </c>
      <c r="L279" t="str">
        <f t="shared" si="13"/>
        <v>17-Sep-1994</v>
      </c>
      <c r="M279">
        <f t="shared" si="14"/>
        <v>28</v>
      </c>
    </row>
    <row r="280" spans="1:13" x14ac:dyDescent="0.25">
      <c r="A280" t="s">
        <v>309</v>
      </c>
      <c r="B280">
        <v>1994</v>
      </c>
      <c r="C280" t="s">
        <v>37</v>
      </c>
      <c r="D280">
        <v>2</v>
      </c>
      <c r="E280">
        <v>0</v>
      </c>
      <c r="F280" s="11">
        <v>2689.5</v>
      </c>
      <c r="G280" t="s">
        <v>12</v>
      </c>
      <c r="H280" t="s">
        <v>11</v>
      </c>
      <c r="I280" t="s">
        <v>13</v>
      </c>
      <c r="K280" t="str">
        <f t="shared" si="12"/>
        <v>1994-2</v>
      </c>
      <c r="L280" t="str">
        <f t="shared" si="13"/>
        <v>2-Oct-1994</v>
      </c>
      <c r="M280">
        <f t="shared" si="14"/>
        <v>28</v>
      </c>
    </row>
    <row r="281" spans="1:13" x14ac:dyDescent="0.25">
      <c r="A281" t="s">
        <v>310</v>
      </c>
      <c r="B281">
        <v>1999</v>
      </c>
      <c r="C281" t="s">
        <v>18</v>
      </c>
      <c r="D281">
        <v>11</v>
      </c>
      <c r="E281">
        <v>0</v>
      </c>
      <c r="F281" s="11">
        <v>2690.11</v>
      </c>
      <c r="G281" t="s">
        <v>11</v>
      </c>
      <c r="H281" t="s">
        <v>11</v>
      </c>
      <c r="I281" t="s">
        <v>23</v>
      </c>
      <c r="K281" t="str">
        <f t="shared" si="12"/>
        <v>1999-11</v>
      </c>
      <c r="L281" t="str">
        <f t="shared" si="13"/>
        <v>11-Jun-1999</v>
      </c>
      <c r="M281">
        <f t="shared" si="14"/>
        <v>23</v>
      </c>
    </row>
    <row r="282" spans="1:13" x14ac:dyDescent="0.25">
      <c r="A282" t="s">
        <v>311</v>
      </c>
      <c r="B282">
        <v>1996</v>
      </c>
      <c r="C282" t="s">
        <v>18</v>
      </c>
      <c r="D282">
        <v>13</v>
      </c>
      <c r="E282">
        <v>0</v>
      </c>
      <c r="F282" s="11">
        <v>2699.57</v>
      </c>
      <c r="G282" t="s">
        <v>11</v>
      </c>
      <c r="H282" t="s">
        <v>16</v>
      </c>
      <c r="I282" t="s">
        <v>23</v>
      </c>
      <c r="K282" t="str">
        <f t="shared" si="12"/>
        <v>1996-13</v>
      </c>
      <c r="L282" t="str">
        <f t="shared" si="13"/>
        <v>13-Jun-1996</v>
      </c>
      <c r="M282">
        <f t="shared" si="14"/>
        <v>26</v>
      </c>
    </row>
    <row r="283" spans="1:13" x14ac:dyDescent="0.25">
      <c r="A283" t="s">
        <v>312</v>
      </c>
      <c r="B283">
        <v>2003</v>
      </c>
      <c r="C283" t="s">
        <v>10</v>
      </c>
      <c r="D283">
        <v>17</v>
      </c>
      <c r="E283">
        <v>1</v>
      </c>
      <c r="F283" s="11">
        <v>2709.11</v>
      </c>
      <c r="G283" t="s">
        <v>11</v>
      </c>
      <c r="H283" t="s">
        <v>11</v>
      </c>
      <c r="I283" t="s">
        <v>23</v>
      </c>
      <c r="K283" t="str">
        <f t="shared" si="12"/>
        <v>2003-17</v>
      </c>
      <c r="L283" t="str">
        <f t="shared" si="13"/>
        <v>17-Jul-2003</v>
      </c>
      <c r="M283">
        <f t="shared" si="14"/>
        <v>19</v>
      </c>
    </row>
    <row r="284" spans="1:13" x14ac:dyDescent="0.25">
      <c r="A284" t="s">
        <v>313</v>
      </c>
      <c r="B284">
        <v>2003</v>
      </c>
      <c r="C284" t="s">
        <v>15</v>
      </c>
      <c r="D284">
        <v>21</v>
      </c>
      <c r="E284">
        <v>1</v>
      </c>
      <c r="F284" s="11">
        <v>2709.24</v>
      </c>
      <c r="G284" t="s">
        <v>11</v>
      </c>
      <c r="H284" t="s">
        <v>11</v>
      </c>
      <c r="I284" t="s">
        <v>23</v>
      </c>
      <c r="K284" t="str">
        <f t="shared" si="12"/>
        <v>2003-21</v>
      </c>
      <c r="L284" t="str">
        <f t="shared" si="13"/>
        <v>21-Nov-2003</v>
      </c>
      <c r="M284">
        <f t="shared" si="14"/>
        <v>19</v>
      </c>
    </row>
    <row r="285" spans="1:13" x14ac:dyDescent="0.25">
      <c r="A285" t="s">
        <v>314</v>
      </c>
      <c r="B285">
        <v>2003</v>
      </c>
      <c r="C285" t="s">
        <v>30</v>
      </c>
      <c r="D285">
        <v>1</v>
      </c>
      <c r="E285">
        <v>1</v>
      </c>
      <c r="F285" s="11">
        <v>2710.83</v>
      </c>
      <c r="G285" t="s">
        <v>11</v>
      </c>
      <c r="H285" t="s">
        <v>12</v>
      </c>
      <c r="I285" t="s">
        <v>23</v>
      </c>
      <c r="K285" t="str">
        <f t="shared" si="12"/>
        <v>2003-1</v>
      </c>
      <c r="L285" t="str">
        <f t="shared" si="13"/>
        <v>1-Dec-2003</v>
      </c>
      <c r="M285">
        <f t="shared" si="14"/>
        <v>19</v>
      </c>
    </row>
    <row r="286" spans="1:13" x14ac:dyDescent="0.25">
      <c r="A286" t="s">
        <v>315</v>
      </c>
      <c r="B286">
        <v>2003</v>
      </c>
      <c r="C286" t="s">
        <v>35</v>
      </c>
      <c r="D286">
        <v>6</v>
      </c>
      <c r="E286">
        <v>1</v>
      </c>
      <c r="F286" s="11">
        <v>2719.28</v>
      </c>
      <c r="G286" t="s">
        <v>11</v>
      </c>
      <c r="H286" t="s">
        <v>11</v>
      </c>
      <c r="I286" t="s">
        <v>23</v>
      </c>
      <c r="K286" t="str">
        <f t="shared" si="12"/>
        <v>2003-6</v>
      </c>
      <c r="L286" t="str">
        <f t="shared" si="13"/>
        <v>6-Aug-2003</v>
      </c>
      <c r="M286">
        <f t="shared" si="14"/>
        <v>19</v>
      </c>
    </row>
    <row r="287" spans="1:13" x14ac:dyDescent="0.25">
      <c r="A287" t="s">
        <v>316</v>
      </c>
      <c r="B287">
        <v>1997</v>
      </c>
      <c r="C287" t="s">
        <v>37</v>
      </c>
      <c r="D287">
        <v>30</v>
      </c>
      <c r="E287">
        <v>0</v>
      </c>
      <c r="F287" s="11">
        <v>2721.32</v>
      </c>
      <c r="G287" t="s">
        <v>16</v>
      </c>
      <c r="H287" t="s">
        <v>12</v>
      </c>
      <c r="I287" t="s">
        <v>276</v>
      </c>
      <c r="K287" t="str">
        <f t="shared" si="12"/>
        <v>1997-30</v>
      </c>
      <c r="L287" t="str">
        <f t="shared" si="13"/>
        <v>30-Oct-1997</v>
      </c>
      <c r="M287">
        <f t="shared" si="14"/>
        <v>25</v>
      </c>
    </row>
    <row r="288" spans="1:13" x14ac:dyDescent="0.25">
      <c r="A288" t="s">
        <v>317</v>
      </c>
      <c r="B288">
        <v>1988</v>
      </c>
      <c r="C288" t="s">
        <v>35</v>
      </c>
      <c r="D288">
        <v>20</v>
      </c>
      <c r="E288">
        <v>3</v>
      </c>
      <c r="F288" s="11">
        <v>2726.06</v>
      </c>
      <c r="G288" t="s">
        <v>11</v>
      </c>
      <c r="H288" t="s">
        <v>11</v>
      </c>
      <c r="I288" t="s">
        <v>13</v>
      </c>
      <c r="K288" t="str">
        <f t="shared" si="12"/>
        <v>1988-20</v>
      </c>
      <c r="L288" t="str">
        <f t="shared" si="13"/>
        <v>20-Aug-1988</v>
      </c>
      <c r="M288">
        <f t="shared" si="14"/>
        <v>34</v>
      </c>
    </row>
    <row r="289" spans="1:13" x14ac:dyDescent="0.25">
      <c r="A289" t="s">
        <v>318</v>
      </c>
      <c r="B289">
        <v>1997</v>
      </c>
      <c r="C289" t="s">
        <v>37</v>
      </c>
      <c r="D289">
        <v>6</v>
      </c>
      <c r="E289">
        <v>0</v>
      </c>
      <c r="F289" s="11">
        <v>2727.4</v>
      </c>
      <c r="G289" t="s">
        <v>12</v>
      </c>
      <c r="H289" t="s">
        <v>12</v>
      </c>
      <c r="I289" t="s">
        <v>168</v>
      </c>
      <c r="K289" t="str">
        <f t="shared" si="12"/>
        <v>1997-6</v>
      </c>
      <c r="L289" t="str">
        <f t="shared" si="13"/>
        <v>6-Oct-1997</v>
      </c>
      <c r="M289">
        <f t="shared" si="14"/>
        <v>25</v>
      </c>
    </row>
    <row r="290" spans="1:13" x14ac:dyDescent="0.25">
      <c r="A290" t="s">
        <v>319</v>
      </c>
      <c r="B290">
        <v>2003</v>
      </c>
      <c r="C290" t="s">
        <v>30</v>
      </c>
      <c r="D290">
        <v>3</v>
      </c>
      <c r="E290">
        <v>1</v>
      </c>
      <c r="F290" s="11">
        <v>2730.11</v>
      </c>
      <c r="G290" t="s">
        <v>11</v>
      </c>
      <c r="H290" t="s">
        <v>12</v>
      </c>
      <c r="I290" t="s">
        <v>23</v>
      </c>
      <c r="K290" t="str">
        <f t="shared" si="12"/>
        <v>2003-3</v>
      </c>
      <c r="L290" t="str">
        <f t="shared" si="13"/>
        <v>3-Dec-2003</v>
      </c>
      <c r="M290">
        <f t="shared" si="14"/>
        <v>19</v>
      </c>
    </row>
    <row r="291" spans="1:13" x14ac:dyDescent="0.25">
      <c r="A291" t="s">
        <v>320</v>
      </c>
      <c r="B291">
        <v>2000</v>
      </c>
      <c r="C291" t="s">
        <v>30</v>
      </c>
      <c r="D291">
        <v>17</v>
      </c>
      <c r="E291">
        <v>0</v>
      </c>
      <c r="F291" s="11">
        <v>2731.91</v>
      </c>
      <c r="G291" t="s">
        <v>11</v>
      </c>
      <c r="H291" t="s">
        <v>12</v>
      </c>
      <c r="I291" t="s">
        <v>247</v>
      </c>
      <c r="K291" t="str">
        <f t="shared" si="12"/>
        <v>2000-17</v>
      </c>
      <c r="L291" t="str">
        <f t="shared" si="13"/>
        <v>17-Dec-2000</v>
      </c>
      <c r="M291">
        <f t="shared" si="14"/>
        <v>22</v>
      </c>
    </row>
    <row r="292" spans="1:13" x14ac:dyDescent="0.25">
      <c r="A292" t="s">
        <v>321</v>
      </c>
      <c r="B292">
        <v>2000</v>
      </c>
      <c r="C292" t="s">
        <v>37</v>
      </c>
      <c r="D292">
        <v>3</v>
      </c>
      <c r="E292">
        <v>0</v>
      </c>
      <c r="F292" s="11">
        <v>2741.95</v>
      </c>
      <c r="G292" t="s">
        <v>11</v>
      </c>
      <c r="H292" t="s">
        <v>12</v>
      </c>
      <c r="I292" t="s">
        <v>247</v>
      </c>
      <c r="K292" t="str">
        <f t="shared" si="12"/>
        <v>2000-3</v>
      </c>
      <c r="L292" t="str">
        <f t="shared" si="13"/>
        <v>3-Oct-2000</v>
      </c>
      <c r="M292">
        <f t="shared" si="14"/>
        <v>22</v>
      </c>
    </row>
    <row r="293" spans="1:13" x14ac:dyDescent="0.25">
      <c r="A293" t="s">
        <v>322</v>
      </c>
      <c r="B293">
        <v>2000</v>
      </c>
      <c r="C293" t="s">
        <v>37</v>
      </c>
      <c r="D293">
        <v>11</v>
      </c>
      <c r="E293">
        <v>0</v>
      </c>
      <c r="F293" s="11">
        <v>2755.02</v>
      </c>
      <c r="G293" t="s">
        <v>11</v>
      </c>
      <c r="H293" t="s">
        <v>16</v>
      </c>
      <c r="I293" t="s">
        <v>247</v>
      </c>
      <c r="K293" t="str">
        <f t="shared" si="12"/>
        <v>2000-11</v>
      </c>
      <c r="L293" t="str">
        <f t="shared" si="13"/>
        <v>11-Oct-2000</v>
      </c>
      <c r="M293">
        <f t="shared" si="14"/>
        <v>22</v>
      </c>
    </row>
    <row r="294" spans="1:13" x14ac:dyDescent="0.25">
      <c r="A294" t="s">
        <v>323</v>
      </c>
      <c r="B294">
        <v>1997</v>
      </c>
      <c r="C294" t="s">
        <v>35</v>
      </c>
      <c r="D294">
        <v>10</v>
      </c>
      <c r="E294">
        <v>0</v>
      </c>
      <c r="F294" s="11">
        <v>2758.99</v>
      </c>
      <c r="G294" t="s">
        <v>11</v>
      </c>
      <c r="H294" t="s">
        <v>16</v>
      </c>
      <c r="I294" t="s">
        <v>23</v>
      </c>
      <c r="K294" t="str">
        <f t="shared" si="12"/>
        <v>1997-10</v>
      </c>
      <c r="L294" t="str">
        <f t="shared" si="13"/>
        <v>10-Aug-1997</v>
      </c>
      <c r="M294">
        <f t="shared" si="14"/>
        <v>25</v>
      </c>
    </row>
    <row r="295" spans="1:13" x14ac:dyDescent="0.25">
      <c r="A295" t="s">
        <v>324</v>
      </c>
      <c r="B295">
        <v>2004</v>
      </c>
      <c r="C295" t="s">
        <v>15</v>
      </c>
      <c r="D295">
        <v>14</v>
      </c>
      <c r="E295">
        <v>0</v>
      </c>
      <c r="F295" s="11">
        <v>2773.46</v>
      </c>
      <c r="G295" t="s">
        <v>11</v>
      </c>
      <c r="H295" t="s">
        <v>16</v>
      </c>
      <c r="I295" t="s">
        <v>300</v>
      </c>
      <c r="K295" t="str">
        <f t="shared" si="12"/>
        <v>2004-14</v>
      </c>
      <c r="L295" t="str">
        <f t="shared" si="13"/>
        <v>14-Nov-2004</v>
      </c>
      <c r="M295">
        <f t="shared" si="14"/>
        <v>18</v>
      </c>
    </row>
    <row r="296" spans="1:13" x14ac:dyDescent="0.25">
      <c r="A296" t="s">
        <v>31</v>
      </c>
      <c r="B296">
        <v>1999</v>
      </c>
      <c r="C296" t="s">
        <v>18</v>
      </c>
      <c r="D296">
        <v>9</v>
      </c>
      <c r="E296">
        <v>1</v>
      </c>
      <c r="F296" s="11">
        <v>2775.19</v>
      </c>
      <c r="G296" t="s">
        <v>11</v>
      </c>
      <c r="H296" t="s">
        <v>16</v>
      </c>
      <c r="I296" t="s">
        <v>23</v>
      </c>
      <c r="K296" t="str">
        <f t="shared" si="12"/>
        <v>1999-9</v>
      </c>
      <c r="L296" t="str">
        <f t="shared" si="13"/>
        <v>9-Jun-1999</v>
      </c>
      <c r="M296">
        <f t="shared" si="14"/>
        <v>23</v>
      </c>
    </row>
    <row r="297" spans="1:13" x14ac:dyDescent="0.25">
      <c r="A297" t="s">
        <v>325</v>
      </c>
      <c r="B297">
        <v>1999</v>
      </c>
      <c r="C297" t="s">
        <v>35</v>
      </c>
      <c r="D297">
        <v>29</v>
      </c>
      <c r="E297">
        <v>1</v>
      </c>
      <c r="F297" s="11">
        <v>2775.19</v>
      </c>
      <c r="G297" t="s">
        <v>11</v>
      </c>
      <c r="H297" t="s">
        <v>16</v>
      </c>
      <c r="I297" t="s">
        <v>23</v>
      </c>
      <c r="K297" t="str">
        <f t="shared" si="12"/>
        <v>1999-29</v>
      </c>
      <c r="L297" t="str">
        <f t="shared" si="13"/>
        <v>29-Aug-1999</v>
      </c>
      <c r="M297">
        <f t="shared" si="14"/>
        <v>23</v>
      </c>
    </row>
    <row r="298" spans="1:13" x14ac:dyDescent="0.25">
      <c r="A298" t="s">
        <v>326</v>
      </c>
      <c r="B298">
        <v>1999</v>
      </c>
      <c r="C298" t="s">
        <v>30</v>
      </c>
      <c r="D298">
        <v>24</v>
      </c>
      <c r="E298">
        <v>1</v>
      </c>
      <c r="F298" s="11">
        <v>2789.06</v>
      </c>
      <c r="G298" t="s">
        <v>11</v>
      </c>
      <c r="H298" t="s">
        <v>12</v>
      </c>
      <c r="I298" t="s">
        <v>23</v>
      </c>
      <c r="K298" t="str">
        <f t="shared" si="12"/>
        <v>1999-24</v>
      </c>
      <c r="L298" t="str">
        <f t="shared" si="13"/>
        <v>24-Dec-1999</v>
      </c>
      <c r="M298">
        <f t="shared" si="14"/>
        <v>23</v>
      </c>
    </row>
    <row r="299" spans="1:13" x14ac:dyDescent="0.25">
      <c r="A299" t="s">
        <v>327</v>
      </c>
      <c r="B299">
        <v>2004</v>
      </c>
      <c r="C299" t="s">
        <v>35</v>
      </c>
      <c r="D299">
        <v>4</v>
      </c>
      <c r="E299">
        <v>2</v>
      </c>
      <c r="F299" s="11">
        <v>2801.26</v>
      </c>
      <c r="G299" t="s">
        <v>11</v>
      </c>
      <c r="H299" t="s">
        <v>12</v>
      </c>
      <c r="I299" t="s">
        <v>13</v>
      </c>
      <c r="K299" t="str">
        <f t="shared" si="12"/>
        <v>2004-4</v>
      </c>
      <c r="L299" t="str">
        <f t="shared" si="13"/>
        <v>4-Aug-2004</v>
      </c>
      <c r="M299">
        <f t="shared" si="14"/>
        <v>18</v>
      </c>
    </row>
    <row r="300" spans="1:13" x14ac:dyDescent="0.25">
      <c r="A300" t="s">
        <v>328</v>
      </c>
      <c r="B300">
        <v>2003</v>
      </c>
      <c r="C300" t="s">
        <v>20</v>
      </c>
      <c r="D300">
        <v>23</v>
      </c>
      <c r="E300">
        <v>2</v>
      </c>
      <c r="F300" s="11">
        <v>2803.7</v>
      </c>
      <c r="G300" t="s">
        <v>11</v>
      </c>
      <c r="H300" t="s">
        <v>16</v>
      </c>
      <c r="I300" t="s">
        <v>23</v>
      </c>
      <c r="K300" t="str">
        <f t="shared" si="12"/>
        <v>2003-23</v>
      </c>
      <c r="L300" t="str">
        <f t="shared" si="13"/>
        <v>23-Sep-2003</v>
      </c>
      <c r="M300">
        <f t="shared" si="14"/>
        <v>19</v>
      </c>
    </row>
    <row r="301" spans="1:13" x14ac:dyDescent="0.25">
      <c r="A301" t="s">
        <v>329</v>
      </c>
      <c r="B301">
        <v>2000</v>
      </c>
      <c r="C301" t="s">
        <v>37</v>
      </c>
      <c r="D301">
        <v>1</v>
      </c>
      <c r="E301">
        <v>0</v>
      </c>
      <c r="F301" s="11">
        <v>2819.51</v>
      </c>
      <c r="G301" t="s">
        <v>11</v>
      </c>
      <c r="H301" t="s">
        <v>12</v>
      </c>
      <c r="I301" t="s">
        <v>42</v>
      </c>
      <c r="K301" t="str">
        <f t="shared" si="12"/>
        <v>2000-1</v>
      </c>
      <c r="L301" t="str">
        <f t="shared" si="13"/>
        <v>1-Oct-2000</v>
      </c>
      <c r="M301">
        <f t="shared" si="14"/>
        <v>22</v>
      </c>
    </row>
    <row r="302" spans="1:13" x14ac:dyDescent="0.25">
      <c r="A302" t="s">
        <v>330</v>
      </c>
      <c r="B302">
        <v>1998</v>
      </c>
      <c r="C302" t="s">
        <v>15</v>
      </c>
      <c r="D302">
        <v>15</v>
      </c>
      <c r="E302">
        <v>0</v>
      </c>
      <c r="F302" s="11">
        <v>2842.76</v>
      </c>
      <c r="G302" t="s">
        <v>11</v>
      </c>
      <c r="H302" t="s">
        <v>12</v>
      </c>
      <c r="I302" t="s">
        <v>23</v>
      </c>
      <c r="K302" t="str">
        <f t="shared" si="12"/>
        <v>1998-15</v>
      </c>
      <c r="L302" t="str">
        <f t="shared" si="13"/>
        <v>15-Nov-1998</v>
      </c>
      <c r="M302">
        <f t="shared" si="14"/>
        <v>24</v>
      </c>
    </row>
    <row r="303" spans="1:13" x14ac:dyDescent="0.25">
      <c r="A303" t="s">
        <v>331</v>
      </c>
      <c r="B303">
        <v>1998</v>
      </c>
      <c r="C303" t="s">
        <v>18</v>
      </c>
      <c r="D303">
        <v>17</v>
      </c>
      <c r="E303">
        <v>0</v>
      </c>
      <c r="F303" s="11">
        <v>2850.68</v>
      </c>
      <c r="G303" t="s">
        <v>11</v>
      </c>
      <c r="H303" t="s">
        <v>12</v>
      </c>
      <c r="I303" t="s">
        <v>23</v>
      </c>
      <c r="K303" t="str">
        <f t="shared" si="12"/>
        <v>1998-17</v>
      </c>
      <c r="L303" t="str">
        <f t="shared" si="13"/>
        <v>17-Jun-1998</v>
      </c>
      <c r="M303">
        <f t="shared" si="14"/>
        <v>24</v>
      </c>
    </row>
    <row r="304" spans="1:13" x14ac:dyDescent="0.25">
      <c r="A304" t="s">
        <v>332</v>
      </c>
      <c r="B304">
        <v>1998</v>
      </c>
      <c r="C304" t="s">
        <v>20</v>
      </c>
      <c r="D304">
        <v>4</v>
      </c>
      <c r="E304">
        <v>0</v>
      </c>
      <c r="F304" s="11">
        <v>2855.44</v>
      </c>
      <c r="G304" t="s">
        <v>11</v>
      </c>
      <c r="H304" t="s">
        <v>12</v>
      </c>
      <c r="I304" t="s">
        <v>23</v>
      </c>
      <c r="K304" t="str">
        <f t="shared" si="12"/>
        <v>1998-4</v>
      </c>
      <c r="L304" t="str">
        <f t="shared" si="13"/>
        <v>4-Sep-1998</v>
      </c>
      <c r="M304">
        <f t="shared" si="14"/>
        <v>24</v>
      </c>
    </row>
    <row r="305" spans="1:13" x14ac:dyDescent="0.25">
      <c r="A305" t="s">
        <v>333</v>
      </c>
      <c r="B305">
        <v>1993</v>
      </c>
      <c r="C305" t="s">
        <v>15</v>
      </c>
      <c r="D305">
        <v>1</v>
      </c>
      <c r="E305">
        <v>0</v>
      </c>
      <c r="F305" s="11">
        <v>2866.09</v>
      </c>
      <c r="G305" t="s">
        <v>12</v>
      </c>
      <c r="H305" t="s">
        <v>12</v>
      </c>
      <c r="I305" t="s">
        <v>42</v>
      </c>
      <c r="K305" t="str">
        <f t="shared" si="12"/>
        <v>1993-1</v>
      </c>
      <c r="L305" t="str">
        <f t="shared" si="13"/>
        <v>1-Nov-1993</v>
      </c>
      <c r="M305">
        <f t="shared" si="14"/>
        <v>29</v>
      </c>
    </row>
    <row r="306" spans="1:13" x14ac:dyDescent="0.25">
      <c r="A306" t="s">
        <v>334</v>
      </c>
      <c r="B306">
        <v>1993</v>
      </c>
      <c r="C306" t="s">
        <v>35</v>
      </c>
      <c r="D306">
        <v>12</v>
      </c>
      <c r="E306">
        <v>0</v>
      </c>
      <c r="F306" s="11">
        <v>2867.12</v>
      </c>
      <c r="G306" t="s">
        <v>16</v>
      </c>
      <c r="H306" t="s">
        <v>12</v>
      </c>
      <c r="I306" t="s">
        <v>13</v>
      </c>
      <c r="K306" t="str">
        <f t="shared" si="12"/>
        <v>1993-12</v>
      </c>
      <c r="L306" t="str">
        <f t="shared" si="13"/>
        <v>12-Aug-1993</v>
      </c>
      <c r="M306">
        <f t="shared" si="14"/>
        <v>29</v>
      </c>
    </row>
    <row r="307" spans="1:13" x14ac:dyDescent="0.25">
      <c r="A307" t="s">
        <v>335</v>
      </c>
      <c r="B307">
        <v>1996</v>
      </c>
      <c r="C307" t="s">
        <v>18</v>
      </c>
      <c r="D307">
        <v>21</v>
      </c>
      <c r="E307">
        <v>0</v>
      </c>
      <c r="F307" s="11">
        <v>2897.32</v>
      </c>
      <c r="G307" t="s">
        <v>12</v>
      </c>
      <c r="H307" t="s">
        <v>12</v>
      </c>
      <c r="I307" t="s">
        <v>168</v>
      </c>
      <c r="K307" t="str">
        <f t="shared" si="12"/>
        <v>1996-21</v>
      </c>
      <c r="L307" t="str">
        <f t="shared" si="13"/>
        <v>21-Jun-1996</v>
      </c>
      <c r="M307">
        <f t="shared" si="14"/>
        <v>26</v>
      </c>
    </row>
    <row r="308" spans="1:13" x14ac:dyDescent="0.25">
      <c r="A308" t="s">
        <v>336</v>
      </c>
      <c r="B308">
        <v>2000</v>
      </c>
      <c r="C308" t="s">
        <v>10</v>
      </c>
      <c r="D308">
        <v>14</v>
      </c>
      <c r="E308">
        <v>0</v>
      </c>
      <c r="F308" s="11">
        <v>2897.46</v>
      </c>
      <c r="G308" t="s">
        <v>11</v>
      </c>
      <c r="H308" t="s">
        <v>16</v>
      </c>
      <c r="I308" t="s">
        <v>23</v>
      </c>
      <c r="K308" t="str">
        <f t="shared" si="12"/>
        <v>2000-14</v>
      </c>
      <c r="L308" t="str">
        <f t="shared" si="13"/>
        <v>14-Jul-2000</v>
      </c>
      <c r="M308">
        <f t="shared" si="14"/>
        <v>22</v>
      </c>
    </row>
    <row r="309" spans="1:13" x14ac:dyDescent="0.25">
      <c r="A309" t="s">
        <v>337</v>
      </c>
      <c r="B309">
        <v>1999</v>
      </c>
      <c r="C309" t="s">
        <v>15</v>
      </c>
      <c r="D309">
        <v>1</v>
      </c>
      <c r="E309">
        <v>0</v>
      </c>
      <c r="F309" s="11">
        <v>2899.49</v>
      </c>
      <c r="G309" t="s">
        <v>11</v>
      </c>
      <c r="H309" t="s">
        <v>11</v>
      </c>
      <c r="I309" t="s">
        <v>247</v>
      </c>
      <c r="K309" t="str">
        <f t="shared" si="12"/>
        <v>1999-1</v>
      </c>
      <c r="L309" t="str">
        <f t="shared" si="13"/>
        <v>1-Nov-1999</v>
      </c>
      <c r="M309">
        <f t="shared" si="14"/>
        <v>23</v>
      </c>
    </row>
    <row r="310" spans="1:13" x14ac:dyDescent="0.25">
      <c r="A310" t="s">
        <v>338</v>
      </c>
      <c r="B310">
        <v>1996</v>
      </c>
      <c r="C310" t="s">
        <v>37</v>
      </c>
      <c r="D310">
        <v>24</v>
      </c>
      <c r="E310">
        <v>1</v>
      </c>
      <c r="F310" s="11">
        <v>2902.91</v>
      </c>
      <c r="G310" t="s">
        <v>11</v>
      </c>
      <c r="H310" t="s">
        <v>11</v>
      </c>
      <c r="I310" t="s">
        <v>13</v>
      </c>
      <c r="K310" t="str">
        <f t="shared" si="12"/>
        <v>1996-24</v>
      </c>
      <c r="L310" t="str">
        <f t="shared" si="13"/>
        <v>24-Oct-1996</v>
      </c>
      <c r="M310">
        <f t="shared" si="14"/>
        <v>26</v>
      </c>
    </row>
    <row r="311" spans="1:13" x14ac:dyDescent="0.25">
      <c r="A311" t="s">
        <v>339</v>
      </c>
      <c r="B311">
        <v>1996</v>
      </c>
      <c r="C311" t="s">
        <v>18</v>
      </c>
      <c r="D311">
        <v>13</v>
      </c>
      <c r="E311">
        <v>1</v>
      </c>
      <c r="F311" s="11">
        <v>2904.09</v>
      </c>
      <c r="G311" t="s">
        <v>11</v>
      </c>
      <c r="H311" t="s">
        <v>11</v>
      </c>
      <c r="I311" t="s">
        <v>42</v>
      </c>
      <c r="K311" t="str">
        <f t="shared" si="12"/>
        <v>1996-13</v>
      </c>
      <c r="L311" t="str">
        <f t="shared" si="13"/>
        <v>13-Jun-1996</v>
      </c>
      <c r="M311">
        <f t="shared" si="14"/>
        <v>26</v>
      </c>
    </row>
    <row r="312" spans="1:13" x14ac:dyDescent="0.25">
      <c r="A312" t="s">
        <v>340</v>
      </c>
      <c r="B312">
        <v>2003</v>
      </c>
      <c r="C312" t="s">
        <v>18</v>
      </c>
      <c r="D312">
        <v>5</v>
      </c>
      <c r="E312">
        <v>2</v>
      </c>
      <c r="F312" s="11">
        <v>2913.57</v>
      </c>
      <c r="G312" t="s">
        <v>11</v>
      </c>
      <c r="H312" t="s">
        <v>11</v>
      </c>
      <c r="I312" t="s">
        <v>42</v>
      </c>
      <c r="K312" t="str">
        <f t="shared" si="12"/>
        <v>2003-5</v>
      </c>
      <c r="L312" t="str">
        <f t="shared" si="13"/>
        <v>5-Jun-2003</v>
      </c>
      <c r="M312">
        <f t="shared" si="14"/>
        <v>20</v>
      </c>
    </row>
    <row r="313" spans="1:13" x14ac:dyDescent="0.25">
      <c r="A313" t="s">
        <v>341</v>
      </c>
      <c r="B313">
        <v>1996</v>
      </c>
      <c r="C313" t="s">
        <v>18</v>
      </c>
      <c r="D313">
        <v>30</v>
      </c>
      <c r="E313">
        <v>1</v>
      </c>
      <c r="F313" s="11">
        <v>2927.06</v>
      </c>
      <c r="G313" t="s">
        <v>11</v>
      </c>
      <c r="H313" t="s">
        <v>11</v>
      </c>
      <c r="I313" t="s">
        <v>13</v>
      </c>
      <c r="K313" t="str">
        <f t="shared" si="12"/>
        <v>1996-30</v>
      </c>
      <c r="L313" t="str">
        <f t="shared" si="13"/>
        <v>30-Jun-1996</v>
      </c>
      <c r="M313">
        <f t="shared" si="14"/>
        <v>26</v>
      </c>
    </row>
    <row r="314" spans="1:13" x14ac:dyDescent="0.25">
      <c r="A314" t="s">
        <v>342</v>
      </c>
      <c r="B314">
        <v>2002</v>
      </c>
      <c r="C314" t="s">
        <v>20</v>
      </c>
      <c r="D314">
        <v>30</v>
      </c>
      <c r="E314">
        <v>0</v>
      </c>
      <c r="F314" s="11">
        <v>2943.41</v>
      </c>
      <c r="G314" t="s">
        <v>11</v>
      </c>
      <c r="H314" t="s">
        <v>12</v>
      </c>
      <c r="I314" t="s">
        <v>23</v>
      </c>
      <c r="K314" t="str">
        <f t="shared" si="12"/>
        <v>2002-30</v>
      </c>
      <c r="L314" t="str">
        <f t="shared" si="13"/>
        <v>30-Sep-2002</v>
      </c>
      <c r="M314">
        <f t="shared" si="14"/>
        <v>20</v>
      </c>
    </row>
    <row r="315" spans="1:13" x14ac:dyDescent="0.25">
      <c r="A315" t="s">
        <v>343</v>
      </c>
      <c r="B315">
        <v>1995</v>
      </c>
      <c r="C315" t="s">
        <v>20</v>
      </c>
      <c r="D315">
        <v>24</v>
      </c>
      <c r="E315">
        <v>0</v>
      </c>
      <c r="F315" s="11">
        <v>2974.13</v>
      </c>
      <c r="G315" t="s">
        <v>11</v>
      </c>
      <c r="H315" t="s">
        <v>16</v>
      </c>
      <c r="I315" t="s">
        <v>42</v>
      </c>
      <c r="K315" t="str">
        <f t="shared" si="12"/>
        <v>1995-24</v>
      </c>
      <c r="L315" t="str">
        <f t="shared" si="13"/>
        <v>24-Sep-1995</v>
      </c>
      <c r="M315">
        <f t="shared" si="14"/>
        <v>27</v>
      </c>
    </row>
    <row r="316" spans="1:13" x14ac:dyDescent="0.25">
      <c r="A316" t="s">
        <v>344</v>
      </c>
      <c r="B316">
        <v>1987</v>
      </c>
      <c r="C316" t="s">
        <v>18</v>
      </c>
      <c r="D316">
        <v>18</v>
      </c>
      <c r="E316">
        <v>3</v>
      </c>
      <c r="F316" s="11">
        <v>2979.52</v>
      </c>
      <c r="G316" t="s">
        <v>11</v>
      </c>
      <c r="H316" t="s">
        <v>12</v>
      </c>
      <c r="I316" t="s">
        <v>13</v>
      </c>
      <c r="K316" t="str">
        <f t="shared" si="12"/>
        <v>1987-18</v>
      </c>
      <c r="L316" t="str">
        <f t="shared" si="13"/>
        <v>18-Jun-1987</v>
      </c>
      <c r="M316">
        <f t="shared" si="14"/>
        <v>35</v>
      </c>
    </row>
    <row r="317" spans="1:13" x14ac:dyDescent="0.25">
      <c r="A317" t="s">
        <v>345</v>
      </c>
      <c r="B317">
        <v>1991</v>
      </c>
      <c r="C317" t="s">
        <v>15</v>
      </c>
      <c r="D317">
        <v>20</v>
      </c>
      <c r="E317">
        <v>3</v>
      </c>
      <c r="F317" s="11">
        <v>2985.67</v>
      </c>
      <c r="G317" t="s">
        <v>11</v>
      </c>
      <c r="H317" t="s">
        <v>11</v>
      </c>
      <c r="I317" t="s">
        <v>13</v>
      </c>
      <c r="K317" t="str">
        <f t="shared" si="12"/>
        <v>1991-20</v>
      </c>
      <c r="L317" t="str">
        <f t="shared" si="13"/>
        <v>20-Nov-1991</v>
      </c>
      <c r="M317">
        <f t="shared" si="14"/>
        <v>31</v>
      </c>
    </row>
    <row r="318" spans="1:13" x14ac:dyDescent="0.25">
      <c r="A318" t="s">
        <v>346</v>
      </c>
      <c r="B318">
        <v>2002</v>
      </c>
      <c r="C318" t="s">
        <v>30</v>
      </c>
      <c r="D318">
        <v>15</v>
      </c>
      <c r="E318">
        <v>0</v>
      </c>
      <c r="F318" s="11">
        <v>3012.22</v>
      </c>
      <c r="G318" t="s">
        <v>11</v>
      </c>
      <c r="H318" t="s">
        <v>12</v>
      </c>
      <c r="I318" t="s">
        <v>23</v>
      </c>
      <c r="K318" t="str">
        <f t="shared" si="12"/>
        <v>2002-15</v>
      </c>
      <c r="L318" t="str">
        <f t="shared" si="13"/>
        <v>15-Dec-2002</v>
      </c>
      <c r="M318">
        <f t="shared" si="14"/>
        <v>20</v>
      </c>
    </row>
    <row r="319" spans="1:13" x14ac:dyDescent="0.25">
      <c r="A319" t="s">
        <v>347</v>
      </c>
      <c r="B319">
        <v>1988</v>
      </c>
      <c r="C319" t="s">
        <v>20</v>
      </c>
      <c r="D319">
        <v>28</v>
      </c>
      <c r="E319">
        <v>3</v>
      </c>
      <c r="F319" s="11">
        <v>3018.04</v>
      </c>
      <c r="G319" t="s">
        <v>11</v>
      </c>
      <c r="H319" t="s">
        <v>11</v>
      </c>
      <c r="I319" t="s">
        <v>23</v>
      </c>
      <c r="K319" t="str">
        <f t="shared" si="12"/>
        <v>1988-28</v>
      </c>
      <c r="L319" t="str">
        <f t="shared" si="13"/>
        <v>28-Sep-1988</v>
      </c>
      <c r="M319">
        <f t="shared" si="14"/>
        <v>34</v>
      </c>
    </row>
    <row r="320" spans="1:13" x14ac:dyDescent="0.25">
      <c r="A320" t="s">
        <v>348</v>
      </c>
      <c r="B320">
        <v>1997</v>
      </c>
      <c r="C320" t="s">
        <v>30</v>
      </c>
      <c r="D320">
        <v>19</v>
      </c>
      <c r="E320">
        <v>0</v>
      </c>
      <c r="F320" s="11">
        <v>3021.81</v>
      </c>
      <c r="G320" t="s">
        <v>11</v>
      </c>
      <c r="H320" t="s">
        <v>12</v>
      </c>
      <c r="I320" t="s">
        <v>23</v>
      </c>
      <c r="K320" t="str">
        <f t="shared" si="12"/>
        <v>1997-19</v>
      </c>
      <c r="L320" t="str">
        <f t="shared" si="13"/>
        <v>19-Dec-1997</v>
      </c>
      <c r="M320">
        <f t="shared" si="14"/>
        <v>25</v>
      </c>
    </row>
    <row r="321" spans="1:13" x14ac:dyDescent="0.25">
      <c r="A321" t="s">
        <v>349</v>
      </c>
      <c r="B321">
        <v>1998</v>
      </c>
      <c r="C321" t="s">
        <v>20</v>
      </c>
      <c r="D321">
        <v>15</v>
      </c>
      <c r="E321">
        <v>0</v>
      </c>
      <c r="F321" s="11">
        <v>3044.21</v>
      </c>
      <c r="G321" t="s">
        <v>11</v>
      </c>
      <c r="H321" t="s">
        <v>12</v>
      </c>
      <c r="I321" t="s">
        <v>247</v>
      </c>
      <c r="K321" t="str">
        <f t="shared" si="12"/>
        <v>1998-15</v>
      </c>
      <c r="L321" t="str">
        <f t="shared" si="13"/>
        <v>15-Sep-1998</v>
      </c>
      <c r="M321">
        <f t="shared" si="14"/>
        <v>24</v>
      </c>
    </row>
    <row r="322" spans="1:13" x14ac:dyDescent="0.25">
      <c r="A322" t="s">
        <v>350</v>
      </c>
      <c r="B322">
        <v>1998</v>
      </c>
      <c r="C322" t="s">
        <v>35</v>
      </c>
      <c r="D322">
        <v>9</v>
      </c>
      <c r="E322">
        <v>0</v>
      </c>
      <c r="F322" s="11">
        <v>3046.06</v>
      </c>
      <c r="G322" t="s">
        <v>11</v>
      </c>
      <c r="H322" t="s">
        <v>16</v>
      </c>
      <c r="I322" t="s">
        <v>249</v>
      </c>
      <c r="K322" t="str">
        <f t="shared" si="12"/>
        <v>1998-9</v>
      </c>
      <c r="L322" t="str">
        <f t="shared" si="13"/>
        <v>9-Aug-1998</v>
      </c>
      <c r="M322">
        <f t="shared" si="14"/>
        <v>24</v>
      </c>
    </row>
    <row r="323" spans="1:13" x14ac:dyDescent="0.25">
      <c r="A323" t="s">
        <v>351</v>
      </c>
      <c r="B323">
        <v>1997</v>
      </c>
      <c r="C323" t="s">
        <v>30</v>
      </c>
      <c r="D323">
        <v>22</v>
      </c>
      <c r="E323">
        <v>0</v>
      </c>
      <c r="F323" s="11">
        <v>3051.73</v>
      </c>
      <c r="G323" t="s">
        <v>11</v>
      </c>
      <c r="H323" t="s">
        <v>11</v>
      </c>
      <c r="I323" t="s">
        <v>42</v>
      </c>
      <c r="K323" t="str">
        <f t="shared" ref="K323:K386" si="15">B323&amp;"-"&amp;D323</f>
        <v>1997-22</v>
      </c>
      <c r="L323" t="str">
        <f t="shared" ref="L323:L386" si="16">D323&amp;"-"&amp;C323&amp;"-"&amp;B323</f>
        <v>22-Dec-1997</v>
      </c>
      <c r="M323">
        <f t="shared" ref="M323:M386" si="17">DATEDIF(L323,DATE(2023,6,8),"Y")</f>
        <v>25</v>
      </c>
    </row>
    <row r="324" spans="1:13" x14ac:dyDescent="0.25">
      <c r="A324" t="s">
        <v>352</v>
      </c>
      <c r="B324">
        <v>2002</v>
      </c>
      <c r="C324" t="s">
        <v>18</v>
      </c>
      <c r="D324">
        <v>21</v>
      </c>
      <c r="E324">
        <v>2</v>
      </c>
      <c r="F324" s="11">
        <v>3056.39</v>
      </c>
      <c r="G324" t="s">
        <v>11</v>
      </c>
      <c r="H324" t="s">
        <v>12</v>
      </c>
      <c r="I324" t="s">
        <v>13</v>
      </c>
      <c r="K324" t="str">
        <f t="shared" si="15"/>
        <v>2002-21</v>
      </c>
      <c r="L324" t="str">
        <f t="shared" si="16"/>
        <v>21-Jun-2002</v>
      </c>
      <c r="M324">
        <f t="shared" si="17"/>
        <v>20</v>
      </c>
    </row>
    <row r="325" spans="1:13" x14ac:dyDescent="0.25">
      <c r="A325" t="s">
        <v>353</v>
      </c>
      <c r="B325">
        <v>1994</v>
      </c>
      <c r="C325" t="s">
        <v>20</v>
      </c>
      <c r="D325">
        <v>26</v>
      </c>
      <c r="E325">
        <v>0</v>
      </c>
      <c r="F325" s="11">
        <v>3062.51</v>
      </c>
      <c r="G325" t="s">
        <v>12</v>
      </c>
      <c r="H325" t="s">
        <v>16</v>
      </c>
      <c r="I325" t="s">
        <v>23</v>
      </c>
      <c r="K325" t="str">
        <f t="shared" si="15"/>
        <v>1994-26</v>
      </c>
      <c r="L325" t="str">
        <f t="shared" si="16"/>
        <v>26-Sep-1994</v>
      </c>
      <c r="M325">
        <f t="shared" si="17"/>
        <v>28</v>
      </c>
    </row>
    <row r="326" spans="1:13" x14ac:dyDescent="0.25">
      <c r="A326" t="s">
        <v>354</v>
      </c>
      <c r="B326">
        <v>1989</v>
      </c>
      <c r="C326" t="s">
        <v>37</v>
      </c>
      <c r="D326">
        <v>1</v>
      </c>
      <c r="E326">
        <v>3</v>
      </c>
      <c r="F326" s="11">
        <v>3065.49</v>
      </c>
      <c r="G326" t="s">
        <v>11</v>
      </c>
      <c r="H326" t="s">
        <v>16</v>
      </c>
      <c r="I326" t="s">
        <v>23</v>
      </c>
      <c r="K326" t="str">
        <f t="shared" si="15"/>
        <v>1989-1</v>
      </c>
      <c r="L326" t="str">
        <f t="shared" si="16"/>
        <v>1-Oct-1989</v>
      </c>
      <c r="M326">
        <f t="shared" si="17"/>
        <v>33</v>
      </c>
    </row>
    <row r="327" spans="1:13" x14ac:dyDescent="0.25">
      <c r="A327" t="s">
        <v>355</v>
      </c>
      <c r="B327">
        <v>1995</v>
      </c>
      <c r="C327" t="s">
        <v>20</v>
      </c>
      <c r="D327">
        <v>10</v>
      </c>
      <c r="E327">
        <v>0</v>
      </c>
      <c r="F327" s="11">
        <v>3070.81</v>
      </c>
      <c r="G327" t="s">
        <v>12</v>
      </c>
      <c r="H327" t="s">
        <v>16</v>
      </c>
      <c r="I327" t="s">
        <v>356</v>
      </c>
      <c r="K327" t="str">
        <f t="shared" si="15"/>
        <v>1995-10</v>
      </c>
      <c r="L327" t="str">
        <f t="shared" si="16"/>
        <v>10-Sep-1995</v>
      </c>
      <c r="M327">
        <f t="shared" si="17"/>
        <v>27</v>
      </c>
    </row>
    <row r="328" spans="1:13" x14ac:dyDescent="0.25">
      <c r="A328" t="s">
        <v>357</v>
      </c>
      <c r="B328">
        <v>2001</v>
      </c>
      <c r="C328" t="s">
        <v>37</v>
      </c>
      <c r="D328">
        <v>13</v>
      </c>
      <c r="E328">
        <v>2</v>
      </c>
      <c r="F328" s="11">
        <v>3077.1</v>
      </c>
      <c r="G328" t="s">
        <v>11</v>
      </c>
      <c r="H328" t="s">
        <v>16</v>
      </c>
      <c r="I328" t="s">
        <v>23</v>
      </c>
      <c r="K328" t="str">
        <f t="shared" si="15"/>
        <v>2001-13</v>
      </c>
      <c r="L328" t="str">
        <f t="shared" si="16"/>
        <v>13-Oct-2001</v>
      </c>
      <c r="M328">
        <f t="shared" si="17"/>
        <v>21</v>
      </c>
    </row>
    <row r="329" spans="1:13" x14ac:dyDescent="0.25">
      <c r="A329" t="s">
        <v>358</v>
      </c>
      <c r="B329">
        <v>1987</v>
      </c>
      <c r="C329" t="s">
        <v>35</v>
      </c>
      <c r="D329">
        <v>1</v>
      </c>
      <c r="E329">
        <v>3</v>
      </c>
      <c r="F329" s="11">
        <v>3088.06</v>
      </c>
      <c r="G329" t="s">
        <v>11</v>
      </c>
      <c r="H329" t="s">
        <v>11</v>
      </c>
      <c r="I329" t="s">
        <v>13</v>
      </c>
      <c r="K329" t="str">
        <f t="shared" si="15"/>
        <v>1987-1</v>
      </c>
      <c r="L329" t="str">
        <f t="shared" si="16"/>
        <v>1-Aug-1987</v>
      </c>
      <c r="M329">
        <f t="shared" si="17"/>
        <v>35</v>
      </c>
    </row>
    <row r="330" spans="1:13" x14ac:dyDescent="0.25">
      <c r="A330" t="s">
        <v>359</v>
      </c>
      <c r="B330">
        <v>1999</v>
      </c>
      <c r="C330" t="s">
        <v>18</v>
      </c>
      <c r="D330">
        <v>25</v>
      </c>
      <c r="E330">
        <v>0</v>
      </c>
      <c r="F330" s="11">
        <v>3128.35</v>
      </c>
      <c r="G330" t="s">
        <v>11</v>
      </c>
      <c r="H330" t="s">
        <v>12</v>
      </c>
      <c r="I330" t="s">
        <v>300</v>
      </c>
      <c r="K330" t="str">
        <f t="shared" si="15"/>
        <v>1999-25</v>
      </c>
      <c r="L330" t="str">
        <f t="shared" si="16"/>
        <v>25-Jun-1999</v>
      </c>
      <c r="M330">
        <f t="shared" si="17"/>
        <v>23</v>
      </c>
    </row>
    <row r="331" spans="1:13" x14ac:dyDescent="0.25">
      <c r="A331" t="s">
        <v>360</v>
      </c>
      <c r="B331">
        <v>1994</v>
      </c>
      <c r="C331" t="s">
        <v>10</v>
      </c>
      <c r="D331">
        <v>10</v>
      </c>
      <c r="E331">
        <v>0</v>
      </c>
      <c r="F331" s="11">
        <v>3161.45</v>
      </c>
      <c r="G331" t="s">
        <v>11</v>
      </c>
      <c r="H331" t="s">
        <v>16</v>
      </c>
      <c r="I331" t="s">
        <v>42</v>
      </c>
      <c r="K331" t="str">
        <f t="shared" si="15"/>
        <v>1994-10</v>
      </c>
      <c r="L331" t="str">
        <f t="shared" si="16"/>
        <v>10-Jul-1994</v>
      </c>
      <c r="M331">
        <f t="shared" si="17"/>
        <v>28</v>
      </c>
    </row>
    <row r="332" spans="1:13" x14ac:dyDescent="0.25">
      <c r="A332" t="s">
        <v>361</v>
      </c>
      <c r="B332">
        <v>1993</v>
      </c>
      <c r="C332" t="s">
        <v>20</v>
      </c>
      <c r="D332">
        <v>25</v>
      </c>
      <c r="E332">
        <v>0</v>
      </c>
      <c r="F332" s="11">
        <v>3162.02</v>
      </c>
      <c r="G332" t="s">
        <v>11</v>
      </c>
      <c r="H332" t="s">
        <v>12</v>
      </c>
      <c r="I332" t="s">
        <v>13</v>
      </c>
      <c r="K332" t="str">
        <f t="shared" si="15"/>
        <v>1993-25</v>
      </c>
      <c r="L332" t="str">
        <f t="shared" si="16"/>
        <v>25-Sep-1993</v>
      </c>
      <c r="M332">
        <f t="shared" si="17"/>
        <v>29</v>
      </c>
    </row>
    <row r="333" spans="1:13" x14ac:dyDescent="0.25">
      <c r="A333" t="s">
        <v>362</v>
      </c>
      <c r="B333">
        <v>2001</v>
      </c>
      <c r="C333" t="s">
        <v>35</v>
      </c>
      <c r="D333">
        <v>29</v>
      </c>
      <c r="E333">
        <v>1</v>
      </c>
      <c r="F333" s="11">
        <v>3167.46</v>
      </c>
      <c r="G333" t="s">
        <v>11</v>
      </c>
      <c r="H333" t="s">
        <v>12</v>
      </c>
      <c r="I333" t="s">
        <v>247</v>
      </c>
      <c r="K333" t="str">
        <f t="shared" si="15"/>
        <v>2001-29</v>
      </c>
      <c r="L333" t="str">
        <f t="shared" si="16"/>
        <v>29-Aug-2001</v>
      </c>
      <c r="M333">
        <f t="shared" si="17"/>
        <v>21</v>
      </c>
    </row>
    <row r="334" spans="1:13" x14ac:dyDescent="0.25">
      <c r="A334" t="s">
        <v>363</v>
      </c>
      <c r="B334">
        <v>1994</v>
      </c>
      <c r="C334" t="s">
        <v>37</v>
      </c>
      <c r="D334">
        <v>25</v>
      </c>
      <c r="E334">
        <v>0</v>
      </c>
      <c r="F334" s="11">
        <v>3171.61</v>
      </c>
      <c r="G334" t="s">
        <v>11</v>
      </c>
      <c r="H334" t="s">
        <v>12</v>
      </c>
      <c r="I334" t="s">
        <v>13</v>
      </c>
      <c r="K334" t="str">
        <f t="shared" si="15"/>
        <v>1994-25</v>
      </c>
      <c r="L334" t="str">
        <f t="shared" si="16"/>
        <v>25-Oct-1994</v>
      </c>
      <c r="M334">
        <f t="shared" si="17"/>
        <v>28</v>
      </c>
    </row>
    <row r="335" spans="1:13" x14ac:dyDescent="0.25">
      <c r="A335" t="s">
        <v>364</v>
      </c>
      <c r="B335">
        <v>1994</v>
      </c>
      <c r="C335" t="s">
        <v>10</v>
      </c>
      <c r="D335">
        <v>6</v>
      </c>
      <c r="E335">
        <v>0</v>
      </c>
      <c r="F335" s="11">
        <v>3172.02</v>
      </c>
      <c r="G335" t="s">
        <v>11</v>
      </c>
      <c r="H335" t="s">
        <v>16</v>
      </c>
      <c r="I335" t="s">
        <v>42</v>
      </c>
      <c r="K335" t="str">
        <f t="shared" si="15"/>
        <v>1994-6</v>
      </c>
      <c r="L335" t="str">
        <f t="shared" si="16"/>
        <v>6-Jul-1994</v>
      </c>
      <c r="M335">
        <f t="shared" si="17"/>
        <v>28</v>
      </c>
    </row>
    <row r="336" spans="1:13" x14ac:dyDescent="0.25">
      <c r="A336" t="s">
        <v>365</v>
      </c>
      <c r="B336">
        <v>1996</v>
      </c>
      <c r="C336" t="s">
        <v>35</v>
      </c>
      <c r="D336">
        <v>14</v>
      </c>
      <c r="E336">
        <v>0</v>
      </c>
      <c r="F336" s="11">
        <v>3176.29</v>
      </c>
      <c r="G336" t="s">
        <v>11</v>
      </c>
      <c r="H336" t="s">
        <v>11</v>
      </c>
      <c r="I336" t="s">
        <v>23</v>
      </c>
      <c r="K336" t="str">
        <f t="shared" si="15"/>
        <v>1996-14</v>
      </c>
      <c r="L336" t="str">
        <f t="shared" si="16"/>
        <v>14-Aug-1996</v>
      </c>
      <c r="M336">
        <f t="shared" si="17"/>
        <v>26</v>
      </c>
    </row>
    <row r="337" spans="1:13" x14ac:dyDescent="0.25">
      <c r="A337" t="s">
        <v>366</v>
      </c>
      <c r="B337">
        <v>1996</v>
      </c>
      <c r="C337" t="s">
        <v>10</v>
      </c>
      <c r="D337">
        <v>3</v>
      </c>
      <c r="E337">
        <v>0</v>
      </c>
      <c r="F337" s="11">
        <v>3176.82</v>
      </c>
      <c r="G337" t="s">
        <v>11</v>
      </c>
      <c r="H337" t="s">
        <v>16</v>
      </c>
      <c r="I337" t="s">
        <v>23</v>
      </c>
      <c r="K337" t="str">
        <f t="shared" si="15"/>
        <v>1996-3</v>
      </c>
      <c r="L337" t="str">
        <f t="shared" si="16"/>
        <v>3-Jul-1996</v>
      </c>
      <c r="M337">
        <f t="shared" si="17"/>
        <v>26</v>
      </c>
    </row>
    <row r="338" spans="1:13" x14ac:dyDescent="0.25">
      <c r="A338" t="s">
        <v>367</v>
      </c>
      <c r="B338">
        <v>2000</v>
      </c>
      <c r="C338" t="s">
        <v>20</v>
      </c>
      <c r="D338">
        <v>23</v>
      </c>
      <c r="E338">
        <v>0</v>
      </c>
      <c r="F338" s="11">
        <v>3179.96</v>
      </c>
      <c r="G338" t="s">
        <v>11</v>
      </c>
      <c r="H338" t="s">
        <v>11</v>
      </c>
      <c r="I338" t="s">
        <v>23</v>
      </c>
      <c r="K338" t="str">
        <f t="shared" si="15"/>
        <v>2000-23</v>
      </c>
      <c r="L338" t="str">
        <f t="shared" si="16"/>
        <v>23-Sep-2000</v>
      </c>
      <c r="M338">
        <f t="shared" si="17"/>
        <v>22</v>
      </c>
    </row>
    <row r="339" spans="1:13" x14ac:dyDescent="0.25">
      <c r="A339" t="s">
        <v>368</v>
      </c>
      <c r="B339">
        <v>2001</v>
      </c>
      <c r="C339" t="s">
        <v>20</v>
      </c>
      <c r="D339">
        <v>2</v>
      </c>
      <c r="E339">
        <v>2</v>
      </c>
      <c r="F339" s="11">
        <v>3180.51</v>
      </c>
      <c r="G339" t="s">
        <v>11</v>
      </c>
      <c r="H339" t="s">
        <v>11</v>
      </c>
      <c r="I339" t="s">
        <v>13</v>
      </c>
      <c r="K339" t="str">
        <f t="shared" si="15"/>
        <v>2001-2</v>
      </c>
      <c r="L339" t="str">
        <f t="shared" si="16"/>
        <v>2-Sep-2001</v>
      </c>
      <c r="M339">
        <f t="shared" si="17"/>
        <v>21</v>
      </c>
    </row>
    <row r="340" spans="1:13" x14ac:dyDescent="0.25">
      <c r="A340" t="s">
        <v>369</v>
      </c>
      <c r="B340">
        <v>1996</v>
      </c>
      <c r="C340" t="s">
        <v>37</v>
      </c>
      <c r="D340">
        <v>11</v>
      </c>
      <c r="E340">
        <v>0</v>
      </c>
      <c r="F340" s="11">
        <v>3201.25</v>
      </c>
      <c r="G340" t="s">
        <v>11</v>
      </c>
      <c r="H340" t="s">
        <v>12</v>
      </c>
      <c r="I340" t="s">
        <v>23</v>
      </c>
      <c r="K340" t="str">
        <f t="shared" si="15"/>
        <v>1996-11</v>
      </c>
      <c r="L340" t="str">
        <f t="shared" si="16"/>
        <v>11-Oct-1996</v>
      </c>
      <c r="M340">
        <f t="shared" si="17"/>
        <v>26</v>
      </c>
    </row>
    <row r="341" spans="1:13" x14ac:dyDescent="0.25">
      <c r="A341" t="s">
        <v>370</v>
      </c>
      <c r="B341">
        <v>1997</v>
      </c>
      <c r="C341" t="s">
        <v>10</v>
      </c>
      <c r="D341">
        <v>5</v>
      </c>
      <c r="E341">
        <v>0</v>
      </c>
      <c r="F341" s="11">
        <v>3206.49</v>
      </c>
      <c r="G341" t="s">
        <v>11</v>
      </c>
      <c r="H341" t="s">
        <v>12</v>
      </c>
      <c r="I341" t="s">
        <v>247</v>
      </c>
      <c r="K341" t="str">
        <f t="shared" si="15"/>
        <v>1997-5</v>
      </c>
      <c r="L341" t="str">
        <f t="shared" si="16"/>
        <v>5-Jul-1997</v>
      </c>
      <c r="M341">
        <f t="shared" si="17"/>
        <v>25</v>
      </c>
    </row>
    <row r="342" spans="1:13" x14ac:dyDescent="0.25">
      <c r="A342" t="s">
        <v>371</v>
      </c>
      <c r="B342">
        <v>1997</v>
      </c>
      <c r="C342" t="s">
        <v>30</v>
      </c>
      <c r="D342">
        <v>22</v>
      </c>
      <c r="E342">
        <v>1</v>
      </c>
      <c r="F342" s="11">
        <v>3208.79</v>
      </c>
      <c r="G342" t="s">
        <v>11</v>
      </c>
      <c r="H342" t="s">
        <v>12</v>
      </c>
      <c r="I342" t="s">
        <v>42</v>
      </c>
      <c r="K342" t="str">
        <f t="shared" si="15"/>
        <v>1997-22</v>
      </c>
      <c r="L342" t="str">
        <f t="shared" si="16"/>
        <v>22-Dec-1997</v>
      </c>
      <c r="M342">
        <f t="shared" si="17"/>
        <v>25</v>
      </c>
    </row>
    <row r="343" spans="1:13" x14ac:dyDescent="0.25">
      <c r="A343" t="s">
        <v>372</v>
      </c>
      <c r="B343">
        <v>1997</v>
      </c>
      <c r="C343" t="s">
        <v>10</v>
      </c>
      <c r="D343">
        <v>6</v>
      </c>
      <c r="E343">
        <v>0</v>
      </c>
      <c r="F343" s="11">
        <v>3213.62</v>
      </c>
      <c r="G343" t="s">
        <v>11</v>
      </c>
      <c r="H343" t="s">
        <v>11</v>
      </c>
      <c r="I343" t="s">
        <v>247</v>
      </c>
      <c r="K343" t="str">
        <f t="shared" si="15"/>
        <v>1997-6</v>
      </c>
      <c r="L343" t="str">
        <f t="shared" si="16"/>
        <v>6-Jul-1997</v>
      </c>
      <c r="M343">
        <f t="shared" si="17"/>
        <v>25</v>
      </c>
    </row>
    <row r="344" spans="1:13" x14ac:dyDescent="0.25">
      <c r="A344" t="s">
        <v>373</v>
      </c>
      <c r="B344">
        <v>1997</v>
      </c>
      <c r="C344" t="s">
        <v>35</v>
      </c>
      <c r="D344">
        <v>2</v>
      </c>
      <c r="E344">
        <v>1</v>
      </c>
      <c r="F344" s="11">
        <v>3227.12</v>
      </c>
      <c r="G344" t="s">
        <v>11</v>
      </c>
      <c r="H344" t="s">
        <v>12</v>
      </c>
      <c r="I344" t="s">
        <v>13</v>
      </c>
      <c r="K344" t="str">
        <f t="shared" si="15"/>
        <v>1997-2</v>
      </c>
      <c r="L344" t="str">
        <f t="shared" si="16"/>
        <v>2-Aug-1997</v>
      </c>
      <c r="M344">
        <f t="shared" si="17"/>
        <v>25</v>
      </c>
    </row>
    <row r="345" spans="1:13" x14ac:dyDescent="0.25">
      <c r="A345" t="s">
        <v>374</v>
      </c>
      <c r="B345">
        <v>1997</v>
      </c>
      <c r="C345" t="s">
        <v>20</v>
      </c>
      <c r="D345">
        <v>2</v>
      </c>
      <c r="E345">
        <v>1</v>
      </c>
      <c r="F345" s="11">
        <v>3238.44</v>
      </c>
      <c r="G345" t="s">
        <v>11</v>
      </c>
      <c r="H345" t="s">
        <v>12</v>
      </c>
      <c r="I345" t="s">
        <v>13</v>
      </c>
      <c r="K345" t="str">
        <f t="shared" si="15"/>
        <v>1997-2</v>
      </c>
      <c r="L345" t="str">
        <f t="shared" si="16"/>
        <v>2-Sep-1997</v>
      </c>
      <c r="M345">
        <f t="shared" si="17"/>
        <v>25</v>
      </c>
    </row>
    <row r="346" spans="1:13" x14ac:dyDescent="0.25">
      <c r="A346" t="s">
        <v>375</v>
      </c>
      <c r="B346">
        <v>1991</v>
      </c>
      <c r="C346" t="s">
        <v>15</v>
      </c>
      <c r="D346">
        <v>13</v>
      </c>
      <c r="E346">
        <v>0</v>
      </c>
      <c r="F346" s="11">
        <v>3260.2</v>
      </c>
      <c r="G346" t="s">
        <v>12</v>
      </c>
      <c r="H346" t="s">
        <v>11</v>
      </c>
      <c r="I346" t="s">
        <v>42</v>
      </c>
      <c r="K346" t="str">
        <f t="shared" si="15"/>
        <v>1991-13</v>
      </c>
      <c r="L346" t="str">
        <f t="shared" si="16"/>
        <v>13-Nov-1991</v>
      </c>
      <c r="M346">
        <f t="shared" si="17"/>
        <v>31</v>
      </c>
    </row>
    <row r="347" spans="1:13" x14ac:dyDescent="0.25">
      <c r="A347" t="s">
        <v>376</v>
      </c>
      <c r="B347">
        <v>1994</v>
      </c>
      <c r="C347" t="s">
        <v>30</v>
      </c>
      <c r="D347">
        <v>2</v>
      </c>
      <c r="E347">
        <v>0</v>
      </c>
      <c r="F347" s="11">
        <v>3268.85</v>
      </c>
      <c r="G347" t="s">
        <v>12</v>
      </c>
      <c r="H347" t="s">
        <v>16</v>
      </c>
      <c r="I347" t="s">
        <v>168</v>
      </c>
      <c r="K347" t="str">
        <f t="shared" si="15"/>
        <v>1994-2</v>
      </c>
      <c r="L347" t="str">
        <f t="shared" si="16"/>
        <v>2-Dec-1994</v>
      </c>
      <c r="M347">
        <f t="shared" si="17"/>
        <v>28</v>
      </c>
    </row>
    <row r="348" spans="1:13" x14ac:dyDescent="0.25">
      <c r="A348" t="s">
        <v>377</v>
      </c>
      <c r="B348">
        <v>1994</v>
      </c>
      <c r="C348" t="s">
        <v>10</v>
      </c>
      <c r="D348">
        <v>1</v>
      </c>
      <c r="E348">
        <v>1</v>
      </c>
      <c r="F348" s="11">
        <v>3277.16</v>
      </c>
      <c r="G348" t="s">
        <v>11</v>
      </c>
      <c r="H348" t="s">
        <v>12</v>
      </c>
      <c r="I348" t="s">
        <v>42</v>
      </c>
      <c r="K348" t="str">
        <f t="shared" si="15"/>
        <v>1994-1</v>
      </c>
      <c r="L348" t="str">
        <f t="shared" si="16"/>
        <v>1-Jul-1994</v>
      </c>
      <c r="M348">
        <f t="shared" si="17"/>
        <v>28</v>
      </c>
    </row>
    <row r="349" spans="1:13" x14ac:dyDescent="0.25">
      <c r="A349" t="s">
        <v>378</v>
      </c>
      <c r="B349">
        <v>2001</v>
      </c>
      <c r="C349" t="s">
        <v>37</v>
      </c>
      <c r="D349">
        <v>6</v>
      </c>
      <c r="E349">
        <v>2</v>
      </c>
      <c r="F349" s="11">
        <v>3279.87</v>
      </c>
      <c r="G349" t="s">
        <v>11</v>
      </c>
      <c r="H349" t="s">
        <v>16</v>
      </c>
      <c r="I349" t="s">
        <v>356</v>
      </c>
      <c r="K349" t="str">
        <f t="shared" si="15"/>
        <v>2001-6</v>
      </c>
      <c r="L349" t="str">
        <f t="shared" si="16"/>
        <v>6-Oct-2001</v>
      </c>
      <c r="M349">
        <f t="shared" si="17"/>
        <v>21</v>
      </c>
    </row>
    <row r="350" spans="1:13" x14ac:dyDescent="0.25">
      <c r="A350" t="s">
        <v>379</v>
      </c>
      <c r="B350">
        <v>2003</v>
      </c>
      <c r="C350" t="s">
        <v>10</v>
      </c>
      <c r="D350">
        <v>3</v>
      </c>
      <c r="E350">
        <v>0</v>
      </c>
      <c r="F350" s="11">
        <v>3280.22</v>
      </c>
      <c r="G350" t="s">
        <v>11</v>
      </c>
      <c r="H350" t="s">
        <v>12</v>
      </c>
      <c r="I350" t="s">
        <v>42</v>
      </c>
      <c r="K350" t="str">
        <f t="shared" si="15"/>
        <v>2003-3</v>
      </c>
      <c r="L350" t="str">
        <f t="shared" si="16"/>
        <v>3-Jul-2003</v>
      </c>
      <c r="M350">
        <f t="shared" si="17"/>
        <v>19</v>
      </c>
    </row>
    <row r="351" spans="1:13" x14ac:dyDescent="0.25">
      <c r="A351" t="s">
        <v>380</v>
      </c>
      <c r="B351">
        <v>1996</v>
      </c>
      <c r="C351" t="s">
        <v>15</v>
      </c>
      <c r="D351">
        <v>17</v>
      </c>
      <c r="E351">
        <v>1</v>
      </c>
      <c r="F351" s="11">
        <v>3292.53</v>
      </c>
      <c r="G351" t="s">
        <v>11</v>
      </c>
      <c r="H351" t="s">
        <v>11</v>
      </c>
      <c r="I351" t="s">
        <v>23</v>
      </c>
      <c r="K351" t="str">
        <f t="shared" si="15"/>
        <v>1996-17</v>
      </c>
      <c r="L351" t="str">
        <f t="shared" si="16"/>
        <v>17-Nov-1996</v>
      </c>
      <c r="M351">
        <f t="shared" si="17"/>
        <v>26</v>
      </c>
    </row>
    <row r="352" spans="1:13" x14ac:dyDescent="0.25">
      <c r="A352" t="s">
        <v>381</v>
      </c>
      <c r="B352">
        <v>2003</v>
      </c>
      <c r="C352" t="s">
        <v>30</v>
      </c>
      <c r="D352">
        <v>5</v>
      </c>
      <c r="E352">
        <v>0</v>
      </c>
      <c r="F352" s="11">
        <v>3300.7</v>
      </c>
      <c r="G352" t="s">
        <v>11</v>
      </c>
      <c r="H352" t="s">
        <v>11</v>
      </c>
      <c r="I352" t="s">
        <v>200</v>
      </c>
      <c r="K352" t="str">
        <f t="shared" si="15"/>
        <v>2003-5</v>
      </c>
      <c r="L352" t="str">
        <f t="shared" si="16"/>
        <v>5-Dec-2003</v>
      </c>
      <c r="M352">
        <f t="shared" si="17"/>
        <v>19</v>
      </c>
    </row>
    <row r="353" spans="1:13" x14ac:dyDescent="0.25">
      <c r="A353" t="s">
        <v>382</v>
      </c>
      <c r="B353">
        <v>2003</v>
      </c>
      <c r="C353" t="s">
        <v>15</v>
      </c>
      <c r="D353">
        <v>18</v>
      </c>
      <c r="E353">
        <v>0</v>
      </c>
      <c r="F353" s="11">
        <v>3308.46</v>
      </c>
      <c r="G353" t="s">
        <v>11</v>
      </c>
      <c r="H353" t="s">
        <v>16</v>
      </c>
      <c r="I353" t="s">
        <v>300</v>
      </c>
      <c r="K353" t="str">
        <f t="shared" si="15"/>
        <v>2003-18</v>
      </c>
      <c r="L353" t="str">
        <f t="shared" si="16"/>
        <v>18-Nov-2003</v>
      </c>
      <c r="M353">
        <f t="shared" si="17"/>
        <v>19</v>
      </c>
    </row>
    <row r="354" spans="1:13" x14ac:dyDescent="0.25">
      <c r="A354" t="s">
        <v>383</v>
      </c>
      <c r="B354">
        <v>1997</v>
      </c>
      <c r="C354" t="s">
        <v>18</v>
      </c>
      <c r="D354">
        <v>20</v>
      </c>
      <c r="E354">
        <v>1</v>
      </c>
      <c r="F354" s="11">
        <v>3309.79</v>
      </c>
      <c r="G354" t="s">
        <v>12</v>
      </c>
      <c r="H354" t="s">
        <v>12</v>
      </c>
      <c r="I354" t="s">
        <v>356</v>
      </c>
      <c r="K354" t="str">
        <f t="shared" si="15"/>
        <v>1997-20</v>
      </c>
      <c r="L354" t="str">
        <f t="shared" si="16"/>
        <v>20-Jun-1997</v>
      </c>
      <c r="M354">
        <f t="shared" si="17"/>
        <v>25</v>
      </c>
    </row>
    <row r="355" spans="1:13" x14ac:dyDescent="0.25">
      <c r="A355" t="s">
        <v>384</v>
      </c>
      <c r="B355">
        <v>1991</v>
      </c>
      <c r="C355" t="s">
        <v>20</v>
      </c>
      <c r="D355">
        <v>1</v>
      </c>
      <c r="E355">
        <v>3</v>
      </c>
      <c r="F355" s="11">
        <v>3342.79</v>
      </c>
      <c r="G355" t="s">
        <v>11</v>
      </c>
      <c r="H355" t="s">
        <v>16</v>
      </c>
      <c r="I355" t="s">
        <v>13</v>
      </c>
      <c r="K355" t="str">
        <f t="shared" si="15"/>
        <v>1991-1</v>
      </c>
      <c r="L355" t="str">
        <f t="shared" si="16"/>
        <v>1-Sep-1991</v>
      </c>
      <c r="M355">
        <f t="shared" si="17"/>
        <v>31</v>
      </c>
    </row>
    <row r="356" spans="1:13" x14ac:dyDescent="0.25">
      <c r="A356" t="s">
        <v>385</v>
      </c>
      <c r="B356">
        <v>1993</v>
      </c>
      <c r="C356" t="s">
        <v>37</v>
      </c>
      <c r="D356">
        <v>28</v>
      </c>
      <c r="E356">
        <v>0</v>
      </c>
      <c r="F356" s="11">
        <v>3353.28</v>
      </c>
      <c r="G356" t="s">
        <v>11</v>
      </c>
      <c r="H356" t="s">
        <v>16</v>
      </c>
      <c r="I356" t="s">
        <v>42</v>
      </c>
      <c r="K356" t="str">
        <f t="shared" si="15"/>
        <v>1993-28</v>
      </c>
      <c r="L356" t="str">
        <f t="shared" si="16"/>
        <v>28-Oct-1993</v>
      </c>
      <c r="M356">
        <f t="shared" si="17"/>
        <v>29</v>
      </c>
    </row>
    <row r="357" spans="1:13" x14ac:dyDescent="0.25">
      <c r="A357" t="s">
        <v>386</v>
      </c>
      <c r="B357">
        <v>1995</v>
      </c>
      <c r="C357" t="s">
        <v>18</v>
      </c>
      <c r="D357">
        <v>23</v>
      </c>
      <c r="E357">
        <v>0</v>
      </c>
      <c r="F357" s="11">
        <v>3353.47</v>
      </c>
      <c r="G357" t="s">
        <v>11</v>
      </c>
      <c r="H357" t="s">
        <v>12</v>
      </c>
      <c r="I357" t="s">
        <v>23</v>
      </c>
      <c r="K357" t="str">
        <f t="shared" si="15"/>
        <v>1995-23</v>
      </c>
      <c r="L357" t="str">
        <f t="shared" si="16"/>
        <v>23-Jun-1995</v>
      </c>
      <c r="M357">
        <f t="shared" si="17"/>
        <v>27</v>
      </c>
    </row>
    <row r="358" spans="1:13" x14ac:dyDescent="0.25">
      <c r="A358" t="s">
        <v>387</v>
      </c>
      <c r="B358">
        <v>1993</v>
      </c>
      <c r="C358" t="s">
        <v>37</v>
      </c>
      <c r="D358">
        <v>7</v>
      </c>
      <c r="E358">
        <v>0</v>
      </c>
      <c r="F358" s="11">
        <v>3366.67</v>
      </c>
      <c r="G358" t="s">
        <v>11</v>
      </c>
      <c r="H358" t="s">
        <v>11</v>
      </c>
      <c r="I358" t="s">
        <v>13</v>
      </c>
      <c r="K358" t="str">
        <f t="shared" si="15"/>
        <v>1993-7</v>
      </c>
      <c r="L358" t="str">
        <f t="shared" si="16"/>
        <v>7-Oct-1993</v>
      </c>
      <c r="M358">
        <f t="shared" si="17"/>
        <v>29</v>
      </c>
    </row>
    <row r="359" spans="1:13" x14ac:dyDescent="0.25">
      <c r="A359" t="s">
        <v>388</v>
      </c>
      <c r="B359">
        <v>1996</v>
      </c>
      <c r="C359" t="s">
        <v>30</v>
      </c>
      <c r="D359">
        <v>14</v>
      </c>
      <c r="E359">
        <v>1</v>
      </c>
      <c r="F359" s="11">
        <v>3378.91</v>
      </c>
      <c r="G359" t="s">
        <v>11</v>
      </c>
      <c r="H359" t="s">
        <v>16</v>
      </c>
      <c r="I359" t="s">
        <v>42</v>
      </c>
      <c r="K359" t="str">
        <f t="shared" si="15"/>
        <v>1996-14</v>
      </c>
      <c r="L359" t="str">
        <f t="shared" si="16"/>
        <v>14-Dec-1996</v>
      </c>
      <c r="M359">
        <f t="shared" si="17"/>
        <v>26</v>
      </c>
    </row>
    <row r="360" spans="1:13" x14ac:dyDescent="0.25">
      <c r="A360" t="s">
        <v>389</v>
      </c>
      <c r="B360">
        <v>1996</v>
      </c>
      <c r="C360" t="s">
        <v>15</v>
      </c>
      <c r="D360">
        <v>13</v>
      </c>
      <c r="E360">
        <v>0</v>
      </c>
      <c r="F360" s="11">
        <v>3385.4</v>
      </c>
      <c r="G360" t="s">
        <v>11</v>
      </c>
      <c r="H360" t="s">
        <v>11</v>
      </c>
      <c r="I360" t="s">
        <v>247</v>
      </c>
      <c r="K360" t="str">
        <f t="shared" si="15"/>
        <v>1996-13</v>
      </c>
      <c r="L360" t="str">
        <f t="shared" si="16"/>
        <v>13-Nov-1996</v>
      </c>
      <c r="M360">
        <f t="shared" si="17"/>
        <v>26</v>
      </c>
    </row>
    <row r="361" spans="1:13" x14ac:dyDescent="0.25">
      <c r="A361" t="s">
        <v>390</v>
      </c>
      <c r="B361">
        <v>1996</v>
      </c>
      <c r="C361" t="s">
        <v>35</v>
      </c>
      <c r="D361">
        <v>10</v>
      </c>
      <c r="E361">
        <v>1</v>
      </c>
      <c r="F361" s="11">
        <v>3392.37</v>
      </c>
      <c r="G361" t="s">
        <v>11</v>
      </c>
      <c r="H361" t="s">
        <v>12</v>
      </c>
      <c r="I361" t="s">
        <v>13</v>
      </c>
      <c r="K361" t="str">
        <f t="shared" si="15"/>
        <v>1996-10</v>
      </c>
      <c r="L361" t="str">
        <f t="shared" si="16"/>
        <v>10-Aug-1996</v>
      </c>
      <c r="M361">
        <f t="shared" si="17"/>
        <v>26</v>
      </c>
    </row>
    <row r="362" spans="1:13" x14ac:dyDescent="0.25">
      <c r="A362" t="s">
        <v>391</v>
      </c>
      <c r="B362">
        <v>1996</v>
      </c>
      <c r="C362" t="s">
        <v>37</v>
      </c>
      <c r="D362">
        <v>27</v>
      </c>
      <c r="E362">
        <v>1</v>
      </c>
      <c r="F362" s="11">
        <v>3392.98</v>
      </c>
      <c r="G362" t="s">
        <v>11</v>
      </c>
      <c r="H362" t="s">
        <v>12</v>
      </c>
      <c r="I362" t="s">
        <v>13</v>
      </c>
      <c r="K362" t="str">
        <f t="shared" si="15"/>
        <v>1996-27</v>
      </c>
      <c r="L362" t="str">
        <f t="shared" si="16"/>
        <v>27-Oct-1996</v>
      </c>
      <c r="M362">
        <f t="shared" si="17"/>
        <v>26</v>
      </c>
    </row>
    <row r="363" spans="1:13" x14ac:dyDescent="0.25">
      <c r="A363" t="s">
        <v>392</v>
      </c>
      <c r="B363">
        <v>2004</v>
      </c>
      <c r="C363" t="s">
        <v>10</v>
      </c>
      <c r="D363">
        <v>16</v>
      </c>
      <c r="E363">
        <v>2</v>
      </c>
      <c r="F363" s="11">
        <v>3393.36</v>
      </c>
      <c r="G363" t="s">
        <v>11</v>
      </c>
      <c r="H363" t="s">
        <v>11</v>
      </c>
      <c r="I363" t="s">
        <v>249</v>
      </c>
      <c r="K363" t="str">
        <f t="shared" si="15"/>
        <v>2004-16</v>
      </c>
      <c r="L363" t="str">
        <f t="shared" si="16"/>
        <v>16-Jul-2004</v>
      </c>
      <c r="M363">
        <f t="shared" si="17"/>
        <v>18</v>
      </c>
    </row>
    <row r="364" spans="1:13" x14ac:dyDescent="0.25">
      <c r="A364" t="s">
        <v>393</v>
      </c>
      <c r="B364">
        <v>1996</v>
      </c>
      <c r="C364" t="s">
        <v>30</v>
      </c>
      <c r="D364">
        <v>19</v>
      </c>
      <c r="E364">
        <v>1</v>
      </c>
      <c r="F364" s="11">
        <v>3410.32</v>
      </c>
      <c r="G364" t="s">
        <v>11</v>
      </c>
      <c r="H364" t="s">
        <v>11</v>
      </c>
      <c r="I364" t="s">
        <v>42</v>
      </c>
      <c r="K364" t="str">
        <f t="shared" si="15"/>
        <v>1996-19</v>
      </c>
      <c r="L364" t="str">
        <f t="shared" si="16"/>
        <v>19-Dec-1996</v>
      </c>
      <c r="M364">
        <f t="shared" si="17"/>
        <v>26</v>
      </c>
    </row>
    <row r="365" spans="1:13" x14ac:dyDescent="0.25">
      <c r="A365" t="s">
        <v>394</v>
      </c>
      <c r="B365">
        <v>2001</v>
      </c>
      <c r="C365" t="s">
        <v>30</v>
      </c>
      <c r="D365">
        <v>26</v>
      </c>
      <c r="E365">
        <v>0</v>
      </c>
      <c r="F365" s="11">
        <v>3434.38</v>
      </c>
      <c r="G365" t="s">
        <v>11</v>
      </c>
      <c r="H365" t="s">
        <v>11</v>
      </c>
      <c r="I365" t="s">
        <v>42</v>
      </c>
      <c r="K365" t="str">
        <f t="shared" si="15"/>
        <v>2001-26</v>
      </c>
      <c r="L365" t="str">
        <f t="shared" si="16"/>
        <v>26-Dec-2001</v>
      </c>
      <c r="M365">
        <f t="shared" si="17"/>
        <v>21</v>
      </c>
    </row>
    <row r="366" spans="1:13" x14ac:dyDescent="0.25">
      <c r="A366" t="s">
        <v>395</v>
      </c>
      <c r="B366">
        <v>1986</v>
      </c>
      <c r="C366" t="s">
        <v>35</v>
      </c>
      <c r="D366">
        <v>27</v>
      </c>
      <c r="E366">
        <v>3</v>
      </c>
      <c r="F366" s="11">
        <v>3436.5</v>
      </c>
      <c r="G366" t="s">
        <v>11</v>
      </c>
      <c r="H366" t="s">
        <v>16</v>
      </c>
      <c r="I366" t="s">
        <v>13</v>
      </c>
      <c r="K366" t="str">
        <f t="shared" si="15"/>
        <v>1986-27</v>
      </c>
      <c r="L366" t="str">
        <f t="shared" si="16"/>
        <v>27-Aug-1986</v>
      </c>
      <c r="M366">
        <f t="shared" si="17"/>
        <v>36</v>
      </c>
    </row>
    <row r="367" spans="1:13" x14ac:dyDescent="0.25">
      <c r="A367" t="s">
        <v>396</v>
      </c>
      <c r="B367">
        <v>2000</v>
      </c>
      <c r="C367" t="s">
        <v>18</v>
      </c>
      <c r="D367">
        <v>20</v>
      </c>
      <c r="E367">
        <v>3</v>
      </c>
      <c r="F367" s="11">
        <v>3443.06</v>
      </c>
      <c r="G367" t="s">
        <v>11</v>
      </c>
      <c r="H367" t="s">
        <v>16</v>
      </c>
      <c r="I367" t="s">
        <v>42</v>
      </c>
      <c r="K367" t="str">
        <f t="shared" si="15"/>
        <v>2000-20</v>
      </c>
      <c r="L367" t="str">
        <f t="shared" si="16"/>
        <v>20-Jun-2000</v>
      </c>
      <c r="M367">
        <f t="shared" si="17"/>
        <v>22</v>
      </c>
    </row>
    <row r="368" spans="1:13" x14ac:dyDescent="0.25">
      <c r="A368" t="s">
        <v>397</v>
      </c>
      <c r="B368">
        <v>1987</v>
      </c>
      <c r="C368" t="s">
        <v>20</v>
      </c>
      <c r="D368">
        <v>14</v>
      </c>
      <c r="E368">
        <v>3</v>
      </c>
      <c r="F368" s="11">
        <v>3453.77</v>
      </c>
      <c r="G368" t="s">
        <v>11</v>
      </c>
      <c r="H368" t="s">
        <v>16</v>
      </c>
      <c r="I368" t="s">
        <v>42</v>
      </c>
      <c r="K368" t="str">
        <f t="shared" si="15"/>
        <v>1987-14</v>
      </c>
      <c r="L368" t="str">
        <f t="shared" si="16"/>
        <v>14-Sep-1987</v>
      </c>
      <c r="M368">
        <f t="shared" si="17"/>
        <v>35</v>
      </c>
    </row>
    <row r="369" spans="1:13" x14ac:dyDescent="0.25">
      <c r="A369" t="s">
        <v>398</v>
      </c>
      <c r="B369">
        <v>2003</v>
      </c>
      <c r="C369" t="s">
        <v>10</v>
      </c>
      <c r="D369">
        <v>29</v>
      </c>
      <c r="E369">
        <v>0</v>
      </c>
      <c r="F369" s="11">
        <v>3463.51</v>
      </c>
      <c r="G369" t="s">
        <v>11</v>
      </c>
      <c r="H369" t="s">
        <v>16</v>
      </c>
      <c r="I369" t="s">
        <v>200</v>
      </c>
      <c r="K369" t="str">
        <f t="shared" si="15"/>
        <v>2003-29</v>
      </c>
      <c r="L369" t="str">
        <f t="shared" si="16"/>
        <v>29-Jul-2003</v>
      </c>
      <c r="M369">
        <f t="shared" si="17"/>
        <v>19</v>
      </c>
    </row>
    <row r="370" spans="1:13" x14ac:dyDescent="0.25">
      <c r="A370" t="s">
        <v>399</v>
      </c>
      <c r="B370">
        <v>1993</v>
      </c>
      <c r="C370" t="s">
        <v>37</v>
      </c>
      <c r="D370">
        <v>12</v>
      </c>
      <c r="E370">
        <v>1</v>
      </c>
      <c r="F370" s="11">
        <v>3471.41</v>
      </c>
      <c r="G370" t="s">
        <v>11</v>
      </c>
      <c r="H370" t="s">
        <v>11</v>
      </c>
      <c r="I370" t="s">
        <v>13</v>
      </c>
      <c r="K370" t="str">
        <f t="shared" si="15"/>
        <v>1993-12</v>
      </c>
      <c r="L370" t="str">
        <f t="shared" si="16"/>
        <v>12-Oct-1993</v>
      </c>
      <c r="M370">
        <f t="shared" si="17"/>
        <v>29</v>
      </c>
    </row>
    <row r="371" spans="1:13" x14ac:dyDescent="0.25">
      <c r="A371" t="s">
        <v>400</v>
      </c>
      <c r="B371">
        <v>2004</v>
      </c>
      <c r="C371" t="s">
        <v>18</v>
      </c>
      <c r="D371">
        <v>26</v>
      </c>
      <c r="E371">
        <v>3</v>
      </c>
      <c r="F371" s="11">
        <v>3481.87</v>
      </c>
      <c r="G371" t="s">
        <v>11</v>
      </c>
      <c r="H371" t="s">
        <v>12</v>
      </c>
      <c r="I371" t="s">
        <v>168</v>
      </c>
      <c r="K371" t="str">
        <f t="shared" si="15"/>
        <v>2004-26</v>
      </c>
      <c r="L371" t="str">
        <f t="shared" si="16"/>
        <v>26-Jun-2004</v>
      </c>
      <c r="M371">
        <f t="shared" si="17"/>
        <v>18</v>
      </c>
    </row>
    <row r="372" spans="1:13" x14ac:dyDescent="0.25">
      <c r="A372" t="s">
        <v>401</v>
      </c>
      <c r="B372">
        <v>1996</v>
      </c>
      <c r="C372" t="s">
        <v>20</v>
      </c>
      <c r="D372">
        <v>19</v>
      </c>
      <c r="E372">
        <v>2</v>
      </c>
      <c r="F372" s="11">
        <v>3484.33</v>
      </c>
      <c r="G372" t="s">
        <v>12</v>
      </c>
      <c r="H372" t="s">
        <v>12</v>
      </c>
      <c r="I372" t="s">
        <v>42</v>
      </c>
      <c r="K372" t="str">
        <f t="shared" si="15"/>
        <v>1996-19</v>
      </c>
      <c r="L372" t="str">
        <f t="shared" si="16"/>
        <v>19-Sep-1996</v>
      </c>
      <c r="M372">
        <f t="shared" si="17"/>
        <v>26</v>
      </c>
    </row>
    <row r="373" spans="1:13" x14ac:dyDescent="0.25">
      <c r="A373" t="s">
        <v>402</v>
      </c>
      <c r="B373">
        <v>1996</v>
      </c>
      <c r="C373" t="s">
        <v>20</v>
      </c>
      <c r="D373">
        <v>18</v>
      </c>
      <c r="E373">
        <v>1</v>
      </c>
      <c r="F373" s="11">
        <v>3490.55</v>
      </c>
      <c r="G373" t="s">
        <v>16</v>
      </c>
      <c r="H373" t="s">
        <v>11</v>
      </c>
      <c r="I373" t="s">
        <v>164</v>
      </c>
      <c r="K373" t="str">
        <f t="shared" si="15"/>
        <v>1996-18</v>
      </c>
      <c r="L373" t="str">
        <f t="shared" si="16"/>
        <v>18-Sep-1996</v>
      </c>
      <c r="M373">
        <f t="shared" si="17"/>
        <v>26</v>
      </c>
    </row>
    <row r="374" spans="1:13" x14ac:dyDescent="0.25">
      <c r="A374" t="s">
        <v>403</v>
      </c>
      <c r="B374">
        <v>1999</v>
      </c>
      <c r="C374" t="s">
        <v>20</v>
      </c>
      <c r="D374">
        <v>22</v>
      </c>
      <c r="E374">
        <v>2</v>
      </c>
      <c r="F374" s="11">
        <v>3500.61</v>
      </c>
      <c r="G374" t="s">
        <v>11</v>
      </c>
      <c r="H374" t="s">
        <v>11</v>
      </c>
      <c r="I374" t="s">
        <v>13</v>
      </c>
      <c r="K374" t="str">
        <f t="shared" si="15"/>
        <v>1999-22</v>
      </c>
      <c r="L374" t="str">
        <f t="shared" si="16"/>
        <v>22-Sep-1999</v>
      </c>
      <c r="M374">
        <f t="shared" si="17"/>
        <v>23</v>
      </c>
    </row>
    <row r="375" spans="1:13" x14ac:dyDescent="0.25">
      <c r="A375" t="s">
        <v>404</v>
      </c>
      <c r="B375">
        <v>1998</v>
      </c>
      <c r="C375" t="s">
        <v>20</v>
      </c>
      <c r="D375">
        <v>16</v>
      </c>
      <c r="E375">
        <v>2</v>
      </c>
      <c r="F375" s="11">
        <v>3537.7</v>
      </c>
      <c r="G375" t="s">
        <v>12</v>
      </c>
      <c r="H375" t="s">
        <v>12</v>
      </c>
      <c r="I375" t="s">
        <v>23</v>
      </c>
      <c r="K375" t="str">
        <f t="shared" si="15"/>
        <v>1998-16</v>
      </c>
      <c r="L375" t="str">
        <f t="shared" si="16"/>
        <v>16-Sep-1998</v>
      </c>
      <c r="M375">
        <f t="shared" si="17"/>
        <v>24</v>
      </c>
    </row>
    <row r="376" spans="1:13" x14ac:dyDescent="0.25">
      <c r="A376" t="s">
        <v>405</v>
      </c>
      <c r="B376">
        <v>2003</v>
      </c>
      <c r="C376" t="s">
        <v>35</v>
      </c>
      <c r="D376">
        <v>24</v>
      </c>
      <c r="E376">
        <v>0</v>
      </c>
      <c r="F376" s="11">
        <v>3538.9</v>
      </c>
      <c r="G376" t="s">
        <v>11</v>
      </c>
      <c r="H376" t="s">
        <v>11</v>
      </c>
      <c r="I376" t="s">
        <v>23</v>
      </c>
      <c r="K376" t="str">
        <f t="shared" si="15"/>
        <v>2003-24</v>
      </c>
      <c r="L376" t="str">
        <f t="shared" si="16"/>
        <v>24-Aug-2003</v>
      </c>
      <c r="M376">
        <f t="shared" si="17"/>
        <v>19</v>
      </c>
    </row>
    <row r="377" spans="1:13" x14ac:dyDescent="0.25">
      <c r="A377" t="s">
        <v>406</v>
      </c>
      <c r="B377">
        <v>1988</v>
      </c>
      <c r="C377" t="s">
        <v>37</v>
      </c>
      <c r="D377">
        <v>15</v>
      </c>
      <c r="E377">
        <v>3</v>
      </c>
      <c r="F377" s="11">
        <v>3540.12</v>
      </c>
      <c r="G377" t="s">
        <v>11</v>
      </c>
      <c r="H377" t="s">
        <v>16</v>
      </c>
      <c r="I377" t="s">
        <v>13</v>
      </c>
      <c r="K377" t="str">
        <f t="shared" si="15"/>
        <v>1988-15</v>
      </c>
      <c r="L377" t="str">
        <f t="shared" si="16"/>
        <v>15-Oct-1988</v>
      </c>
      <c r="M377">
        <f t="shared" si="17"/>
        <v>34</v>
      </c>
    </row>
    <row r="378" spans="1:13" x14ac:dyDescent="0.25">
      <c r="A378" t="s">
        <v>407</v>
      </c>
      <c r="B378">
        <v>1992</v>
      </c>
      <c r="C378" t="s">
        <v>30</v>
      </c>
      <c r="D378">
        <v>22</v>
      </c>
      <c r="E378">
        <v>0</v>
      </c>
      <c r="F378" s="11">
        <v>3554.2</v>
      </c>
      <c r="G378" t="s">
        <v>11</v>
      </c>
      <c r="H378" t="s">
        <v>12</v>
      </c>
      <c r="I378" t="s">
        <v>42</v>
      </c>
      <c r="K378" t="str">
        <f t="shared" si="15"/>
        <v>1992-22</v>
      </c>
      <c r="L378" t="str">
        <f t="shared" si="16"/>
        <v>22-Dec-1992</v>
      </c>
      <c r="M378">
        <f t="shared" si="17"/>
        <v>30</v>
      </c>
    </row>
    <row r="379" spans="1:13" x14ac:dyDescent="0.25">
      <c r="A379" t="s">
        <v>408</v>
      </c>
      <c r="B379">
        <v>1994</v>
      </c>
      <c r="C379" t="s">
        <v>20</v>
      </c>
      <c r="D379">
        <v>24</v>
      </c>
      <c r="E379">
        <v>0</v>
      </c>
      <c r="F379" s="11">
        <v>3556.92</v>
      </c>
      <c r="G379" t="s">
        <v>11</v>
      </c>
      <c r="H379" t="s">
        <v>12</v>
      </c>
      <c r="I379" t="s">
        <v>23</v>
      </c>
      <c r="K379" t="str">
        <f t="shared" si="15"/>
        <v>1994-24</v>
      </c>
      <c r="L379" t="str">
        <f t="shared" si="16"/>
        <v>24-Sep-1994</v>
      </c>
      <c r="M379">
        <f t="shared" si="17"/>
        <v>28</v>
      </c>
    </row>
    <row r="380" spans="1:13" x14ac:dyDescent="0.25">
      <c r="A380" t="s">
        <v>409</v>
      </c>
      <c r="B380">
        <v>1995</v>
      </c>
      <c r="C380" t="s">
        <v>37</v>
      </c>
      <c r="D380">
        <v>9</v>
      </c>
      <c r="E380">
        <v>0</v>
      </c>
      <c r="F380" s="11">
        <v>3558.62</v>
      </c>
      <c r="G380" t="s">
        <v>11</v>
      </c>
      <c r="H380" t="s">
        <v>12</v>
      </c>
      <c r="I380" t="s">
        <v>247</v>
      </c>
      <c r="K380" t="str">
        <f t="shared" si="15"/>
        <v>1995-9</v>
      </c>
      <c r="L380" t="str">
        <f t="shared" si="16"/>
        <v>9-Oct-1995</v>
      </c>
      <c r="M380">
        <f t="shared" si="17"/>
        <v>27</v>
      </c>
    </row>
    <row r="381" spans="1:13" x14ac:dyDescent="0.25">
      <c r="A381" t="s">
        <v>410</v>
      </c>
      <c r="B381">
        <v>1995</v>
      </c>
      <c r="C381" t="s">
        <v>18</v>
      </c>
      <c r="D381">
        <v>16</v>
      </c>
      <c r="E381">
        <v>1</v>
      </c>
      <c r="F381" s="11">
        <v>3561.89</v>
      </c>
      <c r="G381" t="s">
        <v>11</v>
      </c>
      <c r="H381" t="s">
        <v>16</v>
      </c>
      <c r="I381" t="s">
        <v>13</v>
      </c>
      <c r="K381" t="str">
        <f t="shared" si="15"/>
        <v>1995-16</v>
      </c>
      <c r="L381" t="str">
        <f t="shared" si="16"/>
        <v>16-Jun-1995</v>
      </c>
      <c r="M381">
        <f t="shared" si="17"/>
        <v>27</v>
      </c>
    </row>
    <row r="382" spans="1:13" x14ac:dyDescent="0.25">
      <c r="A382" t="s">
        <v>411</v>
      </c>
      <c r="B382">
        <v>1981</v>
      </c>
      <c r="C382" t="s">
        <v>37</v>
      </c>
      <c r="D382">
        <v>10</v>
      </c>
      <c r="E382">
        <v>1</v>
      </c>
      <c r="F382" s="11">
        <v>3562.87</v>
      </c>
      <c r="G382" t="s">
        <v>11</v>
      </c>
      <c r="H382" t="s">
        <v>16</v>
      </c>
      <c r="I382" t="s">
        <v>13</v>
      </c>
      <c r="K382" t="str">
        <f t="shared" si="15"/>
        <v>1981-10</v>
      </c>
      <c r="L382" t="str">
        <f t="shared" si="16"/>
        <v>10-Oct-1981</v>
      </c>
      <c r="M382">
        <f t="shared" si="17"/>
        <v>41</v>
      </c>
    </row>
    <row r="383" spans="1:13" x14ac:dyDescent="0.25">
      <c r="A383" t="s">
        <v>412</v>
      </c>
      <c r="B383">
        <v>1988</v>
      </c>
      <c r="C383" t="s">
        <v>35</v>
      </c>
      <c r="D383">
        <v>18</v>
      </c>
      <c r="E383">
        <v>3</v>
      </c>
      <c r="F383" s="11">
        <v>3569.96</v>
      </c>
      <c r="G383" t="s">
        <v>11</v>
      </c>
      <c r="H383" t="s">
        <v>16</v>
      </c>
      <c r="I383" t="s">
        <v>23</v>
      </c>
      <c r="K383" t="str">
        <f t="shared" si="15"/>
        <v>1988-18</v>
      </c>
      <c r="L383" t="str">
        <f t="shared" si="16"/>
        <v>18-Aug-1988</v>
      </c>
      <c r="M383">
        <f t="shared" si="17"/>
        <v>34</v>
      </c>
    </row>
    <row r="384" spans="1:13" x14ac:dyDescent="0.25">
      <c r="A384" t="s">
        <v>413</v>
      </c>
      <c r="B384">
        <v>1995</v>
      </c>
      <c r="C384" t="s">
        <v>35</v>
      </c>
      <c r="D384">
        <v>23</v>
      </c>
      <c r="E384">
        <v>1</v>
      </c>
      <c r="F384" s="11">
        <v>3578</v>
      </c>
      <c r="G384" t="s">
        <v>11</v>
      </c>
      <c r="H384" t="s">
        <v>12</v>
      </c>
      <c r="I384" t="s">
        <v>42</v>
      </c>
      <c r="K384" t="str">
        <f t="shared" si="15"/>
        <v>1995-23</v>
      </c>
      <c r="L384" t="str">
        <f t="shared" si="16"/>
        <v>23-Aug-1995</v>
      </c>
      <c r="M384">
        <f t="shared" si="17"/>
        <v>27</v>
      </c>
    </row>
    <row r="385" spans="1:13" x14ac:dyDescent="0.25">
      <c r="A385" t="s">
        <v>414</v>
      </c>
      <c r="B385">
        <v>2001</v>
      </c>
      <c r="C385" t="s">
        <v>15</v>
      </c>
      <c r="D385">
        <v>11</v>
      </c>
      <c r="E385">
        <v>2</v>
      </c>
      <c r="F385" s="11">
        <v>3579.83</v>
      </c>
      <c r="G385" t="s">
        <v>11</v>
      </c>
      <c r="H385" t="s">
        <v>11</v>
      </c>
      <c r="I385" t="s">
        <v>23</v>
      </c>
      <c r="K385" t="str">
        <f t="shared" si="15"/>
        <v>2001-11</v>
      </c>
      <c r="L385" t="str">
        <f t="shared" si="16"/>
        <v>11-Nov-2001</v>
      </c>
      <c r="M385">
        <f t="shared" si="17"/>
        <v>21</v>
      </c>
    </row>
    <row r="386" spans="1:13" x14ac:dyDescent="0.25">
      <c r="A386" t="s">
        <v>415</v>
      </c>
      <c r="B386">
        <v>1986</v>
      </c>
      <c r="C386" t="s">
        <v>30</v>
      </c>
      <c r="D386">
        <v>27</v>
      </c>
      <c r="E386">
        <v>3</v>
      </c>
      <c r="F386" s="11">
        <v>3589.14</v>
      </c>
      <c r="G386" t="s">
        <v>11</v>
      </c>
      <c r="H386" t="s">
        <v>11</v>
      </c>
      <c r="I386" t="s">
        <v>13</v>
      </c>
      <c r="K386" t="str">
        <f t="shared" si="15"/>
        <v>1986-27</v>
      </c>
      <c r="L386" t="str">
        <f t="shared" si="16"/>
        <v>27-Dec-1986</v>
      </c>
      <c r="M386">
        <f t="shared" si="17"/>
        <v>36</v>
      </c>
    </row>
    <row r="387" spans="1:13" x14ac:dyDescent="0.25">
      <c r="A387" t="s">
        <v>416</v>
      </c>
      <c r="B387">
        <v>1999</v>
      </c>
      <c r="C387" t="s">
        <v>18</v>
      </c>
      <c r="D387">
        <v>6</v>
      </c>
      <c r="E387">
        <v>3</v>
      </c>
      <c r="F387" s="11">
        <v>3591.48</v>
      </c>
      <c r="G387" t="s">
        <v>11</v>
      </c>
      <c r="H387" t="s">
        <v>12</v>
      </c>
      <c r="I387" t="s">
        <v>42</v>
      </c>
      <c r="K387" t="str">
        <f t="shared" ref="K387:K450" si="18">B387&amp;"-"&amp;D387</f>
        <v>1999-6</v>
      </c>
      <c r="L387" t="str">
        <f t="shared" ref="L387:L450" si="19">D387&amp;"-"&amp;C387&amp;"-"&amp;B387</f>
        <v>6-Jun-1999</v>
      </c>
      <c r="M387">
        <f t="shared" ref="M387:M450" si="20">DATEDIF(L387,DATE(2023,6,8),"Y")</f>
        <v>24</v>
      </c>
    </row>
    <row r="388" spans="1:13" x14ac:dyDescent="0.25">
      <c r="A388" t="s">
        <v>417</v>
      </c>
      <c r="B388">
        <v>1997</v>
      </c>
      <c r="C388" t="s">
        <v>15</v>
      </c>
      <c r="D388">
        <v>4</v>
      </c>
      <c r="E388">
        <v>1</v>
      </c>
      <c r="F388" s="11">
        <v>3594.17</v>
      </c>
      <c r="G388" t="s">
        <v>11</v>
      </c>
      <c r="H388" t="s">
        <v>11</v>
      </c>
      <c r="I388" t="s">
        <v>23</v>
      </c>
      <c r="K388" t="str">
        <f t="shared" si="18"/>
        <v>1997-4</v>
      </c>
      <c r="L388" t="str">
        <f t="shared" si="19"/>
        <v>4-Nov-1997</v>
      </c>
      <c r="M388">
        <f t="shared" si="20"/>
        <v>25</v>
      </c>
    </row>
    <row r="389" spans="1:13" x14ac:dyDescent="0.25">
      <c r="A389" t="s">
        <v>418</v>
      </c>
      <c r="B389">
        <v>1999</v>
      </c>
      <c r="C389" t="s">
        <v>35</v>
      </c>
      <c r="D389">
        <v>12</v>
      </c>
      <c r="E389">
        <v>3</v>
      </c>
      <c r="F389" s="11">
        <v>3597.6</v>
      </c>
      <c r="G389" t="s">
        <v>11</v>
      </c>
      <c r="H389" t="s">
        <v>11</v>
      </c>
      <c r="I389" t="s">
        <v>42</v>
      </c>
      <c r="K389" t="str">
        <f t="shared" si="18"/>
        <v>1999-12</v>
      </c>
      <c r="L389" t="str">
        <f t="shared" si="19"/>
        <v>12-Aug-1999</v>
      </c>
      <c r="M389">
        <f t="shared" si="20"/>
        <v>23</v>
      </c>
    </row>
    <row r="390" spans="1:13" x14ac:dyDescent="0.25">
      <c r="A390" t="s">
        <v>419</v>
      </c>
      <c r="B390">
        <v>1988</v>
      </c>
      <c r="C390" t="s">
        <v>15</v>
      </c>
      <c r="D390">
        <v>4</v>
      </c>
      <c r="E390">
        <v>3</v>
      </c>
      <c r="F390" s="11">
        <v>3603.6</v>
      </c>
      <c r="G390" t="s">
        <v>11</v>
      </c>
      <c r="H390" t="s">
        <v>16</v>
      </c>
      <c r="I390" t="s">
        <v>13</v>
      </c>
      <c r="K390" t="str">
        <f t="shared" si="18"/>
        <v>1988-4</v>
      </c>
      <c r="L390" t="str">
        <f t="shared" si="19"/>
        <v>4-Nov-1988</v>
      </c>
      <c r="M390">
        <f t="shared" si="20"/>
        <v>34</v>
      </c>
    </row>
    <row r="391" spans="1:13" x14ac:dyDescent="0.25">
      <c r="A391" t="s">
        <v>420</v>
      </c>
      <c r="B391">
        <v>1990</v>
      </c>
      <c r="C391" t="s">
        <v>37</v>
      </c>
      <c r="D391">
        <v>11</v>
      </c>
      <c r="E391">
        <v>3</v>
      </c>
      <c r="F391" s="11">
        <v>3606.43</v>
      </c>
      <c r="G391" t="s">
        <v>11</v>
      </c>
      <c r="H391" t="s">
        <v>16</v>
      </c>
      <c r="I391" t="s">
        <v>13</v>
      </c>
      <c r="K391" t="str">
        <f t="shared" si="18"/>
        <v>1990-11</v>
      </c>
      <c r="L391" t="str">
        <f t="shared" si="19"/>
        <v>11-Oct-1990</v>
      </c>
      <c r="M391">
        <f t="shared" si="20"/>
        <v>32</v>
      </c>
    </row>
    <row r="392" spans="1:13" x14ac:dyDescent="0.25">
      <c r="A392" t="s">
        <v>421</v>
      </c>
      <c r="B392">
        <v>1985</v>
      </c>
      <c r="C392" t="s">
        <v>18</v>
      </c>
      <c r="D392">
        <v>14</v>
      </c>
      <c r="E392">
        <v>3</v>
      </c>
      <c r="F392" s="11">
        <v>3622.13</v>
      </c>
      <c r="G392" t="s">
        <v>11</v>
      </c>
      <c r="H392" t="s">
        <v>16</v>
      </c>
      <c r="I392" t="s">
        <v>13</v>
      </c>
      <c r="K392" t="str">
        <f t="shared" si="18"/>
        <v>1985-14</v>
      </c>
      <c r="L392" t="str">
        <f t="shared" si="19"/>
        <v>14-Jun-1985</v>
      </c>
      <c r="M392">
        <f t="shared" si="20"/>
        <v>37</v>
      </c>
    </row>
    <row r="393" spans="1:13" x14ac:dyDescent="0.25">
      <c r="A393" t="s">
        <v>422</v>
      </c>
      <c r="B393">
        <v>1992</v>
      </c>
      <c r="C393" t="s">
        <v>15</v>
      </c>
      <c r="D393">
        <v>17</v>
      </c>
      <c r="E393">
        <v>0</v>
      </c>
      <c r="F393" s="11">
        <v>3645.09</v>
      </c>
      <c r="G393" t="s">
        <v>16</v>
      </c>
      <c r="H393" t="s">
        <v>11</v>
      </c>
      <c r="I393" t="s">
        <v>276</v>
      </c>
      <c r="K393" t="str">
        <f t="shared" si="18"/>
        <v>1992-17</v>
      </c>
      <c r="L393" t="str">
        <f t="shared" si="19"/>
        <v>17-Nov-1992</v>
      </c>
      <c r="M393">
        <f t="shared" si="20"/>
        <v>30</v>
      </c>
    </row>
    <row r="394" spans="1:13" x14ac:dyDescent="0.25">
      <c r="A394" t="s">
        <v>423</v>
      </c>
      <c r="B394">
        <v>1990</v>
      </c>
      <c r="C394" t="s">
        <v>15</v>
      </c>
      <c r="D394">
        <v>8</v>
      </c>
      <c r="E394">
        <v>3</v>
      </c>
      <c r="F394" s="11">
        <v>3653.29</v>
      </c>
      <c r="G394" t="s">
        <v>11</v>
      </c>
      <c r="H394" t="s">
        <v>12</v>
      </c>
      <c r="I394" t="s">
        <v>42</v>
      </c>
      <c r="K394" t="str">
        <f t="shared" si="18"/>
        <v>1990-8</v>
      </c>
      <c r="L394" t="str">
        <f t="shared" si="19"/>
        <v>8-Nov-1990</v>
      </c>
      <c r="M394">
        <f t="shared" si="20"/>
        <v>32</v>
      </c>
    </row>
    <row r="395" spans="1:13" x14ac:dyDescent="0.25">
      <c r="A395" t="s">
        <v>424</v>
      </c>
      <c r="B395">
        <v>1992</v>
      </c>
      <c r="C395" t="s">
        <v>20</v>
      </c>
      <c r="D395">
        <v>14</v>
      </c>
      <c r="E395">
        <v>1</v>
      </c>
      <c r="F395" s="11">
        <v>3659.35</v>
      </c>
      <c r="G395" t="s">
        <v>12</v>
      </c>
      <c r="H395" t="s">
        <v>16</v>
      </c>
      <c r="I395" t="s">
        <v>42</v>
      </c>
      <c r="K395" t="str">
        <f t="shared" si="18"/>
        <v>1992-14</v>
      </c>
      <c r="L395" t="str">
        <f t="shared" si="19"/>
        <v>14-Sep-1992</v>
      </c>
      <c r="M395">
        <f t="shared" si="20"/>
        <v>30</v>
      </c>
    </row>
    <row r="396" spans="1:13" x14ac:dyDescent="0.25">
      <c r="A396" t="s">
        <v>425</v>
      </c>
      <c r="B396">
        <v>1984</v>
      </c>
      <c r="C396" t="s">
        <v>10</v>
      </c>
      <c r="D396">
        <v>6</v>
      </c>
      <c r="E396">
        <v>3</v>
      </c>
      <c r="F396" s="11">
        <v>3678.86</v>
      </c>
      <c r="G396" t="s">
        <v>11</v>
      </c>
      <c r="H396" t="s">
        <v>12</v>
      </c>
      <c r="I396" t="s">
        <v>13</v>
      </c>
      <c r="K396" t="str">
        <f t="shared" si="18"/>
        <v>1984-6</v>
      </c>
      <c r="L396" t="str">
        <f t="shared" si="19"/>
        <v>6-Jul-1984</v>
      </c>
      <c r="M396">
        <f t="shared" si="20"/>
        <v>38</v>
      </c>
    </row>
    <row r="397" spans="1:13" x14ac:dyDescent="0.25">
      <c r="A397" t="s">
        <v>426</v>
      </c>
      <c r="B397">
        <v>2003</v>
      </c>
      <c r="C397" t="s">
        <v>10</v>
      </c>
      <c r="D397">
        <v>10</v>
      </c>
      <c r="E397">
        <v>0</v>
      </c>
      <c r="F397" s="11">
        <v>3688.35</v>
      </c>
      <c r="G397" t="s">
        <v>11</v>
      </c>
      <c r="H397" t="s">
        <v>11</v>
      </c>
      <c r="I397" t="s">
        <v>300</v>
      </c>
      <c r="K397" t="str">
        <f t="shared" si="18"/>
        <v>2003-10</v>
      </c>
      <c r="L397" t="str">
        <f t="shared" si="19"/>
        <v>10-Jul-2003</v>
      </c>
      <c r="M397">
        <f t="shared" si="20"/>
        <v>19</v>
      </c>
    </row>
    <row r="398" spans="1:13" x14ac:dyDescent="0.25">
      <c r="A398" t="s">
        <v>427</v>
      </c>
      <c r="B398">
        <v>1981</v>
      </c>
      <c r="C398" t="s">
        <v>30</v>
      </c>
      <c r="D398">
        <v>14</v>
      </c>
      <c r="E398">
        <v>1</v>
      </c>
      <c r="F398" s="11">
        <v>3688.38</v>
      </c>
      <c r="G398" t="s">
        <v>11</v>
      </c>
      <c r="H398" t="s">
        <v>11</v>
      </c>
      <c r="I398" t="s">
        <v>13</v>
      </c>
      <c r="K398" t="str">
        <f t="shared" si="18"/>
        <v>1981-14</v>
      </c>
      <c r="L398" t="str">
        <f t="shared" si="19"/>
        <v>14-Dec-1981</v>
      </c>
      <c r="M398">
        <f t="shared" si="20"/>
        <v>41</v>
      </c>
    </row>
    <row r="399" spans="1:13" x14ac:dyDescent="0.25">
      <c r="A399" t="s">
        <v>428</v>
      </c>
      <c r="B399">
        <v>1995</v>
      </c>
      <c r="C399" t="s">
        <v>37</v>
      </c>
      <c r="D399">
        <v>21</v>
      </c>
      <c r="E399">
        <v>2</v>
      </c>
      <c r="F399" s="11">
        <v>3693.43</v>
      </c>
      <c r="G399" t="s">
        <v>11</v>
      </c>
      <c r="H399" t="s">
        <v>12</v>
      </c>
      <c r="I399" t="s">
        <v>42</v>
      </c>
      <c r="K399" t="str">
        <f t="shared" si="18"/>
        <v>1995-21</v>
      </c>
      <c r="L399" t="str">
        <f t="shared" si="19"/>
        <v>21-Oct-1995</v>
      </c>
      <c r="M399">
        <f t="shared" si="20"/>
        <v>27</v>
      </c>
    </row>
    <row r="400" spans="1:13" x14ac:dyDescent="0.25">
      <c r="A400" t="s">
        <v>429</v>
      </c>
      <c r="B400">
        <v>1988</v>
      </c>
      <c r="C400" t="s">
        <v>35</v>
      </c>
      <c r="D400">
        <v>18</v>
      </c>
      <c r="E400">
        <v>3</v>
      </c>
      <c r="F400" s="11">
        <v>3699.54</v>
      </c>
      <c r="G400" t="s">
        <v>11</v>
      </c>
      <c r="H400" t="s">
        <v>12</v>
      </c>
      <c r="I400" t="s">
        <v>13</v>
      </c>
      <c r="K400" t="str">
        <f t="shared" si="18"/>
        <v>1988-18</v>
      </c>
      <c r="L400" t="str">
        <f t="shared" si="19"/>
        <v>18-Aug-1988</v>
      </c>
      <c r="M400">
        <f t="shared" si="20"/>
        <v>34</v>
      </c>
    </row>
    <row r="401" spans="1:13" x14ac:dyDescent="0.25">
      <c r="A401" t="s">
        <v>430</v>
      </c>
      <c r="B401">
        <v>1989</v>
      </c>
      <c r="C401" t="s">
        <v>30</v>
      </c>
      <c r="D401">
        <v>2</v>
      </c>
      <c r="E401">
        <v>0</v>
      </c>
      <c r="F401" s="11">
        <v>3704.35</v>
      </c>
      <c r="G401" t="s">
        <v>11</v>
      </c>
      <c r="H401" t="s">
        <v>11</v>
      </c>
      <c r="I401" t="s">
        <v>13</v>
      </c>
      <c r="K401" t="str">
        <f t="shared" si="18"/>
        <v>1989-2</v>
      </c>
      <c r="L401" t="str">
        <f t="shared" si="19"/>
        <v>2-Dec-1989</v>
      </c>
      <c r="M401">
        <f t="shared" si="20"/>
        <v>33</v>
      </c>
    </row>
    <row r="402" spans="1:13" x14ac:dyDescent="0.25">
      <c r="A402" t="s">
        <v>431</v>
      </c>
      <c r="B402">
        <v>2004</v>
      </c>
      <c r="C402" t="s">
        <v>15</v>
      </c>
      <c r="D402">
        <v>5</v>
      </c>
      <c r="E402">
        <v>0</v>
      </c>
      <c r="F402" s="11">
        <v>3722.23</v>
      </c>
      <c r="G402" t="s">
        <v>11</v>
      </c>
      <c r="H402" t="s">
        <v>11</v>
      </c>
      <c r="I402" t="s">
        <v>200</v>
      </c>
      <c r="K402" t="str">
        <f t="shared" si="18"/>
        <v>2004-5</v>
      </c>
      <c r="L402" t="str">
        <f t="shared" si="19"/>
        <v>5-Nov-2004</v>
      </c>
      <c r="M402">
        <f t="shared" si="20"/>
        <v>18</v>
      </c>
    </row>
    <row r="403" spans="1:13" x14ac:dyDescent="0.25">
      <c r="A403" t="s">
        <v>432</v>
      </c>
      <c r="B403">
        <v>1986</v>
      </c>
      <c r="C403" t="s">
        <v>30</v>
      </c>
      <c r="D403">
        <v>1</v>
      </c>
      <c r="E403">
        <v>3</v>
      </c>
      <c r="F403" s="11">
        <v>3731.6</v>
      </c>
      <c r="G403" t="s">
        <v>11</v>
      </c>
      <c r="H403" t="s">
        <v>11</v>
      </c>
      <c r="I403" t="s">
        <v>13</v>
      </c>
      <c r="K403" t="str">
        <f t="shared" si="18"/>
        <v>1986-1</v>
      </c>
      <c r="L403" t="str">
        <f t="shared" si="19"/>
        <v>1-Dec-1986</v>
      </c>
      <c r="M403">
        <f t="shared" si="20"/>
        <v>36</v>
      </c>
    </row>
    <row r="404" spans="1:13" x14ac:dyDescent="0.25">
      <c r="A404" t="s">
        <v>433</v>
      </c>
      <c r="B404">
        <v>1994</v>
      </c>
      <c r="C404" t="s">
        <v>35</v>
      </c>
      <c r="D404">
        <v>22</v>
      </c>
      <c r="E404">
        <v>0</v>
      </c>
      <c r="F404" s="11">
        <v>3732.63</v>
      </c>
      <c r="G404" t="s">
        <v>11</v>
      </c>
      <c r="H404" t="s">
        <v>12</v>
      </c>
      <c r="I404" t="s">
        <v>247</v>
      </c>
      <c r="K404" t="str">
        <f t="shared" si="18"/>
        <v>1994-22</v>
      </c>
      <c r="L404" t="str">
        <f t="shared" si="19"/>
        <v>22-Aug-1994</v>
      </c>
      <c r="M404">
        <f t="shared" si="20"/>
        <v>28</v>
      </c>
    </row>
    <row r="405" spans="1:13" x14ac:dyDescent="0.25">
      <c r="A405" t="s">
        <v>434</v>
      </c>
      <c r="B405">
        <v>1993</v>
      </c>
      <c r="C405" t="s">
        <v>18</v>
      </c>
      <c r="D405">
        <v>22</v>
      </c>
      <c r="E405">
        <v>0</v>
      </c>
      <c r="F405" s="11">
        <v>3736.46</v>
      </c>
      <c r="G405" t="s">
        <v>11</v>
      </c>
      <c r="H405" t="s">
        <v>11</v>
      </c>
      <c r="I405" t="s">
        <v>23</v>
      </c>
      <c r="K405" t="str">
        <f t="shared" si="18"/>
        <v>1993-22</v>
      </c>
      <c r="L405" t="str">
        <f t="shared" si="19"/>
        <v>22-Jun-1993</v>
      </c>
      <c r="M405">
        <f t="shared" si="20"/>
        <v>29</v>
      </c>
    </row>
    <row r="406" spans="1:13" x14ac:dyDescent="0.25">
      <c r="A406" t="s">
        <v>435</v>
      </c>
      <c r="B406">
        <v>1986</v>
      </c>
      <c r="C406" t="s">
        <v>20</v>
      </c>
      <c r="D406">
        <v>9</v>
      </c>
      <c r="E406">
        <v>3</v>
      </c>
      <c r="F406" s="11">
        <v>3748.56</v>
      </c>
      <c r="G406" t="s">
        <v>11</v>
      </c>
      <c r="H406" t="s">
        <v>11</v>
      </c>
      <c r="I406" t="s">
        <v>13</v>
      </c>
      <c r="K406" t="str">
        <f t="shared" si="18"/>
        <v>1986-9</v>
      </c>
      <c r="L406" t="str">
        <f t="shared" si="19"/>
        <v>9-Sep-1986</v>
      </c>
      <c r="M406">
        <f t="shared" si="20"/>
        <v>36</v>
      </c>
    </row>
    <row r="407" spans="1:13" x14ac:dyDescent="0.25">
      <c r="A407" t="s">
        <v>436</v>
      </c>
      <c r="B407">
        <v>1991</v>
      </c>
      <c r="C407" t="s">
        <v>37</v>
      </c>
      <c r="D407">
        <v>28</v>
      </c>
      <c r="E407">
        <v>0</v>
      </c>
      <c r="F407" s="11">
        <v>3756.62</v>
      </c>
      <c r="G407" t="s">
        <v>11</v>
      </c>
      <c r="H407" t="s">
        <v>11</v>
      </c>
      <c r="I407" t="s">
        <v>13</v>
      </c>
      <c r="K407" t="str">
        <f t="shared" si="18"/>
        <v>1991-28</v>
      </c>
      <c r="L407" t="str">
        <f t="shared" si="19"/>
        <v>28-Oct-1991</v>
      </c>
      <c r="M407">
        <f t="shared" si="20"/>
        <v>31</v>
      </c>
    </row>
    <row r="408" spans="1:13" x14ac:dyDescent="0.25">
      <c r="A408" t="s">
        <v>437</v>
      </c>
      <c r="B408">
        <v>1991</v>
      </c>
      <c r="C408" t="s">
        <v>35</v>
      </c>
      <c r="D408">
        <v>25</v>
      </c>
      <c r="E408">
        <v>0</v>
      </c>
      <c r="F408" s="11">
        <v>3757.84</v>
      </c>
      <c r="G408" t="s">
        <v>11</v>
      </c>
      <c r="H408" t="s">
        <v>16</v>
      </c>
      <c r="I408" t="s">
        <v>13</v>
      </c>
      <c r="K408" t="str">
        <f t="shared" si="18"/>
        <v>1991-25</v>
      </c>
      <c r="L408" t="str">
        <f t="shared" si="19"/>
        <v>25-Aug-1991</v>
      </c>
      <c r="M408">
        <f t="shared" si="20"/>
        <v>31</v>
      </c>
    </row>
    <row r="409" spans="1:13" x14ac:dyDescent="0.25">
      <c r="A409" t="s">
        <v>438</v>
      </c>
      <c r="B409">
        <v>1991</v>
      </c>
      <c r="C409" t="s">
        <v>37</v>
      </c>
      <c r="D409">
        <v>24</v>
      </c>
      <c r="E409">
        <v>0</v>
      </c>
      <c r="F409" s="11">
        <v>3761.29</v>
      </c>
      <c r="G409" t="s">
        <v>11</v>
      </c>
      <c r="H409" t="s">
        <v>12</v>
      </c>
      <c r="I409" t="s">
        <v>42</v>
      </c>
      <c r="K409" t="str">
        <f t="shared" si="18"/>
        <v>1991-24</v>
      </c>
      <c r="L409" t="str">
        <f t="shared" si="19"/>
        <v>24-Oct-1991</v>
      </c>
      <c r="M409">
        <f t="shared" si="20"/>
        <v>31</v>
      </c>
    </row>
    <row r="410" spans="1:13" x14ac:dyDescent="0.25">
      <c r="A410" t="s">
        <v>439</v>
      </c>
      <c r="B410">
        <v>1994</v>
      </c>
      <c r="C410" t="s">
        <v>15</v>
      </c>
      <c r="D410">
        <v>21</v>
      </c>
      <c r="E410">
        <v>1</v>
      </c>
      <c r="F410" s="11">
        <v>3766.88</v>
      </c>
      <c r="G410" t="s">
        <v>11</v>
      </c>
      <c r="H410" t="s">
        <v>16</v>
      </c>
      <c r="I410" t="s">
        <v>13</v>
      </c>
      <c r="K410" t="str">
        <f t="shared" si="18"/>
        <v>1994-21</v>
      </c>
      <c r="L410" t="str">
        <f t="shared" si="19"/>
        <v>21-Nov-1994</v>
      </c>
      <c r="M410">
        <f t="shared" si="20"/>
        <v>28</v>
      </c>
    </row>
    <row r="411" spans="1:13" x14ac:dyDescent="0.25">
      <c r="A411" t="s">
        <v>440</v>
      </c>
      <c r="B411">
        <v>1987</v>
      </c>
      <c r="C411" t="s">
        <v>37</v>
      </c>
      <c r="D411">
        <v>24</v>
      </c>
      <c r="E411">
        <v>3</v>
      </c>
      <c r="F411" s="11">
        <v>3773.23</v>
      </c>
      <c r="G411" t="s">
        <v>11</v>
      </c>
      <c r="H411" t="s">
        <v>12</v>
      </c>
      <c r="I411" t="s">
        <v>13</v>
      </c>
      <c r="K411" t="str">
        <f t="shared" si="18"/>
        <v>1987-24</v>
      </c>
      <c r="L411" t="str">
        <f t="shared" si="19"/>
        <v>24-Oct-1987</v>
      </c>
      <c r="M411">
        <f t="shared" si="20"/>
        <v>35</v>
      </c>
    </row>
    <row r="412" spans="1:13" x14ac:dyDescent="0.25">
      <c r="A412" t="s">
        <v>441</v>
      </c>
      <c r="B412">
        <v>1981</v>
      </c>
      <c r="C412" t="s">
        <v>30</v>
      </c>
      <c r="D412">
        <v>13</v>
      </c>
      <c r="E412">
        <v>1</v>
      </c>
      <c r="F412" s="11">
        <v>3785.77</v>
      </c>
      <c r="G412" t="s">
        <v>11</v>
      </c>
      <c r="H412" t="s">
        <v>16</v>
      </c>
      <c r="I412" t="s">
        <v>13</v>
      </c>
      <c r="K412" t="str">
        <f t="shared" si="18"/>
        <v>1981-13</v>
      </c>
      <c r="L412" t="str">
        <f t="shared" si="19"/>
        <v>13-Dec-1981</v>
      </c>
      <c r="M412">
        <f t="shared" si="20"/>
        <v>41</v>
      </c>
    </row>
    <row r="413" spans="1:13" x14ac:dyDescent="0.25">
      <c r="A413" t="s">
        <v>442</v>
      </c>
      <c r="B413">
        <v>1988</v>
      </c>
      <c r="C413" t="s">
        <v>35</v>
      </c>
      <c r="D413">
        <v>28</v>
      </c>
      <c r="E413">
        <v>3</v>
      </c>
      <c r="F413" s="11">
        <v>3793.55</v>
      </c>
      <c r="G413" t="s">
        <v>11</v>
      </c>
      <c r="H413" t="s">
        <v>12</v>
      </c>
      <c r="I413" t="s">
        <v>13</v>
      </c>
      <c r="K413" t="str">
        <f t="shared" si="18"/>
        <v>1988-28</v>
      </c>
      <c r="L413" t="str">
        <f t="shared" si="19"/>
        <v>28-Aug-1988</v>
      </c>
      <c r="M413">
        <f t="shared" si="20"/>
        <v>34</v>
      </c>
    </row>
    <row r="414" spans="1:13" x14ac:dyDescent="0.25">
      <c r="A414" t="s">
        <v>443</v>
      </c>
      <c r="B414">
        <v>1999</v>
      </c>
      <c r="C414" t="s">
        <v>18</v>
      </c>
      <c r="D414">
        <v>24</v>
      </c>
      <c r="E414">
        <v>0</v>
      </c>
      <c r="F414" s="11">
        <v>3796.36</v>
      </c>
      <c r="G414" t="s">
        <v>11</v>
      </c>
      <c r="H414" t="s">
        <v>12</v>
      </c>
      <c r="I414" t="s">
        <v>23</v>
      </c>
      <c r="K414" t="str">
        <f t="shared" si="18"/>
        <v>1999-24</v>
      </c>
      <c r="L414" t="str">
        <f t="shared" si="19"/>
        <v>24-Jun-1999</v>
      </c>
      <c r="M414">
        <f t="shared" si="20"/>
        <v>23</v>
      </c>
    </row>
    <row r="415" spans="1:13" x14ac:dyDescent="0.25">
      <c r="A415" t="s">
        <v>444</v>
      </c>
      <c r="B415">
        <v>1981</v>
      </c>
      <c r="C415" t="s">
        <v>20</v>
      </c>
      <c r="D415">
        <v>29</v>
      </c>
      <c r="E415">
        <v>1</v>
      </c>
      <c r="F415" s="11">
        <v>3797.2</v>
      </c>
      <c r="G415" t="s">
        <v>11</v>
      </c>
      <c r="H415" t="s">
        <v>12</v>
      </c>
      <c r="I415" t="s">
        <v>23</v>
      </c>
      <c r="K415" t="str">
        <f t="shared" si="18"/>
        <v>1981-29</v>
      </c>
      <c r="L415" t="str">
        <f t="shared" si="19"/>
        <v>29-Sep-1981</v>
      </c>
      <c r="M415">
        <f t="shared" si="20"/>
        <v>41</v>
      </c>
    </row>
    <row r="416" spans="1:13" x14ac:dyDescent="0.25">
      <c r="A416" t="s">
        <v>445</v>
      </c>
      <c r="B416">
        <v>1994</v>
      </c>
      <c r="C416" t="s">
        <v>35</v>
      </c>
      <c r="D416">
        <v>12</v>
      </c>
      <c r="E416">
        <v>2</v>
      </c>
      <c r="F416" s="11">
        <v>3847.67</v>
      </c>
      <c r="G416" t="s">
        <v>12</v>
      </c>
      <c r="H416" t="s">
        <v>11</v>
      </c>
      <c r="I416" t="s">
        <v>42</v>
      </c>
      <c r="K416" t="str">
        <f t="shared" si="18"/>
        <v>1994-12</v>
      </c>
      <c r="L416" t="str">
        <f t="shared" si="19"/>
        <v>12-Aug-1994</v>
      </c>
      <c r="M416">
        <f t="shared" si="20"/>
        <v>28</v>
      </c>
    </row>
    <row r="417" spans="1:13" x14ac:dyDescent="0.25">
      <c r="A417" t="s">
        <v>446</v>
      </c>
      <c r="B417">
        <v>1991</v>
      </c>
      <c r="C417" t="s">
        <v>35</v>
      </c>
      <c r="D417">
        <v>19</v>
      </c>
      <c r="E417">
        <v>0</v>
      </c>
      <c r="F417" s="11">
        <v>3857.76</v>
      </c>
      <c r="G417" t="s">
        <v>12</v>
      </c>
      <c r="H417" t="s">
        <v>16</v>
      </c>
      <c r="I417" t="s">
        <v>168</v>
      </c>
      <c r="K417" t="str">
        <f t="shared" si="18"/>
        <v>1991-19</v>
      </c>
      <c r="L417" t="str">
        <f t="shared" si="19"/>
        <v>19-Aug-1991</v>
      </c>
      <c r="M417">
        <f t="shared" si="20"/>
        <v>31</v>
      </c>
    </row>
    <row r="418" spans="1:13" x14ac:dyDescent="0.25">
      <c r="A418" t="s">
        <v>447</v>
      </c>
      <c r="B418">
        <v>2001</v>
      </c>
      <c r="C418" t="s">
        <v>18</v>
      </c>
      <c r="D418">
        <v>6</v>
      </c>
      <c r="E418">
        <v>0</v>
      </c>
      <c r="F418" s="11">
        <v>3858.51</v>
      </c>
      <c r="G418" t="s">
        <v>11</v>
      </c>
      <c r="H418" t="s">
        <v>12</v>
      </c>
      <c r="I418" t="s">
        <v>200</v>
      </c>
      <c r="K418" t="str">
        <f t="shared" si="18"/>
        <v>2001-6</v>
      </c>
      <c r="L418" t="str">
        <f t="shared" si="19"/>
        <v>6-Jun-2001</v>
      </c>
      <c r="M418">
        <f t="shared" si="20"/>
        <v>22</v>
      </c>
    </row>
    <row r="419" spans="1:13" x14ac:dyDescent="0.25">
      <c r="A419" t="s">
        <v>448</v>
      </c>
      <c r="B419">
        <v>2001</v>
      </c>
      <c r="C419" t="s">
        <v>37</v>
      </c>
      <c r="D419">
        <v>18</v>
      </c>
      <c r="E419">
        <v>3</v>
      </c>
      <c r="F419" s="11">
        <v>3861.21</v>
      </c>
      <c r="G419" t="s">
        <v>11</v>
      </c>
      <c r="H419" t="s">
        <v>11</v>
      </c>
      <c r="I419" t="s">
        <v>168</v>
      </c>
      <c r="K419" t="str">
        <f t="shared" si="18"/>
        <v>2001-18</v>
      </c>
      <c r="L419" t="str">
        <f t="shared" si="19"/>
        <v>18-Oct-2001</v>
      </c>
      <c r="M419">
        <f t="shared" si="20"/>
        <v>21</v>
      </c>
    </row>
    <row r="420" spans="1:13" x14ac:dyDescent="0.25">
      <c r="A420" t="s">
        <v>449</v>
      </c>
      <c r="B420">
        <v>1990</v>
      </c>
      <c r="C420" t="s">
        <v>18</v>
      </c>
      <c r="D420">
        <v>24</v>
      </c>
      <c r="E420">
        <v>0</v>
      </c>
      <c r="F420" s="11">
        <v>3866.86</v>
      </c>
      <c r="G420" t="s">
        <v>16</v>
      </c>
      <c r="H420" t="s">
        <v>16</v>
      </c>
      <c r="I420" t="s">
        <v>23</v>
      </c>
      <c r="K420" t="str">
        <f t="shared" si="18"/>
        <v>1990-24</v>
      </c>
      <c r="L420" t="str">
        <f t="shared" si="19"/>
        <v>24-Jun-1990</v>
      </c>
      <c r="M420">
        <f t="shared" si="20"/>
        <v>32</v>
      </c>
    </row>
    <row r="421" spans="1:13" x14ac:dyDescent="0.25">
      <c r="A421" t="s">
        <v>450</v>
      </c>
      <c r="B421">
        <v>1991</v>
      </c>
      <c r="C421" t="s">
        <v>10</v>
      </c>
      <c r="D421">
        <v>25</v>
      </c>
      <c r="E421">
        <v>1</v>
      </c>
      <c r="F421" s="11">
        <v>3875.73</v>
      </c>
      <c r="G421" t="s">
        <v>11</v>
      </c>
      <c r="H421" t="s">
        <v>12</v>
      </c>
      <c r="I421" t="s">
        <v>13</v>
      </c>
      <c r="K421" t="str">
        <f t="shared" si="18"/>
        <v>1991-25</v>
      </c>
      <c r="L421" t="str">
        <f t="shared" si="19"/>
        <v>25-Jul-1991</v>
      </c>
      <c r="M421">
        <f t="shared" si="20"/>
        <v>31</v>
      </c>
    </row>
    <row r="422" spans="1:13" x14ac:dyDescent="0.25">
      <c r="A422" t="s">
        <v>451</v>
      </c>
      <c r="B422">
        <v>1996</v>
      </c>
      <c r="C422" t="s">
        <v>37</v>
      </c>
      <c r="D422">
        <v>23</v>
      </c>
      <c r="E422">
        <v>2</v>
      </c>
      <c r="F422" s="11">
        <v>3877.3</v>
      </c>
      <c r="G422" t="s">
        <v>16</v>
      </c>
      <c r="H422" t="s">
        <v>12</v>
      </c>
      <c r="I422" t="s">
        <v>23</v>
      </c>
      <c r="K422" t="str">
        <f t="shared" si="18"/>
        <v>1996-23</v>
      </c>
      <c r="L422" t="str">
        <f t="shared" si="19"/>
        <v>23-Oct-1996</v>
      </c>
      <c r="M422">
        <f t="shared" si="20"/>
        <v>26</v>
      </c>
    </row>
    <row r="423" spans="1:13" x14ac:dyDescent="0.25">
      <c r="A423" t="s">
        <v>452</v>
      </c>
      <c r="B423">
        <v>2004</v>
      </c>
      <c r="C423" t="s">
        <v>10</v>
      </c>
      <c r="D423">
        <v>13</v>
      </c>
      <c r="E423">
        <v>0</v>
      </c>
      <c r="F423" s="11">
        <v>3889.2</v>
      </c>
      <c r="G423" t="s">
        <v>11</v>
      </c>
      <c r="H423" t="s">
        <v>11</v>
      </c>
      <c r="I423" t="s">
        <v>23</v>
      </c>
      <c r="K423" t="str">
        <f t="shared" si="18"/>
        <v>2004-13</v>
      </c>
      <c r="L423" t="str">
        <f t="shared" si="19"/>
        <v>13-Jul-2004</v>
      </c>
      <c r="M423">
        <f t="shared" si="20"/>
        <v>18</v>
      </c>
    </row>
    <row r="424" spans="1:13" x14ac:dyDescent="0.25">
      <c r="A424" t="s">
        <v>453</v>
      </c>
      <c r="B424">
        <v>1993</v>
      </c>
      <c r="C424" t="s">
        <v>20</v>
      </c>
      <c r="D424">
        <v>14</v>
      </c>
      <c r="E424">
        <v>0</v>
      </c>
      <c r="F424" s="11">
        <v>3898.35</v>
      </c>
      <c r="G424" t="s">
        <v>11</v>
      </c>
      <c r="H424" t="s">
        <v>11</v>
      </c>
      <c r="I424" t="s">
        <v>23</v>
      </c>
      <c r="K424" t="str">
        <f t="shared" si="18"/>
        <v>1993-14</v>
      </c>
      <c r="L424" t="str">
        <f t="shared" si="19"/>
        <v>14-Sep-1993</v>
      </c>
      <c r="M424">
        <f t="shared" si="20"/>
        <v>29</v>
      </c>
    </row>
    <row r="425" spans="1:13" x14ac:dyDescent="0.25">
      <c r="A425" t="s">
        <v>454</v>
      </c>
      <c r="B425">
        <v>1981</v>
      </c>
      <c r="C425" t="s">
        <v>35</v>
      </c>
      <c r="D425">
        <v>27</v>
      </c>
      <c r="E425">
        <v>1</v>
      </c>
      <c r="F425" s="11">
        <v>3902.07</v>
      </c>
      <c r="G425" t="s">
        <v>11</v>
      </c>
      <c r="H425" t="s">
        <v>11</v>
      </c>
      <c r="I425" t="s">
        <v>13</v>
      </c>
      <c r="K425" t="str">
        <f t="shared" si="18"/>
        <v>1981-27</v>
      </c>
      <c r="L425" t="str">
        <f t="shared" si="19"/>
        <v>27-Aug-1981</v>
      </c>
      <c r="M425">
        <f t="shared" si="20"/>
        <v>41</v>
      </c>
    </row>
    <row r="426" spans="1:13" x14ac:dyDescent="0.25">
      <c r="A426" t="s">
        <v>455</v>
      </c>
      <c r="B426">
        <v>1997</v>
      </c>
      <c r="C426" t="s">
        <v>15</v>
      </c>
      <c r="D426">
        <v>24</v>
      </c>
      <c r="E426">
        <v>3</v>
      </c>
      <c r="F426" s="11">
        <v>3906.13</v>
      </c>
      <c r="G426" t="s">
        <v>12</v>
      </c>
      <c r="H426" t="s">
        <v>12</v>
      </c>
      <c r="I426" t="s">
        <v>42</v>
      </c>
      <c r="K426" t="str">
        <f t="shared" si="18"/>
        <v>1997-24</v>
      </c>
      <c r="L426" t="str">
        <f t="shared" si="19"/>
        <v>24-Nov-1997</v>
      </c>
      <c r="M426">
        <f t="shared" si="20"/>
        <v>25</v>
      </c>
    </row>
    <row r="427" spans="1:13" x14ac:dyDescent="0.25">
      <c r="A427" t="s">
        <v>456</v>
      </c>
      <c r="B427">
        <v>1985</v>
      </c>
      <c r="C427" t="s">
        <v>10</v>
      </c>
      <c r="D427">
        <v>5</v>
      </c>
      <c r="E427">
        <v>3</v>
      </c>
      <c r="F427" s="11">
        <v>3910.44</v>
      </c>
      <c r="G427" t="s">
        <v>11</v>
      </c>
      <c r="H427" t="s">
        <v>11</v>
      </c>
      <c r="I427" t="s">
        <v>13</v>
      </c>
      <c r="K427" t="str">
        <f t="shared" si="18"/>
        <v>1985-5</v>
      </c>
      <c r="L427" t="str">
        <f t="shared" si="19"/>
        <v>5-Jul-1985</v>
      </c>
      <c r="M427">
        <f t="shared" si="20"/>
        <v>37</v>
      </c>
    </row>
    <row r="428" spans="1:13" x14ac:dyDescent="0.25">
      <c r="A428" t="s">
        <v>457</v>
      </c>
      <c r="B428">
        <v>2000</v>
      </c>
      <c r="C428" t="s">
        <v>10</v>
      </c>
      <c r="D428">
        <v>10</v>
      </c>
      <c r="E428">
        <v>2</v>
      </c>
      <c r="F428" s="11">
        <v>3925.76</v>
      </c>
      <c r="G428" t="s">
        <v>11</v>
      </c>
      <c r="H428" t="s">
        <v>11</v>
      </c>
      <c r="I428" t="s">
        <v>247</v>
      </c>
      <c r="K428" t="str">
        <f t="shared" si="18"/>
        <v>2000-10</v>
      </c>
      <c r="L428" t="str">
        <f t="shared" si="19"/>
        <v>10-Jul-2000</v>
      </c>
      <c r="M428">
        <f t="shared" si="20"/>
        <v>22</v>
      </c>
    </row>
    <row r="429" spans="1:13" x14ac:dyDescent="0.25">
      <c r="A429" t="s">
        <v>458</v>
      </c>
      <c r="B429">
        <v>2002</v>
      </c>
      <c r="C429" t="s">
        <v>18</v>
      </c>
      <c r="D429">
        <v>15</v>
      </c>
      <c r="E429">
        <v>0</v>
      </c>
      <c r="F429" s="11">
        <v>3931.51</v>
      </c>
      <c r="G429" t="s">
        <v>11</v>
      </c>
      <c r="H429" t="s">
        <v>12</v>
      </c>
      <c r="I429" t="s">
        <v>42</v>
      </c>
      <c r="K429" t="str">
        <f t="shared" si="18"/>
        <v>2002-15</v>
      </c>
      <c r="L429" t="str">
        <f t="shared" si="19"/>
        <v>15-Jun-2002</v>
      </c>
      <c r="M429">
        <f t="shared" si="20"/>
        <v>20</v>
      </c>
    </row>
    <row r="430" spans="1:13" x14ac:dyDescent="0.25">
      <c r="A430" t="s">
        <v>459</v>
      </c>
      <c r="B430">
        <v>1988</v>
      </c>
      <c r="C430" t="s">
        <v>37</v>
      </c>
      <c r="D430">
        <v>24</v>
      </c>
      <c r="E430">
        <v>0</v>
      </c>
      <c r="F430" s="11">
        <v>3935.18</v>
      </c>
      <c r="G430" t="s">
        <v>12</v>
      </c>
      <c r="H430" t="s">
        <v>16</v>
      </c>
      <c r="I430" t="s">
        <v>13</v>
      </c>
      <c r="K430" t="str">
        <f t="shared" si="18"/>
        <v>1988-24</v>
      </c>
      <c r="L430" t="str">
        <f t="shared" si="19"/>
        <v>24-Oct-1988</v>
      </c>
      <c r="M430">
        <f t="shared" si="20"/>
        <v>34</v>
      </c>
    </row>
    <row r="431" spans="1:13" x14ac:dyDescent="0.25">
      <c r="A431" t="s">
        <v>460</v>
      </c>
      <c r="B431">
        <v>1993</v>
      </c>
      <c r="C431" t="s">
        <v>20</v>
      </c>
      <c r="D431">
        <v>29</v>
      </c>
      <c r="E431">
        <v>0</v>
      </c>
      <c r="F431" s="11">
        <v>3943.6</v>
      </c>
      <c r="G431" t="s">
        <v>11</v>
      </c>
      <c r="H431" t="s">
        <v>12</v>
      </c>
      <c r="I431" t="s">
        <v>247</v>
      </c>
      <c r="K431" t="str">
        <f t="shared" si="18"/>
        <v>1993-29</v>
      </c>
      <c r="L431" t="str">
        <f t="shared" si="19"/>
        <v>29-Sep-1993</v>
      </c>
      <c r="M431">
        <f t="shared" si="20"/>
        <v>29</v>
      </c>
    </row>
    <row r="432" spans="1:13" x14ac:dyDescent="0.25">
      <c r="A432" t="s">
        <v>461</v>
      </c>
      <c r="B432">
        <v>1993</v>
      </c>
      <c r="C432" t="s">
        <v>15</v>
      </c>
      <c r="D432">
        <v>11</v>
      </c>
      <c r="E432">
        <v>1</v>
      </c>
      <c r="F432" s="11">
        <v>3947.41</v>
      </c>
      <c r="G432" t="s">
        <v>11</v>
      </c>
      <c r="H432" t="s">
        <v>11</v>
      </c>
      <c r="I432" t="s">
        <v>13</v>
      </c>
      <c r="K432" t="str">
        <f t="shared" si="18"/>
        <v>1993-11</v>
      </c>
      <c r="L432" t="str">
        <f t="shared" si="19"/>
        <v>11-Nov-1993</v>
      </c>
      <c r="M432">
        <f t="shared" si="20"/>
        <v>29</v>
      </c>
    </row>
    <row r="433" spans="1:13" x14ac:dyDescent="0.25">
      <c r="A433" t="s">
        <v>462</v>
      </c>
      <c r="B433">
        <v>1999</v>
      </c>
      <c r="C433" t="s">
        <v>10</v>
      </c>
      <c r="D433">
        <v>10</v>
      </c>
      <c r="E433">
        <v>0</v>
      </c>
      <c r="F433" s="11">
        <v>3955.98</v>
      </c>
      <c r="G433" t="s">
        <v>11</v>
      </c>
      <c r="H433" t="s">
        <v>12</v>
      </c>
      <c r="I433" t="s">
        <v>300</v>
      </c>
      <c r="K433" t="str">
        <f t="shared" si="18"/>
        <v>1999-10</v>
      </c>
      <c r="L433" t="str">
        <f t="shared" si="19"/>
        <v>10-Jul-1999</v>
      </c>
      <c r="M433">
        <f t="shared" si="20"/>
        <v>23</v>
      </c>
    </row>
    <row r="434" spans="1:13" x14ac:dyDescent="0.25">
      <c r="A434" t="s">
        <v>463</v>
      </c>
      <c r="B434">
        <v>1995</v>
      </c>
      <c r="C434" t="s">
        <v>10</v>
      </c>
      <c r="D434">
        <v>11</v>
      </c>
      <c r="E434">
        <v>1</v>
      </c>
      <c r="F434" s="11">
        <v>3956.07</v>
      </c>
      <c r="G434" t="s">
        <v>11</v>
      </c>
      <c r="H434" t="s">
        <v>11</v>
      </c>
      <c r="I434" t="s">
        <v>23</v>
      </c>
      <c r="K434" t="str">
        <f t="shared" si="18"/>
        <v>1995-11</v>
      </c>
      <c r="L434" t="str">
        <f t="shared" si="19"/>
        <v>11-Jul-1995</v>
      </c>
      <c r="M434">
        <f t="shared" si="20"/>
        <v>27</v>
      </c>
    </row>
    <row r="435" spans="1:13" x14ac:dyDescent="0.25">
      <c r="A435" t="s">
        <v>464</v>
      </c>
      <c r="B435">
        <v>1990</v>
      </c>
      <c r="C435" t="s">
        <v>10</v>
      </c>
      <c r="D435">
        <v>29</v>
      </c>
      <c r="E435">
        <v>0</v>
      </c>
      <c r="F435" s="11">
        <v>3972.92</v>
      </c>
      <c r="G435" t="s">
        <v>11</v>
      </c>
      <c r="H435" t="s">
        <v>12</v>
      </c>
      <c r="I435" t="s">
        <v>13</v>
      </c>
      <c r="K435" t="str">
        <f t="shared" si="18"/>
        <v>1990-29</v>
      </c>
      <c r="L435" t="str">
        <f t="shared" si="19"/>
        <v>29-Jul-1990</v>
      </c>
      <c r="M435">
        <f t="shared" si="20"/>
        <v>32</v>
      </c>
    </row>
    <row r="436" spans="1:13" x14ac:dyDescent="0.25">
      <c r="A436" t="s">
        <v>465</v>
      </c>
      <c r="B436">
        <v>1996</v>
      </c>
      <c r="C436" t="s">
        <v>35</v>
      </c>
      <c r="D436">
        <v>17</v>
      </c>
      <c r="E436">
        <v>2</v>
      </c>
      <c r="F436" s="11">
        <v>3981.98</v>
      </c>
      <c r="G436" t="s">
        <v>11</v>
      </c>
      <c r="H436" t="s">
        <v>11</v>
      </c>
      <c r="I436" t="s">
        <v>13</v>
      </c>
      <c r="K436" t="str">
        <f t="shared" si="18"/>
        <v>1996-17</v>
      </c>
      <c r="L436" t="str">
        <f t="shared" si="19"/>
        <v>17-Aug-1996</v>
      </c>
      <c r="M436">
        <f t="shared" si="20"/>
        <v>26</v>
      </c>
    </row>
    <row r="437" spans="1:13" x14ac:dyDescent="0.25">
      <c r="A437" t="s">
        <v>466</v>
      </c>
      <c r="B437">
        <v>1996</v>
      </c>
      <c r="C437" t="s">
        <v>20</v>
      </c>
      <c r="D437">
        <v>8</v>
      </c>
      <c r="E437">
        <v>2</v>
      </c>
      <c r="F437" s="11">
        <v>3987.93</v>
      </c>
      <c r="G437" t="s">
        <v>11</v>
      </c>
      <c r="H437" t="s">
        <v>11</v>
      </c>
      <c r="I437" t="s">
        <v>42</v>
      </c>
      <c r="K437" t="str">
        <f t="shared" si="18"/>
        <v>1996-8</v>
      </c>
      <c r="L437" t="str">
        <f t="shared" si="19"/>
        <v>8-Sep-1996</v>
      </c>
      <c r="M437">
        <f t="shared" si="20"/>
        <v>26</v>
      </c>
    </row>
    <row r="438" spans="1:13" x14ac:dyDescent="0.25">
      <c r="A438" t="s">
        <v>467</v>
      </c>
      <c r="B438">
        <v>1990</v>
      </c>
      <c r="C438" t="s">
        <v>15</v>
      </c>
      <c r="D438">
        <v>22</v>
      </c>
      <c r="E438">
        <v>0</v>
      </c>
      <c r="F438" s="11">
        <v>3989.84</v>
      </c>
      <c r="G438" t="s">
        <v>11</v>
      </c>
      <c r="H438" t="s">
        <v>11</v>
      </c>
      <c r="I438" t="s">
        <v>42</v>
      </c>
      <c r="K438" t="str">
        <f t="shared" si="18"/>
        <v>1990-22</v>
      </c>
      <c r="L438" t="str">
        <f t="shared" si="19"/>
        <v>22-Nov-1990</v>
      </c>
      <c r="M438">
        <f t="shared" si="20"/>
        <v>32</v>
      </c>
    </row>
    <row r="439" spans="1:13" x14ac:dyDescent="0.25">
      <c r="A439" t="s">
        <v>468</v>
      </c>
      <c r="B439">
        <v>1990</v>
      </c>
      <c r="C439" t="s">
        <v>15</v>
      </c>
      <c r="D439">
        <v>1</v>
      </c>
      <c r="E439">
        <v>0</v>
      </c>
      <c r="F439" s="11">
        <v>3994.18</v>
      </c>
      <c r="G439" t="s">
        <v>11</v>
      </c>
      <c r="H439" t="s">
        <v>11</v>
      </c>
      <c r="I439" t="s">
        <v>13</v>
      </c>
      <c r="K439" t="str">
        <f t="shared" si="18"/>
        <v>1990-1</v>
      </c>
      <c r="L439" t="str">
        <f t="shared" si="19"/>
        <v>1-Nov-1990</v>
      </c>
      <c r="M439">
        <f t="shared" si="20"/>
        <v>32</v>
      </c>
    </row>
    <row r="440" spans="1:13" x14ac:dyDescent="0.25">
      <c r="A440" t="s">
        <v>469</v>
      </c>
      <c r="B440">
        <v>1989</v>
      </c>
      <c r="C440" t="s">
        <v>10</v>
      </c>
      <c r="D440">
        <v>10</v>
      </c>
      <c r="E440">
        <v>3</v>
      </c>
      <c r="F440" s="11">
        <v>4002.36</v>
      </c>
      <c r="G440" t="s">
        <v>11</v>
      </c>
      <c r="H440" t="s">
        <v>16</v>
      </c>
      <c r="I440" t="s">
        <v>13</v>
      </c>
      <c r="K440" t="str">
        <f t="shared" si="18"/>
        <v>1989-10</v>
      </c>
      <c r="L440" t="str">
        <f t="shared" si="19"/>
        <v>10-Jul-1989</v>
      </c>
      <c r="M440">
        <f t="shared" si="20"/>
        <v>33</v>
      </c>
    </row>
    <row r="441" spans="1:13" x14ac:dyDescent="0.25">
      <c r="A441" t="s">
        <v>470</v>
      </c>
      <c r="B441">
        <v>2000</v>
      </c>
      <c r="C441" t="s">
        <v>20</v>
      </c>
      <c r="D441">
        <v>13</v>
      </c>
      <c r="E441">
        <v>3</v>
      </c>
      <c r="F441" s="11">
        <v>4005.42</v>
      </c>
      <c r="G441" t="s">
        <v>11</v>
      </c>
      <c r="H441" t="s">
        <v>16</v>
      </c>
      <c r="I441" t="s">
        <v>164</v>
      </c>
      <c r="K441" t="str">
        <f t="shared" si="18"/>
        <v>2000-13</v>
      </c>
      <c r="L441" t="str">
        <f t="shared" si="19"/>
        <v>13-Sep-2000</v>
      </c>
      <c r="M441">
        <f t="shared" si="20"/>
        <v>22</v>
      </c>
    </row>
    <row r="442" spans="1:13" x14ac:dyDescent="0.25">
      <c r="A442" t="s">
        <v>471</v>
      </c>
      <c r="B442">
        <v>1992</v>
      </c>
      <c r="C442" t="s">
        <v>37</v>
      </c>
      <c r="D442">
        <v>11</v>
      </c>
      <c r="E442">
        <v>1</v>
      </c>
      <c r="F442" s="11">
        <v>4032.24</v>
      </c>
      <c r="G442" t="s">
        <v>12</v>
      </c>
      <c r="H442" t="s">
        <v>12</v>
      </c>
      <c r="I442" t="s">
        <v>23</v>
      </c>
      <c r="K442" t="str">
        <f t="shared" si="18"/>
        <v>1992-11</v>
      </c>
      <c r="L442" t="str">
        <f t="shared" si="19"/>
        <v>11-Oct-1992</v>
      </c>
      <c r="M442">
        <f t="shared" si="20"/>
        <v>30</v>
      </c>
    </row>
    <row r="443" spans="1:13" x14ac:dyDescent="0.25">
      <c r="A443" t="s">
        <v>472</v>
      </c>
      <c r="B443">
        <v>1984</v>
      </c>
      <c r="C443" t="s">
        <v>10</v>
      </c>
      <c r="D443">
        <v>7</v>
      </c>
      <c r="E443">
        <v>3</v>
      </c>
      <c r="F443" s="11">
        <v>4038.41</v>
      </c>
      <c r="G443" t="s">
        <v>11</v>
      </c>
      <c r="H443" t="s">
        <v>16</v>
      </c>
      <c r="I443" t="s">
        <v>13</v>
      </c>
      <c r="K443" t="str">
        <f t="shared" si="18"/>
        <v>1984-7</v>
      </c>
      <c r="L443" t="str">
        <f t="shared" si="19"/>
        <v>7-Jul-1984</v>
      </c>
      <c r="M443">
        <f t="shared" si="20"/>
        <v>38</v>
      </c>
    </row>
    <row r="444" spans="1:13" x14ac:dyDescent="0.25">
      <c r="A444" t="s">
        <v>473</v>
      </c>
      <c r="B444">
        <v>1983</v>
      </c>
      <c r="C444" t="s">
        <v>15</v>
      </c>
      <c r="D444">
        <v>10</v>
      </c>
      <c r="E444">
        <v>3</v>
      </c>
      <c r="F444" s="11">
        <v>4039.9</v>
      </c>
      <c r="G444" t="s">
        <v>11</v>
      </c>
      <c r="H444" t="s">
        <v>16</v>
      </c>
      <c r="I444" t="s">
        <v>13</v>
      </c>
      <c r="K444" t="str">
        <f t="shared" si="18"/>
        <v>1983-10</v>
      </c>
      <c r="L444" t="str">
        <f t="shared" si="19"/>
        <v>10-Nov-1983</v>
      </c>
      <c r="M444">
        <f t="shared" si="20"/>
        <v>39</v>
      </c>
    </row>
    <row r="445" spans="1:13" x14ac:dyDescent="0.25">
      <c r="A445" t="s">
        <v>474</v>
      </c>
      <c r="B445">
        <v>1993</v>
      </c>
      <c r="C445" t="s">
        <v>30</v>
      </c>
      <c r="D445">
        <v>26</v>
      </c>
      <c r="E445">
        <v>1</v>
      </c>
      <c r="F445" s="11">
        <v>4040.56</v>
      </c>
      <c r="G445" t="s">
        <v>12</v>
      </c>
      <c r="H445" t="s">
        <v>12</v>
      </c>
      <c r="I445" t="s">
        <v>164</v>
      </c>
      <c r="K445" t="str">
        <f t="shared" si="18"/>
        <v>1993-26</v>
      </c>
      <c r="L445" t="str">
        <f t="shared" si="19"/>
        <v>26-Dec-1993</v>
      </c>
      <c r="M445">
        <f t="shared" si="20"/>
        <v>29</v>
      </c>
    </row>
    <row r="446" spans="1:13" x14ac:dyDescent="0.25">
      <c r="A446" t="s">
        <v>475</v>
      </c>
      <c r="B446">
        <v>1988</v>
      </c>
      <c r="C446" t="s">
        <v>15</v>
      </c>
      <c r="D446">
        <v>30</v>
      </c>
      <c r="E446">
        <v>3</v>
      </c>
      <c r="F446" s="11">
        <v>4047.94</v>
      </c>
      <c r="G446" t="s">
        <v>11</v>
      </c>
      <c r="H446" t="s">
        <v>16</v>
      </c>
      <c r="I446" t="s">
        <v>13</v>
      </c>
      <c r="K446" t="str">
        <f t="shared" si="18"/>
        <v>1988-30</v>
      </c>
      <c r="L446" t="str">
        <f t="shared" si="19"/>
        <v>30-Nov-1988</v>
      </c>
      <c r="M446">
        <f t="shared" si="20"/>
        <v>34</v>
      </c>
    </row>
    <row r="447" spans="1:13" x14ac:dyDescent="0.25">
      <c r="A447" t="s">
        <v>476</v>
      </c>
      <c r="B447">
        <v>1993</v>
      </c>
      <c r="C447" t="s">
        <v>35</v>
      </c>
      <c r="D447">
        <v>13</v>
      </c>
      <c r="E447">
        <v>2</v>
      </c>
      <c r="F447" s="11">
        <v>4058.12</v>
      </c>
      <c r="G447" t="s">
        <v>11</v>
      </c>
      <c r="H447" t="s">
        <v>16</v>
      </c>
      <c r="I447" t="s">
        <v>13</v>
      </c>
      <c r="K447" t="str">
        <f t="shared" si="18"/>
        <v>1993-13</v>
      </c>
      <c r="L447" t="str">
        <f t="shared" si="19"/>
        <v>13-Aug-1993</v>
      </c>
      <c r="M447">
        <f t="shared" si="20"/>
        <v>29</v>
      </c>
    </row>
    <row r="448" spans="1:13" x14ac:dyDescent="0.25">
      <c r="A448" t="s">
        <v>477</v>
      </c>
      <c r="B448">
        <v>1995</v>
      </c>
      <c r="C448" t="s">
        <v>20</v>
      </c>
      <c r="D448">
        <v>14</v>
      </c>
      <c r="E448">
        <v>2</v>
      </c>
      <c r="F448" s="11">
        <v>4058.71</v>
      </c>
      <c r="G448" t="s">
        <v>12</v>
      </c>
      <c r="H448" t="s">
        <v>12</v>
      </c>
      <c r="I448" t="s">
        <v>23</v>
      </c>
      <c r="K448" t="str">
        <f t="shared" si="18"/>
        <v>1995-14</v>
      </c>
      <c r="L448" t="str">
        <f t="shared" si="19"/>
        <v>14-Sep-1995</v>
      </c>
      <c r="M448">
        <f t="shared" si="20"/>
        <v>27</v>
      </c>
    </row>
    <row r="449" spans="1:13" x14ac:dyDescent="0.25">
      <c r="A449" t="s">
        <v>478</v>
      </c>
      <c r="B449">
        <v>1983</v>
      </c>
      <c r="C449" t="s">
        <v>20</v>
      </c>
      <c r="D449">
        <v>16</v>
      </c>
      <c r="E449">
        <v>3</v>
      </c>
      <c r="F449" s="11">
        <v>4070.42</v>
      </c>
      <c r="G449" t="s">
        <v>11</v>
      </c>
      <c r="H449" t="s">
        <v>16</v>
      </c>
      <c r="I449" t="s">
        <v>13</v>
      </c>
      <c r="K449" t="str">
        <f t="shared" si="18"/>
        <v>1983-16</v>
      </c>
      <c r="L449" t="str">
        <f t="shared" si="19"/>
        <v>16-Sep-1983</v>
      </c>
      <c r="M449">
        <f t="shared" si="20"/>
        <v>39</v>
      </c>
    </row>
    <row r="450" spans="1:13" x14ac:dyDescent="0.25">
      <c r="A450" t="s">
        <v>479</v>
      </c>
      <c r="B450">
        <v>2002</v>
      </c>
      <c r="C450" t="s">
        <v>37</v>
      </c>
      <c r="D450">
        <v>18</v>
      </c>
      <c r="E450">
        <v>0</v>
      </c>
      <c r="F450" s="11">
        <v>4070.51</v>
      </c>
      <c r="G450" t="s">
        <v>11</v>
      </c>
      <c r="H450" t="s">
        <v>16</v>
      </c>
      <c r="I450" t="s">
        <v>23</v>
      </c>
      <c r="K450" t="str">
        <f t="shared" si="18"/>
        <v>2002-18</v>
      </c>
      <c r="L450" t="str">
        <f t="shared" si="19"/>
        <v>18-Oct-2002</v>
      </c>
      <c r="M450">
        <f t="shared" si="20"/>
        <v>20</v>
      </c>
    </row>
    <row r="451" spans="1:13" x14ac:dyDescent="0.25">
      <c r="A451" t="s">
        <v>480</v>
      </c>
      <c r="B451">
        <v>1990</v>
      </c>
      <c r="C451" t="s">
        <v>30</v>
      </c>
      <c r="D451">
        <v>1</v>
      </c>
      <c r="E451">
        <v>1</v>
      </c>
      <c r="F451" s="11">
        <v>4074.45</v>
      </c>
      <c r="G451" t="s">
        <v>12</v>
      </c>
      <c r="H451" t="s">
        <v>11</v>
      </c>
      <c r="I451" t="s">
        <v>13</v>
      </c>
      <c r="K451" t="str">
        <f t="shared" ref="K451:K514" si="21">B451&amp;"-"&amp;D451</f>
        <v>1990-1</v>
      </c>
      <c r="L451" t="str">
        <f t="shared" ref="L451:L514" si="22">D451&amp;"-"&amp;C451&amp;"-"&amp;B451</f>
        <v>1-Dec-1990</v>
      </c>
      <c r="M451">
        <f t="shared" ref="M451:M514" si="23">DATEDIF(L451,DATE(2023,6,8),"Y")</f>
        <v>32</v>
      </c>
    </row>
    <row r="452" spans="1:13" x14ac:dyDescent="0.25">
      <c r="A452" t="s">
        <v>481</v>
      </c>
      <c r="B452">
        <v>1990</v>
      </c>
      <c r="C452" t="s">
        <v>30</v>
      </c>
      <c r="D452">
        <v>14</v>
      </c>
      <c r="E452">
        <v>1</v>
      </c>
      <c r="F452" s="11">
        <v>4076.5</v>
      </c>
      <c r="G452" t="s">
        <v>11</v>
      </c>
      <c r="H452" t="s">
        <v>12</v>
      </c>
      <c r="I452" t="s">
        <v>42</v>
      </c>
      <c r="K452" t="str">
        <f t="shared" si="21"/>
        <v>1990-14</v>
      </c>
      <c r="L452" t="str">
        <f t="shared" si="22"/>
        <v>14-Dec-1990</v>
      </c>
      <c r="M452">
        <f t="shared" si="23"/>
        <v>32</v>
      </c>
    </row>
    <row r="453" spans="1:13" x14ac:dyDescent="0.25">
      <c r="A453" t="s">
        <v>482</v>
      </c>
      <c r="B453">
        <v>1994</v>
      </c>
      <c r="C453" t="s">
        <v>35</v>
      </c>
      <c r="D453">
        <v>21</v>
      </c>
      <c r="E453">
        <v>1</v>
      </c>
      <c r="F453" s="11">
        <v>4133.6400000000003</v>
      </c>
      <c r="G453" t="s">
        <v>11</v>
      </c>
      <c r="H453" t="s">
        <v>12</v>
      </c>
      <c r="I453" t="s">
        <v>23</v>
      </c>
      <c r="K453" t="str">
        <f t="shared" si="21"/>
        <v>1994-21</v>
      </c>
      <c r="L453" t="str">
        <f t="shared" si="22"/>
        <v>21-Aug-1994</v>
      </c>
      <c r="M453">
        <f t="shared" si="23"/>
        <v>28</v>
      </c>
    </row>
    <row r="454" spans="1:13" x14ac:dyDescent="0.25">
      <c r="A454" t="s">
        <v>483</v>
      </c>
      <c r="B454">
        <v>1991</v>
      </c>
      <c r="C454" t="s">
        <v>35</v>
      </c>
      <c r="D454">
        <v>6</v>
      </c>
      <c r="E454">
        <v>0</v>
      </c>
      <c r="F454" s="11">
        <v>4134.08</v>
      </c>
      <c r="G454" t="s">
        <v>11</v>
      </c>
      <c r="H454" t="s">
        <v>16</v>
      </c>
      <c r="I454" t="s">
        <v>23</v>
      </c>
      <c r="K454" t="str">
        <f t="shared" si="21"/>
        <v>1991-6</v>
      </c>
      <c r="L454" t="str">
        <f t="shared" si="22"/>
        <v>6-Aug-1991</v>
      </c>
      <c r="M454">
        <f t="shared" si="23"/>
        <v>31</v>
      </c>
    </row>
    <row r="455" spans="1:13" x14ac:dyDescent="0.25">
      <c r="A455" t="s">
        <v>484</v>
      </c>
      <c r="B455">
        <v>1992</v>
      </c>
      <c r="C455" t="s">
        <v>18</v>
      </c>
      <c r="D455">
        <v>18</v>
      </c>
      <c r="E455">
        <v>0</v>
      </c>
      <c r="F455" s="11">
        <v>4137.5200000000004</v>
      </c>
      <c r="G455" t="s">
        <v>11</v>
      </c>
      <c r="H455" t="s">
        <v>12</v>
      </c>
      <c r="I455" t="s">
        <v>247</v>
      </c>
      <c r="K455" t="str">
        <f t="shared" si="21"/>
        <v>1992-18</v>
      </c>
      <c r="L455" t="str">
        <f t="shared" si="22"/>
        <v>18-Jun-1992</v>
      </c>
      <c r="M455">
        <f t="shared" si="23"/>
        <v>30</v>
      </c>
    </row>
    <row r="456" spans="1:13" x14ac:dyDescent="0.25">
      <c r="A456" t="s">
        <v>485</v>
      </c>
      <c r="B456">
        <v>1992</v>
      </c>
      <c r="C456" t="s">
        <v>18</v>
      </c>
      <c r="D456">
        <v>28</v>
      </c>
      <c r="E456">
        <v>1</v>
      </c>
      <c r="F456" s="11">
        <v>4149.74</v>
      </c>
      <c r="G456" t="s">
        <v>11</v>
      </c>
      <c r="H456" t="s">
        <v>16</v>
      </c>
      <c r="I456" t="s">
        <v>42</v>
      </c>
      <c r="K456" t="str">
        <f t="shared" si="21"/>
        <v>1992-28</v>
      </c>
      <c r="L456" t="str">
        <f t="shared" si="22"/>
        <v>28-Jun-1992</v>
      </c>
      <c r="M456">
        <f t="shared" si="23"/>
        <v>30</v>
      </c>
    </row>
    <row r="457" spans="1:13" x14ac:dyDescent="0.25">
      <c r="A457" t="s">
        <v>486</v>
      </c>
      <c r="B457">
        <v>1992</v>
      </c>
      <c r="C457" t="s">
        <v>35</v>
      </c>
      <c r="D457">
        <v>4</v>
      </c>
      <c r="E457">
        <v>1</v>
      </c>
      <c r="F457" s="11">
        <v>4151.03</v>
      </c>
      <c r="G457" t="s">
        <v>11</v>
      </c>
      <c r="H457" t="s">
        <v>11</v>
      </c>
      <c r="I457" t="s">
        <v>13</v>
      </c>
      <c r="K457" t="str">
        <f t="shared" si="21"/>
        <v>1992-4</v>
      </c>
      <c r="L457" t="str">
        <f t="shared" si="22"/>
        <v>4-Aug-1992</v>
      </c>
      <c r="M457">
        <f t="shared" si="23"/>
        <v>30</v>
      </c>
    </row>
    <row r="458" spans="1:13" x14ac:dyDescent="0.25">
      <c r="A458" t="s">
        <v>487</v>
      </c>
      <c r="B458">
        <v>1998</v>
      </c>
      <c r="C458" t="s">
        <v>15</v>
      </c>
      <c r="D458">
        <v>26</v>
      </c>
      <c r="E458">
        <v>0</v>
      </c>
      <c r="F458" s="11">
        <v>4154.97</v>
      </c>
      <c r="G458" t="s">
        <v>11</v>
      </c>
      <c r="H458" t="s">
        <v>16</v>
      </c>
      <c r="I458" t="s">
        <v>23</v>
      </c>
      <c r="K458" t="str">
        <f t="shared" si="21"/>
        <v>1998-26</v>
      </c>
      <c r="L458" t="str">
        <f t="shared" si="22"/>
        <v>26-Nov-1998</v>
      </c>
      <c r="M458">
        <f t="shared" si="23"/>
        <v>24</v>
      </c>
    </row>
    <row r="459" spans="1:13" x14ac:dyDescent="0.25">
      <c r="A459" t="s">
        <v>488</v>
      </c>
      <c r="B459">
        <v>1984</v>
      </c>
      <c r="C459" t="s">
        <v>20</v>
      </c>
      <c r="D459">
        <v>16</v>
      </c>
      <c r="E459">
        <v>3</v>
      </c>
      <c r="F459" s="11">
        <v>4163.21</v>
      </c>
      <c r="G459" t="s">
        <v>11</v>
      </c>
      <c r="H459" t="s">
        <v>11</v>
      </c>
      <c r="I459" t="s">
        <v>23</v>
      </c>
      <c r="K459" t="str">
        <f t="shared" si="21"/>
        <v>1984-16</v>
      </c>
      <c r="L459" t="str">
        <f t="shared" si="22"/>
        <v>16-Sep-1984</v>
      </c>
      <c r="M459">
        <f t="shared" si="23"/>
        <v>38</v>
      </c>
    </row>
    <row r="460" spans="1:13" x14ac:dyDescent="0.25">
      <c r="A460" t="s">
        <v>489</v>
      </c>
      <c r="B460">
        <v>1989</v>
      </c>
      <c r="C460" t="s">
        <v>18</v>
      </c>
      <c r="D460">
        <v>25</v>
      </c>
      <c r="E460">
        <v>0</v>
      </c>
      <c r="F460" s="11">
        <v>4185.1000000000004</v>
      </c>
      <c r="G460" t="s">
        <v>11</v>
      </c>
      <c r="H460" t="s">
        <v>12</v>
      </c>
      <c r="I460" t="s">
        <v>13</v>
      </c>
      <c r="K460" t="str">
        <f t="shared" si="21"/>
        <v>1989-25</v>
      </c>
      <c r="L460" t="str">
        <f t="shared" si="22"/>
        <v>25-Jun-1989</v>
      </c>
      <c r="M460">
        <f t="shared" si="23"/>
        <v>33</v>
      </c>
    </row>
    <row r="461" spans="1:13" x14ac:dyDescent="0.25">
      <c r="A461" t="s">
        <v>490</v>
      </c>
      <c r="B461">
        <v>1995</v>
      </c>
      <c r="C461" t="s">
        <v>37</v>
      </c>
      <c r="D461">
        <v>3</v>
      </c>
      <c r="E461">
        <v>0</v>
      </c>
      <c r="F461" s="11">
        <v>4188.7299999999996</v>
      </c>
      <c r="G461" t="s">
        <v>11</v>
      </c>
      <c r="H461" t="s">
        <v>11</v>
      </c>
      <c r="I461" t="s">
        <v>200</v>
      </c>
      <c r="K461" t="str">
        <f t="shared" si="21"/>
        <v>1995-3</v>
      </c>
      <c r="L461" t="str">
        <f t="shared" si="22"/>
        <v>3-Oct-1995</v>
      </c>
      <c r="M461">
        <f t="shared" si="23"/>
        <v>27</v>
      </c>
    </row>
    <row r="462" spans="1:13" x14ac:dyDescent="0.25">
      <c r="A462" t="s">
        <v>491</v>
      </c>
      <c r="B462">
        <v>1997</v>
      </c>
      <c r="C462" t="s">
        <v>20</v>
      </c>
      <c r="D462">
        <v>6</v>
      </c>
      <c r="E462">
        <v>2</v>
      </c>
      <c r="F462" s="11">
        <v>4189.1099999999997</v>
      </c>
      <c r="G462" t="s">
        <v>11</v>
      </c>
      <c r="H462" t="s">
        <v>11</v>
      </c>
      <c r="I462" t="s">
        <v>23</v>
      </c>
      <c r="K462" t="str">
        <f t="shared" si="21"/>
        <v>1997-6</v>
      </c>
      <c r="L462" t="str">
        <f t="shared" si="22"/>
        <v>6-Sep-1997</v>
      </c>
      <c r="M462">
        <f t="shared" si="23"/>
        <v>25</v>
      </c>
    </row>
    <row r="463" spans="1:13" x14ac:dyDescent="0.25">
      <c r="A463" t="s">
        <v>492</v>
      </c>
      <c r="B463">
        <v>1998</v>
      </c>
      <c r="C463" t="s">
        <v>30</v>
      </c>
      <c r="D463">
        <v>14</v>
      </c>
      <c r="E463">
        <v>3</v>
      </c>
      <c r="F463" s="11">
        <v>4234.93</v>
      </c>
      <c r="G463" t="s">
        <v>11</v>
      </c>
      <c r="H463" t="s">
        <v>16</v>
      </c>
      <c r="I463" t="s">
        <v>42</v>
      </c>
      <c r="K463" t="str">
        <f t="shared" si="21"/>
        <v>1998-14</v>
      </c>
      <c r="L463" t="str">
        <f t="shared" si="22"/>
        <v>14-Dec-1998</v>
      </c>
      <c r="M463">
        <f t="shared" si="23"/>
        <v>24</v>
      </c>
    </row>
    <row r="464" spans="1:13" x14ac:dyDescent="0.25">
      <c r="A464" t="s">
        <v>493</v>
      </c>
      <c r="B464">
        <v>1992</v>
      </c>
      <c r="C464" t="s">
        <v>18</v>
      </c>
      <c r="D464">
        <v>27</v>
      </c>
      <c r="E464">
        <v>1</v>
      </c>
      <c r="F464" s="11">
        <v>4237.13</v>
      </c>
      <c r="G464" t="s">
        <v>12</v>
      </c>
      <c r="H464" t="s">
        <v>16</v>
      </c>
      <c r="I464" t="s">
        <v>168</v>
      </c>
      <c r="K464" t="str">
        <f t="shared" si="21"/>
        <v>1992-27</v>
      </c>
      <c r="L464" t="str">
        <f t="shared" si="22"/>
        <v>27-Jun-1992</v>
      </c>
      <c r="M464">
        <f t="shared" si="23"/>
        <v>30</v>
      </c>
    </row>
    <row r="465" spans="1:13" x14ac:dyDescent="0.25">
      <c r="A465" t="s">
        <v>494</v>
      </c>
      <c r="B465">
        <v>1991</v>
      </c>
      <c r="C465" t="s">
        <v>15</v>
      </c>
      <c r="D465">
        <v>3</v>
      </c>
      <c r="E465">
        <v>1</v>
      </c>
      <c r="F465" s="11">
        <v>4239.8900000000003</v>
      </c>
      <c r="G465" t="s">
        <v>11</v>
      </c>
      <c r="H465" t="s">
        <v>11</v>
      </c>
      <c r="I465" t="s">
        <v>23</v>
      </c>
      <c r="K465" t="str">
        <f t="shared" si="21"/>
        <v>1991-3</v>
      </c>
      <c r="L465" t="str">
        <f t="shared" si="22"/>
        <v>3-Nov-1991</v>
      </c>
      <c r="M465">
        <f t="shared" si="23"/>
        <v>31</v>
      </c>
    </row>
    <row r="466" spans="1:13" x14ac:dyDescent="0.25">
      <c r="A466" t="s">
        <v>495</v>
      </c>
      <c r="B466">
        <v>1991</v>
      </c>
      <c r="C466" t="s">
        <v>30</v>
      </c>
      <c r="D466">
        <v>1</v>
      </c>
      <c r="E466">
        <v>1</v>
      </c>
      <c r="F466" s="11">
        <v>4243.59</v>
      </c>
      <c r="G466" t="s">
        <v>12</v>
      </c>
      <c r="H466" t="s">
        <v>16</v>
      </c>
      <c r="I466" t="s">
        <v>23</v>
      </c>
      <c r="K466" t="str">
        <f t="shared" si="21"/>
        <v>1991-1</v>
      </c>
      <c r="L466" t="str">
        <f t="shared" si="22"/>
        <v>1-Dec-1991</v>
      </c>
      <c r="M466">
        <f t="shared" si="23"/>
        <v>31</v>
      </c>
    </row>
    <row r="467" spans="1:13" x14ac:dyDescent="0.25">
      <c r="A467" t="s">
        <v>496</v>
      </c>
      <c r="B467">
        <v>1982</v>
      </c>
      <c r="C467" t="s">
        <v>18</v>
      </c>
      <c r="D467">
        <v>16</v>
      </c>
      <c r="E467">
        <v>3</v>
      </c>
      <c r="F467" s="11">
        <v>4250.24</v>
      </c>
      <c r="G467" t="s">
        <v>11</v>
      </c>
      <c r="H467" t="s">
        <v>12</v>
      </c>
      <c r="I467" t="s">
        <v>13</v>
      </c>
      <c r="K467" t="str">
        <f t="shared" si="21"/>
        <v>1982-16</v>
      </c>
      <c r="L467" t="str">
        <f t="shared" si="22"/>
        <v>16-Jun-1982</v>
      </c>
      <c r="M467">
        <f t="shared" si="23"/>
        <v>40</v>
      </c>
    </row>
    <row r="468" spans="1:13" x14ac:dyDescent="0.25">
      <c r="A468" t="s">
        <v>497</v>
      </c>
      <c r="B468">
        <v>1995</v>
      </c>
      <c r="C468" t="s">
        <v>37</v>
      </c>
      <c r="D468">
        <v>14</v>
      </c>
      <c r="E468">
        <v>3</v>
      </c>
      <c r="F468" s="11">
        <v>4260.74</v>
      </c>
      <c r="G468" t="s">
        <v>12</v>
      </c>
      <c r="H468" t="s">
        <v>11</v>
      </c>
      <c r="I468" t="s">
        <v>42</v>
      </c>
      <c r="K468" t="str">
        <f t="shared" si="21"/>
        <v>1995-14</v>
      </c>
      <c r="L468" t="str">
        <f t="shared" si="22"/>
        <v>14-Oct-1995</v>
      </c>
      <c r="M468">
        <f t="shared" si="23"/>
        <v>27</v>
      </c>
    </row>
    <row r="469" spans="1:13" x14ac:dyDescent="0.25">
      <c r="A469" t="s">
        <v>498</v>
      </c>
      <c r="B469">
        <v>1983</v>
      </c>
      <c r="C469" t="s">
        <v>15</v>
      </c>
      <c r="D469">
        <v>20</v>
      </c>
      <c r="E469">
        <v>3</v>
      </c>
      <c r="F469" s="11">
        <v>4265.01</v>
      </c>
      <c r="G469" t="s">
        <v>11</v>
      </c>
      <c r="H469" t="s">
        <v>16</v>
      </c>
      <c r="I469" t="s">
        <v>23</v>
      </c>
      <c r="K469" t="str">
        <f t="shared" si="21"/>
        <v>1983-20</v>
      </c>
      <c r="L469" t="str">
        <f t="shared" si="22"/>
        <v>20-Nov-1983</v>
      </c>
      <c r="M469">
        <f t="shared" si="23"/>
        <v>39</v>
      </c>
    </row>
    <row r="470" spans="1:13" x14ac:dyDescent="0.25">
      <c r="A470" t="s">
        <v>499</v>
      </c>
      <c r="B470">
        <v>1992</v>
      </c>
      <c r="C470" t="s">
        <v>18</v>
      </c>
      <c r="D470">
        <v>18</v>
      </c>
      <c r="E470">
        <v>2</v>
      </c>
      <c r="F470" s="11">
        <v>4266.17</v>
      </c>
      <c r="G470" t="s">
        <v>12</v>
      </c>
      <c r="H470" t="s">
        <v>11</v>
      </c>
      <c r="I470" t="s">
        <v>13</v>
      </c>
      <c r="K470" t="str">
        <f t="shared" si="21"/>
        <v>1992-18</v>
      </c>
      <c r="L470" t="str">
        <f t="shared" si="22"/>
        <v>18-Jun-1992</v>
      </c>
      <c r="M470">
        <f t="shared" si="23"/>
        <v>30</v>
      </c>
    </row>
    <row r="471" spans="1:13" x14ac:dyDescent="0.25">
      <c r="A471" t="s">
        <v>500</v>
      </c>
      <c r="B471">
        <v>2003</v>
      </c>
      <c r="C471" t="s">
        <v>18</v>
      </c>
      <c r="D471">
        <v>8</v>
      </c>
      <c r="E471">
        <v>0</v>
      </c>
      <c r="F471" s="11">
        <v>4278.55</v>
      </c>
      <c r="G471" t="s">
        <v>11</v>
      </c>
      <c r="H471" t="s">
        <v>16</v>
      </c>
      <c r="I471" t="s">
        <v>300</v>
      </c>
      <c r="K471" t="str">
        <f t="shared" si="21"/>
        <v>2003-8</v>
      </c>
      <c r="L471" t="str">
        <f t="shared" si="22"/>
        <v>8-Jun-2003</v>
      </c>
      <c r="M471">
        <f t="shared" si="23"/>
        <v>20</v>
      </c>
    </row>
    <row r="472" spans="1:13" x14ac:dyDescent="0.25">
      <c r="A472" t="s">
        <v>501</v>
      </c>
      <c r="B472">
        <v>2000</v>
      </c>
      <c r="C472" t="s">
        <v>15</v>
      </c>
      <c r="D472">
        <v>25</v>
      </c>
      <c r="E472">
        <v>3</v>
      </c>
      <c r="F472" s="11">
        <v>4296.2700000000004</v>
      </c>
      <c r="G472" t="s">
        <v>11</v>
      </c>
      <c r="H472" t="s">
        <v>12</v>
      </c>
      <c r="I472" t="s">
        <v>23</v>
      </c>
      <c r="K472" t="str">
        <f t="shared" si="21"/>
        <v>2000-25</v>
      </c>
      <c r="L472" t="str">
        <f t="shared" si="22"/>
        <v>25-Nov-2000</v>
      </c>
      <c r="M472">
        <f t="shared" si="23"/>
        <v>22</v>
      </c>
    </row>
    <row r="473" spans="1:13" x14ac:dyDescent="0.25">
      <c r="A473" t="s">
        <v>502</v>
      </c>
      <c r="B473">
        <v>1988</v>
      </c>
      <c r="C473" t="s">
        <v>30</v>
      </c>
      <c r="D473">
        <v>19</v>
      </c>
      <c r="E473">
        <v>0</v>
      </c>
      <c r="F473" s="11">
        <v>4320.41</v>
      </c>
      <c r="G473" t="s">
        <v>11</v>
      </c>
      <c r="H473" t="s">
        <v>16</v>
      </c>
      <c r="I473" t="s">
        <v>23</v>
      </c>
      <c r="K473" t="str">
        <f t="shared" si="21"/>
        <v>1988-19</v>
      </c>
      <c r="L473" t="str">
        <f t="shared" si="22"/>
        <v>19-Dec-1988</v>
      </c>
      <c r="M473">
        <f t="shared" si="23"/>
        <v>34</v>
      </c>
    </row>
    <row r="474" spans="1:13" x14ac:dyDescent="0.25">
      <c r="A474" t="s">
        <v>503</v>
      </c>
      <c r="B474">
        <v>1994</v>
      </c>
      <c r="C474" t="s">
        <v>15</v>
      </c>
      <c r="D474">
        <v>2</v>
      </c>
      <c r="E474">
        <v>1</v>
      </c>
      <c r="F474" s="11">
        <v>4337.74</v>
      </c>
      <c r="G474" t="s">
        <v>11</v>
      </c>
      <c r="H474" t="s">
        <v>16</v>
      </c>
      <c r="I474" t="s">
        <v>247</v>
      </c>
      <c r="K474" t="str">
        <f t="shared" si="21"/>
        <v>1994-2</v>
      </c>
      <c r="L474" t="str">
        <f t="shared" si="22"/>
        <v>2-Nov-1994</v>
      </c>
      <c r="M474">
        <f t="shared" si="23"/>
        <v>28</v>
      </c>
    </row>
    <row r="475" spans="1:13" x14ac:dyDescent="0.25">
      <c r="A475" t="s">
        <v>504</v>
      </c>
      <c r="B475">
        <v>1994</v>
      </c>
      <c r="C475" t="s">
        <v>37</v>
      </c>
      <c r="D475">
        <v>26</v>
      </c>
      <c r="E475">
        <v>2</v>
      </c>
      <c r="F475" s="11">
        <v>4340.4399999999996</v>
      </c>
      <c r="G475" t="s">
        <v>11</v>
      </c>
      <c r="H475" t="s">
        <v>16</v>
      </c>
      <c r="I475" t="s">
        <v>13</v>
      </c>
      <c r="K475" t="str">
        <f t="shared" si="21"/>
        <v>1994-26</v>
      </c>
      <c r="L475" t="str">
        <f t="shared" si="22"/>
        <v>26-Oct-1994</v>
      </c>
      <c r="M475">
        <f t="shared" si="23"/>
        <v>28</v>
      </c>
    </row>
    <row r="476" spans="1:13" x14ac:dyDescent="0.25">
      <c r="A476" t="s">
        <v>505</v>
      </c>
      <c r="B476">
        <v>1991</v>
      </c>
      <c r="C476" t="s">
        <v>18</v>
      </c>
      <c r="D476">
        <v>1</v>
      </c>
      <c r="E476">
        <v>0</v>
      </c>
      <c r="F476" s="11">
        <v>4347.0200000000004</v>
      </c>
      <c r="G476" t="s">
        <v>11</v>
      </c>
      <c r="H476" t="s">
        <v>16</v>
      </c>
      <c r="I476" t="s">
        <v>247</v>
      </c>
      <c r="K476" t="str">
        <f t="shared" si="21"/>
        <v>1991-1</v>
      </c>
      <c r="L476" t="str">
        <f t="shared" si="22"/>
        <v>1-Jun-1991</v>
      </c>
      <c r="M476">
        <f t="shared" si="23"/>
        <v>32</v>
      </c>
    </row>
    <row r="477" spans="1:13" x14ac:dyDescent="0.25">
      <c r="A477" t="s">
        <v>506</v>
      </c>
      <c r="B477">
        <v>1994</v>
      </c>
      <c r="C477" t="s">
        <v>15</v>
      </c>
      <c r="D477">
        <v>1</v>
      </c>
      <c r="E477">
        <v>2</v>
      </c>
      <c r="F477" s="11">
        <v>4349.46</v>
      </c>
      <c r="G477" t="s">
        <v>11</v>
      </c>
      <c r="H477" t="s">
        <v>11</v>
      </c>
      <c r="I477" t="s">
        <v>13</v>
      </c>
      <c r="K477" t="str">
        <f t="shared" si="21"/>
        <v>1994-1</v>
      </c>
      <c r="L477" t="str">
        <f t="shared" si="22"/>
        <v>1-Nov-1994</v>
      </c>
      <c r="M477">
        <f t="shared" si="23"/>
        <v>28</v>
      </c>
    </row>
    <row r="478" spans="1:13" x14ac:dyDescent="0.25">
      <c r="A478" t="s">
        <v>507</v>
      </c>
      <c r="B478">
        <v>1991</v>
      </c>
      <c r="C478" t="s">
        <v>20</v>
      </c>
      <c r="D478">
        <v>13</v>
      </c>
      <c r="E478">
        <v>1</v>
      </c>
      <c r="F478" s="11">
        <v>4350.51</v>
      </c>
      <c r="G478" t="s">
        <v>11</v>
      </c>
      <c r="H478" t="s">
        <v>11</v>
      </c>
      <c r="I478" t="s">
        <v>13</v>
      </c>
      <c r="K478" t="str">
        <f t="shared" si="21"/>
        <v>1991-13</v>
      </c>
      <c r="L478" t="str">
        <f t="shared" si="22"/>
        <v>13-Sep-1991</v>
      </c>
      <c r="M478">
        <f t="shared" si="23"/>
        <v>31</v>
      </c>
    </row>
    <row r="479" spans="1:13" x14ac:dyDescent="0.25">
      <c r="A479" t="s">
        <v>508</v>
      </c>
      <c r="B479">
        <v>1990</v>
      </c>
      <c r="C479" t="s">
        <v>35</v>
      </c>
      <c r="D479">
        <v>28</v>
      </c>
      <c r="E479">
        <v>0</v>
      </c>
      <c r="F479" s="11">
        <v>4357.04</v>
      </c>
      <c r="G479" t="s">
        <v>11</v>
      </c>
      <c r="H479" t="s">
        <v>12</v>
      </c>
      <c r="I479" t="s">
        <v>23</v>
      </c>
      <c r="K479" t="str">
        <f t="shared" si="21"/>
        <v>1990-28</v>
      </c>
      <c r="L479" t="str">
        <f t="shared" si="22"/>
        <v>28-Aug-1990</v>
      </c>
      <c r="M479">
        <f t="shared" si="23"/>
        <v>32</v>
      </c>
    </row>
    <row r="480" spans="1:13" x14ac:dyDescent="0.25">
      <c r="A480" t="s">
        <v>509</v>
      </c>
      <c r="B480">
        <v>1997</v>
      </c>
      <c r="C480" t="s">
        <v>15</v>
      </c>
      <c r="D480">
        <v>29</v>
      </c>
      <c r="E480">
        <v>3</v>
      </c>
      <c r="F480" s="11">
        <v>4391.6499999999996</v>
      </c>
      <c r="G480" t="s">
        <v>11</v>
      </c>
      <c r="H480" t="s">
        <v>11</v>
      </c>
      <c r="I480" t="s">
        <v>42</v>
      </c>
      <c r="K480" t="str">
        <f t="shared" si="21"/>
        <v>1997-29</v>
      </c>
      <c r="L480" t="str">
        <f t="shared" si="22"/>
        <v>29-Nov-1997</v>
      </c>
      <c r="M480">
        <f t="shared" si="23"/>
        <v>25</v>
      </c>
    </row>
    <row r="481" spans="1:13" x14ac:dyDescent="0.25">
      <c r="A481" t="s">
        <v>510</v>
      </c>
      <c r="B481">
        <v>1982</v>
      </c>
      <c r="C481" t="s">
        <v>18</v>
      </c>
      <c r="D481">
        <v>29</v>
      </c>
      <c r="E481">
        <v>3</v>
      </c>
      <c r="F481" s="11">
        <v>4392.7</v>
      </c>
      <c r="G481" t="s">
        <v>11</v>
      </c>
      <c r="H481" t="s">
        <v>11</v>
      </c>
      <c r="I481" t="s">
        <v>13</v>
      </c>
      <c r="K481" t="str">
        <f t="shared" si="21"/>
        <v>1982-29</v>
      </c>
      <c r="L481" t="str">
        <f t="shared" si="22"/>
        <v>29-Jun-1982</v>
      </c>
      <c r="M481">
        <f t="shared" si="23"/>
        <v>40</v>
      </c>
    </row>
    <row r="482" spans="1:13" x14ac:dyDescent="0.25">
      <c r="A482" t="s">
        <v>511</v>
      </c>
      <c r="B482">
        <v>1988</v>
      </c>
      <c r="C482" t="s">
        <v>10</v>
      </c>
      <c r="D482">
        <v>18</v>
      </c>
      <c r="E482">
        <v>3</v>
      </c>
      <c r="F482" s="11">
        <v>4397.3100000000004</v>
      </c>
      <c r="G482" t="s">
        <v>11</v>
      </c>
      <c r="H482" t="s">
        <v>11</v>
      </c>
      <c r="I482" t="s">
        <v>13</v>
      </c>
      <c r="K482" t="str">
        <f t="shared" si="21"/>
        <v>1988-18</v>
      </c>
      <c r="L482" t="str">
        <f t="shared" si="22"/>
        <v>18-Jul-1988</v>
      </c>
      <c r="M482">
        <f t="shared" si="23"/>
        <v>34</v>
      </c>
    </row>
    <row r="483" spans="1:13" x14ac:dyDescent="0.25">
      <c r="A483" t="s">
        <v>512</v>
      </c>
      <c r="B483">
        <v>1986</v>
      </c>
      <c r="C483" t="s">
        <v>35</v>
      </c>
      <c r="D483">
        <v>11</v>
      </c>
      <c r="E483">
        <v>0</v>
      </c>
      <c r="F483" s="11">
        <v>4399.7299999999996</v>
      </c>
      <c r="G483" t="s">
        <v>12</v>
      </c>
      <c r="H483" t="s">
        <v>11</v>
      </c>
      <c r="I483" t="s">
        <v>13</v>
      </c>
      <c r="K483" t="str">
        <f t="shared" si="21"/>
        <v>1986-11</v>
      </c>
      <c r="L483" t="str">
        <f t="shared" si="22"/>
        <v>11-Aug-1986</v>
      </c>
      <c r="M483">
        <f t="shared" si="23"/>
        <v>36</v>
      </c>
    </row>
    <row r="484" spans="1:13" x14ac:dyDescent="0.25">
      <c r="A484" t="s">
        <v>513</v>
      </c>
      <c r="B484">
        <v>1986</v>
      </c>
      <c r="C484" t="s">
        <v>10</v>
      </c>
      <c r="D484">
        <v>13</v>
      </c>
      <c r="E484">
        <v>0</v>
      </c>
      <c r="F484" s="11">
        <v>4402.2299999999996</v>
      </c>
      <c r="G484" t="s">
        <v>11</v>
      </c>
      <c r="H484" t="s">
        <v>11</v>
      </c>
      <c r="I484" t="s">
        <v>42</v>
      </c>
      <c r="K484" t="str">
        <f t="shared" si="21"/>
        <v>1986-13</v>
      </c>
      <c r="L484" t="str">
        <f t="shared" si="22"/>
        <v>13-Jul-1986</v>
      </c>
      <c r="M484">
        <f t="shared" si="23"/>
        <v>36</v>
      </c>
    </row>
    <row r="485" spans="1:13" x14ac:dyDescent="0.25">
      <c r="A485" t="s">
        <v>514</v>
      </c>
      <c r="B485">
        <v>1988</v>
      </c>
      <c r="C485" t="s">
        <v>20</v>
      </c>
      <c r="D485">
        <v>16</v>
      </c>
      <c r="E485">
        <v>0</v>
      </c>
      <c r="F485" s="11">
        <v>4415.16</v>
      </c>
      <c r="G485" t="s">
        <v>11</v>
      </c>
      <c r="H485" t="s">
        <v>16</v>
      </c>
      <c r="I485" t="s">
        <v>13</v>
      </c>
      <c r="K485" t="str">
        <f t="shared" si="21"/>
        <v>1988-16</v>
      </c>
      <c r="L485" t="str">
        <f t="shared" si="22"/>
        <v>16-Sep-1988</v>
      </c>
      <c r="M485">
        <f t="shared" si="23"/>
        <v>34</v>
      </c>
    </row>
    <row r="486" spans="1:13" x14ac:dyDescent="0.25">
      <c r="A486" t="s">
        <v>515</v>
      </c>
      <c r="B486">
        <v>1992</v>
      </c>
      <c r="C486" t="s">
        <v>35</v>
      </c>
      <c r="D486">
        <v>15</v>
      </c>
      <c r="E486">
        <v>0</v>
      </c>
      <c r="F486" s="11">
        <v>4420.95</v>
      </c>
      <c r="G486" t="s">
        <v>11</v>
      </c>
      <c r="H486" t="s">
        <v>12</v>
      </c>
      <c r="I486" t="s">
        <v>516</v>
      </c>
      <c r="K486" t="str">
        <f t="shared" si="21"/>
        <v>1992-15</v>
      </c>
      <c r="L486" t="str">
        <f t="shared" si="22"/>
        <v>15-Aug-1992</v>
      </c>
      <c r="M486">
        <f t="shared" si="23"/>
        <v>30</v>
      </c>
    </row>
    <row r="487" spans="1:13" x14ac:dyDescent="0.25">
      <c r="A487" t="s">
        <v>517</v>
      </c>
      <c r="B487">
        <v>1994</v>
      </c>
      <c r="C487" t="s">
        <v>30</v>
      </c>
      <c r="D487">
        <v>29</v>
      </c>
      <c r="E487">
        <v>2</v>
      </c>
      <c r="F487" s="11">
        <v>4428.8900000000003</v>
      </c>
      <c r="G487" t="s">
        <v>12</v>
      </c>
      <c r="H487" t="s">
        <v>16</v>
      </c>
      <c r="I487" t="s">
        <v>356</v>
      </c>
      <c r="K487" t="str">
        <f t="shared" si="21"/>
        <v>1994-29</v>
      </c>
      <c r="L487" t="str">
        <f t="shared" si="22"/>
        <v>29-Dec-1994</v>
      </c>
      <c r="M487">
        <f t="shared" si="23"/>
        <v>28</v>
      </c>
    </row>
    <row r="488" spans="1:13" x14ac:dyDescent="0.25">
      <c r="A488" t="s">
        <v>518</v>
      </c>
      <c r="B488">
        <v>1993</v>
      </c>
      <c r="C488" t="s">
        <v>20</v>
      </c>
      <c r="D488">
        <v>4</v>
      </c>
      <c r="E488">
        <v>2</v>
      </c>
      <c r="F488" s="11">
        <v>4433.3900000000003</v>
      </c>
      <c r="G488" t="s">
        <v>11</v>
      </c>
      <c r="H488" t="s">
        <v>12</v>
      </c>
      <c r="I488" t="s">
        <v>23</v>
      </c>
      <c r="K488" t="str">
        <f t="shared" si="21"/>
        <v>1993-4</v>
      </c>
      <c r="L488" t="str">
        <f t="shared" si="22"/>
        <v>4-Sep-1993</v>
      </c>
      <c r="M488">
        <f t="shared" si="23"/>
        <v>29</v>
      </c>
    </row>
    <row r="489" spans="1:13" x14ac:dyDescent="0.25">
      <c r="A489" t="s">
        <v>519</v>
      </c>
      <c r="B489">
        <v>1993</v>
      </c>
      <c r="C489" t="s">
        <v>30</v>
      </c>
      <c r="D489">
        <v>23</v>
      </c>
      <c r="E489">
        <v>2</v>
      </c>
      <c r="F489" s="11">
        <v>4433.92</v>
      </c>
      <c r="G489" t="s">
        <v>11</v>
      </c>
      <c r="H489" t="s">
        <v>11</v>
      </c>
      <c r="I489" t="s">
        <v>23</v>
      </c>
      <c r="K489" t="str">
        <f t="shared" si="21"/>
        <v>1993-23</v>
      </c>
      <c r="L489" t="str">
        <f t="shared" si="22"/>
        <v>23-Dec-1993</v>
      </c>
      <c r="M489">
        <f t="shared" si="23"/>
        <v>29</v>
      </c>
    </row>
    <row r="490" spans="1:13" x14ac:dyDescent="0.25">
      <c r="A490" t="s">
        <v>520</v>
      </c>
      <c r="B490">
        <v>1994</v>
      </c>
      <c r="C490" t="s">
        <v>37</v>
      </c>
      <c r="D490">
        <v>8</v>
      </c>
      <c r="E490">
        <v>2</v>
      </c>
      <c r="F490" s="11">
        <v>4435.09</v>
      </c>
      <c r="G490" t="s">
        <v>12</v>
      </c>
      <c r="H490" t="s">
        <v>11</v>
      </c>
      <c r="I490" t="s">
        <v>168</v>
      </c>
      <c r="K490" t="str">
        <f t="shared" si="21"/>
        <v>1994-8</v>
      </c>
      <c r="L490" t="str">
        <f t="shared" si="22"/>
        <v>8-Oct-1994</v>
      </c>
      <c r="M490">
        <f t="shared" si="23"/>
        <v>28</v>
      </c>
    </row>
    <row r="491" spans="1:13" x14ac:dyDescent="0.25">
      <c r="A491" t="s">
        <v>521</v>
      </c>
      <c r="B491">
        <v>1994</v>
      </c>
      <c r="C491" t="s">
        <v>37</v>
      </c>
      <c r="D491">
        <v>24</v>
      </c>
      <c r="E491">
        <v>2</v>
      </c>
      <c r="F491" s="11">
        <v>4438.26</v>
      </c>
      <c r="G491" t="s">
        <v>11</v>
      </c>
      <c r="H491" t="s">
        <v>12</v>
      </c>
      <c r="I491" t="s">
        <v>356</v>
      </c>
      <c r="K491" t="str">
        <f t="shared" si="21"/>
        <v>1994-24</v>
      </c>
      <c r="L491" t="str">
        <f t="shared" si="22"/>
        <v>24-Oct-1994</v>
      </c>
      <c r="M491">
        <f t="shared" si="23"/>
        <v>28</v>
      </c>
    </row>
    <row r="492" spans="1:13" x14ac:dyDescent="0.25">
      <c r="A492" t="s">
        <v>522</v>
      </c>
      <c r="B492">
        <v>1991</v>
      </c>
      <c r="C492" t="s">
        <v>20</v>
      </c>
      <c r="D492">
        <v>3</v>
      </c>
      <c r="E492">
        <v>1</v>
      </c>
      <c r="F492" s="11">
        <v>4441.21</v>
      </c>
      <c r="G492" t="s">
        <v>16</v>
      </c>
      <c r="H492" t="s">
        <v>11</v>
      </c>
      <c r="I492" t="s">
        <v>276</v>
      </c>
      <c r="K492" t="str">
        <f t="shared" si="21"/>
        <v>1991-3</v>
      </c>
      <c r="L492" t="str">
        <f t="shared" si="22"/>
        <v>3-Sep-1991</v>
      </c>
      <c r="M492">
        <f t="shared" si="23"/>
        <v>31</v>
      </c>
    </row>
    <row r="493" spans="1:13" x14ac:dyDescent="0.25">
      <c r="A493" t="s">
        <v>523</v>
      </c>
      <c r="B493">
        <v>1994</v>
      </c>
      <c r="C493" t="s">
        <v>18</v>
      </c>
      <c r="D493">
        <v>28</v>
      </c>
      <c r="E493">
        <v>3</v>
      </c>
      <c r="F493" s="11">
        <v>4449.46</v>
      </c>
      <c r="G493" t="s">
        <v>16</v>
      </c>
      <c r="H493" t="s">
        <v>11</v>
      </c>
      <c r="I493" t="s">
        <v>13</v>
      </c>
      <c r="K493" t="str">
        <f t="shared" si="21"/>
        <v>1994-28</v>
      </c>
      <c r="L493" t="str">
        <f t="shared" si="22"/>
        <v>28-Jun-1994</v>
      </c>
      <c r="M493">
        <f t="shared" si="23"/>
        <v>28</v>
      </c>
    </row>
    <row r="494" spans="1:13" x14ac:dyDescent="0.25">
      <c r="A494" t="s">
        <v>524</v>
      </c>
      <c r="B494">
        <v>1990</v>
      </c>
      <c r="C494" t="s">
        <v>35</v>
      </c>
      <c r="D494">
        <v>8</v>
      </c>
      <c r="E494">
        <v>1</v>
      </c>
      <c r="F494" s="11">
        <v>4454.3999999999996</v>
      </c>
      <c r="G494" t="s">
        <v>11</v>
      </c>
      <c r="H494" t="s">
        <v>12</v>
      </c>
      <c r="I494" t="s">
        <v>23</v>
      </c>
      <c r="K494" t="str">
        <f t="shared" si="21"/>
        <v>1990-8</v>
      </c>
      <c r="L494" t="str">
        <f t="shared" si="22"/>
        <v>8-Aug-1990</v>
      </c>
      <c r="M494">
        <f t="shared" si="23"/>
        <v>32</v>
      </c>
    </row>
    <row r="495" spans="1:13" x14ac:dyDescent="0.25">
      <c r="A495" t="s">
        <v>525</v>
      </c>
      <c r="B495">
        <v>1990</v>
      </c>
      <c r="C495" t="s">
        <v>10</v>
      </c>
      <c r="D495">
        <v>15</v>
      </c>
      <c r="E495">
        <v>1</v>
      </c>
      <c r="F495" s="11">
        <v>4462.72</v>
      </c>
      <c r="G495" t="s">
        <v>11</v>
      </c>
      <c r="H495" t="s">
        <v>12</v>
      </c>
      <c r="I495" t="s">
        <v>23</v>
      </c>
      <c r="K495" t="str">
        <f t="shared" si="21"/>
        <v>1990-15</v>
      </c>
      <c r="L495" t="str">
        <f t="shared" si="22"/>
        <v>15-Jul-1990</v>
      </c>
      <c r="M495">
        <f t="shared" si="23"/>
        <v>32</v>
      </c>
    </row>
    <row r="496" spans="1:13" x14ac:dyDescent="0.25">
      <c r="A496" t="s">
        <v>526</v>
      </c>
      <c r="B496">
        <v>1991</v>
      </c>
      <c r="C496" t="s">
        <v>10</v>
      </c>
      <c r="D496">
        <v>4</v>
      </c>
      <c r="E496">
        <v>2</v>
      </c>
      <c r="F496" s="11">
        <v>4463.21</v>
      </c>
      <c r="G496" t="s">
        <v>12</v>
      </c>
      <c r="H496" t="s">
        <v>12</v>
      </c>
      <c r="I496" t="s">
        <v>13</v>
      </c>
      <c r="K496" t="str">
        <f t="shared" si="21"/>
        <v>1991-4</v>
      </c>
      <c r="L496" t="str">
        <f t="shared" si="22"/>
        <v>4-Jul-1991</v>
      </c>
      <c r="M496">
        <f t="shared" si="23"/>
        <v>31</v>
      </c>
    </row>
    <row r="497" spans="1:13" x14ac:dyDescent="0.25">
      <c r="A497" t="s">
        <v>527</v>
      </c>
      <c r="B497">
        <v>1999</v>
      </c>
      <c r="C497" t="s">
        <v>15</v>
      </c>
      <c r="D497">
        <v>20</v>
      </c>
      <c r="E497">
        <v>3</v>
      </c>
      <c r="F497" s="11">
        <v>4466.62</v>
      </c>
      <c r="G497" t="s">
        <v>11</v>
      </c>
      <c r="H497" t="s">
        <v>11</v>
      </c>
      <c r="I497" t="s">
        <v>23</v>
      </c>
      <c r="K497" t="str">
        <f t="shared" si="21"/>
        <v>1999-20</v>
      </c>
      <c r="L497" t="str">
        <f t="shared" si="22"/>
        <v>20-Nov-1999</v>
      </c>
      <c r="M497">
        <f t="shared" si="23"/>
        <v>23</v>
      </c>
    </row>
    <row r="498" spans="1:13" x14ac:dyDescent="0.25">
      <c r="A498" t="s">
        <v>528</v>
      </c>
      <c r="B498">
        <v>2004</v>
      </c>
      <c r="C498" t="s">
        <v>10</v>
      </c>
      <c r="D498">
        <v>18</v>
      </c>
      <c r="E498">
        <v>0</v>
      </c>
      <c r="F498" s="11">
        <v>4468.25</v>
      </c>
      <c r="G498" t="s">
        <v>11</v>
      </c>
      <c r="H498" t="s">
        <v>11</v>
      </c>
      <c r="I498" t="s">
        <v>23</v>
      </c>
      <c r="K498" t="str">
        <f t="shared" si="21"/>
        <v>2004-18</v>
      </c>
      <c r="L498" t="str">
        <f t="shared" si="22"/>
        <v>18-Jul-2004</v>
      </c>
      <c r="M498">
        <f t="shared" si="23"/>
        <v>18</v>
      </c>
    </row>
    <row r="499" spans="1:13" x14ac:dyDescent="0.25">
      <c r="A499" t="s">
        <v>529</v>
      </c>
      <c r="B499">
        <v>1992</v>
      </c>
      <c r="C499" t="s">
        <v>10</v>
      </c>
      <c r="D499">
        <v>12</v>
      </c>
      <c r="E499">
        <v>0</v>
      </c>
      <c r="F499" s="11">
        <v>4488.58</v>
      </c>
      <c r="G499" t="s">
        <v>11</v>
      </c>
      <c r="H499" t="s">
        <v>12</v>
      </c>
      <c r="I499" t="s">
        <v>23</v>
      </c>
      <c r="K499" t="str">
        <f t="shared" si="21"/>
        <v>1992-12</v>
      </c>
      <c r="L499" t="str">
        <f t="shared" si="22"/>
        <v>12-Jul-1992</v>
      </c>
      <c r="M499">
        <f t="shared" si="23"/>
        <v>30</v>
      </c>
    </row>
    <row r="500" spans="1:13" x14ac:dyDescent="0.25">
      <c r="A500" t="s">
        <v>530</v>
      </c>
      <c r="B500">
        <v>1988</v>
      </c>
      <c r="C500" t="s">
        <v>18</v>
      </c>
      <c r="D500">
        <v>26</v>
      </c>
      <c r="E500">
        <v>0</v>
      </c>
      <c r="F500" s="11">
        <v>4500.34</v>
      </c>
      <c r="G500" t="s">
        <v>11</v>
      </c>
      <c r="H500" t="s">
        <v>16</v>
      </c>
      <c r="I500" t="s">
        <v>356</v>
      </c>
      <c r="K500" t="str">
        <f t="shared" si="21"/>
        <v>1988-26</v>
      </c>
      <c r="L500" t="str">
        <f t="shared" si="22"/>
        <v>26-Jun-1988</v>
      </c>
      <c r="M500">
        <f t="shared" si="23"/>
        <v>34</v>
      </c>
    </row>
    <row r="501" spans="1:13" x14ac:dyDescent="0.25">
      <c r="A501" t="s">
        <v>531</v>
      </c>
      <c r="B501">
        <v>1997</v>
      </c>
      <c r="C501" t="s">
        <v>37</v>
      </c>
      <c r="D501">
        <v>13</v>
      </c>
      <c r="E501">
        <v>4</v>
      </c>
      <c r="F501" s="11">
        <v>4504.66</v>
      </c>
      <c r="G501" t="s">
        <v>16</v>
      </c>
      <c r="H501" t="s">
        <v>11</v>
      </c>
      <c r="I501" t="s">
        <v>13</v>
      </c>
      <c r="K501" t="str">
        <f t="shared" si="21"/>
        <v>1997-13</v>
      </c>
      <c r="L501" t="str">
        <f t="shared" si="22"/>
        <v>13-Oct-1997</v>
      </c>
      <c r="M501">
        <f t="shared" si="23"/>
        <v>25</v>
      </c>
    </row>
    <row r="502" spans="1:13" x14ac:dyDescent="0.25">
      <c r="A502" t="s">
        <v>532</v>
      </c>
      <c r="B502">
        <v>1982</v>
      </c>
      <c r="C502" t="s">
        <v>20</v>
      </c>
      <c r="D502">
        <v>27</v>
      </c>
      <c r="E502">
        <v>3</v>
      </c>
      <c r="F502" s="11">
        <v>4511.41</v>
      </c>
      <c r="G502" t="s">
        <v>11</v>
      </c>
      <c r="H502" t="s">
        <v>12</v>
      </c>
      <c r="I502" t="s">
        <v>13</v>
      </c>
      <c r="K502" t="str">
        <f t="shared" si="21"/>
        <v>1982-27</v>
      </c>
      <c r="L502" t="str">
        <f t="shared" si="22"/>
        <v>27-Sep-1982</v>
      </c>
      <c r="M502">
        <f t="shared" si="23"/>
        <v>40</v>
      </c>
    </row>
    <row r="503" spans="1:13" x14ac:dyDescent="0.25">
      <c r="A503" t="s">
        <v>533</v>
      </c>
      <c r="B503">
        <v>1980</v>
      </c>
      <c r="C503" t="s">
        <v>18</v>
      </c>
      <c r="D503">
        <v>16</v>
      </c>
      <c r="E503">
        <v>2</v>
      </c>
      <c r="F503" s="11">
        <v>4515.71</v>
      </c>
      <c r="G503" t="s">
        <v>11</v>
      </c>
      <c r="H503" t="s">
        <v>12</v>
      </c>
      <c r="I503" t="s">
        <v>13</v>
      </c>
      <c r="K503" t="str">
        <f t="shared" si="21"/>
        <v>1980-16</v>
      </c>
      <c r="L503" t="str">
        <f t="shared" si="22"/>
        <v>16-Jun-1980</v>
      </c>
      <c r="M503">
        <f t="shared" si="23"/>
        <v>42</v>
      </c>
    </row>
    <row r="504" spans="1:13" x14ac:dyDescent="0.25">
      <c r="A504" t="s">
        <v>534</v>
      </c>
      <c r="B504">
        <v>2003</v>
      </c>
      <c r="C504" t="s">
        <v>37</v>
      </c>
      <c r="D504">
        <v>2</v>
      </c>
      <c r="E504">
        <v>0</v>
      </c>
      <c r="F504" s="11">
        <v>4518.3999999999996</v>
      </c>
      <c r="G504" t="s">
        <v>11</v>
      </c>
      <c r="H504" t="s">
        <v>12</v>
      </c>
      <c r="I504" t="s">
        <v>535</v>
      </c>
      <c r="K504" t="str">
        <f t="shared" si="21"/>
        <v>2003-2</v>
      </c>
      <c r="L504" t="str">
        <f t="shared" si="22"/>
        <v>2-Oct-2003</v>
      </c>
      <c r="M504">
        <f t="shared" si="23"/>
        <v>19</v>
      </c>
    </row>
    <row r="505" spans="1:13" x14ac:dyDescent="0.25">
      <c r="A505" t="s">
        <v>536</v>
      </c>
      <c r="B505">
        <v>1987</v>
      </c>
      <c r="C505" t="s">
        <v>30</v>
      </c>
      <c r="D505">
        <v>5</v>
      </c>
      <c r="E505">
        <v>3</v>
      </c>
      <c r="F505" s="11">
        <v>4518.7700000000004</v>
      </c>
      <c r="G505" t="s">
        <v>11</v>
      </c>
      <c r="H505" t="s">
        <v>12</v>
      </c>
      <c r="I505" t="s">
        <v>23</v>
      </c>
      <c r="K505" t="str">
        <f t="shared" si="21"/>
        <v>1987-5</v>
      </c>
      <c r="L505" t="str">
        <f t="shared" si="22"/>
        <v>5-Dec-1987</v>
      </c>
      <c r="M505">
        <f t="shared" si="23"/>
        <v>35</v>
      </c>
    </row>
    <row r="506" spans="1:13" x14ac:dyDescent="0.25">
      <c r="A506" t="s">
        <v>537</v>
      </c>
      <c r="B506">
        <v>1988</v>
      </c>
      <c r="C506" t="s">
        <v>30</v>
      </c>
      <c r="D506">
        <v>21</v>
      </c>
      <c r="E506">
        <v>0</v>
      </c>
      <c r="F506" s="11">
        <v>4518.83</v>
      </c>
      <c r="G506" t="s">
        <v>11</v>
      </c>
      <c r="H506" t="s">
        <v>11</v>
      </c>
      <c r="I506" t="s">
        <v>356</v>
      </c>
      <c r="K506" t="str">
        <f t="shared" si="21"/>
        <v>1988-21</v>
      </c>
      <c r="L506" t="str">
        <f t="shared" si="22"/>
        <v>21-Dec-1988</v>
      </c>
      <c r="M506">
        <f t="shared" si="23"/>
        <v>34</v>
      </c>
    </row>
    <row r="507" spans="1:13" x14ac:dyDescent="0.25">
      <c r="A507" t="s">
        <v>538</v>
      </c>
      <c r="B507">
        <v>1992</v>
      </c>
      <c r="C507" t="s">
        <v>35</v>
      </c>
      <c r="D507">
        <v>13</v>
      </c>
      <c r="E507">
        <v>1</v>
      </c>
      <c r="F507" s="11">
        <v>4527.18</v>
      </c>
      <c r="G507" t="s">
        <v>11</v>
      </c>
      <c r="H507" t="s">
        <v>11</v>
      </c>
      <c r="I507" t="s">
        <v>23</v>
      </c>
      <c r="K507" t="str">
        <f t="shared" si="21"/>
        <v>1992-13</v>
      </c>
      <c r="L507" t="str">
        <f t="shared" si="22"/>
        <v>13-Aug-1992</v>
      </c>
      <c r="M507">
        <f t="shared" si="23"/>
        <v>30</v>
      </c>
    </row>
    <row r="508" spans="1:13" x14ac:dyDescent="0.25">
      <c r="A508" t="s">
        <v>539</v>
      </c>
      <c r="B508">
        <v>1993</v>
      </c>
      <c r="C508" t="s">
        <v>18</v>
      </c>
      <c r="D508">
        <v>29</v>
      </c>
      <c r="E508">
        <v>2</v>
      </c>
      <c r="F508" s="11">
        <v>4529.4799999999996</v>
      </c>
      <c r="G508" t="s">
        <v>11</v>
      </c>
      <c r="H508" t="s">
        <v>16</v>
      </c>
      <c r="I508" t="s">
        <v>42</v>
      </c>
      <c r="K508" t="str">
        <f t="shared" si="21"/>
        <v>1993-29</v>
      </c>
      <c r="L508" t="str">
        <f t="shared" si="22"/>
        <v>29-Jun-1993</v>
      </c>
      <c r="M508">
        <f t="shared" si="23"/>
        <v>29</v>
      </c>
    </row>
    <row r="509" spans="1:13" x14ac:dyDescent="0.25">
      <c r="A509" t="s">
        <v>540</v>
      </c>
      <c r="B509">
        <v>1988</v>
      </c>
      <c r="C509" t="s">
        <v>18</v>
      </c>
      <c r="D509">
        <v>13</v>
      </c>
      <c r="E509">
        <v>1</v>
      </c>
      <c r="F509" s="11">
        <v>4536.26</v>
      </c>
      <c r="G509" t="s">
        <v>11</v>
      </c>
      <c r="H509" t="s">
        <v>11</v>
      </c>
      <c r="I509" t="s">
        <v>42</v>
      </c>
      <c r="K509" t="str">
        <f t="shared" si="21"/>
        <v>1988-13</v>
      </c>
      <c r="L509" t="str">
        <f t="shared" si="22"/>
        <v>13-Jun-1988</v>
      </c>
      <c r="M509">
        <f t="shared" si="23"/>
        <v>34</v>
      </c>
    </row>
    <row r="510" spans="1:13" x14ac:dyDescent="0.25">
      <c r="A510" t="s">
        <v>541</v>
      </c>
      <c r="B510">
        <v>1990</v>
      </c>
      <c r="C510" t="s">
        <v>15</v>
      </c>
      <c r="D510">
        <v>17</v>
      </c>
      <c r="E510">
        <v>0</v>
      </c>
      <c r="F510" s="11">
        <v>4544.2299999999996</v>
      </c>
      <c r="G510" t="s">
        <v>11</v>
      </c>
      <c r="H510" t="s">
        <v>16</v>
      </c>
      <c r="I510" t="s">
        <v>247</v>
      </c>
      <c r="K510" t="str">
        <f t="shared" si="21"/>
        <v>1990-17</v>
      </c>
      <c r="L510" t="str">
        <f t="shared" si="22"/>
        <v>17-Nov-1990</v>
      </c>
      <c r="M510">
        <f t="shared" si="23"/>
        <v>32</v>
      </c>
    </row>
    <row r="511" spans="1:13" x14ac:dyDescent="0.25">
      <c r="A511" t="s">
        <v>542</v>
      </c>
      <c r="B511">
        <v>2004</v>
      </c>
      <c r="C511" t="s">
        <v>30</v>
      </c>
      <c r="D511">
        <v>22</v>
      </c>
      <c r="E511">
        <v>4</v>
      </c>
      <c r="F511" s="11">
        <v>4561.1899999999996</v>
      </c>
      <c r="G511" t="s">
        <v>11</v>
      </c>
      <c r="H511" t="s">
        <v>11</v>
      </c>
      <c r="I511" t="s">
        <v>247</v>
      </c>
      <c r="K511" t="str">
        <f t="shared" si="21"/>
        <v>2004-22</v>
      </c>
      <c r="L511" t="str">
        <f t="shared" si="22"/>
        <v>22-Dec-2004</v>
      </c>
      <c r="M511">
        <f t="shared" si="23"/>
        <v>18</v>
      </c>
    </row>
    <row r="512" spans="1:13" x14ac:dyDescent="0.25">
      <c r="A512" t="s">
        <v>543</v>
      </c>
      <c r="B512">
        <v>1990</v>
      </c>
      <c r="C512" t="s">
        <v>20</v>
      </c>
      <c r="D512">
        <v>20</v>
      </c>
      <c r="E512">
        <v>1</v>
      </c>
      <c r="F512" s="11">
        <v>4562.84</v>
      </c>
      <c r="G512" t="s">
        <v>11</v>
      </c>
      <c r="H512" t="s">
        <v>11</v>
      </c>
      <c r="I512" t="s">
        <v>13</v>
      </c>
      <c r="K512" t="str">
        <f t="shared" si="21"/>
        <v>1990-20</v>
      </c>
      <c r="L512" t="str">
        <f t="shared" si="22"/>
        <v>20-Sep-1990</v>
      </c>
      <c r="M512">
        <f t="shared" si="23"/>
        <v>32</v>
      </c>
    </row>
    <row r="513" spans="1:13" x14ac:dyDescent="0.25">
      <c r="A513" t="s">
        <v>544</v>
      </c>
      <c r="B513">
        <v>1996</v>
      </c>
      <c r="C513" t="s">
        <v>30</v>
      </c>
      <c r="D513">
        <v>25</v>
      </c>
      <c r="E513">
        <v>2</v>
      </c>
      <c r="F513" s="11">
        <v>4564.1899999999996</v>
      </c>
      <c r="G513" t="s">
        <v>11</v>
      </c>
      <c r="H513" t="s">
        <v>11</v>
      </c>
      <c r="I513" t="s">
        <v>247</v>
      </c>
      <c r="K513" t="str">
        <f t="shared" si="21"/>
        <v>1996-25</v>
      </c>
      <c r="L513" t="str">
        <f t="shared" si="22"/>
        <v>25-Dec-1996</v>
      </c>
      <c r="M513">
        <f t="shared" si="23"/>
        <v>26</v>
      </c>
    </row>
    <row r="514" spans="1:13" x14ac:dyDescent="0.25">
      <c r="A514" t="s">
        <v>545</v>
      </c>
      <c r="B514">
        <v>1989</v>
      </c>
      <c r="C514" t="s">
        <v>20</v>
      </c>
      <c r="D514">
        <v>18</v>
      </c>
      <c r="E514">
        <v>0</v>
      </c>
      <c r="F514" s="11">
        <v>4571.41</v>
      </c>
      <c r="G514" t="s">
        <v>11</v>
      </c>
      <c r="H514" t="s">
        <v>11</v>
      </c>
      <c r="I514" t="s">
        <v>23</v>
      </c>
      <c r="K514" t="str">
        <f t="shared" si="21"/>
        <v>1989-18</v>
      </c>
      <c r="L514" t="str">
        <f t="shared" si="22"/>
        <v>18-Sep-1989</v>
      </c>
      <c r="M514">
        <f t="shared" si="23"/>
        <v>33</v>
      </c>
    </row>
    <row r="515" spans="1:13" x14ac:dyDescent="0.25">
      <c r="A515" t="s">
        <v>546</v>
      </c>
      <c r="B515">
        <v>2000</v>
      </c>
      <c r="C515" t="s">
        <v>10</v>
      </c>
      <c r="D515">
        <v>2</v>
      </c>
      <c r="E515">
        <v>0</v>
      </c>
      <c r="F515" s="11">
        <v>4608.03</v>
      </c>
      <c r="G515" t="s">
        <v>11</v>
      </c>
      <c r="H515" t="s">
        <v>12</v>
      </c>
      <c r="I515" t="s">
        <v>42</v>
      </c>
      <c r="K515" t="str">
        <f t="shared" ref="K515:K578" si="24">B515&amp;"-"&amp;D515</f>
        <v>2000-2</v>
      </c>
      <c r="L515" t="str">
        <f t="shared" ref="L515:L578" si="25">D515&amp;"-"&amp;C515&amp;"-"&amp;B515</f>
        <v>2-Jul-2000</v>
      </c>
      <c r="M515">
        <f t="shared" ref="M515:M578" si="26">DATEDIF(L515,DATE(2023,6,8),"Y")</f>
        <v>22</v>
      </c>
    </row>
    <row r="516" spans="1:13" x14ac:dyDescent="0.25">
      <c r="A516" t="s">
        <v>547</v>
      </c>
      <c r="B516">
        <v>1998</v>
      </c>
      <c r="C516" t="s">
        <v>18</v>
      </c>
      <c r="D516">
        <v>29</v>
      </c>
      <c r="E516">
        <v>3</v>
      </c>
      <c r="F516" s="11">
        <v>4618.08</v>
      </c>
      <c r="G516" t="s">
        <v>11</v>
      </c>
      <c r="H516" t="s">
        <v>16</v>
      </c>
      <c r="I516" t="s">
        <v>23</v>
      </c>
      <c r="K516" t="str">
        <f t="shared" si="24"/>
        <v>1998-29</v>
      </c>
      <c r="L516" t="str">
        <f t="shared" si="25"/>
        <v>29-Jun-1998</v>
      </c>
      <c r="M516">
        <f t="shared" si="26"/>
        <v>24</v>
      </c>
    </row>
    <row r="517" spans="1:13" x14ac:dyDescent="0.25">
      <c r="A517" t="s">
        <v>548</v>
      </c>
      <c r="B517">
        <v>1985</v>
      </c>
      <c r="C517" t="s">
        <v>18</v>
      </c>
      <c r="D517">
        <v>22</v>
      </c>
      <c r="E517">
        <v>0</v>
      </c>
      <c r="F517" s="11">
        <v>4646.76</v>
      </c>
      <c r="G517" t="s">
        <v>16</v>
      </c>
      <c r="H517" t="s">
        <v>16</v>
      </c>
      <c r="I517" t="s">
        <v>42</v>
      </c>
      <c r="K517" t="str">
        <f t="shared" si="24"/>
        <v>1985-22</v>
      </c>
      <c r="L517" t="str">
        <f t="shared" si="25"/>
        <v>22-Jun-1985</v>
      </c>
      <c r="M517">
        <f t="shared" si="26"/>
        <v>37</v>
      </c>
    </row>
    <row r="518" spans="1:13" x14ac:dyDescent="0.25">
      <c r="A518" t="s">
        <v>549</v>
      </c>
      <c r="B518">
        <v>1996</v>
      </c>
      <c r="C518" t="s">
        <v>37</v>
      </c>
      <c r="D518">
        <v>25</v>
      </c>
      <c r="E518">
        <v>3</v>
      </c>
      <c r="F518" s="11">
        <v>4661.29</v>
      </c>
      <c r="G518" t="s">
        <v>11</v>
      </c>
      <c r="H518" t="s">
        <v>16</v>
      </c>
      <c r="I518" t="s">
        <v>356</v>
      </c>
      <c r="K518" t="str">
        <f t="shared" si="24"/>
        <v>1996-25</v>
      </c>
      <c r="L518" t="str">
        <f t="shared" si="25"/>
        <v>25-Oct-1996</v>
      </c>
      <c r="M518">
        <f t="shared" si="26"/>
        <v>26</v>
      </c>
    </row>
    <row r="519" spans="1:13" x14ac:dyDescent="0.25">
      <c r="A519" t="s">
        <v>550</v>
      </c>
      <c r="B519">
        <v>1990</v>
      </c>
      <c r="C519" t="s">
        <v>35</v>
      </c>
      <c r="D519">
        <v>5</v>
      </c>
      <c r="E519">
        <v>1</v>
      </c>
      <c r="F519" s="11">
        <v>4667.6099999999997</v>
      </c>
      <c r="G519" t="s">
        <v>12</v>
      </c>
      <c r="H519" t="s">
        <v>12</v>
      </c>
      <c r="I519" t="s">
        <v>168</v>
      </c>
      <c r="K519" t="str">
        <f t="shared" si="24"/>
        <v>1990-5</v>
      </c>
      <c r="L519" t="str">
        <f t="shared" si="25"/>
        <v>5-Aug-1990</v>
      </c>
      <c r="M519">
        <f t="shared" si="26"/>
        <v>32</v>
      </c>
    </row>
    <row r="520" spans="1:13" x14ac:dyDescent="0.25">
      <c r="A520" t="s">
        <v>551</v>
      </c>
      <c r="B520">
        <v>1990</v>
      </c>
      <c r="C520" t="s">
        <v>20</v>
      </c>
      <c r="D520">
        <v>26</v>
      </c>
      <c r="E520">
        <v>2</v>
      </c>
      <c r="F520" s="11">
        <v>4670.6400000000003</v>
      </c>
      <c r="G520" t="s">
        <v>11</v>
      </c>
      <c r="H520" t="s">
        <v>11</v>
      </c>
      <c r="I520" t="s">
        <v>42</v>
      </c>
      <c r="K520" t="str">
        <f t="shared" si="24"/>
        <v>1990-26</v>
      </c>
      <c r="L520" t="str">
        <f t="shared" si="25"/>
        <v>26-Sep-1990</v>
      </c>
      <c r="M520">
        <f t="shared" si="26"/>
        <v>32</v>
      </c>
    </row>
    <row r="521" spans="1:13" x14ac:dyDescent="0.25">
      <c r="A521" t="s">
        <v>552</v>
      </c>
      <c r="B521">
        <v>1990</v>
      </c>
      <c r="C521" t="s">
        <v>10</v>
      </c>
      <c r="D521">
        <v>13</v>
      </c>
      <c r="E521">
        <v>2</v>
      </c>
      <c r="F521" s="11">
        <v>4673.3900000000003</v>
      </c>
      <c r="G521" t="s">
        <v>11</v>
      </c>
      <c r="H521" t="s">
        <v>16</v>
      </c>
      <c r="I521" t="s">
        <v>13</v>
      </c>
      <c r="K521" t="str">
        <f t="shared" si="24"/>
        <v>1990-13</v>
      </c>
      <c r="L521" t="str">
        <f t="shared" si="25"/>
        <v>13-Jul-1990</v>
      </c>
      <c r="M521">
        <f t="shared" si="26"/>
        <v>32</v>
      </c>
    </row>
    <row r="522" spans="1:13" x14ac:dyDescent="0.25">
      <c r="A522" t="s">
        <v>553</v>
      </c>
      <c r="B522">
        <v>1979</v>
      </c>
      <c r="C522" t="s">
        <v>37</v>
      </c>
      <c r="D522">
        <v>18</v>
      </c>
      <c r="E522">
        <v>2</v>
      </c>
      <c r="F522" s="11">
        <v>4674.2</v>
      </c>
      <c r="G522" t="s">
        <v>11</v>
      </c>
      <c r="H522" t="s">
        <v>16</v>
      </c>
      <c r="I522" t="s">
        <v>13</v>
      </c>
      <c r="K522" t="str">
        <f t="shared" si="24"/>
        <v>1979-18</v>
      </c>
      <c r="L522" t="str">
        <f t="shared" si="25"/>
        <v>18-Oct-1979</v>
      </c>
      <c r="M522">
        <f t="shared" si="26"/>
        <v>43</v>
      </c>
    </row>
    <row r="523" spans="1:13" x14ac:dyDescent="0.25">
      <c r="A523" t="s">
        <v>554</v>
      </c>
      <c r="B523">
        <v>2003</v>
      </c>
      <c r="C523" t="s">
        <v>37</v>
      </c>
      <c r="D523">
        <v>4</v>
      </c>
      <c r="E523">
        <v>0</v>
      </c>
      <c r="F523" s="11">
        <v>4678.8</v>
      </c>
      <c r="G523" t="s">
        <v>11</v>
      </c>
      <c r="H523" t="s">
        <v>16</v>
      </c>
      <c r="I523" t="s">
        <v>300</v>
      </c>
      <c r="K523" t="str">
        <f t="shared" si="24"/>
        <v>2003-4</v>
      </c>
      <c r="L523" t="str">
        <f t="shared" si="25"/>
        <v>4-Oct-2003</v>
      </c>
      <c r="M523">
        <f t="shared" si="26"/>
        <v>19</v>
      </c>
    </row>
    <row r="524" spans="1:13" x14ac:dyDescent="0.25">
      <c r="A524" t="s">
        <v>555</v>
      </c>
      <c r="B524">
        <v>1990</v>
      </c>
      <c r="C524" t="s">
        <v>20</v>
      </c>
      <c r="D524">
        <v>4</v>
      </c>
      <c r="E524">
        <v>2</v>
      </c>
      <c r="F524" s="11">
        <v>4686.3900000000003</v>
      </c>
      <c r="G524" t="s">
        <v>12</v>
      </c>
      <c r="H524" t="s">
        <v>12</v>
      </c>
      <c r="I524" t="s">
        <v>13</v>
      </c>
      <c r="K524" t="str">
        <f t="shared" si="24"/>
        <v>1990-4</v>
      </c>
      <c r="L524" t="str">
        <f t="shared" si="25"/>
        <v>4-Sep-1990</v>
      </c>
      <c r="M524">
        <f t="shared" si="26"/>
        <v>32</v>
      </c>
    </row>
    <row r="525" spans="1:13" x14ac:dyDescent="0.25">
      <c r="A525" t="s">
        <v>556</v>
      </c>
      <c r="B525">
        <v>2003</v>
      </c>
      <c r="C525" t="s">
        <v>18</v>
      </c>
      <c r="D525">
        <v>22</v>
      </c>
      <c r="E525">
        <v>5</v>
      </c>
      <c r="F525" s="11">
        <v>4687.8</v>
      </c>
      <c r="G525" t="s">
        <v>11</v>
      </c>
      <c r="H525" t="s">
        <v>12</v>
      </c>
      <c r="I525" t="s">
        <v>42</v>
      </c>
      <c r="K525" t="str">
        <f t="shared" si="24"/>
        <v>2003-22</v>
      </c>
      <c r="L525" t="str">
        <f t="shared" si="25"/>
        <v>22-Jun-2003</v>
      </c>
      <c r="M525">
        <f t="shared" si="26"/>
        <v>19</v>
      </c>
    </row>
    <row r="526" spans="1:13" x14ac:dyDescent="0.25">
      <c r="A526" t="s">
        <v>557</v>
      </c>
      <c r="B526">
        <v>1977</v>
      </c>
      <c r="C526" t="s">
        <v>30</v>
      </c>
      <c r="D526">
        <v>4</v>
      </c>
      <c r="E526">
        <v>2</v>
      </c>
      <c r="F526" s="11">
        <v>4699.47</v>
      </c>
      <c r="G526" t="s">
        <v>11</v>
      </c>
      <c r="H526" t="s">
        <v>12</v>
      </c>
      <c r="I526" t="s">
        <v>13</v>
      </c>
      <c r="K526" t="str">
        <f t="shared" si="24"/>
        <v>1977-4</v>
      </c>
      <c r="L526" t="str">
        <f t="shared" si="25"/>
        <v>4-Dec-1977</v>
      </c>
      <c r="M526">
        <f t="shared" si="26"/>
        <v>45</v>
      </c>
    </row>
    <row r="527" spans="1:13" x14ac:dyDescent="0.25">
      <c r="A527" t="s">
        <v>558</v>
      </c>
      <c r="B527">
        <v>1981</v>
      </c>
      <c r="C527" t="s">
        <v>35</v>
      </c>
      <c r="D527">
        <v>12</v>
      </c>
      <c r="E527">
        <v>1</v>
      </c>
      <c r="F527" s="11">
        <v>4712.12</v>
      </c>
      <c r="G527" t="s">
        <v>11</v>
      </c>
      <c r="H527" t="s">
        <v>12</v>
      </c>
      <c r="I527" t="s">
        <v>42</v>
      </c>
      <c r="K527" t="str">
        <f t="shared" si="24"/>
        <v>1981-12</v>
      </c>
      <c r="L527" t="str">
        <f t="shared" si="25"/>
        <v>12-Aug-1981</v>
      </c>
      <c r="M527">
        <f t="shared" si="26"/>
        <v>41</v>
      </c>
    </row>
    <row r="528" spans="1:13" x14ac:dyDescent="0.25">
      <c r="A528" t="s">
        <v>559</v>
      </c>
      <c r="B528">
        <v>1992</v>
      </c>
      <c r="C528" t="s">
        <v>37</v>
      </c>
      <c r="D528">
        <v>9</v>
      </c>
      <c r="E528">
        <v>1</v>
      </c>
      <c r="F528" s="11">
        <v>4718.2</v>
      </c>
      <c r="G528" t="s">
        <v>11</v>
      </c>
      <c r="H528" t="s">
        <v>12</v>
      </c>
      <c r="I528" t="s">
        <v>247</v>
      </c>
      <c r="K528" t="str">
        <f t="shared" si="24"/>
        <v>1992-9</v>
      </c>
      <c r="L528" t="str">
        <f t="shared" si="25"/>
        <v>9-Oct-1992</v>
      </c>
      <c r="M528">
        <f t="shared" si="26"/>
        <v>30</v>
      </c>
    </row>
    <row r="529" spans="1:13" x14ac:dyDescent="0.25">
      <c r="A529" t="s">
        <v>560</v>
      </c>
      <c r="B529">
        <v>1992</v>
      </c>
      <c r="C529" t="s">
        <v>20</v>
      </c>
      <c r="D529">
        <v>28</v>
      </c>
      <c r="E529">
        <v>1</v>
      </c>
      <c r="F529" s="11">
        <v>4719.5200000000004</v>
      </c>
      <c r="G529" t="s">
        <v>11</v>
      </c>
      <c r="H529" t="s">
        <v>11</v>
      </c>
      <c r="I529" t="s">
        <v>247</v>
      </c>
      <c r="K529" t="str">
        <f t="shared" si="24"/>
        <v>1992-28</v>
      </c>
      <c r="L529" t="str">
        <f t="shared" si="25"/>
        <v>28-Sep-1992</v>
      </c>
      <c r="M529">
        <f t="shared" si="26"/>
        <v>30</v>
      </c>
    </row>
    <row r="530" spans="1:13" x14ac:dyDescent="0.25">
      <c r="A530" t="s">
        <v>561</v>
      </c>
      <c r="B530">
        <v>1994</v>
      </c>
      <c r="C530" t="s">
        <v>35</v>
      </c>
      <c r="D530">
        <v>12</v>
      </c>
      <c r="E530">
        <v>2</v>
      </c>
      <c r="F530" s="11">
        <v>4719.74</v>
      </c>
      <c r="G530" t="s">
        <v>11</v>
      </c>
      <c r="H530" t="s">
        <v>16</v>
      </c>
      <c r="I530" t="s">
        <v>23</v>
      </c>
      <c r="K530" t="str">
        <f t="shared" si="24"/>
        <v>1994-12</v>
      </c>
      <c r="L530" t="str">
        <f t="shared" si="25"/>
        <v>12-Aug-1994</v>
      </c>
      <c r="M530">
        <f t="shared" si="26"/>
        <v>28</v>
      </c>
    </row>
    <row r="531" spans="1:13" x14ac:dyDescent="0.25">
      <c r="A531" t="s">
        <v>562</v>
      </c>
      <c r="B531">
        <v>1980</v>
      </c>
      <c r="C531" t="s">
        <v>10</v>
      </c>
      <c r="D531">
        <v>2</v>
      </c>
      <c r="E531">
        <v>2</v>
      </c>
      <c r="F531" s="11">
        <v>4728.71</v>
      </c>
      <c r="G531" t="s">
        <v>11</v>
      </c>
      <c r="H531" t="s">
        <v>12</v>
      </c>
      <c r="I531" t="s">
        <v>23</v>
      </c>
      <c r="K531" t="str">
        <f t="shared" si="24"/>
        <v>1980-2</v>
      </c>
      <c r="L531" t="str">
        <f t="shared" si="25"/>
        <v>2-Jul-1980</v>
      </c>
      <c r="M531">
        <f t="shared" si="26"/>
        <v>42</v>
      </c>
    </row>
    <row r="532" spans="1:13" x14ac:dyDescent="0.25">
      <c r="A532" t="s">
        <v>563</v>
      </c>
      <c r="B532">
        <v>1986</v>
      </c>
      <c r="C532" t="s">
        <v>20</v>
      </c>
      <c r="D532">
        <v>5</v>
      </c>
      <c r="E532">
        <v>3</v>
      </c>
      <c r="F532" s="11">
        <v>4734.6400000000003</v>
      </c>
      <c r="G532" t="s">
        <v>11</v>
      </c>
      <c r="H532" t="s">
        <v>16</v>
      </c>
      <c r="I532" t="s">
        <v>13</v>
      </c>
      <c r="K532" t="str">
        <f t="shared" si="24"/>
        <v>1986-5</v>
      </c>
      <c r="L532" t="str">
        <f t="shared" si="25"/>
        <v>5-Sep-1986</v>
      </c>
      <c r="M532">
        <f t="shared" si="26"/>
        <v>36</v>
      </c>
    </row>
    <row r="533" spans="1:13" x14ac:dyDescent="0.25">
      <c r="A533" t="s">
        <v>564</v>
      </c>
      <c r="B533">
        <v>1991</v>
      </c>
      <c r="C533" t="s">
        <v>37</v>
      </c>
      <c r="D533">
        <v>12</v>
      </c>
      <c r="E533">
        <v>1</v>
      </c>
      <c r="F533" s="11">
        <v>4738.2700000000004</v>
      </c>
      <c r="G533" t="s">
        <v>11</v>
      </c>
      <c r="H533" t="s">
        <v>12</v>
      </c>
      <c r="I533" t="s">
        <v>23</v>
      </c>
      <c r="K533" t="str">
        <f t="shared" si="24"/>
        <v>1991-12</v>
      </c>
      <c r="L533" t="str">
        <f t="shared" si="25"/>
        <v>12-Oct-1991</v>
      </c>
      <c r="M533">
        <f t="shared" si="26"/>
        <v>31</v>
      </c>
    </row>
    <row r="534" spans="1:13" x14ac:dyDescent="0.25">
      <c r="A534" t="s">
        <v>565</v>
      </c>
      <c r="B534">
        <v>2004</v>
      </c>
      <c r="C534" t="s">
        <v>15</v>
      </c>
      <c r="D534">
        <v>24</v>
      </c>
      <c r="E534">
        <v>0</v>
      </c>
      <c r="F534" s="11">
        <v>4740.78</v>
      </c>
      <c r="G534" t="s">
        <v>11</v>
      </c>
      <c r="H534" t="s">
        <v>12</v>
      </c>
      <c r="I534" t="s">
        <v>300</v>
      </c>
      <c r="K534" t="str">
        <f t="shared" si="24"/>
        <v>2004-24</v>
      </c>
      <c r="L534" t="str">
        <f t="shared" si="25"/>
        <v>24-Nov-2004</v>
      </c>
      <c r="M534">
        <f t="shared" si="26"/>
        <v>18</v>
      </c>
    </row>
    <row r="535" spans="1:13" x14ac:dyDescent="0.25">
      <c r="A535" t="s">
        <v>566</v>
      </c>
      <c r="B535">
        <v>1987</v>
      </c>
      <c r="C535" t="s">
        <v>18</v>
      </c>
      <c r="D535">
        <v>5</v>
      </c>
      <c r="E535">
        <v>1</v>
      </c>
      <c r="F535" s="11">
        <v>4746.34</v>
      </c>
      <c r="G535" t="s">
        <v>11</v>
      </c>
      <c r="H535" t="s">
        <v>11</v>
      </c>
      <c r="I535" t="s">
        <v>42</v>
      </c>
      <c r="K535" t="str">
        <f t="shared" si="24"/>
        <v>1987-5</v>
      </c>
      <c r="L535" t="str">
        <f t="shared" si="25"/>
        <v>5-Jun-1987</v>
      </c>
      <c r="M535">
        <f t="shared" si="26"/>
        <v>36</v>
      </c>
    </row>
    <row r="536" spans="1:13" x14ac:dyDescent="0.25">
      <c r="A536" t="s">
        <v>567</v>
      </c>
      <c r="B536">
        <v>1987</v>
      </c>
      <c r="C536" t="s">
        <v>20</v>
      </c>
      <c r="D536">
        <v>2</v>
      </c>
      <c r="E536">
        <v>1</v>
      </c>
      <c r="F536" s="11">
        <v>4747.05</v>
      </c>
      <c r="G536" t="s">
        <v>11</v>
      </c>
      <c r="H536" t="s">
        <v>11</v>
      </c>
      <c r="I536" t="s">
        <v>13</v>
      </c>
      <c r="K536" t="str">
        <f t="shared" si="24"/>
        <v>1987-2</v>
      </c>
      <c r="L536" t="str">
        <f t="shared" si="25"/>
        <v>2-Sep-1987</v>
      </c>
      <c r="M536">
        <f t="shared" si="26"/>
        <v>35</v>
      </c>
    </row>
    <row r="537" spans="1:13" x14ac:dyDescent="0.25">
      <c r="A537" t="s">
        <v>568</v>
      </c>
      <c r="B537">
        <v>1987</v>
      </c>
      <c r="C537" t="s">
        <v>15</v>
      </c>
      <c r="D537">
        <v>22</v>
      </c>
      <c r="E537">
        <v>1</v>
      </c>
      <c r="F537" s="11">
        <v>4751.07</v>
      </c>
      <c r="G537" t="s">
        <v>12</v>
      </c>
      <c r="H537" t="s">
        <v>16</v>
      </c>
      <c r="I537" t="s">
        <v>42</v>
      </c>
      <c r="K537" t="str">
        <f t="shared" si="24"/>
        <v>1987-22</v>
      </c>
      <c r="L537" t="str">
        <f t="shared" si="25"/>
        <v>22-Nov-1987</v>
      </c>
      <c r="M537">
        <f t="shared" si="26"/>
        <v>35</v>
      </c>
    </row>
    <row r="538" spans="1:13" x14ac:dyDescent="0.25">
      <c r="A538" t="s">
        <v>569</v>
      </c>
      <c r="B538">
        <v>1992</v>
      </c>
      <c r="C538" t="s">
        <v>35</v>
      </c>
      <c r="D538">
        <v>16</v>
      </c>
      <c r="E538">
        <v>2</v>
      </c>
      <c r="F538" s="11">
        <v>4753.6400000000003</v>
      </c>
      <c r="G538" t="s">
        <v>11</v>
      </c>
      <c r="H538" t="s">
        <v>12</v>
      </c>
      <c r="I538" t="s">
        <v>13</v>
      </c>
      <c r="K538" t="str">
        <f t="shared" si="24"/>
        <v>1992-16</v>
      </c>
      <c r="L538" t="str">
        <f t="shared" si="25"/>
        <v>16-Aug-1992</v>
      </c>
      <c r="M538">
        <f t="shared" si="26"/>
        <v>30</v>
      </c>
    </row>
    <row r="539" spans="1:13" x14ac:dyDescent="0.25">
      <c r="A539" t="s">
        <v>570</v>
      </c>
      <c r="B539">
        <v>1987</v>
      </c>
      <c r="C539" t="s">
        <v>20</v>
      </c>
      <c r="D539">
        <v>27</v>
      </c>
      <c r="E539">
        <v>1</v>
      </c>
      <c r="F539" s="11">
        <v>4762.33</v>
      </c>
      <c r="G539" t="s">
        <v>12</v>
      </c>
      <c r="H539" t="s">
        <v>12</v>
      </c>
      <c r="I539" t="s">
        <v>42</v>
      </c>
      <c r="K539" t="str">
        <f t="shared" si="24"/>
        <v>1987-27</v>
      </c>
      <c r="L539" t="str">
        <f t="shared" si="25"/>
        <v>27-Sep-1987</v>
      </c>
      <c r="M539">
        <f t="shared" si="26"/>
        <v>35</v>
      </c>
    </row>
    <row r="540" spans="1:13" x14ac:dyDescent="0.25">
      <c r="A540" t="s">
        <v>571</v>
      </c>
      <c r="B540">
        <v>1989</v>
      </c>
      <c r="C540" t="s">
        <v>35</v>
      </c>
      <c r="D540">
        <v>1</v>
      </c>
      <c r="E540">
        <v>1</v>
      </c>
      <c r="F540" s="11">
        <v>4766.0200000000004</v>
      </c>
      <c r="G540" t="s">
        <v>11</v>
      </c>
      <c r="H540" t="s">
        <v>12</v>
      </c>
      <c r="I540" t="s">
        <v>42</v>
      </c>
      <c r="K540" t="str">
        <f t="shared" si="24"/>
        <v>1989-1</v>
      </c>
      <c r="L540" t="str">
        <f t="shared" si="25"/>
        <v>1-Aug-1989</v>
      </c>
      <c r="M540">
        <f t="shared" si="26"/>
        <v>33</v>
      </c>
    </row>
    <row r="541" spans="1:13" x14ac:dyDescent="0.25">
      <c r="A541" t="s">
        <v>572</v>
      </c>
      <c r="B541">
        <v>1989</v>
      </c>
      <c r="C541" t="s">
        <v>30</v>
      </c>
      <c r="D541">
        <v>9</v>
      </c>
      <c r="E541">
        <v>1</v>
      </c>
      <c r="F541" s="11">
        <v>4779.6000000000004</v>
      </c>
      <c r="G541" t="s">
        <v>11</v>
      </c>
      <c r="H541" t="s">
        <v>12</v>
      </c>
      <c r="I541" t="s">
        <v>13</v>
      </c>
      <c r="K541" t="str">
        <f t="shared" si="24"/>
        <v>1989-9</v>
      </c>
      <c r="L541" t="str">
        <f t="shared" si="25"/>
        <v>9-Dec-1989</v>
      </c>
      <c r="M541">
        <f t="shared" si="26"/>
        <v>33</v>
      </c>
    </row>
    <row r="542" spans="1:13" x14ac:dyDescent="0.25">
      <c r="A542" t="s">
        <v>573</v>
      </c>
      <c r="B542">
        <v>1987</v>
      </c>
      <c r="C542" t="s">
        <v>18</v>
      </c>
      <c r="D542">
        <v>22</v>
      </c>
      <c r="E542">
        <v>3</v>
      </c>
      <c r="F542" s="11">
        <v>4787.42</v>
      </c>
      <c r="G542" t="s">
        <v>11</v>
      </c>
      <c r="H542" t="s">
        <v>12</v>
      </c>
      <c r="I542" t="s">
        <v>13</v>
      </c>
      <c r="K542" t="str">
        <f t="shared" si="24"/>
        <v>1987-22</v>
      </c>
      <c r="L542" t="str">
        <f t="shared" si="25"/>
        <v>22-Jun-1987</v>
      </c>
      <c r="M542">
        <f t="shared" si="26"/>
        <v>35</v>
      </c>
    </row>
    <row r="543" spans="1:13" x14ac:dyDescent="0.25">
      <c r="A543" t="s">
        <v>574</v>
      </c>
      <c r="B543">
        <v>1989</v>
      </c>
      <c r="C543" t="s">
        <v>30</v>
      </c>
      <c r="D543">
        <v>16</v>
      </c>
      <c r="E543">
        <v>1</v>
      </c>
      <c r="F543" s="11">
        <v>4795.66</v>
      </c>
      <c r="G543" t="s">
        <v>11</v>
      </c>
      <c r="H543" t="s">
        <v>16</v>
      </c>
      <c r="I543" t="s">
        <v>13</v>
      </c>
      <c r="K543" t="str">
        <f t="shared" si="24"/>
        <v>1989-16</v>
      </c>
      <c r="L543" t="str">
        <f t="shared" si="25"/>
        <v>16-Dec-1989</v>
      </c>
      <c r="M543">
        <f t="shared" si="26"/>
        <v>33</v>
      </c>
    </row>
    <row r="544" spans="1:13" x14ac:dyDescent="0.25">
      <c r="A544" t="s">
        <v>575</v>
      </c>
      <c r="B544">
        <v>1978</v>
      </c>
      <c r="C544" t="s">
        <v>37</v>
      </c>
      <c r="D544">
        <v>3</v>
      </c>
      <c r="E544">
        <v>2</v>
      </c>
      <c r="F544" s="11">
        <v>4812.34</v>
      </c>
      <c r="G544" t="s">
        <v>11</v>
      </c>
      <c r="H544" t="s">
        <v>12</v>
      </c>
      <c r="I544" t="s">
        <v>13</v>
      </c>
      <c r="K544" t="str">
        <f t="shared" si="24"/>
        <v>1978-3</v>
      </c>
      <c r="L544" t="str">
        <f t="shared" si="25"/>
        <v>3-Oct-1978</v>
      </c>
      <c r="M544">
        <f t="shared" si="26"/>
        <v>44</v>
      </c>
    </row>
    <row r="545" spans="1:13" x14ac:dyDescent="0.25">
      <c r="A545" t="s">
        <v>576</v>
      </c>
      <c r="B545">
        <v>1981</v>
      </c>
      <c r="C545" t="s">
        <v>10</v>
      </c>
      <c r="D545">
        <v>3</v>
      </c>
      <c r="E545">
        <v>1</v>
      </c>
      <c r="F545" s="11">
        <v>4827.1000000000004</v>
      </c>
      <c r="G545" t="s">
        <v>11</v>
      </c>
      <c r="H545" t="s">
        <v>16</v>
      </c>
      <c r="I545" t="s">
        <v>13</v>
      </c>
      <c r="K545" t="str">
        <f t="shared" si="24"/>
        <v>1981-3</v>
      </c>
      <c r="L545" t="str">
        <f t="shared" si="25"/>
        <v>3-Jul-1981</v>
      </c>
      <c r="M545">
        <f t="shared" si="26"/>
        <v>41</v>
      </c>
    </row>
    <row r="546" spans="1:13" x14ac:dyDescent="0.25">
      <c r="A546" t="s">
        <v>577</v>
      </c>
      <c r="B546">
        <v>1995</v>
      </c>
      <c r="C546" t="s">
        <v>30</v>
      </c>
      <c r="D546">
        <v>1</v>
      </c>
      <c r="E546">
        <v>3</v>
      </c>
      <c r="F546" s="11">
        <v>4827.8999999999996</v>
      </c>
      <c r="G546" t="s">
        <v>16</v>
      </c>
      <c r="H546" t="s">
        <v>11</v>
      </c>
      <c r="I546" t="s">
        <v>4717</v>
      </c>
      <c r="K546" t="str">
        <f t="shared" si="24"/>
        <v>1995-1</v>
      </c>
      <c r="L546" t="str">
        <f t="shared" si="25"/>
        <v>1-Dec-1995</v>
      </c>
      <c r="M546">
        <f t="shared" si="26"/>
        <v>27</v>
      </c>
    </row>
    <row r="547" spans="1:13" x14ac:dyDescent="0.25">
      <c r="A547" t="s">
        <v>578</v>
      </c>
      <c r="B547">
        <v>2002</v>
      </c>
      <c r="C547" t="s">
        <v>18</v>
      </c>
      <c r="D547">
        <v>27</v>
      </c>
      <c r="E547">
        <v>5</v>
      </c>
      <c r="F547" s="11">
        <v>4830.63</v>
      </c>
      <c r="G547" t="s">
        <v>11</v>
      </c>
      <c r="H547" t="s">
        <v>16</v>
      </c>
      <c r="I547" t="s">
        <v>42</v>
      </c>
      <c r="K547" t="str">
        <f t="shared" si="24"/>
        <v>2002-27</v>
      </c>
      <c r="L547" t="str">
        <f t="shared" si="25"/>
        <v>27-Jun-2002</v>
      </c>
      <c r="M547">
        <f t="shared" si="26"/>
        <v>20</v>
      </c>
    </row>
    <row r="548" spans="1:13" x14ac:dyDescent="0.25">
      <c r="A548" t="s">
        <v>579</v>
      </c>
      <c r="B548">
        <v>2000</v>
      </c>
      <c r="C548" t="s">
        <v>30</v>
      </c>
      <c r="D548">
        <v>11</v>
      </c>
      <c r="E548">
        <v>0</v>
      </c>
      <c r="F548" s="11">
        <v>4835.43</v>
      </c>
      <c r="G548" t="s">
        <v>11</v>
      </c>
      <c r="H548" t="s">
        <v>11</v>
      </c>
      <c r="I548" t="s">
        <v>300</v>
      </c>
      <c r="K548" t="str">
        <f t="shared" si="24"/>
        <v>2000-11</v>
      </c>
      <c r="L548" t="str">
        <f t="shared" si="25"/>
        <v>11-Dec-2000</v>
      </c>
      <c r="M548">
        <f t="shared" si="26"/>
        <v>22</v>
      </c>
    </row>
    <row r="549" spans="1:13" x14ac:dyDescent="0.25">
      <c r="A549" t="s">
        <v>580</v>
      </c>
      <c r="B549">
        <v>1992</v>
      </c>
      <c r="C549" t="s">
        <v>20</v>
      </c>
      <c r="D549">
        <v>10</v>
      </c>
      <c r="E549">
        <v>3</v>
      </c>
      <c r="F549" s="11">
        <v>4837.58</v>
      </c>
      <c r="G549" t="s">
        <v>12</v>
      </c>
      <c r="H549" t="s">
        <v>11</v>
      </c>
      <c r="I549" t="s">
        <v>13</v>
      </c>
      <c r="K549" t="str">
        <f t="shared" si="24"/>
        <v>1992-10</v>
      </c>
      <c r="L549" t="str">
        <f t="shared" si="25"/>
        <v>10-Sep-1992</v>
      </c>
      <c r="M549">
        <f t="shared" si="26"/>
        <v>30</v>
      </c>
    </row>
    <row r="550" spans="1:13" x14ac:dyDescent="0.25">
      <c r="A550" t="s">
        <v>581</v>
      </c>
      <c r="B550">
        <v>1984</v>
      </c>
      <c r="C550" t="s">
        <v>37</v>
      </c>
      <c r="D550">
        <v>15</v>
      </c>
      <c r="E550">
        <v>3</v>
      </c>
      <c r="F550" s="11">
        <v>4839.18</v>
      </c>
      <c r="G550" t="s">
        <v>11</v>
      </c>
      <c r="H550" t="s">
        <v>16</v>
      </c>
      <c r="I550" t="s">
        <v>23</v>
      </c>
      <c r="K550" t="str">
        <f t="shared" si="24"/>
        <v>1984-15</v>
      </c>
      <c r="L550" t="str">
        <f t="shared" si="25"/>
        <v>15-Oct-1984</v>
      </c>
      <c r="M550">
        <f t="shared" si="26"/>
        <v>38</v>
      </c>
    </row>
    <row r="551" spans="1:13" x14ac:dyDescent="0.25">
      <c r="A551" t="s">
        <v>582</v>
      </c>
      <c r="B551">
        <v>1995</v>
      </c>
      <c r="C551" t="s">
        <v>20</v>
      </c>
      <c r="D551">
        <v>29</v>
      </c>
      <c r="E551">
        <v>0</v>
      </c>
      <c r="F551" s="11">
        <v>4840.95</v>
      </c>
      <c r="G551" t="s">
        <v>11</v>
      </c>
      <c r="H551" t="s">
        <v>16</v>
      </c>
      <c r="I551" t="s">
        <v>300</v>
      </c>
      <c r="K551" t="str">
        <f t="shared" si="24"/>
        <v>1995-29</v>
      </c>
      <c r="L551" t="str">
        <f t="shared" si="25"/>
        <v>29-Sep-1995</v>
      </c>
      <c r="M551">
        <f t="shared" si="26"/>
        <v>27</v>
      </c>
    </row>
    <row r="552" spans="1:13" x14ac:dyDescent="0.25">
      <c r="A552" t="s">
        <v>583</v>
      </c>
      <c r="B552">
        <v>1979</v>
      </c>
      <c r="C552" t="s">
        <v>30</v>
      </c>
      <c r="D552">
        <v>13</v>
      </c>
      <c r="E552">
        <v>2</v>
      </c>
      <c r="F552" s="11">
        <v>4843.79</v>
      </c>
      <c r="G552" t="s">
        <v>11</v>
      </c>
      <c r="H552" t="s">
        <v>12</v>
      </c>
      <c r="I552" t="s">
        <v>13</v>
      </c>
      <c r="K552" t="str">
        <f t="shared" si="24"/>
        <v>1979-13</v>
      </c>
      <c r="L552" t="str">
        <f t="shared" si="25"/>
        <v>13-Dec-1979</v>
      </c>
      <c r="M552">
        <f t="shared" si="26"/>
        <v>43</v>
      </c>
    </row>
    <row r="553" spans="1:13" x14ac:dyDescent="0.25">
      <c r="A553" t="s">
        <v>584</v>
      </c>
      <c r="B553">
        <v>1974</v>
      </c>
      <c r="C553" t="s">
        <v>20</v>
      </c>
      <c r="D553">
        <v>11</v>
      </c>
      <c r="E553">
        <v>0</v>
      </c>
      <c r="F553" s="11">
        <v>4844.67</v>
      </c>
      <c r="G553" t="s">
        <v>11</v>
      </c>
      <c r="H553" t="s">
        <v>11</v>
      </c>
      <c r="I553" t="s">
        <v>13</v>
      </c>
      <c r="K553" t="str">
        <f t="shared" si="24"/>
        <v>1974-11</v>
      </c>
      <c r="L553" t="str">
        <f t="shared" si="25"/>
        <v>11-Sep-1974</v>
      </c>
      <c r="M553">
        <f t="shared" si="26"/>
        <v>48</v>
      </c>
    </row>
    <row r="554" spans="1:13" x14ac:dyDescent="0.25">
      <c r="A554" t="s">
        <v>585</v>
      </c>
      <c r="B554">
        <v>2001</v>
      </c>
      <c r="C554" t="s">
        <v>18</v>
      </c>
      <c r="D554">
        <v>7</v>
      </c>
      <c r="E554">
        <v>0</v>
      </c>
      <c r="F554" s="11">
        <v>4846.53</v>
      </c>
      <c r="G554" t="s">
        <v>11</v>
      </c>
      <c r="H554" t="s">
        <v>12</v>
      </c>
      <c r="I554" t="s">
        <v>300</v>
      </c>
      <c r="K554" t="str">
        <f t="shared" si="24"/>
        <v>2001-7</v>
      </c>
      <c r="L554" t="str">
        <f t="shared" si="25"/>
        <v>7-Jun-2001</v>
      </c>
      <c r="M554">
        <f t="shared" si="26"/>
        <v>22</v>
      </c>
    </row>
    <row r="555" spans="1:13" x14ac:dyDescent="0.25">
      <c r="A555" t="s">
        <v>586</v>
      </c>
      <c r="B555">
        <v>1995</v>
      </c>
      <c r="C555" t="s">
        <v>30</v>
      </c>
      <c r="D555">
        <v>27</v>
      </c>
      <c r="E555">
        <v>3</v>
      </c>
      <c r="F555" s="11">
        <v>4846.92</v>
      </c>
      <c r="G555" t="s">
        <v>11</v>
      </c>
      <c r="H555" t="s">
        <v>12</v>
      </c>
      <c r="I555" t="s">
        <v>356</v>
      </c>
      <c r="K555" t="str">
        <f t="shared" si="24"/>
        <v>1995-27</v>
      </c>
      <c r="L555" t="str">
        <f t="shared" si="25"/>
        <v>27-Dec-1995</v>
      </c>
      <c r="M555">
        <f t="shared" si="26"/>
        <v>27</v>
      </c>
    </row>
    <row r="556" spans="1:13" x14ac:dyDescent="0.25">
      <c r="A556" t="s">
        <v>587</v>
      </c>
      <c r="B556">
        <v>1989</v>
      </c>
      <c r="C556" t="s">
        <v>20</v>
      </c>
      <c r="D556">
        <v>1</v>
      </c>
      <c r="E556">
        <v>3</v>
      </c>
      <c r="F556" s="11">
        <v>4859.8900000000003</v>
      </c>
      <c r="G556" t="s">
        <v>11</v>
      </c>
      <c r="H556" t="s">
        <v>12</v>
      </c>
      <c r="I556" t="s">
        <v>42</v>
      </c>
      <c r="K556" t="str">
        <f t="shared" si="24"/>
        <v>1989-1</v>
      </c>
      <c r="L556" t="str">
        <f t="shared" si="25"/>
        <v>1-Sep-1989</v>
      </c>
      <c r="M556">
        <f t="shared" si="26"/>
        <v>33</v>
      </c>
    </row>
    <row r="557" spans="1:13" x14ac:dyDescent="0.25">
      <c r="A557" t="s">
        <v>588</v>
      </c>
      <c r="B557">
        <v>1997</v>
      </c>
      <c r="C557" t="s">
        <v>20</v>
      </c>
      <c r="D557">
        <v>29</v>
      </c>
      <c r="E557">
        <v>4</v>
      </c>
      <c r="F557" s="11">
        <v>4877.9799999999996</v>
      </c>
      <c r="G557" t="s">
        <v>11</v>
      </c>
      <c r="H557" t="s">
        <v>12</v>
      </c>
      <c r="I557" t="s">
        <v>23</v>
      </c>
      <c r="K557" t="str">
        <f t="shared" si="24"/>
        <v>1997-29</v>
      </c>
      <c r="L557" t="str">
        <f t="shared" si="25"/>
        <v>29-Sep-1997</v>
      </c>
      <c r="M557">
        <f t="shared" si="26"/>
        <v>25</v>
      </c>
    </row>
    <row r="558" spans="1:13" x14ac:dyDescent="0.25">
      <c r="A558" t="s">
        <v>589</v>
      </c>
      <c r="B558">
        <v>1986</v>
      </c>
      <c r="C558" t="s">
        <v>30</v>
      </c>
      <c r="D558">
        <v>23</v>
      </c>
      <c r="E558">
        <v>0</v>
      </c>
      <c r="F558" s="11">
        <v>4883.87</v>
      </c>
      <c r="G558" t="s">
        <v>11</v>
      </c>
      <c r="H558" t="s">
        <v>16</v>
      </c>
      <c r="I558" t="s">
        <v>42</v>
      </c>
      <c r="K558" t="str">
        <f t="shared" si="24"/>
        <v>1986-23</v>
      </c>
      <c r="L558" t="str">
        <f t="shared" si="25"/>
        <v>23-Dec-1986</v>
      </c>
      <c r="M558">
        <f t="shared" si="26"/>
        <v>36</v>
      </c>
    </row>
    <row r="559" spans="1:13" x14ac:dyDescent="0.25">
      <c r="A559" t="s">
        <v>590</v>
      </c>
      <c r="B559">
        <v>1986</v>
      </c>
      <c r="C559" t="s">
        <v>37</v>
      </c>
      <c r="D559">
        <v>27</v>
      </c>
      <c r="E559">
        <v>0</v>
      </c>
      <c r="F559" s="11">
        <v>4889.04</v>
      </c>
      <c r="G559" t="s">
        <v>11</v>
      </c>
      <c r="H559" t="s">
        <v>16</v>
      </c>
      <c r="I559" t="s">
        <v>13</v>
      </c>
      <c r="K559" t="str">
        <f t="shared" si="24"/>
        <v>1986-27</v>
      </c>
      <c r="L559" t="str">
        <f t="shared" si="25"/>
        <v>27-Oct-1986</v>
      </c>
      <c r="M559">
        <f t="shared" si="26"/>
        <v>36</v>
      </c>
    </row>
    <row r="560" spans="1:13" x14ac:dyDescent="0.25">
      <c r="A560" t="s">
        <v>591</v>
      </c>
      <c r="B560">
        <v>1989</v>
      </c>
      <c r="C560" t="s">
        <v>10</v>
      </c>
      <c r="D560">
        <v>10</v>
      </c>
      <c r="E560">
        <v>2</v>
      </c>
      <c r="F560" s="11">
        <v>4890</v>
      </c>
      <c r="G560" t="s">
        <v>12</v>
      </c>
      <c r="H560" t="s">
        <v>11</v>
      </c>
      <c r="I560" t="s">
        <v>13</v>
      </c>
      <c r="K560" t="str">
        <f t="shared" si="24"/>
        <v>1989-10</v>
      </c>
      <c r="L560" t="str">
        <f t="shared" si="25"/>
        <v>10-Jul-1989</v>
      </c>
      <c r="M560">
        <f t="shared" si="26"/>
        <v>33</v>
      </c>
    </row>
    <row r="561" spans="1:13" x14ac:dyDescent="0.25">
      <c r="A561" t="s">
        <v>592</v>
      </c>
      <c r="B561">
        <v>1990</v>
      </c>
      <c r="C561" t="s">
        <v>15</v>
      </c>
      <c r="D561">
        <v>28</v>
      </c>
      <c r="E561">
        <v>3</v>
      </c>
      <c r="F561" s="11">
        <v>4894.3900000000003</v>
      </c>
      <c r="G561" t="s">
        <v>11</v>
      </c>
      <c r="H561" t="s">
        <v>12</v>
      </c>
      <c r="I561" t="s">
        <v>13</v>
      </c>
      <c r="K561" t="str">
        <f t="shared" si="24"/>
        <v>1990-28</v>
      </c>
      <c r="L561" t="str">
        <f t="shared" si="25"/>
        <v>28-Nov-1990</v>
      </c>
      <c r="M561">
        <f t="shared" si="26"/>
        <v>32</v>
      </c>
    </row>
    <row r="562" spans="1:13" x14ac:dyDescent="0.25">
      <c r="A562" t="s">
        <v>593</v>
      </c>
      <c r="B562">
        <v>1988</v>
      </c>
      <c r="C562" t="s">
        <v>20</v>
      </c>
      <c r="D562">
        <v>23</v>
      </c>
      <c r="E562">
        <v>1</v>
      </c>
      <c r="F562" s="11">
        <v>4894.75</v>
      </c>
      <c r="G562" t="s">
        <v>12</v>
      </c>
      <c r="H562" t="s">
        <v>12</v>
      </c>
      <c r="I562" t="s">
        <v>23</v>
      </c>
      <c r="K562" t="str">
        <f t="shared" si="24"/>
        <v>1988-23</v>
      </c>
      <c r="L562" t="str">
        <f t="shared" si="25"/>
        <v>23-Sep-1988</v>
      </c>
      <c r="M562">
        <f t="shared" si="26"/>
        <v>34</v>
      </c>
    </row>
    <row r="563" spans="1:13" x14ac:dyDescent="0.25">
      <c r="A563" t="s">
        <v>594</v>
      </c>
      <c r="B563">
        <v>1993</v>
      </c>
      <c r="C563" t="s">
        <v>10</v>
      </c>
      <c r="D563">
        <v>10</v>
      </c>
      <c r="E563">
        <v>2</v>
      </c>
      <c r="F563" s="11">
        <v>4906.41</v>
      </c>
      <c r="G563" t="s">
        <v>11</v>
      </c>
      <c r="H563" t="s">
        <v>16</v>
      </c>
      <c r="I563" t="s">
        <v>23</v>
      </c>
      <c r="K563" t="str">
        <f t="shared" si="24"/>
        <v>1993-10</v>
      </c>
      <c r="L563" t="str">
        <f t="shared" si="25"/>
        <v>10-Jul-1993</v>
      </c>
      <c r="M563">
        <f t="shared" si="26"/>
        <v>29</v>
      </c>
    </row>
    <row r="564" spans="1:13" x14ac:dyDescent="0.25">
      <c r="A564" t="s">
        <v>595</v>
      </c>
      <c r="B564">
        <v>1981</v>
      </c>
      <c r="C564" t="s">
        <v>37</v>
      </c>
      <c r="D564">
        <v>18</v>
      </c>
      <c r="E564">
        <v>1</v>
      </c>
      <c r="F564" s="11">
        <v>4911.8900000000003</v>
      </c>
      <c r="G564" t="s">
        <v>11</v>
      </c>
      <c r="H564" t="s">
        <v>12</v>
      </c>
      <c r="I564" t="s">
        <v>13</v>
      </c>
      <c r="K564" t="str">
        <f t="shared" si="24"/>
        <v>1981-18</v>
      </c>
      <c r="L564" t="str">
        <f t="shared" si="25"/>
        <v>18-Oct-1981</v>
      </c>
      <c r="M564">
        <f t="shared" si="26"/>
        <v>41</v>
      </c>
    </row>
    <row r="565" spans="1:13" x14ac:dyDescent="0.25">
      <c r="A565" t="s">
        <v>596</v>
      </c>
      <c r="B565">
        <v>2002</v>
      </c>
      <c r="C565" t="s">
        <v>35</v>
      </c>
      <c r="D565">
        <v>21</v>
      </c>
      <c r="E565">
        <v>5</v>
      </c>
      <c r="F565" s="11">
        <v>4915.0600000000004</v>
      </c>
      <c r="G565" t="s">
        <v>11</v>
      </c>
      <c r="H565" t="s">
        <v>16</v>
      </c>
      <c r="I565" t="s">
        <v>356</v>
      </c>
      <c r="K565" t="str">
        <f t="shared" si="24"/>
        <v>2002-21</v>
      </c>
      <c r="L565" t="str">
        <f t="shared" si="25"/>
        <v>21-Aug-2002</v>
      </c>
      <c r="M565">
        <f t="shared" si="26"/>
        <v>20</v>
      </c>
    </row>
    <row r="566" spans="1:13" x14ac:dyDescent="0.25">
      <c r="A566" t="s">
        <v>597</v>
      </c>
      <c r="B566">
        <v>1993</v>
      </c>
      <c r="C566" t="s">
        <v>35</v>
      </c>
      <c r="D566">
        <v>10</v>
      </c>
      <c r="E566">
        <v>2</v>
      </c>
      <c r="F566" s="11">
        <v>4922.92</v>
      </c>
      <c r="G566" t="s">
        <v>11</v>
      </c>
      <c r="H566" t="s">
        <v>11</v>
      </c>
      <c r="I566" t="s">
        <v>23</v>
      </c>
      <c r="K566" t="str">
        <f t="shared" si="24"/>
        <v>1993-10</v>
      </c>
      <c r="L566" t="str">
        <f t="shared" si="25"/>
        <v>10-Aug-1993</v>
      </c>
      <c r="M566">
        <f t="shared" si="26"/>
        <v>29</v>
      </c>
    </row>
    <row r="567" spans="1:13" x14ac:dyDescent="0.25">
      <c r="A567" t="s">
        <v>598</v>
      </c>
      <c r="B567">
        <v>1991</v>
      </c>
      <c r="C567" t="s">
        <v>35</v>
      </c>
      <c r="D567">
        <v>23</v>
      </c>
      <c r="E567">
        <v>2</v>
      </c>
      <c r="F567" s="11">
        <v>4931.6499999999996</v>
      </c>
      <c r="G567" t="s">
        <v>11</v>
      </c>
      <c r="H567" t="s">
        <v>12</v>
      </c>
      <c r="I567" t="s">
        <v>42</v>
      </c>
      <c r="K567" t="str">
        <f t="shared" si="24"/>
        <v>1991-23</v>
      </c>
      <c r="L567" t="str">
        <f t="shared" si="25"/>
        <v>23-Aug-1991</v>
      </c>
      <c r="M567">
        <f t="shared" si="26"/>
        <v>31</v>
      </c>
    </row>
    <row r="568" spans="1:13" x14ac:dyDescent="0.25">
      <c r="A568" t="s">
        <v>599</v>
      </c>
      <c r="B568">
        <v>1991</v>
      </c>
      <c r="C568" t="s">
        <v>15</v>
      </c>
      <c r="D568">
        <v>27</v>
      </c>
      <c r="E568">
        <v>2</v>
      </c>
      <c r="F568" s="11">
        <v>4934.71</v>
      </c>
      <c r="G568" t="s">
        <v>11</v>
      </c>
      <c r="H568" t="s">
        <v>12</v>
      </c>
      <c r="I568" t="s">
        <v>42</v>
      </c>
      <c r="K568" t="str">
        <f t="shared" si="24"/>
        <v>1991-27</v>
      </c>
      <c r="L568" t="str">
        <f t="shared" si="25"/>
        <v>27-Nov-1991</v>
      </c>
      <c r="M568">
        <f t="shared" si="26"/>
        <v>31</v>
      </c>
    </row>
    <row r="569" spans="1:13" x14ac:dyDescent="0.25">
      <c r="A569" t="s">
        <v>600</v>
      </c>
      <c r="B569">
        <v>1974</v>
      </c>
      <c r="C569" t="s">
        <v>18</v>
      </c>
      <c r="D569">
        <v>26</v>
      </c>
      <c r="E569">
        <v>0</v>
      </c>
      <c r="F569" s="11">
        <v>4942.0600000000004</v>
      </c>
      <c r="G569" t="s">
        <v>11</v>
      </c>
      <c r="H569" t="s">
        <v>11</v>
      </c>
      <c r="I569" t="s">
        <v>13</v>
      </c>
      <c r="K569" t="str">
        <f t="shared" si="24"/>
        <v>1974-26</v>
      </c>
      <c r="L569" t="str">
        <f t="shared" si="25"/>
        <v>26-Jun-1974</v>
      </c>
      <c r="M569">
        <f t="shared" si="26"/>
        <v>48</v>
      </c>
    </row>
    <row r="570" spans="1:13" x14ac:dyDescent="0.25">
      <c r="A570" t="s">
        <v>601</v>
      </c>
      <c r="B570">
        <v>1991</v>
      </c>
      <c r="C570" t="s">
        <v>35</v>
      </c>
      <c r="D570">
        <v>30</v>
      </c>
      <c r="E570">
        <v>2</v>
      </c>
      <c r="F570" s="11">
        <v>4949.76</v>
      </c>
      <c r="G570" t="s">
        <v>11</v>
      </c>
      <c r="H570" t="s">
        <v>16</v>
      </c>
      <c r="I570" t="s">
        <v>13</v>
      </c>
      <c r="K570" t="str">
        <f t="shared" si="24"/>
        <v>1991-30</v>
      </c>
      <c r="L570" t="str">
        <f t="shared" si="25"/>
        <v>30-Aug-1991</v>
      </c>
      <c r="M570">
        <f t="shared" si="26"/>
        <v>31</v>
      </c>
    </row>
    <row r="571" spans="1:13" x14ac:dyDescent="0.25">
      <c r="A571" t="s">
        <v>602</v>
      </c>
      <c r="B571">
        <v>1973</v>
      </c>
      <c r="C571" t="s">
        <v>15</v>
      </c>
      <c r="D571">
        <v>7</v>
      </c>
      <c r="E571">
        <v>0</v>
      </c>
      <c r="F571" s="11">
        <v>4985.22</v>
      </c>
      <c r="G571" t="s">
        <v>11</v>
      </c>
      <c r="H571" t="s">
        <v>12</v>
      </c>
      <c r="I571" t="s">
        <v>13</v>
      </c>
      <c r="K571" t="str">
        <f t="shared" si="24"/>
        <v>1973-7</v>
      </c>
      <c r="L571" t="str">
        <f t="shared" si="25"/>
        <v>7-Nov-1973</v>
      </c>
      <c r="M571">
        <f t="shared" si="26"/>
        <v>49</v>
      </c>
    </row>
    <row r="572" spans="1:13" x14ac:dyDescent="0.25">
      <c r="A572" t="s">
        <v>603</v>
      </c>
      <c r="B572">
        <v>1988</v>
      </c>
      <c r="C572" t="s">
        <v>18</v>
      </c>
      <c r="D572">
        <v>24</v>
      </c>
      <c r="E572">
        <v>0</v>
      </c>
      <c r="F572" s="11">
        <v>4992.38</v>
      </c>
      <c r="G572" t="s">
        <v>11</v>
      </c>
      <c r="H572" t="s">
        <v>12</v>
      </c>
      <c r="I572" t="s">
        <v>247</v>
      </c>
      <c r="K572" t="str">
        <f t="shared" si="24"/>
        <v>1988-24</v>
      </c>
      <c r="L572" t="str">
        <f t="shared" si="25"/>
        <v>24-Jun-1988</v>
      </c>
      <c r="M572">
        <f t="shared" si="26"/>
        <v>34</v>
      </c>
    </row>
    <row r="573" spans="1:13" x14ac:dyDescent="0.25">
      <c r="A573" t="s">
        <v>604</v>
      </c>
      <c r="B573">
        <v>2001</v>
      </c>
      <c r="C573" t="s">
        <v>37</v>
      </c>
      <c r="D573">
        <v>5</v>
      </c>
      <c r="E573">
        <v>0</v>
      </c>
      <c r="F573" s="11">
        <v>4999.04</v>
      </c>
      <c r="G573" t="s">
        <v>11</v>
      </c>
      <c r="H573" t="s">
        <v>11</v>
      </c>
      <c r="I573" t="s">
        <v>42</v>
      </c>
      <c r="K573" t="str">
        <f t="shared" si="24"/>
        <v>2001-5</v>
      </c>
      <c r="L573" t="str">
        <f t="shared" si="25"/>
        <v>5-Oct-2001</v>
      </c>
      <c r="M573">
        <f t="shared" si="26"/>
        <v>21</v>
      </c>
    </row>
    <row r="574" spans="1:13" x14ac:dyDescent="0.25">
      <c r="A574" t="s">
        <v>605</v>
      </c>
      <c r="B574">
        <v>1988</v>
      </c>
      <c r="C574" t="s">
        <v>20</v>
      </c>
      <c r="D574">
        <v>4</v>
      </c>
      <c r="E574">
        <v>1</v>
      </c>
      <c r="F574" s="11">
        <v>5002.78</v>
      </c>
      <c r="G574" t="s">
        <v>11</v>
      </c>
      <c r="H574" t="s">
        <v>11</v>
      </c>
      <c r="I574" t="s">
        <v>13</v>
      </c>
      <c r="K574" t="str">
        <f t="shared" si="24"/>
        <v>1988-4</v>
      </c>
      <c r="L574" t="str">
        <f t="shared" si="25"/>
        <v>4-Sep-1988</v>
      </c>
      <c r="M574">
        <f t="shared" si="26"/>
        <v>34</v>
      </c>
    </row>
    <row r="575" spans="1:13" x14ac:dyDescent="0.25">
      <c r="A575" t="s">
        <v>606</v>
      </c>
      <c r="B575">
        <v>1977</v>
      </c>
      <c r="C575" t="s">
        <v>18</v>
      </c>
      <c r="D575">
        <v>9</v>
      </c>
      <c r="E575">
        <v>2</v>
      </c>
      <c r="F575" s="11">
        <v>5003.7700000000004</v>
      </c>
      <c r="G575" t="s">
        <v>11</v>
      </c>
      <c r="H575" t="s">
        <v>12</v>
      </c>
      <c r="I575" t="s">
        <v>13</v>
      </c>
      <c r="K575" t="str">
        <f t="shared" si="24"/>
        <v>1977-9</v>
      </c>
      <c r="L575" t="str">
        <f t="shared" si="25"/>
        <v>9-Jun-1977</v>
      </c>
      <c r="M575">
        <f t="shared" si="26"/>
        <v>45</v>
      </c>
    </row>
    <row r="576" spans="1:13" x14ac:dyDescent="0.25">
      <c r="A576" t="s">
        <v>607</v>
      </c>
      <c r="B576">
        <v>1988</v>
      </c>
      <c r="C576" t="s">
        <v>10</v>
      </c>
      <c r="D576">
        <v>8</v>
      </c>
      <c r="E576">
        <v>1</v>
      </c>
      <c r="F576" s="11">
        <v>5003.8500000000004</v>
      </c>
      <c r="G576" t="s">
        <v>11</v>
      </c>
      <c r="H576" t="s">
        <v>12</v>
      </c>
      <c r="I576" t="s">
        <v>42</v>
      </c>
      <c r="K576" t="str">
        <f t="shared" si="24"/>
        <v>1988-8</v>
      </c>
      <c r="L576" t="str">
        <f t="shared" si="25"/>
        <v>8-Jul-1988</v>
      </c>
      <c r="M576">
        <f t="shared" si="26"/>
        <v>34</v>
      </c>
    </row>
    <row r="577" spans="1:13" x14ac:dyDescent="0.25">
      <c r="A577" t="s">
        <v>608</v>
      </c>
      <c r="B577">
        <v>1988</v>
      </c>
      <c r="C577" t="s">
        <v>15</v>
      </c>
      <c r="D577">
        <v>9</v>
      </c>
      <c r="E577">
        <v>1</v>
      </c>
      <c r="F577" s="11">
        <v>5012.47</v>
      </c>
      <c r="G577" t="s">
        <v>11</v>
      </c>
      <c r="H577" t="s">
        <v>12</v>
      </c>
      <c r="I577" t="s">
        <v>42</v>
      </c>
      <c r="K577" t="str">
        <f t="shared" si="24"/>
        <v>1988-9</v>
      </c>
      <c r="L577" t="str">
        <f t="shared" si="25"/>
        <v>9-Nov-1988</v>
      </c>
      <c r="M577">
        <f t="shared" si="26"/>
        <v>34</v>
      </c>
    </row>
    <row r="578" spans="1:13" x14ac:dyDescent="0.25">
      <c r="A578" t="s">
        <v>609</v>
      </c>
      <c r="B578">
        <v>1985</v>
      </c>
      <c r="C578" t="s">
        <v>30</v>
      </c>
      <c r="D578">
        <v>28</v>
      </c>
      <c r="E578">
        <v>0</v>
      </c>
      <c r="F578" s="11">
        <v>5028.1499999999996</v>
      </c>
      <c r="G578" t="s">
        <v>16</v>
      </c>
      <c r="H578" t="s">
        <v>11</v>
      </c>
      <c r="I578" t="s">
        <v>23</v>
      </c>
      <c r="K578" t="str">
        <f t="shared" si="24"/>
        <v>1985-28</v>
      </c>
      <c r="L578" t="str">
        <f t="shared" si="25"/>
        <v>28-Dec-1985</v>
      </c>
      <c r="M578">
        <f t="shared" si="26"/>
        <v>37</v>
      </c>
    </row>
    <row r="579" spans="1:13" x14ac:dyDescent="0.25">
      <c r="A579" t="s">
        <v>610</v>
      </c>
      <c r="B579">
        <v>1991</v>
      </c>
      <c r="C579" t="s">
        <v>20</v>
      </c>
      <c r="D579">
        <v>10</v>
      </c>
      <c r="E579">
        <v>2</v>
      </c>
      <c r="F579" s="11">
        <v>5031.2700000000004</v>
      </c>
      <c r="G579" t="s">
        <v>12</v>
      </c>
      <c r="H579" t="s">
        <v>16</v>
      </c>
      <c r="I579" t="s">
        <v>168</v>
      </c>
      <c r="K579" t="str">
        <f t="shared" ref="K579:K642" si="27">B579&amp;"-"&amp;D579</f>
        <v>1991-10</v>
      </c>
      <c r="L579" t="str">
        <f t="shared" ref="L579:L642" si="28">D579&amp;"-"&amp;C579&amp;"-"&amp;B579</f>
        <v>10-Sep-1991</v>
      </c>
      <c r="M579">
        <f t="shared" ref="M579:M642" si="29">DATEDIF(L579,DATE(2023,6,8),"Y")</f>
        <v>31</v>
      </c>
    </row>
    <row r="580" spans="1:13" x14ac:dyDescent="0.25">
      <c r="A580" t="s">
        <v>611</v>
      </c>
      <c r="B580">
        <v>1986</v>
      </c>
      <c r="C580" t="s">
        <v>18</v>
      </c>
      <c r="D580">
        <v>29</v>
      </c>
      <c r="E580">
        <v>3</v>
      </c>
      <c r="F580" s="11">
        <v>5034.1000000000004</v>
      </c>
      <c r="G580" t="s">
        <v>11</v>
      </c>
      <c r="H580" t="s">
        <v>11</v>
      </c>
      <c r="I580" t="s">
        <v>13</v>
      </c>
      <c r="K580" t="str">
        <f t="shared" si="27"/>
        <v>1986-29</v>
      </c>
      <c r="L580" t="str">
        <f t="shared" si="28"/>
        <v>29-Jun-1986</v>
      </c>
      <c r="M580">
        <f t="shared" si="29"/>
        <v>36</v>
      </c>
    </row>
    <row r="581" spans="1:13" x14ac:dyDescent="0.25">
      <c r="A581" t="s">
        <v>612</v>
      </c>
      <c r="B581">
        <v>1997</v>
      </c>
      <c r="C581" t="s">
        <v>30</v>
      </c>
      <c r="D581">
        <v>4</v>
      </c>
      <c r="E581">
        <v>0</v>
      </c>
      <c r="F581" s="11">
        <v>5038.57</v>
      </c>
      <c r="G581" t="s">
        <v>11</v>
      </c>
      <c r="H581" t="s">
        <v>11</v>
      </c>
      <c r="I581" t="s">
        <v>200</v>
      </c>
      <c r="K581" t="str">
        <f t="shared" si="27"/>
        <v>1997-4</v>
      </c>
      <c r="L581" t="str">
        <f t="shared" si="28"/>
        <v>4-Dec-1997</v>
      </c>
      <c r="M581">
        <f t="shared" si="29"/>
        <v>25</v>
      </c>
    </row>
    <row r="582" spans="1:13" x14ac:dyDescent="0.25">
      <c r="A582" t="s">
        <v>613</v>
      </c>
      <c r="B582">
        <v>2001</v>
      </c>
      <c r="C582" t="s">
        <v>37</v>
      </c>
      <c r="D582">
        <v>16</v>
      </c>
      <c r="E582">
        <v>0</v>
      </c>
      <c r="F582" s="11">
        <v>5043.13</v>
      </c>
      <c r="G582" t="s">
        <v>11</v>
      </c>
      <c r="H582" t="s">
        <v>12</v>
      </c>
      <c r="I582" t="s">
        <v>42</v>
      </c>
      <c r="K582" t="str">
        <f t="shared" si="27"/>
        <v>2001-16</v>
      </c>
      <c r="L582" t="str">
        <f t="shared" si="28"/>
        <v>16-Oct-2001</v>
      </c>
      <c r="M582">
        <f t="shared" si="29"/>
        <v>21</v>
      </c>
    </row>
    <row r="583" spans="1:13" x14ac:dyDescent="0.25">
      <c r="A583" t="s">
        <v>614</v>
      </c>
      <c r="B583">
        <v>1997</v>
      </c>
      <c r="C583" t="s">
        <v>10</v>
      </c>
      <c r="D583">
        <v>29</v>
      </c>
      <c r="E583">
        <v>0</v>
      </c>
      <c r="F583" s="11">
        <v>5045.1499999999996</v>
      </c>
      <c r="G583" t="s">
        <v>11</v>
      </c>
      <c r="H583" t="s">
        <v>11</v>
      </c>
      <c r="I583" t="s">
        <v>23</v>
      </c>
      <c r="K583" t="str">
        <f t="shared" si="27"/>
        <v>1997-29</v>
      </c>
      <c r="L583" t="str">
        <f t="shared" si="28"/>
        <v>29-Jul-1997</v>
      </c>
      <c r="M583">
        <f t="shared" si="29"/>
        <v>25</v>
      </c>
    </row>
    <row r="584" spans="1:13" x14ac:dyDescent="0.25">
      <c r="A584" t="s">
        <v>615</v>
      </c>
      <c r="B584">
        <v>1980</v>
      </c>
      <c r="C584" t="s">
        <v>20</v>
      </c>
      <c r="D584">
        <v>7</v>
      </c>
      <c r="E584">
        <v>2</v>
      </c>
      <c r="F584" s="11">
        <v>5054.05</v>
      </c>
      <c r="G584" t="s">
        <v>11</v>
      </c>
      <c r="H584" t="s">
        <v>11</v>
      </c>
      <c r="I584" t="s">
        <v>13</v>
      </c>
      <c r="K584" t="str">
        <f t="shared" si="27"/>
        <v>1980-7</v>
      </c>
      <c r="L584" t="str">
        <f t="shared" si="28"/>
        <v>7-Sep-1980</v>
      </c>
      <c r="M584">
        <f t="shared" si="29"/>
        <v>42</v>
      </c>
    </row>
    <row r="585" spans="1:13" x14ac:dyDescent="0.25">
      <c r="A585" t="s">
        <v>616</v>
      </c>
      <c r="B585">
        <v>1993</v>
      </c>
      <c r="C585" t="s">
        <v>18</v>
      </c>
      <c r="D585">
        <v>11</v>
      </c>
      <c r="E585">
        <v>0</v>
      </c>
      <c r="F585" s="11">
        <v>5059.5600000000004</v>
      </c>
      <c r="G585" t="s">
        <v>11</v>
      </c>
      <c r="H585" t="s">
        <v>16</v>
      </c>
      <c r="I585" t="s">
        <v>300</v>
      </c>
      <c r="K585" t="str">
        <f t="shared" si="27"/>
        <v>1993-11</v>
      </c>
      <c r="L585" t="str">
        <f t="shared" si="28"/>
        <v>11-Jun-1993</v>
      </c>
      <c r="M585">
        <f t="shared" si="29"/>
        <v>29</v>
      </c>
    </row>
    <row r="586" spans="1:13" x14ac:dyDescent="0.25">
      <c r="A586" t="s">
        <v>617</v>
      </c>
      <c r="B586">
        <v>1978</v>
      </c>
      <c r="C586" t="s">
        <v>15</v>
      </c>
      <c r="D586">
        <v>22</v>
      </c>
      <c r="E586">
        <v>2</v>
      </c>
      <c r="F586" s="11">
        <v>5077.1899999999996</v>
      </c>
      <c r="G586" t="s">
        <v>11</v>
      </c>
      <c r="H586" t="s">
        <v>12</v>
      </c>
      <c r="I586" t="s">
        <v>23</v>
      </c>
      <c r="K586" t="str">
        <f t="shared" si="27"/>
        <v>1978-22</v>
      </c>
      <c r="L586" t="str">
        <f t="shared" si="28"/>
        <v>22-Nov-1978</v>
      </c>
      <c r="M586">
        <f t="shared" si="29"/>
        <v>44</v>
      </c>
    </row>
    <row r="587" spans="1:13" x14ac:dyDescent="0.25">
      <c r="A587" t="s">
        <v>618</v>
      </c>
      <c r="B587">
        <v>1997</v>
      </c>
      <c r="C587" t="s">
        <v>10</v>
      </c>
      <c r="D587">
        <v>14</v>
      </c>
      <c r="E587">
        <v>5</v>
      </c>
      <c r="F587" s="11">
        <v>5080.1000000000004</v>
      </c>
      <c r="G587" t="s">
        <v>12</v>
      </c>
      <c r="H587" t="s">
        <v>11</v>
      </c>
      <c r="I587" t="s">
        <v>42</v>
      </c>
      <c r="K587" t="str">
        <f t="shared" si="27"/>
        <v>1997-14</v>
      </c>
      <c r="L587" t="str">
        <f t="shared" si="28"/>
        <v>14-Jul-1997</v>
      </c>
      <c r="M587">
        <f t="shared" si="29"/>
        <v>25</v>
      </c>
    </row>
    <row r="588" spans="1:13" x14ac:dyDescent="0.25">
      <c r="A588" t="s">
        <v>619</v>
      </c>
      <c r="B588">
        <v>1999</v>
      </c>
      <c r="C588" t="s">
        <v>18</v>
      </c>
      <c r="D588">
        <v>19</v>
      </c>
      <c r="E588">
        <v>0</v>
      </c>
      <c r="F588" s="11">
        <v>5087.92</v>
      </c>
      <c r="G588" t="s">
        <v>11</v>
      </c>
      <c r="H588" t="s">
        <v>11</v>
      </c>
      <c r="I588" t="s">
        <v>535</v>
      </c>
      <c r="K588" t="str">
        <f t="shared" si="27"/>
        <v>1999-19</v>
      </c>
      <c r="L588" t="str">
        <f t="shared" si="28"/>
        <v>19-Jun-1999</v>
      </c>
      <c r="M588">
        <f t="shared" si="29"/>
        <v>23</v>
      </c>
    </row>
    <row r="589" spans="1:13" x14ac:dyDescent="0.25">
      <c r="A589" t="s">
        <v>620</v>
      </c>
      <c r="B589">
        <v>1987</v>
      </c>
      <c r="C589" t="s">
        <v>15</v>
      </c>
      <c r="D589">
        <v>18</v>
      </c>
      <c r="E589">
        <v>1</v>
      </c>
      <c r="F589" s="11">
        <v>5116.5</v>
      </c>
      <c r="G589" t="s">
        <v>11</v>
      </c>
      <c r="H589" t="s">
        <v>11</v>
      </c>
      <c r="I589" t="s">
        <v>23</v>
      </c>
      <c r="K589" t="str">
        <f t="shared" si="27"/>
        <v>1987-18</v>
      </c>
      <c r="L589" t="str">
        <f t="shared" si="28"/>
        <v>18-Nov-1987</v>
      </c>
      <c r="M589">
        <f t="shared" si="29"/>
        <v>35</v>
      </c>
    </row>
    <row r="590" spans="1:13" x14ac:dyDescent="0.25">
      <c r="A590" t="s">
        <v>621</v>
      </c>
      <c r="B590">
        <v>1988</v>
      </c>
      <c r="C590" t="s">
        <v>15</v>
      </c>
      <c r="D590">
        <v>1</v>
      </c>
      <c r="E590">
        <v>2</v>
      </c>
      <c r="F590" s="11">
        <v>5124.1899999999996</v>
      </c>
      <c r="G590" t="s">
        <v>11</v>
      </c>
      <c r="H590" t="s">
        <v>12</v>
      </c>
      <c r="I590" t="s">
        <v>13</v>
      </c>
      <c r="K590" t="str">
        <f t="shared" si="27"/>
        <v>1988-1</v>
      </c>
      <c r="L590" t="str">
        <f t="shared" si="28"/>
        <v>1-Nov-1988</v>
      </c>
      <c r="M590">
        <f t="shared" si="29"/>
        <v>34</v>
      </c>
    </row>
    <row r="591" spans="1:13" x14ac:dyDescent="0.25">
      <c r="A591" t="s">
        <v>622</v>
      </c>
      <c r="B591">
        <v>1987</v>
      </c>
      <c r="C591" t="s">
        <v>20</v>
      </c>
      <c r="D591">
        <v>13</v>
      </c>
      <c r="E591">
        <v>1</v>
      </c>
      <c r="F591" s="11">
        <v>5125.22</v>
      </c>
      <c r="G591" t="s">
        <v>16</v>
      </c>
      <c r="H591" t="s">
        <v>11</v>
      </c>
      <c r="I591" t="s">
        <v>23</v>
      </c>
      <c r="K591" t="str">
        <f t="shared" si="27"/>
        <v>1987-13</v>
      </c>
      <c r="L591" t="str">
        <f t="shared" si="28"/>
        <v>13-Sep-1987</v>
      </c>
      <c r="M591">
        <f t="shared" si="29"/>
        <v>35</v>
      </c>
    </row>
    <row r="592" spans="1:13" x14ac:dyDescent="0.25">
      <c r="A592" t="s">
        <v>623</v>
      </c>
      <c r="B592">
        <v>1988</v>
      </c>
      <c r="C592" t="s">
        <v>20</v>
      </c>
      <c r="D592">
        <v>15</v>
      </c>
      <c r="E592">
        <v>3</v>
      </c>
      <c r="F592" s="11">
        <v>5136.75</v>
      </c>
      <c r="G592" t="s">
        <v>11</v>
      </c>
      <c r="H592" t="s">
        <v>16</v>
      </c>
      <c r="I592" t="s">
        <v>13</v>
      </c>
      <c r="K592" t="str">
        <f t="shared" si="27"/>
        <v>1988-15</v>
      </c>
      <c r="L592" t="str">
        <f t="shared" si="28"/>
        <v>15-Sep-1988</v>
      </c>
      <c r="M592">
        <f t="shared" si="29"/>
        <v>34</v>
      </c>
    </row>
    <row r="593" spans="1:13" x14ac:dyDescent="0.25">
      <c r="A593" t="s">
        <v>624</v>
      </c>
      <c r="B593">
        <v>1993</v>
      </c>
      <c r="C593" t="s">
        <v>30</v>
      </c>
      <c r="D593">
        <v>10</v>
      </c>
      <c r="E593">
        <v>3</v>
      </c>
      <c r="F593" s="11">
        <v>5138.26</v>
      </c>
      <c r="G593" t="s">
        <v>11</v>
      </c>
      <c r="H593" t="s">
        <v>11</v>
      </c>
      <c r="I593" t="s">
        <v>13</v>
      </c>
      <c r="K593" t="str">
        <f t="shared" si="27"/>
        <v>1993-10</v>
      </c>
      <c r="L593" t="str">
        <f t="shared" si="28"/>
        <v>10-Dec-1993</v>
      </c>
      <c r="M593">
        <f t="shared" si="29"/>
        <v>29</v>
      </c>
    </row>
    <row r="594" spans="1:13" x14ac:dyDescent="0.25">
      <c r="A594" t="s">
        <v>625</v>
      </c>
      <c r="B594">
        <v>1984</v>
      </c>
      <c r="C594" t="s">
        <v>35</v>
      </c>
      <c r="D594">
        <v>22</v>
      </c>
      <c r="E594">
        <v>3</v>
      </c>
      <c r="F594" s="11">
        <v>5144.18</v>
      </c>
      <c r="G594" t="s">
        <v>11</v>
      </c>
      <c r="H594" t="s">
        <v>16</v>
      </c>
      <c r="I594" t="s">
        <v>13</v>
      </c>
      <c r="K594" t="str">
        <f t="shared" si="27"/>
        <v>1984-22</v>
      </c>
      <c r="L594" t="str">
        <f t="shared" si="28"/>
        <v>22-Aug-1984</v>
      </c>
      <c r="M594">
        <f t="shared" si="29"/>
        <v>38</v>
      </c>
    </row>
    <row r="595" spans="1:13" x14ac:dyDescent="0.25">
      <c r="A595" t="s">
        <v>626</v>
      </c>
      <c r="B595">
        <v>1990</v>
      </c>
      <c r="C595" t="s">
        <v>35</v>
      </c>
      <c r="D595">
        <v>22</v>
      </c>
      <c r="E595">
        <v>1</v>
      </c>
      <c r="F595" s="11">
        <v>5148.55</v>
      </c>
      <c r="G595" t="s">
        <v>11</v>
      </c>
      <c r="H595" t="s">
        <v>11</v>
      </c>
      <c r="I595" t="s">
        <v>247</v>
      </c>
      <c r="K595" t="str">
        <f t="shared" si="27"/>
        <v>1990-22</v>
      </c>
      <c r="L595" t="str">
        <f t="shared" si="28"/>
        <v>22-Aug-1990</v>
      </c>
      <c r="M595">
        <f t="shared" si="29"/>
        <v>32</v>
      </c>
    </row>
    <row r="596" spans="1:13" x14ac:dyDescent="0.25">
      <c r="A596" t="s">
        <v>627</v>
      </c>
      <c r="B596">
        <v>1990</v>
      </c>
      <c r="C596" t="s">
        <v>37</v>
      </c>
      <c r="D596">
        <v>9</v>
      </c>
      <c r="E596">
        <v>2</v>
      </c>
      <c r="F596" s="11">
        <v>5152.13</v>
      </c>
      <c r="G596" t="s">
        <v>11</v>
      </c>
      <c r="H596" t="s">
        <v>11</v>
      </c>
      <c r="I596" t="s">
        <v>42</v>
      </c>
      <c r="K596" t="str">
        <f t="shared" si="27"/>
        <v>1990-9</v>
      </c>
      <c r="L596" t="str">
        <f t="shared" si="28"/>
        <v>9-Oct-1990</v>
      </c>
      <c r="M596">
        <f t="shared" si="29"/>
        <v>32</v>
      </c>
    </row>
    <row r="597" spans="1:13" x14ac:dyDescent="0.25">
      <c r="A597" t="s">
        <v>628</v>
      </c>
      <c r="B597">
        <v>1991</v>
      </c>
      <c r="C597" t="s">
        <v>35</v>
      </c>
      <c r="D597">
        <v>29</v>
      </c>
      <c r="E597">
        <v>3</v>
      </c>
      <c r="F597" s="11">
        <v>5166.96</v>
      </c>
      <c r="G597" t="s">
        <v>11</v>
      </c>
      <c r="H597" t="s">
        <v>11</v>
      </c>
      <c r="I597" t="s">
        <v>23</v>
      </c>
      <c r="K597" t="str">
        <f t="shared" si="27"/>
        <v>1991-29</v>
      </c>
      <c r="L597" t="str">
        <f t="shared" si="28"/>
        <v>29-Aug-1991</v>
      </c>
      <c r="M597">
        <f t="shared" si="29"/>
        <v>31</v>
      </c>
    </row>
    <row r="598" spans="1:13" x14ac:dyDescent="0.25">
      <c r="A598" t="s">
        <v>629</v>
      </c>
      <c r="B598">
        <v>1984</v>
      </c>
      <c r="C598" t="s">
        <v>37</v>
      </c>
      <c r="D598">
        <v>16</v>
      </c>
      <c r="E598">
        <v>3</v>
      </c>
      <c r="F598" s="11">
        <v>5177.12</v>
      </c>
      <c r="G598" t="s">
        <v>11</v>
      </c>
      <c r="H598" t="s">
        <v>16</v>
      </c>
      <c r="I598" t="s">
        <v>13</v>
      </c>
      <c r="K598" t="str">
        <f t="shared" si="27"/>
        <v>1984-16</v>
      </c>
      <c r="L598" t="str">
        <f t="shared" si="28"/>
        <v>16-Oct-1984</v>
      </c>
      <c r="M598">
        <f t="shared" si="29"/>
        <v>38</v>
      </c>
    </row>
    <row r="599" spans="1:13" x14ac:dyDescent="0.25">
      <c r="A599" t="s">
        <v>630</v>
      </c>
      <c r="B599">
        <v>1979</v>
      </c>
      <c r="C599" t="s">
        <v>20</v>
      </c>
      <c r="D599">
        <v>12</v>
      </c>
      <c r="E599">
        <v>2</v>
      </c>
      <c r="F599" s="11">
        <v>5195.58</v>
      </c>
      <c r="G599" t="s">
        <v>11</v>
      </c>
      <c r="H599" t="s">
        <v>11</v>
      </c>
      <c r="I599" t="s">
        <v>13</v>
      </c>
      <c r="K599" t="str">
        <f t="shared" si="27"/>
        <v>1979-12</v>
      </c>
      <c r="L599" t="str">
        <f t="shared" si="28"/>
        <v>12-Sep-1979</v>
      </c>
      <c r="M599">
        <f t="shared" si="29"/>
        <v>43</v>
      </c>
    </row>
    <row r="600" spans="1:13" x14ac:dyDescent="0.25">
      <c r="A600" t="s">
        <v>631</v>
      </c>
      <c r="B600">
        <v>2004</v>
      </c>
      <c r="C600" t="s">
        <v>18</v>
      </c>
      <c r="D600">
        <v>6</v>
      </c>
      <c r="E600">
        <v>0</v>
      </c>
      <c r="F600" s="11">
        <v>5198.6899999999996</v>
      </c>
      <c r="G600" t="s">
        <v>11</v>
      </c>
      <c r="H600" t="s">
        <v>11</v>
      </c>
      <c r="I600" t="s">
        <v>632</v>
      </c>
      <c r="K600" t="str">
        <f t="shared" si="27"/>
        <v>2004-6</v>
      </c>
      <c r="L600" t="str">
        <f t="shared" si="28"/>
        <v>6-Jun-2004</v>
      </c>
      <c r="M600">
        <f t="shared" si="29"/>
        <v>19</v>
      </c>
    </row>
    <row r="601" spans="1:13" x14ac:dyDescent="0.25">
      <c r="A601" t="s">
        <v>633</v>
      </c>
      <c r="B601">
        <v>1983</v>
      </c>
      <c r="C601" t="s">
        <v>37</v>
      </c>
      <c r="D601">
        <v>24</v>
      </c>
      <c r="E601">
        <v>3</v>
      </c>
      <c r="F601" s="11">
        <v>5207.97</v>
      </c>
      <c r="G601" t="s">
        <v>11</v>
      </c>
      <c r="H601" t="s">
        <v>11</v>
      </c>
      <c r="I601" t="s">
        <v>23</v>
      </c>
      <c r="K601" t="str">
        <f t="shared" si="27"/>
        <v>1983-24</v>
      </c>
      <c r="L601" t="str">
        <f t="shared" si="28"/>
        <v>24-Oct-1983</v>
      </c>
      <c r="M601">
        <f t="shared" si="29"/>
        <v>39</v>
      </c>
    </row>
    <row r="602" spans="1:13" x14ac:dyDescent="0.25">
      <c r="A602" t="s">
        <v>634</v>
      </c>
      <c r="B602">
        <v>1993</v>
      </c>
      <c r="C602" t="s">
        <v>18</v>
      </c>
      <c r="D602">
        <v>17</v>
      </c>
      <c r="E602">
        <v>3</v>
      </c>
      <c r="F602" s="11">
        <v>5209.58</v>
      </c>
      <c r="G602" t="s">
        <v>12</v>
      </c>
      <c r="H602" t="s">
        <v>12</v>
      </c>
      <c r="I602" t="s">
        <v>356</v>
      </c>
      <c r="K602" t="str">
        <f t="shared" si="27"/>
        <v>1993-17</v>
      </c>
      <c r="L602" t="str">
        <f t="shared" si="28"/>
        <v>17-Jun-1993</v>
      </c>
      <c r="M602">
        <f t="shared" si="29"/>
        <v>29</v>
      </c>
    </row>
    <row r="603" spans="1:13" x14ac:dyDescent="0.25">
      <c r="A603" t="s">
        <v>635</v>
      </c>
      <c r="B603">
        <v>1999</v>
      </c>
      <c r="C603" t="s">
        <v>30</v>
      </c>
      <c r="D603">
        <v>1</v>
      </c>
      <c r="E603">
        <v>0</v>
      </c>
      <c r="F603" s="11">
        <v>5213.22</v>
      </c>
      <c r="G603" t="s">
        <v>11</v>
      </c>
      <c r="H603" t="s">
        <v>16</v>
      </c>
      <c r="I603" t="s">
        <v>23</v>
      </c>
      <c r="K603" t="str">
        <f t="shared" si="27"/>
        <v>1999-1</v>
      </c>
      <c r="L603" t="str">
        <f t="shared" si="28"/>
        <v>1-Dec-1999</v>
      </c>
      <c r="M603">
        <f t="shared" si="29"/>
        <v>23</v>
      </c>
    </row>
    <row r="604" spans="1:13" x14ac:dyDescent="0.25">
      <c r="A604" t="s">
        <v>636</v>
      </c>
      <c r="B604">
        <v>1995</v>
      </c>
      <c r="C604" t="s">
        <v>18</v>
      </c>
      <c r="D604">
        <v>6</v>
      </c>
      <c r="E604">
        <v>0</v>
      </c>
      <c r="F604" s="11">
        <v>5216.4799999999996</v>
      </c>
      <c r="G604" t="s">
        <v>11</v>
      </c>
      <c r="H604" t="s">
        <v>11</v>
      </c>
      <c r="I604" t="s">
        <v>200</v>
      </c>
      <c r="K604" t="str">
        <f t="shared" si="27"/>
        <v>1995-6</v>
      </c>
      <c r="L604" t="str">
        <f t="shared" si="28"/>
        <v>6-Jun-1995</v>
      </c>
      <c r="M604">
        <f t="shared" si="29"/>
        <v>28</v>
      </c>
    </row>
    <row r="605" spans="1:13" x14ac:dyDescent="0.25">
      <c r="A605" t="s">
        <v>637</v>
      </c>
      <c r="B605">
        <v>1987</v>
      </c>
      <c r="C605" t="s">
        <v>18</v>
      </c>
      <c r="D605">
        <v>29</v>
      </c>
      <c r="E605">
        <v>0</v>
      </c>
      <c r="F605" s="11">
        <v>5227.99</v>
      </c>
      <c r="G605" t="s">
        <v>11</v>
      </c>
      <c r="H605" t="s">
        <v>16</v>
      </c>
      <c r="I605" t="s">
        <v>247</v>
      </c>
      <c r="K605" t="str">
        <f t="shared" si="27"/>
        <v>1987-29</v>
      </c>
      <c r="L605" t="str">
        <f t="shared" si="28"/>
        <v>29-Jun-1987</v>
      </c>
      <c r="M605">
        <f t="shared" si="29"/>
        <v>35</v>
      </c>
    </row>
    <row r="606" spans="1:13" x14ac:dyDescent="0.25">
      <c r="A606" t="s">
        <v>638</v>
      </c>
      <c r="B606">
        <v>1987</v>
      </c>
      <c r="C606" t="s">
        <v>30</v>
      </c>
      <c r="D606">
        <v>26</v>
      </c>
      <c r="E606">
        <v>1</v>
      </c>
      <c r="F606" s="11">
        <v>5240.7700000000004</v>
      </c>
      <c r="G606" t="s">
        <v>11</v>
      </c>
      <c r="H606" t="s">
        <v>11</v>
      </c>
      <c r="I606" t="s">
        <v>42</v>
      </c>
      <c r="K606" t="str">
        <f t="shared" si="27"/>
        <v>1987-26</v>
      </c>
      <c r="L606" t="str">
        <f t="shared" si="28"/>
        <v>26-Dec-1987</v>
      </c>
      <c r="M606">
        <f t="shared" si="29"/>
        <v>35</v>
      </c>
    </row>
    <row r="607" spans="1:13" x14ac:dyDescent="0.25">
      <c r="A607" t="s">
        <v>639</v>
      </c>
      <c r="B607">
        <v>1987</v>
      </c>
      <c r="C607" t="s">
        <v>10</v>
      </c>
      <c r="D607">
        <v>5</v>
      </c>
      <c r="E607">
        <v>1</v>
      </c>
      <c r="F607" s="11">
        <v>5245.23</v>
      </c>
      <c r="G607" t="s">
        <v>11</v>
      </c>
      <c r="H607" t="s">
        <v>11</v>
      </c>
      <c r="I607" t="s">
        <v>13</v>
      </c>
      <c r="K607" t="str">
        <f t="shared" si="27"/>
        <v>1987-5</v>
      </c>
      <c r="L607" t="str">
        <f t="shared" si="28"/>
        <v>5-Jul-1987</v>
      </c>
      <c r="M607">
        <f t="shared" si="29"/>
        <v>35</v>
      </c>
    </row>
    <row r="608" spans="1:13" x14ac:dyDescent="0.25">
      <c r="A608" t="s">
        <v>640</v>
      </c>
      <c r="B608">
        <v>1987</v>
      </c>
      <c r="C608" t="s">
        <v>20</v>
      </c>
      <c r="D608">
        <v>9</v>
      </c>
      <c r="E608">
        <v>1</v>
      </c>
      <c r="F608" s="11">
        <v>5246.05</v>
      </c>
      <c r="G608" t="s">
        <v>11</v>
      </c>
      <c r="H608" t="s">
        <v>12</v>
      </c>
      <c r="I608" t="s">
        <v>42</v>
      </c>
      <c r="K608" t="str">
        <f t="shared" si="27"/>
        <v>1987-9</v>
      </c>
      <c r="L608" t="str">
        <f t="shared" si="28"/>
        <v>9-Sep-1987</v>
      </c>
      <c r="M608">
        <f t="shared" si="29"/>
        <v>35</v>
      </c>
    </row>
    <row r="609" spans="1:13" x14ac:dyDescent="0.25">
      <c r="A609" t="s">
        <v>641</v>
      </c>
      <c r="B609">
        <v>1990</v>
      </c>
      <c r="C609" t="s">
        <v>10</v>
      </c>
      <c r="D609">
        <v>6</v>
      </c>
      <c r="E609">
        <v>3</v>
      </c>
      <c r="F609" s="11">
        <v>5253.52</v>
      </c>
      <c r="G609" t="s">
        <v>12</v>
      </c>
      <c r="H609" t="s">
        <v>12</v>
      </c>
      <c r="I609" t="s">
        <v>42</v>
      </c>
      <c r="K609" t="str">
        <f t="shared" si="27"/>
        <v>1990-6</v>
      </c>
      <c r="L609" t="str">
        <f t="shared" si="28"/>
        <v>6-Jul-1990</v>
      </c>
      <c r="M609">
        <f t="shared" si="29"/>
        <v>32</v>
      </c>
    </row>
    <row r="610" spans="1:13" x14ac:dyDescent="0.25">
      <c r="A610" t="s">
        <v>642</v>
      </c>
      <c r="B610">
        <v>1989</v>
      </c>
      <c r="C610" t="s">
        <v>15</v>
      </c>
      <c r="D610">
        <v>25</v>
      </c>
      <c r="E610">
        <v>2</v>
      </c>
      <c r="F610" s="11">
        <v>5257.51</v>
      </c>
      <c r="G610" t="s">
        <v>11</v>
      </c>
      <c r="H610" t="s">
        <v>11</v>
      </c>
      <c r="I610" t="s">
        <v>23</v>
      </c>
      <c r="K610" t="str">
        <f t="shared" si="27"/>
        <v>1989-25</v>
      </c>
      <c r="L610" t="str">
        <f t="shared" si="28"/>
        <v>25-Nov-1989</v>
      </c>
      <c r="M610">
        <f t="shared" si="29"/>
        <v>33</v>
      </c>
    </row>
    <row r="611" spans="1:13" x14ac:dyDescent="0.25">
      <c r="A611" t="s">
        <v>643</v>
      </c>
      <c r="B611">
        <v>1989</v>
      </c>
      <c r="C611" t="s">
        <v>10</v>
      </c>
      <c r="D611">
        <v>19</v>
      </c>
      <c r="E611">
        <v>2</v>
      </c>
      <c r="F611" s="11">
        <v>5261.47</v>
      </c>
      <c r="G611" t="s">
        <v>11</v>
      </c>
      <c r="H611" t="s">
        <v>11</v>
      </c>
      <c r="I611" t="s">
        <v>23</v>
      </c>
      <c r="K611" t="str">
        <f t="shared" si="27"/>
        <v>1989-19</v>
      </c>
      <c r="L611" t="str">
        <f t="shared" si="28"/>
        <v>19-Jul-1989</v>
      </c>
      <c r="M611">
        <f t="shared" si="29"/>
        <v>33</v>
      </c>
    </row>
    <row r="612" spans="1:13" x14ac:dyDescent="0.25">
      <c r="A612" t="s">
        <v>644</v>
      </c>
      <c r="B612">
        <v>1986</v>
      </c>
      <c r="C612" t="s">
        <v>37</v>
      </c>
      <c r="D612">
        <v>25</v>
      </c>
      <c r="E612">
        <v>0</v>
      </c>
      <c r="F612" s="11">
        <v>5266.37</v>
      </c>
      <c r="G612" t="s">
        <v>11</v>
      </c>
      <c r="H612" t="s">
        <v>11</v>
      </c>
      <c r="I612" t="s">
        <v>23</v>
      </c>
      <c r="K612" t="str">
        <f t="shared" si="27"/>
        <v>1986-25</v>
      </c>
      <c r="L612" t="str">
        <f t="shared" si="28"/>
        <v>25-Oct-1986</v>
      </c>
      <c r="M612">
        <f t="shared" si="29"/>
        <v>36</v>
      </c>
    </row>
    <row r="613" spans="1:13" x14ac:dyDescent="0.25">
      <c r="A613" t="s">
        <v>645</v>
      </c>
      <c r="B613">
        <v>1986</v>
      </c>
      <c r="C613" t="s">
        <v>20</v>
      </c>
      <c r="D613">
        <v>20</v>
      </c>
      <c r="E613">
        <v>0</v>
      </c>
      <c r="F613" s="11">
        <v>5267.82</v>
      </c>
      <c r="G613" t="s">
        <v>11</v>
      </c>
      <c r="H613" t="s">
        <v>11</v>
      </c>
      <c r="I613" t="s">
        <v>23</v>
      </c>
      <c r="K613" t="str">
        <f t="shared" si="27"/>
        <v>1986-20</v>
      </c>
      <c r="L613" t="str">
        <f t="shared" si="28"/>
        <v>20-Sep-1986</v>
      </c>
      <c r="M613">
        <f t="shared" si="29"/>
        <v>36</v>
      </c>
    </row>
    <row r="614" spans="1:13" x14ac:dyDescent="0.25">
      <c r="A614" t="s">
        <v>646</v>
      </c>
      <c r="B614">
        <v>1986</v>
      </c>
      <c r="C614" t="s">
        <v>37</v>
      </c>
      <c r="D614">
        <v>20</v>
      </c>
      <c r="E614">
        <v>0</v>
      </c>
      <c r="F614" s="11">
        <v>5272.18</v>
      </c>
      <c r="G614" t="s">
        <v>11</v>
      </c>
      <c r="H614" t="s">
        <v>12</v>
      </c>
      <c r="I614" t="s">
        <v>23</v>
      </c>
      <c r="K614" t="str">
        <f t="shared" si="27"/>
        <v>1986-20</v>
      </c>
      <c r="L614" t="str">
        <f t="shared" si="28"/>
        <v>20-Oct-1986</v>
      </c>
      <c r="M614">
        <f t="shared" si="29"/>
        <v>36</v>
      </c>
    </row>
    <row r="615" spans="1:13" x14ac:dyDescent="0.25">
      <c r="A615" t="s">
        <v>647</v>
      </c>
      <c r="B615">
        <v>1987</v>
      </c>
      <c r="C615" t="s">
        <v>20</v>
      </c>
      <c r="D615">
        <v>1</v>
      </c>
      <c r="E615">
        <v>3</v>
      </c>
      <c r="F615" s="11">
        <v>5275.86</v>
      </c>
      <c r="G615" t="s">
        <v>11</v>
      </c>
      <c r="H615" t="s">
        <v>11</v>
      </c>
      <c r="I615" t="s">
        <v>13</v>
      </c>
      <c r="K615" t="str">
        <f t="shared" si="27"/>
        <v>1987-1</v>
      </c>
      <c r="L615" t="str">
        <f t="shared" si="28"/>
        <v>1-Sep-1987</v>
      </c>
      <c r="M615">
        <f t="shared" si="29"/>
        <v>35</v>
      </c>
    </row>
    <row r="616" spans="1:13" x14ac:dyDescent="0.25">
      <c r="A616" t="s">
        <v>648</v>
      </c>
      <c r="B616">
        <v>1974</v>
      </c>
      <c r="C616" t="s">
        <v>15</v>
      </c>
      <c r="D616">
        <v>12</v>
      </c>
      <c r="E616">
        <v>0</v>
      </c>
      <c r="F616" s="11">
        <v>5291.71</v>
      </c>
      <c r="G616" t="s">
        <v>11</v>
      </c>
      <c r="H616" t="s">
        <v>11</v>
      </c>
      <c r="I616" t="s">
        <v>23</v>
      </c>
      <c r="K616" t="str">
        <f t="shared" si="27"/>
        <v>1974-12</v>
      </c>
      <c r="L616" t="str">
        <f t="shared" si="28"/>
        <v>12-Nov-1974</v>
      </c>
      <c r="M616">
        <f t="shared" si="29"/>
        <v>48</v>
      </c>
    </row>
    <row r="617" spans="1:13" x14ac:dyDescent="0.25">
      <c r="A617" t="s">
        <v>649</v>
      </c>
      <c r="B617">
        <v>2004</v>
      </c>
      <c r="C617" t="s">
        <v>35</v>
      </c>
      <c r="D617">
        <v>22</v>
      </c>
      <c r="E617">
        <v>0</v>
      </c>
      <c r="F617" s="11">
        <v>5293.67</v>
      </c>
      <c r="G617" t="s">
        <v>11</v>
      </c>
      <c r="H617" t="s">
        <v>11</v>
      </c>
      <c r="I617" t="s">
        <v>632</v>
      </c>
      <c r="K617" t="str">
        <f t="shared" si="27"/>
        <v>2004-22</v>
      </c>
      <c r="L617" t="str">
        <f t="shared" si="28"/>
        <v>22-Aug-2004</v>
      </c>
      <c r="M617">
        <f t="shared" si="29"/>
        <v>18</v>
      </c>
    </row>
    <row r="618" spans="1:13" x14ac:dyDescent="0.25">
      <c r="A618" t="s">
        <v>650</v>
      </c>
      <c r="B618">
        <v>2000</v>
      </c>
      <c r="C618" t="s">
        <v>20</v>
      </c>
      <c r="D618">
        <v>9</v>
      </c>
      <c r="E618">
        <v>0</v>
      </c>
      <c r="F618" s="11">
        <v>5306.7</v>
      </c>
      <c r="G618" t="s">
        <v>11</v>
      </c>
      <c r="H618" t="s">
        <v>12</v>
      </c>
      <c r="I618" t="s">
        <v>23</v>
      </c>
      <c r="K618" t="str">
        <f t="shared" si="27"/>
        <v>2000-9</v>
      </c>
      <c r="L618" t="str">
        <f t="shared" si="28"/>
        <v>9-Sep-2000</v>
      </c>
      <c r="M618">
        <f t="shared" si="29"/>
        <v>22</v>
      </c>
    </row>
    <row r="619" spans="1:13" x14ac:dyDescent="0.25">
      <c r="A619" t="s">
        <v>651</v>
      </c>
      <c r="B619">
        <v>1994</v>
      </c>
      <c r="C619" t="s">
        <v>15</v>
      </c>
      <c r="D619">
        <v>13</v>
      </c>
      <c r="E619">
        <v>3</v>
      </c>
      <c r="F619" s="11">
        <v>5312.17</v>
      </c>
      <c r="G619" t="s">
        <v>11</v>
      </c>
      <c r="H619" t="s">
        <v>11</v>
      </c>
      <c r="I619" t="s">
        <v>23</v>
      </c>
      <c r="K619" t="str">
        <f t="shared" si="27"/>
        <v>1994-13</v>
      </c>
      <c r="L619" t="str">
        <f t="shared" si="28"/>
        <v>13-Nov-1994</v>
      </c>
      <c r="M619">
        <f t="shared" si="29"/>
        <v>28</v>
      </c>
    </row>
    <row r="620" spans="1:13" x14ac:dyDescent="0.25">
      <c r="A620" t="s">
        <v>652</v>
      </c>
      <c r="B620">
        <v>1974</v>
      </c>
      <c r="C620" t="s">
        <v>20</v>
      </c>
      <c r="D620">
        <v>2</v>
      </c>
      <c r="E620">
        <v>0</v>
      </c>
      <c r="F620" s="11">
        <v>5322.24</v>
      </c>
      <c r="G620" t="s">
        <v>11</v>
      </c>
      <c r="H620" t="s">
        <v>16</v>
      </c>
      <c r="I620" t="s">
        <v>23</v>
      </c>
      <c r="K620" t="str">
        <f t="shared" si="27"/>
        <v>1974-2</v>
      </c>
      <c r="L620" t="str">
        <f t="shared" si="28"/>
        <v>2-Sep-1974</v>
      </c>
      <c r="M620">
        <f t="shared" si="29"/>
        <v>48</v>
      </c>
    </row>
    <row r="621" spans="1:13" x14ac:dyDescent="0.25">
      <c r="A621" t="s">
        <v>653</v>
      </c>
      <c r="B621">
        <v>1992</v>
      </c>
      <c r="C621" t="s">
        <v>18</v>
      </c>
      <c r="D621">
        <v>18</v>
      </c>
      <c r="E621">
        <v>3</v>
      </c>
      <c r="F621" s="11">
        <v>5325.65</v>
      </c>
      <c r="G621" t="s">
        <v>11</v>
      </c>
      <c r="H621" t="s">
        <v>16</v>
      </c>
      <c r="I621" t="s">
        <v>42</v>
      </c>
      <c r="K621" t="str">
        <f t="shared" si="27"/>
        <v>1992-18</v>
      </c>
      <c r="L621" t="str">
        <f t="shared" si="28"/>
        <v>18-Jun-1992</v>
      </c>
      <c r="M621">
        <f t="shared" si="29"/>
        <v>30</v>
      </c>
    </row>
    <row r="622" spans="1:13" x14ac:dyDescent="0.25">
      <c r="A622" t="s">
        <v>654</v>
      </c>
      <c r="B622">
        <v>1991</v>
      </c>
      <c r="C622" t="s">
        <v>35</v>
      </c>
      <c r="D622">
        <v>28</v>
      </c>
      <c r="E622">
        <v>2</v>
      </c>
      <c r="F622" s="11">
        <v>5327.4</v>
      </c>
      <c r="G622" t="s">
        <v>11</v>
      </c>
      <c r="H622" t="s">
        <v>16</v>
      </c>
      <c r="I622" t="s">
        <v>23</v>
      </c>
      <c r="K622" t="str">
        <f t="shared" si="27"/>
        <v>1991-28</v>
      </c>
      <c r="L622" t="str">
        <f t="shared" si="28"/>
        <v>28-Aug-1991</v>
      </c>
      <c r="M622">
        <f t="shared" si="29"/>
        <v>31</v>
      </c>
    </row>
    <row r="623" spans="1:13" x14ac:dyDescent="0.25">
      <c r="A623" t="s">
        <v>655</v>
      </c>
      <c r="B623">
        <v>1972</v>
      </c>
      <c r="C623" t="s">
        <v>30</v>
      </c>
      <c r="D623">
        <v>15</v>
      </c>
      <c r="E623">
        <v>0</v>
      </c>
      <c r="F623" s="11">
        <v>5344.81</v>
      </c>
      <c r="G623" t="s">
        <v>11</v>
      </c>
      <c r="H623" t="s">
        <v>12</v>
      </c>
      <c r="I623" t="s">
        <v>13</v>
      </c>
      <c r="K623" t="str">
        <f t="shared" si="27"/>
        <v>1972-15</v>
      </c>
      <c r="L623" t="str">
        <f t="shared" si="28"/>
        <v>15-Dec-1972</v>
      </c>
      <c r="M623">
        <f t="shared" si="29"/>
        <v>50</v>
      </c>
    </row>
    <row r="624" spans="1:13" x14ac:dyDescent="0.25">
      <c r="A624" t="s">
        <v>656</v>
      </c>
      <c r="B624">
        <v>1989</v>
      </c>
      <c r="C624" t="s">
        <v>15</v>
      </c>
      <c r="D624">
        <v>7</v>
      </c>
      <c r="E624">
        <v>1</v>
      </c>
      <c r="F624" s="11">
        <v>5354.07</v>
      </c>
      <c r="G624" t="s">
        <v>11</v>
      </c>
      <c r="H624" t="s">
        <v>12</v>
      </c>
      <c r="I624" t="s">
        <v>247</v>
      </c>
      <c r="K624" t="str">
        <f t="shared" si="27"/>
        <v>1989-7</v>
      </c>
      <c r="L624" t="str">
        <f t="shared" si="28"/>
        <v>7-Nov-1989</v>
      </c>
      <c r="M624">
        <f t="shared" si="29"/>
        <v>33</v>
      </c>
    </row>
    <row r="625" spans="1:13" x14ac:dyDescent="0.25">
      <c r="A625" t="s">
        <v>657</v>
      </c>
      <c r="B625">
        <v>1994</v>
      </c>
      <c r="C625" t="s">
        <v>30</v>
      </c>
      <c r="D625">
        <v>7</v>
      </c>
      <c r="E625">
        <v>0</v>
      </c>
      <c r="F625" s="11">
        <v>5364.66</v>
      </c>
      <c r="G625" t="s">
        <v>11</v>
      </c>
      <c r="H625" t="s">
        <v>16</v>
      </c>
      <c r="I625" t="s">
        <v>42</v>
      </c>
      <c r="K625" t="str">
        <f t="shared" si="27"/>
        <v>1994-7</v>
      </c>
      <c r="L625" t="str">
        <f t="shared" si="28"/>
        <v>7-Dec-1994</v>
      </c>
      <c r="M625">
        <f t="shared" si="29"/>
        <v>28</v>
      </c>
    </row>
    <row r="626" spans="1:13" x14ac:dyDescent="0.25">
      <c r="A626" t="s">
        <v>658</v>
      </c>
      <c r="B626">
        <v>1986</v>
      </c>
      <c r="C626" t="s">
        <v>18</v>
      </c>
      <c r="D626">
        <v>1</v>
      </c>
      <c r="E626">
        <v>1</v>
      </c>
      <c r="F626" s="11">
        <v>5373.36</v>
      </c>
      <c r="G626" t="s">
        <v>11</v>
      </c>
      <c r="H626" t="s">
        <v>11</v>
      </c>
      <c r="I626" t="s">
        <v>23</v>
      </c>
      <c r="K626" t="str">
        <f t="shared" si="27"/>
        <v>1986-1</v>
      </c>
      <c r="L626" t="str">
        <f t="shared" si="28"/>
        <v>1-Jun-1986</v>
      </c>
      <c r="M626">
        <f t="shared" si="29"/>
        <v>37</v>
      </c>
    </row>
    <row r="627" spans="1:13" x14ac:dyDescent="0.25">
      <c r="A627" t="s">
        <v>659</v>
      </c>
      <c r="B627">
        <v>1989</v>
      </c>
      <c r="C627" t="s">
        <v>15</v>
      </c>
      <c r="D627">
        <v>18</v>
      </c>
      <c r="E627">
        <v>2</v>
      </c>
      <c r="F627" s="11">
        <v>5375.04</v>
      </c>
      <c r="G627" t="s">
        <v>11</v>
      </c>
      <c r="H627" t="s">
        <v>16</v>
      </c>
      <c r="I627" t="s">
        <v>42</v>
      </c>
      <c r="K627" t="str">
        <f t="shared" si="27"/>
        <v>1989-18</v>
      </c>
      <c r="L627" t="str">
        <f t="shared" si="28"/>
        <v>18-Nov-1989</v>
      </c>
      <c r="M627">
        <f t="shared" si="29"/>
        <v>33</v>
      </c>
    </row>
    <row r="628" spans="1:13" x14ac:dyDescent="0.25">
      <c r="A628" t="s">
        <v>660</v>
      </c>
      <c r="B628">
        <v>1986</v>
      </c>
      <c r="C628" t="s">
        <v>10</v>
      </c>
      <c r="D628">
        <v>22</v>
      </c>
      <c r="E628">
        <v>1</v>
      </c>
      <c r="F628" s="11">
        <v>5377.46</v>
      </c>
      <c r="G628" t="s">
        <v>11</v>
      </c>
      <c r="H628" t="s">
        <v>12</v>
      </c>
      <c r="I628" t="s">
        <v>23</v>
      </c>
      <c r="K628" t="str">
        <f t="shared" si="27"/>
        <v>1986-22</v>
      </c>
      <c r="L628" t="str">
        <f t="shared" si="28"/>
        <v>22-Jul-1986</v>
      </c>
      <c r="M628">
        <f t="shared" si="29"/>
        <v>36</v>
      </c>
    </row>
    <row r="629" spans="1:13" x14ac:dyDescent="0.25">
      <c r="A629" t="s">
        <v>661</v>
      </c>
      <c r="B629">
        <v>1984</v>
      </c>
      <c r="C629" t="s">
        <v>18</v>
      </c>
      <c r="D629">
        <v>1</v>
      </c>
      <c r="E629">
        <v>0</v>
      </c>
      <c r="F629" s="11">
        <v>5383.54</v>
      </c>
      <c r="G629" t="s">
        <v>11</v>
      </c>
      <c r="H629" t="s">
        <v>12</v>
      </c>
      <c r="I629" t="s">
        <v>42</v>
      </c>
      <c r="K629" t="str">
        <f t="shared" si="27"/>
        <v>1984-1</v>
      </c>
      <c r="L629" t="str">
        <f t="shared" si="28"/>
        <v>1-Jun-1984</v>
      </c>
      <c r="M629">
        <f t="shared" si="29"/>
        <v>39</v>
      </c>
    </row>
    <row r="630" spans="1:13" x14ac:dyDescent="0.25">
      <c r="A630" t="s">
        <v>662</v>
      </c>
      <c r="B630">
        <v>1988</v>
      </c>
      <c r="C630" t="s">
        <v>35</v>
      </c>
      <c r="D630">
        <v>8</v>
      </c>
      <c r="E630">
        <v>1</v>
      </c>
      <c r="F630" s="11">
        <v>5385.34</v>
      </c>
      <c r="G630" t="s">
        <v>11</v>
      </c>
      <c r="H630" t="s">
        <v>12</v>
      </c>
      <c r="I630" t="s">
        <v>23</v>
      </c>
      <c r="K630" t="str">
        <f t="shared" si="27"/>
        <v>1988-8</v>
      </c>
      <c r="L630" t="str">
        <f t="shared" si="28"/>
        <v>8-Aug-1988</v>
      </c>
      <c r="M630">
        <f t="shared" si="29"/>
        <v>34</v>
      </c>
    </row>
    <row r="631" spans="1:13" x14ac:dyDescent="0.25">
      <c r="A631" t="s">
        <v>663</v>
      </c>
      <c r="B631">
        <v>1989</v>
      </c>
      <c r="C631" t="s">
        <v>15</v>
      </c>
      <c r="D631">
        <v>6</v>
      </c>
      <c r="E631">
        <v>3</v>
      </c>
      <c r="F631" s="11">
        <v>5396.44</v>
      </c>
      <c r="G631" t="s">
        <v>11</v>
      </c>
      <c r="H631" t="s">
        <v>12</v>
      </c>
      <c r="I631" t="s">
        <v>13</v>
      </c>
      <c r="K631" t="str">
        <f t="shared" si="27"/>
        <v>1989-6</v>
      </c>
      <c r="L631" t="str">
        <f t="shared" si="28"/>
        <v>6-Nov-1989</v>
      </c>
      <c r="M631">
        <f t="shared" si="29"/>
        <v>33</v>
      </c>
    </row>
    <row r="632" spans="1:13" x14ac:dyDescent="0.25">
      <c r="A632" t="s">
        <v>664</v>
      </c>
      <c r="B632">
        <v>1984</v>
      </c>
      <c r="C632" t="s">
        <v>20</v>
      </c>
      <c r="D632">
        <v>3</v>
      </c>
      <c r="E632">
        <v>0</v>
      </c>
      <c r="F632" s="11">
        <v>5397.62</v>
      </c>
      <c r="G632" t="s">
        <v>11</v>
      </c>
      <c r="H632" t="s">
        <v>11</v>
      </c>
      <c r="I632" t="s">
        <v>13</v>
      </c>
      <c r="K632" t="str">
        <f t="shared" si="27"/>
        <v>1984-3</v>
      </c>
      <c r="L632" t="str">
        <f t="shared" si="28"/>
        <v>3-Sep-1984</v>
      </c>
      <c r="M632">
        <f t="shared" si="29"/>
        <v>38</v>
      </c>
    </row>
    <row r="633" spans="1:13" x14ac:dyDescent="0.25">
      <c r="A633" t="s">
        <v>665</v>
      </c>
      <c r="B633">
        <v>1984</v>
      </c>
      <c r="C633" t="s">
        <v>35</v>
      </c>
      <c r="D633">
        <v>1</v>
      </c>
      <c r="E633">
        <v>0</v>
      </c>
      <c r="F633" s="11">
        <v>5400.98</v>
      </c>
      <c r="G633" t="s">
        <v>11</v>
      </c>
      <c r="H633" t="s">
        <v>11</v>
      </c>
      <c r="I633" t="s">
        <v>13</v>
      </c>
      <c r="K633" t="str">
        <f t="shared" si="27"/>
        <v>1984-1</v>
      </c>
      <c r="L633" t="str">
        <f t="shared" si="28"/>
        <v>1-Aug-1984</v>
      </c>
      <c r="M633">
        <f t="shared" si="29"/>
        <v>38</v>
      </c>
    </row>
    <row r="634" spans="1:13" x14ac:dyDescent="0.25">
      <c r="A634" t="s">
        <v>666</v>
      </c>
      <c r="B634">
        <v>1985</v>
      </c>
      <c r="C634" t="s">
        <v>30</v>
      </c>
      <c r="D634">
        <v>23</v>
      </c>
      <c r="E634">
        <v>3</v>
      </c>
      <c r="F634" s="11">
        <v>5402.89</v>
      </c>
      <c r="G634" t="s">
        <v>11</v>
      </c>
      <c r="H634" t="s">
        <v>16</v>
      </c>
      <c r="I634" t="s">
        <v>13</v>
      </c>
      <c r="K634" t="str">
        <f t="shared" si="27"/>
        <v>1985-23</v>
      </c>
      <c r="L634" t="str">
        <f t="shared" si="28"/>
        <v>23-Dec-1985</v>
      </c>
      <c r="M634">
        <f t="shared" si="29"/>
        <v>37</v>
      </c>
    </row>
    <row r="635" spans="1:13" x14ac:dyDescent="0.25">
      <c r="A635" t="s">
        <v>667</v>
      </c>
      <c r="B635">
        <v>1975</v>
      </c>
      <c r="C635" t="s">
        <v>20</v>
      </c>
      <c r="D635">
        <v>27</v>
      </c>
      <c r="E635">
        <v>1</v>
      </c>
      <c r="F635" s="11">
        <v>5411.99</v>
      </c>
      <c r="G635" t="s">
        <v>11</v>
      </c>
      <c r="H635" t="s">
        <v>12</v>
      </c>
      <c r="I635" t="s">
        <v>23</v>
      </c>
      <c r="K635" t="str">
        <f t="shared" si="27"/>
        <v>1975-27</v>
      </c>
      <c r="L635" t="str">
        <f t="shared" si="28"/>
        <v>27-Sep-1975</v>
      </c>
      <c r="M635">
        <f t="shared" si="29"/>
        <v>47</v>
      </c>
    </row>
    <row r="636" spans="1:13" x14ac:dyDescent="0.25">
      <c r="A636" t="s">
        <v>668</v>
      </c>
      <c r="B636">
        <v>1982</v>
      </c>
      <c r="C636" t="s">
        <v>20</v>
      </c>
      <c r="D636">
        <v>27</v>
      </c>
      <c r="E636">
        <v>0</v>
      </c>
      <c r="F636" s="11">
        <v>5415.66</v>
      </c>
      <c r="G636" t="s">
        <v>11</v>
      </c>
      <c r="H636" t="s">
        <v>12</v>
      </c>
      <c r="I636" t="s">
        <v>13</v>
      </c>
      <c r="K636" t="str">
        <f t="shared" si="27"/>
        <v>1982-27</v>
      </c>
      <c r="L636" t="str">
        <f t="shared" si="28"/>
        <v>27-Sep-1982</v>
      </c>
      <c r="M636">
        <f t="shared" si="29"/>
        <v>40</v>
      </c>
    </row>
    <row r="637" spans="1:13" x14ac:dyDescent="0.25">
      <c r="A637" t="s">
        <v>669</v>
      </c>
      <c r="B637">
        <v>1991</v>
      </c>
      <c r="C637" t="s">
        <v>10</v>
      </c>
      <c r="D637">
        <v>6</v>
      </c>
      <c r="E637">
        <v>3</v>
      </c>
      <c r="F637" s="11">
        <v>5425.02</v>
      </c>
      <c r="G637" t="s">
        <v>11</v>
      </c>
      <c r="H637" t="s">
        <v>16</v>
      </c>
      <c r="I637" t="s">
        <v>23</v>
      </c>
      <c r="K637" t="str">
        <f t="shared" si="27"/>
        <v>1991-6</v>
      </c>
      <c r="L637" t="str">
        <f t="shared" si="28"/>
        <v>6-Jul-1991</v>
      </c>
      <c r="M637">
        <f t="shared" si="29"/>
        <v>31</v>
      </c>
    </row>
    <row r="638" spans="1:13" x14ac:dyDescent="0.25">
      <c r="A638" t="s">
        <v>670</v>
      </c>
      <c r="B638">
        <v>1992</v>
      </c>
      <c r="C638" t="s">
        <v>20</v>
      </c>
      <c r="D638">
        <v>17</v>
      </c>
      <c r="E638">
        <v>3</v>
      </c>
      <c r="F638" s="11">
        <v>5428.73</v>
      </c>
      <c r="G638" t="s">
        <v>12</v>
      </c>
      <c r="H638" t="s">
        <v>16</v>
      </c>
      <c r="I638" t="s">
        <v>356</v>
      </c>
      <c r="K638" t="str">
        <f t="shared" si="27"/>
        <v>1992-17</v>
      </c>
      <c r="L638" t="str">
        <f t="shared" si="28"/>
        <v>17-Sep-1992</v>
      </c>
      <c r="M638">
        <f t="shared" si="29"/>
        <v>30</v>
      </c>
    </row>
    <row r="639" spans="1:13" x14ac:dyDescent="0.25">
      <c r="A639" t="s">
        <v>671</v>
      </c>
      <c r="B639">
        <v>1978</v>
      </c>
      <c r="C639" t="s">
        <v>18</v>
      </c>
      <c r="D639">
        <v>8</v>
      </c>
      <c r="E639">
        <v>2</v>
      </c>
      <c r="F639" s="11">
        <v>5428.98</v>
      </c>
      <c r="G639" t="s">
        <v>11</v>
      </c>
      <c r="H639" t="s">
        <v>11</v>
      </c>
      <c r="I639" t="s">
        <v>23</v>
      </c>
      <c r="K639" t="str">
        <f t="shared" si="27"/>
        <v>1978-8</v>
      </c>
      <c r="L639" t="str">
        <f t="shared" si="28"/>
        <v>8-Jun-1978</v>
      </c>
      <c r="M639">
        <f t="shared" si="29"/>
        <v>45</v>
      </c>
    </row>
    <row r="640" spans="1:13" x14ac:dyDescent="0.25">
      <c r="A640" t="s">
        <v>672</v>
      </c>
      <c r="B640">
        <v>1982</v>
      </c>
      <c r="C640" t="s">
        <v>35</v>
      </c>
      <c r="D640">
        <v>25</v>
      </c>
      <c r="E640">
        <v>0</v>
      </c>
      <c r="F640" s="11">
        <v>5438.75</v>
      </c>
      <c r="G640" t="s">
        <v>12</v>
      </c>
      <c r="H640" t="s">
        <v>11</v>
      </c>
      <c r="I640" t="s">
        <v>13</v>
      </c>
      <c r="K640" t="str">
        <f t="shared" si="27"/>
        <v>1982-25</v>
      </c>
      <c r="L640" t="str">
        <f t="shared" si="28"/>
        <v>25-Aug-1982</v>
      </c>
      <c r="M640">
        <f t="shared" si="29"/>
        <v>40</v>
      </c>
    </row>
    <row r="641" spans="1:13" x14ac:dyDescent="0.25">
      <c r="A641" t="s">
        <v>673</v>
      </c>
      <c r="B641">
        <v>1986</v>
      </c>
      <c r="C641" t="s">
        <v>30</v>
      </c>
      <c r="D641">
        <v>25</v>
      </c>
      <c r="E641">
        <v>0</v>
      </c>
      <c r="F641" s="11">
        <v>5458.05</v>
      </c>
      <c r="G641" t="s">
        <v>11</v>
      </c>
      <c r="H641" t="s">
        <v>11</v>
      </c>
      <c r="I641" t="s">
        <v>247</v>
      </c>
      <c r="K641" t="str">
        <f t="shared" si="27"/>
        <v>1986-25</v>
      </c>
      <c r="L641" t="str">
        <f t="shared" si="28"/>
        <v>25-Dec-1986</v>
      </c>
      <c r="M641">
        <f t="shared" si="29"/>
        <v>36</v>
      </c>
    </row>
    <row r="642" spans="1:13" x14ac:dyDescent="0.25">
      <c r="A642" t="s">
        <v>674</v>
      </c>
      <c r="B642">
        <v>1973</v>
      </c>
      <c r="C642" t="s">
        <v>37</v>
      </c>
      <c r="D642">
        <v>24</v>
      </c>
      <c r="E642">
        <v>0</v>
      </c>
      <c r="F642" s="11">
        <v>5466.88</v>
      </c>
      <c r="G642" t="s">
        <v>11</v>
      </c>
      <c r="H642" t="s">
        <v>11</v>
      </c>
      <c r="I642" t="s">
        <v>13</v>
      </c>
      <c r="K642" t="str">
        <f t="shared" si="27"/>
        <v>1973-24</v>
      </c>
      <c r="L642" t="str">
        <f t="shared" si="28"/>
        <v>24-Oct-1973</v>
      </c>
      <c r="M642">
        <f t="shared" si="29"/>
        <v>49</v>
      </c>
    </row>
    <row r="643" spans="1:13" x14ac:dyDescent="0.25">
      <c r="A643" t="s">
        <v>675</v>
      </c>
      <c r="B643">
        <v>1986</v>
      </c>
      <c r="C643" t="s">
        <v>30</v>
      </c>
      <c r="D643">
        <v>2</v>
      </c>
      <c r="E643">
        <v>0</v>
      </c>
      <c r="F643" s="11">
        <v>5469.01</v>
      </c>
      <c r="G643" t="s">
        <v>11</v>
      </c>
      <c r="H643" t="s">
        <v>11</v>
      </c>
      <c r="I643" t="s">
        <v>247</v>
      </c>
      <c r="K643" t="str">
        <f t="shared" ref="K643:K706" si="30">B643&amp;"-"&amp;D643</f>
        <v>1986-2</v>
      </c>
      <c r="L643" t="str">
        <f t="shared" ref="L643:L706" si="31">D643&amp;"-"&amp;C643&amp;"-"&amp;B643</f>
        <v>2-Dec-1986</v>
      </c>
      <c r="M643">
        <f t="shared" ref="M643:M706" si="32">DATEDIF(L643,DATE(2023,6,8),"Y")</f>
        <v>36</v>
      </c>
    </row>
    <row r="644" spans="1:13" x14ac:dyDescent="0.25">
      <c r="A644" t="s">
        <v>676</v>
      </c>
      <c r="B644">
        <v>1986</v>
      </c>
      <c r="C644" t="s">
        <v>10</v>
      </c>
      <c r="D644">
        <v>12</v>
      </c>
      <c r="E644">
        <v>1</v>
      </c>
      <c r="F644" s="11">
        <v>5472.45</v>
      </c>
      <c r="G644" t="s">
        <v>11</v>
      </c>
      <c r="H644" t="s">
        <v>12</v>
      </c>
      <c r="I644" t="s">
        <v>42</v>
      </c>
      <c r="K644" t="str">
        <f t="shared" si="30"/>
        <v>1986-12</v>
      </c>
      <c r="L644" t="str">
        <f t="shared" si="31"/>
        <v>12-Jul-1986</v>
      </c>
      <c r="M644">
        <f t="shared" si="32"/>
        <v>36</v>
      </c>
    </row>
    <row r="645" spans="1:13" x14ac:dyDescent="0.25">
      <c r="A645" t="s">
        <v>677</v>
      </c>
      <c r="B645">
        <v>1986</v>
      </c>
      <c r="C645" t="s">
        <v>20</v>
      </c>
      <c r="D645">
        <v>30</v>
      </c>
      <c r="E645">
        <v>1</v>
      </c>
      <c r="F645" s="11">
        <v>5478.04</v>
      </c>
      <c r="G645" t="s">
        <v>11</v>
      </c>
      <c r="H645" t="s">
        <v>12</v>
      </c>
      <c r="I645" t="s">
        <v>13</v>
      </c>
      <c r="K645" t="str">
        <f t="shared" si="30"/>
        <v>1986-30</v>
      </c>
      <c r="L645" t="str">
        <f t="shared" si="31"/>
        <v>30-Sep-1986</v>
      </c>
      <c r="M645">
        <f t="shared" si="32"/>
        <v>36</v>
      </c>
    </row>
    <row r="646" spans="1:13" x14ac:dyDescent="0.25">
      <c r="A646" t="s">
        <v>678</v>
      </c>
      <c r="B646">
        <v>1984</v>
      </c>
      <c r="C646" t="s">
        <v>35</v>
      </c>
      <c r="D646">
        <v>26</v>
      </c>
      <c r="E646">
        <v>1</v>
      </c>
      <c r="F646" s="11">
        <v>5484.47</v>
      </c>
      <c r="G646" t="s">
        <v>11</v>
      </c>
      <c r="H646" t="s">
        <v>11</v>
      </c>
      <c r="I646" t="s">
        <v>13</v>
      </c>
      <c r="K646" t="str">
        <f t="shared" si="30"/>
        <v>1984-26</v>
      </c>
      <c r="L646" t="str">
        <f t="shared" si="31"/>
        <v>26-Aug-1984</v>
      </c>
      <c r="M646">
        <f t="shared" si="32"/>
        <v>38</v>
      </c>
    </row>
    <row r="647" spans="1:13" x14ac:dyDescent="0.25">
      <c r="A647" t="s">
        <v>679</v>
      </c>
      <c r="B647">
        <v>1984</v>
      </c>
      <c r="C647" t="s">
        <v>35</v>
      </c>
      <c r="D647">
        <v>17</v>
      </c>
      <c r="E647">
        <v>1</v>
      </c>
      <c r="F647" s="11">
        <v>5488.26</v>
      </c>
      <c r="G647" t="s">
        <v>11</v>
      </c>
      <c r="H647" t="s">
        <v>12</v>
      </c>
      <c r="I647" t="s">
        <v>42</v>
      </c>
      <c r="K647" t="str">
        <f t="shared" si="30"/>
        <v>1984-17</v>
      </c>
      <c r="L647" t="str">
        <f t="shared" si="31"/>
        <v>17-Aug-1984</v>
      </c>
      <c r="M647">
        <f t="shared" si="32"/>
        <v>38</v>
      </c>
    </row>
    <row r="648" spans="1:13" x14ac:dyDescent="0.25">
      <c r="A648" t="s">
        <v>680</v>
      </c>
      <c r="B648">
        <v>1988</v>
      </c>
      <c r="C648" t="s">
        <v>10</v>
      </c>
      <c r="D648">
        <v>29</v>
      </c>
      <c r="E648">
        <v>3</v>
      </c>
      <c r="F648" s="11">
        <v>5503.36</v>
      </c>
      <c r="G648" t="s">
        <v>11</v>
      </c>
      <c r="H648" t="s">
        <v>11</v>
      </c>
      <c r="I648" t="s">
        <v>23</v>
      </c>
      <c r="K648" t="str">
        <f t="shared" si="30"/>
        <v>1988-29</v>
      </c>
      <c r="L648" t="str">
        <f t="shared" si="31"/>
        <v>29-Jul-1988</v>
      </c>
      <c r="M648">
        <f t="shared" si="32"/>
        <v>34</v>
      </c>
    </row>
    <row r="649" spans="1:13" x14ac:dyDescent="0.25">
      <c r="A649" t="s">
        <v>681</v>
      </c>
      <c r="B649">
        <v>1981</v>
      </c>
      <c r="C649" t="s">
        <v>15</v>
      </c>
      <c r="D649">
        <v>7</v>
      </c>
      <c r="E649">
        <v>1</v>
      </c>
      <c r="F649" s="11">
        <v>5539.4</v>
      </c>
      <c r="G649" t="s">
        <v>11</v>
      </c>
      <c r="H649" t="s">
        <v>11</v>
      </c>
      <c r="I649" t="s">
        <v>13</v>
      </c>
      <c r="K649" t="str">
        <f t="shared" si="30"/>
        <v>1981-7</v>
      </c>
      <c r="L649" t="str">
        <f t="shared" si="31"/>
        <v>7-Nov-1981</v>
      </c>
      <c r="M649">
        <f t="shared" si="32"/>
        <v>41</v>
      </c>
    </row>
    <row r="650" spans="1:13" x14ac:dyDescent="0.25">
      <c r="A650" t="s">
        <v>682</v>
      </c>
      <c r="B650">
        <v>1980</v>
      </c>
      <c r="C650" t="s">
        <v>30</v>
      </c>
      <c r="D650">
        <v>7</v>
      </c>
      <c r="E650">
        <v>2</v>
      </c>
      <c r="F650" s="11">
        <v>5540.35</v>
      </c>
      <c r="G650" t="s">
        <v>11</v>
      </c>
      <c r="H650" t="s">
        <v>11</v>
      </c>
      <c r="I650" t="s">
        <v>23</v>
      </c>
      <c r="K650" t="str">
        <f t="shared" si="30"/>
        <v>1980-7</v>
      </c>
      <c r="L650" t="str">
        <f t="shared" si="31"/>
        <v>7-Dec-1980</v>
      </c>
      <c r="M650">
        <f t="shared" si="32"/>
        <v>42</v>
      </c>
    </row>
    <row r="651" spans="1:13" x14ac:dyDescent="0.25">
      <c r="A651" t="s">
        <v>683</v>
      </c>
      <c r="B651">
        <v>1999</v>
      </c>
      <c r="C651" t="s">
        <v>20</v>
      </c>
      <c r="D651">
        <v>22</v>
      </c>
      <c r="E651">
        <v>0</v>
      </c>
      <c r="F651" s="11">
        <v>5552.61</v>
      </c>
      <c r="G651" t="s">
        <v>11</v>
      </c>
      <c r="H651" t="s">
        <v>12</v>
      </c>
      <c r="I651" t="s">
        <v>535</v>
      </c>
      <c r="K651" t="str">
        <f t="shared" si="30"/>
        <v>1999-22</v>
      </c>
      <c r="L651" t="str">
        <f t="shared" si="31"/>
        <v>22-Sep-1999</v>
      </c>
      <c r="M651">
        <f t="shared" si="32"/>
        <v>23</v>
      </c>
    </row>
    <row r="652" spans="1:13" x14ac:dyDescent="0.25">
      <c r="A652" t="s">
        <v>684</v>
      </c>
      <c r="B652">
        <v>1974</v>
      </c>
      <c r="C652" t="s">
        <v>20</v>
      </c>
      <c r="D652">
        <v>18</v>
      </c>
      <c r="E652">
        <v>0</v>
      </c>
      <c r="F652" s="11">
        <v>5576.35</v>
      </c>
      <c r="G652" t="s">
        <v>11</v>
      </c>
      <c r="H652" t="s">
        <v>12</v>
      </c>
      <c r="I652" t="s">
        <v>13</v>
      </c>
      <c r="K652" t="str">
        <f t="shared" si="30"/>
        <v>1974-18</v>
      </c>
      <c r="L652" t="str">
        <f t="shared" si="31"/>
        <v>18-Sep-1974</v>
      </c>
      <c r="M652">
        <f t="shared" si="32"/>
        <v>48</v>
      </c>
    </row>
    <row r="653" spans="1:13" x14ac:dyDescent="0.25">
      <c r="A653" t="s">
        <v>685</v>
      </c>
      <c r="B653">
        <v>1985</v>
      </c>
      <c r="C653" t="s">
        <v>20</v>
      </c>
      <c r="D653">
        <v>5</v>
      </c>
      <c r="E653">
        <v>3</v>
      </c>
      <c r="F653" s="11">
        <v>5582.95</v>
      </c>
      <c r="G653" t="s">
        <v>11</v>
      </c>
      <c r="H653" t="s">
        <v>16</v>
      </c>
      <c r="I653" t="s">
        <v>23</v>
      </c>
      <c r="K653" t="str">
        <f t="shared" si="30"/>
        <v>1985-5</v>
      </c>
      <c r="L653" t="str">
        <f t="shared" si="31"/>
        <v>5-Sep-1985</v>
      </c>
      <c r="M653">
        <f t="shared" si="32"/>
        <v>37</v>
      </c>
    </row>
    <row r="654" spans="1:13" x14ac:dyDescent="0.25">
      <c r="A654" t="s">
        <v>686</v>
      </c>
      <c r="B654">
        <v>1986</v>
      </c>
      <c r="C654" t="s">
        <v>15</v>
      </c>
      <c r="D654">
        <v>21</v>
      </c>
      <c r="E654">
        <v>2</v>
      </c>
      <c r="F654" s="11">
        <v>5584.31</v>
      </c>
      <c r="G654" t="s">
        <v>12</v>
      </c>
      <c r="H654" t="s">
        <v>16</v>
      </c>
      <c r="I654" t="s">
        <v>13</v>
      </c>
      <c r="K654" t="str">
        <f t="shared" si="30"/>
        <v>1986-21</v>
      </c>
      <c r="L654" t="str">
        <f t="shared" si="31"/>
        <v>21-Nov-1986</v>
      </c>
      <c r="M654">
        <f t="shared" si="32"/>
        <v>36</v>
      </c>
    </row>
    <row r="655" spans="1:13" x14ac:dyDescent="0.25">
      <c r="A655" t="s">
        <v>687</v>
      </c>
      <c r="B655">
        <v>1983</v>
      </c>
      <c r="C655" t="s">
        <v>37</v>
      </c>
      <c r="D655">
        <v>3</v>
      </c>
      <c r="E655">
        <v>3</v>
      </c>
      <c r="F655" s="11">
        <v>5587.59</v>
      </c>
      <c r="G655" t="s">
        <v>11</v>
      </c>
      <c r="H655" t="s">
        <v>16</v>
      </c>
      <c r="I655" t="s">
        <v>13</v>
      </c>
      <c r="K655" t="str">
        <f t="shared" si="30"/>
        <v>1983-3</v>
      </c>
      <c r="L655" t="str">
        <f t="shared" si="31"/>
        <v>3-Oct-1983</v>
      </c>
      <c r="M655">
        <f t="shared" si="32"/>
        <v>39</v>
      </c>
    </row>
    <row r="656" spans="1:13" x14ac:dyDescent="0.25">
      <c r="A656" t="s">
        <v>688</v>
      </c>
      <c r="B656">
        <v>1988</v>
      </c>
      <c r="C656" t="s">
        <v>15</v>
      </c>
      <c r="D656">
        <v>18</v>
      </c>
      <c r="E656">
        <v>1</v>
      </c>
      <c r="F656" s="11">
        <v>5594.85</v>
      </c>
      <c r="G656" t="s">
        <v>11</v>
      </c>
      <c r="H656" t="s">
        <v>12</v>
      </c>
      <c r="I656" t="s">
        <v>247</v>
      </c>
      <c r="K656" t="str">
        <f t="shared" si="30"/>
        <v>1988-18</v>
      </c>
      <c r="L656" t="str">
        <f t="shared" si="31"/>
        <v>18-Nov-1988</v>
      </c>
      <c r="M656">
        <f t="shared" si="32"/>
        <v>34</v>
      </c>
    </row>
    <row r="657" spans="1:13" x14ac:dyDescent="0.25">
      <c r="A657" t="s">
        <v>689</v>
      </c>
      <c r="B657">
        <v>1978</v>
      </c>
      <c r="C657" t="s">
        <v>20</v>
      </c>
      <c r="D657">
        <v>11</v>
      </c>
      <c r="E657">
        <v>2</v>
      </c>
      <c r="F657" s="11">
        <v>5612.83</v>
      </c>
      <c r="G657" t="s">
        <v>11</v>
      </c>
      <c r="H657" t="s">
        <v>12</v>
      </c>
      <c r="I657" t="s">
        <v>13</v>
      </c>
      <c r="K657" t="str">
        <f t="shared" si="30"/>
        <v>1978-11</v>
      </c>
      <c r="L657" t="str">
        <f t="shared" si="31"/>
        <v>11-Sep-1978</v>
      </c>
      <c r="M657">
        <f t="shared" si="32"/>
        <v>44</v>
      </c>
    </row>
    <row r="658" spans="1:13" x14ac:dyDescent="0.25">
      <c r="A658" t="s">
        <v>690</v>
      </c>
      <c r="B658">
        <v>1994</v>
      </c>
      <c r="C658" t="s">
        <v>15</v>
      </c>
      <c r="D658">
        <v>15</v>
      </c>
      <c r="E658">
        <v>5</v>
      </c>
      <c r="F658" s="11">
        <v>5615.37</v>
      </c>
      <c r="G658" t="s">
        <v>11</v>
      </c>
      <c r="H658" t="s">
        <v>12</v>
      </c>
      <c r="I658" t="s">
        <v>42</v>
      </c>
      <c r="K658" t="str">
        <f t="shared" si="30"/>
        <v>1994-15</v>
      </c>
      <c r="L658" t="str">
        <f t="shared" si="31"/>
        <v>15-Nov-1994</v>
      </c>
      <c r="M658">
        <f t="shared" si="32"/>
        <v>28</v>
      </c>
    </row>
    <row r="659" spans="1:13" x14ac:dyDescent="0.25">
      <c r="A659" t="s">
        <v>691</v>
      </c>
      <c r="B659">
        <v>1987</v>
      </c>
      <c r="C659" t="s">
        <v>30</v>
      </c>
      <c r="D659">
        <v>9</v>
      </c>
      <c r="E659">
        <v>1</v>
      </c>
      <c r="F659" s="11">
        <v>5630.46</v>
      </c>
      <c r="G659" t="s">
        <v>11</v>
      </c>
      <c r="H659" t="s">
        <v>12</v>
      </c>
      <c r="I659" t="s">
        <v>23</v>
      </c>
      <c r="K659" t="str">
        <f t="shared" si="30"/>
        <v>1987-9</v>
      </c>
      <c r="L659" t="str">
        <f t="shared" si="31"/>
        <v>9-Dec-1987</v>
      </c>
      <c r="M659">
        <f t="shared" si="32"/>
        <v>35</v>
      </c>
    </row>
    <row r="660" spans="1:13" x14ac:dyDescent="0.25">
      <c r="A660" t="s">
        <v>692</v>
      </c>
      <c r="B660">
        <v>1983</v>
      </c>
      <c r="C660" t="s">
        <v>18</v>
      </c>
      <c r="D660">
        <v>8</v>
      </c>
      <c r="E660">
        <v>0</v>
      </c>
      <c r="F660" s="11">
        <v>5649.72</v>
      </c>
      <c r="G660" t="s">
        <v>11</v>
      </c>
      <c r="H660" t="s">
        <v>12</v>
      </c>
      <c r="I660" t="s">
        <v>42</v>
      </c>
      <c r="K660" t="str">
        <f t="shared" si="30"/>
        <v>1983-8</v>
      </c>
      <c r="L660" t="str">
        <f t="shared" si="31"/>
        <v>8-Jun-1983</v>
      </c>
      <c r="M660">
        <f t="shared" si="32"/>
        <v>40</v>
      </c>
    </row>
    <row r="661" spans="1:13" x14ac:dyDescent="0.25">
      <c r="A661" t="s">
        <v>693</v>
      </c>
      <c r="B661">
        <v>1978</v>
      </c>
      <c r="C661" t="s">
        <v>20</v>
      </c>
      <c r="D661">
        <v>27</v>
      </c>
      <c r="E661">
        <v>2</v>
      </c>
      <c r="F661" s="11">
        <v>5650.14</v>
      </c>
      <c r="G661" t="s">
        <v>11</v>
      </c>
      <c r="H661" t="s">
        <v>16</v>
      </c>
      <c r="I661" t="s">
        <v>13</v>
      </c>
      <c r="K661" t="str">
        <f t="shared" si="30"/>
        <v>1978-27</v>
      </c>
      <c r="L661" t="str">
        <f t="shared" si="31"/>
        <v>27-Sep-1978</v>
      </c>
      <c r="M661">
        <f t="shared" si="32"/>
        <v>44</v>
      </c>
    </row>
    <row r="662" spans="1:13" x14ac:dyDescent="0.25">
      <c r="A662" t="s">
        <v>694</v>
      </c>
      <c r="B662">
        <v>1983</v>
      </c>
      <c r="C662" t="s">
        <v>20</v>
      </c>
      <c r="D662">
        <v>3</v>
      </c>
      <c r="E662">
        <v>0</v>
      </c>
      <c r="F662" s="11">
        <v>5662.23</v>
      </c>
      <c r="G662" t="s">
        <v>11</v>
      </c>
      <c r="H662" t="s">
        <v>16</v>
      </c>
      <c r="I662" t="s">
        <v>13</v>
      </c>
      <c r="K662" t="str">
        <f t="shared" si="30"/>
        <v>1983-3</v>
      </c>
      <c r="L662" t="str">
        <f t="shared" si="31"/>
        <v>3-Sep-1983</v>
      </c>
      <c r="M662">
        <f t="shared" si="32"/>
        <v>39</v>
      </c>
    </row>
    <row r="663" spans="1:13" x14ac:dyDescent="0.25">
      <c r="A663" t="s">
        <v>695</v>
      </c>
      <c r="B663">
        <v>1984</v>
      </c>
      <c r="C663" t="s">
        <v>35</v>
      </c>
      <c r="D663">
        <v>12</v>
      </c>
      <c r="E663">
        <v>3</v>
      </c>
      <c r="F663" s="11">
        <v>5679.13</v>
      </c>
      <c r="G663" t="s">
        <v>11</v>
      </c>
      <c r="H663" t="s">
        <v>11</v>
      </c>
      <c r="I663" t="s">
        <v>13</v>
      </c>
      <c r="K663" t="str">
        <f t="shared" si="30"/>
        <v>1984-12</v>
      </c>
      <c r="L663" t="str">
        <f t="shared" si="31"/>
        <v>12-Aug-1984</v>
      </c>
      <c r="M663">
        <f t="shared" si="32"/>
        <v>38</v>
      </c>
    </row>
    <row r="664" spans="1:13" x14ac:dyDescent="0.25">
      <c r="A664" t="s">
        <v>696</v>
      </c>
      <c r="B664">
        <v>1972</v>
      </c>
      <c r="C664" t="s">
        <v>37</v>
      </c>
      <c r="D664">
        <v>28</v>
      </c>
      <c r="E664">
        <v>0</v>
      </c>
      <c r="F664" s="11">
        <v>5690.79</v>
      </c>
      <c r="G664" t="s">
        <v>11</v>
      </c>
      <c r="H664" t="s">
        <v>16</v>
      </c>
      <c r="I664" t="s">
        <v>13</v>
      </c>
      <c r="K664" t="str">
        <f t="shared" si="30"/>
        <v>1972-28</v>
      </c>
      <c r="L664" t="str">
        <f t="shared" si="31"/>
        <v>28-Oct-1972</v>
      </c>
      <c r="M664">
        <f t="shared" si="32"/>
        <v>50</v>
      </c>
    </row>
    <row r="665" spans="1:13" x14ac:dyDescent="0.25">
      <c r="A665" t="s">
        <v>697</v>
      </c>
      <c r="B665">
        <v>1992</v>
      </c>
      <c r="C665" t="s">
        <v>15</v>
      </c>
      <c r="D665">
        <v>3</v>
      </c>
      <c r="E665">
        <v>3</v>
      </c>
      <c r="F665" s="11">
        <v>5693.43</v>
      </c>
      <c r="G665" t="s">
        <v>11</v>
      </c>
      <c r="H665" t="s">
        <v>12</v>
      </c>
      <c r="I665" t="s">
        <v>23</v>
      </c>
      <c r="K665" t="str">
        <f t="shared" si="30"/>
        <v>1992-3</v>
      </c>
      <c r="L665" t="str">
        <f t="shared" si="31"/>
        <v>3-Nov-1992</v>
      </c>
      <c r="M665">
        <f t="shared" si="32"/>
        <v>30</v>
      </c>
    </row>
    <row r="666" spans="1:13" x14ac:dyDescent="0.25">
      <c r="A666" t="s">
        <v>698</v>
      </c>
      <c r="B666">
        <v>1974</v>
      </c>
      <c r="C666" t="s">
        <v>10</v>
      </c>
      <c r="D666">
        <v>6</v>
      </c>
      <c r="E666">
        <v>0</v>
      </c>
      <c r="F666" s="11">
        <v>5698.74</v>
      </c>
      <c r="G666" t="s">
        <v>11</v>
      </c>
      <c r="H666" t="s">
        <v>11</v>
      </c>
      <c r="I666" t="s">
        <v>23</v>
      </c>
      <c r="K666" t="str">
        <f t="shared" si="30"/>
        <v>1974-6</v>
      </c>
      <c r="L666" t="str">
        <f t="shared" si="31"/>
        <v>6-Jul-1974</v>
      </c>
      <c r="M666">
        <f t="shared" si="32"/>
        <v>48</v>
      </c>
    </row>
    <row r="667" spans="1:13" x14ac:dyDescent="0.25">
      <c r="A667" t="s">
        <v>699</v>
      </c>
      <c r="B667">
        <v>1981</v>
      </c>
      <c r="C667" t="s">
        <v>18</v>
      </c>
      <c r="D667">
        <v>15</v>
      </c>
      <c r="E667">
        <v>0</v>
      </c>
      <c r="F667" s="11">
        <v>5699.84</v>
      </c>
      <c r="G667" t="s">
        <v>11</v>
      </c>
      <c r="H667" t="s">
        <v>12</v>
      </c>
      <c r="I667" t="s">
        <v>13</v>
      </c>
      <c r="K667" t="str">
        <f t="shared" si="30"/>
        <v>1981-15</v>
      </c>
      <c r="L667" t="str">
        <f t="shared" si="31"/>
        <v>15-Jun-1981</v>
      </c>
      <c r="M667">
        <f t="shared" si="32"/>
        <v>41</v>
      </c>
    </row>
    <row r="668" spans="1:13" x14ac:dyDescent="0.25">
      <c r="A668" t="s">
        <v>700</v>
      </c>
      <c r="B668">
        <v>1993</v>
      </c>
      <c r="C668" t="s">
        <v>15</v>
      </c>
      <c r="D668">
        <v>3</v>
      </c>
      <c r="E668">
        <v>4</v>
      </c>
      <c r="F668" s="11">
        <v>5708.87</v>
      </c>
      <c r="G668" t="s">
        <v>11</v>
      </c>
      <c r="H668" t="s">
        <v>16</v>
      </c>
      <c r="I668" t="s">
        <v>42</v>
      </c>
      <c r="K668" t="str">
        <f t="shared" si="30"/>
        <v>1993-3</v>
      </c>
      <c r="L668" t="str">
        <f t="shared" si="31"/>
        <v>3-Nov-1993</v>
      </c>
      <c r="M668">
        <f t="shared" si="32"/>
        <v>29</v>
      </c>
    </row>
    <row r="669" spans="1:13" x14ac:dyDescent="0.25">
      <c r="A669" t="s">
        <v>701</v>
      </c>
      <c r="B669">
        <v>1981</v>
      </c>
      <c r="C669" t="s">
        <v>35</v>
      </c>
      <c r="D669">
        <v>30</v>
      </c>
      <c r="E669">
        <v>0</v>
      </c>
      <c r="F669" s="11">
        <v>5709.16</v>
      </c>
      <c r="G669" t="s">
        <v>12</v>
      </c>
      <c r="H669" t="s">
        <v>12</v>
      </c>
      <c r="I669" t="s">
        <v>13</v>
      </c>
      <c r="K669" t="str">
        <f t="shared" si="30"/>
        <v>1981-30</v>
      </c>
      <c r="L669" t="str">
        <f t="shared" si="31"/>
        <v>30-Aug-1981</v>
      </c>
      <c r="M669">
        <f t="shared" si="32"/>
        <v>41</v>
      </c>
    </row>
    <row r="670" spans="1:13" x14ac:dyDescent="0.25">
      <c r="A670" t="s">
        <v>702</v>
      </c>
      <c r="B670">
        <v>1971</v>
      </c>
      <c r="C670" t="s">
        <v>30</v>
      </c>
      <c r="D670">
        <v>18</v>
      </c>
      <c r="E670">
        <v>0</v>
      </c>
      <c r="F670" s="11">
        <v>5720.38</v>
      </c>
      <c r="G670" t="s">
        <v>11</v>
      </c>
      <c r="H670" t="s">
        <v>16</v>
      </c>
      <c r="I670" t="s">
        <v>13</v>
      </c>
      <c r="K670" t="str">
        <f t="shared" si="30"/>
        <v>1971-18</v>
      </c>
      <c r="L670" t="str">
        <f t="shared" si="31"/>
        <v>18-Dec-1971</v>
      </c>
      <c r="M670">
        <f t="shared" si="32"/>
        <v>51</v>
      </c>
    </row>
    <row r="671" spans="1:13" x14ac:dyDescent="0.25">
      <c r="A671" t="s">
        <v>703</v>
      </c>
      <c r="B671">
        <v>1987</v>
      </c>
      <c r="C671" t="s">
        <v>37</v>
      </c>
      <c r="D671">
        <v>19</v>
      </c>
      <c r="E671">
        <v>2</v>
      </c>
      <c r="F671" s="11">
        <v>5729.01</v>
      </c>
      <c r="G671" t="s">
        <v>16</v>
      </c>
      <c r="H671" t="s">
        <v>11</v>
      </c>
      <c r="I671" t="s">
        <v>23</v>
      </c>
      <c r="K671" t="str">
        <f t="shared" si="30"/>
        <v>1987-19</v>
      </c>
      <c r="L671" t="str">
        <f t="shared" si="31"/>
        <v>19-Oct-1987</v>
      </c>
      <c r="M671">
        <f t="shared" si="32"/>
        <v>35</v>
      </c>
    </row>
    <row r="672" spans="1:13" x14ac:dyDescent="0.25">
      <c r="A672" t="s">
        <v>704</v>
      </c>
      <c r="B672">
        <v>1972</v>
      </c>
      <c r="C672" t="s">
        <v>35</v>
      </c>
      <c r="D672">
        <v>21</v>
      </c>
      <c r="E672">
        <v>0</v>
      </c>
      <c r="F672" s="11">
        <v>5741.67</v>
      </c>
      <c r="G672" t="s">
        <v>11</v>
      </c>
      <c r="H672" t="s">
        <v>12</v>
      </c>
      <c r="I672" t="s">
        <v>13</v>
      </c>
      <c r="K672" t="str">
        <f t="shared" si="30"/>
        <v>1972-21</v>
      </c>
      <c r="L672" t="str">
        <f t="shared" si="31"/>
        <v>21-Aug-1972</v>
      </c>
      <c r="M672">
        <f t="shared" si="32"/>
        <v>50</v>
      </c>
    </row>
    <row r="673" spans="1:13" x14ac:dyDescent="0.25">
      <c r="A673" t="s">
        <v>705</v>
      </c>
      <c r="B673">
        <v>1993</v>
      </c>
      <c r="C673" t="s">
        <v>18</v>
      </c>
      <c r="D673">
        <v>10</v>
      </c>
      <c r="E673">
        <v>0</v>
      </c>
      <c r="F673" s="11">
        <v>5748.13</v>
      </c>
      <c r="G673" t="s">
        <v>11</v>
      </c>
      <c r="H673" t="s">
        <v>16</v>
      </c>
      <c r="I673" t="s">
        <v>300</v>
      </c>
      <c r="K673" t="str">
        <f t="shared" si="30"/>
        <v>1993-10</v>
      </c>
      <c r="L673" t="str">
        <f t="shared" si="31"/>
        <v>10-Jun-1993</v>
      </c>
      <c r="M673">
        <f t="shared" si="32"/>
        <v>29</v>
      </c>
    </row>
    <row r="674" spans="1:13" x14ac:dyDescent="0.25">
      <c r="A674" t="s">
        <v>706</v>
      </c>
      <c r="B674">
        <v>1983</v>
      </c>
      <c r="C674" t="s">
        <v>35</v>
      </c>
      <c r="D674">
        <v>30</v>
      </c>
      <c r="E674">
        <v>0</v>
      </c>
      <c r="F674" s="11">
        <v>5757.41</v>
      </c>
      <c r="G674" t="s">
        <v>11</v>
      </c>
      <c r="H674" t="s">
        <v>12</v>
      </c>
      <c r="I674" t="s">
        <v>166</v>
      </c>
      <c r="K674" t="str">
        <f t="shared" si="30"/>
        <v>1983-30</v>
      </c>
      <c r="L674" t="str">
        <f t="shared" si="31"/>
        <v>30-Aug-1983</v>
      </c>
      <c r="M674">
        <f t="shared" si="32"/>
        <v>39</v>
      </c>
    </row>
    <row r="675" spans="1:13" x14ac:dyDescent="0.25">
      <c r="A675" t="s">
        <v>707</v>
      </c>
      <c r="B675">
        <v>2004</v>
      </c>
      <c r="C675" t="s">
        <v>15</v>
      </c>
      <c r="D675">
        <v>1</v>
      </c>
      <c r="E675">
        <v>0</v>
      </c>
      <c r="F675" s="11">
        <v>5778.71</v>
      </c>
      <c r="G675" t="s">
        <v>11</v>
      </c>
      <c r="H675" t="s">
        <v>12</v>
      </c>
      <c r="I675" t="s">
        <v>632</v>
      </c>
      <c r="K675" t="str">
        <f t="shared" si="30"/>
        <v>2004-1</v>
      </c>
      <c r="L675" t="str">
        <f t="shared" si="31"/>
        <v>1-Nov-2004</v>
      </c>
      <c r="M675">
        <f t="shared" si="32"/>
        <v>18</v>
      </c>
    </row>
    <row r="676" spans="1:13" x14ac:dyDescent="0.25">
      <c r="A676" t="s">
        <v>708</v>
      </c>
      <c r="B676">
        <v>1980</v>
      </c>
      <c r="C676" t="s">
        <v>20</v>
      </c>
      <c r="D676">
        <v>18</v>
      </c>
      <c r="E676">
        <v>2</v>
      </c>
      <c r="F676" s="11">
        <v>5807.06</v>
      </c>
      <c r="G676" t="s">
        <v>11</v>
      </c>
      <c r="H676" t="s">
        <v>12</v>
      </c>
      <c r="I676" t="s">
        <v>13</v>
      </c>
      <c r="K676" t="str">
        <f t="shared" si="30"/>
        <v>1980-18</v>
      </c>
      <c r="L676" t="str">
        <f t="shared" si="31"/>
        <v>18-Sep-1980</v>
      </c>
      <c r="M676">
        <f t="shared" si="32"/>
        <v>42</v>
      </c>
    </row>
    <row r="677" spans="1:13" x14ac:dyDescent="0.25">
      <c r="A677" t="s">
        <v>709</v>
      </c>
      <c r="B677">
        <v>1972</v>
      </c>
      <c r="C677" t="s">
        <v>15</v>
      </c>
      <c r="D677">
        <v>2</v>
      </c>
      <c r="E677">
        <v>0</v>
      </c>
      <c r="F677" s="11">
        <v>5812.9</v>
      </c>
      <c r="G677" t="s">
        <v>11</v>
      </c>
      <c r="H677" t="s">
        <v>11</v>
      </c>
      <c r="I677" t="s">
        <v>13</v>
      </c>
      <c r="K677" t="str">
        <f t="shared" si="30"/>
        <v>1972-2</v>
      </c>
      <c r="L677" t="str">
        <f t="shared" si="31"/>
        <v>2-Nov-1972</v>
      </c>
      <c r="M677">
        <f t="shared" si="32"/>
        <v>50</v>
      </c>
    </row>
    <row r="678" spans="1:13" x14ac:dyDescent="0.25">
      <c r="A678" t="s">
        <v>710</v>
      </c>
      <c r="B678">
        <v>2002</v>
      </c>
      <c r="C678" t="s">
        <v>10</v>
      </c>
      <c r="D678">
        <v>22</v>
      </c>
      <c r="E678">
        <v>0</v>
      </c>
      <c r="F678" s="11">
        <v>5816.58</v>
      </c>
      <c r="G678" t="s">
        <v>11</v>
      </c>
      <c r="H678" t="s">
        <v>11</v>
      </c>
      <c r="I678" t="s">
        <v>535</v>
      </c>
      <c r="K678" t="str">
        <f t="shared" si="30"/>
        <v>2002-22</v>
      </c>
      <c r="L678" t="str">
        <f t="shared" si="31"/>
        <v>22-Jul-2002</v>
      </c>
      <c r="M678">
        <f t="shared" si="32"/>
        <v>20</v>
      </c>
    </row>
    <row r="679" spans="1:13" x14ac:dyDescent="0.25">
      <c r="A679" t="s">
        <v>711</v>
      </c>
      <c r="B679">
        <v>1971</v>
      </c>
      <c r="C679" t="s">
        <v>20</v>
      </c>
      <c r="D679">
        <v>27</v>
      </c>
      <c r="E679">
        <v>0</v>
      </c>
      <c r="F679" s="11">
        <v>5832.6</v>
      </c>
      <c r="G679" t="s">
        <v>11</v>
      </c>
      <c r="H679" t="s">
        <v>12</v>
      </c>
      <c r="I679" t="s">
        <v>23</v>
      </c>
      <c r="K679" t="str">
        <f t="shared" si="30"/>
        <v>1971-27</v>
      </c>
      <c r="L679" t="str">
        <f t="shared" si="31"/>
        <v>27-Sep-1971</v>
      </c>
      <c r="M679">
        <f t="shared" si="32"/>
        <v>51</v>
      </c>
    </row>
    <row r="680" spans="1:13" x14ac:dyDescent="0.25">
      <c r="A680" t="s">
        <v>712</v>
      </c>
      <c r="B680">
        <v>1987</v>
      </c>
      <c r="C680" t="s">
        <v>10</v>
      </c>
      <c r="D680">
        <v>27</v>
      </c>
      <c r="E680">
        <v>2</v>
      </c>
      <c r="F680" s="11">
        <v>5836.52</v>
      </c>
      <c r="G680" t="s">
        <v>11</v>
      </c>
      <c r="H680" t="s">
        <v>12</v>
      </c>
      <c r="I680" t="s">
        <v>13</v>
      </c>
      <c r="K680" t="str">
        <f t="shared" si="30"/>
        <v>1987-27</v>
      </c>
      <c r="L680" t="str">
        <f t="shared" si="31"/>
        <v>27-Jul-1987</v>
      </c>
      <c r="M680">
        <f t="shared" si="32"/>
        <v>35</v>
      </c>
    </row>
    <row r="681" spans="1:13" x14ac:dyDescent="0.25">
      <c r="A681" t="s">
        <v>713</v>
      </c>
      <c r="B681">
        <v>1995</v>
      </c>
      <c r="C681" t="s">
        <v>35</v>
      </c>
      <c r="D681">
        <v>20</v>
      </c>
      <c r="E681">
        <v>0</v>
      </c>
      <c r="F681" s="11">
        <v>5843.99</v>
      </c>
      <c r="G681" t="s">
        <v>11</v>
      </c>
      <c r="H681" t="s">
        <v>11</v>
      </c>
      <c r="I681" t="s">
        <v>200</v>
      </c>
      <c r="K681" t="str">
        <f t="shared" si="30"/>
        <v>1995-20</v>
      </c>
      <c r="L681" t="str">
        <f t="shared" si="31"/>
        <v>20-Aug-1995</v>
      </c>
      <c r="M681">
        <f t="shared" si="32"/>
        <v>27</v>
      </c>
    </row>
    <row r="682" spans="1:13" x14ac:dyDescent="0.25">
      <c r="A682" t="s">
        <v>714</v>
      </c>
      <c r="B682">
        <v>1987</v>
      </c>
      <c r="C682" t="s">
        <v>20</v>
      </c>
      <c r="D682">
        <v>30</v>
      </c>
      <c r="E682">
        <v>2</v>
      </c>
      <c r="F682" s="11">
        <v>5846.92</v>
      </c>
      <c r="G682" t="s">
        <v>11</v>
      </c>
      <c r="H682" t="s">
        <v>11</v>
      </c>
      <c r="I682" t="s">
        <v>13</v>
      </c>
      <c r="K682" t="str">
        <f t="shared" si="30"/>
        <v>1987-30</v>
      </c>
      <c r="L682" t="str">
        <f t="shared" si="31"/>
        <v>30-Sep-1987</v>
      </c>
      <c r="M682">
        <f t="shared" si="32"/>
        <v>35</v>
      </c>
    </row>
    <row r="683" spans="1:13" x14ac:dyDescent="0.25">
      <c r="A683" t="s">
        <v>715</v>
      </c>
      <c r="B683">
        <v>1985</v>
      </c>
      <c r="C683" t="s">
        <v>18</v>
      </c>
      <c r="D683">
        <v>18</v>
      </c>
      <c r="E683">
        <v>3</v>
      </c>
      <c r="F683" s="11">
        <v>5847.24</v>
      </c>
      <c r="G683" t="s">
        <v>11</v>
      </c>
      <c r="H683" t="s">
        <v>16</v>
      </c>
      <c r="I683" t="s">
        <v>13</v>
      </c>
      <c r="K683" t="str">
        <f t="shared" si="30"/>
        <v>1985-18</v>
      </c>
      <c r="L683" t="str">
        <f t="shared" si="31"/>
        <v>18-Jun-1985</v>
      </c>
      <c r="M683">
        <f t="shared" si="32"/>
        <v>37</v>
      </c>
    </row>
    <row r="684" spans="1:13" x14ac:dyDescent="0.25">
      <c r="A684" t="s">
        <v>716</v>
      </c>
      <c r="B684">
        <v>1984</v>
      </c>
      <c r="C684" t="s">
        <v>15</v>
      </c>
      <c r="D684">
        <v>22</v>
      </c>
      <c r="E684">
        <v>1</v>
      </c>
      <c r="F684" s="11">
        <v>5855.9</v>
      </c>
      <c r="G684" t="s">
        <v>11</v>
      </c>
      <c r="H684" t="s">
        <v>12</v>
      </c>
      <c r="I684" t="s">
        <v>23</v>
      </c>
      <c r="K684" t="str">
        <f t="shared" si="30"/>
        <v>1984-22</v>
      </c>
      <c r="L684" t="str">
        <f t="shared" si="31"/>
        <v>22-Nov-1984</v>
      </c>
      <c r="M684">
        <f t="shared" si="32"/>
        <v>38</v>
      </c>
    </row>
    <row r="685" spans="1:13" x14ac:dyDescent="0.25">
      <c r="A685" t="s">
        <v>717</v>
      </c>
      <c r="B685">
        <v>1993</v>
      </c>
      <c r="C685" t="s">
        <v>37</v>
      </c>
      <c r="D685">
        <v>19</v>
      </c>
      <c r="E685">
        <v>0</v>
      </c>
      <c r="F685" s="11">
        <v>5877.02</v>
      </c>
      <c r="G685" t="s">
        <v>11</v>
      </c>
      <c r="H685" t="s">
        <v>11</v>
      </c>
      <c r="I685" t="s">
        <v>300</v>
      </c>
      <c r="K685" t="str">
        <f t="shared" si="30"/>
        <v>1993-19</v>
      </c>
      <c r="L685" t="str">
        <f t="shared" si="31"/>
        <v>19-Oct-1993</v>
      </c>
      <c r="M685">
        <f t="shared" si="32"/>
        <v>29</v>
      </c>
    </row>
    <row r="686" spans="1:13" x14ac:dyDescent="0.25">
      <c r="A686" t="s">
        <v>718</v>
      </c>
      <c r="B686">
        <v>1982</v>
      </c>
      <c r="C686" t="s">
        <v>10</v>
      </c>
      <c r="D686">
        <v>8</v>
      </c>
      <c r="E686">
        <v>0</v>
      </c>
      <c r="F686" s="11">
        <v>5910.94</v>
      </c>
      <c r="G686" t="s">
        <v>11</v>
      </c>
      <c r="H686" t="s">
        <v>16</v>
      </c>
      <c r="I686" t="s">
        <v>42</v>
      </c>
      <c r="K686" t="str">
        <f t="shared" si="30"/>
        <v>1982-8</v>
      </c>
      <c r="L686" t="str">
        <f t="shared" si="31"/>
        <v>8-Jul-1982</v>
      </c>
      <c r="M686">
        <f t="shared" si="32"/>
        <v>40</v>
      </c>
    </row>
    <row r="687" spans="1:13" x14ac:dyDescent="0.25">
      <c r="A687" t="s">
        <v>719</v>
      </c>
      <c r="B687">
        <v>1982</v>
      </c>
      <c r="C687" t="s">
        <v>30</v>
      </c>
      <c r="D687">
        <v>21</v>
      </c>
      <c r="E687">
        <v>0</v>
      </c>
      <c r="F687" s="11">
        <v>5920.1</v>
      </c>
      <c r="G687" t="s">
        <v>11</v>
      </c>
      <c r="H687" t="s">
        <v>16</v>
      </c>
      <c r="I687" t="s">
        <v>13</v>
      </c>
      <c r="K687" t="str">
        <f t="shared" si="30"/>
        <v>1982-21</v>
      </c>
      <c r="L687" t="str">
        <f t="shared" si="31"/>
        <v>21-Dec-1982</v>
      </c>
      <c r="M687">
        <f t="shared" si="32"/>
        <v>40</v>
      </c>
    </row>
    <row r="688" spans="1:13" x14ac:dyDescent="0.25">
      <c r="A688" t="s">
        <v>720</v>
      </c>
      <c r="B688">
        <v>1987</v>
      </c>
      <c r="C688" t="s">
        <v>10</v>
      </c>
      <c r="D688">
        <v>29</v>
      </c>
      <c r="E688">
        <v>3</v>
      </c>
      <c r="F688" s="11">
        <v>5926.85</v>
      </c>
      <c r="G688" t="s">
        <v>12</v>
      </c>
      <c r="H688" t="s">
        <v>12</v>
      </c>
      <c r="I688" t="s">
        <v>42</v>
      </c>
      <c r="K688" t="str">
        <f t="shared" si="30"/>
        <v>1987-29</v>
      </c>
      <c r="L688" t="str">
        <f t="shared" si="31"/>
        <v>29-Jul-1987</v>
      </c>
      <c r="M688">
        <f t="shared" si="32"/>
        <v>35</v>
      </c>
    </row>
    <row r="689" spans="1:13" x14ac:dyDescent="0.25">
      <c r="A689" t="s">
        <v>721</v>
      </c>
      <c r="B689">
        <v>1993</v>
      </c>
      <c r="C689" t="s">
        <v>35</v>
      </c>
      <c r="D689">
        <v>13</v>
      </c>
      <c r="E689">
        <v>0</v>
      </c>
      <c r="F689" s="11">
        <v>5926.93</v>
      </c>
      <c r="G689" t="s">
        <v>11</v>
      </c>
      <c r="H689" t="s">
        <v>11</v>
      </c>
      <c r="I689" t="s">
        <v>200</v>
      </c>
      <c r="K689" t="str">
        <f t="shared" si="30"/>
        <v>1993-13</v>
      </c>
      <c r="L689" t="str">
        <f t="shared" si="31"/>
        <v>13-Aug-1993</v>
      </c>
      <c r="M689">
        <f t="shared" si="32"/>
        <v>29</v>
      </c>
    </row>
    <row r="690" spans="1:13" x14ac:dyDescent="0.25">
      <c r="A690" t="s">
        <v>722</v>
      </c>
      <c r="B690">
        <v>1994</v>
      </c>
      <c r="C690" t="s">
        <v>10</v>
      </c>
      <c r="D690">
        <v>30</v>
      </c>
      <c r="E690">
        <v>0</v>
      </c>
      <c r="F690" s="11">
        <v>5927.65</v>
      </c>
      <c r="G690" t="s">
        <v>11</v>
      </c>
      <c r="H690" t="s">
        <v>16</v>
      </c>
      <c r="I690" t="s">
        <v>23</v>
      </c>
      <c r="K690" t="str">
        <f t="shared" si="30"/>
        <v>1994-30</v>
      </c>
      <c r="L690" t="str">
        <f t="shared" si="31"/>
        <v>30-Jul-1994</v>
      </c>
      <c r="M690">
        <f t="shared" si="32"/>
        <v>28</v>
      </c>
    </row>
    <row r="691" spans="1:13" x14ac:dyDescent="0.25">
      <c r="A691" t="s">
        <v>723</v>
      </c>
      <c r="B691">
        <v>1987</v>
      </c>
      <c r="C691" t="s">
        <v>10</v>
      </c>
      <c r="D691">
        <v>14</v>
      </c>
      <c r="E691">
        <v>3</v>
      </c>
      <c r="F691" s="11">
        <v>5934.38</v>
      </c>
      <c r="G691" t="s">
        <v>12</v>
      </c>
      <c r="H691" t="s">
        <v>11</v>
      </c>
      <c r="I691" t="s">
        <v>13</v>
      </c>
      <c r="K691" t="str">
        <f t="shared" si="30"/>
        <v>1987-14</v>
      </c>
      <c r="L691" t="str">
        <f t="shared" si="31"/>
        <v>14-Jul-1987</v>
      </c>
      <c r="M691">
        <f t="shared" si="32"/>
        <v>35</v>
      </c>
    </row>
    <row r="692" spans="1:13" x14ac:dyDescent="0.25">
      <c r="A692" t="s">
        <v>724</v>
      </c>
      <c r="B692">
        <v>2003</v>
      </c>
      <c r="C692" t="s">
        <v>35</v>
      </c>
      <c r="D692">
        <v>13</v>
      </c>
      <c r="E692">
        <v>0</v>
      </c>
      <c r="F692" s="11">
        <v>5957.35</v>
      </c>
      <c r="G692" t="s">
        <v>11</v>
      </c>
      <c r="H692" t="s">
        <v>11</v>
      </c>
      <c r="I692" t="s">
        <v>23</v>
      </c>
      <c r="K692" t="str">
        <f t="shared" si="30"/>
        <v>2003-13</v>
      </c>
      <c r="L692" t="str">
        <f t="shared" si="31"/>
        <v>13-Aug-2003</v>
      </c>
      <c r="M692">
        <f t="shared" si="32"/>
        <v>19</v>
      </c>
    </row>
    <row r="693" spans="1:13" x14ac:dyDescent="0.25">
      <c r="A693" t="s">
        <v>725</v>
      </c>
      <c r="B693">
        <v>2004</v>
      </c>
      <c r="C693" t="s">
        <v>10</v>
      </c>
      <c r="D693">
        <v>15</v>
      </c>
      <c r="E693">
        <v>0</v>
      </c>
      <c r="F693" s="11">
        <v>5960.91</v>
      </c>
      <c r="G693" t="s">
        <v>11</v>
      </c>
      <c r="H693" t="s">
        <v>16</v>
      </c>
      <c r="I693" t="s">
        <v>535</v>
      </c>
      <c r="K693" t="str">
        <f t="shared" si="30"/>
        <v>2004-15</v>
      </c>
      <c r="L693" t="str">
        <f t="shared" si="31"/>
        <v>15-Jul-2004</v>
      </c>
      <c r="M693">
        <f t="shared" si="32"/>
        <v>18</v>
      </c>
    </row>
    <row r="694" spans="1:13" x14ac:dyDescent="0.25">
      <c r="A694" t="s">
        <v>726</v>
      </c>
      <c r="B694">
        <v>1980</v>
      </c>
      <c r="C694" t="s">
        <v>35</v>
      </c>
      <c r="D694">
        <v>5</v>
      </c>
      <c r="E694">
        <v>0</v>
      </c>
      <c r="F694" s="11">
        <v>5966.89</v>
      </c>
      <c r="G694" t="s">
        <v>11</v>
      </c>
      <c r="H694" t="s">
        <v>12</v>
      </c>
      <c r="I694" t="s">
        <v>13</v>
      </c>
      <c r="K694" t="str">
        <f t="shared" si="30"/>
        <v>1980-5</v>
      </c>
      <c r="L694" t="str">
        <f t="shared" si="31"/>
        <v>5-Aug-1980</v>
      </c>
      <c r="M694">
        <f t="shared" si="32"/>
        <v>42</v>
      </c>
    </row>
    <row r="695" spans="1:13" x14ac:dyDescent="0.25">
      <c r="A695" t="s">
        <v>727</v>
      </c>
      <c r="B695">
        <v>1980</v>
      </c>
      <c r="C695" t="s">
        <v>10</v>
      </c>
      <c r="D695">
        <v>21</v>
      </c>
      <c r="E695">
        <v>0</v>
      </c>
      <c r="F695" s="11">
        <v>5969.72</v>
      </c>
      <c r="G695" t="s">
        <v>12</v>
      </c>
      <c r="H695" t="s">
        <v>12</v>
      </c>
      <c r="I695" t="s">
        <v>42</v>
      </c>
      <c r="K695" t="str">
        <f t="shared" si="30"/>
        <v>1980-21</v>
      </c>
      <c r="L695" t="str">
        <f t="shared" si="31"/>
        <v>21-Jul-1980</v>
      </c>
      <c r="M695">
        <f t="shared" si="32"/>
        <v>42</v>
      </c>
    </row>
    <row r="696" spans="1:13" x14ac:dyDescent="0.25">
      <c r="A696" t="s">
        <v>728</v>
      </c>
      <c r="B696">
        <v>1989</v>
      </c>
      <c r="C696" t="s">
        <v>10</v>
      </c>
      <c r="D696">
        <v>22</v>
      </c>
      <c r="E696">
        <v>3</v>
      </c>
      <c r="F696" s="11">
        <v>5972.38</v>
      </c>
      <c r="G696" t="s">
        <v>11</v>
      </c>
      <c r="H696" t="s">
        <v>11</v>
      </c>
      <c r="I696" t="s">
        <v>42</v>
      </c>
      <c r="K696" t="str">
        <f t="shared" si="30"/>
        <v>1989-22</v>
      </c>
      <c r="L696" t="str">
        <f t="shared" si="31"/>
        <v>22-Jul-1989</v>
      </c>
      <c r="M696">
        <f t="shared" si="32"/>
        <v>33</v>
      </c>
    </row>
    <row r="697" spans="1:13" x14ac:dyDescent="0.25">
      <c r="A697" t="s">
        <v>729</v>
      </c>
      <c r="B697">
        <v>1984</v>
      </c>
      <c r="C697" t="s">
        <v>20</v>
      </c>
      <c r="D697">
        <v>19</v>
      </c>
      <c r="E697">
        <v>1</v>
      </c>
      <c r="F697" s="11">
        <v>5974.38</v>
      </c>
      <c r="G697" t="s">
        <v>11</v>
      </c>
      <c r="H697" t="s">
        <v>12</v>
      </c>
      <c r="I697" t="s">
        <v>13</v>
      </c>
      <c r="K697" t="str">
        <f t="shared" si="30"/>
        <v>1984-19</v>
      </c>
      <c r="L697" t="str">
        <f t="shared" si="31"/>
        <v>19-Sep-1984</v>
      </c>
      <c r="M697">
        <f t="shared" si="32"/>
        <v>38</v>
      </c>
    </row>
    <row r="698" spans="1:13" x14ac:dyDescent="0.25">
      <c r="A698" t="s">
        <v>730</v>
      </c>
      <c r="B698">
        <v>1984</v>
      </c>
      <c r="C698" t="s">
        <v>15</v>
      </c>
      <c r="D698">
        <v>11</v>
      </c>
      <c r="E698">
        <v>1</v>
      </c>
      <c r="F698" s="11">
        <v>5976.83</v>
      </c>
      <c r="G698" t="s">
        <v>11</v>
      </c>
      <c r="H698" t="s">
        <v>11</v>
      </c>
      <c r="I698" t="s">
        <v>13</v>
      </c>
      <c r="K698" t="str">
        <f t="shared" si="30"/>
        <v>1984-11</v>
      </c>
      <c r="L698" t="str">
        <f t="shared" si="31"/>
        <v>11-Nov-1984</v>
      </c>
      <c r="M698">
        <f t="shared" si="32"/>
        <v>38</v>
      </c>
    </row>
    <row r="699" spans="1:13" x14ac:dyDescent="0.25">
      <c r="A699" t="s">
        <v>731</v>
      </c>
      <c r="B699">
        <v>1970</v>
      </c>
      <c r="C699" t="s">
        <v>18</v>
      </c>
      <c r="D699">
        <v>25</v>
      </c>
      <c r="E699">
        <v>0</v>
      </c>
      <c r="F699" s="11">
        <v>5979.66</v>
      </c>
      <c r="G699" t="s">
        <v>11</v>
      </c>
      <c r="H699" t="s">
        <v>12</v>
      </c>
      <c r="I699" t="s">
        <v>13</v>
      </c>
      <c r="K699" t="str">
        <f t="shared" si="30"/>
        <v>1970-25</v>
      </c>
      <c r="L699" t="str">
        <f t="shared" si="31"/>
        <v>25-Jun-1970</v>
      </c>
      <c r="M699">
        <f t="shared" si="32"/>
        <v>52</v>
      </c>
    </row>
    <row r="700" spans="1:13" x14ac:dyDescent="0.25">
      <c r="A700" t="s">
        <v>732</v>
      </c>
      <c r="B700">
        <v>1980</v>
      </c>
      <c r="C700" t="s">
        <v>37</v>
      </c>
      <c r="D700">
        <v>10</v>
      </c>
      <c r="E700">
        <v>0</v>
      </c>
      <c r="F700" s="11">
        <v>5979.73</v>
      </c>
      <c r="G700" t="s">
        <v>11</v>
      </c>
      <c r="H700" t="s">
        <v>11</v>
      </c>
      <c r="I700" t="s">
        <v>42</v>
      </c>
      <c r="K700" t="str">
        <f t="shared" si="30"/>
        <v>1980-10</v>
      </c>
      <c r="L700" t="str">
        <f t="shared" si="31"/>
        <v>10-Oct-1980</v>
      </c>
      <c r="M700">
        <f t="shared" si="32"/>
        <v>42</v>
      </c>
    </row>
    <row r="701" spans="1:13" x14ac:dyDescent="0.25">
      <c r="A701" t="s">
        <v>733</v>
      </c>
      <c r="B701">
        <v>1974</v>
      </c>
      <c r="C701" t="s">
        <v>37</v>
      </c>
      <c r="D701">
        <v>11</v>
      </c>
      <c r="E701">
        <v>0</v>
      </c>
      <c r="F701" s="11">
        <v>5979.99</v>
      </c>
      <c r="G701" t="s">
        <v>11</v>
      </c>
      <c r="H701" t="s">
        <v>12</v>
      </c>
      <c r="I701" t="s">
        <v>13</v>
      </c>
      <c r="K701" t="str">
        <f t="shared" si="30"/>
        <v>1974-11</v>
      </c>
      <c r="L701" t="str">
        <f t="shared" si="31"/>
        <v>11-Oct-1974</v>
      </c>
      <c r="M701">
        <f t="shared" si="32"/>
        <v>48</v>
      </c>
    </row>
    <row r="702" spans="1:13" x14ac:dyDescent="0.25">
      <c r="A702" t="s">
        <v>734</v>
      </c>
      <c r="B702">
        <v>1988</v>
      </c>
      <c r="C702" t="s">
        <v>18</v>
      </c>
      <c r="D702">
        <v>10</v>
      </c>
      <c r="E702">
        <v>2</v>
      </c>
      <c r="F702" s="11">
        <v>5989.52</v>
      </c>
      <c r="G702" t="s">
        <v>11</v>
      </c>
      <c r="H702" t="s">
        <v>16</v>
      </c>
      <c r="I702" t="s">
        <v>23</v>
      </c>
      <c r="K702" t="str">
        <f t="shared" si="30"/>
        <v>1988-10</v>
      </c>
      <c r="L702" t="str">
        <f t="shared" si="31"/>
        <v>10-Jun-1988</v>
      </c>
      <c r="M702">
        <f t="shared" si="32"/>
        <v>34</v>
      </c>
    </row>
    <row r="703" spans="1:13" x14ac:dyDescent="0.25">
      <c r="A703" t="s">
        <v>735</v>
      </c>
      <c r="B703">
        <v>1974</v>
      </c>
      <c r="C703" t="s">
        <v>35</v>
      </c>
      <c r="D703">
        <v>17</v>
      </c>
      <c r="E703">
        <v>0</v>
      </c>
      <c r="F703" s="11">
        <v>5990.17</v>
      </c>
      <c r="G703" t="s">
        <v>11</v>
      </c>
      <c r="H703" t="s">
        <v>11</v>
      </c>
      <c r="I703" t="s">
        <v>13</v>
      </c>
      <c r="K703" t="str">
        <f t="shared" si="30"/>
        <v>1974-17</v>
      </c>
      <c r="L703" t="str">
        <f t="shared" si="31"/>
        <v>17-Aug-1974</v>
      </c>
      <c r="M703">
        <f t="shared" si="32"/>
        <v>48</v>
      </c>
    </row>
    <row r="704" spans="1:13" x14ac:dyDescent="0.25">
      <c r="A704" t="s">
        <v>736</v>
      </c>
      <c r="B704">
        <v>1980</v>
      </c>
      <c r="C704" t="s">
        <v>35</v>
      </c>
      <c r="D704">
        <v>8</v>
      </c>
      <c r="E704">
        <v>2</v>
      </c>
      <c r="F704" s="11">
        <v>5993.62</v>
      </c>
      <c r="G704" t="s">
        <v>11</v>
      </c>
      <c r="H704" t="s">
        <v>12</v>
      </c>
      <c r="I704" t="s">
        <v>13</v>
      </c>
      <c r="K704" t="str">
        <f t="shared" si="30"/>
        <v>1980-8</v>
      </c>
      <c r="L704" t="str">
        <f t="shared" si="31"/>
        <v>8-Aug-1980</v>
      </c>
      <c r="M704">
        <f t="shared" si="32"/>
        <v>42</v>
      </c>
    </row>
    <row r="705" spans="1:13" x14ac:dyDescent="0.25">
      <c r="A705" t="s">
        <v>737</v>
      </c>
      <c r="B705">
        <v>1989</v>
      </c>
      <c r="C705" t="s">
        <v>35</v>
      </c>
      <c r="D705">
        <v>16</v>
      </c>
      <c r="E705">
        <v>4</v>
      </c>
      <c r="F705" s="11">
        <v>6059.17</v>
      </c>
      <c r="G705" t="s">
        <v>11</v>
      </c>
      <c r="H705" t="s">
        <v>16</v>
      </c>
      <c r="I705" t="s">
        <v>42</v>
      </c>
      <c r="K705" t="str">
        <f t="shared" si="30"/>
        <v>1989-16</v>
      </c>
      <c r="L705" t="str">
        <f t="shared" si="31"/>
        <v>16-Aug-1989</v>
      </c>
      <c r="M705">
        <f t="shared" si="32"/>
        <v>33</v>
      </c>
    </row>
    <row r="706" spans="1:13" x14ac:dyDescent="0.25">
      <c r="A706" t="s">
        <v>738</v>
      </c>
      <c r="B706">
        <v>1996</v>
      </c>
      <c r="C706" t="s">
        <v>10</v>
      </c>
      <c r="D706">
        <v>28</v>
      </c>
      <c r="E706">
        <v>0</v>
      </c>
      <c r="F706" s="11">
        <v>6061.8</v>
      </c>
      <c r="G706" t="s">
        <v>11</v>
      </c>
      <c r="H706" t="s">
        <v>12</v>
      </c>
      <c r="I706" t="s">
        <v>23</v>
      </c>
      <c r="K706" t="str">
        <f t="shared" si="30"/>
        <v>1996-28</v>
      </c>
      <c r="L706" t="str">
        <f t="shared" si="31"/>
        <v>28-Jul-1996</v>
      </c>
      <c r="M706">
        <f t="shared" si="32"/>
        <v>26</v>
      </c>
    </row>
    <row r="707" spans="1:13" x14ac:dyDescent="0.25">
      <c r="A707" t="s">
        <v>739</v>
      </c>
      <c r="B707">
        <v>1994</v>
      </c>
      <c r="C707" t="s">
        <v>15</v>
      </c>
      <c r="D707">
        <v>8</v>
      </c>
      <c r="E707">
        <v>0</v>
      </c>
      <c r="F707" s="11">
        <v>6064.37</v>
      </c>
      <c r="G707" t="s">
        <v>11</v>
      </c>
      <c r="H707" t="s">
        <v>11</v>
      </c>
      <c r="I707" t="s">
        <v>42</v>
      </c>
      <c r="K707" t="str">
        <f t="shared" ref="K707:K770" si="33">B707&amp;"-"&amp;D707</f>
        <v>1994-8</v>
      </c>
      <c r="L707" t="str">
        <f t="shared" ref="L707:L770" si="34">D707&amp;"-"&amp;C707&amp;"-"&amp;B707</f>
        <v>8-Nov-1994</v>
      </c>
      <c r="M707">
        <f t="shared" ref="M707:M770" si="35">DATEDIF(L707,DATE(2023,6,8),"Y")</f>
        <v>28</v>
      </c>
    </row>
    <row r="708" spans="1:13" x14ac:dyDescent="0.25">
      <c r="A708" t="s">
        <v>740</v>
      </c>
      <c r="B708">
        <v>1984</v>
      </c>
      <c r="C708" t="s">
        <v>20</v>
      </c>
      <c r="D708">
        <v>21</v>
      </c>
      <c r="E708">
        <v>1</v>
      </c>
      <c r="F708" s="11">
        <v>6067.13</v>
      </c>
      <c r="G708" t="s">
        <v>12</v>
      </c>
      <c r="H708" t="s">
        <v>16</v>
      </c>
      <c r="I708" t="s">
        <v>168</v>
      </c>
      <c r="K708" t="str">
        <f t="shared" si="33"/>
        <v>1984-21</v>
      </c>
      <c r="L708" t="str">
        <f t="shared" si="34"/>
        <v>21-Sep-1984</v>
      </c>
      <c r="M708">
        <f t="shared" si="35"/>
        <v>38</v>
      </c>
    </row>
    <row r="709" spans="1:13" x14ac:dyDescent="0.25">
      <c r="A709" t="s">
        <v>741</v>
      </c>
      <c r="B709">
        <v>1979</v>
      </c>
      <c r="C709" t="s">
        <v>35</v>
      </c>
      <c r="D709">
        <v>8</v>
      </c>
      <c r="E709">
        <v>2</v>
      </c>
      <c r="F709" s="11">
        <v>6074.37</v>
      </c>
      <c r="G709" t="s">
        <v>11</v>
      </c>
      <c r="H709" t="s">
        <v>11</v>
      </c>
      <c r="I709" t="s">
        <v>23</v>
      </c>
      <c r="K709" t="str">
        <f t="shared" si="33"/>
        <v>1979-8</v>
      </c>
      <c r="L709" t="str">
        <f t="shared" si="34"/>
        <v>8-Aug-1979</v>
      </c>
      <c r="M709">
        <f t="shared" si="35"/>
        <v>43</v>
      </c>
    </row>
    <row r="710" spans="1:13" x14ac:dyDescent="0.25">
      <c r="A710" t="s">
        <v>742</v>
      </c>
      <c r="B710">
        <v>1984</v>
      </c>
      <c r="C710" t="s">
        <v>37</v>
      </c>
      <c r="D710">
        <v>14</v>
      </c>
      <c r="E710">
        <v>1</v>
      </c>
      <c r="F710" s="11">
        <v>6079.67</v>
      </c>
      <c r="G710" t="s">
        <v>16</v>
      </c>
      <c r="H710" t="s">
        <v>16</v>
      </c>
      <c r="I710" t="s">
        <v>276</v>
      </c>
      <c r="K710" t="str">
        <f t="shared" si="33"/>
        <v>1984-14</v>
      </c>
      <c r="L710" t="str">
        <f t="shared" si="34"/>
        <v>14-Oct-1984</v>
      </c>
      <c r="M710">
        <f t="shared" si="35"/>
        <v>38</v>
      </c>
    </row>
    <row r="711" spans="1:13" x14ac:dyDescent="0.25">
      <c r="A711" t="s">
        <v>743</v>
      </c>
      <c r="B711">
        <v>1984</v>
      </c>
      <c r="C711" t="s">
        <v>10</v>
      </c>
      <c r="D711">
        <v>25</v>
      </c>
      <c r="E711">
        <v>2</v>
      </c>
      <c r="F711" s="11">
        <v>6082.41</v>
      </c>
      <c r="G711" t="s">
        <v>16</v>
      </c>
      <c r="H711" t="s">
        <v>11</v>
      </c>
      <c r="I711" t="s">
        <v>42</v>
      </c>
      <c r="K711" t="str">
        <f t="shared" si="33"/>
        <v>1984-25</v>
      </c>
      <c r="L711" t="str">
        <f t="shared" si="34"/>
        <v>25-Jul-1984</v>
      </c>
      <c r="M711">
        <f t="shared" si="35"/>
        <v>38</v>
      </c>
    </row>
    <row r="712" spans="1:13" x14ac:dyDescent="0.25">
      <c r="A712" t="s">
        <v>744</v>
      </c>
      <c r="B712">
        <v>1970</v>
      </c>
      <c r="C712" t="s">
        <v>18</v>
      </c>
      <c r="D712">
        <v>9</v>
      </c>
      <c r="E712">
        <v>0</v>
      </c>
      <c r="F712" s="11">
        <v>6098.38</v>
      </c>
      <c r="G712" t="s">
        <v>11</v>
      </c>
      <c r="H712" t="s">
        <v>11</v>
      </c>
      <c r="I712" t="s">
        <v>13</v>
      </c>
      <c r="K712" t="str">
        <f t="shared" si="33"/>
        <v>1970-9</v>
      </c>
      <c r="L712" t="str">
        <f t="shared" si="34"/>
        <v>9-Jun-1970</v>
      </c>
      <c r="M712">
        <f t="shared" si="35"/>
        <v>52</v>
      </c>
    </row>
    <row r="713" spans="1:13" x14ac:dyDescent="0.25">
      <c r="A713" t="s">
        <v>745</v>
      </c>
      <c r="B713">
        <v>1995</v>
      </c>
      <c r="C713" t="s">
        <v>20</v>
      </c>
      <c r="D713">
        <v>9</v>
      </c>
      <c r="E713">
        <v>0</v>
      </c>
      <c r="F713" s="11">
        <v>6111.95</v>
      </c>
      <c r="G713" t="s">
        <v>11</v>
      </c>
      <c r="H713" t="s">
        <v>12</v>
      </c>
      <c r="I713" t="s">
        <v>535</v>
      </c>
      <c r="K713" t="str">
        <f t="shared" si="33"/>
        <v>1995-9</v>
      </c>
      <c r="L713" t="str">
        <f t="shared" si="34"/>
        <v>9-Sep-1995</v>
      </c>
      <c r="M713">
        <f t="shared" si="35"/>
        <v>27</v>
      </c>
    </row>
    <row r="714" spans="1:13" x14ac:dyDescent="0.25">
      <c r="A714" t="s">
        <v>746</v>
      </c>
      <c r="B714">
        <v>1985</v>
      </c>
      <c r="C714" t="s">
        <v>10</v>
      </c>
      <c r="D714">
        <v>21</v>
      </c>
      <c r="E714">
        <v>1</v>
      </c>
      <c r="F714" s="11">
        <v>6112.35</v>
      </c>
      <c r="G714" t="s">
        <v>11</v>
      </c>
      <c r="H714" t="s">
        <v>16</v>
      </c>
      <c r="I714" t="s">
        <v>23</v>
      </c>
      <c r="K714" t="str">
        <f t="shared" si="33"/>
        <v>1985-21</v>
      </c>
      <c r="L714" t="str">
        <f t="shared" si="34"/>
        <v>21-Jul-1985</v>
      </c>
      <c r="M714">
        <f t="shared" si="35"/>
        <v>37</v>
      </c>
    </row>
    <row r="715" spans="1:13" x14ac:dyDescent="0.25">
      <c r="A715" t="s">
        <v>747</v>
      </c>
      <c r="B715">
        <v>1991</v>
      </c>
      <c r="C715" t="s">
        <v>10</v>
      </c>
      <c r="D715">
        <v>25</v>
      </c>
      <c r="E715">
        <v>3</v>
      </c>
      <c r="F715" s="11">
        <v>6113.23</v>
      </c>
      <c r="G715" t="s">
        <v>11</v>
      </c>
      <c r="H715" t="s">
        <v>11</v>
      </c>
      <c r="I715" t="s">
        <v>247</v>
      </c>
      <c r="K715" t="str">
        <f t="shared" si="33"/>
        <v>1991-25</v>
      </c>
      <c r="L715" t="str">
        <f t="shared" si="34"/>
        <v>25-Jul-1991</v>
      </c>
      <c r="M715">
        <f t="shared" si="35"/>
        <v>31</v>
      </c>
    </row>
    <row r="716" spans="1:13" x14ac:dyDescent="0.25">
      <c r="A716" t="s">
        <v>748</v>
      </c>
      <c r="B716">
        <v>1983</v>
      </c>
      <c r="C716" t="s">
        <v>35</v>
      </c>
      <c r="D716">
        <v>11</v>
      </c>
      <c r="E716">
        <v>1</v>
      </c>
      <c r="F716" s="11">
        <v>6117.49</v>
      </c>
      <c r="G716" t="s">
        <v>11</v>
      </c>
      <c r="H716" t="s">
        <v>12</v>
      </c>
      <c r="I716" t="s">
        <v>23</v>
      </c>
      <c r="K716" t="str">
        <f t="shared" si="33"/>
        <v>1983-11</v>
      </c>
      <c r="L716" t="str">
        <f t="shared" si="34"/>
        <v>11-Aug-1983</v>
      </c>
      <c r="M716">
        <f t="shared" si="35"/>
        <v>39</v>
      </c>
    </row>
    <row r="717" spans="1:13" x14ac:dyDescent="0.25">
      <c r="A717" t="s">
        <v>749</v>
      </c>
      <c r="B717">
        <v>1983</v>
      </c>
      <c r="C717" t="s">
        <v>15</v>
      </c>
      <c r="D717">
        <v>16</v>
      </c>
      <c r="E717">
        <v>1</v>
      </c>
      <c r="F717" s="11">
        <v>6123.57</v>
      </c>
      <c r="G717" t="s">
        <v>12</v>
      </c>
      <c r="H717" t="s">
        <v>11</v>
      </c>
      <c r="I717" t="s">
        <v>23</v>
      </c>
      <c r="K717" t="str">
        <f t="shared" si="33"/>
        <v>1983-16</v>
      </c>
      <c r="L717" t="str">
        <f t="shared" si="34"/>
        <v>16-Nov-1983</v>
      </c>
      <c r="M717">
        <f t="shared" si="35"/>
        <v>39</v>
      </c>
    </row>
    <row r="718" spans="1:13" x14ac:dyDescent="0.25">
      <c r="A718" t="s">
        <v>750</v>
      </c>
      <c r="B718">
        <v>1990</v>
      </c>
      <c r="C718" t="s">
        <v>35</v>
      </c>
      <c r="D718">
        <v>18</v>
      </c>
      <c r="E718">
        <v>3</v>
      </c>
      <c r="F718" s="11">
        <v>6128.8</v>
      </c>
      <c r="G718" t="s">
        <v>11</v>
      </c>
      <c r="H718" t="s">
        <v>12</v>
      </c>
      <c r="I718" t="s">
        <v>23</v>
      </c>
      <c r="K718" t="str">
        <f t="shared" si="33"/>
        <v>1990-18</v>
      </c>
      <c r="L718" t="str">
        <f t="shared" si="34"/>
        <v>18-Aug-1990</v>
      </c>
      <c r="M718">
        <f t="shared" si="35"/>
        <v>32</v>
      </c>
    </row>
    <row r="719" spans="1:13" x14ac:dyDescent="0.25">
      <c r="A719" t="s">
        <v>751</v>
      </c>
      <c r="B719">
        <v>1969</v>
      </c>
      <c r="C719" t="s">
        <v>15</v>
      </c>
      <c r="D719">
        <v>9</v>
      </c>
      <c r="E719">
        <v>0</v>
      </c>
      <c r="F719" s="11">
        <v>6138.5</v>
      </c>
      <c r="G719" t="s">
        <v>11</v>
      </c>
      <c r="H719" t="s">
        <v>11</v>
      </c>
      <c r="I719" t="s">
        <v>42</v>
      </c>
      <c r="K719" t="str">
        <f t="shared" si="33"/>
        <v>1969-9</v>
      </c>
      <c r="L719" t="str">
        <f t="shared" si="34"/>
        <v>9-Nov-1969</v>
      </c>
      <c r="M719">
        <f t="shared" si="35"/>
        <v>53</v>
      </c>
    </row>
    <row r="720" spans="1:13" x14ac:dyDescent="0.25">
      <c r="A720" t="s">
        <v>752</v>
      </c>
      <c r="B720">
        <v>1978</v>
      </c>
      <c r="C720" t="s">
        <v>20</v>
      </c>
      <c r="D720">
        <v>5</v>
      </c>
      <c r="E720">
        <v>2</v>
      </c>
      <c r="F720" s="11">
        <v>6138.58</v>
      </c>
      <c r="G720" t="s">
        <v>11</v>
      </c>
      <c r="H720" t="s">
        <v>16</v>
      </c>
      <c r="I720" t="s">
        <v>13</v>
      </c>
      <c r="K720" t="str">
        <f t="shared" si="33"/>
        <v>1978-5</v>
      </c>
      <c r="L720" t="str">
        <f t="shared" si="34"/>
        <v>5-Sep-1978</v>
      </c>
      <c r="M720">
        <f t="shared" si="35"/>
        <v>44</v>
      </c>
    </row>
    <row r="721" spans="1:13" x14ac:dyDescent="0.25">
      <c r="A721" t="s">
        <v>753</v>
      </c>
      <c r="B721">
        <v>1976</v>
      </c>
      <c r="C721" t="s">
        <v>30</v>
      </c>
      <c r="D721">
        <v>12</v>
      </c>
      <c r="E721">
        <v>2</v>
      </c>
      <c r="F721" s="11">
        <v>6139.14</v>
      </c>
      <c r="G721" t="s">
        <v>11</v>
      </c>
      <c r="H721" t="s">
        <v>12</v>
      </c>
      <c r="I721" t="s">
        <v>13</v>
      </c>
      <c r="K721" t="str">
        <f t="shared" si="33"/>
        <v>1976-12</v>
      </c>
      <c r="L721" t="str">
        <f t="shared" si="34"/>
        <v>12-Dec-1976</v>
      </c>
      <c r="M721">
        <f t="shared" si="35"/>
        <v>46</v>
      </c>
    </row>
    <row r="722" spans="1:13" x14ac:dyDescent="0.25">
      <c r="A722" t="s">
        <v>754</v>
      </c>
      <c r="B722">
        <v>1970</v>
      </c>
      <c r="C722" t="s">
        <v>37</v>
      </c>
      <c r="D722">
        <v>14</v>
      </c>
      <c r="E722">
        <v>0</v>
      </c>
      <c r="F722" s="11">
        <v>6147.12</v>
      </c>
      <c r="G722" t="s">
        <v>11</v>
      </c>
      <c r="H722" t="s">
        <v>12</v>
      </c>
      <c r="I722" t="s">
        <v>23</v>
      </c>
      <c r="K722" t="str">
        <f t="shared" si="33"/>
        <v>1970-14</v>
      </c>
      <c r="L722" t="str">
        <f t="shared" si="34"/>
        <v>14-Oct-1970</v>
      </c>
      <c r="M722">
        <f t="shared" si="35"/>
        <v>52</v>
      </c>
    </row>
    <row r="723" spans="1:13" x14ac:dyDescent="0.25">
      <c r="A723" t="s">
        <v>755</v>
      </c>
      <c r="B723">
        <v>1973</v>
      </c>
      <c r="C723" t="s">
        <v>15</v>
      </c>
      <c r="D723">
        <v>6</v>
      </c>
      <c r="E723">
        <v>0</v>
      </c>
      <c r="F723" s="11">
        <v>6152.05</v>
      </c>
      <c r="G723" t="s">
        <v>11</v>
      </c>
      <c r="H723" t="s">
        <v>12</v>
      </c>
      <c r="I723" t="s">
        <v>13</v>
      </c>
      <c r="K723" t="str">
        <f t="shared" si="33"/>
        <v>1973-6</v>
      </c>
      <c r="L723" t="str">
        <f t="shared" si="34"/>
        <v>6-Nov-1973</v>
      </c>
      <c r="M723">
        <f t="shared" si="35"/>
        <v>49</v>
      </c>
    </row>
    <row r="724" spans="1:13" x14ac:dyDescent="0.25">
      <c r="A724" t="s">
        <v>756</v>
      </c>
      <c r="B724">
        <v>1985</v>
      </c>
      <c r="C724" t="s">
        <v>37</v>
      </c>
      <c r="D724">
        <v>15</v>
      </c>
      <c r="E724">
        <v>3</v>
      </c>
      <c r="F724" s="11">
        <v>6159.57</v>
      </c>
      <c r="G724" t="s">
        <v>11</v>
      </c>
      <c r="H724" t="s">
        <v>16</v>
      </c>
      <c r="I724" t="s">
        <v>23</v>
      </c>
      <c r="K724" t="str">
        <f t="shared" si="33"/>
        <v>1985-15</v>
      </c>
      <c r="L724" t="str">
        <f t="shared" si="34"/>
        <v>15-Oct-1985</v>
      </c>
      <c r="M724">
        <f t="shared" si="35"/>
        <v>37</v>
      </c>
    </row>
    <row r="725" spans="1:13" x14ac:dyDescent="0.25">
      <c r="A725" t="s">
        <v>757</v>
      </c>
      <c r="B725">
        <v>1984</v>
      </c>
      <c r="C725" t="s">
        <v>37</v>
      </c>
      <c r="D725">
        <v>6</v>
      </c>
      <c r="E725">
        <v>3</v>
      </c>
      <c r="F725" s="11">
        <v>6170.96</v>
      </c>
      <c r="G725" t="s">
        <v>11</v>
      </c>
      <c r="H725" t="s">
        <v>16</v>
      </c>
      <c r="I725" t="s">
        <v>13</v>
      </c>
      <c r="K725" t="str">
        <f t="shared" si="33"/>
        <v>1984-6</v>
      </c>
      <c r="L725" t="str">
        <f t="shared" si="34"/>
        <v>6-Oct-1984</v>
      </c>
      <c r="M725">
        <f t="shared" si="35"/>
        <v>38</v>
      </c>
    </row>
    <row r="726" spans="1:13" x14ac:dyDescent="0.25">
      <c r="A726" t="s">
        <v>758</v>
      </c>
      <c r="B726">
        <v>1985</v>
      </c>
      <c r="C726" t="s">
        <v>35</v>
      </c>
      <c r="D726">
        <v>9</v>
      </c>
      <c r="E726">
        <v>3</v>
      </c>
      <c r="F726" s="11">
        <v>6183.32</v>
      </c>
      <c r="G726" t="s">
        <v>11</v>
      </c>
      <c r="H726" t="s">
        <v>11</v>
      </c>
      <c r="I726" t="s">
        <v>23</v>
      </c>
      <c r="K726" t="str">
        <f t="shared" si="33"/>
        <v>1985-9</v>
      </c>
      <c r="L726" t="str">
        <f t="shared" si="34"/>
        <v>9-Aug-1985</v>
      </c>
      <c r="M726">
        <f t="shared" si="35"/>
        <v>37</v>
      </c>
    </row>
    <row r="727" spans="1:13" x14ac:dyDescent="0.25">
      <c r="A727" t="s">
        <v>759</v>
      </c>
      <c r="B727">
        <v>1970</v>
      </c>
      <c r="C727" t="s">
        <v>37</v>
      </c>
      <c r="D727">
        <v>5</v>
      </c>
      <c r="E727">
        <v>0</v>
      </c>
      <c r="F727" s="11">
        <v>6183.46</v>
      </c>
      <c r="G727" t="s">
        <v>11</v>
      </c>
      <c r="H727" t="s">
        <v>11</v>
      </c>
      <c r="I727" t="s">
        <v>23</v>
      </c>
      <c r="K727" t="str">
        <f t="shared" si="33"/>
        <v>1970-5</v>
      </c>
      <c r="L727" t="str">
        <f t="shared" si="34"/>
        <v>5-Oct-1970</v>
      </c>
      <c r="M727">
        <f t="shared" si="35"/>
        <v>52</v>
      </c>
    </row>
    <row r="728" spans="1:13" x14ac:dyDescent="0.25">
      <c r="A728" t="s">
        <v>760</v>
      </c>
      <c r="B728">
        <v>1988</v>
      </c>
      <c r="C728" t="s">
        <v>15</v>
      </c>
      <c r="D728">
        <v>1</v>
      </c>
      <c r="E728">
        <v>3</v>
      </c>
      <c r="F728" s="11">
        <v>6184.3</v>
      </c>
      <c r="G728" t="s">
        <v>11</v>
      </c>
      <c r="H728" t="s">
        <v>12</v>
      </c>
      <c r="I728" t="s">
        <v>13</v>
      </c>
      <c r="K728" t="str">
        <f t="shared" si="33"/>
        <v>1988-1</v>
      </c>
      <c r="L728" t="str">
        <f t="shared" si="34"/>
        <v>1-Nov-1988</v>
      </c>
      <c r="M728">
        <f t="shared" si="35"/>
        <v>34</v>
      </c>
    </row>
    <row r="729" spans="1:13" x14ac:dyDescent="0.25">
      <c r="A729" t="s">
        <v>761</v>
      </c>
      <c r="B729">
        <v>1981</v>
      </c>
      <c r="C729" t="s">
        <v>15</v>
      </c>
      <c r="D729">
        <v>22</v>
      </c>
      <c r="E729">
        <v>0</v>
      </c>
      <c r="F729" s="11">
        <v>6185.32</v>
      </c>
      <c r="G729" t="s">
        <v>11</v>
      </c>
      <c r="H729" t="s">
        <v>16</v>
      </c>
      <c r="I729" t="s">
        <v>13</v>
      </c>
      <c r="K729" t="str">
        <f t="shared" si="33"/>
        <v>1981-22</v>
      </c>
      <c r="L729" t="str">
        <f t="shared" si="34"/>
        <v>22-Nov-1981</v>
      </c>
      <c r="M729">
        <f t="shared" si="35"/>
        <v>41</v>
      </c>
    </row>
    <row r="730" spans="1:13" x14ac:dyDescent="0.25">
      <c r="A730" t="s">
        <v>762</v>
      </c>
      <c r="B730">
        <v>1981</v>
      </c>
      <c r="C730" t="s">
        <v>37</v>
      </c>
      <c r="D730">
        <v>1</v>
      </c>
      <c r="E730">
        <v>0</v>
      </c>
      <c r="F730" s="11">
        <v>6186.13</v>
      </c>
      <c r="G730" t="s">
        <v>11</v>
      </c>
      <c r="H730" t="s">
        <v>12</v>
      </c>
      <c r="I730" t="s">
        <v>42</v>
      </c>
      <c r="K730" t="str">
        <f t="shared" si="33"/>
        <v>1981-1</v>
      </c>
      <c r="L730" t="str">
        <f t="shared" si="34"/>
        <v>1-Oct-1981</v>
      </c>
      <c r="M730">
        <f t="shared" si="35"/>
        <v>41</v>
      </c>
    </row>
    <row r="731" spans="1:13" x14ac:dyDescent="0.25">
      <c r="A731" t="s">
        <v>763</v>
      </c>
      <c r="B731">
        <v>1988</v>
      </c>
      <c r="C731" t="s">
        <v>37</v>
      </c>
      <c r="D731">
        <v>23</v>
      </c>
      <c r="E731">
        <v>3</v>
      </c>
      <c r="F731" s="11">
        <v>6196.45</v>
      </c>
      <c r="G731" t="s">
        <v>11</v>
      </c>
      <c r="H731" t="s">
        <v>16</v>
      </c>
      <c r="I731" t="s">
        <v>42</v>
      </c>
      <c r="K731" t="str">
        <f t="shared" si="33"/>
        <v>1988-23</v>
      </c>
      <c r="L731" t="str">
        <f t="shared" si="34"/>
        <v>23-Oct-1988</v>
      </c>
      <c r="M731">
        <f t="shared" si="35"/>
        <v>34</v>
      </c>
    </row>
    <row r="732" spans="1:13" x14ac:dyDescent="0.25">
      <c r="A732" t="s">
        <v>764</v>
      </c>
      <c r="B732">
        <v>1985</v>
      </c>
      <c r="C732" t="s">
        <v>10</v>
      </c>
      <c r="D732">
        <v>22</v>
      </c>
      <c r="E732">
        <v>2</v>
      </c>
      <c r="F732" s="11">
        <v>6198.75</v>
      </c>
      <c r="G732" t="s">
        <v>11</v>
      </c>
      <c r="H732" t="s">
        <v>16</v>
      </c>
      <c r="I732" t="s">
        <v>23</v>
      </c>
      <c r="K732" t="str">
        <f t="shared" si="33"/>
        <v>1985-22</v>
      </c>
      <c r="L732" t="str">
        <f t="shared" si="34"/>
        <v>22-Jul-1985</v>
      </c>
      <c r="M732">
        <f t="shared" si="35"/>
        <v>37</v>
      </c>
    </row>
    <row r="733" spans="1:13" x14ac:dyDescent="0.25">
      <c r="A733" t="s">
        <v>31</v>
      </c>
      <c r="B733">
        <v>1985</v>
      </c>
      <c r="C733" t="s">
        <v>30</v>
      </c>
      <c r="D733">
        <v>20</v>
      </c>
      <c r="E733">
        <v>2</v>
      </c>
      <c r="F733" s="11">
        <v>6203.9</v>
      </c>
      <c r="G733" t="s">
        <v>16</v>
      </c>
      <c r="H733" t="s">
        <v>11</v>
      </c>
      <c r="I733" t="s">
        <v>23</v>
      </c>
      <c r="K733" t="str">
        <f t="shared" si="33"/>
        <v>1985-20</v>
      </c>
      <c r="L733" t="str">
        <f t="shared" si="34"/>
        <v>20-Dec-1985</v>
      </c>
      <c r="M733">
        <f t="shared" si="35"/>
        <v>37</v>
      </c>
    </row>
    <row r="734" spans="1:13" x14ac:dyDescent="0.25">
      <c r="A734" t="s">
        <v>765</v>
      </c>
      <c r="B734">
        <v>1985</v>
      </c>
      <c r="C734" t="s">
        <v>20</v>
      </c>
      <c r="D734">
        <v>22</v>
      </c>
      <c r="E734">
        <v>2</v>
      </c>
      <c r="F734" s="11">
        <v>6203.9</v>
      </c>
      <c r="G734" t="s">
        <v>11</v>
      </c>
      <c r="H734" t="s">
        <v>11</v>
      </c>
      <c r="I734" t="s">
        <v>23</v>
      </c>
      <c r="K734" t="str">
        <f t="shared" si="33"/>
        <v>1985-22</v>
      </c>
      <c r="L734" t="str">
        <f t="shared" si="34"/>
        <v>22-Sep-1985</v>
      </c>
      <c r="M734">
        <f t="shared" si="35"/>
        <v>37</v>
      </c>
    </row>
    <row r="735" spans="1:13" x14ac:dyDescent="0.25">
      <c r="A735" t="s">
        <v>766</v>
      </c>
      <c r="B735">
        <v>1999</v>
      </c>
      <c r="C735" t="s">
        <v>20</v>
      </c>
      <c r="D735">
        <v>10</v>
      </c>
      <c r="E735">
        <v>0</v>
      </c>
      <c r="F735" s="11">
        <v>6207.26</v>
      </c>
      <c r="G735" t="s">
        <v>11</v>
      </c>
      <c r="H735" t="s">
        <v>11</v>
      </c>
      <c r="I735" t="s">
        <v>535</v>
      </c>
      <c r="K735" t="str">
        <f t="shared" si="33"/>
        <v>1999-10</v>
      </c>
      <c r="L735" t="str">
        <f t="shared" si="34"/>
        <v>10-Sep-1999</v>
      </c>
      <c r="M735">
        <f t="shared" si="35"/>
        <v>23</v>
      </c>
    </row>
    <row r="736" spans="1:13" x14ac:dyDescent="0.25">
      <c r="A736" t="s">
        <v>767</v>
      </c>
      <c r="B736">
        <v>1992</v>
      </c>
      <c r="C736" t="s">
        <v>35</v>
      </c>
      <c r="D736">
        <v>12</v>
      </c>
      <c r="E736">
        <v>0</v>
      </c>
      <c r="F736" s="11">
        <v>6208.5</v>
      </c>
      <c r="G736" t="s">
        <v>11</v>
      </c>
      <c r="H736" t="s">
        <v>16</v>
      </c>
      <c r="I736" t="s">
        <v>300</v>
      </c>
      <c r="K736" t="str">
        <f t="shared" si="33"/>
        <v>1992-12</v>
      </c>
      <c r="L736" t="str">
        <f t="shared" si="34"/>
        <v>12-Aug-1992</v>
      </c>
      <c r="M736">
        <f t="shared" si="35"/>
        <v>30</v>
      </c>
    </row>
    <row r="737" spans="1:13" x14ac:dyDescent="0.25">
      <c r="A737" t="s">
        <v>768</v>
      </c>
      <c r="B737">
        <v>1972</v>
      </c>
      <c r="C737" t="s">
        <v>18</v>
      </c>
      <c r="D737">
        <v>29</v>
      </c>
      <c r="E737">
        <v>0</v>
      </c>
      <c r="F737" s="11">
        <v>6219.93</v>
      </c>
      <c r="G737" t="s">
        <v>11</v>
      </c>
      <c r="H737" t="s">
        <v>11</v>
      </c>
      <c r="I737" t="s">
        <v>13</v>
      </c>
      <c r="K737" t="str">
        <f t="shared" si="33"/>
        <v>1972-29</v>
      </c>
      <c r="L737" t="str">
        <f t="shared" si="34"/>
        <v>29-Jun-1972</v>
      </c>
      <c r="M737">
        <f t="shared" si="35"/>
        <v>50</v>
      </c>
    </row>
    <row r="738" spans="1:13" x14ac:dyDescent="0.25">
      <c r="A738" t="s">
        <v>769</v>
      </c>
      <c r="B738">
        <v>1978</v>
      </c>
      <c r="C738" t="s">
        <v>20</v>
      </c>
      <c r="D738">
        <v>19</v>
      </c>
      <c r="E738">
        <v>2</v>
      </c>
      <c r="F738" s="11">
        <v>6236.95</v>
      </c>
      <c r="G738" t="s">
        <v>11</v>
      </c>
      <c r="H738" t="s">
        <v>11</v>
      </c>
      <c r="I738" t="s">
        <v>13</v>
      </c>
      <c r="K738" t="str">
        <f t="shared" si="33"/>
        <v>1978-19</v>
      </c>
      <c r="L738" t="str">
        <f t="shared" si="34"/>
        <v>19-Sep-1978</v>
      </c>
      <c r="M738">
        <f t="shared" si="35"/>
        <v>44</v>
      </c>
    </row>
    <row r="739" spans="1:13" x14ac:dyDescent="0.25">
      <c r="A739" t="s">
        <v>770</v>
      </c>
      <c r="B739">
        <v>1983</v>
      </c>
      <c r="C739" t="s">
        <v>35</v>
      </c>
      <c r="D739">
        <v>11</v>
      </c>
      <c r="E739">
        <v>1</v>
      </c>
      <c r="F739" s="11">
        <v>6238.3</v>
      </c>
      <c r="G739" t="s">
        <v>11</v>
      </c>
      <c r="H739" t="s">
        <v>16</v>
      </c>
      <c r="I739" t="s">
        <v>42</v>
      </c>
      <c r="K739" t="str">
        <f t="shared" si="33"/>
        <v>1983-11</v>
      </c>
      <c r="L739" t="str">
        <f t="shared" si="34"/>
        <v>11-Aug-1983</v>
      </c>
      <c r="M739">
        <f t="shared" si="35"/>
        <v>39</v>
      </c>
    </row>
    <row r="740" spans="1:13" x14ac:dyDescent="0.25">
      <c r="A740" t="s">
        <v>771</v>
      </c>
      <c r="B740">
        <v>1979</v>
      </c>
      <c r="C740" t="s">
        <v>37</v>
      </c>
      <c r="D740">
        <v>10</v>
      </c>
      <c r="E740">
        <v>0</v>
      </c>
      <c r="F740" s="11">
        <v>6250.44</v>
      </c>
      <c r="G740" t="s">
        <v>11</v>
      </c>
      <c r="H740" t="s">
        <v>16</v>
      </c>
      <c r="I740" t="s">
        <v>42</v>
      </c>
      <c r="K740" t="str">
        <f t="shared" si="33"/>
        <v>1979-10</v>
      </c>
      <c r="L740" t="str">
        <f t="shared" si="34"/>
        <v>10-Oct-1979</v>
      </c>
      <c r="M740">
        <f t="shared" si="35"/>
        <v>43</v>
      </c>
    </row>
    <row r="741" spans="1:13" x14ac:dyDescent="0.25">
      <c r="A741" t="s">
        <v>772</v>
      </c>
      <c r="B741">
        <v>1972</v>
      </c>
      <c r="C741" t="s">
        <v>15</v>
      </c>
      <c r="D741">
        <v>11</v>
      </c>
      <c r="E741">
        <v>0</v>
      </c>
      <c r="F741" s="11">
        <v>6253.85</v>
      </c>
      <c r="G741" t="s">
        <v>11</v>
      </c>
      <c r="H741" t="s">
        <v>11</v>
      </c>
      <c r="I741" t="s">
        <v>13</v>
      </c>
      <c r="K741" t="str">
        <f t="shared" si="33"/>
        <v>1972-11</v>
      </c>
      <c r="L741" t="str">
        <f t="shared" si="34"/>
        <v>11-Nov-1972</v>
      </c>
      <c r="M741">
        <f t="shared" si="35"/>
        <v>50</v>
      </c>
    </row>
    <row r="742" spans="1:13" x14ac:dyDescent="0.25">
      <c r="A742" t="s">
        <v>773</v>
      </c>
      <c r="B742">
        <v>1972</v>
      </c>
      <c r="C742" t="s">
        <v>20</v>
      </c>
      <c r="D742">
        <v>8</v>
      </c>
      <c r="E742">
        <v>0</v>
      </c>
      <c r="F742" s="11">
        <v>6254.13</v>
      </c>
      <c r="G742" t="s">
        <v>11</v>
      </c>
      <c r="H742" t="s">
        <v>11</v>
      </c>
      <c r="I742" t="s">
        <v>23</v>
      </c>
      <c r="K742" t="str">
        <f t="shared" si="33"/>
        <v>1972-8</v>
      </c>
      <c r="L742" t="str">
        <f t="shared" si="34"/>
        <v>8-Sep-1972</v>
      </c>
      <c r="M742">
        <f t="shared" si="35"/>
        <v>50</v>
      </c>
    </row>
    <row r="743" spans="1:13" x14ac:dyDescent="0.25">
      <c r="A743" t="s">
        <v>774</v>
      </c>
      <c r="B743">
        <v>1970</v>
      </c>
      <c r="C743" t="s">
        <v>37</v>
      </c>
      <c r="D743">
        <v>11</v>
      </c>
      <c r="E743">
        <v>0</v>
      </c>
      <c r="F743" s="11">
        <v>6255.38</v>
      </c>
      <c r="G743" t="s">
        <v>11</v>
      </c>
      <c r="H743" t="s">
        <v>11</v>
      </c>
      <c r="I743" t="s">
        <v>13</v>
      </c>
      <c r="K743" t="str">
        <f t="shared" si="33"/>
        <v>1970-11</v>
      </c>
      <c r="L743" t="str">
        <f t="shared" si="34"/>
        <v>11-Oct-1970</v>
      </c>
      <c r="M743">
        <f t="shared" si="35"/>
        <v>52</v>
      </c>
    </row>
    <row r="744" spans="1:13" x14ac:dyDescent="0.25">
      <c r="A744" t="s">
        <v>775</v>
      </c>
      <c r="B744">
        <v>1995</v>
      </c>
      <c r="C744" t="s">
        <v>37</v>
      </c>
      <c r="D744">
        <v>17</v>
      </c>
      <c r="E744">
        <v>0</v>
      </c>
      <c r="F744" s="11">
        <v>6261.2</v>
      </c>
      <c r="G744" t="s">
        <v>11</v>
      </c>
      <c r="H744" t="s">
        <v>16</v>
      </c>
      <c r="I744" t="s">
        <v>535</v>
      </c>
      <c r="K744" t="str">
        <f t="shared" si="33"/>
        <v>1995-17</v>
      </c>
      <c r="L744" t="str">
        <f t="shared" si="34"/>
        <v>17-Oct-1995</v>
      </c>
      <c r="M744">
        <f t="shared" si="35"/>
        <v>27</v>
      </c>
    </row>
    <row r="745" spans="1:13" x14ac:dyDescent="0.25">
      <c r="A745" t="s">
        <v>776</v>
      </c>
      <c r="B745">
        <v>1984</v>
      </c>
      <c r="C745" t="s">
        <v>20</v>
      </c>
      <c r="D745">
        <v>25</v>
      </c>
      <c r="E745">
        <v>3</v>
      </c>
      <c r="F745" s="11">
        <v>6269.33</v>
      </c>
      <c r="G745" t="s">
        <v>11</v>
      </c>
      <c r="H745" t="s">
        <v>16</v>
      </c>
      <c r="I745" t="s">
        <v>13</v>
      </c>
      <c r="K745" t="str">
        <f t="shared" si="33"/>
        <v>1984-25</v>
      </c>
      <c r="L745" t="str">
        <f t="shared" si="34"/>
        <v>25-Sep-1984</v>
      </c>
      <c r="M745">
        <f t="shared" si="35"/>
        <v>38</v>
      </c>
    </row>
    <row r="746" spans="1:13" x14ac:dyDescent="0.25">
      <c r="A746" t="s">
        <v>777</v>
      </c>
      <c r="B746">
        <v>1981</v>
      </c>
      <c r="C746" t="s">
        <v>18</v>
      </c>
      <c r="D746">
        <v>30</v>
      </c>
      <c r="E746">
        <v>1</v>
      </c>
      <c r="F746" s="11">
        <v>6272.48</v>
      </c>
      <c r="G746" t="s">
        <v>16</v>
      </c>
      <c r="H746" t="s">
        <v>12</v>
      </c>
      <c r="I746" t="s">
        <v>13</v>
      </c>
      <c r="K746" t="str">
        <f t="shared" si="33"/>
        <v>1981-30</v>
      </c>
      <c r="L746" t="str">
        <f t="shared" si="34"/>
        <v>30-Jun-1981</v>
      </c>
      <c r="M746">
        <f t="shared" si="35"/>
        <v>41</v>
      </c>
    </row>
    <row r="747" spans="1:13" x14ac:dyDescent="0.25">
      <c r="A747" t="s">
        <v>778</v>
      </c>
      <c r="B747">
        <v>1993</v>
      </c>
      <c r="C747" t="s">
        <v>37</v>
      </c>
      <c r="D747">
        <v>16</v>
      </c>
      <c r="E747">
        <v>0</v>
      </c>
      <c r="F747" s="11">
        <v>6276.3</v>
      </c>
      <c r="G747" t="s">
        <v>11</v>
      </c>
      <c r="H747" t="s">
        <v>16</v>
      </c>
      <c r="I747" t="s">
        <v>200</v>
      </c>
      <c r="K747" t="str">
        <f t="shared" si="33"/>
        <v>1993-16</v>
      </c>
      <c r="L747" t="str">
        <f t="shared" si="34"/>
        <v>16-Oct-1993</v>
      </c>
      <c r="M747">
        <f t="shared" si="35"/>
        <v>29</v>
      </c>
    </row>
    <row r="748" spans="1:13" x14ac:dyDescent="0.25">
      <c r="A748" t="s">
        <v>779</v>
      </c>
      <c r="B748">
        <v>1981</v>
      </c>
      <c r="C748" t="s">
        <v>15</v>
      </c>
      <c r="D748">
        <v>24</v>
      </c>
      <c r="E748">
        <v>1</v>
      </c>
      <c r="F748" s="11">
        <v>6282.24</v>
      </c>
      <c r="G748" t="s">
        <v>11</v>
      </c>
      <c r="H748" t="s">
        <v>16</v>
      </c>
      <c r="I748" t="s">
        <v>42</v>
      </c>
      <c r="K748" t="str">
        <f t="shared" si="33"/>
        <v>1981-24</v>
      </c>
      <c r="L748" t="str">
        <f t="shared" si="34"/>
        <v>24-Nov-1981</v>
      </c>
      <c r="M748">
        <f t="shared" si="35"/>
        <v>41</v>
      </c>
    </row>
    <row r="749" spans="1:13" x14ac:dyDescent="0.25">
      <c r="A749" t="s">
        <v>780</v>
      </c>
      <c r="B749">
        <v>1981</v>
      </c>
      <c r="C749" t="s">
        <v>35</v>
      </c>
      <c r="D749">
        <v>26</v>
      </c>
      <c r="E749">
        <v>1</v>
      </c>
      <c r="F749" s="11">
        <v>6289.75</v>
      </c>
      <c r="G749" t="s">
        <v>11</v>
      </c>
      <c r="H749" t="s">
        <v>12</v>
      </c>
      <c r="I749" t="s">
        <v>13</v>
      </c>
      <c r="K749" t="str">
        <f t="shared" si="33"/>
        <v>1981-26</v>
      </c>
      <c r="L749" t="str">
        <f t="shared" si="34"/>
        <v>26-Aug-1981</v>
      </c>
      <c r="M749">
        <f t="shared" si="35"/>
        <v>41</v>
      </c>
    </row>
    <row r="750" spans="1:13" x14ac:dyDescent="0.25">
      <c r="A750" t="s">
        <v>781</v>
      </c>
      <c r="B750">
        <v>1996</v>
      </c>
      <c r="C750" t="s">
        <v>10</v>
      </c>
      <c r="D750">
        <v>4</v>
      </c>
      <c r="E750">
        <v>0</v>
      </c>
      <c r="F750" s="11">
        <v>6293.63</v>
      </c>
      <c r="G750" t="s">
        <v>11</v>
      </c>
      <c r="H750" t="s">
        <v>12</v>
      </c>
      <c r="I750" t="s">
        <v>300</v>
      </c>
      <c r="K750" t="str">
        <f t="shared" si="33"/>
        <v>1996-4</v>
      </c>
      <c r="L750" t="str">
        <f t="shared" si="34"/>
        <v>4-Jul-1996</v>
      </c>
      <c r="M750">
        <f t="shared" si="35"/>
        <v>26</v>
      </c>
    </row>
    <row r="751" spans="1:13" x14ac:dyDescent="0.25">
      <c r="A751" t="s">
        <v>782</v>
      </c>
      <c r="B751">
        <v>1974</v>
      </c>
      <c r="C751" t="s">
        <v>20</v>
      </c>
      <c r="D751">
        <v>17</v>
      </c>
      <c r="E751">
        <v>0</v>
      </c>
      <c r="F751" s="11">
        <v>6302.23</v>
      </c>
      <c r="G751" t="s">
        <v>11</v>
      </c>
      <c r="H751" t="s">
        <v>16</v>
      </c>
      <c r="I751" t="s">
        <v>13</v>
      </c>
      <c r="K751" t="str">
        <f t="shared" si="33"/>
        <v>1974-17</v>
      </c>
      <c r="L751" t="str">
        <f t="shared" si="34"/>
        <v>17-Sep-1974</v>
      </c>
      <c r="M751">
        <f t="shared" si="35"/>
        <v>48</v>
      </c>
    </row>
    <row r="752" spans="1:13" x14ac:dyDescent="0.25">
      <c r="A752" t="s">
        <v>783</v>
      </c>
      <c r="B752">
        <v>1969</v>
      </c>
      <c r="C752" t="s">
        <v>20</v>
      </c>
      <c r="D752">
        <v>4</v>
      </c>
      <c r="E752">
        <v>0</v>
      </c>
      <c r="F752" s="11">
        <v>6305.61</v>
      </c>
      <c r="G752" t="s">
        <v>11</v>
      </c>
      <c r="H752" t="s">
        <v>11</v>
      </c>
      <c r="I752" t="s">
        <v>23</v>
      </c>
      <c r="K752" t="str">
        <f t="shared" si="33"/>
        <v>1969-4</v>
      </c>
      <c r="L752" t="str">
        <f t="shared" si="34"/>
        <v>4-Sep-1969</v>
      </c>
      <c r="M752">
        <f t="shared" si="35"/>
        <v>53</v>
      </c>
    </row>
    <row r="753" spans="1:13" x14ac:dyDescent="0.25">
      <c r="A753" t="s">
        <v>784</v>
      </c>
      <c r="B753">
        <v>2004</v>
      </c>
      <c r="C753" t="s">
        <v>10</v>
      </c>
      <c r="D753">
        <v>27</v>
      </c>
      <c r="E753">
        <v>0</v>
      </c>
      <c r="F753" s="11">
        <v>6311.11</v>
      </c>
      <c r="G753" t="s">
        <v>11</v>
      </c>
      <c r="H753" t="s">
        <v>11</v>
      </c>
      <c r="I753" t="s">
        <v>42</v>
      </c>
      <c r="K753" t="str">
        <f t="shared" si="33"/>
        <v>2004-27</v>
      </c>
      <c r="L753" t="str">
        <f t="shared" si="34"/>
        <v>27-Jul-2004</v>
      </c>
      <c r="M753">
        <f t="shared" si="35"/>
        <v>18</v>
      </c>
    </row>
    <row r="754" spans="1:13" x14ac:dyDescent="0.25">
      <c r="A754" t="s">
        <v>785</v>
      </c>
      <c r="B754">
        <v>1985</v>
      </c>
      <c r="C754" t="s">
        <v>15</v>
      </c>
      <c r="D754">
        <v>19</v>
      </c>
      <c r="E754">
        <v>2</v>
      </c>
      <c r="F754" s="11">
        <v>6311.95</v>
      </c>
      <c r="G754" t="s">
        <v>11</v>
      </c>
      <c r="H754" t="s">
        <v>16</v>
      </c>
      <c r="I754" t="s">
        <v>42</v>
      </c>
      <c r="K754" t="str">
        <f t="shared" si="33"/>
        <v>1985-19</v>
      </c>
      <c r="L754" t="str">
        <f t="shared" si="34"/>
        <v>19-Nov-1985</v>
      </c>
      <c r="M754">
        <f t="shared" si="35"/>
        <v>37</v>
      </c>
    </row>
    <row r="755" spans="1:13" x14ac:dyDescent="0.25">
      <c r="A755" t="s">
        <v>786</v>
      </c>
      <c r="B755">
        <v>1985</v>
      </c>
      <c r="C755" t="s">
        <v>30</v>
      </c>
      <c r="D755">
        <v>15</v>
      </c>
      <c r="E755">
        <v>2</v>
      </c>
      <c r="F755" s="11">
        <v>6313.76</v>
      </c>
      <c r="G755" t="s">
        <v>11</v>
      </c>
      <c r="H755" t="s">
        <v>16</v>
      </c>
      <c r="I755" t="s">
        <v>13</v>
      </c>
      <c r="K755" t="str">
        <f t="shared" si="33"/>
        <v>1985-15</v>
      </c>
      <c r="L755" t="str">
        <f t="shared" si="34"/>
        <v>15-Dec-1985</v>
      </c>
      <c r="M755">
        <f t="shared" si="35"/>
        <v>37</v>
      </c>
    </row>
    <row r="756" spans="1:13" x14ac:dyDescent="0.25">
      <c r="A756" t="s">
        <v>787</v>
      </c>
      <c r="B756">
        <v>1990</v>
      </c>
      <c r="C756" t="s">
        <v>35</v>
      </c>
      <c r="D756">
        <v>13</v>
      </c>
      <c r="E756">
        <v>3</v>
      </c>
      <c r="F756" s="11">
        <v>6334.34</v>
      </c>
      <c r="G756" t="s">
        <v>11</v>
      </c>
      <c r="H756" t="s">
        <v>11</v>
      </c>
      <c r="I756" t="s">
        <v>247</v>
      </c>
      <c r="K756" t="str">
        <f t="shared" si="33"/>
        <v>1990-13</v>
      </c>
      <c r="L756" t="str">
        <f t="shared" si="34"/>
        <v>13-Aug-1990</v>
      </c>
      <c r="M756">
        <f t="shared" si="35"/>
        <v>32</v>
      </c>
    </row>
    <row r="757" spans="1:13" x14ac:dyDescent="0.25">
      <c r="A757" t="s">
        <v>788</v>
      </c>
      <c r="B757">
        <v>1986</v>
      </c>
      <c r="C757" t="s">
        <v>20</v>
      </c>
      <c r="D757">
        <v>25</v>
      </c>
      <c r="E757">
        <v>3</v>
      </c>
      <c r="F757" s="11">
        <v>6335.64</v>
      </c>
      <c r="G757" t="s">
        <v>11</v>
      </c>
      <c r="H757" t="s">
        <v>11</v>
      </c>
      <c r="I757" t="s">
        <v>13</v>
      </c>
      <c r="K757" t="str">
        <f t="shared" si="33"/>
        <v>1986-25</v>
      </c>
      <c r="L757" t="str">
        <f t="shared" si="34"/>
        <v>25-Sep-1986</v>
      </c>
      <c r="M757">
        <f t="shared" si="35"/>
        <v>36</v>
      </c>
    </row>
    <row r="758" spans="1:13" x14ac:dyDescent="0.25">
      <c r="A758" t="s">
        <v>789</v>
      </c>
      <c r="B758">
        <v>1983</v>
      </c>
      <c r="C758" t="s">
        <v>37</v>
      </c>
      <c r="D758">
        <v>21</v>
      </c>
      <c r="E758">
        <v>2</v>
      </c>
      <c r="F758" s="11">
        <v>6338.08</v>
      </c>
      <c r="G758" t="s">
        <v>11</v>
      </c>
      <c r="H758" t="s">
        <v>16</v>
      </c>
      <c r="I758" t="s">
        <v>13</v>
      </c>
      <c r="K758" t="str">
        <f t="shared" si="33"/>
        <v>1983-21</v>
      </c>
      <c r="L758" t="str">
        <f t="shared" si="34"/>
        <v>21-Oct-1983</v>
      </c>
      <c r="M758">
        <f t="shared" si="35"/>
        <v>39</v>
      </c>
    </row>
    <row r="759" spans="1:13" x14ac:dyDescent="0.25">
      <c r="A759" t="s">
        <v>790</v>
      </c>
      <c r="B759">
        <v>1983</v>
      </c>
      <c r="C759" t="s">
        <v>35</v>
      </c>
      <c r="D759">
        <v>19</v>
      </c>
      <c r="E759">
        <v>2</v>
      </c>
      <c r="F759" s="11">
        <v>6356.27</v>
      </c>
      <c r="G759" t="s">
        <v>12</v>
      </c>
      <c r="H759" t="s">
        <v>11</v>
      </c>
      <c r="I759" t="s">
        <v>13</v>
      </c>
      <c r="K759" t="str">
        <f t="shared" si="33"/>
        <v>1983-19</v>
      </c>
      <c r="L759" t="str">
        <f t="shared" si="34"/>
        <v>19-Aug-1983</v>
      </c>
      <c r="M759">
        <f t="shared" si="35"/>
        <v>39</v>
      </c>
    </row>
    <row r="760" spans="1:13" x14ac:dyDescent="0.25">
      <c r="A760" t="s">
        <v>791</v>
      </c>
      <c r="B760">
        <v>1980</v>
      </c>
      <c r="C760" t="s">
        <v>37</v>
      </c>
      <c r="D760">
        <v>30</v>
      </c>
      <c r="E760">
        <v>0</v>
      </c>
      <c r="F760" s="11">
        <v>6358.78</v>
      </c>
      <c r="G760" t="s">
        <v>11</v>
      </c>
      <c r="H760" t="s">
        <v>16</v>
      </c>
      <c r="I760" t="s">
        <v>23</v>
      </c>
      <c r="K760" t="str">
        <f t="shared" si="33"/>
        <v>1980-30</v>
      </c>
      <c r="L760" t="str">
        <f t="shared" si="34"/>
        <v>30-Oct-1980</v>
      </c>
      <c r="M760">
        <f t="shared" si="35"/>
        <v>42</v>
      </c>
    </row>
    <row r="761" spans="1:13" x14ac:dyDescent="0.25">
      <c r="A761" t="s">
        <v>792</v>
      </c>
      <c r="B761">
        <v>1989</v>
      </c>
      <c r="C761" t="s">
        <v>18</v>
      </c>
      <c r="D761">
        <v>24</v>
      </c>
      <c r="E761">
        <v>3</v>
      </c>
      <c r="F761" s="11">
        <v>6360.99</v>
      </c>
      <c r="G761" t="s">
        <v>11</v>
      </c>
      <c r="H761" t="s">
        <v>11</v>
      </c>
      <c r="I761" t="s">
        <v>23</v>
      </c>
      <c r="K761" t="str">
        <f t="shared" si="33"/>
        <v>1989-24</v>
      </c>
      <c r="L761" t="str">
        <f t="shared" si="34"/>
        <v>24-Jun-1989</v>
      </c>
      <c r="M761">
        <f t="shared" si="35"/>
        <v>33</v>
      </c>
    </row>
    <row r="762" spans="1:13" x14ac:dyDescent="0.25">
      <c r="A762" t="s">
        <v>793</v>
      </c>
      <c r="B762">
        <v>1996</v>
      </c>
      <c r="C762" t="s">
        <v>10</v>
      </c>
      <c r="D762">
        <v>7</v>
      </c>
      <c r="E762">
        <v>0</v>
      </c>
      <c r="F762" s="11">
        <v>6361.47</v>
      </c>
      <c r="G762" t="s">
        <v>11</v>
      </c>
      <c r="H762" t="s">
        <v>12</v>
      </c>
      <c r="I762" t="s">
        <v>300</v>
      </c>
      <c r="K762" t="str">
        <f t="shared" si="33"/>
        <v>1996-7</v>
      </c>
      <c r="L762" t="str">
        <f t="shared" si="34"/>
        <v>7-Jul-1996</v>
      </c>
      <c r="M762">
        <f t="shared" si="35"/>
        <v>26</v>
      </c>
    </row>
    <row r="763" spans="1:13" x14ac:dyDescent="0.25">
      <c r="A763" t="s">
        <v>794</v>
      </c>
      <c r="B763">
        <v>1970</v>
      </c>
      <c r="C763" t="s">
        <v>15</v>
      </c>
      <c r="D763">
        <v>9</v>
      </c>
      <c r="E763">
        <v>0</v>
      </c>
      <c r="F763" s="11">
        <v>6367.31</v>
      </c>
      <c r="G763" t="s">
        <v>11</v>
      </c>
      <c r="H763" t="s">
        <v>16</v>
      </c>
      <c r="I763" t="s">
        <v>13</v>
      </c>
      <c r="K763" t="str">
        <f t="shared" si="33"/>
        <v>1970-9</v>
      </c>
      <c r="L763" t="str">
        <f t="shared" si="34"/>
        <v>9-Nov-1970</v>
      </c>
      <c r="M763">
        <f t="shared" si="35"/>
        <v>52</v>
      </c>
    </row>
    <row r="764" spans="1:13" x14ac:dyDescent="0.25">
      <c r="A764" t="s">
        <v>795</v>
      </c>
      <c r="B764">
        <v>1984</v>
      </c>
      <c r="C764" t="s">
        <v>35</v>
      </c>
      <c r="D764">
        <v>13</v>
      </c>
      <c r="E764">
        <v>1</v>
      </c>
      <c r="F764" s="11">
        <v>6373.56</v>
      </c>
      <c r="G764" t="s">
        <v>11</v>
      </c>
      <c r="H764" t="s">
        <v>16</v>
      </c>
      <c r="I764" t="s">
        <v>23</v>
      </c>
      <c r="K764" t="str">
        <f t="shared" si="33"/>
        <v>1984-13</v>
      </c>
      <c r="L764" t="str">
        <f t="shared" si="34"/>
        <v>13-Aug-1984</v>
      </c>
      <c r="M764">
        <f t="shared" si="35"/>
        <v>38</v>
      </c>
    </row>
    <row r="765" spans="1:13" x14ac:dyDescent="0.25">
      <c r="A765" t="s">
        <v>796</v>
      </c>
      <c r="B765">
        <v>1976</v>
      </c>
      <c r="C765" t="s">
        <v>15</v>
      </c>
      <c r="D765">
        <v>18</v>
      </c>
      <c r="E765">
        <v>2</v>
      </c>
      <c r="F765" s="11">
        <v>6374.16</v>
      </c>
      <c r="G765" t="s">
        <v>11</v>
      </c>
      <c r="H765" t="s">
        <v>11</v>
      </c>
      <c r="I765" t="s">
        <v>13</v>
      </c>
      <c r="K765" t="str">
        <f t="shared" si="33"/>
        <v>1976-18</v>
      </c>
      <c r="L765" t="str">
        <f t="shared" si="34"/>
        <v>18-Nov-1976</v>
      </c>
      <c r="M765">
        <f t="shared" si="35"/>
        <v>46</v>
      </c>
    </row>
    <row r="766" spans="1:13" x14ac:dyDescent="0.25">
      <c r="A766" t="s">
        <v>797</v>
      </c>
      <c r="B766">
        <v>1982</v>
      </c>
      <c r="C766" t="s">
        <v>35</v>
      </c>
      <c r="D766">
        <v>6</v>
      </c>
      <c r="E766">
        <v>1</v>
      </c>
      <c r="F766" s="11">
        <v>6389.38</v>
      </c>
      <c r="G766" t="s">
        <v>16</v>
      </c>
      <c r="H766" t="s">
        <v>11</v>
      </c>
      <c r="I766" t="s">
        <v>23</v>
      </c>
      <c r="K766" t="str">
        <f t="shared" si="33"/>
        <v>1982-6</v>
      </c>
      <c r="L766" t="str">
        <f t="shared" si="34"/>
        <v>6-Aug-1982</v>
      </c>
      <c r="M766">
        <f t="shared" si="35"/>
        <v>40</v>
      </c>
    </row>
    <row r="767" spans="1:13" x14ac:dyDescent="0.25">
      <c r="A767" t="s">
        <v>798</v>
      </c>
      <c r="B767">
        <v>1997</v>
      </c>
      <c r="C767" t="s">
        <v>35</v>
      </c>
      <c r="D767">
        <v>16</v>
      </c>
      <c r="E767">
        <v>0</v>
      </c>
      <c r="F767" s="11">
        <v>6389.53</v>
      </c>
      <c r="G767" t="s">
        <v>11</v>
      </c>
      <c r="H767" t="s">
        <v>11</v>
      </c>
      <c r="I767" t="s">
        <v>300</v>
      </c>
      <c r="K767" t="str">
        <f t="shared" si="33"/>
        <v>1997-16</v>
      </c>
      <c r="L767" t="str">
        <f t="shared" si="34"/>
        <v>16-Aug-1997</v>
      </c>
      <c r="M767">
        <f t="shared" si="35"/>
        <v>25</v>
      </c>
    </row>
    <row r="768" spans="1:13" x14ac:dyDescent="0.25">
      <c r="A768" t="s">
        <v>799</v>
      </c>
      <c r="B768">
        <v>1982</v>
      </c>
      <c r="C768" t="s">
        <v>37</v>
      </c>
      <c r="D768">
        <v>28</v>
      </c>
      <c r="E768">
        <v>1</v>
      </c>
      <c r="F768" s="11">
        <v>6393.6</v>
      </c>
      <c r="G768" t="s">
        <v>11</v>
      </c>
      <c r="H768" t="s">
        <v>16</v>
      </c>
      <c r="I768" t="s">
        <v>23</v>
      </c>
      <c r="K768" t="str">
        <f t="shared" si="33"/>
        <v>1982-28</v>
      </c>
      <c r="L768" t="str">
        <f t="shared" si="34"/>
        <v>28-Oct-1982</v>
      </c>
      <c r="M768">
        <f t="shared" si="35"/>
        <v>40</v>
      </c>
    </row>
    <row r="769" spans="1:13" x14ac:dyDescent="0.25">
      <c r="A769" t="s">
        <v>800</v>
      </c>
      <c r="B769">
        <v>1987</v>
      </c>
      <c r="C769" t="s">
        <v>20</v>
      </c>
      <c r="D769">
        <v>9</v>
      </c>
      <c r="E769">
        <v>2</v>
      </c>
      <c r="F769" s="11">
        <v>6402.29</v>
      </c>
      <c r="G769" t="s">
        <v>11</v>
      </c>
      <c r="H769" t="s">
        <v>12</v>
      </c>
      <c r="I769" t="s">
        <v>247</v>
      </c>
      <c r="K769" t="str">
        <f t="shared" si="33"/>
        <v>1987-9</v>
      </c>
      <c r="L769" t="str">
        <f t="shared" si="34"/>
        <v>9-Sep-1987</v>
      </c>
      <c r="M769">
        <f t="shared" si="35"/>
        <v>35</v>
      </c>
    </row>
    <row r="770" spans="1:13" x14ac:dyDescent="0.25">
      <c r="A770" t="s">
        <v>801</v>
      </c>
      <c r="B770">
        <v>1985</v>
      </c>
      <c r="C770" t="s">
        <v>30</v>
      </c>
      <c r="D770">
        <v>10</v>
      </c>
      <c r="E770">
        <v>2</v>
      </c>
      <c r="F770" s="11">
        <v>6406.41</v>
      </c>
      <c r="G770" t="s">
        <v>16</v>
      </c>
      <c r="H770" t="s">
        <v>12</v>
      </c>
      <c r="I770" t="s">
        <v>276</v>
      </c>
      <c r="K770" t="str">
        <f t="shared" si="33"/>
        <v>1985-10</v>
      </c>
      <c r="L770" t="str">
        <f t="shared" si="34"/>
        <v>10-Dec-1985</v>
      </c>
      <c r="M770">
        <f t="shared" si="35"/>
        <v>37</v>
      </c>
    </row>
    <row r="771" spans="1:13" x14ac:dyDescent="0.25">
      <c r="A771" t="s">
        <v>802</v>
      </c>
      <c r="B771">
        <v>1970</v>
      </c>
      <c r="C771" t="s">
        <v>35</v>
      </c>
      <c r="D771">
        <v>20</v>
      </c>
      <c r="E771">
        <v>0</v>
      </c>
      <c r="F771" s="11">
        <v>6407.05</v>
      </c>
      <c r="G771" t="s">
        <v>11</v>
      </c>
      <c r="H771" t="s">
        <v>16</v>
      </c>
      <c r="I771" t="s">
        <v>13</v>
      </c>
      <c r="K771" t="str">
        <f t="shared" ref="K771:K834" si="36">B771&amp;"-"&amp;D771</f>
        <v>1970-20</v>
      </c>
      <c r="L771" t="str">
        <f t="shared" ref="L771:L834" si="37">D771&amp;"-"&amp;C771&amp;"-"&amp;B771</f>
        <v>20-Aug-1970</v>
      </c>
      <c r="M771">
        <f t="shared" ref="M771:M834" si="38">DATEDIF(L771,DATE(2023,6,8),"Y")</f>
        <v>52</v>
      </c>
    </row>
    <row r="772" spans="1:13" x14ac:dyDescent="0.25">
      <c r="A772" t="s">
        <v>803</v>
      </c>
      <c r="B772">
        <v>1971</v>
      </c>
      <c r="C772" t="s">
        <v>35</v>
      </c>
      <c r="D772">
        <v>22</v>
      </c>
      <c r="E772">
        <v>0</v>
      </c>
      <c r="F772" s="11">
        <v>6412.34</v>
      </c>
      <c r="G772" t="s">
        <v>11</v>
      </c>
      <c r="H772" t="s">
        <v>12</v>
      </c>
      <c r="I772" t="s">
        <v>13</v>
      </c>
      <c r="K772" t="str">
        <f t="shared" si="36"/>
        <v>1971-22</v>
      </c>
      <c r="L772" t="str">
        <f t="shared" si="37"/>
        <v>22-Aug-1971</v>
      </c>
      <c r="M772">
        <f t="shared" si="38"/>
        <v>51</v>
      </c>
    </row>
    <row r="773" spans="1:13" x14ac:dyDescent="0.25">
      <c r="A773" t="s">
        <v>804</v>
      </c>
      <c r="B773">
        <v>1987</v>
      </c>
      <c r="C773" t="s">
        <v>20</v>
      </c>
      <c r="D773">
        <v>4</v>
      </c>
      <c r="E773">
        <v>3</v>
      </c>
      <c r="F773" s="11">
        <v>6414.18</v>
      </c>
      <c r="G773" t="s">
        <v>11</v>
      </c>
      <c r="H773" t="s">
        <v>11</v>
      </c>
      <c r="I773" t="s">
        <v>42</v>
      </c>
      <c r="K773" t="str">
        <f t="shared" si="36"/>
        <v>1987-4</v>
      </c>
      <c r="L773" t="str">
        <f t="shared" si="37"/>
        <v>4-Sep-1987</v>
      </c>
      <c r="M773">
        <f t="shared" si="38"/>
        <v>35</v>
      </c>
    </row>
    <row r="774" spans="1:13" x14ac:dyDescent="0.25">
      <c r="A774" t="s">
        <v>805</v>
      </c>
      <c r="B774">
        <v>1976</v>
      </c>
      <c r="C774" t="s">
        <v>30</v>
      </c>
      <c r="D774">
        <v>30</v>
      </c>
      <c r="E774">
        <v>2</v>
      </c>
      <c r="F774" s="11">
        <v>6417.28</v>
      </c>
      <c r="G774" t="s">
        <v>11</v>
      </c>
      <c r="H774" t="s">
        <v>12</v>
      </c>
      <c r="I774" t="s">
        <v>13</v>
      </c>
      <c r="K774" t="str">
        <f t="shared" si="36"/>
        <v>1976-30</v>
      </c>
      <c r="L774" t="str">
        <f t="shared" si="37"/>
        <v>30-Dec-1976</v>
      </c>
      <c r="M774">
        <f t="shared" si="38"/>
        <v>46</v>
      </c>
    </row>
    <row r="775" spans="1:13" x14ac:dyDescent="0.25">
      <c r="A775" t="s">
        <v>806</v>
      </c>
      <c r="B775">
        <v>1975</v>
      </c>
      <c r="C775" t="s">
        <v>35</v>
      </c>
      <c r="D775">
        <v>5</v>
      </c>
      <c r="E775">
        <v>1</v>
      </c>
      <c r="F775" s="11">
        <v>6423.48</v>
      </c>
      <c r="G775" t="s">
        <v>11</v>
      </c>
      <c r="H775" t="s">
        <v>12</v>
      </c>
      <c r="I775" t="s">
        <v>13</v>
      </c>
      <c r="K775" t="str">
        <f t="shared" si="36"/>
        <v>1975-5</v>
      </c>
      <c r="L775" t="str">
        <f t="shared" si="37"/>
        <v>5-Aug-1975</v>
      </c>
      <c r="M775">
        <f t="shared" si="38"/>
        <v>47</v>
      </c>
    </row>
    <row r="776" spans="1:13" x14ac:dyDescent="0.25">
      <c r="A776" t="s">
        <v>807</v>
      </c>
      <c r="B776">
        <v>1985</v>
      </c>
      <c r="C776" t="s">
        <v>10</v>
      </c>
      <c r="D776">
        <v>22</v>
      </c>
      <c r="E776">
        <v>3</v>
      </c>
      <c r="F776" s="11">
        <v>6435.62</v>
      </c>
      <c r="G776" t="s">
        <v>12</v>
      </c>
      <c r="H776" t="s">
        <v>11</v>
      </c>
      <c r="I776" t="s">
        <v>13</v>
      </c>
      <c r="K776" t="str">
        <f t="shared" si="36"/>
        <v>1985-22</v>
      </c>
      <c r="L776" t="str">
        <f t="shared" si="37"/>
        <v>22-Jul-1985</v>
      </c>
      <c r="M776">
        <f t="shared" si="38"/>
        <v>37</v>
      </c>
    </row>
    <row r="777" spans="1:13" x14ac:dyDescent="0.25">
      <c r="A777" t="s">
        <v>808</v>
      </c>
      <c r="B777">
        <v>1984</v>
      </c>
      <c r="C777" t="s">
        <v>35</v>
      </c>
      <c r="D777">
        <v>26</v>
      </c>
      <c r="E777">
        <v>2</v>
      </c>
      <c r="F777" s="11">
        <v>6455.86</v>
      </c>
      <c r="G777" t="s">
        <v>12</v>
      </c>
      <c r="H777" t="s">
        <v>12</v>
      </c>
      <c r="I777" t="s">
        <v>23</v>
      </c>
      <c r="K777" t="str">
        <f t="shared" si="36"/>
        <v>1984-26</v>
      </c>
      <c r="L777" t="str">
        <f t="shared" si="37"/>
        <v>26-Aug-1984</v>
      </c>
      <c r="M777">
        <f t="shared" si="38"/>
        <v>38</v>
      </c>
    </row>
    <row r="778" spans="1:13" x14ac:dyDescent="0.25">
      <c r="A778" t="s">
        <v>809</v>
      </c>
      <c r="B778">
        <v>1984</v>
      </c>
      <c r="C778" t="s">
        <v>15</v>
      </c>
      <c r="D778">
        <v>1</v>
      </c>
      <c r="E778">
        <v>2</v>
      </c>
      <c r="F778" s="11">
        <v>6457.84</v>
      </c>
      <c r="G778" t="s">
        <v>11</v>
      </c>
      <c r="H778" t="s">
        <v>12</v>
      </c>
      <c r="I778" t="s">
        <v>23</v>
      </c>
      <c r="K778" t="str">
        <f t="shared" si="36"/>
        <v>1984-1</v>
      </c>
      <c r="L778" t="str">
        <f t="shared" si="37"/>
        <v>1-Nov-1984</v>
      </c>
      <c r="M778">
        <f t="shared" si="38"/>
        <v>38</v>
      </c>
    </row>
    <row r="779" spans="1:13" x14ac:dyDescent="0.25">
      <c r="A779" t="s">
        <v>810</v>
      </c>
      <c r="B779">
        <v>1981</v>
      </c>
      <c r="C779" t="s">
        <v>10</v>
      </c>
      <c r="D779">
        <v>27</v>
      </c>
      <c r="E779">
        <v>1</v>
      </c>
      <c r="F779" s="11">
        <v>6473.15</v>
      </c>
      <c r="G779" t="s">
        <v>11</v>
      </c>
      <c r="H779" t="s">
        <v>11</v>
      </c>
      <c r="I779" t="s">
        <v>13</v>
      </c>
      <c r="K779" t="str">
        <f t="shared" si="36"/>
        <v>1981-27</v>
      </c>
      <c r="L779" t="str">
        <f t="shared" si="37"/>
        <v>27-Jul-1981</v>
      </c>
      <c r="M779">
        <f t="shared" si="38"/>
        <v>41</v>
      </c>
    </row>
    <row r="780" spans="1:13" x14ac:dyDescent="0.25">
      <c r="A780" t="s">
        <v>811</v>
      </c>
      <c r="B780">
        <v>1980</v>
      </c>
      <c r="C780" t="s">
        <v>18</v>
      </c>
      <c r="D780">
        <v>8</v>
      </c>
      <c r="E780">
        <v>0</v>
      </c>
      <c r="F780" s="11">
        <v>6474.01</v>
      </c>
      <c r="G780" t="s">
        <v>11</v>
      </c>
      <c r="H780" t="s">
        <v>12</v>
      </c>
      <c r="I780" t="s">
        <v>42</v>
      </c>
      <c r="K780" t="str">
        <f t="shared" si="36"/>
        <v>1980-8</v>
      </c>
      <c r="L780" t="str">
        <f t="shared" si="37"/>
        <v>8-Jun-1980</v>
      </c>
      <c r="M780">
        <f t="shared" si="38"/>
        <v>43</v>
      </c>
    </row>
    <row r="781" spans="1:13" x14ac:dyDescent="0.25">
      <c r="A781" t="s">
        <v>812</v>
      </c>
      <c r="B781">
        <v>1970</v>
      </c>
      <c r="C781" t="s">
        <v>30</v>
      </c>
      <c r="D781">
        <v>1</v>
      </c>
      <c r="E781">
        <v>0</v>
      </c>
      <c r="F781" s="11">
        <v>6481.67</v>
      </c>
      <c r="G781" t="s">
        <v>11</v>
      </c>
      <c r="H781" t="s">
        <v>11</v>
      </c>
      <c r="I781" t="s">
        <v>13</v>
      </c>
      <c r="K781" t="str">
        <f t="shared" si="36"/>
        <v>1970-1</v>
      </c>
      <c r="L781" t="str">
        <f t="shared" si="37"/>
        <v>1-Dec-1970</v>
      </c>
      <c r="M781">
        <f t="shared" si="38"/>
        <v>52</v>
      </c>
    </row>
    <row r="782" spans="1:13" x14ac:dyDescent="0.25">
      <c r="A782" t="s">
        <v>813</v>
      </c>
      <c r="B782">
        <v>1982</v>
      </c>
      <c r="C782" t="s">
        <v>37</v>
      </c>
      <c r="D782">
        <v>9</v>
      </c>
      <c r="E782">
        <v>1</v>
      </c>
      <c r="F782" s="11">
        <v>6496.89</v>
      </c>
      <c r="G782" t="s">
        <v>11</v>
      </c>
      <c r="H782" t="s">
        <v>12</v>
      </c>
      <c r="I782" t="s">
        <v>42</v>
      </c>
      <c r="K782" t="str">
        <f t="shared" si="36"/>
        <v>1982-9</v>
      </c>
      <c r="L782" t="str">
        <f t="shared" si="37"/>
        <v>9-Oct-1982</v>
      </c>
      <c r="M782">
        <f t="shared" si="38"/>
        <v>40</v>
      </c>
    </row>
    <row r="783" spans="1:13" x14ac:dyDescent="0.25">
      <c r="A783" t="s">
        <v>814</v>
      </c>
      <c r="B783">
        <v>1982</v>
      </c>
      <c r="C783" t="s">
        <v>35</v>
      </c>
      <c r="D783">
        <v>28</v>
      </c>
      <c r="E783">
        <v>1</v>
      </c>
      <c r="F783" s="11">
        <v>6500.24</v>
      </c>
      <c r="G783" t="s">
        <v>11</v>
      </c>
      <c r="H783" t="s">
        <v>11</v>
      </c>
      <c r="I783" t="s">
        <v>13</v>
      </c>
      <c r="K783" t="str">
        <f t="shared" si="36"/>
        <v>1982-28</v>
      </c>
      <c r="L783" t="str">
        <f t="shared" si="37"/>
        <v>28-Aug-1982</v>
      </c>
      <c r="M783">
        <f t="shared" si="38"/>
        <v>40</v>
      </c>
    </row>
    <row r="784" spans="1:13" x14ac:dyDescent="0.25">
      <c r="A784" t="s">
        <v>815</v>
      </c>
      <c r="B784">
        <v>1994</v>
      </c>
      <c r="C784" t="s">
        <v>10</v>
      </c>
      <c r="D784">
        <v>7</v>
      </c>
      <c r="E784">
        <v>0</v>
      </c>
      <c r="F784" s="11">
        <v>6512.24</v>
      </c>
      <c r="G784" t="s">
        <v>11</v>
      </c>
      <c r="H784" t="s">
        <v>16</v>
      </c>
      <c r="I784" t="s">
        <v>300</v>
      </c>
      <c r="K784" t="str">
        <f t="shared" si="36"/>
        <v>1994-7</v>
      </c>
      <c r="L784" t="str">
        <f t="shared" si="37"/>
        <v>7-Jul-1994</v>
      </c>
      <c r="M784">
        <f t="shared" si="38"/>
        <v>28</v>
      </c>
    </row>
    <row r="785" spans="1:13" x14ac:dyDescent="0.25">
      <c r="A785" t="s">
        <v>816</v>
      </c>
      <c r="B785">
        <v>1976</v>
      </c>
      <c r="C785" t="s">
        <v>37</v>
      </c>
      <c r="D785">
        <v>23</v>
      </c>
      <c r="E785">
        <v>2</v>
      </c>
      <c r="F785" s="11">
        <v>6529.21</v>
      </c>
      <c r="G785" t="s">
        <v>11</v>
      </c>
      <c r="H785" t="s">
        <v>16</v>
      </c>
      <c r="I785" t="s">
        <v>13</v>
      </c>
      <c r="K785" t="str">
        <f t="shared" si="36"/>
        <v>1976-23</v>
      </c>
      <c r="L785" t="str">
        <f t="shared" si="37"/>
        <v>23-Oct-1976</v>
      </c>
      <c r="M785">
        <f t="shared" si="38"/>
        <v>46</v>
      </c>
    </row>
    <row r="786" spans="1:13" x14ac:dyDescent="0.25">
      <c r="A786" t="s">
        <v>817</v>
      </c>
      <c r="B786">
        <v>1982</v>
      </c>
      <c r="C786" t="s">
        <v>35</v>
      </c>
      <c r="D786">
        <v>12</v>
      </c>
      <c r="E786">
        <v>3</v>
      </c>
      <c r="F786" s="11">
        <v>6532.04</v>
      </c>
      <c r="G786" t="s">
        <v>11</v>
      </c>
      <c r="H786" t="s">
        <v>16</v>
      </c>
      <c r="I786" t="s">
        <v>13</v>
      </c>
      <c r="K786" t="str">
        <f t="shared" si="36"/>
        <v>1982-12</v>
      </c>
      <c r="L786" t="str">
        <f t="shared" si="37"/>
        <v>12-Aug-1982</v>
      </c>
      <c r="M786">
        <f t="shared" si="38"/>
        <v>40</v>
      </c>
    </row>
    <row r="787" spans="1:13" x14ac:dyDescent="0.25">
      <c r="A787" t="s">
        <v>818</v>
      </c>
      <c r="B787">
        <v>1982</v>
      </c>
      <c r="C787" t="s">
        <v>37</v>
      </c>
      <c r="D787">
        <v>2</v>
      </c>
      <c r="E787">
        <v>3</v>
      </c>
      <c r="F787" s="11">
        <v>6536.68</v>
      </c>
      <c r="G787" t="s">
        <v>11</v>
      </c>
      <c r="H787" t="s">
        <v>11</v>
      </c>
      <c r="I787" t="s">
        <v>23</v>
      </c>
      <c r="K787" t="str">
        <f t="shared" si="36"/>
        <v>1982-2</v>
      </c>
      <c r="L787" t="str">
        <f t="shared" si="37"/>
        <v>2-Oct-1982</v>
      </c>
      <c r="M787">
        <f t="shared" si="38"/>
        <v>40</v>
      </c>
    </row>
    <row r="788" spans="1:13" x14ac:dyDescent="0.25">
      <c r="A788" t="s">
        <v>819</v>
      </c>
      <c r="B788">
        <v>1969</v>
      </c>
      <c r="C788" t="s">
        <v>30</v>
      </c>
      <c r="D788">
        <v>3</v>
      </c>
      <c r="E788">
        <v>0</v>
      </c>
      <c r="F788" s="11">
        <v>6546.16</v>
      </c>
      <c r="G788" t="s">
        <v>11</v>
      </c>
      <c r="H788" t="s">
        <v>12</v>
      </c>
      <c r="I788" t="s">
        <v>13</v>
      </c>
      <c r="K788" t="str">
        <f t="shared" si="36"/>
        <v>1969-3</v>
      </c>
      <c r="L788" t="str">
        <f t="shared" si="37"/>
        <v>3-Dec-1969</v>
      </c>
      <c r="M788">
        <f t="shared" si="38"/>
        <v>53</v>
      </c>
    </row>
    <row r="789" spans="1:13" x14ac:dyDescent="0.25">
      <c r="A789" t="s">
        <v>820</v>
      </c>
      <c r="B789">
        <v>1986</v>
      </c>
      <c r="C789" t="s">
        <v>30</v>
      </c>
      <c r="D789">
        <v>18</v>
      </c>
      <c r="E789">
        <v>3</v>
      </c>
      <c r="F789" s="11">
        <v>6548.2</v>
      </c>
      <c r="G789" t="s">
        <v>11</v>
      </c>
      <c r="H789" t="s">
        <v>12</v>
      </c>
      <c r="I789" t="s">
        <v>23</v>
      </c>
      <c r="K789" t="str">
        <f t="shared" si="36"/>
        <v>1986-18</v>
      </c>
      <c r="L789" t="str">
        <f t="shared" si="37"/>
        <v>18-Dec-1986</v>
      </c>
      <c r="M789">
        <f t="shared" si="38"/>
        <v>36</v>
      </c>
    </row>
    <row r="790" spans="1:13" x14ac:dyDescent="0.25">
      <c r="A790" t="s">
        <v>821</v>
      </c>
      <c r="B790">
        <v>1989</v>
      </c>
      <c r="C790" t="s">
        <v>35</v>
      </c>
      <c r="D790">
        <v>6</v>
      </c>
      <c r="E790">
        <v>3</v>
      </c>
      <c r="F790" s="11">
        <v>6551.75</v>
      </c>
      <c r="G790" t="s">
        <v>11</v>
      </c>
      <c r="H790" t="s">
        <v>11</v>
      </c>
      <c r="I790" t="s">
        <v>247</v>
      </c>
      <c r="K790" t="str">
        <f t="shared" si="36"/>
        <v>1989-6</v>
      </c>
      <c r="L790" t="str">
        <f t="shared" si="37"/>
        <v>6-Aug-1989</v>
      </c>
      <c r="M790">
        <f t="shared" si="38"/>
        <v>33</v>
      </c>
    </row>
    <row r="791" spans="1:13" x14ac:dyDescent="0.25">
      <c r="A791" t="s">
        <v>822</v>
      </c>
      <c r="B791">
        <v>1968</v>
      </c>
      <c r="C791" t="s">
        <v>30</v>
      </c>
      <c r="D791">
        <v>11</v>
      </c>
      <c r="E791">
        <v>0</v>
      </c>
      <c r="F791" s="11">
        <v>6552.01</v>
      </c>
      <c r="G791" t="s">
        <v>12</v>
      </c>
      <c r="H791" t="s">
        <v>11</v>
      </c>
      <c r="I791" t="s">
        <v>13</v>
      </c>
      <c r="K791" t="str">
        <f t="shared" si="36"/>
        <v>1968-11</v>
      </c>
      <c r="L791" t="str">
        <f t="shared" si="37"/>
        <v>11-Dec-1968</v>
      </c>
      <c r="M791">
        <f t="shared" si="38"/>
        <v>54</v>
      </c>
    </row>
    <row r="792" spans="1:13" x14ac:dyDescent="0.25">
      <c r="A792" t="s">
        <v>823</v>
      </c>
      <c r="B792">
        <v>1984</v>
      </c>
      <c r="C792" t="s">
        <v>20</v>
      </c>
      <c r="D792">
        <v>20</v>
      </c>
      <c r="E792">
        <v>1</v>
      </c>
      <c r="F792" s="11">
        <v>6555.07</v>
      </c>
      <c r="G792" t="s">
        <v>11</v>
      </c>
      <c r="H792" t="s">
        <v>11</v>
      </c>
      <c r="I792" t="s">
        <v>247</v>
      </c>
      <c r="K792" t="str">
        <f t="shared" si="36"/>
        <v>1984-20</v>
      </c>
      <c r="L792" t="str">
        <f t="shared" si="37"/>
        <v>20-Sep-1984</v>
      </c>
      <c r="M792">
        <f t="shared" si="38"/>
        <v>38</v>
      </c>
    </row>
    <row r="793" spans="1:13" x14ac:dyDescent="0.25">
      <c r="A793" t="s">
        <v>824</v>
      </c>
      <c r="B793">
        <v>1981</v>
      </c>
      <c r="C793" t="s">
        <v>10</v>
      </c>
      <c r="D793">
        <v>20</v>
      </c>
      <c r="E793">
        <v>0</v>
      </c>
      <c r="F793" s="11">
        <v>6571.02</v>
      </c>
      <c r="G793" t="s">
        <v>11</v>
      </c>
      <c r="H793" t="s">
        <v>16</v>
      </c>
      <c r="I793" t="s">
        <v>23</v>
      </c>
      <c r="K793" t="str">
        <f t="shared" si="36"/>
        <v>1981-20</v>
      </c>
      <c r="L793" t="str">
        <f t="shared" si="37"/>
        <v>20-Jul-1981</v>
      </c>
      <c r="M793">
        <f t="shared" si="38"/>
        <v>41</v>
      </c>
    </row>
    <row r="794" spans="1:13" x14ac:dyDescent="0.25">
      <c r="A794" t="s">
        <v>825</v>
      </c>
      <c r="B794">
        <v>1984</v>
      </c>
      <c r="C794" t="s">
        <v>37</v>
      </c>
      <c r="D794">
        <v>5</v>
      </c>
      <c r="E794">
        <v>2</v>
      </c>
      <c r="F794" s="11">
        <v>6571.54</v>
      </c>
      <c r="G794" t="s">
        <v>11</v>
      </c>
      <c r="H794" t="s">
        <v>12</v>
      </c>
      <c r="I794" t="s">
        <v>42</v>
      </c>
      <c r="K794" t="str">
        <f t="shared" si="36"/>
        <v>1984-5</v>
      </c>
      <c r="L794" t="str">
        <f t="shared" si="37"/>
        <v>5-Oct-1984</v>
      </c>
      <c r="M794">
        <f t="shared" si="38"/>
        <v>38</v>
      </c>
    </row>
    <row r="795" spans="1:13" x14ac:dyDescent="0.25">
      <c r="A795" t="s">
        <v>826</v>
      </c>
      <c r="B795">
        <v>1982</v>
      </c>
      <c r="C795" t="s">
        <v>15</v>
      </c>
      <c r="D795">
        <v>22</v>
      </c>
      <c r="E795">
        <v>2</v>
      </c>
      <c r="F795" s="11">
        <v>6593.51</v>
      </c>
      <c r="G795" t="s">
        <v>11</v>
      </c>
      <c r="H795" t="s">
        <v>16</v>
      </c>
      <c r="I795" t="s">
        <v>13</v>
      </c>
      <c r="K795" t="str">
        <f t="shared" si="36"/>
        <v>1982-22</v>
      </c>
      <c r="L795" t="str">
        <f t="shared" si="37"/>
        <v>22-Nov-1982</v>
      </c>
      <c r="M795">
        <f t="shared" si="38"/>
        <v>40</v>
      </c>
    </row>
    <row r="796" spans="1:13" x14ac:dyDescent="0.25">
      <c r="A796" t="s">
        <v>827</v>
      </c>
      <c r="B796">
        <v>1982</v>
      </c>
      <c r="C796" t="s">
        <v>30</v>
      </c>
      <c r="D796">
        <v>29</v>
      </c>
      <c r="E796">
        <v>1</v>
      </c>
      <c r="F796" s="11">
        <v>6600.21</v>
      </c>
      <c r="G796" t="s">
        <v>12</v>
      </c>
      <c r="H796" t="s">
        <v>11</v>
      </c>
      <c r="I796" t="s">
        <v>168</v>
      </c>
      <c r="K796" t="str">
        <f t="shared" si="36"/>
        <v>1982-29</v>
      </c>
      <c r="L796" t="str">
        <f t="shared" si="37"/>
        <v>29-Dec-1982</v>
      </c>
      <c r="M796">
        <f t="shared" si="38"/>
        <v>40</v>
      </c>
    </row>
    <row r="797" spans="1:13" x14ac:dyDescent="0.25">
      <c r="A797" t="s">
        <v>828</v>
      </c>
      <c r="B797">
        <v>1982</v>
      </c>
      <c r="C797" t="s">
        <v>15</v>
      </c>
      <c r="D797">
        <v>7</v>
      </c>
      <c r="E797">
        <v>2</v>
      </c>
      <c r="F797" s="11">
        <v>6600.36</v>
      </c>
      <c r="G797" t="s">
        <v>11</v>
      </c>
      <c r="H797" t="s">
        <v>12</v>
      </c>
      <c r="I797" t="s">
        <v>42</v>
      </c>
      <c r="K797" t="str">
        <f t="shared" si="36"/>
        <v>1982-7</v>
      </c>
      <c r="L797" t="str">
        <f t="shared" si="37"/>
        <v>7-Nov-1982</v>
      </c>
      <c r="M797">
        <f t="shared" si="38"/>
        <v>40</v>
      </c>
    </row>
    <row r="798" spans="1:13" x14ac:dyDescent="0.25">
      <c r="A798" t="s">
        <v>829</v>
      </c>
      <c r="B798">
        <v>1982</v>
      </c>
      <c r="C798" t="s">
        <v>35</v>
      </c>
      <c r="D798">
        <v>28</v>
      </c>
      <c r="E798">
        <v>1</v>
      </c>
      <c r="F798" s="11">
        <v>6610.11</v>
      </c>
      <c r="G798" t="s">
        <v>12</v>
      </c>
      <c r="H798" t="s">
        <v>11</v>
      </c>
      <c r="I798" t="s">
        <v>164</v>
      </c>
      <c r="K798" t="str">
        <f t="shared" si="36"/>
        <v>1982-28</v>
      </c>
      <c r="L798" t="str">
        <f t="shared" si="37"/>
        <v>28-Aug-1982</v>
      </c>
      <c r="M798">
        <f t="shared" si="38"/>
        <v>40</v>
      </c>
    </row>
    <row r="799" spans="1:13" x14ac:dyDescent="0.25">
      <c r="A799" t="s">
        <v>830</v>
      </c>
      <c r="B799">
        <v>1973</v>
      </c>
      <c r="C799" t="s">
        <v>35</v>
      </c>
      <c r="D799">
        <v>29</v>
      </c>
      <c r="E799">
        <v>0</v>
      </c>
      <c r="F799" s="11">
        <v>6630.31</v>
      </c>
      <c r="G799" t="s">
        <v>11</v>
      </c>
      <c r="H799" t="s">
        <v>16</v>
      </c>
      <c r="I799" t="s">
        <v>13</v>
      </c>
      <c r="K799" t="str">
        <f t="shared" si="36"/>
        <v>1973-29</v>
      </c>
      <c r="L799" t="str">
        <f t="shared" si="37"/>
        <v>29-Aug-1973</v>
      </c>
      <c r="M799">
        <f t="shared" si="38"/>
        <v>49</v>
      </c>
    </row>
    <row r="800" spans="1:13" x14ac:dyDescent="0.25">
      <c r="A800" t="s">
        <v>831</v>
      </c>
      <c r="B800">
        <v>2003</v>
      </c>
      <c r="C800" t="s">
        <v>20</v>
      </c>
      <c r="D800">
        <v>4</v>
      </c>
      <c r="E800">
        <v>0</v>
      </c>
      <c r="F800" s="11">
        <v>6638.16</v>
      </c>
      <c r="G800" t="s">
        <v>11</v>
      </c>
      <c r="H800" t="s">
        <v>16</v>
      </c>
      <c r="I800" t="s">
        <v>23</v>
      </c>
      <c r="K800" t="str">
        <f t="shared" si="36"/>
        <v>2003-4</v>
      </c>
      <c r="L800" t="str">
        <f t="shared" si="37"/>
        <v>4-Sep-2003</v>
      </c>
      <c r="M800">
        <f t="shared" si="38"/>
        <v>19</v>
      </c>
    </row>
    <row r="801" spans="1:13" x14ac:dyDescent="0.25">
      <c r="A801" t="s">
        <v>832</v>
      </c>
      <c r="B801">
        <v>1990</v>
      </c>
      <c r="C801" t="s">
        <v>18</v>
      </c>
      <c r="D801">
        <v>6</v>
      </c>
      <c r="E801">
        <v>3</v>
      </c>
      <c r="F801" s="11">
        <v>6639.3</v>
      </c>
      <c r="G801" t="s">
        <v>11</v>
      </c>
      <c r="H801" t="s">
        <v>11</v>
      </c>
      <c r="I801" t="s">
        <v>300</v>
      </c>
      <c r="K801" t="str">
        <f t="shared" si="36"/>
        <v>1990-6</v>
      </c>
      <c r="L801" t="str">
        <f t="shared" si="37"/>
        <v>6-Jun-1990</v>
      </c>
      <c r="M801">
        <f t="shared" si="38"/>
        <v>33</v>
      </c>
    </row>
    <row r="802" spans="1:13" x14ac:dyDescent="0.25">
      <c r="A802" t="s">
        <v>833</v>
      </c>
      <c r="B802">
        <v>1984</v>
      </c>
      <c r="C802" t="s">
        <v>30</v>
      </c>
      <c r="D802">
        <v>8</v>
      </c>
      <c r="E802">
        <v>2</v>
      </c>
      <c r="F802" s="11">
        <v>6640.54</v>
      </c>
      <c r="G802" t="s">
        <v>11</v>
      </c>
      <c r="H802" t="s">
        <v>12</v>
      </c>
      <c r="I802" t="s">
        <v>166</v>
      </c>
      <c r="K802" t="str">
        <f t="shared" si="36"/>
        <v>1984-8</v>
      </c>
      <c r="L802" t="str">
        <f t="shared" si="37"/>
        <v>8-Dec-1984</v>
      </c>
      <c r="M802">
        <f t="shared" si="38"/>
        <v>38</v>
      </c>
    </row>
    <row r="803" spans="1:13" x14ac:dyDescent="0.25">
      <c r="A803" t="s">
        <v>834</v>
      </c>
      <c r="B803">
        <v>1970</v>
      </c>
      <c r="C803" t="s">
        <v>15</v>
      </c>
      <c r="D803">
        <v>8</v>
      </c>
      <c r="E803">
        <v>0</v>
      </c>
      <c r="F803" s="11">
        <v>6651.26</v>
      </c>
      <c r="G803" t="s">
        <v>11</v>
      </c>
      <c r="H803" t="s">
        <v>12</v>
      </c>
      <c r="I803" t="s">
        <v>13</v>
      </c>
      <c r="K803" t="str">
        <f t="shared" si="36"/>
        <v>1970-8</v>
      </c>
      <c r="L803" t="str">
        <f t="shared" si="37"/>
        <v>8-Nov-1970</v>
      </c>
      <c r="M803">
        <f t="shared" si="38"/>
        <v>52</v>
      </c>
    </row>
    <row r="804" spans="1:13" x14ac:dyDescent="0.25">
      <c r="A804" t="s">
        <v>835</v>
      </c>
      <c r="B804">
        <v>1984</v>
      </c>
      <c r="C804" t="s">
        <v>10</v>
      </c>
      <c r="D804">
        <v>1</v>
      </c>
      <c r="E804">
        <v>3</v>
      </c>
      <c r="F804" s="11">
        <v>6652.53</v>
      </c>
      <c r="G804" t="s">
        <v>12</v>
      </c>
      <c r="H804" t="s">
        <v>11</v>
      </c>
      <c r="I804" t="s">
        <v>13</v>
      </c>
      <c r="K804" t="str">
        <f t="shared" si="36"/>
        <v>1984-1</v>
      </c>
      <c r="L804" t="str">
        <f t="shared" si="37"/>
        <v>1-Jul-1984</v>
      </c>
      <c r="M804">
        <f t="shared" si="38"/>
        <v>38</v>
      </c>
    </row>
    <row r="805" spans="1:13" x14ac:dyDescent="0.25">
      <c r="A805" t="s">
        <v>836</v>
      </c>
      <c r="B805">
        <v>1989</v>
      </c>
      <c r="C805" t="s">
        <v>15</v>
      </c>
      <c r="D805">
        <v>19</v>
      </c>
      <c r="E805">
        <v>5</v>
      </c>
      <c r="F805" s="11">
        <v>6653.79</v>
      </c>
      <c r="G805" t="s">
        <v>11</v>
      </c>
      <c r="H805" t="s">
        <v>16</v>
      </c>
      <c r="I805" t="s">
        <v>13</v>
      </c>
      <c r="K805" t="str">
        <f t="shared" si="36"/>
        <v>1989-19</v>
      </c>
      <c r="L805" t="str">
        <f t="shared" si="37"/>
        <v>19-Nov-1989</v>
      </c>
      <c r="M805">
        <f t="shared" si="38"/>
        <v>33</v>
      </c>
    </row>
    <row r="806" spans="1:13" x14ac:dyDescent="0.25">
      <c r="A806" t="s">
        <v>837</v>
      </c>
      <c r="B806">
        <v>1982</v>
      </c>
      <c r="C806" t="s">
        <v>20</v>
      </c>
      <c r="D806">
        <v>27</v>
      </c>
      <c r="E806">
        <v>3</v>
      </c>
      <c r="F806" s="11">
        <v>6664.32</v>
      </c>
      <c r="G806" t="s">
        <v>11</v>
      </c>
      <c r="H806" t="s">
        <v>11</v>
      </c>
      <c r="I806" t="s">
        <v>13</v>
      </c>
      <c r="K806" t="str">
        <f t="shared" si="36"/>
        <v>1982-27</v>
      </c>
      <c r="L806" t="str">
        <f t="shared" si="37"/>
        <v>27-Sep-1982</v>
      </c>
      <c r="M806">
        <f t="shared" si="38"/>
        <v>40</v>
      </c>
    </row>
    <row r="807" spans="1:13" x14ac:dyDescent="0.25">
      <c r="A807" t="s">
        <v>838</v>
      </c>
      <c r="B807">
        <v>1981</v>
      </c>
      <c r="C807" t="s">
        <v>20</v>
      </c>
      <c r="D807">
        <v>17</v>
      </c>
      <c r="E807">
        <v>1</v>
      </c>
      <c r="F807" s="11">
        <v>6664.69</v>
      </c>
      <c r="G807" t="s">
        <v>12</v>
      </c>
      <c r="H807" t="s">
        <v>16</v>
      </c>
      <c r="I807" t="s">
        <v>23</v>
      </c>
      <c r="K807" t="str">
        <f t="shared" si="36"/>
        <v>1981-17</v>
      </c>
      <c r="L807" t="str">
        <f t="shared" si="37"/>
        <v>17-Sep-1981</v>
      </c>
      <c r="M807">
        <f t="shared" si="38"/>
        <v>41</v>
      </c>
    </row>
    <row r="808" spans="1:13" x14ac:dyDescent="0.25">
      <c r="A808" t="s">
        <v>839</v>
      </c>
      <c r="B808">
        <v>1989</v>
      </c>
      <c r="C808" t="s">
        <v>37</v>
      </c>
      <c r="D808">
        <v>20</v>
      </c>
      <c r="E808">
        <v>5</v>
      </c>
      <c r="F808" s="11">
        <v>6666.24</v>
      </c>
      <c r="G808" t="s">
        <v>12</v>
      </c>
      <c r="H808" t="s">
        <v>16</v>
      </c>
      <c r="I808" t="s">
        <v>42</v>
      </c>
      <c r="K808" t="str">
        <f t="shared" si="36"/>
        <v>1989-20</v>
      </c>
      <c r="L808" t="str">
        <f t="shared" si="37"/>
        <v>20-Oct-1989</v>
      </c>
      <c r="M808">
        <f t="shared" si="38"/>
        <v>33</v>
      </c>
    </row>
    <row r="809" spans="1:13" x14ac:dyDescent="0.25">
      <c r="A809" t="s">
        <v>840</v>
      </c>
      <c r="B809">
        <v>1985</v>
      </c>
      <c r="C809" t="s">
        <v>10</v>
      </c>
      <c r="D809">
        <v>9</v>
      </c>
      <c r="E809">
        <v>2</v>
      </c>
      <c r="F809" s="11">
        <v>6686.43</v>
      </c>
      <c r="G809" t="s">
        <v>11</v>
      </c>
      <c r="H809" t="s">
        <v>12</v>
      </c>
      <c r="I809" t="s">
        <v>23</v>
      </c>
      <c r="K809" t="str">
        <f t="shared" si="36"/>
        <v>1985-9</v>
      </c>
      <c r="L809" t="str">
        <f t="shared" si="37"/>
        <v>9-Jul-1985</v>
      </c>
      <c r="M809">
        <f t="shared" si="38"/>
        <v>37</v>
      </c>
    </row>
    <row r="810" spans="1:13" x14ac:dyDescent="0.25">
      <c r="A810" t="s">
        <v>841</v>
      </c>
      <c r="B810">
        <v>1968</v>
      </c>
      <c r="C810" t="s">
        <v>10</v>
      </c>
      <c r="D810">
        <v>13</v>
      </c>
      <c r="E810">
        <v>0</v>
      </c>
      <c r="F810" s="11">
        <v>6700.56</v>
      </c>
      <c r="G810" t="s">
        <v>12</v>
      </c>
      <c r="H810" t="s">
        <v>16</v>
      </c>
      <c r="I810" t="s">
        <v>23</v>
      </c>
      <c r="K810" t="str">
        <f t="shared" si="36"/>
        <v>1968-13</v>
      </c>
      <c r="L810" t="str">
        <f t="shared" si="37"/>
        <v>13-Jul-1968</v>
      </c>
      <c r="M810">
        <f t="shared" si="38"/>
        <v>54</v>
      </c>
    </row>
    <row r="811" spans="1:13" x14ac:dyDescent="0.25">
      <c r="A811" t="s">
        <v>842</v>
      </c>
      <c r="B811">
        <v>1971</v>
      </c>
      <c r="C811" t="s">
        <v>30</v>
      </c>
      <c r="D811">
        <v>12</v>
      </c>
      <c r="E811">
        <v>0</v>
      </c>
      <c r="F811" s="11">
        <v>6706.47</v>
      </c>
      <c r="G811" t="s">
        <v>11</v>
      </c>
      <c r="H811" t="s">
        <v>16</v>
      </c>
      <c r="I811" t="s">
        <v>13</v>
      </c>
      <c r="K811" t="str">
        <f t="shared" si="36"/>
        <v>1971-12</v>
      </c>
      <c r="L811" t="str">
        <f t="shared" si="37"/>
        <v>12-Dec-1971</v>
      </c>
      <c r="M811">
        <f t="shared" si="38"/>
        <v>51</v>
      </c>
    </row>
    <row r="812" spans="1:13" x14ac:dyDescent="0.25">
      <c r="A812" t="s">
        <v>843</v>
      </c>
      <c r="B812">
        <v>1983</v>
      </c>
      <c r="C812" t="s">
        <v>18</v>
      </c>
      <c r="D812">
        <v>12</v>
      </c>
      <c r="E812">
        <v>2</v>
      </c>
      <c r="F812" s="11">
        <v>6710.19</v>
      </c>
      <c r="G812" t="s">
        <v>12</v>
      </c>
      <c r="H812" t="s">
        <v>12</v>
      </c>
      <c r="I812" t="s">
        <v>23</v>
      </c>
      <c r="K812" t="str">
        <f t="shared" si="36"/>
        <v>1983-12</v>
      </c>
      <c r="L812" t="str">
        <f t="shared" si="37"/>
        <v>12-Jun-1983</v>
      </c>
      <c r="M812">
        <f t="shared" si="38"/>
        <v>39</v>
      </c>
    </row>
    <row r="813" spans="1:13" x14ac:dyDescent="0.25">
      <c r="A813" t="s">
        <v>844</v>
      </c>
      <c r="B813">
        <v>1994</v>
      </c>
      <c r="C813" t="s">
        <v>18</v>
      </c>
      <c r="D813">
        <v>13</v>
      </c>
      <c r="E813">
        <v>0</v>
      </c>
      <c r="F813" s="11">
        <v>6721.37</v>
      </c>
      <c r="G813" t="s">
        <v>11</v>
      </c>
      <c r="H813" t="s">
        <v>16</v>
      </c>
      <c r="I813" t="s">
        <v>23</v>
      </c>
      <c r="K813" t="str">
        <f t="shared" si="36"/>
        <v>1994-13</v>
      </c>
      <c r="L813" t="str">
        <f t="shared" si="37"/>
        <v>13-Jun-1994</v>
      </c>
      <c r="M813">
        <f t="shared" si="38"/>
        <v>28</v>
      </c>
    </row>
    <row r="814" spans="1:13" x14ac:dyDescent="0.25">
      <c r="A814" t="s">
        <v>845</v>
      </c>
      <c r="B814">
        <v>1978</v>
      </c>
      <c r="C814" t="s">
        <v>37</v>
      </c>
      <c r="D814">
        <v>21</v>
      </c>
      <c r="E814">
        <v>2</v>
      </c>
      <c r="F814" s="11">
        <v>6737.98</v>
      </c>
      <c r="G814" t="s">
        <v>11</v>
      </c>
      <c r="H814" t="s">
        <v>12</v>
      </c>
      <c r="I814" t="s">
        <v>13</v>
      </c>
      <c r="K814" t="str">
        <f t="shared" si="36"/>
        <v>1978-21</v>
      </c>
      <c r="L814" t="str">
        <f t="shared" si="37"/>
        <v>21-Oct-1978</v>
      </c>
      <c r="M814">
        <f t="shared" si="38"/>
        <v>44</v>
      </c>
    </row>
    <row r="815" spans="1:13" x14ac:dyDescent="0.25">
      <c r="A815" t="s">
        <v>846</v>
      </c>
      <c r="B815">
        <v>1968</v>
      </c>
      <c r="C815" t="s">
        <v>10</v>
      </c>
      <c r="D815">
        <v>18</v>
      </c>
      <c r="E815">
        <v>0</v>
      </c>
      <c r="F815" s="11">
        <v>6738.84</v>
      </c>
      <c r="G815" t="s">
        <v>12</v>
      </c>
      <c r="H815" t="s">
        <v>16</v>
      </c>
      <c r="I815" t="s">
        <v>23</v>
      </c>
      <c r="K815" t="str">
        <f t="shared" si="36"/>
        <v>1968-18</v>
      </c>
      <c r="L815" t="str">
        <f t="shared" si="37"/>
        <v>18-Jul-1968</v>
      </c>
      <c r="M815">
        <f t="shared" si="38"/>
        <v>54</v>
      </c>
    </row>
    <row r="816" spans="1:13" x14ac:dyDescent="0.25">
      <c r="A816" t="s">
        <v>847</v>
      </c>
      <c r="B816">
        <v>1986</v>
      </c>
      <c r="C816" t="s">
        <v>35</v>
      </c>
      <c r="D816">
        <v>7</v>
      </c>
      <c r="E816">
        <v>3</v>
      </c>
      <c r="F816" s="11">
        <v>6746.74</v>
      </c>
      <c r="G816" t="s">
        <v>12</v>
      </c>
      <c r="H816" t="s">
        <v>11</v>
      </c>
      <c r="I816" t="s">
        <v>168</v>
      </c>
      <c r="K816" t="str">
        <f t="shared" si="36"/>
        <v>1986-7</v>
      </c>
      <c r="L816" t="str">
        <f t="shared" si="37"/>
        <v>7-Aug-1986</v>
      </c>
      <c r="M816">
        <f t="shared" si="38"/>
        <v>36</v>
      </c>
    </row>
    <row r="817" spans="1:13" x14ac:dyDescent="0.25">
      <c r="A817" t="s">
        <v>848</v>
      </c>
      <c r="B817">
        <v>1986</v>
      </c>
      <c r="C817" t="s">
        <v>18</v>
      </c>
      <c r="D817">
        <v>5</v>
      </c>
      <c r="E817">
        <v>3</v>
      </c>
      <c r="F817" s="11">
        <v>6748.59</v>
      </c>
      <c r="G817" t="s">
        <v>12</v>
      </c>
      <c r="H817" t="s">
        <v>16</v>
      </c>
      <c r="I817" t="s">
        <v>168</v>
      </c>
      <c r="K817" t="str">
        <f t="shared" si="36"/>
        <v>1986-5</v>
      </c>
      <c r="L817" t="str">
        <f t="shared" si="37"/>
        <v>5-Jun-1986</v>
      </c>
      <c r="M817">
        <f t="shared" si="38"/>
        <v>37</v>
      </c>
    </row>
    <row r="818" spans="1:13" x14ac:dyDescent="0.25">
      <c r="A818" t="s">
        <v>849</v>
      </c>
      <c r="B818">
        <v>1970</v>
      </c>
      <c r="C818" t="s">
        <v>18</v>
      </c>
      <c r="D818">
        <v>17</v>
      </c>
      <c r="E818">
        <v>0</v>
      </c>
      <c r="F818" s="11">
        <v>6749.63</v>
      </c>
      <c r="G818" t="s">
        <v>11</v>
      </c>
      <c r="H818" t="s">
        <v>16</v>
      </c>
      <c r="I818" t="s">
        <v>13</v>
      </c>
      <c r="K818" t="str">
        <f t="shared" si="36"/>
        <v>1970-17</v>
      </c>
      <c r="L818" t="str">
        <f t="shared" si="37"/>
        <v>17-Jun-1970</v>
      </c>
      <c r="M818">
        <f t="shared" si="38"/>
        <v>52</v>
      </c>
    </row>
    <row r="819" spans="1:13" x14ac:dyDescent="0.25">
      <c r="A819" t="s">
        <v>850</v>
      </c>
      <c r="B819">
        <v>1966</v>
      </c>
      <c r="C819" t="s">
        <v>30</v>
      </c>
      <c r="D819">
        <v>9</v>
      </c>
      <c r="E819">
        <v>0</v>
      </c>
      <c r="F819" s="11">
        <v>6750.27</v>
      </c>
      <c r="G819" t="s">
        <v>12</v>
      </c>
      <c r="H819" t="s">
        <v>11</v>
      </c>
      <c r="I819" t="s">
        <v>13</v>
      </c>
      <c r="K819" t="str">
        <f t="shared" si="36"/>
        <v>1966-9</v>
      </c>
      <c r="L819" t="str">
        <f t="shared" si="37"/>
        <v>9-Dec-1966</v>
      </c>
      <c r="M819">
        <f t="shared" si="38"/>
        <v>56</v>
      </c>
    </row>
    <row r="820" spans="1:13" x14ac:dyDescent="0.25">
      <c r="A820" t="s">
        <v>851</v>
      </c>
      <c r="B820">
        <v>1988</v>
      </c>
      <c r="C820" t="s">
        <v>37</v>
      </c>
      <c r="D820">
        <v>10</v>
      </c>
      <c r="E820">
        <v>3</v>
      </c>
      <c r="F820" s="11">
        <v>6753.04</v>
      </c>
      <c r="G820" t="s">
        <v>11</v>
      </c>
      <c r="H820" t="s">
        <v>11</v>
      </c>
      <c r="I820" t="s">
        <v>247</v>
      </c>
      <c r="K820" t="str">
        <f t="shared" si="36"/>
        <v>1988-10</v>
      </c>
      <c r="L820" t="str">
        <f t="shared" si="37"/>
        <v>10-Oct-1988</v>
      </c>
      <c r="M820">
        <f t="shared" si="38"/>
        <v>34</v>
      </c>
    </row>
    <row r="821" spans="1:13" x14ac:dyDescent="0.25">
      <c r="A821" t="s">
        <v>852</v>
      </c>
      <c r="B821">
        <v>1981</v>
      </c>
      <c r="C821" t="s">
        <v>20</v>
      </c>
      <c r="D821">
        <v>21</v>
      </c>
      <c r="E821">
        <v>1</v>
      </c>
      <c r="F821" s="11">
        <v>6770.19</v>
      </c>
      <c r="G821" t="s">
        <v>11</v>
      </c>
      <c r="H821" t="s">
        <v>12</v>
      </c>
      <c r="I821" t="s">
        <v>13</v>
      </c>
      <c r="K821" t="str">
        <f t="shared" si="36"/>
        <v>1981-21</v>
      </c>
      <c r="L821" t="str">
        <f t="shared" si="37"/>
        <v>21-Sep-1981</v>
      </c>
      <c r="M821">
        <f t="shared" si="38"/>
        <v>41</v>
      </c>
    </row>
    <row r="822" spans="1:13" x14ac:dyDescent="0.25">
      <c r="A822" t="s">
        <v>853</v>
      </c>
      <c r="B822">
        <v>1981</v>
      </c>
      <c r="C822" t="s">
        <v>20</v>
      </c>
      <c r="D822">
        <v>3</v>
      </c>
      <c r="E822">
        <v>1</v>
      </c>
      <c r="F822" s="11">
        <v>6775.96</v>
      </c>
      <c r="G822" t="s">
        <v>11</v>
      </c>
      <c r="H822" t="s">
        <v>12</v>
      </c>
      <c r="I822" t="s">
        <v>42</v>
      </c>
      <c r="K822" t="str">
        <f t="shared" si="36"/>
        <v>1981-3</v>
      </c>
      <c r="L822" t="str">
        <f t="shared" si="37"/>
        <v>3-Sep-1981</v>
      </c>
      <c r="M822">
        <f t="shared" si="38"/>
        <v>41</v>
      </c>
    </row>
    <row r="823" spans="1:13" x14ac:dyDescent="0.25">
      <c r="A823" t="s">
        <v>854</v>
      </c>
      <c r="B823">
        <v>1981</v>
      </c>
      <c r="C823" t="s">
        <v>37</v>
      </c>
      <c r="D823">
        <v>8</v>
      </c>
      <c r="E823">
        <v>1</v>
      </c>
      <c r="F823" s="11">
        <v>6781.35</v>
      </c>
      <c r="G823" t="s">
        <v>11</v>
      </c>
      <c r="H823" t="s">
        <v>16</v>
      </c>
      <c r="I823" t="s">
        <v>13</v>
      </c>
      <c r="K823" t="str">
        <f t="shared" si="36"/>
        <v>1981-8</v>
      </c>
      <c r="L823" t="str">
        <f t="shared" si="37"/>
        <v>8-Oct-1981</v>
      </c>
      <c r="M823">
        <f t="shared" si="38"/>
        <v>41</v>
      </c>
    </row>
    <row r="824" spans="1:13" x14ac:dyDescent="0.25">
      <c r="A824" t="s">
        <v>855</v>
      </c>
      <c r="B824">
        <v>1980</v>
      </c>
      <c r="C824" t="s">
        <v>15</v>
      </c>
      <c r="D824">
        <v>23</v>
      </c>
      <c r="E824">
        <v>2</v>
      </c>
      <c r="F824" s="11">
        <v>6781.52</v>
      </c>
      <c r="G824" t="s">
        <v>11</v>
      </c>
      <c r="H824" t="s">
        <v>11</v>
      </c>
      <c r="I824" t="s">
        <v>13</v>
      </c>
      <c r="K824" t="str">
        <f t="shared" si="36"/>
        <v>1980-23</v>
      </c>
      <c r="L824" t="str">
        <f t="shared" si="37"/>
        <v>23-Nov-1980</v>
      </c>
      <c r="M824">
        <f t="shared" si="38"/>
        <v>42</v>
      </c>
    </row>
    <row r="825" spans="1:13" x14ac:dyDescent="0.25">
      <c r="A825" t="s">
        <v>856</v>
      </c>
      <c r="B825">
        <v>1985</v>
      </c>
      <c r="C825" t="s">
        <v>30</v>
      </c>
      <c r="D825">
        <v>24</v>
      </c>
      <c r="E825">
        <v>3</v>
      </c>
      <c r="F825" s="11">
        <v>6796.86</v>
      </c>
      <c r="G825" t="s">
        <v>12</v>
      </c>
      <c r="H825" t="s">
        <v>12</v>
      </c>
      <c r="I825" t="s">
        <v>23</v>
      </c>
      <c r="K825" t="str">
        <f t="shared" si="36"/>
        <v>1985-24</v>
      </c>
      <c r="L825" t="str">
        <f t="shared" si="37"/>
        <v>24-Dec-1985</v>
      </c>
      <c r="M825">
        <f t="shared" si="38"/>
        <v>37</v>
      </c>
    </row>
    <row r="826" spans="1:13" x14ac:dyDescent="0.25">
      <c r="A826" t="s">
        <v>857</v>
      </c>
      <c r="B826">
        <v>1991</v>
      </c>
      <c r="C826" t="s">
        <v>18</v>
      </c>
      <c r="D826">
        <v>29</v>
      </c>
      <c r="E826">
        <v>5</v>
      </c>
      <c r="F826" s="11">
        <v>6799.46</v>
      </c>
      <c r="G826" t="s">
        <v>16</v>
      </c>
      <c r="H826" t="s">
        <v>11</v>
      </c>
      <c r="I826" t="s">
        <v>276</v>
      </c>
      <c r="K826" t="str">
        <f t="shared" si="36"/>
        <v>1991-29</v>
      </c>
      <c r="L826" t="str">
        <f t="shared" si="37"/>
        <v>29-Jun-1991</v>
      </c>
      <c r="M826">
        <f t="shared" si="38"/>
        <v>31</v>
      </c>
    </row>
    <row r="827" spans="1:13" x14ac:dyDescent="0.25">
      <c r="A827" t="s">
        <v>858</v>
      </c>
      <c r="B827">
        <v>1975</v>
      </c>
      <c r="C827" t="s">
        <v>35</v>
      </c>
      <c r="D827">
        <v>17</v>
      </c>
      <c r="E827">
        <v>1</v>
      </c>
      <c r="F827" s="11">
        <v>6809.46</v>
      </c>
      <c r="G827" t="s">
        <v>11</v>
      </c>
      <c r="H827" t="s">
        <v>16</v>
      </c>
      <c r="I827" t="s">
        <v>23</v>
      </c>
      <c r="K827" t="str">
        <f t="shared" si="36"/>
        <v>1975-17</v>
      </c>
      <c r="L827" t="str">
        <f t="shared" si="37"/>
        <v>17-Aug-1975</v>
      </c>
      <c r="M827">
        <f t="shared" si="38"/>
        <v>47</v>
      </c>
    </row>
    <row r="828" spans="1:13" x14ac:dyDescent="0.25">
      <c r="A828" t="s">
        <v>859</v>
      </c>
      <c r="B828">
        <v>1994</v>
      </c>
      <c r="C828" t="s">
        <v>10</v>
      </c>
      <c r="D828">
        <v>8</v>
      </c>
      <c r="E828">
        <v>0</v>
      </c>
      <c r="F828" s="11">
        <v>6827.69</v>
      </c>
      <c r="G828" t="s">
        <v>11</v>
      </c>
      <c r="H828" t="s">
        <v>11</v>
      </c>
      <c r="I828" t="s">
        <v>300</v>
      </c>
      <c r="K828" t="str">
        <f t="shared" si="36"/>
        <v>1994-8</v>
      </c>
      <c r="L828" t="str">
        <f t="shared" si="37"/>
        <v>8-Jul-1994</v>
      </c>
      <c r="M828">
        <f t="shared" si="38"/>
        <v>28</v>
      </c>
    </row>
    <row r="829" spans="1:13" x14ac:dyDescent="0.25">
      <c r="A829" t="s">
        <v>860</v>
      </c>
      <c r="B829">
        <v>1979</v>
      </c>
      <c r="C829" t="s">
        <v>10</v>
      </c>
      <c r="D829">
        <v>15</v>
      </c>
      <c r="E829">
        <v>0</v>
      </c>
      <c r="F829" s="11">
        <v>6837.37</v>
      </c>
      <c r="G829" t="s">
        <v>12</v>
      </c>
      <c r="H829" t="s">
        <v>16</v>
      </c>
      <c r="I829" t="s">
        <v>168</v>
      </c>
      <c r="K829" t="str">
        <f t="shared" si="36"/>
        <v>1979-15</v>
      </c>
      <c r="L829" t="str">
        <f t="shared" si="37"/>
        <v>15-Jul-1979</v>
      </c>
      <c r="M829">
        <f t="shared" si="38"/>
        <v>43</v>
      </c>
    </row>
    <row r="830" spans="1:13" x14ac:dyDescent="0.25">
      <c r="A830" t="s">
        <v>861</v>
      </c>
      <c r="B830">
        <v>2000</v>
      </c>
      <c r="C830" t="s">
        <v>15</v>
      </c>
      <c r="D830">
        <v>30</v>
      </c>
      <c r="E830">
        <v>0</v>
      </c>
      <c r="F830" s="11">
        <v>6842.28</v>
      </c>
      <c r="G830" t="s">
        <v>11</v>
      </c>
      <c r="H830" t="s">
        <v>16</v>
      </c>
      <c r="I830" t="s">
        <v>23</v>
      </c>
      <c r="K830" t="str">
        <f t="shared" si="36"/>
        <v>2000-30</v>
      </c>
      <c r="L830" t="str">
        <f t="shared" si="37"/>
        <v>30-Nov-2000</v>
      </c>
      <c r="M830">
        <f t="shared" si="38"/>
        <v>22</v>
      </c>
    </row>
    <row r="831" spans="1:13" x14ac:dyDescent="0.25">
      <c r="A831" t="s">
        <v>862</v>
      </c>
      <c r="B831">
        <v>1977</v>
      </c>
      <c r="C831" t="s">
        <v>18</v>
      </c>
      <c r="D831">
        <v>15</v>
      </c>
      <c r="E831">
        <v>2</v>
      </c>
      <c r="F831" s="11">
        <v>6843.17</v>
      </c>
      <c r="G831" t="s">
        <v>11</v>
      </c>
      <c r="H831" t="s">
        <v>16</v>
      </c>
      <c r="I831" t="s">
        <v>13</v>
      </c>
      <c r="K831" t="str">
        <f t="shared" si="36"/>
        <v>1977-15</v>
      </c>
      <c r="L831" t="str">
        <f t="shared" si="37"/>
        <v>15-Jun-1977</v>
      </c>
      <c r="M831">
        <f t="shared" si="38"/>
        <v>45</v>
      </c>
    </row>
    <row r="832" spans="1:13" x14ac:dyDescent="0.25">
      <c r="A832" t="s">
        <v>863</v>
      </c>
      <c r="B832">
        <v>1979</v>
      </c>
      <c r="C832" t="s">
        <v>15</v>
      </c>
      <c r="D832">
        <v>4</v>
      </c>
      <c r="E832">
        <v>1</v>
      </c>
      <c r="F832" s="11">
        <v>6849.03</v>
      </c>
      <c r="G832" t="s">
        <v>11</v>
      </c>
      <c r="H832" t="s">
        <v>11</v>
      </c>
      <c r="I832" t="s">
        <v>42</v>
      </c>
      <c r="K832" t="str">
        <f t="shared" si="36"/>
        <v>1979-4</v>
      </c>
      <c r="L832" t="str">
        <f t="shared" si="37"/>
        <v>4-Nov-1979</v>
      </c>
      <c r="M832">
        <f t="shared" si="38"/>
        <v>43</v>
      </c>
    </row>
    <row r="833" spans="1:13" x14ac:dyDescent="0.25">
      <c r="A833" t="s">
        <v>864</v>
      </c>
      <c r="B833">
        <v>1981</v>
      </c>
      <c r="C833" t="s">
        <v>18</v>
      </c>
      <c r="D833">
        <v>19</v>
      </c>
      <c r="E833">
        <v>1</v>
      </c>
      <c r="F833" s="11">
        <v>6858.48</v>
      </c>
      <c r="G833" t="s">
        <v>11</v>
      </c>
      <c r="H833" t="s">
        <v>11</v>
      </c>
      <c r="I833" t="s">
        <v>166</v>
      </c>
      <c r="K833" t="str">
        <f t="shared" si="36"/>
        <v>1981-19</v>
      </c>
      <c r="L833" t="str">
        <f t="shared" si="37"/>
        <v>19-Jun-1981</v>
      </c>
      <c r="M833">
        <f t="shared" si="38"/>
        <v>41</v>
      </c>
    </row>
    <row r="834" spans="1:13" x14ac:dyDescent="0.25">
      <c r="A834" t="s">
        <v>865</v>
      </c>
      <c r="B834">
        <v>1978</v>
      </c>
      <c r="C834" t="s">
        <v>35</v>
      </c>
      <c r="D834">
        <v>5</v>
      </c>
      <c r="E834">
        <v>2</v>
      </c>
      <c r="F834" s="11">
        <v>6863.49</v>
      </c>
      <c r="G834" t="s">
        <v>11</v>
      </c>
      <c r="H834" t="s">
        <v>16</v>
      </c>
      <c r="I834" t="s">
        <v>13</v>
      </c>
      <c r="K834" t="str">
        <f t="shared" si="36"/>
        <v>1978-5</v>
      </c>
      <c r="L834" t="str">
        <f t="shared" si="37"/>
        <v>5-Aug-1978</v>
      </c>
      <c r="M834">
        <f t="shared" si="38"/>
        <v>44</v>
      </c>
    </row>
    <row r="835" spans="1:13" x14ac:dyDescent="0.25">
      <c r="A835" t="s">
        <v>866</v>
      </c>
      <c r="B835">
        <v>1969</v>
      </c>
      <c r="C835" t="s">
        <v>37</v>
      </c>
      <c r="D835">
        <v>23</v>
      </c>
      <c r="E835">
        <v>0</v>
      </c>
      <c r="F835" s="11">
        <v>6868.39</v>
      </c>
      <c r="G835" t="s">
        <v>11</v>
      </c>
      <c r="H835" t="s">
        <v>11</v>
      </c>
      <c r="I835" t="s">
        <v>13</v>
      </c>
      <c r="K835" t="str">
        <f t="shared" ref="K835:K898" si="39">B835&amp;"-"&amp;D835</f>
        <v>1969-23</v>
      </c>
      <c r="L835" t="str">
        <f t="shared" ref="L835:L898" si="40">D835&amp;"-"&amp;C835&amp;"-"&amp;B835</f>
        <v>23-Oct-1969</v>
      </c>
      <c r="M835">
        <f t="shared" ref="M835:M898" si="41">DATEDIF(L835,DATE(2023,6,8),"Y")</f>
        <v>53</v>
      </c>
    </row>
    <row r="836" spans="1:13" x14ac:dyDescent="0.25">
      <c r="A836" t="s">
        <v>867</v>
      </c>
      <c r="B836">
        <v>1981</v>
      </c>
      <c r="C836" t="s">
        <v>18</v>
      </c>
      <c r="D836">
        <v>23</v>
      </c>
      <c r="E836">
        <v>2</v>
      </c>
      <c r="F836" s="11">
        <v>6875.96</v>
      </c>
      <c r="G836" t="s">
        <v>11</v>
      </c>
      <c r="H836" t="s">
        <v>11</v>
      </c>
      <c r="I836" t="s">
        <v>42</v>
      </c>
      <c r="K836" t="str">
        <f t="shared" si="39"/>
        <v>1981-23</v>
      </c>
      <c r="L836" t="str">
        <f t="shared" si="40"/>
        <v>23-Jun-1981</v>
      </c>
      <c r="M836">
        <f t="shared" si="41"/>
        <v>41</v>
      </c>
    </row>
    <row r="837" spans="1:13" x14ac:dyDescent="0.25">
      <c r="A837" t="s">
        <v>868</v>
      </c>
      <c r="B837">
        <v>2004</v>
      </c>
      <c r="C837" t="s">
        <v>30</v>
      </c>
      <c r="D837">
        <v>24</v>
      </c>
      <c r="E837">
        <v>0</v>
      </c>
      <c r="F837" s="11">
        <v>6876.53</v>
      </c>
      <c r="G837" t="s">
        <v>11</v>
      </c>
      <c r="H837" t="s">
        <v>16</v>
      </c>
      <c r="I837" t="s">
        <v>23</v>
      </c>
      <c r="K837" t="str">
        <f t="shared" si="39"/>
        <v>2004-24</v>
      </c>
      <c r="L837" t="str">
        <f t="shared" si="40"/>
        <v>24-Dec-2004</v>
      </c>
      <c r="M837">
        <f t="shared" si="41"/>
        <v>18</v>
      </c>
    </row>
    <row r="838" spans="1:13" x14ac:dyDescent="0.25">
      <c r="A838" t="s">
        <v>869</v>
      </c>
      <c r="B838">
        <v>1985</v>
      </c>
      <c r="C838" t="s">
        <v>20</v>
      </c>
      <c r="D838">
        <v>10</v>
      </c>
      <c r="E838">
        <v>2</v>
      </c>
      <c r="F838" s="11">
        <v>6877.98</v>
      </c>
      <c r="G838" t="s">
        <v>11</v>
      </c>
      <c r="H838" t="s">
        <v>16</v>
      </c>
      <c r="I838" t="s">
        <v>247</v>
      </c>
      <c r="K838" t="str">
        <f t="shared" si="39"/>
        <v>1985-10</v>
      </c>
      <c r="L838" t="str">
        <f t="shared" si="40"/>
        <v>10-Sep-1985</v>
      </c>
      <c r="M838">
        <f t="shared" si="41"/>
        <v>37</v>
      </c>
    </row>
    <row r="839" spans="1:13" x14ac:dyDescent="0.25">
      <c r="A839" t="s">
        <v>870</v>
      </c>
      <c r="B839">
        <v>1989</v>
      </c>
      <c r="C839" t="s">
        <v>30</v>
      </c>
      <c r="D839">
        <v>21</v>
      </c>
      <c r="E839">
        <v>3</v>
      </c>
      <c r="F839" s="11">
        <v>6895.19</v>
      </c>
      <c r="G839" t="s">
        <v>11</v>
      </c>
      <c r="H839" t="s">
        <v>12</v>
      </c>
      <c r="I839" t="s">
        <v>247</v>
      </c>
      <c r="K839" t="str">
        <f t="shared" si="39"/>
        <v>1989-21</v>
      </c>
      <c r="L839" t="str">
        <f t="shared" si="40"/>
        <v>21-Dec-1989</v>
      </c>
      <c r="M839">
        <f t="shared" si="41"/>
        <v>33</v>
      </c>
    </row>
    <row r="840" spans="1:13" x14ac:dyDescent="0.25">
      <c r="A840" t="s">
        <v>871</v>
      </c>
      <c r="B840">
        <v>1984</v>
      </c>
      <c r="C840" t="s">
        <v>20</v>
      </c>
      <c r="D840">
        <v>5</v>
      </c>
      <c r="E840">
        <v>2</v>
      </c>
      <c r="F840" s="11">
        <v>6933.24</v>
      </c>
      <c r="G840" t="s">
        <v>11</v>
      </c>
      <c r="H840" t="s">
        <v>12</v>
      </c>
      <c r="I840" t="s">
        <v>23</v>
      </c>
      <c r="K840" t="str">
        <f t="shared" si="39"/>
        <v>1984-5</v>
      </c>
      <c r="L840" t="str">
        <f t="shared" si="40"/>
        <v>5-Sep-1984</v>
      </c>
      <c r="M840">
        <f t="shared" si="41"/>
        <v>38</v>
      </c>
    </row>
    <row r="841" spans="1:13" x14ac:dyDescent="0.25">
      <c r="A841" t="s">
        <v>872</v>
      </c>
      <c r="B841">
        <v>1978</v>
      </c>
      <c r="C841" t="s">
        <v>15</v>
      </c>
      <c r="D841">
        <v>29</v>
      </c>
      <c r="E841">
        <v>2</v>
      </c>
      <c r="F841" s="11">
        <v>6938.11</v>
      </c>
      <c r="G841" t="s">
        <v>11</v>
      </c>
      <c r="H841" t="s">
        <v>11</v>
      </c>
      <c r="I841" t="s">
        <v>13</v>
      </c>
      <c r="K841" t="str">
        <f t="shared" si="39"/>
        <v>1978-29</v>
      </c>
      <c r="L841" t="str">
        <f t="shared" si="40"/>
        <v>29-Nov-1978</v>
      </c>
      <c r="M841">
        <f t="shared" si="41"/>
        <v>44</v>
      </c>
    </row>
    <row r="842" spans="1:13" x14ac:dyDescent="0.25">
      <c r="A842" t="s">
        <v>873</v>
      </c>
      <c r="B842">
        <v>1980</v>
      </c>
      <c r="C842" t="s">
        <v>35</v>
      </c>
      <c r="D842">
        <v>30</v>
      </c>
      <c r="E842">
        <v>1</v>
      </c>
      <c r="F842" s="11">
        <v>6940.91</v>
      </c>
      <c r="G842" t="s">
        <v>11</v>
      </c>
      <c r="H842" t="s">
        <v>11</v>
      </c>
      <c r="I842" t="s">
        <v>23</v>
      </c>
      <c r="K842" t="str">
        <f t="shared" si="39"/>
        <v>1980-30</v>
      </c>
      <c r="L842" t="str">
        <f t="shared" si="40"/>
        <v>30-Aug-1980</v>
      </c>
      <c r="M842">
        <f t="shared" si="41"/>
        <v>42</v>
      </c>
    </row>
    <row r="843" spans="1:13" x14ac:dyDescent="0.25">
      <c r="A843" t="s">
        <v>874</v>
      </c>
      <c r="B843">
        <v>1980</v>
      </c>
      <c r="C843" t="s">
        <v>37</v>
      </c>
      <c r="D843">
        <v>5</v>
      </c>
      <c r="E843">
        <v>2</v>
      </c>
      <c r="F843" s="11">
        <v>6940.94</v>
      </c>
      <c r="G843" t="s">
        <v>11</v>
      </c>
      <c r="H843" t="s">
        <v>12</v>
      </c>
      <c r="I843" t="s">
        <v>13</v>
      </c>
      <c r="K843" t="str">
        <f t="shared" si="39"/>
        <v>1980-5</v>
      </c>
      <c r="L843" t="str">
        <f t="shared" si="40"/>
        <v>5-Oct-1980</v>
      </c>
      <c r="M843">
        <f t="shared" si="41"/>
        <v>42</v>
      </c>
    </row>
    <row r="844" spans="1:13" x14ac:dyDescent="0.25">
      <c r="A844" t="s">
        <v>875</v>
      </c>
      <c r="B844">
        <v>1978</v>
      </c>
      <c r="C844" t="s">
        <v>30</v>
      </c>
      <c r="D844">
        <v>15</v>
      </c>
      <c r="E844">
        <v>0</v>
      </c>
      <c r="F844" s="11">
        <v>6948.7</v>
      </c>
      <c r="G844" t="s">
        <v>16</v>
      </c>
      <c r="H844" t="s">
        <v>11</v>
      </c>
      <c r="I844" t="s">
        <v>23</v>
      </c>
      <c r="K844" t="str">
        <f t="shared" si="39"/>
        <v>1978-15</v>
      </c>
      <c r="L844" t="str">
        <f t="shared" si="40"/>
        <v>15-Dec-1978</v>
      </c>
      <c r="M844">
        <f t="shared" si="41"/>
        <v>44</v>
      </c>
    </row>
    <row r="845" spans="1:13" x14ac:dyDescent="0.25">
      <c r="A845" t="s">
        <v>876</v>
      </c>
      <c r="B845">
        <v>1980</v>
      </c>
      <c r="C845" t="s">
        <v>35</v>
      </c>
      <c r="D845">
        <v>18</v>
      </c>
      <c r="E845">
        <v>2</v>
      </c>
      <c r="F845" s="11">
        <v>6951.12</v>
      </c>
      <c r="G845" t="s">
        <v>11</v>
      </c>
      <c r="H845" t="s">
        <v>11</v>
      </c>
      <c r="I845" t="s">
        <v>13</v>
      </c>
      <c r="K845" t="str">
        <f t="shared" si="39"/>
        <v>1980-18</v>
      </c>
      <c r="L845" t="str">
        <f t="shared" si="40"/>
        <v>18-Aug-1980</v>
      </c>
      <c r="M845">
        <f t="shared" si="41"/>
        <v>42</v>
      </c>
    </row>
    <row r="846" spans="1:13" x14ac:dyDescent="0.25">
      <c r="A846" t="s">
        <v>877</v>
      </c>
      <c r="B846">
        <v>1975</v>
      </c>
      <c r="C846" t="s">
        <v>18</v>
      </c>
      <c r="D846">
        <v>3</v>
      </c>
      <c r="E846">
        <v>1</v>
      </c>
      <c r="F846" s="11">
        <v>6965.21</v>
      </c>
      <c r="G846" t="s">
        <v>11</v>
      </c>
      <c r="H846" t="s">
        <v>12</v>
      </c>
      <c r="I846" t="s">
        <v>13</v>
      </c>
      <c r="K846" t="str">
        <f t="shared" si="39"/>
        <v>1975-3</v>
      </c>
      <c r="L846" t="str">
        <f t="shared" si="40"/>
        <v>3-Jun-1975</v>
      </c>
      <c r="M846">
        <f t="shared" si="41"/>
        <v>48</v>
      </c>
    </row>
    <row r="847" spans="1:13" x14ac:dyDescent="0.25">
      <c r="A847" t="s">
        <v>878</v>
      </c>
      <c r="B847">
        <v>1985</v>
      </c>
      <c r="C847" t="s">
        <v>30</v>
      </c>
      <c r="D847">
        <v>10</v>
      </c>
      <c r="E847">
        <v>3</v>
      </c>
      <c r="F847" s="11">
        <v>6985.51</v>
      </c>
      <c r="G847" t="s">
        <v>11</v>
      </c>
      <c r="H847" t="s">
        <v>11</v>
      </c>
      <c r="I847" t="s">
        <v>166</v>
      </c>
      <c r="K847" t="str">
        <f t="shared" si="39"/>
        <v>1985-10</v>
      </c>
      <c r="L847" t="str">
        <f t="shared" si="40"/>
        <v>10-Dec-1985</v>
      </c>
      <c r="M847">
        <f t="shared" si="41"/>
        <v>37</v>
      </c>
    </row>
    <row r="848" spans="1:13" x14ac:dyDescent="0.25">
      <c r="A848" t="s">
        <v>879</v>
      </c>
      <c r="B848">
        <v>1982</v>
      </c>
      <c r="C848" t="s">
        <v>37</v>
      </c>
      <c r="D848">
        <v>18</v>
      </c>
      <c r="E848">
        <v>2</v>
      </c>
      <c r="F848" s="11">
        <v>6986.7</v>
      </c>
      <c r="G848" t="s">
        <v>12</v>
      </c>
      <c r="H848" t="s">
        <v>16</v>
      </c>
      <c r="I848" t="s">
        <v>23</v>
      </c>
      <c r="K848" t="str">
        <f t="shared" si="39"/>
        <v>1982-18</v>
      </c>
      <c r="L848" t="str">
        <f t="shared" si="40"/>
        <v>18-Oct-1982</v>
      </c>
      <c r="M848">
        <f t="shared" si="41"/>
        <v>40</v>
      </c>
    </row>
    <row r="849" spans="1:13" x14ac:dyDescent="0.25">
      <c r="A849" t="s">
        <v>880</v>
      </c>
      <c r="B849">
        <v>1982</v>
      </c>
      <c r="C849" t="s">
        <v>20</v>
      </c>
      <c r="D849">
        <v>1</v>
      </c>
      <c r="E849">
        <v>3</v>
      </c>
      <c r="F849" s="11">
        <v>6989.95</v>
      </c>
      <c r="G849" t="s">
        <v>11</v>
      </c>
      <c r="H849" t="s">
        <v>16</v>
      </c>
      <c r="I849" t="s">
        <v>13</v>
      </c>
      <c r="K849" t="str">
        <f t="shared" si="39"/>
        <v>1982-1</v>
      </c>
      <c r="L849" t="str">
        <f t="shared" si="40"/>
        <v>1-Sep-1982</v>
      </c>
      <c r="M849">
        <f t="shared" si="41"/>
        <v>40</v>
      </c>
    </row>
    <row r="850" spans="1:13" x14ac:dyDescent="0.25">
      <c r="A850" t="s">
        <v>881</v>
      </c>
      <c r="B850">
        <v>1969</v>
      </c>
      <c r="C850" t="s">
        <v>10</v>
      </c>
      <c r="D850">
        <v>6</v>
      </c>
      <c r="E850">
        <v>0</v>
      </c>
      <c r="F850" s="11">
        <v>7003.1</v>
      </c>
      <c r="G850" t="s">
        <v>11</v>
      </c>
      <c r="H850" t="s">
        <v>12</v>
      </c>
      <c r="I850" t="s">
        <v>13</v>
      </c>
      <c r="K850" t="str">
        <f t="shared" si="39"/>
        <v>1969-6</v>
      </c>
      <c r="L850" t="str">
        <f t="shared" si="40"/>
        <v>6-Jul-1969</v>
      </c>
      <c r="M850">
        <f t="shared" si="41"/>
        <v>53</v>
      </c>
    </row>
    <row r="851" spans="1:13" x14ac:dyDescent="0.25">
      <c r="A851" t="s">
        <v>882</v>
      </c>
      <c r="B851">
        <v>1978</v>
      </c>
      <c r="C851" t="s">
        <v>18</v>
      </c>
      <c r="D851">
        <v>2</v>
      </c>
      <c r="E851">
        <v>2</v>
      </c>
      <c r="F851" s="11">
        <v>7033.08</v>
      </c>
      <c r="G851" t="s">
        <v>11</v>
      </c>
      <c r="H851" t="s">
        <v>11</v>
      </c>
      <c r="I851" t="s">
        <v>13</v>
      </c>
      <c r="K851" t="str">
        <f t="shared" si="39"/>
        <v>1978-2</v>
      </c>
      <c r="L851" t="str">
        <f t="shared" si="40"/>
        <v>2-Jun-1978</v>
      </c>
      <c r="M851">
        <f t="shared" si="41"/>
        <v>45</v>
      </c>
    </row>
    <row r="852" spans="1:13" x14ac:dyDescent="0.25">
      <c r="A852" t="s">
        <v>883</v>
      </c>
      <c r="B852">
        <v>1995</v>
      </c>
      <c r="C852" t="s">
        <v>37</v>
      </c>
      <c r="D852">
        <v>29</v>
      </c>
      <c r="E852">
        <v>0</v>
      </c>
      <c r="F852" s="11">
        <v>7042.11</v>
      </c>
      <c r="G852" t="s">
        <v>11</v>
      </c>
      <c r="H852" t="s">
        <v>12</v>
      </c>
      <c r="I852" t="s">
        <v>23</v>
      </c>
      <c r="K852" t="str">
        <f t="shared" si="39"/>
        <v>1995-29</v>
      </c>
      <c r="L852" t="str">
        <f t="shared" si="40"/>
        <v>29-Oct-1995</v>
      </c>
      <c r="M852">
        <f t="shared" si="41"/>
        <v>27</v>
      </c>
    </row>
    <row r="853" spans="1:13" x14ac:dyDescent="0.25">
      <c r="A853" t="s">
        <v>884</v>
      </c>
      <c r="B853">
        <v>1980</v>
      </c>
      <c r="C853" t="s">
        <v>10</v>
      </c>
      <c r="D853">
        <v>26</v>
      </c>
      <c r="E853">
        <v>1</v>
      </c>
      <c r="F853" s="11">
        <v>7045.5</v>
      </c>
      <c r="G853" t="s">
        <v>11</v>
      </c>
      <c r="H853" t="s">
        <v>16</v>
      </c>
      <c r="I853" t="s">
        <v>42</v>
      </c>
      <c r="K853" t="str">
        <f t="shared" si="39"/>
        <v>1980-26</v>
      </c>
      <c r="L853" t="str">
        <f t="shared" si="40"/>
        <v>26-Jul-1980</v>
      </c>
      <c r="M853">
        <f t="shared" si="41"/>
        <v>42</v>
      </c>
    </row>
    <row r="854" spans="1:13" x14ac:dyDescent="0.25">
      <c r="A854" t="s">
        <v>885</v>
      </c>
      <c r="B854">
        <v>1980</v>
      </c>
      <c r="C854" t="s">
        <v>37</v>
      </c>
      <c r="D854">
        <v>22</v>
      </c>
      <c r="E854">
        <v>1</v>
      </c>
      <c r="F854" s="11">
        <v>7046.72</v>
      </c>
      <c r="G854" t="s">
        <v>11</v>
      </c>
      <c r="H854" t="s">
        <v>12</v>
      </c>
      <c r="I854" t="s">
        <v>13</v>
      </c>
      <c r="K854" t="str">
        <f t="shared" si="39"/>
        <v>1980-22</v>
      </c>
      <c r="L854" t="str">
        <f t="shared" si="40"/>
        <v>22-Oct-1980</v>
      </c>
      <c r="M854">
        <f t="shared" si="41"/>
        <v>42</v>
      </c>
    </row>
    <row r="855" spans="1:13" x14ac:dyDescent="0.25">
      <c r="A855" t="s">
        <v>886</v>
      </c>
      <c r="B855">
        <v>1980</v>
      </c>
      <c r="C855" t="s">
        <v>10</v>
      </c>
      <c r="D855">
        <v>21</v>
      </c>
      <c r="E855">
        <v>0</v>
      </c>
      <c r="F855" s="11">
        <v>7050.02</v>
      </c>
      <c r="G855" t="s">
        <v>11</v>
      </c>
      <c r="H855" t="s">
        <v>16</v>
      </c>
      <c r="I855" t="s">
        <v>247</v>
      </c>
      <c r="K855" t="str">
        <f t="shared" si="39"/>
        <v>1980-21</v>
      </c>
      <c r="L855" t="str">
        <f t="shared" si="40"/>
        <v>21-Jul-1980</v>
      </c>
      <c r="M855">
        <f t="shared" si="41"/>
        <v>42</v>
      </c>
    </row>
    <row r="856" spans="1:13" x14ac:dyDescent="0.25">
      <c r="A856" t="s">
        <v>887</v>
      </c>
      <c r="B856">
        <v>1980</v>
      </c>
      <c r="C856" t="s">
        <v>18</v>
      </c>
      <c r="D856">
        <v>28</v>
      </c>
      <c r="E856">
        <v>1</v>
      </c>
      <c r="F856" s="11">
        <v>7050.64</v>
      </c>
      <c r="G856" t="s">
        <v>11</v>
      </c>
      <c r="H856" t="s">
        <v>12</v>
      </c>
      <c r="I856" t="s">
        <v>42</v>
      </c>
      <c r="K856" t="str">
        <f t="shared" si="39"/>
        <v>1980-28</v>
      </c>
      <c r="L856" t="str">
        <f t="shared" si="40"/>
        <v>28-Jun-1980</v>
      </c>
      <c r="M856">
        <f t="shared" si="41"/>
        <v>42</v>
      </c>
    </row>
    <row r="857" spans="1:13" x14ac:dyDescent="0.25">
      <c r="A857" t="s">
        <v>888</v>
      </c>
      <c r="B857">
        <v>1978</v>
      </c>
      <c r="C857" t="s">
        <v>18</v>
      </c>
      <c r="D857">
        <v>24</v>
      </c>
      <c r="E857">
        <v>2</v>
      </c>
      <c r="F857" s="11">
        <v>7054.41</v>
      </c>
      <c r="G857" t="s">
        <v>11</v>
      </c>
      <c r="H857" t="s">
        <v>11</v>
      </c>
      <c r="I857" t="s">
        <v>13</v>
      </c>
      <c r="K857" t="str">
        <f t="shared" si="39"/>
        <v>1978-24</v>
      </c>
      <c r="L857" t="str">
        <f t="shared" si="40"/>
        <v>24-Jun-1978</v>
      </c>
      <c r="M857">
        <f t="shared" si="41"/>
        <v>44</v>
      </c>
    </row>
    <row r="858" spans="1:13" x14ac:dyDescent="0.25">
      <c r="A858" t="s">
        <v>889</v>
      </c>
      <c r="B858">
        <v>1982</v>
      </c>
      <c r="C858" t="s">
        <v>37</v>
      </c>
      <c r="D858">
        <v>6</v>
      </c>
      <c r="E858">
        <v>1</v>
      </c>
      <c r="F858" s="11">
        <v>7077.19</v>
      </c>
      <c r="G858" t="s">
        <v>11</v>
      </c>
      <c r="H858" t="s">
        <v>12</v>
      </c>
      <c r="I858" t="s">
        <v>247</v>
      </c>
      <c r="K858" t="str">
        <f t="shared" si="39"/>
        <v>1982-6</v>
      </c>
      <c r="L858" t="str">
        <f t="shared" si="40"/>
        <v>6-Oct-1982</v>
      </c>
      <c r="M858">
        <f t="shared" si="41"/>
        <v>40</v>
      </c>
    </row>
    <row r="859" spans="1:13" x14ac:dyDescent="0.25">
      <c r="A859" t="s">
        <v>890</v>
      </c>
      <c r="B859">
        <v>1992</v>
      </c>
      <c r="C859" t="s">
        <v>18</v>
      </c>
      <c r="D859">
        <v>18</v>
      </c>
      <c r="E859">
        <v>0</v>
      </c>
      <c r="F859" s="11">
        <v>7096.98</v>
      </c>
      <c r="G859" t="s">
        <v>11</v>
      </c>
      <c r="H859" t="s">
        <v>11</v>
      </c>
      <c r="I859" t="s">
        <v>23</v>
      </c>
      <c r="K859" t="str">
        <f t="shared" si="39"/>
        <v>1992-18</v>
      </c>
      <c r="L859" t="str">
        <f t="shared" si="40"/>
        <v>18-Jun-1992</v>
      </c>
      <c r="M859">
        <f t="shared" si="41"/>
        <v>30</v>
      </c>
    </row>
    <row r="860" spans="1:13" x14ac:dyDescent="0.25">
      <c r="A860" t="s">
        <v>891</v>
      </c>
      <c r="B860">
        <v>1987</v>
      </c>
      <c r="C860" t="s">
        <v>35</v>
      </c>
      <c r="D860">
        <v>11</v>
      </c>
      <c r="E860">
        <v>3</v>
      </c>
      <c r="F860" s="11">
        <v>7106.81</v>
      </c>
      <c r="G860" t="s">
        <v>11</v>
      </c>
      <c r="H860" t="s">
        <v>16</v>
      </c>
      <c r="I860" t="s">
        <v>23</v>
      </c>
      <c r="K860" t="str">
        <f t="shared" si="39"/>
        <v>1987-11</v>
      </c>
      <c r="L860" t="str">
        <f t="shared" si="40"/>
        <v>11-Aug-1987</v>
      </c>
      <c r="M860">
        <f t="shared" si="41"/>
        <v>35</v>
      </c>
    </row>
    <row r="861" spans="1:13" x14ac:dyDescent="0.25">
      <c r="A861" t="s">
        <v>892</v>
      </c>
      <c r="B861">
        <v>1968</v>
      </c>
      <c r="C861" t="s">
        <v>18</v>
      </c>
      <c r="D861">
        <v>29</v>
      </c>
      <c r="E861">
        <v>0</v>
      </c>
      <c r="F861" s="11">
        <v>7125.25</v>
      </c>
      <c r="G861" t="s">
        <v>12</v>
      </c>
      <c r="H861" t="s">
        <v>11</v>
      </c>
      <c r="I861" t="s">
        <v>13</v>
      </c>
      <c r="K861" t="str">
        <f t="shared" si="39"/>
        <v>1968-29</v>
      </c>
      <c r="L861" t="str">
        <f t="shared" si="40"/>
        <v>29-Jun-1968</v>
      </c>
      <c r="M861">
        <f t="shared" si="41"/>
        <v>54</v>
      </c>
    </row>
    <row r="862" spans="1:13" x14ac:dyDescent="0.25">
      <c r="A862" t="s">
        <v>893</v>
      </c>
      <c r="B862">
        <v>1993</v>
      </c>
      <c r="C862" t="s">
        <v>35</v>
      </c>
      <c r="D862">
        <v>1</v>
      </c>
      <c r="E862">
        <v>0</v>
      </c>
      <c r="F862" s="11">
        <v>7128.64</v>
      </c>
      <c r="G862" t="s">
        <v>11</v>
      </c>
      <c r="H862" t="s">
        <v>11</v>
      </c>
      <c r="I862" t="s">
        <v>300</v>
      </c>
      <c r="K862" t="str">
        <f t="shared" si="39"/>
        <v>1993-1</v>
      </c>
      <c r="L862" t="str">
        <f t="shared" si="40"/>
        <v>1-Aug-1993</v>
      </c>
      <c r="M862">
        <f t="shared" si="41"/>
        <v>29</v>
      </c>
    </row>
    <row r="863" spans="1:13" x14ac:dyDescent="0.25">
      <c r="A863" t="s">
        <v>894</v>
      </c>
      <c r="B863">
        <v>1984</v>
      </c>
      <c r="C863" t="s">
        <v>10</v>
      </c>
      <c r="D863">
        <v>7</v>
      </c>
      <c r="E863">
        <v>2</v>
      </c>
      <c r="F863" s="11">
        <v>7133.9</v>
      </c>
      <c r="G863" t="s">
        <v>11</v>
      </c>
      <c r="H863" t="s">
        <v>16</v>
      </c>
      <c r="I863" t="s">
        <v>247</v>
      </c>
      <c r="K863" t="str">
        <f t="shared" si="39"/>
        <v>1984-7</v>
      </c>
      <c r="L863" t="str">
        <f t="shared" si="40"/>
        <v>7-Jul-1984</v>
      </c>
      <c r="M863">
        <f t="shared" si="41"/>
        <v>38</v>
      </c>
    </row>
    <row r="864" spans="1:13" x14ac:dyDescent="0.25">
      <c r="A864" t="s">
        <v>895</v>
      </c>
      <c r="B864">
        <v>1999</v>
      </c>
      <c r="C864" t="s">
        <v>35</v>
      </c>
      <c r="D864">
        <v>8</v>
      </c>
      <c r="E864">
        <v>0</v>
      </c>
      <c r="F864" s="11">
        <v>7144.4</v>
      </c>
      <c r="G864" t="s">
        <v>11</v>
      </c>
      <c r="H864" t="s">
        <v>16</v>
      </c>
      <c r="I864" t="s">
        <v>632</v>
      </c>
      <c r="K864" t="str">
        <f t="shared" si="39"/>
        <v>1999-8</v>
      </c>
      <c r="L864" t="str">
        <f t="shared" si="40"/>
        <v>8-Aug-1999</v>
      </c>
      <c r="M864">
        <f t="shared" si="41"/>
        <v>23</v>
      </c>
    </row>
    <row r="865" spans="1:13" x14ac:dyDescent="0.25">
      <c r="A865" t="s">
        <v>896</v>
      </c>
      <c r="B865">
        <v>1984</v>
      </c>
      <c r="C865" t="s">
        <v>15</v>
      </c>
      <c r="D865">
        <v>21</v>
      </c>
      <c r="E865">
        <v>2</v>
      </c>
      <c r="F865" s="11">
        <v>7144.86</v>
      </c>
      <c r="G865" t="s">
        <v>11</v>
      </c>
      <c r="H865" t="s">
        <v>11</v>
      </c>
      <c r="I865" t="s">
        <v>247</v>
      </c>
      <c r="K865" t="str">
        <f t="shared" si="39"/>
        <v>1984-21</v>
      </c>
      <c r="L865" t="str">
        <f t="shared" si="40"/>
        <v>21-Nov-1984</v>
      </c>
      <c r="M865">
        <f t="shared" si="41"/>
        <v>38</v>
      </c>
    </row>
    <row r="866" spans="1:13" x14ac:dyDescent="0.25">
      <c r="A866" t="s">
        <v>897</v>
      </c>
      <c r="B866">
        <v>1976</v>
      </c>
      <c r="C866" t="s">
        <v>18</v>
      </c>
      <c r="D866">
        <v>24</v>
      </c>
      <c r="E866">
        <v>0</v>
      </c>
      <c r="F866" s="11">
        <v>7147.11</v>
      </c>
      <c r="G866" t="s">
        <v>12</v>
      </c>
      <c r="H866" t="s">
        <v>11</v>
      </c>
      <c r="I866" t="s">
        <v>42</v>
      </c>
      <c r="K866" t="str">
        <f t="shared" si="39"/>
        <v>1976-24</v>
      </c>
      <c r="L866" t="str">
        <f t="shared" si="40"/>
        <v>24-Jun-1976</v>
      </c>
      <c r="M866">
        <f t="shared" si="41"/>
        <v>46</v>
      </c>
    </row>
    <row r="867" spans="1:13" x14ac:dyDescent="0.25">
      <c r="A867" t="s">
        <v>898</v>
      </c>
      <c r="B867">
        <v>1978</v>
      </c>
      <c r="C867" t="s">
        <v>10</v>
      </c>
      <c r="D867">
        <v>30</v>
      </c>
      <c r="E867">
        <v>1</v>
      </c>
      <c r="F867" s="11">
        <v>7147.47</v>
      </c>
      <c r="G867" t="s">
        <v>11</v>
      </c>
      <c r="H867" t="s">
        <v>12</v>
      </c>
      <c r="I867" t="s">
        <v>13</v>
      </c>
      <c r="K867" t="str">
        <f t="shared" si="39"/>
        <v>1978-30</v>
      </c>
      <c r="L867" t="str">
        <f t="shared" si="40"/>
        <v>30-Jul-1978</v>
      </c>
      <c r="M867">
        <f t="shared" si="41"/>
        <v>44</v>
      </c>
    </row>
    <row r="868" spans="1:13" x14ac:dyDescent="0.25">
      <c r="A868" t="s">
        <v>899</v>
      </c>
      <c r="B868">
        <v>1984</v>
      </c>
      <c r="C868" t="s">
        <v>18</v>
      </c>
      <c r="D868">
        <v>29</v>
      </c>
      <c r="E868">
        <v>3</v>
      </c>
      <c r="F868" s="11">
        <v>7151.09</v>
      </c>
      <c r="G868" t="s">
        <v>11</v>
      </c>
      <c r="H868" t="s">
        <v>11</v>
      </c>
      <c r="I868" t="s">
        <v>42</v>
      </c>
      <c r="K868" t="str">
        <f t="shared" si="39"/>
        <v>1984-29</v>
      </c>
      <c r="L868" t="str">
        <f t="shared" si="40"/>
        <v>29-Jun-1984</v>
      </c>
      <c r="M868">
        <f t="shared" si="41"/>
        <v>38</v>
      </c>
    </row>
    <row r="869" spans="1:13" x14ac:dyDescent="0.25">
      <c r="A869" t="s">
        <v>900</v>
      </c>
      <c r="B869">
        <v>1978</v>
      </c>
      <c r="C869" t="s">
        <v>20</v>
      </c>
      <c r="D869">
        <v>6</v>
      </c>
      <c r="E869">
        <v>1</v>
      </c>
      <c r="F869" s="11">
        <v>7152.67</v>
      </c>
      <c r="G869" t="s">
        <v>12</v>
      </c>
      <c r="H869" t="s">
        <v>11</v>
      </c>
      <c r="I869" t="s">
        <v>13</v>
      </c>
      <c r="K869" t="str">
        <f t="shared" si="39"/>
        <v>1978-6</v>
      </c>
      <c r="L869" t="str">
        <f t="shared" si="40"/>
        <v>6-Sep-1978</v>
      </c>
      <c r="M869">
        <f t="shared" si="41"/>
        <v>44</v>
      </c>
    </row>
    <row r="870" spans="1:13" x14ac:dyDescent="0.25">
      <c r="A870" t="s">
        <v>901</v>
      </c>
      <c r="B870">
        <v>1981</v>
      </c>
      <c r="C870" t="s">
        <v>10</v>
      </c>
      <c r="D870">
        <v>17</v>
      </c>
      <c r="E870">
        <v>1</v>
      </c>
      <c r="F870" s="11">
        <v>7153.55</v>
      </c>
      <c r="G870" t="s">
        <v>11</v>
      </c>
      <c r="H870" t="s">
        <v>16</v>
      </c>
      <c r="I870" t="s">
        <v>23</v>
      </c>
      <c r="K870" t="str">
        <f t="shared" si="39"/>
        <v>1981-17</v>
      </c>
      <c r="L870" t="str">
        <f t="shared" si="40"/>
        <v>17-Jul-1981</v>
      </c>
      <c r="M870">
        <f t="shared" si="41"/>
        <v>41</v>
      </c>
    </row>
    <row r="871" spans="1:13" x14ac:dyDescent="0.25">
      <c r="A871" t="s">
        <v>902</v>
      </c>
      <c r="B871">
        <v>1980</v>
      </c>
      <c r="C871" t="s">
        <v>18</v>
      </c>
      <c r="D871">
        <v>22</v>
      </c>
      <c r="E871">
        <v>2</v>
      </c>
      <c r="F871" s="11">
        <v>7160.09</v>
      </c>
      <c r="G871" t="s">
        <v>11</v>
      </c>
      <c r="H871" t="s">
        <v>11</v>
      </c>
      <c r="I871" t="s">
        <v>42</v>
      </c>
      <c r="K871" t="str">
        <f t="shared" si="39"/>
        <v>1980-22</v>
      </c>
      <c r="L871" t="str">
        <f t="shared" si="40"/>
        <v>22-Jun-1980</v>
      </c>
      <c r="M871">
        <f t="shared" si="41"/>
        <v>42</v>
      </c>
    </row>
    <row r="872" spans="1:13" x14ac:dyDescent="0.25">
      <c r="A872" t="s">
        <v>903</v>
      </c>
      <c r="B872">
        <v>1980</v>
      </c>
      <c r="C872" t="s">
        <v>37</v>
      </c>
      <c r="D872">
        <v>7</v>
      </c>
      <c r="E872">
        <v>2</v>
      </c>
      <c r="F872" s="11">
        <v>7160.33</v>
      </c>
      <c r="G872" t="s">
        <v>11</v>
      </c>
      <c r="H872" t="s">
        <v>16</v>
      </c>
      <c r="I872" t="s">
        <v>13</v>
      </c>
      <c r="K872" t="str">
        <f t="shared" si="39"/>
        <v>1980-7</v>
      </c>
      <c r="L872" t="str">
        <f t="shared" si="40"/>
        <v>7-Oct-1980</v>
      </c>
      <c r="M872">
        <f t="shared" si="41"/>
        <v>42</v>
      </c>
    </row>
    <row r="873" spans="1:13" x14ac:dyDescent="0.25">
      <c r="A873" t="s">
        <v>904</v>
      </c>
      <c r="B873">
        <v>1980</v>
      </c>
      <c r="C873" t="s">
        <v>20</v>
      </c>
      <c r="D873">
        <v>30</v>
      </c>
      <c r="E873">
        <v>2</v>
      </c>
      <c r="F873" s="11">
        <v>7162.01</v>
      </c>
      <c r="G873" t="s">
        <v>11</v>
      </c>
      <c r="H873" t="s">
        <v>12</v>
      </c>
      <c r="I873" t="s">
        <v>13</v>
      </c>
      <c r="K873" t="str">
        <f t="shared" si="39"/>
        <v>1980-30</v>
      </c>
      <c r="L873" t="str">
        <f t="shared" si="40"/>
        <v>30-Sep-1980</v>
      </c>
      <c r="M873">
        <f t="shared" si="41"/>
        <v>42</v>
      </c>
    </row>
    <row r="874" spans="1:13" x14ac:dyDescent="0.25">
      <c r="A874" t="s">
        <v>905</v>
      </c>
      <c r="B874">
        <v>1982</v>
      </c>
      <c r="C874" t="s">
        <v>35</v>
      </c>
      <c r="D874">
        <v>16</v>
      </c>
      <c r="E874">
        <v>2</v>
      </c>
      <c r="F874" s="11">
        <v>7173.36</v>
      </c>
      <c r="G874" t="s">
        <v>12</v>
      </c>
      <c r="H874" t="s">
        <v>11</v>
      </c>
      <c r="I874" t="s">
        <v>168</v>
      </c>
      <c r="K874" t="str">
        <f t="shared" si="39"/>
        <v>1982-16</v>
      </c>
      <c r="L874" t="str">
        <f t="shared" si="40"/>
        <v>16-Aug-1982</v>
      </c>
      <c r="M874">
        <f t="shared" si="41"/>
        <v>40</v>
      </c>
    </row>
    <row r="875" spans="1:13" x14ac:dyDescent="0.25">
      <c r="A875" t="s">
        <v>906</v>
      </c>
      <c r="B875">
        <v>1975</v>
      </c>
      <c r="C875" t="s">
        <v>10</v>
      </c>
      <c r="D875">
        <v>19</v>
      </c>
      <c r="E875">
        <v>1</v>
      </c>
      <c r="F875" s="11">
        <v>7175.51</v>
      </c>
      <c r="G875" t="s">
        <v>11</v>
      </c>
      <c r="H875" t="s">
        <v>12</v>
      </c>
      <c r="I875" t="s">
        <v>13</v>
      </c>
      <c r="K875" t="str">
        <f t="shared" si="39"/>
        <v>1975-19</v>
      </c>
      <c r="L875" t="str">
        <f t="shared" si="40"/>
        <v>19-Jul-1975</v>
      </c>
      <c r="M875">
        <f t="shared" si="41"/>
        <v>47</v>
      </c>
    </row>
    <row r="876" spans="1:13" x14ac:dyDescent="0.25">
      <c r="A876" t="s">
        <v>907</v>
      </c>
      <c r="B876">
        <v>1968</v>
      </c>
      <c r="C876" t="s">
        <v>35</v>
      </c>
      <c r="D876">
        <v>26</v>
      </c>
      <c r="E876">
        <v>0</v>
      </c>
      <c r="F876" s="11">
        <v>7179.52</v>
      </c>
      <c r="G876" t="s">
        <v>12</v>
      </c>
      <c r="H876" t="s">
        <v>12</v>
      </c>
      <c r="I876" t="s">
        <v>13</v>
      </c>
      <c r="K876" t="str">
        <f t="shared" si="39"/>
        <v>1968-26</v>
      </c>
      <c r="L876" t="str">
        <f t="shared" si="40"/>
        <v>26-Aug-1968</v>
      </c>
      <c r="M876">
        <f t="shared" si="41"/>
        <v>54</v>
      </c>
    </row>
    <row r="877" spans="1:13" x14ac:dyDescent="0.25">
      <c r="A877" t="s">
        <v>908</v>
      </c>
      <c r="B877">
        <v>1982</v>
      </c>
      <c r="C877" t="s">
        <v>20</v>
      </c>
      <c r="D877">
        <v>14</v>
      </c>
      <c r="E877">
        <v>3</v>
      </c>
      <c r="F877" s="11">
        <v>7196.87</v>
      </c>
      <c r="G877" t="s">
        <v>12</v>
      </c>
      <c r="H877" t="s">
        <v>11</v>
      </c>
      <c r="I877" t="s">
        <v>42</v>
      </c>
      <c r="K877" t="str">
        <f t="shared" si="39"/>
        <v>1982-14</v>
      </c>
      <c r="L877" t="str">
        <f t="shared" si="40"/>
        <v>14-Sep-1982</v>
      </c>
      <c r="M877">
        <f t="shared" si="41"/>
        <v>40</v>
      </c>
    </row>
    <row r="878" spans="1:13" x14ac:dyDescent="0.25">
      <c r="A878" t="s">
        <v>909</v>
      </c>
      <c r="B878">
        <v>1983</v>
      </c>
      <c r="C878" t="s">
        <v>35</v>
      </c>
      <c r="D878">
        <v>11</v>
      </c>
      <c r="E878">
        <v>2</v>
      </c>
      <c r="F878" s="11">
        <v>7201.7</v>
      </c>
      <c r="G878" t="s">
        <v>11</v>
      </c>
      <c r="H878" t="s">
        <v>12</v>
      </c>
      <c r="I878" t="s">
        <v>23</v>
      </c>
      <c r="K878" t="str">
        <f t="shared" si="39"/>
        <v>1983-11</v>
      </c>
      <c r="L878" t="str">
        <f t="shared" si="40"/>
        <v>11-Aug-1983</v>
      </c>
      <c r="M878">
        <f t="shared" si="41"/>
        <v>39</v>
      </c>
    </row>
    <row r="879" spans="1:13" x14ac:dyDescent="0.25">
      <c r="A879" t="s">
        <v>910</v>
      </c>
      <c r="B879">
        <v>1983</v>
      </c>
      <c r="C879" t="s">
        <v>15</v>
      </c>
      <c r="D879">
        <v>21</v>
      </c>
      <c r="E879">
        <v>2</v>
      </c>
      <c r="F879" s="11">
        <v>7209.49</v>
      </c>
      <c r="G879" t="s">
        <v>11</v>
      </c>
      <c r="H879" t="s">
        <v>12</v>
      </c>
      <c r="I879" t="s">
        <v>23</v>
      </c>
      <c r="K879" t="str">
        <f t="shared" si="39"/>
        <v>1983-21</v>
      </c>
      <c r="L879" t="str">
        <f t="shared" si="40"/>
        <v>21-Nov-1983</v>
      </c>
      <c r="M879">
        <f t="shared" si="41"/>
        <v>39</v>
      </c>
    </row>
    <row r="880" spans="1:13" x14ac:dyDescent="0.25">
      <c r="A880" t="s">
        <v>911</v>
      </c>
      <c r="B880">
        <v>1991</v>
      </c>
      <c r="C880" t="s">
        <v>18</v>
      </c>
      <c r="D880">
        <v>28</v>
      </c>
      <c r="E880">
        <v>3</v>
      </c>
      <c r="F880" s="11">
        <v>7220.25</v>
      </c>
      <c r="G880" t="s">
        <v>11</v>
      </c>
      <c r="H880" t="s">
        <v>11</v>
      </c>
      <c r="I880" t="s">
        <v>300</v>
      </c>
      <c r="K880" t="str">
        <f t="shared" si="39"/>
        <v>1991-28</v>
      </c>
      <c r="L880" t="str">
        <f t="shared" si="40"/>
        <v>28-Jun-1991</v>
      </c>
      <c r="M880">
        <f t="shared" si="41"/>
        <v>31</v>
      </c>
    </row>
    <row r="881" spans="1:13" x14ac:dyDescent="0.25">
      <c r="A881" t="s">
        <v>912</v>
      </c>
      <c r="B881">
        <v>1977</v>
      </c>
      <c r="C881" t="s">
        <v>20</v>
      </c>
      <c r="D881">
        <v>15</v>
      </c>
      <c r="E881">
        <v>0</v>
      </c>
      <c r="F881" s="11">
        <v>7222.79</v>
      </c>
      <c r="G881" t="s">
        <v>12</v>
      </c>
      <c r="H881" t="s">
        <v>12</v>
      </c>
      <c r="I881" t="s">
        <v>23</v>
      </c>
      <c r="K881" t="str">
        <f t="shared" si="39"/>
        <v>1977-15</v>
      </c>
      <c r="L881" t="str">
        <f t="shared" si="40"/>
        <v>15-Sep-1977</v>
      </c>
      <c r="M881">
        <f t="shared" si="41"/>
        <v>45</v>
      </c>
    </row>
    <row r="882" spans="1:13" x14ac:dyDescent="0.25">
      <c r="A882" t="s">
        <v>913</v>
      </c>
      <c r="B882">
        <v>1986</v>
      </c>
      <c r="C882" t="s">
        <v>10</v>
      </c>
      <c r="D882">
        <v>13</v>
      </c>
      <c r="E882">
        <v>3</v>
      </c>
      <c r="F882" s="11">
        <v>7228.22</v>
      </c>
      <c r="G882" t="s">
        <v>11</v>
      </c>
      <c r="H882" t="s">
        <v>16</v>
      </c>
      <c r="I882" t="s">
        <v>247</v>
      </c>
      <c r="K882" t="str">
        <f t="shared" si="39"/>
        <v>1986-13</v>
      </c>
      <c r="L882" t="str">
        <f t="shared" si="40"/>
        <v>13-Jul-1986</v>
      </c>
      <c r="M882">
        <f t="shared" si="41"/>
        <v>36</v>
      </c>
    </row>
    <row r="883" spans="1:13" x14ac:dyDescent="0.25">
      <c r="A883" t="s">
        <v>914</v>
      </c>
      <c r="B883">
        <v>1986</v>
      </c>
      <c r="C883" t="s">
        <v>20</v>
      </c>
      <c r="D883">
        <v>2</v>
      </c>
      <c r="E883">
        <v>4</v>
      </c>
      <c r="F883" s="11">
        <v>7243.81</v>
      </c>
      <c r="G883" t="s">
        <v>11</v>
      </c>
      <c r="H883" t="s">
        <v>12</v>
      </c>
      <c r="I883" t="s">
        <v>13</v>
      </c>
      <c r="K883" t="str">
        <f t="shared" si="39"/>
        <v>1986-2</v>
      </c>
      <c r="L883" t="str">
        <f t="shared" si="40"/>
        <v>2-Sep-1986</v>
      </c>
      <c r="M883">
        <f t="shared" si="41"/>
        <v>36</v>
      </c>
    </row>
    <row r="884" spans="1:13" x14ac:dyDescent="0.25">
      <c r="A884" t="s">
        <v>915</v>
      </c>
      <c r="B884">
        <v>1982</v>
      </c>
      <c r="C884" t="s">
        <v>10</v>
      </c>
      <c r="D884">
        <v>24</v>
      </c>
      <c r="E884">
        <v>3</v>
      </c>
      <c r="F884" s="11">
        <v>7248.71</v>
      </c>
      <c r="G884" t="s">
        <v>11</v>
      </c>
      <c r="H884" t="s">
        <v>16</v>
      </c>
      <c r="I884" t="s">
        <v>13</v>
      </c>
      <c r="K884" t="str">
        <f t="shared" si="39"/>
        <v>1982-24</v>
      </c>
      <c r="L884" t="str">
        <f t="shared" si="40"/>
        <v>24-Jul-1982</v>
      </c>
      <c r="M884">
        <f t="shared" si="41"/>
        <v>40</v>
      </c>
    </row>
    <row r="885" spans="1:13" x14ac:dyDescent="0.25">
      <c r="A885" t="s">
        <v>916</v>
      </c>
      <c r="B885">
        <v>1981</v>
      </c>
      <c r="C885" t="s">
        <v>35</v>
      </c>
      <c r="D885">
        <v>14</v>
      </c>
      <c r="E885">
        <v>2</v>
      </c>
      <c r="F885" s="11">
        <v>7256.72</v>
      </c>
      <c r="G885" t="s">
        <v>12</v>
      </c>
      <c r="H885" t="s">
        <v>11</v>
      </c>
      <c r="I885" t="s">
        <v>23</v>
      </c>
      <c r="K885" t="str">
        <f t="shared" si="39"/>
        <v>1981-14</v>
      </c>
      <c r="L885" t="str">
        <f t="shared" si="40"/>
        <v>14-Aug-1981</v>
      </c>
      <c r="M885">
        <f t="shared" si="41"/>
        <v>41</v>
      </c>
    </row>
    <row r="886" spans="1:13" x14ac:dyDescent="0.25">
      <c r="A886" t="s">
        <v>917</v>
      </c>
      <c r="B886">
        <v>1981</v>
      </c>
      <c r="C886" t="s">
        <v>18</v>
      </c>
      <c r="D886">
        <v>13</v>
      </c>
      <c r="E886">
        <v>2</v>
      </c>
      <c r="F886" s="11">
        <v>7261.74</v>
      </c>
      <c r="G886" t="s">
        <v>12</v>
      </c>
      <c r="H886" t="s">
        <v>12</v>
      </c>
      <c r="I886" t="s">
        <v>23</v>
      </c>
      <c r="K886" t="str">
        <f t="shared" si="39"/>
        <v>1981-13</v>
      </c>
      <c r="L886" t="str">
        <f t="shared" si="40"/>
        <v>13-Jun-1981</v>
      </c>
      <c r="M886">
        <f t="shared" si="41"/>
        <v>41</v>
      </c>
    </row>
    <row r="887" spans="1:13" x14ac:dyDescent="0.25">
      <c r="A887" t="s">
        <v>918</v>
      </c>
      <c r="B887">
        <v>1973</v>
      </c>
      <c r="C887" t="s">
        <v>37</v>
      </c>
      <c r="D887">
        <v>25</v>
      </c>
      <c r="E887">
        <v>0</v>
      </c>
      <c r="F887" s="11">
        <v>7265.58</v>
      </c>
      <c r="G887" t="s">
        <v>11</v>
      </c>
      <c r="H887" t="s">
        <v>11</v>
      </c>
      <c r="I887" t="s">
        <v>13</v>
      </c>
      <c r="K887" t="str">
        <f t="shared" si="39"/>
        <v>1973-25</v>
      </c>
      <c r="L887" t="str">
        <f t="shared" si="40"/>
        <v>25-Oct-1973</v>
      </c>
      <c r="M887">
        <f t="shared" si="41"/>
        <v>49</v>
      </c>
    </row>
    <row r="888" spans="1:13" x14ac:dyDescent="0.25">
      <c r="A888" t="s">
        <v>919</v>
      </c>
      <c r="B888">
        <v>1981</v>
      </c>
      <c r="C888" t="s">
        <v>35</v>
      </c>
      <c r="D888">
        <v>4</v>
      </c>
      <c r="E888">
        <v>2</v>
      </c>
      <c r="F888" s="11">
        <v>7265.7</v>
      </c>
      <c r="G888" t="s">
        <v>12</v>
      </c>
      <c r="H888" t="s">
        <v>12</v>
      </c>
      <c r="I888" t="s">
        <v>23</v>
      </c>
      <c r="K888" t="str">
        <f t="shared" si="39"/>
        <v>1981-4</v>
      </c>
      <c r="L888" t="str">
        <f t="shared" si="40"/>
        <v>4-Aug-1981</v>
      </c>
      <c r="M888">
        <f t="shared" si="41"/>
        <v>41</v>
      </c>
    </row>
    <row r="889" spans="1:13" x14ac:dyDescent="0.25">
      <c r="A889" t="s">
        <v>920</v>
      </c>
      <c r="B889">
        <v>1976</v>
      </c>
      <c r="C889" t="s">
        <v>30</v>
      </c>
      <c r="D889">
        <v>18</v>
      </c>
      <c r="E889">
        <v>2</v>
      </c>
      <c r="F889" s="11">
        <v>7273.02</v>
      </c>
      <c r="G889" t="s">
        <v>11</v>
      </c>
      <c r="H889" t="s">
        <v>16</v>
      </c>
      <c r="I889" t="s">
        <v>13</v>
      </c>
      <c r="K889" t="str">
        <f t="shared" si="39"/>
        <v>1976-18</v>
      </c>
      <c r="L889" t="str">
        <f t="shared" si="40"/>
        <v>18-Dec-1976</v>
      </c>
      <c r="M889">
        <f t="shared" si="41"/>
        <v>46</v>
      </c>
    </row>
    <row r="890" spans="1:13" x14ac:dyDescent="0.25">
      <c r="A890" t="s">
        <v>921</v>
      </c>
      <c r="B890">
        <v>1985</v>
      </c>
      <c r="C890" t="s">
        <v>15</v>
      </c>
      <c r="D890">
        <v>2</v>
      </c>
      <c r="E890">
        <v>3</v>
      </c>
      <c r="F890" s="11">
        <v>7281.51</v>
      </c>
      <c r="G890" t="s">
        <v>11</v>
      </c>
      <c r="H890" t="s">
        <v>16</v>
      </c>
      <c r="I890" t="s">
        <v>23</v>
      </c>
      <c r="K890" t="str">
        <f t="shared" si="39"/>
        <v>1985-2</v>
      </c>
      <c r="L890" t="str">
        <f t="shared" si="40"/>
        <v>2-Nov-1985</v>
      </c>
      <c r="M890">
        <f t="shared" si="41"/>
        <v>37</v>
      </c>
    </row>
    <row r="891" spans="1:13" x14ac:dyDescent="0.25">
      <c r="A891" t="s">
        <v>922</v>
      </c>
      <c r="B891">
        <v>1966</v>
      </c>
      <c r="C891" t="s">
        <v>30</v>
      </c>
      <c r="D891">
        <v>26</v>
      </c>
      <c r="E891">
        <v>0</v>
      </c>
      <c r="F891" s="11">
        <v>7302.46</v>
      </c>
      <c r="G891" t="s">
        <v>12</v>
      </c>
      <c r="H891" t="s">
        <v>16</v>
      </c>
      <c r="I891" t="s">
        <v>23</v>
      </c>
      <c r="K891" t="str">
        <f t="shared" si="39"/>
        <v>1966-26</v>
      </c>
      <c r="L891" t="str">
        <f t="shared" si="40"/>
        <v>26-Dec-1966</v>
      </c>
      <c r="M891">
        <f t="shared" si="41"/>
        <v>56</v>
      </c>
    </row>
    <row r="892" spans="1:13" x14ac:dyDescent="0.25">
      <c r="A892" t="s">
        <v>923</v>
      </c>
      <c r="B892">
        <v>1965</v>
      </c>
      <c r="C892" t="s">
        <v>18</v>
      </c>
      <c r="D892">
        <v>6</v>
      </c>
      <c r="E892">
        <v>0</v>
      </c>
      <c r="F892" s="11">
        <v>7304.65</v>
      </c>
      <c r="G892" t="s">
        <v>12</v>
      </c>
      <c r="H892" t="s">
        <v>12</v>
      </c>
      <c r="I892" t="s">
        <v>13</v>
      </c>
      <c r="K892" t="str">
        <f t="shared" si="39"/>
        <v>1965-6</v>
      </c>
      <c r="L892" t="str">
        <f t="shared" si="40"/>
        <v>6-Jun-1965</v>
      </c>
      <c r="M892">
        <f t="shared" si="41"/>
        <v>58</v>
      </c>
    </row>
    <row r="893" spans="1:13" x14ac:dyDescent="0.25">
      <c r="A893" t="s">
        <v>924</v>
      </c>
      <c r="B893">
        <v>1965</v>
      </c>
      <c r="C893" t="s">
        <v>18</v>
      </c>
      <c r="D893">
        <v>25</v>
      </c>
      <c r="E893">
        <v>0</v>
      </c>
      <c r="F893" s="11">
        <v>7318.21</v>
      </c>
      <c r="G893" t="s">
        <v>12</v>
      </c>
      <c r="H893" t="s">
        <v>16</v>
      </c>
      <c r="I893" t="s">
        <v>13</v>
      </c>
      <c r="K893" t="str">
        <f t="shared" si="39"/>
        <v>1965-25</v>
      </c>
      <c r="L893" t="str">
        <f t="shared" si="40"/>
        <v>25-Jun-1965</v>
      </c>
      <c r="M893">
        <f t="shared" si="41"/>
        <v>57</v>
      </c>
    </row>
    <row r="894" spans="1:13" x14ac:dyDescent="0.25">
      <c r="A894" t="s">
        <v>925</v>
      </c>
      <c r="B894">
        <v>1972</v>
      </c>
      <c r="C894" t="s">
        <v>35</v>
      </c>
      <c r="D894">
        <v>11</v>
      </c>
      <c r="E894">
        <v>0</v>
      </c>
      <c r="F894" s="11">
        <v>7318.22</v>
      </c>
      <c r="G894" t="s">
        <v>11</v>
      </c>
      <c r="H894" t="s">
        <v>12</v>
      </c>
      <c r="I894" t="s">
        <v>23</v>
      </c>
      <c r="K894" t="str">
        <f t="shared" si="39"/>
        <v>1972-11</v>
      </c>
      <c r="L894" t="str">
        <f t="shared" si="40"/>
        <v>11-Aug-1972</v>
      </c>
      <c r="M894">
        <f t="shared" si="41"/>
        <v>50</v>
      </c>
    </row>
    <row r="895" spans="1:13" x14ac:dyDescent="0.25">
      <c r="A895" t="s">
        <v>926</v>
      </c>
      <c r="B895">
        <v>1965</v>
      </c>
      <c r="C895" t="s">
        <v>10</v>
      </c>
      <c r="D895">
        <v>11</v>
      </c>
      <c r="E895">
        <v>0</v>
      </c>
      <c r="F895" s="11">
        <v>7322.86</v>
      </c>
      <c r="G895" t="s">
        <v>12</v>
      </c>
      <c r="H895" t="s">
        <v>12</v>
      </c>
      <c r="I895" t="s">
        <v>23</v>
      </c>
      <c r="K895" t="str">
        <f t="shared" si="39"/>
        <v>1965-11</v>
      </c>
      <c r="L895" t="str">
        <f t="shared" si="40"/>
        <v>11-Jul-1965</v>
      </c>
      <c r="M895">
        <f t="shared" si="41"/>
        <v>57</v>
      </c>
    </row>
    <row r="896" spans="1:13" x14ac:dyDescent="0.25">
      <c r="A896" t="s">
        <v>927</v>
      </c>
      <c r="B896">
        <v>2004</v>
      </c>
      <c r="C896" t="s">
        <v>15</v>
      </c>
      <c r="D896">
        <v>15</v>
      </c>
      <c r="E896">
        <v>0</v>
      </c>
      <c r="F896" s="11">
        <v>7323.73</v>
      </c>
      <c r="G896" t="s">
        <v>11</v>
      </c>
      <c r="H896" t="s">
        <v>11</v>
      </c>
      <c r="I896" t="s">
        <v>247</v>
      </c>
      <c r="K896" t="str">
        <f t="shared" si="39"/>
        <v>2004-15</v>
      </c>
      <c r="L896" t="str">
        <f t="shared" si="40"/>
        <v>15-Nov-2004</v>
      </c>
      <c r="M896">
        <f t="shared" si="41"/>
        <v>18</v>
      </c>
    </row>
    <row r="897" spans="1:13" x14ac:dyDescent="0.25">
      <c r="A897" t="s">
        <v>928</v>
      </c>
      <c r="B897">
        <v>1979</v>
      </c>
      <c r="C897" t="s">
        <v>18</v>
      </c>
      <c r="D897">
        <v>19</v>
      </c>
      <c r="E897">
        <v>0</v>
      </c>
      <c r="F897" s="11">
        <v>7325.05</v>
      </c>
      <c r="G897" t="s">
        <v>11</v>
      </c>
      <c r="H897" t="s">
        <v>12</v>
      </c>
      <c r="I897" t="s">
        <v>247</v>
      </c>
      <c r="K897" t="str">
        <f t="shared" si="39"/>
        <v>1979-19</v>
      </c>
      <c r="L897" t="str">
        <f t="shared" si="40"/>
        <v>19-Jun-1979</v>
      </c>
      <c r="M897">
        <f t="shared" si="41"/>
        <v>43</v>
      </c>
    </row>
    <row r="898" spans="1:13" x14ac:dyDescent="0.25">
      <c r="A898" t="s">
        <v>929</v>
      </c>
      <c r="B898">
        <v>1984</v>
      </c>
      <c r="C898" t="s">
        <v>10</v>
      </c>
      <c r="D898">
        <v>25</v>
      </c>
      <c r="E898">
        <v>3</v>
      </c>
      <c r="F898" s="11">
        <v>7325.47</v>
      </c>
      <c r="G898" t="s">
        <v>11</v>
      </c>
      <c r="H898" t="s">
        <v>16</v>
      </c>
      <c r="I898" t="s">
        <v>23</v>
      </c>
      <c r="K898" t="str">
        <f t="shared" si="39"/>
        <v>1984-25</v>
      </c>
      <c r="L898" t="str">
        <f t="shared" si="40"/>
        <v>25-Jul-1984</v>
      </c>
      <c r="M898">
        <f t="shared" si="41"/>
        <v>38</v>
      </c>
    </row>
    <row r="899" spans="1:13" x14ac:dyDescent="0.25">
      <c r="A899" t="s">
        <v>930</v>
      </c>
      <c r="B899">
        <v>1979</v>
      </c>
      <c r="C899" t="s">
        <v>20</v>
      </c>
      <c r="D899">
        <v>19</v>
      </c>
      <c r="E899">
        <v>1</v>
      </c>
      <c r="F899" s="11">
        <v>7337.75</v>
      </c>
      <c r="G899" t="s">
        <v>11</v>
      </c>
      <c r="H899" t="s">
        <v>12</v>
      </c>
      <c r="I899" t="s">
        <v>42</v>
      </c>
      <c r="K899" t="str">
        <f t="shared" ref="K899:K962" si="42">B899&amp;"-"&amp;D899</f>
        <v>1979-19</v>
      </c>
      <c r="L899" t="str">
        <f t="shared" ref="L899:L962" si="43">D899&amp;"-"&amp;C899&amp;"-"&amp;B899</f>
        <v>19-Sep-1979</v>
      </c>
      <c r="M899">
        <f t="shared" ref="M899:M962" si="44">DATEDIF(L899,DATE(2023,6,8),"Y")</f>
        <v>43</v>
      </c>
    </row>
    <row r="900" spans="1:13" x14ac:dyDescent="0.25">
      <c r="A900" t="s">
        <v>931</v>
      </c>
      <c r="B900">
        <v>1986</v>
      </c>
      <c r="C900" t="s">
        <v>18</v>
      </c>
      <c r="D900">
        <v>15</v>
      </c>
      <c r="E900">
        <v>3</v>
      </c>
      <c r="F900" s="11">
        <v>7339.93</v>
      </c>
      <c r="G900" t="s">
        <v>11</v>
      </c>
      <c r="H900" t="s">
        <v>11</v>
      </c>
      <c r="I900" t="s">
        <v>23</v>
      </c>
      <c r="K900" t="str">
        <f t="shared" si="42"/>
        <v>1986-15</v>
      </c>
      <c r="L900" t="str">
        <f t="shared" si="43"/>
        <v>15-Jun-1986</v>
      </c>
      <c r="M900">
        <f t="shared" si="44"/>
        <v>36</v>
      </c>
    </row>
    <row r="901" spans="1:13" x14ac:dyDescent="0.25">
      <c r="A901" t="s">
        <v>932</v>
      </c>
      <c r="B901">
        <v>1977</v>
      </c>
      <c r="C901" t="s">
        <v>30</v>
      </c>
      <c r="D901">
        <v>18</v>
      </c>
      <c r="E901">
        <v>0</v>
      </c>
      <c r="F901" s="11">
        <v>7345.08</v>
      </c>
      <c r="G901" t="s">
        <v>11</v>
      </c>
      <c r="H901" t="s">
        <v>16</v>
      </c>
      <c r="I901" t="s">
        <v>42</v>
      </c>
      <c r="K901" t="str">
        <f t="shared" si="42"/>
        <v>1977-18</v>
      </c>
      <c r="L901" t="str">
        <f t="shared" si="43"/>
        <v>18-Dec-1977</v>
      </c>
      <c r="M901">
        <f t="shared" si="44"/>
        <v>45</v>
      </c>
    </row>
    <row r="902" spans="1:13" x14ac:dyDescent="0.25">
      <c r="A902" t="s">
        <v>933</v>
      </c>
      <c r="B902">
        <v>1979</v>
      </c>
      <c r="C902" t="s">
        <v>18</v>
      </c>
      <c r="D902">
        <v>26</v>
      </c>
      <c r="E902">
        <v>1</v>
      </c>
      <c r="F902" s="11">
        <v>7345.73</v>
      </c>
      <c r="G902" t="s">
        <v>11</v>
      </c>
      <c r="H902" t="s">
        <v>16</v>
      </c>
      <c r="I902" t="s">
        <v>13</v>
      </c>
      <c r="K902" t="str">
        <f t="shared" si="42"/>
        <v>1979-26</v>
      </c>
      <c r="L902" t="str">
        <f t="shared" si="43"/>
        <v>26-Jun-1979</v>
      </c>
      <c r="M902">
        <f t="shared" si="44"/>
        <v>43</v>
      </c>
    </row>
    <row r="903" spans="1:13" x14ac:dyDescent="0.25">
      <c r="A903" t="s">
        <v>934</v>
      </c>
      <c r="B903">
        <v>1977</v>
      </c>
      <c r="C903" t="s">
        <v>30</v>
      </c>
      <c r="D903">
        <v>1</v>
      </c>
      <c r="E903">
        <v>0</v>
      </c>
      <c r="F903" s="11">
        <v>7348.14</v>
      </c>
      <c r="G903" t="s">
        <v>11</v>
      </c>
      <c r="H903" t="s">
        <v>16</v>
      </c>
      <c r="I903" t="s">
        <v>42</v>
      </c>
      <c r="K903" t="str">
        <f t="shared" si="42"/>
        <v>1977-1</v>
      </c>
      <c r="L903" t="str">
        <f t="shared" si="43"/>
        <v>1-Dec-1977</v>
      </c>
      <c r="M903">
        <f t="shared" si="44"/>
        <v>45</v>
      </c>
    </row>
    <row r="904" spans="1:13" x14ac:dyDescent="0.25">
      <c r="A904" t="s">
        <v>935</v>
      </c>
      <c r="B904">
        <v>1993</v>
      </c>
      <c r="C904" t="s">
        <v>37</v>
      </c>
      <c r="D904">
        <v>5</v>
      </c>
      <c r="E904">
        <v>0</v>
      </c>
      <c r="F904" s="11">
        <v>7349.12</v>
      </c>
      <c r="G904" t="s">
        <v>11</v>
      </c>
      <c r="H904" t="s">
        <v>11</v>
      </c>
      <c r="I904" t="s">
        <v>300</v>
      </c>
      <c r="K904" t="str">
        <f t="shared" si="42"/>
        <v>1993-5</v>
      </c>
      <c r="L904" t="str">
        <f t="shared" si="43"/>
        <v>5-Oct-1993</v>
      </c>
      <c r="M904">
        <f t="shared" si="44"/>
        <v>29</v>
      </c>
    </row>
    <row r="905" spans="1:13" x14ac:dyDescent="0.25">
      <c r="A905" t="s">
        <v>936</v>
      </c>
      <c r="B905">
        <v>1983</v>
      </c>
      <c r="C905" t="s">
        <v>18</v>
      </c>
      <c r="D905">
        <v>21</v>
      </c>
      <c r="E905">
        <v>3</v>
      </c>
      <c r="F905" s="11">
        <v>7357.49</v>
      </c>
      <c r="G905" t="s">
        <v>11</v>
      </c>
      <c r="H905" t="s">
        <v>11</v>
      </c>
      <c r="I905" t="s">
        <v>23</v>
      </c>
      <c r="K905" t="str">
        <f t="shared" si="42"/>
        <v>1983-21</v>
      </c>
      <c r="L905" t="str">
        <f t="shared" si="43"/>
        <v>21-Jun-1983</v>
      </c>
      <c r="M905">
        <f t="shared" si="44"/>
        <v>39</v>
      </c>
    </row>
    <row r="906" spans="1:13" x14ac:dyDescent="0.25">
      <c r="A906" t="s">
        <v>937</v>
      </c>
      <c r="B906">
        <v>1981</v>
      </c>
      <c r="C906" t="s">
        <v>10</v>
      </c>
      <c r="D906">
        <v>16</v>
      </c>
      <c r="E906">
        <v>1</v>
      </c>
      <c r="F906" s="11">
        <v>7358.18</v>
      </c>
      <c r="G906" t="s">
        <v>11</v>
      </c>
      <c r="H906" t="s">
        <v>12</v>
      </c>
      <c r="I906" t="s">
        <v>247</v>
      </c>
      <c r="K906" t="str">
        <f t="shared" si="42"/>
        <v>1981-16</v>
      </c>
      <c r="L906" t="str">
        <f t="shared" si="43"/>
        <v>16-Jul-1981</v>
      </c>
      <c r="M906">
        <f t="shared" si="44"/>
        <v>41</v>
      </c>
    </row>
    <row r="907" spans="1:13" x14ac:dyDescent="0.25">
      <c r="A907" t="s">
        <v>938</v>
      </c>
      <c r="B907">
        <v>1965</v>
      </c>
      <c r="C907" t="s">
        <v>30</v>
      </c>
      <c r="D907">
        <v>9</v>
      </c>
      <c r="E907">
        <v>0</v>
      </c>
      <c r="F907" s="11">
        <v>7362.31</v>
      </c>
      <c r="G907" t="s">
        <v>12</v>
      </c>
      <c r="H907" t="s">
        <v>12</v>
      </c>
      <c r="I907" t="s">
        <v>13</v>
      </c>
      <c r="K907" t="str">
        <f t="shared" si="42"/>
        <v>1965-9</v>
      </c>
      <c r="L907" t="str">
        <f t="shared" si="43"/>
        <v>9-Dec-1965</v>
      </c>
      <c r="M907">
        <f t="shared" si="44"/>
        <v>57</v>
      </c>
    </row>
    <row r="908" spans="1:13" x14ac:dyDescent="0.25">
      <c r="A908" t="s">
        <v>939</v>
      </c>
      <c r="B908">
        <v>1981</v>
      </c>
      <c r="C908" t="s">
        <v>15</v>
      </c>
      <c r="D908">
        <v>24</v>
      </c>
      <c r="E908">
        <v>2</v>
      </c>
      <c r="F908" s="11">
        <v>7371.77</v>
      </c>
      <c r="G908" t="s">
        <v>11</v>
      </c>
      <c r="H908" t="s">
        <v>16</v>
      </c>
      <c r="I908" t="s">
        <v>42</v>
      </c>
      <c r="K908" t="str">
        <f t="shared" si="42"/>
        <v>1981-24</v>
      </c>
      <c r="L908" t="str">
        <f t="shared" si="43"/>
        <v>24-Nov-1981</v>
      </c>
      <c r="M908">
        <f t="shared" si="44"/>
        <v>41</v>
      </c>
    </row>
    <row r="909" spans="1:13" x14ac:dyDescent="0.25">
      <c r="A909" t="s">
        <v>940</v>
      </c>
      <c r="B909">
        <v>1993</v>
      </c>
      <c r="C909" t="s">
        <v>10</v>
      </c>
      <c r="D909">
        <v>22</v>
      </c>
      <c r="E909">
        <v>0</v>
      </c>
      <c r="F909" s="11">
        <v>7388.85</v>
      </c>
      <c r="G909" t="s">
        <v>11</v>
      </c>
      <c r="H909" t="s">
        <v>11</v>
      </c>
      <c r="I909" t="s">
        <v>535</v>
      </c>
      <c r="K909" t="str">
        <f t="shared" si="42"/>
        <v>1993-22</v>
      </c>
      <c r="L909" t="str">
        <f t="shared" si="43"/>
        <v>22-Jul-1993</v>
      </c>
      <c r="M909">
        <f t="shared" si="44"/>
        <v>29</v>
      </c>
    </row>
    <row r="910" spans="1:13" x14ac:dyDescent="0.25">
      <c r="A910" t="s">
        <v>941</v>
      </c>
      <c r="B910">
        <v>1965</v>
      </c>
      <c r="C910" t="s">
        <v>30</v>
      </c>
      <c r="D910">
        <v>5</v>
      </c>
      <c r="E910">
        <v>0</v>
      </c>
      <c r="F910" s="11">
        <v>7403.98</v>
      </c>
      <c r="G910" t="s">
        <v>12</v>
      </c>
      <c r="H910" t="s">
        <v>11</v>
      </c>
      <c r="I910" t="s">
        <v>13</v>
      </c>
      <c r="K910" t="str">
        <f t="shared" si="42"/>
        <v>1965-5</v>
      </c>
      <c r="L910" t="str">
        <f t="shared" si="43"/>
        <v>5-Dec-1965</v>
      </c>
      <c r="M910">
        <f t="shared" si="44"/>
        <v>57</v>
      </c>
    </row>
    <row r="911" spans="1:13" x14ac:dyDescent="0.25">
      <c r="A911" t="s">
        <v>942</v>
      </c>
      <c r="B911">
        <v>1983</v>
      </c>
      <c r="C911" t="s">
        <v>20</v>
      </c>
      <c r="D911">
        <v>19</v>
      </c>
      <c r="E911">
        <v>3</v>
      </c>
      <c r="F911" s="11">
        <v>7418.52</v>
      </c>
      <c r="G911" t="s">
        <v>11</v>
      </c>
      <c r="H911" t="s">
        <v>11</v>
      </c>
      <c r="I911" t="s">
        <v>42</v>
      </c>
      <c r="K911" t="str">
        <f t="shared" si="42"/>
        <v>1983-19</v>
      </c>
      <c r="L911" t="str">
        <f t="shared" si="43"/>
        <v>19-Sep-1983</v>
      </c>
      <c r="M911">
        <f t="shared" si="44"/>
        <v>39</v>
      </c>
    </row>
    <row r="912" spans="1:13" x14ac:dyDescent="0.25">
      <c r="A912" t="s">
        <v>943</v>
      </c>
      <c r="B912">
        <v>1978</v>
      </c>
      <c r="C912" t="s">
        <v>15</v>
      </c>
      <c r="D912">
        <v>12</v>
      </c>
      <c r="E912">
        <v>0</v>
      </c>
      <c r="F912" s="11">
        <v>7419.48</v>
      </c>
      <c r="G912" t="s">
        <v>11</v>
      </c>
      <c r="H912" t="s">
        <v>11</v>
      </c>
      <c r="I912" t="s">
        <v>23</v>
      </c>
      <c r="K912" t="str">
        <f t="shared" si="42"/>
        <v>1978-12</v>
      </c>
      <c r="L912" t="str">
        <f t="shared" si="43"/>
        <v>12-Nov-1978</v>
      </c>
      <c r="M912">
        <f t="shared" si="44"/>
        <v>44</v>
      </c>
    </row>
    <row r="913" spans="1:13" x14ac:dyDescent="0.25">
      <c r="A913" t="s">
        <v>944</v>
      </c>
      <c r="B913">
        <v>1978</v>
      </c>
      <c r="C913" t="s">
        <v>30</v>
      </c>
      <c r="D913">
        <v>2</v>
      </c>
      <c r="E913">
        <v>0</v>
      </c>
      <c r="F913" s="11">
        <v>7421.19</v>
      </c>
      <c r="G913" t="s">
        <v>11</v>
      </c>
      <c r="H913" t="s">
        <v>12</v>
      </c>
      <c r="I913" t="s">
        <v>23</v>
      </c>
      <c r="K913" t="str">
        <f t="shared" si="42"/>
        <v>1978-2</v>
      </c>
      <c r="L913" t="str">
        <f t="shared" si="43"/>
        <v>2-Dec-1978</v>
      </c>
      <c r="M913">
        <f t="shared" si="44"/>
        <v>44</v>
      </c>
    </row>
    <row r="914" spans="1:13" x14ac:dyDescent="0.25">
      <c r="A914" t="s">
        <v>945</v>
      </c>
      <c r="B914">
        <v>1977</v>
      </c>
      <c r="C914" t="s">
        <v>35</v>
      </c>
      <c r="D914">
        <v>25</v>
      </c>
      <c r="E914">
        <v>1</v>
      </c>
      <c r="F914" s="11">
        <v>7441.05</v>
      </c>
      <c r="G914" t="s">
        <v>12</v>
      </c>
      <c r="H914" t="s">
        <v>11</v>
      </c>
      <c r="I914" t="s">
        <v>42</v>
      </c>
      <c r="K914" t="str">
        <f t="shared" si="42"/>
        <v>1977-25</v>
      </c>
      <c r="L914" t="str">
        <f t="shared" si="43"/>
        <v>25-Aug-1977</v>
      </c>
      <c r="M914">
        <f t="shared" si="44"/>
        <v>45</v>
      </c>
    </row>
    <row r="915" spans="1:13" x14ac:dyDescent="0.25">
      <c r="A915" t="s">
        <v>946</v>
      </c>
      <c r="B915">
        <v>1979</v>
      </c>
      <c r="C915" t="s">
        <v>20</v>
      </c>
      <c r="D915">
        <v>1</v>
      </c>
      <c r="E915">
        <v>2</v>
      </c>
      <c r="F915" s="11">
        <v>7441.5</v>
      </c>
      <c r="G915" t="s">
        <v>12</v>
      </c>
      <c r="H915" t="s">
        <v>11</v>
      </c>
      <c r="I915" t="s">
        <v>42</v>
      </c>
      <c r="K915" t="str">
        <f t="shared" si="42"/>
        <v>1979-1</v>
      </c>
      <c r="L915" t="str">
        <f t="shared" si="43"/>
        <v>1-Sep-1979</v>
      </c>
      <c r="M915">
        <f t="shared" si="44"/>
        <v>43</v>
      </c>
    </row>
    <row r="916" spans="1:13" x14ac:dyDescent="0.25">
      <c r="A916" t="s">
        <v>947</v>
      </c>
      <c r="B916">
        <v>1980</v>
      </c>
      <c r="C916" t="s">
        <v>10</v>
      </c>
      <c r="D916">
        <v>7</v>
      </c>
      <c r="E916">
        <v>1</v>
      </c>
      <c r="F916" s="11">
        <v>7443.64</v>
      </c>
      <c r="G916" t="s">
        <v>11</v>
      </c>
      <c r="H916" t="s">
        <v>12</v>
      </c>
      <c r="I916" t="s">
        <v>23</v>
      </c>
      <c r="K916" t="str">
        <f t="shared" si="42"/>
        <v>1980-7</v>
      </c>
      <c r="L916" t="str">
        <f t="shared" si="43"/>
        <v>7-Jul-1980</v>
      </c>
      <c r="M916">
        <f t="shared" si="44"/>
        <v>42</v>
      </c>
    </row>
    <row r="917" spans="1:13" x14ac:dyDescent="0.25">
      <c r="A917" t="s">
        <v>948</v>
      </c>
      <c r="B917">
        <v>1977</v>
      </c>
      <c r="C917" t="s">
        <v>20</v>
      </c>
      <c r="D917">
        <v>25</v>
      </c>
      <c r="E917">
        <v>1</v>
      </c>
      <c r="F917" s="11">
        <v>7445.92</v>
      </c>
      <c r="G917" t="s">
        <v>12</v>
      </c>
      <c r="H917" t="s">
        <v>16</v>
      </c>
      <c r="I917" t="s">
        <v>42</v>
      </c>
      <c r="K917" t="str">
        <f t="shared" si="42"/>
        <v>1977-25</v>
      </c>
      <c r="L917" t="str">
        <f t="shared" si="43"/>
        <v>25-Sep-1977</v>
      </c>
      <c r="M917">
        <f t="shared" si="44"/>
        <v>45</v>
      </c>
    </row>
    <row r="918" spans="1:13" x14ac:dyDescent="0.25">
      <c r="A918" t="s">
        <v>949</v>
      </c>
      <c r="B918">
        <v>1977</v>
      </c>
      <c r="C918" t="s">
        <v>20</v>
      </c>
      <c r="D918">
        <v>30</v>
      </c>
      <c r="E918">
        <v>0</v>
      </c>
      <c r="F918" s="11">
        <v>7448.4</v>
      </c>
      <c r="G918" t="s">
        <v>12</v>
      </c>
      <c r="H918" t="s">
        <v>12</v>
      </c>
      <c r="I918" t="s">
        <v>356</v>
      </c>
      <c r="K918" t="str">
        <f t="shared" si="42"/>
        <v>1977-30</v>
      </c>
      <c r="L918" t="str">
        <f t="shared" si="43"/>
        <v>30-Sep-1977</v>
      </c>
      <c r="M918">
        <f t="shared" si="44"/>
        <v>45</v>
      </c>
    </row>
    <row r="919" spans="1:13" x14ac:dyDescent="0.25">
      <c r="A919" t="s">
        <v>950</v>
      </c>
      <c r="B919">
        <v>2001</v>
      </c>
      <c r="C919" t="s">
        <v>18</v>
      </c>
      <c r="D919">
        <v>1</v>
      </c>
      <c r="E919">
        <v>0</v>
      </c>
      <c r="F919" s="11">
        <v>7450.36</v>
      </c>
      <c r="G919" t="s">
        <v>11</v>
      </c>
      <c r="H919" t="s">
        <v>11</v>
      </c>
      <c r="I919" t="s">
        <v>23</v>
      </c>
      <c r="K919" t="str">
        <f t="shared" si="42"/>
        <v>2001-1</v>
      </c>
      <c r="L919" t="str">
        <f t="shared" si="43"/>
        <v>1-Jun-2001</v>
      </c>
      <c r="M919">
        <f t="shared" si="44"/>
        <v>22</v>
      </c>
    </row>
    <row r="920" spans="1:13" x14ac:dyDescent="0.25">
      <c r="A920" t="s">
        <v>951</v>
      </c>
      <c r="B920">
        <v>1967</v>
      </c>
      <c r="C920" t="s">
        <v>35</v>
      </c>
      <c r="D920">
        <v>4</v>
      </c>
      <c r="E920">
        <v>0</v>
      </c>
      <c r="F920" s="11">
        <v>7463.51</v>
      </c>
      <c r="G920" t="s">
        <v>12</v>
      </c>
      <c r="H920" t="s">
        <v>12</v>
      </c>
      <c r="I920" t="s">
        <v>13</v>
      </c>
      <c r="K920" t="str">
        <f t="shared" si="42"/>
        <v>1967-4</v>
      </c>
      <c r="L920" t="str">
        <f t="shared" si="43"/>
        <v>4-Aug-1967</v>
      </c>
      <c r="M920">
        <f t="shared" si="44"/>
        <v>55</v>
      </c>
    </row>
    <row r="921" spans="1:13" x14ac:dyDescent="0.25">
      <c r="A921" t="s">
        <v>952</v>
      </c>
      <c r="B921">
        <v>1996</v>
      </c>
      <c r="C921" t="s">
        <v>18</v>
      </c>
      <c r="D921">
        <v>14</v>
      </c>
      <c r="E921">
        <v>0</v>
      </c>
      <c r="F921" s="11">
        <v>7487.38</v>
      </c>
      <c r="G921" t="s">
        <v>11</v>
      </c>
      <c r="H921" t="s">
        <v>12</v>
      </c>
      <c r="I921" t="s">
        <v>23</v>
      </c>
      <c r="K921" t="str">
        <f t="shared" si="42"/>
        <v>1996-14</v>
      </c>
      <c r="L921" t="str">
        <f t="shared" si="43"/>
        <v>14-Jun-1996</v>
      </c>
      <c r="M921">
        <f t="shared" si="44"/>
        <v>26</v>
      </c>
    </row>
    <row r="922" spans="1:13" x14ac:dyDescent="0.25">
      <c r="A922" t="s">
        <v>953</v>
      </c>
      <c r="B922">
        <v>1988</v>
      </c>
      <c r="C922" t="s">
        <v>30</v>
      </c>
      <c r="D922">
        <v>15</v>
      </c>
      <c r="E922">
        <v>3</v>
      </c>
      <c r="F922" s="11">
        <v>7494.63</v>
      </c>
      <c r="G922" t="s">
        <v>11</v>
      </c>
      <c r="H922" t="s">
        <v>12</v>
      </c>
      <c r="I922" t="s">
        <v>200</v>
      </c>
      <c r="K922" t="str">
        <f t="shared" si="42"/>
        <v>1988-15</v>
      </c>
      <c r="L922" t="str">
        <f t="shared" si="43"/>
        <v>15-Dec-1988</v>
      </c>
      <c r="M922">
        <f t="shared" si="44"/>
        <v>34</v>
      </c>
    </row>
    <row r="923" spans="1:13" x14ac:dyDescent="0.25">
      <c r="A923" t="s">
        <v>954</v>
      </c>
      <c r="B923">
        <v>1997</v>
      </c>
      <c r="C923" t="s">
        <v>37</v>
      </c>
      <c r="D923">
        <v>28</v>
      </c>
      <c r="E923">
        <v>0</v>
      </c>
      <c r="F923" s="11">
        <v>7504.3</v>
      </c>
      <c r="G923" t="s">
        <v>11</v>
      </c>
      <c r="H923" t="s">
        <v>16</v>
      </c>
      <c r="I923" t="s">
        <v>23</v>
      </c>
      <c r="K923" t="str">
        <f t="shared" si="42"/>
        <v>1997-28</v>
      </c>
      <c r="L923" t="str">
        <f t="shared" si="43"/>
        <v>28-Oct-1997</v>
      </c>
      <c r="M923">
        <f t="shared" si="44"/>
        <v>25</v>
      </c>
    </row>
    <row r="924" spans="1:13" x14ac:dyDescent="0.25">
      <c r="A924" t="s">
        <v>955</v>
      </c>
      <c r="B924">
        <v>1983</v>
      </c>
      <c r="C924" t="s">
        <v>10</v>
      </c>
      <c r="D924">
        <v>10</v>
      </c>
      <c r="E924">
        <v>4</v>
      </c>
      <c r="F924" s="11">
        <v>7512.27</v>
      </c>
      <c r="G924" t="s">
        <v>12</v>
      </c>
      <c r="H924" t="s">
        <v>11</v>
      </c>
      <c r="I924" t="s">
        <v>42</v>
      </c>
      <c r="K924" t="str">
        <f t="shared" si="42"/>
        <v>1983-10</v>
      </c>
      <c r="L924" t="str">
        <f t="shared" si="43"/>
        <v>10-Jul-1983</v>
      </c>
      <c r="M924">
        <f t="shared" si="44"/>
        <v>39</v>
      </c>
    </row>
    <row r="925" spans="1:13" x14ac:dyDescent="0.25">
      <c r="A925" t="s">
        <v>956</v>
      </c>
      <c r="B925">
        <v>1978</v>
      </c>
      <c r="C925" t="s">
        <v>37</v>
      </c>
      <c r="D925">
        <v>18</v>
      </c>
      <c r="E925">
        <v>1</v>
      </c>
      <c r="F925" s="11">
        <v>7518.03</v>
      </c>
      <c r="G925" t="s">
        <v>11</v>
      </c>
      <c r="H925" t="s">
        <v>12</v>
      </c>
      <c r="I925" t="s">
        <v>23</v>
      </c>
      <c r="K925" t="str">
        <f t="shared" si="42"/>
        <v>1978-18</v>
      </c>
      <c r="L925" t="str">
        <f t="shared" si="43"/>
        <v>18-Oct-1978</v>
      </c>
      <c r="M925">
        <f t="shared" si="44"/>
        <v>44</v>
      </c>
    </row>
    <row r="926" spans="1:13" x14ac:dyDescent="0.25">
      <c r="A926" t="s">
        <v>957</v>
      </c>
      <c r="B926">
        <v>1976</v>
      </c>
      <c r="C926" t="s">
        <v>37</v>
      </c>
      <c r="D926">
        <v>10</v>
      </c>
      <c r="E926">
        <v>0</v>
      </c>
      <c r="F926" s="11">
        <v>7526.71</v>
      </c>
      <c r="G926" t="s">
        <v>12</v>
      </c>
      <c r="H926" t="s">
        <v>16</v>
      </c>
      <c r="I926" t="s">
        <v>23</v>
      </c>
      <c r="K926" t="str">
        <f t="shared" si="42"/>
        <v>1976-10</v>
      </c>
      <c r="L926" t="str">
        <f t="shared" si="43"/>
        <v>10-Oct-1976</v>
      </c>
      <c r="M926">
        <f t="shared" si="44"/>
        <v>46</v>
      </c>
    </row>
    <row r="927" spans="1:13" x14ac:dyDescent="0.25">
      <c r="A927" t="s">
        <v>958</v>
      </c>
      <c r="B927">
        <v>1978</v>
      </c>
      <c r="C927" t="s">
        <v>30</v>
      </c>
      <c r="D927">
        <v>14</v>
      </c>
      <c r="E927">
        <v>2</v>
      </c>
      <c r="F927" s="11">
        <v>7531.7</v>
      </c>
      <c r="G927" t="s">
        <v>11</v>
      </c>
      <c r="H927" t="s">
        <v>16</v>
      </c>
      <c r="I927" t="s">
        <v>13</v>
      </c>
      <c r="K927" t="str">
        <f t="shared" si="42"/>
        <v>1978-14</v>
      </c>
      <c r="L927" t="str">
        <f t="shared" si="43"/>
        <v>14-Dec-1978</v>
      </c>
      <c r="M927">
        <f t="shared" si="44"/>
        <v>44</v>
      </c>
    </row>
    <row r="928" spans="1:13" x14ac:dyDescent="0.25">
      <c r="A928" t="s">
        <v>959</v>
      </c>
      <c r="B928">
        <v>1984</v>
      </c>
      <c r="C928" t="s">
        <v>35</v>
      </c>
      <c r="D928">
        <v>22</v>
      </c>
      <c r="E928">
        <v>3</v>
      </c>
      <c r="F928" s="11">
        <v>7537.16</v>
      </c>
      <c r="G928" t="s">
        <v>11</v>
      </c>
      <c r="H928" t="s">
        <v>11</v>
      </c>
      <c r="I928" t="s">
        <v>23</v>
      </c>
      <c r="K928" t="str">
        <f t="shared" si="42"/>
        <v>1984-22</v>
      </c>
      <c r="L928" t="str">
        <f t="shared" si="43"/>
        <v>22-Aug-1984</v>
      </c>
      <c r="M928">
        <f t="shared" si="44"/>
        <v>38</v>
      </c>
    </row>
    <row r="929" spans="1:13" x14ac:dyDescent="0.25">
      <c r="A929" t="s">
        <v>960</v>
      </c>
      <c r="B929">
        <v>1988</v>
      </c>
      <c r="C929" t="s">
        <v>30</v>
      </c>
      <c r="D929">
        <v>15</v>
      </c>
      <c r="E929">
        <v>3</v>
      </c>
      <c r="F929" s="11">
        <v>7538.52</v>
      </c>
      <c r="G929" t="s">
        <v>11</v>
      </c>
      <c r="H929" t="s">
        <v>11</v>
      </c>
      <c r="I929" t="s">
        <v>23</v>
      </c>
      <c r="K929" t="str">
        <f t="shared" si="42"/>
        <v>1988-15</v>
      </c>
      <c r="L929" t="str">
        <f t="shared" si="43"/>
        <v>15-Dec-1988</v>
      </c>
      <c r="M929">
        <f t="shared" si="44"/>
        <v>34</v>
      </c>
    </row>
    <row r="930" spans="1:13" x14ac:dyDescent="0.25">
      <c r="A930" t="s">
        <v>961</v>
      </c>
      <c r="B930">
        <v>1994</v>
      </c>
      <c r="C930" t="s">
        <v>35</v>
      </c>
      <c r="D930">
        <v>14</v>
      </c>
      <c r="E930">
        <v>0</v>
      </c>
      <c r="F930" s="11">
        <v>7567.13</v>
      </c>
      <c r="G930" t="s">
        <v>11</v>
      </c>
      <c r="H930" t="s">
        <v>11</v>
      </c>
      <c r="I930" t="s">
        <v>300</v>
      </c>
      <c r="K930" t="str">
        <f t="shared" si="42"/>
        <v>1994-14</v>
      </c>
      <c r="L930" t="str">
        <f t="shared" si="43"/>
        <v>14-Aug-1994</v>
      </c>
      <c r="M930">
        <f t="shared" si="44"/>
        <v>28</v>
      </c>
    </row>
    <row r="931" spans="1:13" x14ac:dyDescent="0.25">
      <c r="A931" t="s">
        <v>962</v>
      </c>
      <c r="B931">
        <v>1967</v>
      </c>
      <c r="C931" t="s">
        <v>10</v>
      </c>
      <c r="D931">
        <v>17</v>
      </c>
      <c r="E931">
        <v>0</v>
      </c>
      <c r="F931" s="11">
        <v>7585.62</v>
      </c>
      <c r="G931" t="s">
        <v>12</v>
      </c>
      <c r="H931" t="s">
        <v>11</v>
      </c>
      <c r="I931" t="s">
        <v>13</v>
      </c>
      <c r="K931" t="str">
        <f t="shared" si="42"/>
        <v>1967-17</v>
      </c>
      <c r="L931" t="str">
        <f t="shared" si="43"/>
        <v>17-Jul-1967</v>
      </c>
      <c r="M931">
        <f t="shared" si="44"/>
        <v>55</v>
      </c>
    </row>
    <row r="932" spans="1:13" x14ac:dyDescent="0.25">
      <c r="A932" t="s">
        <v>963</v>
      </c>
      <c r="B932">
        <v>1997</v>
      </c>
      <c r="C932" t="s">
        <v>20</v>
      </c>
      <c r="D932">
        <v>30</v>
      </c>
      <c r="E932">
        <v>0</v>
      </c>
      <c r="F932" s="11">
        <v>7607.03</v>
      </c>
      <c r="G932" t="s">
        <v>11</v>
      </c>
      <c r="H932" t="s">
        <v>11</v>
      </c>
      <c r="I932" t="s">
        <v>23</v>
      </c>
      <c r="K932" t="str">
        <f t="shared" si="42"/>
        <v>1997-30</v>
      </c>
      <c r="L932" t="str">
        <f t="shared" si="43"/>
        <v>30-Sep-1997</v>
      </c>
      <c r="M932">
        <f t="shared" si="44"/>
        <v>25</v>
      </c>
    </row>
    <row r="933" spans="1:13" x14ac:dyDescent="0.25">
      <c r="A933" t="s">
        <v>964</v>
      </c>
      <c r="B933">
        <v>1968</v>
      </c>
      <c r="C933" t="s">
        <v>10</v>
      </c>
      <c r="D933">
        <v>3</v>
      </c>
      <c r="E933">
        <v>0</v>
      </c>
      <c r="F933" s="11">
        <v>7609.6</v>
      </c>
      <c r="G933" t="s">
        <v>12</v>
      </c>
      <c r="H933" t="s">
        <v>11</v>
      </c>
      <c r="I933" t="s">
        <v>23</v>
      </c>
      <c r="K933" t="str">
        <f t="shared" si="42"/>
        <v>1968-3</v>
      </c>
      <c r="L933" t="str">
        <f t="shared" si="43"/>
        <v>3-Jul-1968</v>
      </c>
      <c r="M933">
        <f t="shared" si="44"/>
        <v>54</v>
      </c>
    </row>
    <row r="934" spans="1:13" x14ac:dyDescent="0.25">
      <c r="A934" t="s">
        <v>965</v>
      </c>
      <c r="B934">
        <v>1996</v>
      </c>
      <c r="C934" t="s">
        <v>20</v>
      </c>
      <c r="D934">
        <v>17</v>
      </c>
      <c r="E934">
        <v>0</v>
      </c>
      <c r="F934" s="11">
        <v>7623.13</v>
      </c>
      <c r="G934" t="s">
        <v>11</v>
      </c>
      <c r="H934" t="s">
        <v>12</v>
      </c>
      <c r="I934" t="s">
        <v>42</v>
      </c>
      <c r="K934" t="str">
        <f t="shared" si="42"/>
        <v>1996-17</v>
      </c>
      <c r="L934" t="str">
        <f t="shared" si="43"/>
        <v>17-Sep-1996</v>
      </c>
      <c r="M934">
        <f t="shared" si="44"/>
        <v>26</v>
      </c>
    </row>
    <row r="935" spans="1:13" x14ac:dyDescent="0.25">
      <c r="A935" t="s">
        <v>966</v>
      </c>
      <c r="B935">
        <v>1978</v>
      </c>
      <c r="C935" t="s">
        <v>15</v>
      </c>
      <c r="D935">
        <v>28</v>
      </c>
      <c r="E935">
        <v>1</v>
      </c>
      <c r="F935" s="11">
        <v>7623.52</v>
      </c>
      <c r="G935" t="s">
        <v>11</v>
      </c>
      <c r="H935" t="s">
        <v>16</v>
      </c>
      <c r="I935" t="s">
        <v>42</v>
      </c>
      <c r="K935" t="str">
        <f t="shared" si="42"/>
        <v>1978-28</v>
      </c>
      <c r="L935" t="str">
        <f t="shared" si="43"/>
        <v>28-Nov-1978</v>
      </c>
      <c r="M935">
        <f t="shared" si="44"/>
        <v>44</v>
      </c>
    </row>
    <row r="936" spans="1:13" x14ac:dyDescent="0.25">
      <c r="A936" t="s">
        <v>967</v>
      </c>
      <c r="B936">
        <v>1978</v>
      </c>
      <c r="C936" t="s">
        <v>15</v>
      </c>
      <c r="D936">
        <v>6</v>
      </c>
      <c r="E936">
        <v>1</v>
      </c>
      <c r="F936" s="11">
        <v>7624.63</v>
      </c>
      <c r="G936" t="s">
        <v>11</v>
      </c>
      <c r="H936" t="s">
        <v>16</v>
      </c>
      <c r="I936" t="s">
        <v>42</v>
      </c>
      <c r="K936" t="str">
        <f t="shared" si="42"/>
        <v>1978-6</v>
      </c>
      <c r="L936" t="str">
        <f t="shared" si="43"/>
        <v>6-Nov-1978</v>
      </c>
      <c r="M936">
        <f t="shared" si="44"/>
        <v>44</v>
      </c>
    </row>
    <row r="937" spans="1:13" x14ac:dyDescent="0.25">
      <c r="A937" t="s">
        <v>968</v>
      </c>
      <c r="B937">
        <v>1978</v>
      </c>
      <c r="C937" t="s">
        <v>15</v>
      </c>
      <c r="D937">
        <v>29</v>
      </c>
      <c r="E937">
        <v>1</v>
      </c>
      <c r="F937" s="11">
        <v>7626.99</v>
      </c>
      <c r="G937" t="s">
        <v>11</v>
      </c>
      <c r="H937" t="s">
        <v>11</v>
      </c>
      <c r="I937" t="s">
        <v>42</v>
      </c>
      <c r="K937" t="str">
        <f t="shared" si="42"/>
        <v>1978-29</v>
      </c>
      <c r="L937" t="str">
        <f t="shared" si="43"/>
        <v>29-Nov-1978</v>
      </c>
      <c r="M937">
        <f t="shared" si="44"/>
        <v>44</v>
      </c>
    </row>
    <row r="938" spans="1:13" x14ac:dyDescent="0.25">
      <c r="A938" t="s">
        <v>969</v>
      </c>
      <c r="B938">
        <v>1978</v>
      </c>
      <c r="C938" t="s">
        <v>35</v>
      </c>
      <c r="D938">
        <v>24</v>
      </c>
      <c r="E938">
        <v>1</v>
      </c>
      <c r="F938" s="11">
        <v>7633.72</v>
      </c>
      <c r="G938" t="s">
        <v>11</v>
      </c>
      <c r="H938" t="s">
        <v>16</v>
      </c>
      <c r="I938" t="s">
        <v>13</v>
      </c>
      <c r="K938" t="str">
        <f t="shared" si="42"/>
        <v>1978-24</v>
      </c>
      <c r="L938" t="str">
        <f t="shared" si="43"/>
        <v>24-Aug-1978</v>
      </c>
      <c r="M938">
        <f t="shared" si="44"/>
        <v>44</v>
      </c>
    </row>
    <row r="939" spans="1:13" x14ac:dyDescent="0.25">
      <c r="A939" t="s">
        <v>970</v>
      </c>
      <c r="B939">
        <v>2001</v>
      </c>
      <c r="C939" t="s">
        <v>30</v>
      </c>
      <c r="D939">
        <v>13</v>
      </c>
      <c r="E939">
        <v>0</v>
      </c>
      <c r="F939" s="11">
        <v>7636.92</v>
      </c>
      <c r="G939" t="s">
        <v>11</v>
      </c>
      <c r="H939" t="s">
        <v>12</v>
      </c>
      <c r="I939" t="s">
        <v>23</v>
      </c>
      <c r="K939" t="str">
        <f t="shared" si="42"/>
        <v>2001-13</v>
      </c>
      <c r="L939" t="str">
        <f t="shared" si="43"/>
        <v>13-Dec-2001</v>
      </c>
      <c r="M939">
        <f t="shared" si="44"/>
        <v>21</v>
      </c>
    </row>
    <row r="940" spans="1:13" x14ac:dyDescent="0.25">
      <c r="A940" t="s">
        <v>971</v>
      </c>
      <c r="B940">
        <v>1980</v>
      </c>
      <c r="C940" t="s">
        <v>18</v>
      </c>
      <c r="D940">
        <v>20</v>
      </c>
      <c r="E940">
        <v>1</v>
      </c>
      <c r="F940" s="11">
        <v>7639.42</v>
      </c>
      <c r="G940" t="s">
        <v>11</v>
      </c>
      <c r="H940" t="s">
        <v>11</v>
      </c>
      <c r="I940" t="s">
        <v>247</v>
      </c>
      <c r="K940" t="str">
        <f t="shared" si="42"/>
        <v>1980-20</v>
      </c>
      <c r="L940" t="str">
        <f t="shared" si="43"/>
        <v>20-Jun-1980</v>
      </c>
      <c r="M940">
        <f t="shared" si="44"/>
        <v>42</v>
      </c>
    </row>
    <row r="941" spans="1:13" x14ac:dyDescent="0.25">
      <c r="A941" t="s">
        <v>972</v>
      </c>
      <c r="B941">
        <v>1980</v>
      </c>
      <c r="C941" t="s">
        <v>10</v>
      </c>
      <c r="D941">
        <v>24</v>
      </c>
      <c r="E941">
        <v>2</v>
      </c>
      <c r="F941" s="11">
        <v>7640.31</v>
      </c>
      <c r="G941" t="s">
        <v>11</v>
      </c>
      <c r="H941" t="s">
        <v>16</v>
      </c>
      <c r="I941" t="s">
        <v>13</v>
      </c>
      <c r="K941" t="str">
        <f t="shared" si="42"/>
        <v>1980-24</v>
      </c>
      <c r="L941" t="str">
        <f t="shared" si="43"/>
        <v>24-Jul-1980</v>
      </c>
      <c r="M941">
        <f t="shared" si="44"/>
        <v>42</v>
      </c>
    </row>
    <row r="942" spans="1:13" x14ac:dyDescent="0.25">
      <c r="A942" t="s">
        <v>973</v>
      </c>
      <c r="B942">
        <v>1999</v>
      </c>
      <c r="C942" t="s">
        <v>18</v>
      </c>
      <c r="D942">
        <v>15</v>
      </c>
      <c r="E942">
        <v>0</v>
      </c>
      <c r="F942" s="11">
        <v>7642.05</v>
      </c>
      <c r="G942" t="s">
        <v>11</v>
      </c>
      <c r="H942" t="s">
        <v>11</v>
      </c>
      <c r="I942" t="s">
        <v>535</v>
      </c>
      <c r="K942" t="str">
        <f t="shared" si="42"/>
        <v>1999-15</v>
      </c>
      <c r="L942" t="str">
        <f t="shared" si="43"/>
        <v>15-Jun-1999</v>
      </c>
      <c r="M942">
        <f t="shared" si="44"/>
        <v>23</v>
      </c>
    </row>
    <row r="943" spans="1:13" x14ac:dyDescent="0.25">
      <c r="A943" t="s">
        <v>974</v>
      </c>
      <c r="B943">
        <v>1980</v>
      </c>
      <c r="C943" t="s">
        <v>37</v>
      </c>
      <c r="D943">
        <v>16</v>
      </c>
      <c r="E943">
        <v>1</v>
      </c>
      <c r="F943" s="11">
        <v>7650.77</v>
      </c>
      <c r="G943" t="s">
        <v>11</v>
      </c>
      <c r="H943" t="s">
        <v>11</v>
      </c>
      <c r="I943" t="s">
        <v>247</v>
      </c>
      <c r="K943" t="str">
        <f t="shared" si="42"/>
        <v>1980-16</v>
      </c>
      <c r="L943" t="str">
        <f t="shared" si="43"/>
        <v>16-Oct-1980</v>
      </c>
      <c r="M943">
        <f t="shared" si="44"/>
        <v>42</v>
      </c>
    </row>
    <row r="944" spans="1:13" x14ac:dyDescent="0.25">
      <c r="A944" t="s">
        <v>975</v>
      </c>
      <c r="B944">
        <v>1993</v>
      </c>
      <c r="C944" t="s">
        <v>35</v>
      </c>
      <c r="D944">
        <v>10</v>
      </c>
      <c r="E944">
        <v>0</v>
      </c>
      <c r="F944" s="11">
        <v>7650.8</v>
      </c>
      <c r="G944" t="s">
        <v>11</v>
      </c>
      <c r="H944" t="s">
        <v>11</v>
      </c>
      <c r="I944" t="s">
        <v>23</v>
      </c>
      <c r="K944" t="str">
        <f t="shared" si="42"/>
        <v>1993-10</v>
      </c>
      <c r="L944" t="str">
        <f t="shared" si="43"/>
        <v>10-Aug-1993</v>
      </c>
      <c r="M944">
        <f t="shared" si="44"/>
        <v>29</v>
      </c>
    </row>
    <row r="945" spans="1:13" x14ac:dyDescent="0.25">
      <c r="A945" t="s">
        <v>976</v>
      </c>
      <c r="B945">
        <v>1998</v>
      </c>
      <c r="C945" t="s">
        <v>20</v>
      </c>
      <c r="D945">
        <v>30</v>
      </c>
      <c r="E945">
        <v>0</v>
      </c>
      <c r="F945" s="11">
        <v>7652.26</v>
      </c>
      <c r="G945" t="s">
        <v>11</v>
      </c>
      <c r="H945" t="s">
        <v>12</v>
      </c>
      <c r="I945" t="s">
        <v>249</v>
      </c>
      <c r="K945" t="str">
        <f t="shared" si="42"/>
        <v>1998-30</v>
      </c>
      <c r="L945" t="str">
        <f t="shared" si="43"/>
        <v>30-Sep-1998</v>
      </c>
      <c r="M945">
        <f t="shared" si="44"/>
        <v>24</v>
      </c>
    </row>
    <row r="946" spans="1:13" x14ac:dyDescent="0.25">
      <c r="A946" t="s">
        <v>977</v>
      </c>
      <c r="B946">
        <v>1965</v>
      </c>
      <c r="C946" t="s">
        <v>30</v>
      </c>
      <c r="D946">
        <v>27</v>
      </c>
      <c r="E946">
        <v>0</v>
      </c>
      <c r="F946" s="11">
        <v>7657.69</v>
      </c>
      <c r="G946" t="s">
        <v>12</v>
      </c>
      <c r="H946" t="s">
        <v>12</v>
      </c>
      <c r="I946" t="s">
        <v>23</v>
      </c>
      <c r="K946" t="str">
        <f t="shared" si="42"/>
        <v>1965-27</v>
      </c>
      <c r="L946" t="str">
        <f t="shared" si="43"/>
        <v>27-Dec-1965</v>
      </c>
      <c r="M946">
        <f t="shared" si="44"/>
        <v>57</v>
      </c>
    </row>
    <row r="947" spans="1:13" x14ac:dyDescent="0.25">
      <c r="A947" t="s">
        <v>978</v>
      </c>
      <c r="B947">
        <v>1976</v>
      </c>
      <c r="C947" t="s">
        <v>37</v>
      </c>
      <c r="D947">
        <v>9</v>
      </c>
      <c r="E947">
        <v>2</v>
      </c>
      <c r="F947" s="11">
        <v>7662.47</v>
      </c>
      <c r="G947" t="s">
        <v>11</v>
      </c>
      <c r="H947" t="s">
        <v>16</v>
      </c>
      <c r="I947" t="s">
        <v>42</v>
      </c>
      <c r="K947" t="str">
        <f t="shared" si="42"/>
        <v>1976-9</v>
      </c>
      <c r="L947" t="str">
        <f t="shared" si="43"/>
        <v>9-Oct-1976</v>
      </c>
      <c r="M947">
        <f t="shared" si="44"/>
        <v>46</v>
      </c>
    </row>
    <row r="948" spans="1:13" x14ac:dyDescent="0.25">
      <c r="A948" t="s">
        <v>979</v>
      </c>
      <c r="B948">
        <v>1996</v>
      </c>
      <c r="C948" t="s">
        <v>15</v>
      </c>
      <c r="D948">
        <v>24</v>
      </c>
      <c r="E948">
        <v>0</v>
      </c>
      <c r="F948" s="11">
        <v>7670.75</v>
      </c>
      <c r="G948" t="s">
        <v>11</v>
      </c>
      <c r="H948" t="s">
        <v>11</v>
      </c>
      <c r="I948" t="s">
        <v>632</v>
      </c>
      <c r="K948" t="str">
        <f t="shared" si="42"/>
        <v>1996-24</v>
      </c>
      <c r="L948" t="str">
        <f t="shared" si="43"/>
        <v>24-Nov-1996</v>
      </c>
      <c r="M948">
        <f t="shared" si="44"/>
        <v>26</v>
      </c>
    </row>
    <row r="949" spans="1:13" x14ac:dyDescent="0.25">
      <c r="A949" t="s">
        <v>980</v>
      </c>
      <c r="B949">
        <v>1995</v>
      </c>
      <c r="C949" t="s">
        <v>20</v>
      </c>
      <c r="D949">
        <v>13</v>
      </c>
      <c r="E949">
        <v>0</v>
      </c>
      <c r="F949" s="11">
        <v>7676.4</v>
      </c>
      <c r="G949" t="s">
        <v>11</v>
      </c>
      <c r="H949" t="s">
        <v>16</v>
      </c>
      <c r="I949" t="s">
        <v>23</v>
      </c>
      <c r="K949" t="str">
        <f t="shared" si="42"/>
        <v>1995-13</v>
      </c>
      <c r="L949" t="str">
        <f t="shared" si="43"/>
        <v>13-Sep-1995</v>
      </c>
      <c r="M949">
        <f t="shared" si="44"/>
        <v>27</v>
      </c>
    </row>
    <row r="950" spans="1:13" x14ac:dyDescent="0.25">
      <c r="A950" t="s">
        <v>981</v>
      </c>
      <c r="B950">
        <v>1971</v>
      </c>
      <c r="C950" t="s">
        <v>37</v>
      </c>
      <c r="D950">
        <v>11</v>
      </c>
      <c r="E950">
        <v>0</v>
      </c>
      <c r="F950" s="11">
        <v>7680.92</v>
      </c>
      <c r="G950" t="s">
        <v>11</v>
      </c>
      <c r="H950" t="s">
        <v>16</v>
      </c>
      <c r="I950" t="s">
        <v>13</v>
      </c>
      <c r="K950" t="str">
        <f t="shared" si="42"/>
        <v>1971-11</v>
      </c>
      <c r="L950" t="str">
        <f t="shared" si="43"/>
        <v>11-Oct-1971</v>
      </c>
      <c r="M950">
        <f t="shared" si="44"/>
        <v>51</v>
      </c>
    </row>
    <row r="951" spans="1:13" x14ac:dyDescent="0.25">
      <c r="A951" t="s">
        <v>982</v>
      </c>
      <c r="B951">
        <v>1981</v>
      </c>
      <c r="C951" t="s">
        <v>30</v>
      </c>
      <c r="D951">
        <v>19</v>
      </c>
      <c r="E951">
        <v>1</v>
      </c>
      <c r="F951" s="11">
        <v>7681.17</v>
      </c>
      <c r="G951" t="s">
        <v>11</v>
      </c>
      <c r="H951" t="s">
        <v>11</v>
      </c>
      <c r="I951" t="s">
        <v>516</v>
      </c>
      <c r="K951" t="str">
        <f t="shared" si="42"/>
        <v>1981-19</v>
      </c>
      <c r="L951" t="str">
        <f t="shared" si="43"/>
        <v>19-Dec-1981</v>
      </c>
      <c r="M951">
        <f t="shared" si="44"/>
        <v>41</v>
      </c>
    </row>
    <row r="952" spans="1:13" x14ac:dyDescent="0.25">
      <c r="A952" t="s">
        <v>983</v>
      </c>
      <c r="B952">
        <v>1982</v>
      </c>
      <c r="C952" t="s">
        <v>30</v>
      </c>
      <c r="D952">
        <v>18</v>
      </c>
      <c r="E952">
        <v>3</v>
      </c>
      <c r="F952" s="11">
        <v>7682.67</v>
      </c>
      <c r="G952" t="s">
        <v>11</v>
      </c>
      <c r="H952" t="s">
        <v>16</v>
      </c>
      <c r="I952" t="s">
        <v>13</v>
      </c>
      <c r="K952" t="str">
        <f t="shared" si="42"/>
        <v>1982-18</v>
      </c>
      <c r="L952" t="str">
        <f t="shared" si="43"/>
        <v>18-Dec-1982</v>
      </c>
      <c r="M952">
        <f t="shared" si="44"/>
        <v>40</v>
      </c>
    </row>
    <row r="953" spans="1:13" x14ac:dyDescent="0.25">
      <c r="A953" t="s">
        <v>984</v>
      </c>
      <c r="B953">
        <v>1987</v>
      </c>
      <c r="C953" t="s">
        <v>10</v>
      </c>
      <c r="D953">
        <v>12</v>
      </c>
      <c r="E953">
        <v>3</v>
      </c>
      <c r="F953" s="11">
        <v>7684.62</v>
      </c>
      <c r="G953" t="s">
        <v>11</v>
      </c>
      <c r="H953" t="s">
        <v>12</v>
      </c>
      <c r="I953" t="s">
        <v>300</v>
      </c>
      <c r="K953" t="str">
        <f t="shared" si="42"/>
        <v>1987-12</v>
      </c>
      <c r="L953" t="str">
        <f t="shared" si="43"/>
        <v>12-Jul-1987</v>
      </c>
      <c r="M953">
        <f t="shared" si="44"/>
        <v>35</v>
      </c>
    </row>
    <row r="954" spans="1:13" x14ac:dyDescent="0.25">
      <c r="A954" t="s">
        <v>985</v>
      </c>
      <c r="B954">
        <v>1978</v>
      </c>
      <c r="C954" t="s">
        <v>30</v>
      </c>
      <c r="D954">
        <v>29</v>
      </c>
      <c r="E954">
        <v>2</v>
      </c>
      <c r="F954" s="11">
        <v>7726.85</v>
      </c>
      <c r="G954" t="s">
        <v>16</v>
      </c>
      <c r="H954" t="s">
        <v>11</v>
      </c>
      <c r="I954" t="s">
        <v>42</v>
      </c>
      <c r="K954" t="str">
        <f t="shared" si="42"/>
        <v>1978-29</v>
      </c>
      <c r="L954" t="str">
        <f t="shared" si="43"/>
        <v>29-Dec-1978</v>
      </c>
      <c r="M954">
        <f t="shared" si="44"/>
        <v>44</v>
      </c>
    </row>
    <row r="955" spans="1:13" x14ac:dyDescent="0.25">
      <c r="A955" t="s">
        <v>986</v>
      </c>
      <c r="B955">
        <v>1979</v>
      </c>
      <c r="C955" t="s">
        <v>18</v>
      </c>
      <c r="D955">
        <v>2</v>
      </c>
      <c r="E955">
        <v>1</v>
      </c>
      <c r="F955" s="11">
        <v>7727.25</v>
      </c>
      <c r="G955" t="s">
        <v>11</v>
      </c>
      <c r="H955" t="s">
        <v>12</v>
      </c>
      <c r="I955" t="s">
        <v>23</v>
      </c>
      <c r="K955" t="str">
        <f t="shared" si="42"/>
        <v>1979-2</v>
      </c>
      <c r="L955" t="str">
        <f t="shared" si="43"/>
        <v>2-Jun-1979</v>
      </c>
      <c r="M955">
        <f t="shared" si="44"/>
        <v>44</v>
      </c>
    </row>
    <row r="956" spans="1:13" x14ac:dyDescent="0.25">
      <c r="A956" t="s">
        <v>987</v>
      </c>
      <c r="B956">
        <v>1980</v>
      </c>
      <c r="C956" t="s">
        <v>20</v>
      </c>
      <c r="D956">
        <v>10</v>
      </c>
      <c r="E956">
        <v>2</v>
      </c>
      <c r="F956" s="11">
        <v>7729.65</v>
      </c>
      <c r="G956" t="s">
        <v>12</v>
      </c>
      <c r="H956" t="s">
        <v>16</v>
      </c>
      <c r="I956" t="s">
        <v>168</v>
      </c>
      <c r="K956" t="str">
        <f t="shared" si="42"/>
        <v>1980-10</v>
      </c>
      <c r="L956" t="str">
        <f t="shared" si="43"/>
        <v>10-Sep-1980</v>
      </c>
      <c r="M956">
        <f t="shared" si="44"/>
        <v>42</v>
      </c>
    </row>
    <row r="957" spans="1:13" x14ac:dyDescent="0.25">
      <c r="A957" t="s">
        <v>988</v>
      </c>
      <c r="B957">
        <v>1978</v>
      </c>
      <c r="C957" t="s">
        <v>30</v>
      </c>
      <c r="D957">
        <v>4</v>
      </c>
      <c r="E957">
        <v>2</v>
      </c>
      <c r="F957" s="11">
        <v>7731.43</v>
      </c>
      <c r="G957" t="s">
        <v>12</v>
      </c>
      <c r="H957" t="s">
        <v>11</v>
      </c>
      <c r="I957" t="s">
        <v>13</v>
      </c>
      <c r="K957" t="str">
        <f t="shared" si="42"/>
        <v>1978-4</v>
      </c>
      <c r="L957" t="str">
        <f t="shared" si="43"/>
        <v>4-Dec-1978</v>
      </c>
      <c r="M957">
        <f t="shared" si="44"/>
        <v>44</v>
      </c>
    </row>
    <row r="958" spans="1:13" x14ac:dyDescent="0.25">
      <c r="A958" t="s">
        <v>989</v>
      </c>
      <c r="B958">
        <v>1977</v>
      </c>
      <c r="C958" t="s">
        <v>35</v>
      </c>
      <c r="D958">
        <v>29</v>
      </c>
      <c r="E958">
        <v>0</v>
      </c>
      <c r="F958" s="11">
        <v>7731.86</v>
      </c>
      <c r="G958" t="s">
        <v>11</v>
      </c>
      <c r="H958" t="s">
        <v>12</v>
      </c>
      <c r="I958" t="s">
        <v>23</v>
      </c>
      <c r="K958" t="str">
        <f t="shared" si="42"/>
        <v>1977-29</v>
      </c>
      <c r="L958" t="str">
        <f t="shared" si="43"/>
        <v>29-Aug-1977</v>
      </c>
      <c r="M958">
        <f t="shared" si="44"/>
        <v>45</v>
      </c>
    </row>
    <row r="959" spans="1:13" x14ac:dyDescent="0.25">
      <c r="A959" t="s">
        <v>990</v>
      </c>
      <c r="B959">
        <v>1965</v>
      </c>
      <c r="C959" t="s">
        <v>10</v>
      </c>
      <c r="D959">
        <v>18</v>
      </c>
      <c r="E959">
        <v>0</v>
      </c>
      <c r="F959" s="11">
        <v>7736.39</v>
      </c>
      <c r="G959" t="s">
        <v>12</v>
      </c>
      <c r="H959" t="s">
        <v>11</v>
      </c>
      <c r="I959" t="s">
        <v>13</v>
      </c>
      <c r="K959" t="str">
        <f t="shared" si="42"/>
        <v>1965-18</v>
      </c>
      <c r="L959" t="str">
        <f t="shared" si="43"/>
        <v>18-Jul-1965</v>
      </c>
      <c r="M959">
        <f t="shared" si="44"/>
        <v>57</v>
      </c>
    </row>
    <row r="960" spans="1:13" x14ac:dyDescent="0.25">
      <c r="A960" t="s">
        <v>991</v>
      </c>
      <c r="B960">
        <v>1978</v>
      </c>
      <c r="C960" t="s">
        <v>20</v>
      </c>
      <c r="D960">
        <v>4</v>
      </c>
      <c r="E960">
        <v>2</v>
      </c>
      <c r="F960" s="11">
        <v>7740.34</v>
      </c>
      <c r="G960" t="s">
        <v>16</v>
      </c>
      <c r="H960" t="s">
        <v>16</v>
      </c>
      <c r="I960" t="s">
        <v>42</v>
      </c>
      <c r="K960" t="str">
        <f t="shared" si="42"/>
        <v>1978-4</v>
      </c>
      <c r="L960" t="str">
        <f t="shared" si="43"/>
        <v>4-Sep-1978</v>
      </c>
      <c r="M960">
        <f t="shared" si="44"/>
        <v>44</v>
      </c>
    </row>
    <row r="961" spans="1:13" x14ac:dyDescent="0.25">
      <c r="A961" t="s">
        <v>992</v>
      </c>
      <c r="B961">
        <v>1976</v>
      </c>
      <c r="C961" t="s">
        <v>30</v>
      </c>
      <c r="D961">
        <v>12</v>
      </c>
      <c r="E961">
        <v>1</v>
      </c>
      <c r="F961" s="11">
        <v>7742.11</v>
      </c>
      <c r="G961" t="s">
        <v>12</v>
      </c>
      <c r="H961" t="s">
        <v>11</v>
      </c>
      <c r="I961" t="s">
        <v>13</v>
      </c>
      <c r="K961" t="str">
        <f t="shared" si="42"/>
        <v>1976-12</v>
      </c>
      <c r="L961" t="str">
        <f t="shared" si="43"/>
        <v>12-Dec-1976</v>
      </c>
      <c r="M961">
        <f t="shared" si="44"/>
        <v>46</v>
      </c>
    </row>
    <row r="962" spans="1:13" x14ac:dyDescent="0.25">
      <c r="A962" t="s">
        <v>993</v>
      </c>
      <c r="B962">
        <v>1981</v>
      </c>
      <c r="C962" t="s">
        <v>18</v>
      </c>
      <c r="D962">
        <v>30</v>
      </c>
      <c r="E962">
        <v>2</v>
      </c>
      <c r="F962" s="11">
        <v>7749.16</v>
      </c>
      <c r="G962" t="s">
        <v>11</v>
      </c>
      <c r="H962" t="s">
        <v>16</v>
      </c>
      <c r="I962" t="s">
        <v>23</v>
      </c>
      <c r="K962" t="str">
        <f t="shared" si="42"/>
        <v>1981-30</v>
      </c>
      <c r="L962" t="str">
        <f t="shared" si="43"/>
        <v>30-Jun-1981</v>
      </c>
      <c r="M962">
        <f t="shared" si="44"/>
        <v>41</v>
      </c>
    </row>
    <row r="963" spans="1:13" x14ac:dyDescent="0.25">
      <c r="A963" t="s">
        <v>994</v>
      </c>
      <c r="B963">
        <v>1997</v>
      </c>
      <c r="C963" t="s">
        <v>30</v>
      </c>
      <c r="D963">
        <v>21</v>
      </c>
      <c r="E963">
        <v>0</v>
      </c>
      <c r="F963" s="11">
        <v>7763.06</v>
      </c>
      <c r="G963" t="s">
        <v>11</v>
      </c>
      <c r="H963" t="s">
        <v>16</v>
      </c>
      <c r="I963" t="s">
        <v>23</v>
      </c>
      <c r="K963" t="str">
        <f t="shared" ref="K963:K1026" si="45">B963&amp;"-"&amp;D963</f>
        <v>1997-21</v>
      </c>
      <c r="L963" t="str">
        <f t="shared" ref="L963:L1026" si="46">D963&amp;"-"&amp;C963&amp;"-"&amp;B963</f>
        <v>21-Dec-1997</v>
      </c>
      <c r="M963">
        <f t="shared" ref="M963:M1026" si="47">DATEDIF(L963,DATE(2023,6,8),"Y")</f>
        <v>25</v>
      </c>
    </row>
    <row r="964" spans="1:13" x14ac:dyDescent="0.25">
      <c r="A964" t="s">
        <v>995</v>
      </c>
      <c r="B964">
        <v>1974</v>
      </c>
      <c r="C964" t="s">
        <v>30</v>
      </c>
      <c r="D964">
        <v>6</v>
      </c>
      <c r="E964">
        <v>0</v>
      </c>
      <c r="F964" s="11">
        <v>7789.64</v>
      </c>
      <c r="G964" t="s">
        <v>16</v>
      </c>
      <c r="H964" t="s">
        <v>12</v>
      </c>
      <c r="I964" t="s">
        <v>13</v>
      </c>
      <c r="K964" t="str">
        <f t="shared" si="45"/>
        <v>1974-6</v>
      </c>
      <c r="L964" t="str">
        <f t="shared" si="46"/>
        <v>6-Dec-1974</v>
      </c>
      <c r="M964">
        <f t="shared" si="47"/>
        <v>48</v>
      </c>
    </row>
    <row r="965" spans="1:13" x14ac:dyDescent="0.25">
      <c r="A965" t="s">
        <v>996</v>
      </c>
      <c r="B965">
        <v>1999</v>
      </c>
      <c r="C965" t="s">
        <v>30</v>
      </c>
      <c r="D965">
        <v>25</v>
      </c>
      <c r="E965">
        <v>0</v>
      </c>
      <c r="F965" s="11">
        <v>7794.68</v>
      </c>
      <c r="G965" t="s">
        <v>11</v>
      </c>
      <c r="H965" t="s">
        <v>11</v>
      </c>
      <c r="I965" t="s">
        <v>535</v>
      </c>
      <c r="K965" t="str">
        <f t="shared" si="45"/>
        <v>1999-25</v>
      </c>
      <c r="L965" t="str">
        <f t="shared" si="46"/>
        <v>25-Dec-1999</v>
      </c>
      <c r="M965">
        <f t="shared" si="47"/>
        <v>23</v>
      </c>
    </row>
    <row r="966" spans="1:13" x14ac:dyDescent="0.25">
      <c r="A966" t="s">
        <v>997</v>
      </c>
      <c r="B966">
        <v>1997</v>
      </c>
      <c r="C966" t="s">
        <v>30</v>
      </c>
      <c r="D966">
        <v>2</v>
      </c>
      <c r="E966">
        <v>0</v>
      </c>
      <c r="F966" s="11">
        <v>7803.77</v>
      </c>
      <c r="G966" t="s">
        <v>11</v>
      </c>
      <c r="H966" t="s">
        <v>12</v>
      </c>
      <c r="I966" t="s">
        <v>23</v>
      </c>
      <c r="K966" t="str">
        <f t="shared" si="45"/>
        <v>1997-2</v>
      </c>
      <c r="L966" t="str">
        <f t="shared" si="46"/>
        <v>2-Dec-1997</v>
      </c>
      <c r="M966">
        <f t="shared" si="47"/>
        <v>25</v>
      </c>
    </row>
    <row r="967" spans="1:13" x14ac:dyDescent="0.25">
      <c r="A967" t="s">
        <v>998</v>
      </c>
      <c r="B967">
        <v>1974</v>
      </c>
      <c r="C967" t="s">
        <v>15</v>
      </c>
      <c r="D967">
        <v>9</v>
      </c>
      <c r="E967">
        <v>0</v>
      </c>
      <c r="F967" s="11">
        <v>7804.16</v>
      </c>
      <c r="G967" t="s">
        <v>11</v>
      </c>
      <c r="H967" t="s">
        <v>12</v>
      </c>
      <c r="I967" t="s">
        <v>13</v>
      </c>
      <c r="K967" t="str">
        <f t="shared" si="45"/>
        <v>1974-9</v>
      </c>
      <c r="L967" t="str">
        <f t="shared" si="46"/>
        <v>9-Nov-1974</v>
      </c>
      <c r="M967">
        <f t="shared" si="47"/>
        <v>48</v>
      </c>
    </row>
    <row r="968" spans="1:13" x14ac:dyDescent="0.25">
      <c r="A968" t="s">
        <v>999</v>
      </c>
      <c r="B968">
        <v>1991</v>
      </c>
      <c r="C968" t="s">
        <v>30</v>
      </c>
      <c r="D968">
        <v>21</v>
      </c>
      <c r="E968">
        <v>3</v>
      </c>
      <c r="F968" s="11">
        <v>7812.67</v>
      </c>
      <c r="G968" t="s">
        <v>11</v>
      </c>
      <c r="H968" t="s">
        <v>16</v>
      </c>
      <c r="I968" t="s">
        <v>23</v>
      </c>
      <c r="K968" t="str">
        <f t="shared" si="45"/>
        <v>1991-21</v>
      </c>
      <c r="L968" t="str">
        <f t="shared" si="46"/>
        <v>21-Dec-1991</v>
      </c>
      <c r="M968">
        <f t="shared" si="47"/>
        <v>31</v>
      </c>
    </row>
    <row r="969" spans="1:13" x14ac:dyDescent="0.25">
      <c r="A969" t="s">
        <v>1000</v>
      </c>
      <c r="B969">
        <v>1989</v>
      </c>
      <c r="C969" t="s">
        <v>37</v>
      </c>
      <c r="D969">
        <v>12</v>
      </c>
      <c r="E969">
        <v>3</v>
      </c>
      <c r="F969" s="11">
        <v>7824.37</v>
      </c>
      <c r="G969" t="s">
        <v>11</v>
      </c>
      <c r="H969" t="s">
        <v>11</v>
      </c>
      <c r="I969" t="s">
        <v>23</v>
      </c>
      <c r="K969" t="str">
        <f t="shared" si="45"/>
        <v>1989-12</v>
      </c>
      <c r="L969" t="str">
        <f t="shared" si="46"/>
        <v>12-Oct-1989</v>
      </c>
      <c r="M969">
        <f t="shared" si="47"/>
        <v>33</v>
      </c>
    </row>
    <row r="970" spans="1:13" x14ac:dyDescent="0.25">
      <c r="A970" t="s">
        <v>1001</v>
      </c>
      <c r="B970">
        <v>2001</v>
      </c>
      <c r="C970" t="s">
        <v>37</v>
      </c>
      <c r="D970">
        <v>5</v>
      </c>
      <c r="E970">
        <v>0</v>
      </c>
      <c r="F970" s="11">
        <v>7844.8</v>
      </c>
      <c r="G970" t="s">
        <v>11</v>
      </c>
      <c r="H970" t="s">
        <v>11</v>
      </c>
      <c r="I970" t="s">
        <v>23</v>
      </c>
      <c r="K970" t="str">
        <f t="shared" si="45"/>
        <v>2001-5</v>
      </c>
      <c r="L970" t="str">
        <f t="shared" si="46"/>
        <v>5-Oct-2001</v>
      </c>
      <c r="M970">
        <f t="shared" si="47"/>
        <v>21</v>
      </c>
    </row>
    <row r="971" spans="1:13" x14ac:dyDescent="0.25">
      <c r="A971" t="s">
        <v>1002</v>
      </c>
      <c r="B971">
        <v>1994</v>
      </c>
      <c r="C971" t="s">
        <v>15</v>
      </c>
      <c r="D971">
        <v>17</v>
      </c>
      <c r="E971">
        <v>0</v>
      </c>
      <c r="F971" s="11">
        <v>7851.85</v>
      </c>
      <c r="G971" t="s">
        <v>11</v>
      </c>
      <c r="H971" t="s">
        <v>12</v>
      </c>
      <c r="I971" t="s">
        <v>23</v>
      </c>
      <c r="K971" t="str">
        <f t="shared" si="45"/>
        <v>1994-17</v>
      </c>
      <c r="L971" t="str">
        <f t="shared" si="46"/>
        <v>17-Nov-1994</v>
      </c>
      <c r="M971">
        <f t="shared" si="47"/>
        <v>28</v>
      </c>
    </row>
    <row r="972" spans="1:13" x14ac:dyDescent="0.25">
      <c r="A972" t="s">
        <v>1003</v>
      </c>
      <c r="B972">
        <v>1962</v>
      </c>
      <c r="C972" t="s">
        <v>37</v>
      </c>
      <c r="D972">
        <v>10</v>
      </c>
      <c r="E972">
        <v>0</v>
      </c>
      <c r="F972" s="11">
        <v>7896.41</v>
      </c>
      <c r="G972" t="s">
        <v>12</v>
      </c>
      <c r="H972" t="s">
        <v>11</v>
      </c>
      <c r="I972" t="s">
        <v>13</v>
      </c>
      <c r="K972" t="str">
        <f t="shared" si="45"/>
        <v>1962-10</v>
      </c>
      <c r="L972" t="str">
        <f t="shared" si="46"/>
        <v>10-Oct-1962</v>
      </c>
      <c r="M972">
        <f t="shared" si="47"/>
        <v>60</v>
      </c>
    </row>
    <row r="973" spans="1:13" x14ac:dyDescent="0.25">
      <c r="A973" t="s">
        <v>1004</v>
      </c>
      <c r="B973">
        <v>1977</v>
      </c>
      <c r="C973" t="s">
        <v>10</v>
      </c>
      <c r="D973">
        <v>20</v>
      </c>
      <c r="E973">
        <v>0</v>
      </c>
      <c r="F973" s="11">
        <v>7935.29</v>
      </c>
      <c r="G973" t="s">
        <v>11</v>
      </c>
      <c r="H973" t="s">
        <v>16</v>
      </c>
      <c r="I973" t="s">
        <v>247</v>
      </c>
      <c r="K973" t="str">
        <f t="shared" si="45"/>
        <v>1977-20</v>
      </c>
      <c r="L973" t="str">
        <f t="shared" si="46"/>
        <v>20-Jul-1977</v>
      </c>
      <c r="M973">
        <f t="shared" si="47"/>
        <v>45</v>
      </c>
    </row>
    <row r="974" spans="1:13" x14ac:dyDescent="0.25">
      <c r="A974" t="s">
        <v>1005</v>
      </c>
      <c r="B974">
        <v>1987</v>
      </c>
      <c r="C974" t="s">
        <v>37</v>
      </c>
      <c r="D974">
        <v>29</v>
      </c>
      <c r="E974">
        <v>3</v>
      </c>
      <c r="F974" s="11">
        <v>7948.22</v>
      </c>
      <c r="G974" t="s">
        <v>11</v>
      </c>
      <c r="H974" t="s">
        <v>12</v>
      </c>
      <c r="I974" t="s">
        <v>200</v>
      </c>
      <c r="K974" t="str">
        <f t="shared" si="45"/>
        <v>1987-29</v>
      </c>
      <c r="L974" t="str">
        <f t="shared" si="46"/>
        <v>29-Oct-1987</v>
      </c>
      <c r="M974">
        <f t="shared" si="47"/>
        <v>35</v>
      </c>
    </row>
    <row r="975" spans="1:13" x14ac:dyDescent="0.25">
      <c r="A975" t="s">
        <v>1006</v>
      </c>
      <c r="B975">
        <v>1966</v>
      </c>
      <c r="C975" t="s">
        <v>10</v>
      </c>
      <c r="D975">
        <v>9</v>
      </c>
      <c r="E975">
        <v>0</v>
      </c>
      <c r="F975" s="11">
        <v>7953.72</v>
      </c>
      <c r="G975" t="s">
        <v>12</v>
      </c>
      <c r="H975" t="s">
        <v>12</v>
      </c>
      <c r="I975" t="s">
        <v>23</v>
      </c>
      <c r="K975" t="str">
        <f t="shared" si="45"/>
        <v>1966-9</v>
      </c>
      <c r="L975" t="str">
        <f t="shared" si="46"/>
        <v>9-Jul-1966</v>
      </c>
      <c r="M975">
        <f t="shared" si="47"/>
        <v>56</v>
      </c>
    </row>
    <row r="976" spans="1:13" x14ac:dyDescent="0.25">
      <c r="A976" t="s">
        <v>1007</v>
      </c>
      <c r="B976">
        <v>1981</v>
      </c>
      <c r="C976" t="s">
        <v>30</v>
      </c>
      <c r="D976">
        <v>28</v>
      </c>
      <c r="E976">
        <v>3</v>
      </c>
      <c r="F976" s="11">
        <v>7954.52</v>
      </c>
      <c r="G976" t="s">
        <v>11</v>
      </c>
      <c r="H976" t="s">
        <v>11</v>
      </c>
      <c r="I976" t="s">
        <v>42</v>
      </c>
      <c r="K976" t="str">
        <f t="shared" si="45"/>
        <v>1981-28</v>
      </c>
      <c r="L976" t="str">
        <f t="shared" si="46"/>
        <v>28-Dec-1981</v>
      </c>
      <c r="M976">
        <f t="shared" si="47"/>
        <v>41</v>
      </c>
    </row>
    <row r="977" spans="1:13" x14ac:dyDescent="0.25">
      <c r="A977" t="s">
        <v>1008</v>
      </c>
      <c r="B977">
        <v>1970</v>
      </c>
      <c r="C977" t="s">
        <v>18</v>
      </c>
      <c r="D977">
        <v>19</v>
      </c>
      <c r="E977">
        <v>0</v>
      </c>
      <c r="F977" s="11">
        <v>7958.13</v>
      </c>
      <c r="G977" t="s">
        <v>11</v>
      </c>
      <c r="H977" t="s">
        <v>11</v>
      </c>
      <c r="I977" t="s">
        <v>13</v>
      </c>
      <c r="K977" t="str">
        <f t="shared" si="45"/>
        <v>1970-19</v>
      </c>
      <c r="L977" t="str">
        <f t="shared" si="46"/>
        <v>19-Jun-1970</v>
      </c>
      <c r="M977">
        <f t="shared" si="47"/>
        <v>52</v>
      </c>
    </row>
    <row r="978" spans="1:13" x14ac:dyDescent="0.25">
      <c r="A978" t="s">
        <v>1009</v>
      </c>
      <c r="B978">
        <v>1975</v>
      </c>
      <c r="C978" t="s">
        <v>35</v>
      </c>
      <c r="D978">
        <v>10</v>
      </c>
      <c r="E978">
        <v>1</v>
      </c>
      <c r="F978" s="11">
        <v>7966.81</v>
      </c>
      <c r="G978" t="s">
        <v>11</v>
      </c>
      <c r="H978" t="s">
        <v>11</v>
      </c>
      <c r="I978" t="s">
        <v>13</v>
      </c>
      <c r="K978" t="str">
        <f t="shared" si="45"/>
        <v>1975-10</v>
      </c>
      <c r="L978" t="str">
        <f t="shared" si="46"/>
        <v>10-Aug-1975</v>
      </c>
      <c r="M978">
        <f t="shared" si="47"/>
        <v>47</v>
      </c>
    </row>
    <row r="979" spans="1:13" x14ac:dyDescent="0.25">
      <c r="A979" t="s">
        <v>1010</v>
      </c>
      <c r="B979">
        <v>1972</v>
      </c>
      <c r="C979" t="s">
        <v>15</v>
      </c>
      <c r="D979">
        <v>23</v>
      </c>
      <c r="E979">
        <v>0</v>
      </c>
      <c r="F979" s="11">
        <v>7980.34</v>
      </c>
      <c r="G979" t="s">
        <v>11</v>
      </c>
      <c r="H979" t="s">
        <v>11</v>
      </c>
      <c r="I979" t="s">
        <v>13</v>
      </c>
      <c r="K979" t="str">
        <f t="shared" si="45"/>
        <v>1972-23</v>
      </c>
      <c r="L979" t="str">
        <f t="shared" si="46"/>
        <v>23-Nov-1972</v>
      </c>
      <c r="M979">
        <f t="shared" si="47"/>
        <v>50</v>
      </c>
    </row>
    <row r="980" spans="1:13" x14ac:dyDescent="0.25">
      <c r="A980" t="s">
        <v>1011</v>
      </c>
      <c r="B980">
        <v>1983</v>
      </c>
      <c r="C980" t="s">
        <v>35</v>
      </c>
      <c r="D980">
        <v>28</v>
      </c>
      <c r="E980">
        <v>3</v>
      </c>
      <c r="F980" s="11">
        <v>7985.82</v>
      </c>
      <c r="G980" t="s">
        <v>11</v>
      </c>
      <c r="H980" t="s">
        <v>16</v>
      </c>
      <c r="I980" t="s">
        <v>247</v>
      </c>
      <c r="K980" t="str">
        <f t="shared" si="45"/>
        <v>1983-28</v>
      </c>
      <c r="L980" t="str">
        <f t="shared" si="46"/>
        <v>28-Aug-1983</v>
      </c>
      <c r="M980">
        <f t="shared" si="47"/>
        <v>39</v>
      </c>
    </row>
    <row r="981" spans="1:13" x14ac:dyDescent="0.25">
      <c r="A981" t="s">
        <v>1012</v>
      </c>
      <c r="B981">
        <v>1983</v>
      </c>
      <c r="C981" t="s">
        <v>35</v>
      </c>
      <c r="D981">
        <v>20</v>
      </c>
      <c r="E981">
        <v>3</v>
      </c>
      <c r="F981" s="11">
        <v>7986.48</v>
      </c>
      <c r="G981" t="s">
        <v>11</v>
      </c>
      <c r="H981" t="s">
        <v>12</v>
      </c>
      <c r="I981" t="s">
        <v>247</v>
      </c>
      <c r="K981" t="str">
        <f t="shared" si="45"/>
        <v>1983-20</v>
      </c>
      <c r="L981" t="str">
        <f t="shared" si="46"/>
        <v>20-Aug-1983</v>
      </c>
      <c r="M981">
        <f t="shared" si="47"/>
        <v>39</v>
      </c>
    </row>
    <row r="982" spans="1:13" x14ac:dyDescent="0.25">
      <c r="A982" t="s">
        <v>1013</v>
      </c>
      <c r="B982">
        <v>1962</v>
      </c>
      <c r="C982" t="s">
        <v>35</v>
      </c>
      <c r="D982">
        <v>22</v>
      </c>
      <c r="E982">
        <v>0</v>
      </c>
      <c r="F982" s="11">
        <v>8004.96</v>
      </c>
      <c r="G982" t="s">
        <v>12</v>
      </c>
      <c r="H982" t="s">
        <v>16</v>
      </c>
      <c r="I982" t="s">
        <v>13</v>
      </c>
      <c r="K982" t="str">
        <f t="shared" si="45"/>
        <v>1962-22</v>
      </c>
      <c r="L982" t="str">
        <f t="shared" si="46"/>
        <v>22-Aug-1962</v>
      </c>
      <c r="M982">
        <f t="shared" si="47"/>
        <v>60</v>
      </c>
    </row>
    <row r="983" spans="1:13" x14ac:dyDescent="0.25">
      <c r="A983" t="s">
        <v>1014</v>
      </c>
      <c r="B983">
        <v>1995</v>
      </c>
      <c r="C983" t="s">
        <v>20</v>
      </c>
      <c r="D983">
        <v>18</v>
      </c>
      <c r="E983">
        <v>0</v>
      </c>
      <c r="F983" s="11">
        <v>8014.62</v>
      </c>
      <c r="G983" t="s">
        <v>11</v>
      </c>
      <c r="H983" t="s">
        <v>12</v>
      </c>
      <c r="I983" t="s">
        <v>23</v>
      </c>
      <c r="K983" t="str">
        <f t="shared" si="45"/>
        <v>1995-18</v>
      </c>
      <c r="L983" t="str">
        <f t="shared" si="46"/>
        <v>18-Sep-1995</v>
      </c>
      <c r="M983">
        <f t="shared" si="47"/>
        <v>27</v>
      </c>
    </row>
    <row r="984" spans="1:13" x14ac:dyDescent="0.25">
      <c r="A984" t="s">
        <v>1015</v>
      </c>
      <c r="B984">
        <v>1980</v>
      </c>
      <c r="C984" t="s">
        <v>15</v>
      </c>
      <c r="D984">
        <v>8</v>
      </c>
      <c r="E984">
        <v>2</v>
      </c>
      <c r="F984" s="11">
        <v>8017.06</v>
      </c>
      <c r="G984" t="s">
        <v>11</v>
      </c>
      <c r="H984" t="s">
        <v>11</v>
      </c>
      <c r="I984" t="s">
        <v>23</v>
      </c>
      <c r="K984" t="str">
        <f t="shared" si="45"/>
        <v>1980-8</v>
      </c>
      <c r="L984" t="str">
        <f t="shared" si="46"/>
        <v>8-Nov-1980</v>
      </c>
      <c r="M984">
        <f t="shared" si="47"/>
        <v>42</v>
      </c>
    </row>
    <row r="985" spans="1:13" x14ac:dyDescent="0.25">
      <c r="A985" t="s">
        <v>1016</v>
      </c>
      <c r="B985">
        <v>1989</v>
      </c>
      <c r="C985" t="s">
        <v>15</v>
      </c>
      <c r="D985">
        <v>3</v>
      </c>
      <c r="E985">
        <v>3</v>
      </c>
      <c r="F985" s="11">
        <v>8021.11</v>
      </c>
      <c r="G985" t="s">
        <v>11</v>
      </c>
      <c r="H985" t="s">
        <v>16</v>
      </c>
      <c r="I985" t="s">
        <v>23</v>
      </c>
      <c r="K985" t="str">
        <f t="shared" si="45"/>
        <v>1989-3</v>
      </c>
      <c r="L985" t="str">
        <f t="shared" si="46"/>
        <v>3-Nov-1989</v>
      </c>
      <c r="M985">
        <f t="shared" si="47"/>
        <v>33</v>
      </c>
    </row>
    <row r="986" spans="1:13" x14ac:dyDescent="0.25">
      <c r="A986" t="s">
        <v>1017</v>
      </c>
      <c r="B986">
        <v>1978</v>
      </c>
      <c r="C986" t="s">
        <v>10</v>
      </c>
      <c r="D986">
        <v>17</v>
      </c>
      <c r="E986">
        <v>1</v>
      </c>
      <c r="F986" s="11">
        <v>8023.14</v>
      </c>
      <c r="G986" t="s">
        <v>11</v>
      </c>
      <c r="H986" t="s">
        <v>12</v>
      </c>
      <c r="I986" t="s">
        <v>23</v>
      </c>
      <c r="K986" t="str">
        <f t="shared" si="45"/>
        <v>1978-17</v>
      </c>
      <c r="L986" t="str">
        <f t="shared" si="46"/>
        <v>17-Jul-1978</v>
      </c>
      <c r="M986">
        <f t="shared" si="47"/>
        <v>44</v>
      </c>
    </row>
    <row r="987" spans="1:13" x14ac:dyDescent="0.25">
      <c r="A987" t="s">
        <v>1018</v>
      </c>
      <c r="B987">
        <v>1976</v>
      </c>
      <c r="C987" t="s">
        <v>30</v>
      </c>
      <c r="D987">
        <v>20</v>
      </c>
      <c r="E987">
        <v>0</v>
      </c>
      <c r="F987" s="11">
        <v>8026.67</v>
      </c>
      <c r="G987" t="s">
        <v>11</v>
      </c>
      <c r="H987" t="s">
        <v>11</v>
      </c>
      <c r="I987" t="s">
        <v>23</v>
      </c>
      <c r="K987" t="str">
        <f t="shared" si="45"/>
        <v>1976-20</v>
      </c>
      <c r="L987" t="str">
        <f t="shared" si="46"/>
        <v>20-Dec-1976</v>
      </c>
      <c r="M987">
        <f t="shared" si="47"/>
        <v>46</v>
      </c>
    </row>
    <row r="988" spans="1:13" x14ac:dyDescent="0.25">
      <c r="A988" t="s">
        <v>1019</v>
      </c>
      <c r="B988">
        <v>1977</v>
      </c>
      <c r="C988" t="s">
        <v>15</v>
      </c>
      <c r="D988">
        <v>6</v>
      </c>
      <c r="E988">
        <v>2</v>
      </c>
      <c r="F988" s="11">
        <v>8027.97</v>
      </c>
      <c r="G988" t="s">
        <v>12</v>
      </c>
      <c r="H988" t="s">
        <v>11</v>
      </c>
      <c r="I988" t="s">
        <v>42</v>
      </c>
      <c r="K988" t="str">
        <f t="shared" si="45"/>
        <v>1977-6</v>
      </c>
      <c r="L988" t="str">
        <f t="shared" si="46"/>
        <v>6-Nov-1977</v>
      </c>
      <c r="M988">
        <f t="shared" si="47"/>
        <v>45</v>
      </c>
    </row>
    <row r="989" spans="1:13" x14ac:dyDescent="0.25">
      <c r="A989" t="s">
        <v>1020</v>
      </c>
      <c r="B989">
        <v>2003</v>
      </c>
      <c r="C989" t="s">
        <v>30</v>
      </c>
      <c r="D989">
        <v>12</v>
      </c>
      <c r="E989">
        <v>0</v>
      </c>
      <c r="F989" s="11">
        <v>8035.64</v>
      </c>
      <c r="G989" t="s">
        <v>11</v>
      </c>
      <c r="H989" t="s">
        <v>11</v>
      </c>
      <c r="I989" t="s">
        <v>23</v>
      </c>
      <c r="K989" t="str">
        <f t="shared" si="45"/>
        <v>2003-12</v>
      </c>
      <c r="L989" t="str">
        <f t="shared" si="46"/>
        <v>12-Dec-2003</v>
      </c>
      <c r="M989">
        <f t="shared" si="47"/>
        <v>19</v>
      </c>
    </row>
    <row r="990" spans="1:13" x14ac:dyDescent="0.25">
      <c r="A990" t="s">
        <v>1021</v>
      </c>
      <c r="B990">
        <v>1985</v>
      </c>
      <c r="C990" t="s">
        <v>15</v>
      </c>
      <c r="D990">
        <v>28</v>
      </c>
      <c r="E990">
        <v>3</v>
      </c>
      <c r="F990" s="11">
        <v>8059.06</v>
      </c>
      <c r="G990" t="s">
        <v>11</v>
      </c>
      <c r="H990" t="s">
        <v>12</v>
      </c>
      <c r="I990" t="s">
        <v>23</v>
      </c>
      <c r="K990" t="str">
        <f t="shared" si="45"/>
        <v>1985-28</v>
      </c>
      <c r="L990" t="str">
        <f t="shared" si="46"/>
        <v>28-Nov-1985</v>
      </c>
      <c r="M990">
        <f t="shared" si="47"/>
        <v>37</v>
      </c>
    </row>
    <row r="991" spans="1:13" x14ac:dyDescent="0.25">
      <c r="A991" t="s">
        <v>1022</v>
      </c>
      <c r="B991">
        <v>1982</v>
      </c>
      <c r="C991" t="s">
        <v>30</v>
      </c>
      <c r="D991">
        <v>27</v>
      </c>
      <c r="E991">
        <v>3</v>
      </c>
      <c r="F991" s="11">
        <v>8059.68</v>
      </c>
      <c r="G991" t="s">
        <v>11</v>
      </c>
      <c r="H991" t="s">
        <v>12</v>
      </c>
      <c r="I991" t="s">
        <v>23</v>
      </c>
      <c r="K991" t="str">
        <f t="shared" si="45"/>
        <v>1982-27</v>
      </c>
      <c r="L991" t="str">
        <f t="shared" si="46"/>
        <v>27-Dec-1982</v>
      </c>
      <c r="M991">
        <f t="shared" si="47"/>
        <v>40</v>
      </c>
    </row>
    <row r="992" spans="1:13" x14ac:dyDescent="0.25">
      <c r="A992" t="s">
        <v>1023</v>
      </c>
      <c r="B992">
        <v>1970</v>
      </c>
      <c r="C992" t="s">
        <v>30</v>
      </c>
      <c r="D992">
        <v>12</v>
      </c>
      <c r="E992">
        <v>0</v>
      </c>
      <c r="F992" s="11">
        <v>8062.31</v>
      </c>
      <c r="G992" t="s">
        <v>11</v>
      </c>
      <c r="H992" t="s">
        <v>16</v>
      </c>
      <c r="I992" t="s">
        <v>13</v>
      </c>
      <c r="K992" t="str">
        <f t="shared" si="45"/>
        <v>1970-12</v>
      </c>
      <c r="L992" t="str">
        <f t="shared" si="46"/>
        <v>12-Dec-1970</v>
      </c>
      <c r="M992">
        <f t="shared" si="47"/>
        <v>52</v>
      </c>
    </row>
    <row r="993" spans="1:13" x14ac:dyDescent="0.25">
      <c r="A993" t="s">
        <v>1024</v>
      </c>
      <c r="B993">
        <v>1975</v>
      </c>
      <c r="C993" t="s">
        <v>18</v>
      </c>
      <c r="D993">
        <v>28</v>
      </c>
      <c r="E993">
        <v>1</v>
      </c>
      <c r="F993" s="11">
        <v>8062.76</v>
      </c>
      <c r="G993" t="s">
        <v>12</v>
      </c>
      <c r="H993" t="s">
        <v>12</v>
      </c>
      <c r="I993" t="s">
        <v>42</v>
      </c>
      <c r="K993" t="str">
        <f t="shared" si="45"/>
        <v>1975-28</v>
      </c>
      <c r="L993" t="str">
        <f t="shared" si="46"/>
        <v>28-Jun-1975</v>
      </c>
      <c r="M993">
        <f t="shared" si="47"/>
        <v>47</v>
      </c>
    </row>
    <row r="994" spans="1:13" x14ac:dyDescent="0.25">
      <c r="A994" t="s">
        <v>1025</v>
      </c>
      <c r="B994">
        <v>1965</v>
      </c>
      <c r="C994" t="s">
        <v>35</v>
      </c>
      <c r="D994">
        <v>11</v>
      </c>
      <c r="E994">
        <v>0</v>
      </c>
      <c r="F994" s="11">
        <v>8067.83</v>
      </c>
      <c r="G994" t="s">
        <v>12</v>
      </c>
      <c r="H994" t="s">
        <v>16</v>
      </c>
      <c r="I994" t="s">
        <v>13</v>
      </c>
      <c r="K994" t="str">
        <f t="shared" si="45"/>
        <v>1965-11</v>
      </c>
      <c r="L994" t="str">
        <f t="shared" si="46"/>
        <v>11-Aug-1965</v>
      </c>
      <c r="M994">
        <f t="shared" si="47"/>
        <v>57</v>
      </c>
    </row>
    <row r="995" spans="1:13" x14ac:dyDescent="0.25">
      <c r="A995" t="s">
        <v>1026</v>
      </c>
      <c r="B995">
        <v>1975</v>
      </c>
      <c r="C995" t="s">
        <v>30</v>
      </c>
      <c r="D995">
        <v>15</v>
      </c>
      <c r="E995">
        <v>1</v>
      </c>
      <c r="F995" s="11">
        <v>8068.19</v>
      </c>
      <c r="G995" t="s">
        <v>12</v>
      </c>
      <c r="H995" t="s">
        <v>11</v>
      </c>
      <c r="I995" t="s">
        <v>42</v>
      </c>
      <c r="K995" t="str">
        <f t="shared" si="45"/>
        <v>1975-15</v>
      </c>
      <c r="L995" t="str">
        <f t="shared" si="46"/>
        <v>15-Dec-1975</v>
      </c>
      <c r="M995">
        <f t="shared" si="47"/>
        <v>47</v>
      </c>
    </row>
    <row r="996" spans="1:13" x14ac:dyDescent="0.25">
      <c r="A996" t="s">
        <v>1027</v>
      </c>
      <c r="B996">
        <v>1965</v>
      </c>
      <c r="C996" t="s">
        <v>37</v>
      </c>
      <c r="D996">
        <v>21</v>
      </c>
      <c r="E996">
        <v>0</v>
      </c>
      <c r="F996" s="11">
        <v>8071.57</v>
      </c>
      <c r="G996" t="s">
        <v>12</v>
      </c>
      <c r="H996" t="s">
        <v>16</v>
      </c>
      <c r="I996" t="s">
        <v>42</v>
      </c>
      <c r="K996" t="str">
        <f t="shared" si="45"/>
        <v>1965-21</v>
      </c>
      <c r="L996" t="str">
        <f t="shared" si="46"/>
        <v>21-Oct-1965</v>
      </c>
      <c r="M996">
        <f t="shared" si="47"/>
        <v>57</v>
      </c>
    </row>
    <row r="997" spans="1:13" x14ac:dyDescent="0.25">
      <c r="A997" t="s">
        <v>1028</v>
      </c>
      <c r="B997">
        <v>1993</v>
      </c>
      <c r="C997" t="s">
        <v>15</v>
      </c>
      <c r="D997">
        <v>7</v>
      </c>
      <c r="E997">
        <v>0</v>
      </c>
      <c r="F997" s="11">
        <v>8077.41</v>
      </c>
      <c r="G997" t="s">
        <v>11</v>
      </c>
      <c r="H997" t="s">
        <v>16</v>
      </c>
      <c r="I997" t="s">
        <v>535</v>
      </c>
      <c r="K997" t="str">
        <f t="shared" si="45"/>
        <v>1993-7</v>
      </c>
      <c r="L997" t="str">
        <f t="shared" si="46"/>
        <v>7-Nov-1993</v>
      </c>
      <c r="M997">
        <f t="shared" si="47"/>
        <v>29</v>
      </c>
    </row>
    <row r="998" spans="1:13" x14ac:dyDescent="0.25">
      <c r="A998" t="s">
        <v>1029</v>
      </c>
      <c r="B998">
        <v>2001</v>
      </c>
      <c r="C998" t="s">
        <v>35</v>
      </c>
      <c r="D998">
        <v>28</v>
      </c>
      <c r="E998">
        <v>0</v>
      </c>
      <c r="F998" s="11">
        <v>8081.26</v>
      </c>
      <c r="G998" t="s">
        <v>11</v>
      </c>
      <c r="H998" t="s">
        <v>11</v>
      </c>
      <c r="I998" t="s">
        <v>23</v>
      </c>
      <c r="K998" t="str">
        <f t="shared" si="45"/>
        <v>2001-28</v>
      </c>
      <c r="L998" t="str">
        <f t="shared" si="46"/>
        <v>28-Aug-2001</v>
      </c>
      <c r="M998">
        <f t="shared" si="47"/>
        <v>21</v>
      </c>
    </row>
    <row r="999" spans="1:13" x14ac:dyDescent="0.25">
      <c r="A999" t="s">
        <v>1030</v>
      </c>
      <c r="B999">
        <v>1994</v>
      </c>
      <c r="C999" t="s">
        <v>37</v>
      </c>
      <c r="D999">
        <v>12</v>
      </c>
      <c r="E999">
        <v>0</v>
      </c>
      <c r="F999" s="11">
        <v>8081.74</v>
      </c>
      <c r="G999" t="s">
        <v>11</v>
      </c>
      <c r="H999" t="s">
        <v>11</v>
      </c>
      <c r="I999" t="s">
        <v>535</v>
      </c>
      <c r="K999" t="str">
        <f t="shared" si="45"/>
        <v>1994-12</v>
      </c>
      <c r="L999" t="str">
        <f t="shared" si="46"/>
        <v>12-Oct-1994</v>
      </c>
      <c r="M999">
        <f t="shared" si="47"/>
        <v>28</v>
      </c>
    </row>
    <row r="1000" spans="1:13" x14ac:dyDescent="0.25">
      <c r="A1000" t="s">
        <v>1031</v>
      </c>
      <c r="B1000">
        <v>1975</v>
      </c>
      <c r="C1000" t="s">
        <v>30</v>
      </c>
      <c r="D1000">
        <v>21</v>
      </c>
      <c r="E1000">
        <v>1</v>
      </c>
      <c r="F1000" s="11">
        <v>8083.92</v>
      </c>
      <c r="G1000" t="s">
        <v>12</v>
      </c>
      <c r="H1000" t="s">
        <v>12</v>
      </c>
      <c r="I1000" t="s">
        <v>13</v>
      </c>
      <c r="K1000" t="str">
        <f t="shared" si="45"/>
        <v>1975-21</v>
      </c>
      <c r="L1000" t="str">
        <f t="shared" si="46"/>
        <v>21-Dec-1975</v>
      </c>
      <c r="M1000">
        <f t="shared" si="47"/>
        <v>47</v>
      </c>
    </row>
    <row r="1001" spans="1:13" x14ac:dyDescent="0.25">
      <c r="A1001" t="s">
        <v>1032</v>
      </c>
      <c r="B1001">
        <v>1967</v>
      </c>
      <c r="C1001" t="s">
        <v>18</v>
      </c>
      <c r="D1001">
        <v>10</v>
      </c>
      <c r="E1001">
        <v>0</v>
      </c>
      <c r="F1001" s="11">
        <v>8091.3</v>
      </c>
      <c r="G1001" t="s">
        <v>12</v>
      </c>
      <c r="H1001" t="s">
        <v>16</v>
      </c>
      <c r="I1001" t="s">
        <v>23</v>
      </c>
      <c r="K1001" t="str">
        <f t="shared" si="45"/>
        <v>1967-10</v>
      </c>
      <c r="L1001" t="str">
        <f t="shared" si="46"/>
        <v>10-Jun-1967</v>
      </c>
      <c r="M1001">
        <f t="shared" si="47"/>
        <v>55</v>
      </c>
    </row>
    <row r="1002" spans="1:13" x14ac:dyDescent="0.25">
      <c r="A1002" t="s">
        <v>1033</v>
      </c>
      <c r="B1002">
        <v>1973</v>
      </c>
      <c r="C1002" t="s">
        <v>37</v>
      </c>
      <c r="D1002">
        <v>11</v>
      </c>
      <c r="E1002">
        <v>0</v>
      </c>
      <c r="F1002" s="11">
        <v>8112.59</v>
      </c>
      <c r="G1002" t="s">
        <v>11</v>
      </c>
      <c r="H1002" t="s">
        <v>11</v>
      </c>
      <c r="I1002" t="s">
        <v>13</v>
      </c>
      <c r="K1002" t="str">
        <f t="shared" si="45"/>
        <v>1973-11</v>
      </c>
      <c r="L1002" t="str">
        <f t="shared" si="46"/>
        <v>11-Oct-1973</v>
      </c>
      <c r="M1002">
        <f t="shared" si="47"/>
        <v>49</v>
      </c>
    </row>
    <row r="1003" spans="1:13" x14ac:dyDescent="0.25">
      <c r="A1003" t="s">
        <v>1034</v>
      </c>
      <c r="B1003">
        <v>1978</v>
      </c>
      <c r="C1003" t="s">
        <v>20</v>
      </c>
      <c r="D1003">
        <v>1</v>
      </c>
      <c r="E1003">
        <v>2</v>
      </c>
      <c r="F1003" s="11">
        <v>8116.27</v>
      </c>
      <c r="G1003" t="s">
        <v>12</v>
      </c>
      <c r="H1003" t="s">
        <v>16</v>
      </c>
      <c r="I1003" t="s">
        <v>23</v>
      </c>
      <c r="K1003" t="str">
        <f t="shared" si="45"/>
        <v>1978-1</v>
      </c>
      <c r="L1003" t="str">
        <f t="shared" si="46"/>
        <v>1-Sep-1978</v>
      </c>
      <c r="M1003">
        <f t="shared" si="47"/>
        <v>44</v>
      </c>
    </row>
    <row r="1004" spans="1:13" x14ac:dyDescent="0.25">
      <c r="A1004" t="s">
        <v>1035</v>
      </c>
      <c r="B1004">
        <v>1973</v>
      </c>
      <c r="C1004" t="s">
        <v>30</v>
      </c>
      <c r="D1004">
        <v>16</v>
      </c>
      <c r="E1004">
        <v>0</v>
      </c>
      <c r="F1004" s="11">
        <v>8116.68</v>
      </c>
      <c r="G1004" t="s">
        <v>12</v>
      </c>
      <c r="H1004" t="s">
        <v>16</v>
      </c>
      <c r="I1004" t="s">
        <v>42</v>
      </c>
      <c r="K1004" t="str">
        <f t="shared" si="45"/>
        <v>1973-16</v>
      </c>
      <c r="L1004" t="str">
        <f t="shared" si="46"/>
        <v>16-Dec-1973</v>
      </c>
      <c r="M1004">
        <f t="shared" si="47"/>
        <v>49</v>
      </c>
    </row>
    <row r="1005" spans="1:13" x14ac:dyDescent="0.25">
      <c r="A1005" t="s">
        <v>1036</v>
      </c>
      <c r="B1005">
        <v>1973</v>
      </c>
      <c r="C1005" t="s">
        <v>35</v>
      </c>
      <c r="D1005">
        <v>30</v>
      </c>
      <c r="E1005">
        <v>0</v>
      </c>
      <c r="F1005" s="11">
        <v>8124.41</v>
      </c>
      <c r="G1005" t="s">
        <v>12</v>
      </c>
      <c r="H1005" t="s">
        <v>16</v>
      </c>
      <c r="I1005" t="s">
        <v>13</v>
      </c>
      <c r="K1005" t="str">
        <f t="shared" si="45"/>
        <v>1973-30</v>
      </c>
      <c r="L1005" t="str">
        <f t="shared" si="46"/>
        <v>30-Aug-1973</v>
      </c>
      <c r="M1005">
        <f t="shared" si="47"/>
        <v>49</v>
      </c>
    </row>
    <row r="1006" spans="1:13" x14ac:dyDescent="0.25">
      <c r="A1006" t="s">
        <v>1037</v>
      </c>
      <c r="B1006">
        <v>1973</v>
      </c>
      <c r="C1006" t="s">
        <v>20</v>
      </c>
      <c r="D1006">
        <v>3</v>
      </c>
      <c r="E1006">
        <v>0</v>
      </c>
      <c r="F1006" s="11">
        <v>8125.78</v>
      </c>
      <c r="G1006" t="s">
        <v>11</v>
      </c>
      <c r="H1006" t="s">
        <v>11</v>
      </c>
      <c r="I1006" t="s">
        <v>13</v>
      </c>
      <c r="K1006" t="str">
        <f t="shared" si="45"/>
        <v>1973-3</v>
      </c>
      <c r="L1006" t="str">
        <f t="shared" si="46"/>
        <v>3-Sep-1973</v>
      </c>
      <c r="M1006">
        <f t="shared" si="47"/>
        <v>49</v>
      </c>
    </row>
    <row r="1007" spans="1:13" x14ac:dyDescent="0.25">
      <c r="A1007" t="s">
        <v>1038</v>
      </c>
      <c r="B1007">
        <v>1990</v>
      </c>
      <c r="C1007" t="s">
        <v>18</v>
      </c>
      <c r="D1007">
        <v>21</v>
      </c>
      <c r="E1007">
        <v>3</v>
      </c>
      <c r="F1007" s="11">
        <v>8157.92</v>
      </c>
      <c r="G1007" t="s">
        <v>11</v>
      </c>
      <c r="H1007" t="s">
        <v>12</v>
      </c>
      <c r="I1007" t="s">
        <v>200</v>
      </c>
      <c r="K1007" t="str">
        <f t="shared" si="45"/>
        <v>1990-21</v>
      </c>
      <c r="L1007" t="str">
        <f t="shared" si="46"/>
        <v>21-Jun-1990</v>
      </c>
      <c r="M1007">
        <f t="shared" si="47"/>
        <v>32</v>
      </c>
    </row>
    <row r="1008" spans="1:13" x14ac:dyDescent="0.25">
      <c r="A1008" t="s">
        <v>1039</v>
      </c>
      <c r="B1008">
        <v>1982</v>
      </c>
      <c r="C1008" t="s">
        <v>18</v>
      </c>
      <c r="D1008">
        <v>28</v>
      </c>
      <c r="E1008">
        <v>4</v>
      </c>
      <c r="F1008" s="11">
        <v>8162.72</v>
      </c>
      <c r="G1008" t="s">
        <v>12</v>
      </c>
      <c r="H1008" t="s">
        <v>12</v>
      </c>
      <c r="I1008" t="s">
        <v>23</v>
      </c>
      <c r="K1008" t="str">
        <f t="shared" si="45"/>
        <v>1982-28</v>
      </c>
      <c r="L1008" t="str">
        <f t="shared" si="46"/>
        <v>28-Jun-1982</v>
      </c>
      <c r="M1008">
        <f t="shared" si="47"/>
        <v>40</v>
      </c>
    </row>
    <row r="1009" spans="1:13" x14ac:dyDescent="0.25">
      <c r="A1009" t="s">
        <v>1040</v>
      </c>
      <c r="B1009">
        <v>1963</v>
      </c>
      <c r="C1009" t="s">
        <v>15</v>
      </c>
      <c r="D1009">
        <v>5</v>
      </c>
      <c r="E1009">
        <v>0</v>
      </c>
      <c r="F1009" s="11">
        <v>8177.9</v>
      </c>
      <c r="G1009" t="s">
        <v>12</v>
      </c>
      <c r="H1009" t="s">
        <v>16</v>
      </c>
      <c r="I1009" t="s">
        <v>13</v>
      </c>
      <c r="K1009" t="str">
        <f t="shared" si="45"/>
        <v>1963-5</v>
      </c>
      <c r="L1009" t="str">
        <f t="shared" si="46"/>
        <v>5-Nov-1963</v>
      </c>
      <c r="M1009">
        <f t="shared" si="47"/>
        <v>59</v>
      </c>
    </row>
    <row r="1010" spans="1:13" x14ac:dyDescent="0.25">
      <c r="A1010" t="s">
        <v>1041</v>
      </c>
      <c r="B1010">
        <v>1983</v>
      </c>
      <c r="C1010" t="s">
        <v>18</v>
      </c>
      <c r="D1010">
        <v>8</v>
      </c>
      <c r="E1010">
        <v>3</v>
      </c>
      <c r="F1010" s="11">
        <v>8179.51</v>
      </c>
      <c r="G1010" t="s">
        <v>11</v>
      </c>
      <c r="H1010" t="s">
        <v>11</v>
      </c>
      <c r="I1010" t="s">
        <v>516</v>
      </c>
      <c r="K1010" t="str">
        <f t="shared" si="45"/>
        <v>1983-8</v>
      </c>
      <c r="L1010" t="str">
        <f t="shared" si="46"/>
        <v>8-Jun-1983</v>
      </c>
      <c r="M1010">
        <f t="shared" si="47"/>
        <v>40</v>
      </c>
    </row>
    <row r="1011" spans="1:13" x14ac:dyDescent="0.25">
      <c r="A1011" t="s">
        <v>1042</v>
      </c>
      <c r="B1011">
        <v>1997</v>
      </c>
      <c r="C1011" t="s">
        <v>37</v>
      </c>
      <c r="D1011">
        <v>21</v>
      </c>
      <c r="E1011">
        <v>0</v>
      </c>
      <c r="F1011" s="11">
        <v>8182.89</v>
      </c>
      <c r="G1011" t="s">
        <v>11</v>
      </c>
      <c r="H1011" t="s">
        <v>16</v>
      </c>
      <c r="I1011" t="s">
        <v>535</v>
      </c>
      <c r="K1011" t="str">
        <f t="shared" si="45"/>
        <v>1997-21</v>
      </c>
      <c r="L1011" t="str">
        <f t="shared" si="46"/>
        <v>21-Oct-1997</v>
      </c>
      <c r="M1011">
        <f t="shared" si="47"/>
        <v>25</v>
      </c>
    </row>
    <row r="1012" spans="1:13" x14ac:dyDescent="0.25">
      <c r="A1012" t="s">
        <v>1043</v>
      </c>
      <c r="B1012">
        <v>1962</v>
      </c>
      <c r="C1012" t="s">
        <v>15</v>
      </c>
      <c r="D1012">
        <v>23</v>
      </c>
      <c r="E1012">
        <v>0</v>
      </c>
      <c r="F1012" s="11">
        <v>8188.12</v>
      </c>
      <c r="G1012" t="s">
        <v>12</v>
      </c>
      <c r="H1012" t="s">
        <v>12</v>
      </c>
      <c r="I1012" t="s">
        <v>13</v>
      </c>
      <c r="K1012" t="str">
        <f t="shared" si="45"/>
        <v>1962-23</v>
      </c>
      <c r="L1012" t="str">
        <f t="shared" si="46"/>
        <v>23-Nov-1962</v>
      </c>
      <c r="M1012">
        <f t="shared" si="47"/>
        <v>60</v>
      </c>
    </row>
    <row r="1013" spans="1:13" x14ac:dyDescent="0.25">
      <c r="A1013" t="s">
        <v>1044</v>
      </c>
      <c r="B1013">
        <v>1978</v>
      </c>
      <c r="C1013" t="s">
        <v>37</v>
      </c>
      <c r="D1013">
        <v>24</v>
      </c>
      <c r="E1013">
        <v>2</v>
      </c>
      <c r="F1013" s="11">
        <v>8211.1</v>
      </c>
      <c r="G1013" t="s">
        <v>11</v>
      </c>
      <c r="H1013" t="s">
        <v>12</v>
      </c>
      <c r="I1013" t="s">
        <v>13</v>
      </c>
      <c r="K1013" t="str">
        <f t="shared" si="45"/>
        <v>1978-24</v>
      </c>
      <c r="L1013" t="str">
        <f t="shared" si="46"/>
        <v>24-Oct-1978</v>
      </c>
      <c r="M1013">
        <f t="shared" si="47"/>
        <v>44</v>
      </c>
    </row>
    <row r="1014" spans="1:13" x14ac:dyDescent="0.25">
      <c r="A1014" t="s">
        <v>1045</v>
      </c>
      <c r="B1014">
        <v>1978</v>
      </c>
      <c r="C1014" t="s">
        <v>18</v>
      </c>
      <c r="D1014">
        <v>30</v>
      </c>
      <c r="E1014">
        <v>2</v>
      </c>
      <c r="F1014" s="11">
        <v>8219.2000000000007</v>
      </c>
      <c r="G1014" t="s">
        <v>11</v>
      </c>
      <c r="H1014" t="s">
        <v>11</v>
      </c>
      <c r="I1014" t="s">
        <v>13</v>
      </c>
      <c r="K1014" t="str">
        <f t="shared" si="45"/>
        <v>1978-30</v>
      </c>
      <c r="L1014" t="str">
        <f t="shared" si="46"/>
        <v>30-Jun-1978</v>
      </c>
      <c r="M1014">
        <f t="shared" si="47"/>
        <v>44</v>
      </c>
    </row>
    <row r="1015" spans="1:13" x14ac:dyDescent="0.25">
      <c r="A1015" t="s">
        <v>1046</v>
      </c>
      <c r="B1015">
        <v>1976</v>
      </c>
      <c r="C1015" t="s">
        <v>20</v>
      </c>
      <c r="D1015">
        <v>3</v>
      </c>
      <c r="E1015">
        <v>1</v>
      </c>
      <c r="F1015" s="11">
        <v>8232.64</v>
      </c>
      <c r="G1015" t="s">
        <v>11</v>
      </c>
      <c r="H1015" t="s">
        <v>12</v>
      </c>
      <c r="I1015" t="s">
        <v>13</v>
      </c>
      <c r="K1015" t="str">
        <f t="shared" si="45"/>
        <v>1976-3</v>
      </c>
      <c r="L1015" t="str">
        <f t="shared" si="46"/>
        <v>3-Sep-1976</v>
      </c>
      <c r="M1015">
        <f t="shared" si="47"/>
        <v>46</v>
      </c>
    </row>
    <row r="1016" spans="1:13" x14ac:dyDescent="0.25">
      <c r="A1016" t="s">
        <v>1047</v>
      </c>
      <c r="B1016">
        <v>1976</v>
      </c>
      <c r="C1016" t="s">
        <v>18</v>
      </c>
      <c r="D1016">
        <v>30</v>
      </c>
      <c r="E1016">
        <v>1</v>
      </c>
      <c r="F1016" s="11">
        <v>8233.1</v>
      </c>
      <c r="G1016" t="s">
        <v>11</v>
      </c>
      <c r="H1016" t="s">
        <v>11</v>
      </c>
      <c r="I1016" t="s">
        <v>13</v>
      </c>
      <c r="K1016" t="str">
        <f t="shared" si="45"/>
        <v>1976-30</v>
      </c>
      <c r="L1016" t="str">
        <f t="shared" si="46"/>
        <v>30-Jun-1976</v>
      </c>
      <c r="M1016">
        <f t="shared" si="47"/>
        <v>46</v>
      </c>
    </row>
    <row r="1017" spans="1:13" x14ac:dyDescent="0.25">
      <c r="A1017" t="s">
        <v>1048</v>
      </c>
      <c r="B1017">
        <v>1976</v>
      </c>
      <c r="C1017" t="s">
        <v>20</v>
      </c>
      <c r="D1017">
        <v>2</v>
      </c>
      <c r="E1017">
        <v>1</v>
      </c>
      <c r="F1017" s="11">
        <v>8240.59</v>
      </c>
      <c r="G1017" t="s">
        <v>11</v>
      </c>
      <c r="H1017" t="s">
        <v>11</v>
      </c>
      <c r="I1017" t="s">
        <v>13</v>
      </c>
      <c r="K1017" t="str">
        <f t="shared" si="45"/>
        <v>1976-2</v>
      </c>
      <c r="L1017" t="str">
        <f t="shared" si="46"/>
        <v>2-Sep-1976</v>
      </c>
      <c r="M1017">
        <f t="shared" si="47"/>
        <v>46</v>
      </c>
    </row>
    <row r="1018" spans="1:13" x14ac:dyDescent="0.25">
      <c r="A1018" t="s">
        <v>1049</v>
      </c>
      <c r="B1018">
        <v>1982</v>
      </c>
      <c r="C1018" t="s">
        <v>20</v>
      </c>
      <c r="D1018">
        <v>27</v>
      </c>
      <c r="E1018">
        <v>3</v>
      </c>
      <c r="F1018" s="11">
        <v>8252.2800000000007</v>
      </c>
      <c r="G1018" t="s">
        <v>11</v>
      </c>
      <c r="H1018" t="s">
        <v>11</v>
      </c>
      <c r="I1018" t="s">
        <v>247</v>
      </c>
      <c r="K1018" t="str">
        <f t="shared" si="45"/>
        <v>1982-27</v>
      </c>
      <c r="L1018" t="str">
        <f t="shared" si="46"/>
        <v>27-Sep-1982</v>
      </c>
      <c r="M1018">
        <f t="shared" si="47"/>
        <v>40</v>
      </c>
    </row>
    <row r="1019" spans="1:13" x14ac:dyDescent="0.25">
      <c r="A1019" t="s">
        <v>1050</v>
      </c>
      <c r="B1019">
        <v>1964</v>
      </c>
      <c r="C1019" t="s">
        <v>20</v>
      </c>
      <c r="D1019">
        <v>5</v>
      </c>
      <c r="E1019">
        <v>0</v>
      </c>
      <c r="F1019" s="11">
        <v>8268</v>
      </c>
      <c r="G1019" t="s">
        <v>12</v>
      </c>
      <c r="H1019" t="s">
        <v>12</v>
      </c>
      <c r="I1019" t="s">
        <v>13</v>
      </c>
      <c r="K1019" t="str">
        <f t="shared" si="45"/>
        <v>1964-5</v>
      </c>
      <c r="L1019" t="str">
        <f t="shared" si="46"/>
        <v>5-Sep-1964</v>
      </c>
      <c r="M1019">
        <f t="shared" si="47"/>
        <v>58</v>
      </c>
    </row>
    <row r="1020" spans="1:13" x14ac:dyDescent="0.25">
      <c r="A1020" t="s">
        <v>1051</v>
      </c>
      <c r="B1020">
        <v>1974</v>
      </c>
      <c r="C1020" t="s">
        <v>35</v>
      </c>
      <c r="D1020">
        <v>5</v>
      </c>
      <c r="E1020">
        <v>0</v>
      </c>
      <c r="F1020" s="11">
        <v>8269.0400000000009</v>
      </c>
      <c r="G1020" t="s">
        <v>11</v>
      </c>
      <c r="H1020" t="s">
        <v>16</v>
      </c>
      <c r="I1020" t="s">
        <v>42</v>
      </c>
      <c r="K1020" t="str">
        <f t="shared" si="45"/>
        <v>1974-5</v>
      </c>
      <c r="L1020" t="str">
        <f t="shared" si="46"/>
        <v>5-Aug-1974</v>
      </c>
      <c r="M1020">
        <f t="shared" si="47"/>
        <v>48</v>
      </c>
    </row>
    <row r="1021" spans="1:13" x14ac:dyDescent="0.25">
      <c r="A1021" t="s">
        <v>1052</v>
      </c>
      <c r="B1021">
        <v>2000</v>
      </c>
      <c r="C1021" t="s">
        <v>15</v>
      </c>
      <c r="D1021">
        <v>28</v>
      </c>
      <c r="E1021">
        <v>0</v>
      </c>
      <c r="F1021" s="11">
        <v>8271.4599999999991</v>
      </c>
      <c r="G1021" t="s">
        <v>11</v>
      </c>
      <c r="H1021" t="s">
        <v>16</v>
      </c>
      <c r="I1021" t="s">
        <v>249</v>
      </c>
      <c r="K1021" t="str">
        <f t="shared" si="45"/>
        <v>2000-28</v>
      </c>
      <c r="L1021" t="str">
        <f t="shared" si="46"/>
        <v>28-Nov-2000</v>
      </c>
      <c r="M1021">
        <f t="shared" si="47"/>
        <v>22</v>
      </c>
    </row>
    <row r="1022" spans="1:13" x14ac:dyDescent="0.25">
      <c r="A1022" t="s">
        <v>1053</v>
      </c>
      <c r="B1022">
        <v>1974</v>
      </c>
      <c r="C1022" t="s">
        <v>20</v>
      </c>
      <c r="D1022">
        <v>26</v>
      </c>
      <c r="E1022">
        <v>0</v>
      </c>
      <c r="F1022" s="11">
        <v>8277.52</v>
      </c>
      <c r="G1022" t="s">
        <v>11</v>
      </c>
      <c r="H1022" t="s">
        <v>11</v>
      </c>
      <c r="I1022" t="s">
        <v>42</v>
      </c>
      <c r="K1022" t="str">
        <f t="shared" si="45"/>
        <v>1974-26</v>
      </c>
      <c r="L1022" t="str">
        <f t="shared" si="46"/>
        <v>26-Sep-1974</v>
      </c>
      <c r="M1022">
        <f t="shared" si="47"/>
        <v>48</v>
      </c>
    </row>
    <row r="1023" spans="1:13" x14ac:dyDescent="0.25">
      <c r="A1023" t="s">
        <v>1054</v>
      </c>
      <c r="B1023">
        <v>1974</v>
      </c>
      <c r="C1023" t="s">
        <v>30</v>
      </c>
      <c r="D1023">
        <v>22</v>
      </c>
      <c r="E1023">
        <v>0</v>
      </c>
      <c r="F1023" s="11">
        <v>8280.6200000000008</v>
      </c>
      <c r="G1023" t="s">
        <v>11</v>
      </c>
      <c r="H1023" t="s">
        <v>11</v>
      </c>
      <c r="I1023" t="s">
        <v>13</v>
      </c>
      <c r="K1023" t="str">
        <f t="shared" si="45"/>
        <v>1974-22</v>
      </c>
      <c r="L1023" t="str">
        <f t="shared" si="46"/>
        <v>22-Dec-1974</v>
      </c>
      <c r="M1023">
        <f t="shared" si="47"/>
        <v>48</v>
      </c>
    </row>
    <row r="1024" spans="1:13" x14ac:dyDescent="0.25">
      <c r="A1024" t="s">
        <v>1055</v>
      </c>
      <c r="B1024">
        <v>1974</v>
      </c>
      <c r="C1024" t="s">
        <v>18</v>
      </c>
      <c r="D1024">
        <v>6</v>
      </c>
      <c r="E1024">
        <v>0</v>
      </c>
      <c r="F1024" s="11">
        <v>8283.68</v>
      </c>
      <c r="G1024" t="s">
        <v>11</v>
      </c>
      <c r="H1024" t="s">
        <v>12</v>
      </c>
      <c r="I1024" t="s">
        <v>13</v>
      </c>
      <c r="K1024" t="str">
        <f t="shared" si="45"/>
        <v>1974-6</v>
      </c>
      <c r="L1024" t="str">
        <f t="shared" si="46"/>
        <v>6-Jun-1974</v>
      </c>
      <c r="M1024">
        <f t="shared" si="47"/>
        <v>49</v>
      </c>
    </row>
    <row r="1025" spans="1:13" x14ac:dyDescent="0.25">
      <c r="A1025" t="s">
        <v>1056</v>
      </c>
      <c r="B1025">
        <v>1978</v>
      </c>
      <c r="C1025" t="s">
        <v>18</v>
      </c>
      <c r="D1025">
        <v>26</v>
      </c>
      <c r="E1025">
        <v>2</v>
      </c>
      <c r="F1025" s="11">
        <v>8302.5400000000009</v>
      </c>
      <c r="G1025" t="s">
        <v>12</v>
      </c>
      <c r="H1025" t="s">
        <v>12</v>
      </c>
      <c r="I1025" t="s">
        <v>168</v>
      </c>
      <c r="K1025" t="str">
        <f t="shared" si="45"/>
        <v>1978-26</v>
      </c>
      <c r="L1025" t="str">
        <f t="shared" si="46"/>
        <v>26-Jun-1978</v>
      </c>
      <c r="M1025">
        <f t="shared" si="47"/>
        <v>44</v>
      </c>
    </row>
    <row r="1026" spans="1:13" x14ac:dyDescent="0.25">
      <c r="A1026" t="s">
        <v>1057</v>
      </c>
      <c r="B1026">
        <v>1979</v>
      </c>
      <c r="C1026" t="s">
        <v>35</v>
      </c>
      <c r="D1026">
        <v>7</v>
      </c>
      <c r="E1026">
        <v>2</v>
      </c>
      <c r="F1026" s="11">
        <v>8310.84</v>
      </c>
      <c r="G1026" t="s">
        <v>11</v>
      </c>
      <c r="H1026" t="s">
        <v>11</v>
      </c>
      <c r="I1026" t="s">
        <v>23</v>
      </c>
      <c r="K1026" t="str">
        <f t="shared" si="45"/>
        <v>1979-7</v>
      </c>
      <c r="L1026" t="str">
        <f t="shared" si="46"/>
        <v>7-Aug-1979</v>
      </c>
      <c r="M1026">
        <f t="shared" si="47"/>
        <v>43</v>
      </c>
    </row>
    <row r="1027" spans="1:13" x14ac:dyDescent="0.25">
      <c r="A1027" t="s">
        <v>1058</v>
      </c>
      <c r="B1027">
        <v>1993</v>
      </c>
      <c r="C1027" t="s">
        <v>18</v>
      </c>
      <c r="D1027">
        <v>22</v>
      </c>
      <c r="E1027">
        <v>0</v>
      </c>
      <c r="F1027" s="11">
        <v>8314.65</v>
      </c>
      <c r="G1027" t="s">
        <v>11</v>
      </c>
      <c r="H1027" t="s">
        <v>16</v>
      </c>
      <c r="I1027" t="s">
        <v>23</v>
      </c>
      <c r="K1027" t="str">
        <f t="shared" ref="K1027:K1090" si="48">B1027&amp;"-"&amp;D1027</f>
        <v>1993-22</v>
      </c>
      <c r="L1027" t="str">
        <f t="shared" ref="L1027:L1090" si="49">D1027&amp;"-"&amp;C1027&amp;"-"&amp;B1027</f>
        <v>22-Jun-1993</v>
      </c>
      <c r="M1027">
        <f t="shared" ref="M1027:M1090" si="50">DATEDIF(L1027,DATE(2023,6,8),"Y")</f>
        <v>29</v>
      </c>
    </row>
    <row r="1028" spans="1:13" x14ac:dyDescent="0.25">
      <c r="A1028" t="s">
        <v>1059</v>
      </c>
      <c r="B1028">
        <v>1976</v>
      </c>
      <c r="C1028" t="s">
        <v>10</v>
      </c>
      <c r="D1028">
        <v>12</v>
      </c>
      <c r="E1028">
        <v>1</v>
      </c>
      <c r="F1028" s="11">
        <v>8334.4599999999991</v>
      </c>
      <c r="G1028" t="s">
        <v>12</v>
      </c>
      <c r="H1028" t="s">
        <v>11</v>
      </c>
      <c r="I1028" t="s">
        <v>168</v>
      </c>
      <c r="K1028" t="str">
        <f t="shared" si="48"/>
        <v>1976-12</v>
      </c>
      <c r="L1028" t="str">
        <f t="shared" si="49"/>
        <v>12-Jul-1976</v>
      </c>
      <c r="M1028">
        <f t="shared" si="50"/>
        <v>46</v>
      </c>
    </row>
    <row r="1029" spans="1:13" x14ac:dyDescent="0.25">
      <c r="A1029" t="s">
        <v>1060</v>
      </c>
      <c r="B1029">
        <v>1976</v>
      </c>
      <c r="C1029" t="s">
        <v>10</v>
      </c>
      <c r="D1029">
        <v>20</v>
      </c>
      <c r="E1029">
        <v>1</v>
      </c>
      <c r="F1029" s="11">
        <v>8334.59</v>
      </c>
      <c r="G1029" t="s">
        <v>12</v>
      </c>
      <c r="H1029" t="s">
        <v>11</v>
      </c>
      <c r="I1029" t="s">
        <v>168</v>
      </c>
      <c r="K1029" t="str">
        <f t="shared" si="48"/>
        <v>1976-20</v>
      </c>
      <c r="L1029" t="str">
        <f t="shared" si="49"/>
        <v>20-Jul-1976</v>
      </c>
      <c r="M1029">
        <f t="shared" si="50"/>
        <v>46</v>
      </c>
    </row>
    <row r="1030" spans="1:13" x14ac:dyDescent="0.25">
      <c r="A1030" t="s">
        <v>1061</v>
      </c>
      <c r="B1030">
        <v>1976</v>
      </c>
      <c r="C1030" t="s">
        <v>10</v>
      </c>
      <c r="D1030">
        <v>7</v>
      </c>
      <c r="E1030">
        <v>1</v>
      </c>
      <c r="F1030" s="11">
        <v>8342.91</v>
      </c>
      <c r="G1030" t="s">
        <v>12</v>
      </c>
      <c r="H1030" t="s">
        <v>16</v>
      </c>
      <c r="I1030" t="s">
        <v>168</v>
      </c>
      <c r="K1030" t="str">
        <f t="shared" si="48"/>
        <v>1976-7</v>
      </c>
      <c r="L1030" t="str">
        <f t="shared" si="49"/>
        <v>7-Jul-1976</v>
      </c>
      <c r="M1030">
        <f t="shared" si="50"/>
        <v>46</v>
      </c>
    </row>
    <row r="1031" spans="1:13" x14ac:dyDescent="0.25">
      <c r="A1031" t="s">
        <v>1062</v>
      </c>
      <c r="B1031">
        <v>1976</v>
      </c>
      <c r="C1031" t="s">
        <v>18</v>
      </c>
      <c r="D1031">
        <v>12</v>
      </c>
      <c r="E1031">
        <v>2</v>
      </c>
      <c r="F1031" s="11">
        <v>8347.16</v>
      </c>
      <c r="G1031" t="s">
        <v>11</v>
      </c>
      <c r="H1031" t="s">
        <v>16</v>
      </c>
      <c r="I1031" t="s">
        <v>13</v>
      </c>
      <c r="K1031" t="str">
        <f t="shared" si="48"/>
        <v>1976-12</v>
      </c>
      <c r="L1031" t="str">
        <f t="shared" si="49"/>
        <v>12-Jun-1976</v>
      </c>
      <c r="M1031">
        <f t="shared" si="50"/>
        <v>46</v>
      </c>
    </row>
    <row r="1032" spans="1:13" x14ac:dyDescent="0.25">
      <c r="A1032" t="s">
        <v>1063</v>
      </c>
      <c r="B1032">
        <v>1963</v>
      </c>
      <c r="C1032" t="s">
        <v>20</v>
      </c>
      <c r="D1032">
        <v>21</v>
      </c>
      <c r="E1032">
        <v>0</v>
      </c>
      <c r="F1032" s="11">
        <v>8355.5400000000009</v>
      </c>
      <c r="G1032" t="s">
        <v>12</v>
      </c>
      <c r="H1032" t="s">
        <v>12</v>
      </c>
      <c r="I1032" t="s">
        <v>23</v>
      </c>
      <c r="K1032" t="str">
        <f t="shared" si="48"/>
        <v>1963-21</v>
      </c>
      <c r="L1032" t="str">
        <f t="shared" si="49"/>
        <v>21-Sep-1963</v>
      </c>
      <c r="M1032">
        <f t="shared" si="50"/>
        <v>59</v>
      </c>
    </row>
    <row r="1033" spans="1:13" x14ac:dyDescent="0.25">
      <c r="A1033" t="s">
        <v>1064</v>
      </c>
      <c r="B1033">
        <v>1971</v>
      </c>
      <c r="C1033" t="s">
        <v>20</v>
      </c>
      <c r="D1033">
        <v>4</v>
      </c>
      <c r="E1033">
        <v>0</v>
      </c>
      <c r="F1033" s="11">
        <v>8396.6200000000008</v>
      </c>
      <c r="G1033" t="s">
        <v>11</v>
      </c>
      <c r="H1033" t="s">
        <v>12</v>
      </c>
      <c r="I1033" t="s">
        <v>13</v>
      </c>
      <c r="K1033" t="str">
        <f t="shared" si="48"/>
        <v>1971-4</v>
      </c>
      <c r="L1033" t="str">
        <f t="shared" si="49"/>
        <v>4-Sep-1971</v>
      </c>
      <c r="M1033">
        <f t="shared" si="50"/>
        <v>51</v>
      </c>
    </row>
    <row r="1034" spans="1:13" x14ac:dyDescent="0.25">
      <c r="A1034" t="s">
        <v>1065</v>
      </c>
      <c r="B1034">
        <v>1971</v>
      </c>
      <c r="C1034" t="s">
        <v>20</v>
      </c>
      <c r="D1034">
        <v>18</v>
      </c>
      <c r="E1034">
        <v>0</v>
      </c>
      <c r="F1034" s="11">
        <v>8400.01</v>
      </c>
      <c r="G1034" t="s">
        <v>11</v>
      </c>
      <c r="H1034" t="s">
        <v>12</v>
      </c>
      <c r="I1034" t="s">
        <v>13</v>
      </c>
      <c r="K1034" t="str">
        <f t="shared" si="48"/>
        <v>1971-18</v>
      </c>
      <c r="L1034" t="str">
        <f t="shared" si="49"/>
        <v>18-Sep-1971</v>
      </c>
      <c r="M1034">
        <f t="shared" si="50"/>
        <v>51</v>
      </c>
    </row>
    <row r="1035" spans="1:13" x14ac:dyDescent="0.25">
      <c r="A1035" t="s">
        <v>1066</v>
      </c>
      <c r="B1035">
        <v>1979</v>
      </c>
      <c r="C1035" t="s">
        <v>18</v>
      </c>
      <c r="D1035">
        <v>11</v>
      </c>
      <c r="E1035">
        <v>3</v>
      </c>
      <c r="F1035" s="11">
        <v>8410.0499999999993</v>
      </c>
      <c r="G1035" t="s">
        <v>11</v>
      </c>
      <c r="H1035" t="s">
        <v>11</v>
      </c>
      <c r="I1035" t="s">
        <v>23</v>
      </c>
      <c r="K1035" t="str">
        <f t="shared" si="48"/>
        <v>1979-11</v>
      </c>
      <c r="L1035" t="str">
        <f t="shared" si="49"/>
        <v>11-Jun-1979</v>
      </c>
      <c r="M1035">
        <f t="shared" si="50"/>
        <v>43</v>
      </c>
    </row>
    <row r="1036" spans="1:13" x14ac:dyDescent="0.25">
      <c r="A1036" t="s">
        <v>1067</v>
      </c>
      <c r="B1036">
        <v>1977</v>
      </c>
      <c r="C1036" t="s">
        <v>20</v>
      </c>
      <c r="D1036">
        <v>4</v>
      </c>
      <c r="E1036">
        <v>2</v>
      </c>
      <c r="F1036" s="11">
        <v>8413.4599999999991</v>
      </c>
      <c r="G1036" t="s">
        <v>12</v>
      </c>
      <c r="H1036" t="s">
        <v>16</v>
      </c>
      <c r="I1036" t="s">
        <v>23</v>
      </c>
      <c r="K1036" t="str">
        <f t="shared" si="48"/>
        <v>1977-4</v>
      </c>
      <c r="L1036" t="str">
        <f t="shared" si="49"/>
        <v>4-Sep-1977</v>
      </c>
      <c r="M1036">
        <f t="shared" si="50"/>
        <v>45</v>
      </c>
    </row>
    <row r="1037" spans="1:13" x14ac:dyDescent="0.25">
      <c r="A1037" t="s">
        <v>1068</v>
      </c>
      <c r="B1037">
        <v>1975</v>
      </c>
      <c r="C1037" t="s">
        <v>20</v>
      </c>
      <c r="D1037">
        <v>28</v>
      </c>
      <c r="E1037">
        <v>1</v>
      </c>
      <c r="F1037" s="11">
        <v>8428.07</v>
      </c>
      <c r="G1037" t="s">
        <v>12</v>
      </c>
      <c r="H1037" t="s">
        <v>11</v>
      </c>
      <c r="I1037" t="s">
        <v>23</v>
      </c>
      <c r="K1037" t="str">
        <f t="shared" si="48"/>
        <v>1975-28</v>
      </c>
      <c r="L1037" t="str">
        <f t="shared" si="49"/>
        <v>28-Sep-1975</v>
      </c>
      <c r="M1037">
        <f t="shared" si="50"/>
        <v>47</v>
      </c>
    </row>
    <row r="1038" spans="1:13" x14ac:dyDescent="0.25">
      <c r="A1038" t="s">
        <v>1069</v>
      </c>
      <c r="B1038">
        <v>1963</v>
      </c>
      <c r="C1038" t="s">
        <v>20</v>
      </c>
      <c r="D1038">
        <v>24</v>
      </c>
      <c r="E1038">
        <v>0</v>
      </c>
      <c r="F1038" s="11">
        <v>8440.0499999999993</v>
      </c>
      <c r="G1038" t="s">
        <v>12</v>
      </c>
      <c r="H1038" t="s">
        <v>11</v>
      </c>
      <c r="I1038" t="s">
        <v>13</v>
      </c>
      <c r="K1038" t="str">
        <f t="shared" si="48"/>
        <v>1963-24</v>
      </c>
      <c r="L1038" t="str">
        <f t="shared" si="49"/>
        <v>24-Sep-1963</v>
      </c>
      <c r="M1038">
        <f t="shared" si="50"/>
        <v>59</v>
      </c>
    </row>
    <row r="1039" spans="1:13" x14ac:dyDescent="0.25">
      <c r="A1039" t="s">
        <v>1070</v>
      </c>
      <c r="B1039">
        <v>1972</v>
      </c>
      <c r="C1039" t="s">
        <v>20</v>
      </c>
      <c r="D1039">
        <v>9</v>
      </c>
      <c r="E1039">
        <v>0</v>
      </c>
      <c r="F1039" s="11">
        <v>8442.67</v>
      </c>
      <c r="G1039" t="s">
        <v>11</v>
      </c>
      <c r="H1039" t="s">
        <v>12</v>
      </c>
      <c r="I1039" t="s">
        <v>13</v>
      </c>
      <c r="K1039" t="str">
        <f t="shared" si="48"/>
        <v>1972-9</v>
      </c>
      <c r="L1039" t="str">
        <f t="shared" si="49"/>
        <v>9-Sep-1972</v>
      </c>
      <c r="M1039">
        <f t="shared" si="50"/>
        <v>50</v>
      </c>
    </row>
    <row r="1040" spans="1:13" x14ac:dyDescent="0.25">
      <c r="A1040" t="s">
        <v>1071</v>
      </c>
      <c r="B1040">
        <v>1972</v>
      </c>
      <c r="C1040" t="s">
        <v>20</v>
      </c>
      <c r="D1040">
        <v>4</v>
      </c>
      <c r="E1040">
        <v>0</v>
      </c>
      <c r="F1040" s="11">
        <v>8444.4699999999993</v>
      </c>
      <c r="G1040" t="s">
        <v>12</v>
      </c>
      <c r="H1040" t="s">
        <v>16</v>
      </c>
      <c r="I1040" t="s">
        <v>42</v>
      </c>
      <c r="K1040" t="str">
        <f t="shared" si="48"/>
        <v>1972-4</v>
      </c>
      <c r="L1040" t="str">
        <f t="shared" si="49"/>
        <v>4-Sep-1972</v>
      </c>
      <c r="M1040">
        <f t="shared" si="50"/>
        <v>50</v>
      </c>
    </row>
    <row r="1041" spans="1:13" x14ac:dyDescent="0.25">
      <c r="A1041" t="s">
        <v>1072</v>
      </c>
      <c r="B1041">
        <v>1966</v>
      </c>
      <c r="C1041" t="s">
        <v>18</v>
      </c>
      <c r="D1041">
        <v>12</v>
      </c>
      <c r="E1041">
        <v>0</v>
      </c>
      <c r="F1041" s="11">
        <v>8448.66</v>
      </c>
      <c r="G1041" t="s">
        <v>12</v>
      </c>
      <c r="H1041" t="s">
        <v>16</v>
      </c>
      <c r="I1041" t="s">
        <v>13</v>
      </c>
      <c r="K1041" t="str">
        <f t="shared" si="48"/>
        <v>1966-12</v>
      </c>
      <c r="L1041" t="str">
        <f t="shared" si="49"/>
        <v>12-Jun-1966</v>
      </c>
      <c r="M1041">
        <f t="shared" si="50"/>
        <v>56</v>
      </c>
    </row>
    <row r="1042" spans="1:13" x14ac:dyDescent="0.25">
      <c r="A1042" t="s">
        <v>1073</v>
      </c>
      <c r="B1042">
        <v>1984</v>
      </c>
      <c r="C1042" t="s">
        <v>18</v>
      </c>
      <c r="D1042">
        <v>19</v>
      </c>
      <c r="E1042">
        <v>3</v>
      </c>
      <c r="F1042" s="11">
        <v>8450.82</v>
      </c>
      <c r="G1042" t="s">
        <v>11</v>
      </c>
      <c r="H1042" t="s">
        <v>11</v>
      </c>
      <c r="I1042" t="s">
        <v>200</v>
      </c>
      <c r="K1042" t="str">
        <f t="shared" si="48"/>
        <v>1984-19</v>
      </c>
      <c r="L1042" t="str">
        <f t="shared" si="49"/>
        <v>19-Jun-1984</v>
      </c>
      <c r="M1042">
        <f t="shared" si="50"/>
        <v>38</v>
      </c>
    </row>
    <row r="1043" spans="1:13" x14ac:dyDescent="0.25">
      <c r="A1043" t="s">
        <v>1074</v>
      </c>
      <c r="B1043">
        <v>1972</v>
      </c>
      <c r="C1043" t="s">
        <v>30</v>
      </c>
      <c r="D1043">
        <v>26</v>
      </c>
      <c r="E1043">
        <v>0</v>
      </c>
      <c r="F1043" s="11">
        <v>8457.82</v>
      </c>
      <c r="G1043" t="s">
        <v>11</v>
      </c>
      <c r="H1043" t="s">
        <v>12</v>
      </c>
      <c r="I1043" t="s">
        <v>42</v>
      </c>
      <c r="K1043" t="str">
        <f t="shared" si="48"/>
        <v>1972-26</v>
      </c>
      <c r="L1043" t="str">
        <f t="shared" si="49"/>
        <v>26-Dec-1972</v>
      </c>
      <c r="M1043">
        <f t="shared" si="50"/>
        <v>50</v>
      </c>
    </row>
    <row r="1044" spans="1:13" x14ac:dyDescent="0.25">
      <c r="A1044" t="s">
        <v>1075</v>
      </c>
      <c r="B1044">
        <v>1992</v>
      </c>
      <c r="C1044" t="s">
        <v>20</v>
      </c>
      <c r="D1044">
        <v>9</v>
      </c>
      <c r="E1044">
        <v>0</v>
      </c>
      <c r="F1044" s="11">
        <v>8466.35</v>
      </c>
      <c r="G1044" t="s">
        <v>11</v>
      </c>
      <c r="H1044" t="s">
        <v>11</v>
      </c>
      <c r="I1044" t="s">
        <v>23</v>
      </c>
      <c r="K1044" t="str">
        <f t="shared" si="48"/>
        <v>1992-9</v>
      </c>
      <c r="L1044" t="str">
        <f t="shared" si="49"/>
        <v>9-Sep-1992</v>
      </c>
      <c r="M1044">
        <f t="shared" si="50"/>
        <v>30</v>
      </c>
    </row>
    <row r="1045" spans="1:13" x14ac:dyDescent="0.25">
      <c r="A1045" t="s">
        <v>1076</v>
      </c>
      <c r="B1045">
        <v>1993</v>
      </c>
      <c r="C1045" t="s">
        <v>15</v>
      </c>
      <c r="D1045">
        <v>10</v>
      </c>
      <c r="E1045">
        <v>0</v>
      </c>
      <c r="F1045" s="11">
        <v>8471.65</v>
      </c>
      <c r="G1045" t="s">
        <v>11</v>
      </c>
      <c r="H1045" t="s">
        <v>16</v>
      </c>
      <c r="I1045" t="s">
        <v>23</v>
      </c>
      <c r="K1045" t="str">
        <f t="shared" si="48"/>
        <v>1993-10</v>
      </c>
      <c r="L1045" t="str">
        <f t="shared" si="49"/>
        <v>10-Nov-1993</v>
      </c>
      <c r="M1045">
        <f t="shared" si="50"/>
        <v>29</v>
      </c>
    </row>
    <row r="1046" spans="1:13" x14ac:dyDescent="0.25">
      <c r="A1046" t="s">
        <v>1077</v>
      </c>
      <c r="B1046">
        <v>1977</v>
      </c>
      <c r="C1046" t="s">
        <v>30</v>
      </c>
      <c r="D1046">
        <v>26</v>
      </c>
      <c r="E1046">
        <v>2</v>
      </c>
      <c r="F1046" s="11">
        <v>8515.76</v>
      </c>
      <c r="G1046" t="s">
        <v>11</v>
      </c>
      <c r="H1046" t="s">
        <v>11</v>
      </c>
      <c r="I1046" t="s">
        <v>13</v>
      </c>
      <c r="K1046" t="str">
        <f t="shared" si="48"/>
        <v>1977-26</v>
      </c>
      <c r="L1046" t="str">
        <f t="shared" si="49"/>
        <v>26-Dec-1977</v>
      </c>
      <c r="M1046">
        <f t="shared" si="50"/>
        <v>45</v>
      </c>
    </row>
    <row r="1047" spans="1:13" x14ac:dyDescent="0.25">
      <c r="A1047" t="s">
        <v>1078</v>
      </c>
      <c r="B1047">
        <v>1977</v>
      </c>
      <c r="C1047" t="s">
        <v>18</v>
      </c>
      <c r="D1047">
        <v>21</v>
      </c>
      <c r="E1047">
        <v>2</v>
      </c>
      <c r="F1047" s="11">
        <v>8516.83</v>
      </c>
      <c r="G1047" t="s">
        <v>11</v>
      </c>
      <c r="H1047" t="s">
        <v>16</v>
      </c>
      <c r="I1047" t="s">
        <v>13</v>
      </c>
      <c r="K1047" t="str">
        <f t="shared" si="48"/>
        <v>1977-21</v>
      </c>
      <c r="L1047" t="str">
        <f t="shared" si="49"/>
        <v>21-Jun-1977</v>
      </c>
      <c r="M1047">
        <f t="shared" si="50"/>
        <v>45</v>
      </c>
    </row>
    <row r="1048" spans="1:13" x14ac:dyDescent="0.25">
      <c r="A1048" t="s">
        <v>1079</v>
      </c>
      <c r="B1048">
        <v>1977</v>
      </c>
      <c r="C1048" t="s">
        <v>30</v>
      </c>
      <c r="D1048">
        <v>29</v>
      </c>
      <c r="E1048">
        <v>2</v>
      </c>
      <c r="F1048" s="11">
        <v>8520.0300000000007</v>
      </c>
      <c r="G1048" t="s">
        <v>11</v>
      </c>
      <c r="H1048" t="s">
        <v>12</v>
      </c>
      <c r="I1048" t="s">
        <v>42</v>
      </c>
      <c r="K1048" t="str">
        <f t="shared" si="48"/>
        <v>1977-29</v>
      </c>
      <c r="L1048" t="str">
        <f t="shared" si="49"/>
        <v>29-Dec-1977</v>
      </c>
      <c r="M1048">
        <f t="shared" si="50"/>
        <v>45</v>
      </c>
    </row>
    <row r="1049" spans="1:13" x14ac:dyDescent="0.25">
      <c r="A1049" t="s">
        <v>1080</v>
      </c>
      <c r="B1049">
        <v>1979</v>
      </c>
      <c r="C1049" t="s">
        <v>35</v>
      </c>
      <c r="D1049">
        <v>13</v>
      </c>
      <c r="E1049">
        <v>3</v>
      </c>
      <c r="F1049" s="11">
        <v>8522</v>
      </c>
      <c r="G1049" t="s">
        <v>11</v>
      </c>
      <c r="H1049" t="s">
        <v>11</v>
      </c>
      <c r="I1049" t="s">
        <v>42</v>
      </c>
      <c r="K1049" t="str">
        <f t="shared" si="48"/>
        <v>1979-13</v>
      </c>
      <c r="L1049" t="str">
        <f t="shared" si="49"/>
        <v>13-Aug-1979</v>
      </c>
      <c r="M1049">
        <f t="shared" si="50"/>
        <v>43</v>
      </c>
    </row>
    <row r="1050" spans="1:13" x14ac:dyDescent="0.25">
      <c r="A1050" t="s">
        <v>1081</v>
      </c>
      <c r="B1050">
        <v>1977</v>
      </c>
      <c r="C1050" t="s">
        <v>10</v>
      </c>
      <c r="D1050">
        <v>26</v>
      </c>
      <c r="E1050">
        <v>2</v>
      </c>
      <c r="F1050" s="11">
        <v>8527.5300000000007</v>
      </c>
      <c r="G1050" t="s">
        <v>11</v>
      </c>
      <c r="H1050" t="s">
        <v>11</v>
      </c>
      <c r="I1050" t="s">
        <v>13</v>
      </c>
      <c r="K1050" t="str">
        <f t="shared" si="48"/>
        <v>1977-26</v>
      </c>
      <c r="L1050" t="str">
        <f t="shared" si="49"/>
        <v>26-Jul-1977</v>
      </c>
      <c r="M1050">
        <f t="shared" si="50"/>
        <v>45</v>
      </c>
    </row>
    <row r="1051" spans="1:13" x14ac:dyDescent="0.25">
      <c r="A1051" t="s">
        <v>1082</v>
      </c>
      <c r="B1051">
        <f>AVERAGE(B1045:B1050)</f>
        <v>1980</v>
      </c>
      <c r="C1051" t="s">
        <v>10</v>
      </c>
      <c r="D1051">
        <v>24</v>
      </c>
      <c r="E1051">
        <v>0</v>
      </c>
      <c r="F1051" s="11">
        <v>8534.67</v>
      </c>
      <c r="G1051" t="s">
        <v>11</v>
      </c>
      <c r="H1051" t="s">
        <v>12</v>
      </c>
      <c r="I1051" t="s">
        <v>247</v>
      </c>
      <c r="K1051" t="str">
        <f t="shared" si="48"/>
        <v>1980-24</v>
      </c>
      <c r="L1051" t="str">
        <f t="shared" si="49"/>
        <v>24-Jul-1980</v>
      </c>
      <c r="M1051">
        <f t="shared" si="50"/>
        <v>42</v>
      </c>
    </row>
    <row r="1052" spans="1:13" x14ac:dyDescent="0.25">
      <c r="A1052" t="s">
        <v>1083</v>
      </c>
      <c r="B1052">
        <v>1981</v>
      </c>
      <c r="C1052" t="s">
        <v>30</v>
      </c>
      <c r="D1052">
        <v>27</v>
      </c>
      <c r="E1052">
        <v>3</v>
      </c>
      <c r="F1052" s="11">
        <v>8538.2900000000009</v>
      </c>
      <c r="G1052" t="s">
        <v>11</v>
      </c>
      <c r="H1052" t="s">
        <v>12</v>
      </c>
      <c r="I1052" t="s">
        <v>247</v>
      </c>
      <c r="K1052" t="str">
        <f t="shared" si="48"/>
        <v>1981-27</v>
      </c>
      <c r="L1052" t="str">
        <f t="shared" si="49"/>
        <v>27-Dec-1981</v>
      </c>
      <c r="M1052">
        <f t="shared" si="50"/>
        <v>41</v>
      </c>
    </row>
    <row r="1053" spans="1:13" x14ac:dyDescent="0.25">
      <c r="A1053" t="s">
        <v>1084</v>
      </c>
      <c r="B1053">
        <v>1975</v>
      </c>
      <c r="C1053" t="s">
        <v>15</v>
      </c>
      <c r="D1053">
        <v>6</v>
      </c>
      <c r="E1053">
        <v>1</v>
      </c>
      <c r="F1053" s="11">
        <v>8539.67</v>
      </c>
      <c r="G1053" t="s">
        <v>11</v>
      </c>
      <c r="H1053" t="s">
        <v>12</v>
      </c>
      <c r="I1053" t="s">
        <v>42</v>
      </c>
      <c r="K1053" t="str">
        <f t="shared" si="48"/>
        <v>1975-6</v>
      </c>
      <c r="L1053" t="str">
        <f t="shared" si="49"/>
        <v>6-Nov-1975</v>
      </c>
      <c r="M1053">
        <f t="shared" si="50"/>
        <v>47</v>
      </c>
    </row>
    <row r="1054" spans="1:13" x14ac:dyDescent="0.25">
      <c r="A1054" t="s">
        <v>1085</v>
      </c>
      <c r="B1054">
        <f>AVERAGE(B1052:B1053)</f>
        <v>1978</v>
      </c>
      <c r="C1054" t="s">
        <v>30</v>
      </c>
      <c r="D1054">
        <v>12</v>
      </c>
      <c r="E1054">
        <v>1</v>
      </c>
      <c r="F1054" s="11">
        <v>8547.69</v>
      </c>
      <c r="G1054" t="s">
        <v>11</v>
      </c>
      <c r="H1054" t="s">
        <v>16</v>
      </c>
      <c r="I1054" t="s">
        <v>13</v>
      </c>
      <c r="K1054" t="str">
        <f t="shared" si="48"/>
        <v>1978-12</v>
      </c>
      <c r="L1054" t="str">
        <f t="shared" si="49"/>
        <v>12-Dec-1978</v>
      </c>
      <c r="M1054">
        <f t="shared" si="50"/>
        <v>44</v>
      </c>
    </row>
    <row r="1055" spans="1:13" x14ac:dyDescent="0.25">
      <c r="A1055" t="s">
        <v>1086</v>
      </c>
      <c r="B1055">
        <v>1975</v>
      </c>
      <c r="C1055" t="s">
        <v>35</v>
      </c>
      <c r="D1055">
        <v>6</v>
      </c>
      <c r="E1055">
        <v>1</v>
      </c>
      <c r="F1055" s="11">
        <v>8551.35</v>
      </c>
      <c r="G1055" t="s">
        <v>11</v>
      </c>
      <c r="H1055" t="s">
        <v>11</v>
      </c>
      <c r="I1055" t="s">
        <v>42</v>
      </c>
      <c r="K1055" t="str">
        <f t="shared" si="48"/>
        <v>1975-6</v>
      </c>
      <c r="L1055" t="str">
        <f t="shared" si="49"/>
        <v>6-Aug-1975</v>
      </c>
      <c r="M1055">
        <f t="shared" si="50"/>
        <v>47</v>
      </c>
    </row>
    <row r="1056" spans="1:13" x14ac:dyDescent="0.25">
      <c r="A1056" t="s">
        <v>1087</v>
      </c>
      <c r="B1056">
        <v>1975</v>
      </c>
      <c r="C1056" t="s">
        <v>35</v>
      </c>
      <c r="D1056">
        <v>21</v>
      </c>
      <c r="E1056">
        <v>1</v>
      </c>
      <c r="F1056" s="11">
        <v>8556.91</v>
      </c>
      <c r="G1056" t="s">
        <v>11</v>
      </c>
      <c r="H1056" t="s">
        <v>16</v>
      </c>
      <c r="I1056" t="s">
        <v>42</v>
      </c>
      <c r="K1056" t="str">
        <f t="shared" si="48"/>
        <v>1975-21</v>
      </c>
      <c r="L1056" t="str">
        <f t="shared" si="49"/>
        <v>21-Aug-1975</v>
      </c>
      <c r="M1056">
        <f t="shared" si="50"/>
        <v>47</v>
      </c>
    </row>
    <row r="1057" spans="1:13" x14ac:dyDescent="0.25">
      <c r="A1057" t="s">
        <v>1088</v>
      </c>
      <c r="B1057">
        <v>1988</v>
      </c>
      <c r="C1057" t="s">
        <v>20</v>
      </c>
      <c r="D1057">
        <v>21</v>
      </c>
      <c r="E1057">
        <v>3</v>
      </c>
      <c r="F1057" s="11">
        <v>8567.25</v>
      </c>
      <c r="G1057" t="s">
        <v>11</v>
      </c>
      <c r="H1057" t="s">
        <v>16</v>
      </c>
      <c r="I1057" t="s">
        <v>23</v>
      </c>
      <c r="K1057" t="str">
        <f t="shared" si="48"/>
        <v>1988-21</v>
      </c>
      <c r="L1057" t="str">
        <f t="shared" si="49"/>
        <v>21-Sep-1988</v>
      </c>
      <c r="M1057">
        <f t="shared" si="50"/>
        <v>34</v>
      </c>
    </row>
    <row r="1058" spans="1:13" x14ac:dyDescent="0.25">
      <c r="A1058" t="s">
        <v>1089</v>
      </c>
      <c r="B1058">
        <v>1975</v>
      </c>
      <c r="C1058" t="s">
        <v>20</v>
      </c>
      <c r="D1058">
        <v>26</v>
      </c>
      <c r="E1058">
        <v>1</v>
      </c>
      <c r="F1058" s="11">
        <v>8569.86</v>
      </c>
      <c r="G1058" t="s">
        <v>11</v>
      </c>
      <c r="H1058" t="s">
        <v>12</v>
      </c>
      <c r="I1058" t="s">
        <v>13</v>
      </c>
      <c r="K1058" t="str">
        <f t="shared" si="48"/>
        <v>1975-26</v>
      </c>
      <c r="L1058" t="str">
        <f t="shared" si="49"/>
        <v>26-Sep-1975</v>
      </c>
      <c r="M1058">
        <f t="shared" si="50"/>
        <v>47</v>
      </c>
    </row>
    <row r="1059" spans="1:13" x14ac:dyDescent="0.25">
      <c r="A1059" t="s">
        <v>1090</v>
      </c>
      <c r="B1059">
        <v>1982</v>
      </c>
      <c r="C1059" t="s">
        <v>30</v>
      </c>
      <c r="D1059">
        <v>6</v>
      </c>
      <c r="E1059">
        <v>3</v>
      </c>
      <c r="F1059" s="11">
        <v>8572.0400000000009</v>
      </c>
      <c r="G1059" t="s">
        <v>11</v>
      </c>
      <c r="H1059" t="s">
        <v>11</v>
      </c>
      <c r="I1059" t="s">
        <v>300</v>
      </c>
      <c r="K1059" t="str">
        <f t="shared" si="48"/>
        <v>1982-6</v>
      </c>
      <c r="L1059" t="str">
        <f t="shared" si="49"/>
        <v>6-Dec-1982</v>
      </c>
      <c r="M1059">
        <f t="shared" si="50"/>
        <v>40</v>
      </c>
    </row>
    <row r="1060" spans="1:13" x14ac:dyDescent="0.25">
      <c r="A1060" t="s">
        <v>1091</v>
      </c>
      <c r="B1060">
        <v>1987</v>
      </c>
      <c r="C1060" t="s">
        <v>15</v>
      </c>
      <c r="D1060">
        <v>11</v>
      </c>
      <c r="E1060">
        <v>3</v>
      </c>
      <c r="F1060" s="11">
        <v>8573.2999999999993</v>
      </c>
      <c r="G1060" t="s">
        <v>11</v>
      </c>
      <c r="H1060" t="s">
        <v>11</v>
      </c>
      <c r="I1060" t="s">
        <v>300</v>
      </c>
      <c r="K1060" t="str">
        <f t="shared" si="48"/>
        <v>1987-11</v>
      </c>
      <c r="L1060" t="str">
        <f t="shared" si="49"/>
        <v>11-Nov-1987</v>
      </c>
      <c r="M1060">
        <f t="shared" si="50"/>
        <v>35</v>
      </c>
    </row>
    <row r="1061" spans="1:13" x14ac:dyDescent="0.25">
      <c r="A1061" t="s">
        <v>1092</v>
      </c>
      <c r="B1061">
        <v>1983</v>
      </c>
      <c r="C1061" t="s">
        <v>30</v>
      </c>
      <c r="D1061">
        <v>30</v>
      </c>
      <c r="E1061">
        <v>5</v>
      </c>
      <c r="F1061" s="11">
        <v>8582.2999999999993</v>
      </c>
      <c r="G1061" t="s">
        <v>11</v>
      </c>
      <c r="H1061" t="s">
        <v>16</v>
      </c>
      <c r="I1061" t="s">
        <v>13</v>
      </c>
      <c r="K1061" t="str">
        <f t="shared" si="48"/>
        <v>1983-30</v>
      </c>
      <c r="L1061" t="str">
        <f t="shared" si="49"/>
        <v>30-Dec-1983</v>
      </c>
      <c r="M1061">
        <f t="shared" si="50"/>
        <v>39</v>
      </c>
    </row>
    <row r="1062" spans="1:13" x14ac:dyDescent="0.25">
      <c r="A1062" t="s">
        <v>1093</v>
      </c>
      <c r="B1062">
        <v>1983</v>
      </c>
      <c r="C1062" t="s">
        <v>10</v>
      </c>
      <c r="D1062">
        <v>25</v>
      </c>
      <c r="E1062">
        <v>5</v>
      </c>
      <c r="F1062" s="11">
        <v>8596.83</v>
      </c>
      <c r="G1062" t="s">
        <v>11</v>
      </c>
      <c r="H1062" t="s">
        <v>12</v>
      </c>
      <c r="I1062" t="s">
        <v>13</v>
      </c>
      <c r="K1062" t="str">
        <f t="shared" si="48"/>
        <v>1983-25</v>
      </c>
      <c r="L1062" t="str">
        <f t="shared" si="49"/>
        <v>25-Jul-1983</v>
      </c>
      <c r="M1062">
        <f t="shared" si="50"/>
        <v>39</v>
      </c>
    </row>
    <row r="1063" spans="1:13" x14ac:dyDescent="0.25">
      <c r="A1063" t="s">
        <v>1094</v>
      </c>
      <c r="B1063">
        <v>1973</v>
      </c>
      <c r="C1063" t="s">
        <v>10</v>
      </c>
      <c r="D1063">
        <v>11</v>
      </c>
      <c r="E1063">
        <v>0</v>
      </c>
      <c r="F1063" s="11">
        <v>8601.33</v>
      </c>
      <c r="G1063" t="s">
        <v>11</v>
      </c>
      <c r="H1063" t="s">
        <v>16</v>
      </c>
      <c r="I1063" t="s">
        <v>13</v>
      </c>
      <c r="K1063" t="str">
        <f t="shared" si="48"/>
        <v>1973-11</v>
      </c>
      <c r="L1063" t="str">
        <f t="shared" si="49"/>
        <v>11-Jul-1973</v>
      </c>
      <c r="M1063">
        <f t="shared" si="50"/>
        <v>49</v>
      </c>
    </row>
    <row r="1064" spans="1:13" x14ac:dyDescent="0.25">
      <c r="A1064" t="s">
        <v>1095</v>
      </c>
      <c r="B1064">
        <v>1977</v>
      </c>
      <c r="C1064" t="s">
        <v>20</v>
      </c>
      <c r="D1064">
        <v>24</v>
      </c>
      <c r="E1064">
        <v>2</v>
      </c>
      <c r="F1064" s="11">
        <v>8603.82</v>
      </c>
      <c r="G1064" t="s">
        <v>11</v>
      </c>
      <c r="H1064" t="s">
        <v>16</v>
      </c>
      <c r="I1064" t="s">
        <v>166</v>
      </c>
      <c r="K1064" t="str">
        <f t="shared" si="48"/>
        <v>1977-24</v>
      </c>
      <c r="L1064" t="str">
        <f t="shared" si="49"/>
        <v>24-Sep-1977</v>
      </c>
      <c r="M1064">
        <f t="shared" si="50"/>
        <v>45</v>
      </c>
    </row>
    <row r="1065" spans="1:13" x14ac:dyDescent="0.25">
      <c r="A1065" t="s">
        <v>1096</v>
      </c>
      <c r="B1065">
        <v>1977</v>
      </c>
      <c r="C1065" t="s">
        <v>15</v>
      </c>
      <c r="D1065">
        <v>12</v>
      </c>
      <c r="E1065">
        <v>2</v>
      </c>
      <c r="F1065" s="11">
        <v>8604.48</v>
      </c>
      <c r="G1065" t="s">
        <v>12</v>
      </c>
      <c r="H1065" t="s">
        <v>11</v>
      </c>
      <c r="I1065" t="s">
        <v>168</v>
      </c>
      <c r="K1065" t="str">
        <f t="shared" si="48"/>
        <v>1977-12</v>
      </c>
      <c r="L1065" t="str">
        <f t="shared" si="49"/>
        <v>12-Nov-1977</v>
      </c>
      <c r="M1065">
        <f t="shared" si="50"/>
        <v>45</v>
      </c>
    </row>
    <row r="1066" spans="1:13" x14ac:dyDescent="0.25">
      <c r="A1066" t="s">
        <v>1097</v>
      </c>
      <c r="B1066">
        <v>1977</v>
      </c>
      <c r="C1066" t="s">
        <v>37</v>
      </c>
      <c r="D1066">
        <v>15</v>
      </c>
      <c r="E1066">
        <v>3</v>
      </c>
      <c r="F1066" s="11">
        <v>8605.36</v>
      </c>
      <c r="G1066" t="s">
        <v>11</v>
      </c>
      <c r="H1066" t="s">
        <v>11</v>
      </c>
      <c r="I1066" t="s">
        <v>13</v>
      </c>
      <c r="K1066" t="str">
        <f t="shared" si="48"/>
        <v>1977-15</v>
      </c>
      <c r="L1066" t="str">
        <f t="shared" si="49"/>
        <v>15-Oct-1977</v>
      </c>
      <c r="M1066">
        <f t="shared" si="50"/>
        <v>45</v>
      </c>
    </row>
    <row r="1067" spans="1:13" x14ac:dyDescent="0.25">
      <c r="A1067" t="s">
        <v>1098</v>
      </c>
      <c r="B1067">
        <v>1979</v>
      </c>
      <c r="C1067" t="s">
        <v>10</v>
      </c>
      <c r="D1067">
        <v>17</v>
      </c>
      <c r="E1067">
        <v>3</v>
      </c>
      <c r="F1067" s="11">
        <v>8606.2199999999993</v>
      </c>
      <c r="G1067" t="s">
        <v>16</v>
      </c>
      <c r="H1067" t="s">
        <v>11</v>
      </c>
      <c r="I1067" t="s">
        <v>276</v>
      </c>
      <c r="K1067" t="str">
        <f t="shared" si="48"/>
        <v>1979-17</v>
      </c>
      <c r="L1067" t="str">
        <f t="shared" si="49"/>
        <v>17-Jul-1979</v>
      </c>
      <c r="M1067">
        <f t="shared" si="50"/>
        <v>43</v>
      </c>
    </row>
    <row r="1068" spans="1:13" x14ac:dyDescent="0.25">
      <c r="A1068" t="s">
        <v>1099</v>
      </c>
      <c r="B1068">
        <v>1977</v>
      </c>
      <c r="C1068" t="s">
        <v>20</v>
      </c>
      <c r="D1068">
        <v>2</v>
      </c>
      <c r="E1068">
        <v>3</v>
      </c>
      <c r="F1068" s="11">
        <v>8615.2999999999993</v>
      </c>
      <c r="G1068" t="s">
        <v>11</v>
      </c>
      <c r="H1068" t="s">
        <v>12</v>
      </c>
      <c r="I1068" t="s">
        <v>42</v>
      </c>
      <c r="K1068" t="str">
        <f t="shared" si="48"/>
        <v>1977-2</v>
      </c>
      <c r="L1068" t="str">
        <f t="shared" si="49"/>
        <v>2-Sep-1977</v>
      </c>
      <c r="M1068">
        <f t="shared" si="50"/>
        <v>45</v>
      </c>
    </row>
    <row r="1069" spans="1:13" x14ac:dyDescent="0.25">
      <c r="A1069" t="s">
        <v>1100</v>
      </c>
      <c r="B1069">
        <v>1975</v>
      </c>
      <c r="C1069" t="s">
        <v>35</v>
      </c>
      <c r="D1069">
        <v>3</v>
      </c>
      <c r="E1069">
        <v>1</v>
      </c>
      <c r="F1069" s="11">
        <v>8627.5400000000009</v>
      </c>
      <c r="G1069" t="s">
        <v>11</v>
      </c>
      <c r="H1069" t="s">
        <v>11</v>
      </c>
      <c r="I1069" t="s">
        <v>356</v>
      </c>
      <c r="K1069" t="str">
        <f t="shared" si="48"/>
        <v>1975-3</v>
      </c>
      <c r="L1069" t="str">
        <f t="shared" si="49"/>
        <v>3-Aug-1975</v>
      </c>
      <c r="M1069">
        <f t="shared" si="50"/>
        <v>47</v>
      </c>
    </row>
    <row r="1070" spans="1:13" x14ac:dyDescent="0.25">
      <c r="A1070" t="s">
        <v>1101</v>
      </c>
      <c r="B1070">
        <v>1965</v>
      </c>
      <c r="C1070" t="s">
        <v>37</v>
      </c>
      <c r="D1070">
        <v>21</v>
      </c>
      <c r="E1070">
        <v>0</v>
      </c>
      <c r="F1070" s="11">
        <v>8665.09</v>
      </c>
      <c r="G1070" t="s">
        <v>12</v>
      </c>
      <c r="H1070" t="s">
        <v>11</v>
      </c>
      <c r="I1070" t="s">
        <v>23</v>
      </c>
      <c r="K1070" t="str">
        <f t="shared" si="48"/>
        <v>1965-21</v>
      </c>
      <c r="L1070" t="str">
        <f t="shared" si="49"/>
        <v>21-Oct-1965</v>
      </c>
      <c r="M1070">
        <f t="shared" si="50"/>
        <v>57</v>
      </c>
    </row>
    <row r="1071" spans="1:13" x14ac:dyDescent="0.25">
      <c r="A1071" t="s">
        <v>1102</v>
      </c>
      <c r="B1071">
        <v>1969</v>
      </c>
      <c r="C1071" t="s">
        <v>35</v>
      </c>
      <c r="D1071">
        <v>10</v>
      </c>
      <c r="E1071">
        <v>0</v>
      </c>
      <c r="F1071" s="11">
        <v>8665.14</v>
      </c>
      <c r="G1071" t="s">
        <v>11</v>
      </c>
      <c r="H1071" t="s">
        <v>12</v>
      </c>
      <c r="I1071" t="s">
        <v>13</v>
      </c>
      <c r="K1071" t="str">
        <f t="shared" si="48"/>
        <v>1969-10</v>
      </c>
      <c r="L1071" t="str">
        <f t="shared" si="49"/>
        <v>10-Aug-1969</v>
      </c>
      <c r="M1071">
        <f t="shared" si="50"/>
        <v>53</v>
      </c>
    </row>
    <row r="1072" spans="1:13" x14ac:dyDescent="0.25">
      <c r="A1072" t="s">
        <v>1103</v>
      </c>
      <c r="B1072">
        <v>1974</v>
      </c>
      <c r="C1072" t="s">
        <v>35</v>
      </c>
      <c r="D1072">
        <v>16</v>
      </c>
      <c r="E1072">
        <v>0</v>
      </c>
      <c r="F1072" s="11">
        <v>8671.19</v>
      </c>
      <c r="G1072" t="s">
        <v>11</v>
      </c>
      <c r="H1072" t="s">
        <v>16</v>
      </c>
      <c r="I1072" t="s">
        <v>23</v>
      </c>
      <c r="K1072" t="str">
        <f t="shared" si="48"/>
        <v>1974-16</v>
      </c>
      <c r="L1072" t="str">
        <f t="shared" si="49"/>
        <v>16-Aug-1974</v>
      </c>
      <c r="M1072">
        <f t="shared" si="50"/>
        <v>48</v>
      </c>
    </row>
    <row r="1073" spans="1:13" x14ac:dyDescent="0.25">
      <c r="A1073" t="s">
        <v>1104</v>
      </c>
      <c r="B1073">
        <v>1973</v>
      </c>
      <c r="C1073" t="s">
        <v>37</v>
      </c>
      <c r="D1073">
        <v>11</v>
      </c>
      <c r="E1073">
        <v>0</v>
      </c>
      <c r="F1073" s="11">
        <v>8688.86</v>
      </c>
      <c r="G1073" t="s">
        <v>11</v>
      </c>
      <c r="H1073" t="s">
        <v>16</v>
      </c>
      <c r="I1073" t="s">
        <v>356</v>
      </c>
      <c r="K1073" t="str">
        <f t="shared" si="48"/>
        <v>1973-11</v>
      </c>
      <c r="L1073" t="str">
        <f t="shared" si="49"/>
        <v>11-Oct-1973</v>
      </c>
      <c r="M1073">
        <f t="shared" si="50"/>
        <v>49</v>
      </c>
    </row>
    <row r="1074" spans="1:13" x14ac:dyDescent="0.25">
      <c r="A1074" t="s">
        <v>1105</v>
      </c>
      <c r="B1074">
        <v>1980</v>
      </c>
      <c r="C1074" t="s">
        <v>37</v>
      </c>
      <c r="D1074">
        <v>28</v>
      </c>
      <c r="E1074">
        <v>2</v>
      </c>
      <c r="F1074" s="11">
        <v>8701.84</v>
      </c>
      <c r="G1074" t="s">
        <v>11</v>
      </c>
      <c r="H1074" t="s">
        <v>12</v>
      </c>
      <c r="I1074" t="s">
        <v>300</v>
      </c>
      <c r="K1074" t="str">
        <f t="shared" si="48"/>
        <v>1980-28</v>
      </c>
      <c r="L1074" t="str">
        <f t="shared" si="49"/>
        <v>28-Oct-1980</v>
      </c>
      <c r="M1074">
        <f t="shared" si="50"/>
        <v>42</v>
      </c>
    </row>
    <row r="1075" spans="1:13" x14ac:dyDescent="0.25">
      <c r="A1075" t="s">
        <v>1106</v>
      </c>
      <c r="B1075">
        <v>1973</v>
      </c>
      <c r="C1075" t="s">
        <v>18</v>
      </c>
      <c r="D1075">
        <v>25</v>
      </c>
      <c r="E1075">
        <v>1</v>
      </c>
      <c r="F1075" s="11">
        <v>8703.4599999999991</v>
      </c>
      <c r="G1075" t="s">
        <v>12</v>
      </c>
      <c r="H1075" t="s">
        <v>12</v>
      </c>
      <c r="I1075" t="s">
        <v>42</v>
      </c>
      <c r="K1075" t="str">
        <f t="shared" si="48"/>
        <v>1973-25</v>
      </c>
      <c r="L1075" t="str">
        <f t="shared" si="49"/>
        <v>25-Jun-1973</v>
      </c>
      <c r="M1075">
        <f t="shared" si="50"/>
        <v>49</v>
      </c>
    </row>
    <row r="1076" spans="1:13" x14ac:dyDescent="0.25">
      <c r="A1076" t="s">
        <v>1107</v>
      </c>
      <c r="B1076">
        <v>1976</v>
      </c>
      <c r="C1076" t="s">
        <v>18</v>
      </c>
      <c r="D1076">
        <v>17</v>
      </c>
      <c r="E1076">
        <v>2</v>
      </c>
      <c r="F1076" s="11">
        <v>8733.23</v>
      </c>
      <c r="G1076" t="s">
        <v>11</v>
      </c>
      <c r="H1076" t="s">
        <v>12</v>
      </c>
      <c r="I1076" t="s">
        <v>23</v>
      </c>
      <c r="K1076" t="str">
        <f t="shared" si="48"/>
        <v>1976-17</v>
      </c>
      <c r="L1076" t="str">
        <f t="shared" si="49"/>
        <v>17-Jun-1976</v>
      </c>
      <c r="M1076">
        <f t="shared" si="50"/>
        <v>46</v>
      </c>
    </row>
    <row r="1077" spans="1:13" x14ac:dyDescent="0.25">
      <c r="A1077" t="s">
        <v>1108</v>
      </c>
      <c r="B1077">
        <v>1999</v>
      </c>
      <c r="C1077" t="s">
        <v>35</v>
      </c>
      <c r="D1077">
        <v>23</v>
      </c>
      <c r="E1077">
        <v>0</v>
      </c>
      <c r="F1077" s="11">
        <v>8747.68</v>
      </c>
      <c r="G1077" t="s">
        <v>11</v>
      </c>
      <c r="H1077" t="s">
        <v>12</v>
      </c>
      <c r="I1077" t="s">
        <v>42</v>
      </c>
      <c r="K1077" t="str">
        <f t="shared" si="48"/>
        <v>1999-23</v>
      </c>
      <c r="L1077" t="str">
        <f t="shared" si="49"/>
        <v>23-Aug-1999</v>
      </c>
      <c r="M1077">
        <f t="shared" si="50"/>
        <v>23</v>
      </c>
    </row>
    <row r="1078" spans="1:13" x14ac:dyDescent="0.25">
      <c r="A1078" t="s">
        <v>1109</v>
      </c>
      <c r="B1078">
        <v>1969</v>
      </c>
      <c r="C1078" t="s">
        <v>20</v>
      </c>
      <c r="D1078">
        <v>9</v>
      </c>
      <c r="E1078">
        <v>0</v>
      </c>
      <c r="F1078" s="11">
        <v>8760.1200000000008</v>
      </c>
      <c r="G1078" t="s">
        <v>11</v>
      </c>
      <c r="H1078" t="s">
        <v>16</v>
      </c>
      <c r="I1078" t="s">
        <v>13</v>
      </c>
      <c r="K1078" t="str">
        <f t="shared" si="48"/>
        <v>1969-9</v>
      </c>
      <c r="L1078" t="str">
        <f t="shared" si="49"/>
        <v>9-Sep-1969</v>
      </c>
      <c r="M1078">
        <f t="shared" si="50"/>
        <v>53</v>
      </c>
    </row>
    <row r="1079" spans="1:13" x14ac:dyDescent="0.25">
      <c r="A1079" t="s">
        <v>1110</v>
      </c>
      <c r="B1079">
        <v>1974</v>
      </c>
      <c r="C1079" t="s">
        <v>20</v>
      </c>
      <c r="D1079">
        <v>6</v>
      </c>
      <c r="E1079">
        <v>1</v>
      </c>
      <c r="F1079" s="11">
        <v>8765.25</v>
      </c>
      <c r="G1079" t="s">
        <v>11</v>
      </c>
      <c r="H1079" t="s">
        <v>12</v>
      </c>
      <c r="I1079" t="s">
        <v>23</v>
      </c>
      <c r="K1079" t="str">
        <f t="shared" si="48"/>
        <v>1974-6</v>
      </c>
      <c r="L1079" t="str">
        <f t="shared" si="49"/>
        <v>6-Sep-1974</v>
      </c>
      <c r="M1079">
        <f t="shared" si="50"/>
        <v>48</v>
      </c>
    </row>
    <row r="1080" spans="1:13" x14ac:dyDescent="0.25">
      <c r="A1080" t="s">
        <v>1111</v>
      </c>
      <c r="B1080">
        <v>1971</v>
      </c>
      <c r="C1080" t="s">
        <v>35</v>
      </c>
      <c r="D1080">
        <v>23</v>
      </c>
      <c r="E1080">
        <v>0</v>
      </c>
      <c r="F1080" s="11">
        <v>8782.4699999999993</v>
      </c>
      <c r="G1080" t="s">
        <v>11</v>
      </c>
      <c r="H1080" t="s">
        <v>12</v>
      </c>
      <c r="I1080" t="s">
        <v>42</v>
      </c>
      <c r="K1080" t="str">
        <f t="shared" si="48"/>
        <v>1971-23</v>
      </c>
      <c r="L1080" t="str">
        <f t="shared" si="49"/>
        <v>23-Aug-1971</v>
      </c>
      <c r="M1080">
        <f t="shared" si="50"/>
        <v>51</v>
      </c>
    </row>
    <row r="1081" spans="1:13" x14ac:dyDescent="0.25">
      <c r="A1081" t="s">
        <v>1112</v>
      </c>
      <c r="B1081">
        <v>1971</v>
      </c>
      <c r="C1081" t="s">
        <v>18</v>
      </c>
      <c r="D1081">
        <v>18</v>
      </c>
      <c r="E1081">
        <v>0</v>
      </c>
      <c r="F1081" s="11">
        <v>8798.59</v>
      </c>
      <c r="G1081" t="s">
        <v>11</v>
      </c>
      <c r="H1081" t="s">
        <v>16</v>
      </c>
      <c r="I1081" t="s">
        <v>42</v>
      </c>
      <c r="K1081" t="str">
        <f t="shared" si="48"/>
        <v>1971-18</v>
      </c>
      <c r="L1081" t="str">
        <f t="shared" si="49"/>
        <v>18-Jun-1971</v>
      </c>
      <c r="M1081">
        <f t="shared" si="50"/>
        <v>51</v>
      </c>
    </row>
    <row r="1082" spans="1:13" x14ac:dyDescent="0.25">
      <c r="A1082" t="s">
        <v>1113</v>
      </c>
      <c r="B1082">
        <v>1965</v>
      </c>
      <c r="C1082" t="s">
        <v>35</v>
      </c>
      <c r="D1082">
        <v>29</v>
      </c>
      <c r="E1082">
        <v>0</v>
      </c>
      <c r="F1082" s="11">
        <v>8800.49</v>
      </c>
      <c r="G1082" t="s">
        <v>12</v>
      </c>
      <c r="H1082" t="s">
        <v>11</v>
      </c>
      <c r="I1082" t="s">
        <v>13</v>
      </c>
      <c r="K1082" t="str">
        <f t="shared" si="48"/>
        <v>1965-29</v>
      </c>
      <c r="L1082" t="str">
        <f t="shared" si="49"/>
        <v>29-Aug-1965</v>
      </c>
      <c r="M1082">
        <f t="shared" si="50"/>
        <v>57</v>
      </c>
    </row>
    <row r="1083" spans="1:13" x14ac:dyDescent="0.25">
      <c r="A1083" t="s">
        <v>1114</v>
      </c>
      <c r="B1083">
        <v>2001</v>
      </c>
      <c r="C1083" t="s">
        <v>15</v>
      </c>
      <c r="D1083">
        <v>7</v>
      </c>
      <c r="E1083">
        <v>0</v>
      </c>
      <c r="F1083" s="11">
        <v>8821.8799999999992</v>
      </c>
      <c r="G1083" t="s">
        <v>11</v>
      </c>
      <c r="H1083" t="s">
        <v>12</v>
      </c>
      <c r="I1083" t="s">
        <v>249</v>
      </c>
      <c r="K1083" t="str">
        <f t="shared" si="48"/>
        <v>2001-7</v>
      </c>
      <c r="L1083" t="str">
        <f t="shared" si="49"/>
        <v>7-Nov-2001</v>
      </c>
      <c r="M1083">
        <f t="shared" si="50"/>
        <v>21</v>
      </c>
    </row>
    <row r="1084" spans="1:13" x14ac:dyDescent="0.25">
      <c r="A1084" t="s">
        <v>1115</v>
      </c>
      <c r="B1084">
        <v>1976</v>
      </c>
      <c r="C1084" t="s">
        <v>18</v>
      </c>
      <c r="D1084">
        <v>14</v>
      </c>
      <c r="E1084">
        <v>2</v>
      </c>
      <c r="F1084" s="11">
        <v>8823.2800000000007</v>
      </c>
      <c r="G1084" t="s">
        <v>11</v>
      </c>
      <c r="H1084" t="s">
        <v>16</v>
      </c>
      <c r="I1084" t="s">
        <v>42</v>
      </c>
      <c r="K1084" t="str">
        <f t="shared" si="48"/>
        <v>1976-14</v>
      </c>
      <c r="L1084" t="str">
        <f t="shared" si="49"/>
        <v>14-Jun-1976</v>
      </c>
      <c r="M1084">
        <f t="shared" si="50"/>
        <v>46</v>
      </c>
    </row>
    <row r="1085" spans="1:13" x14ac:dyDescent="0.25">
      <c r="A1085" t="s">
        <v>1116</v>
      </c>
      <c r="B1085">
        <v>1976</v>
      </c>
      <c r="C1085" t="s">
        <v>37</v>
      </c>
      <c r="D1085">
        <v>19</v>
      </c>
      <c r="E1085">
        <v>1</v>
      </c>
      <c r="F1085" s="11">
        <v>8823.99</v>
      </c>
      <c r="G1085" t="s">
        <v>11</v>
      </c>
      <c r="H1085" t="s">
        <v>12</v>
      </c>
      <c r="I1085" t="s">
        <v>247</v>
      </c>
      <c r="K1085" t="str">
        <f t="shared" si="48"/>
        <v>1976-19</v>
      </c>
      <c r="L1085" t="str">
        <f t="shared" si="49"/>
        <v>19-Oct-1976</v>
      </c>
      <c r="M1085">
        <f t="shared" si="50"/>
        <v>46</v>
      </c>
    </row>
    <row r="1086" spans="1:13" x14ac:dyDescent="0.25">
      <c r="A1086" t="s">
        <v>1117</v>
      </c>
      <c r="B1086">
        <v>1988</v>
      </c>
      <c r="C1086" t="s">
        <v>35</v>
      </c>
      <c r="D1086">
        <v>22</v>
      </c>
      <c r="E1086">
        <v>3</v>
      </c>
      <c r="F1086" s="11">
        <v>8824.27</v>
      </c>
      <c r="G1086" t="s">
        <v>11</v>
      </c>
      <c r="H1086" t="s">
        <v>16</v>
      </c>
      <c r="I1086" t="s">
        <v>200</v>
      </c>
      <c r="K1086" t="str">
        <f t="shared" si="48"/>
        <v>1988-22</v>
      </c>
      <c r="L1086" t="str">
        <f t="shared" si="49"/>
        <v>22-Aug-1988</v>
      </c>
      <c r="M1086">
        <f t="shared" si="50"/>
        <v>34</v>
      </c>
    </row>
    <row r="1087" spans="1:13" x14ac:dyDescent="0.25">
      <c r="A1087" t="s">
        <v>1118</v>
      </c>
      <c r="B1087">
        <v>1976</v>
      </c>
      <c r="C1087" t="s">
        <v>10</v>
      </c>
      <c r="D1087">
        <v>14</v>
      </c>
      <c r="E1087">
        <v>2</v>
      </c>
      <c r="F1087" s="11">
        <v>8825.09</v>
      </c>
      <c r="G1087" t="s">
        <v>11</v>
      </c>
      <c r="H1087" t="s">
        <v>12</v>
      </c>
      <c r="I1087" t="s">
        <v>42</v>
      </c>
      <c r="K1087" t="str">
        <f t="shared" si="48"/>
        <v>1976-14</v>
      </c>
      <c r="L1087" t="str">
        <f t="shared" si="49"/>
        <v>14-Jul-1976</v>
      </c>
      <c r="M1087">
        <f t="shared" si="50"/>
        <v>46</v>
      </c>
    </row>
    <row r="1088" spans="1:13" x14ac:dyDescent="0.25">
      <c r="A1088" t="s">
        <v>1119</v>
      </c>
      <c r="B1088">
        <v>1972</v>
      </c>
      <c r="C1088" t="s">
        <v>15</v>
      </c>
      <c r="D1088">
        <v>14</v>
      </c>
      <c r="E1088">
        <v>0</v>
      </c>
      <c r="F1088" s="11">
        <v>8827.2099999999991</v>
      </c>
      <c r="G1088" t="s">
        <v>12</v>
      </c>
      <c r="H1088" t="s">
        <v>16</v>
      </c>
      <c r="I1088" t="s">
        <v>23</v>
      </c>
      <c r="K1088" t="str">
        <f t="shared" si="48"/>
        <v>1972-14</v>
      </c>
      <c r="L1088" t="str">
        <f t="shared" si="49"/>
        <v>14-Nov-1972</v>
      </c>
      <c r="M1088">
        <f t="shared" si="50"/>
        <v>50</v>
      </c>
    </row>
    <row r="1089" spans="1:13" x14ac:dyDescent="0.25">
      <c r="A1089" t="s">
        <v>1120</v>
      </c>
      <c r="B1089">
        <v>1972</v>
      </c>
      <c r="C1089" t="s">
        <v>15</v>
      </c>
      <c r="D1089">
        <v>22</v>
      </c>
      <c r="E1089">
        <v>0</v>
      </c>
      <c r="F1089" s="11">
        <v>8835.26</v>
      </c>
      <c r="G1089" t="s">
        <v>12</v>
      </c>
      <c r="H1089" t="s">
        <v>11</v>
      </c>
      <c r="I1089" t="s">
        <v>23</v>
      </c>
      <c r="K1089" t="str">
        <f t="shared" si="48"/>
        <v>1972-22</v>
      </c>
      <c r="L1089" t="str">
        <f t="shared" si="49"/>
        <v>22-Nov-1972</v>
      </c>
      <c r="M1089">
        <f t="shared" si="50"/>
        <v>50</v>
      </c>
    </row>
    <row r="1090" spans="1:13" x14ac:dyDescent="0.25">
      <c r="A1090" t="s">
        <v>1121</v>
      </c>
      <c r="B1090">
        <v>1974</v>
      </c>
      <c r="C1090" t="s">
        <v>18</v>
      </c>
      <c r="D1090">
        <v>18</v>
      </c>
      <c r="E1090">
        <v>1</v>
      </c>
      <c r="F1090" s="11">
        <v>8871.15</v>
      </c>
      <c r="G1090" t="s">
        <v>11</v>
      </c>
      <c r="H1090" t="s">
        <v>12</v>
      </c>
      <c r="I1090" t="s">
        <v>13</v>
      </c>
      <c r="K1090" t="str">
        <f t="shared" si="48"/>
        <v>1974-18</v>
      </c>
      <c r="L1090" t="str">
        <f t="shared" si="49"/>
        <v>18-Jun-1974</v>
      </c>
      <c r="M1090">
        <f t="shared" si="50"/>
        <v>48</v>
      </c>
    </row>
    <row r="1091" spans="1:13" x14ac:dyDescent="0.25">
      <c r="A1091" t="s">
        <v>1122</v>
      </c>
      <c r="B1091">
        <v>1973</v>
      </c>
      <c r="C1091" t="s">
        <v>20</v>
      </c>
      <c r="D1091">
        <v>9</v>
      </c>
      <c r="E1091">
        <v>0</v>
      </c>
      <c r="F1091" s="11">
        <v>8890.59</v>
      </c>
      <c r="G1091" t="s">
        <v>11</v>
      </c>
      <c r="H1091" t="s">
        <v>12</v>
      </c>
      <c r="I1091" t="s">
        <v>23</v>
      </c>
      <c r="K1091" t="str">
        <f t="shared" ref="K1091:K1154" si="51">B1091&amp;"-"&amp;D1091</f>
        <v>1973-9</v>
      </c>
      <c r="L1091" t="str">
        <f t="shared" ref="L1091:L1154" si="52">D1091&amp;"-"&amp;C1091&amp;"-"&amp;B1091</f>
        <v>9-Sep-1973</v>
      </c>
      <c r="M1091">
        <f t="shared" ref="M1091:M1154" si="53">DATEDIF(L1091,DATE(2023,6,8),"Y")</f>
        <v>49</v>
      </c>
    </row>
    <row r="1092" spans="1:13" x14ac:dyDescent="0.25">
      <c r="A1092" t="s">
        <v>1123</v>
      </c>
      <c r="B1092">
        <v>1978</v>
      </c>
      <c r="C1092" t="s">
        <v>30</v>
      </c>
      <c r="D1092">
        <v>16</v>
      </c>
      <c r="E1092">
        <v>3</v>
      </c>
      <c r="F1092" s="11">
        <v>8891.14</v>
      </c>
      <c r="G1092" t="s">
        <v>11</v>
      </c>
      <c r="H1092" t="s">
        <v>12</v>
      </c>
      <c r="I1092" t="s">
        <v>356</v>
      </c>
      <c r="K1092" t="str">
        <f t="shared" si="51"/>
        <v>1978-16</v>
      </c>
      <c r="L1092" t="str">
        <f t="shared" si="52"/>
        <v>16-Dec-1978</v>
      </c>
      <c r="M1092">
        <f t="shared" si="53"/>
        <v>44</v>
      </c>
    </row>
    <row r="1093" spans="1:13" x14ac:dyDescent="0.25">
      <c r="A1093" t="s">
        <v>1124</v>
      </c>
      <c r="B1093">
        <v>1997</v>
      </c>
      <c r="C1093" t="s">
        <v>15</v>
      </c>
      <c r="D1093">
        <v>28</v>
      </c>
      <c r="E1093">
        <v>0</v>
      </c>
      <c r="F1093" s="11">
        <v>8906.14</v>
      </c>
      <c r="G1093" t="s">
        <v>11</v>
      </c>
      <c r="H1093" t="s">
        <v>11</v>
      </c>
      <c r="I1093" t="s">
        <v>23</v>
      </c>
      <c r="K1093" t="str">
        <f t="shared" si="51"/>
        <v>1997-28</v>
      </c>
      <c r="L1093" t="str">
        <f t="shared" si="52"/>
        <v>28-Nov-1997</v>
      </c>
      <c r="M1093">
        <f t="shared" si="53"/>
        <v>25</v>
      </c>
    </row>
    <row r="1094" spans="1:13" x14ac:dyDescent="0.25">
      <c r="A1094" t="s">
        <v>1125</v>
      </c>
      <c r="B1094">
        <v>1967</v>
      </c>
      <c r="C1094" t="s">
        <v>20</v>
      </c>
      <c r="D1094">
        <v>6</v>
      </c>
      <c r="E1094">
        <v>0</v>
      </c>
      <c r="F1094" s="11">
        <v>8908.4699999999993</v>
      </c>
      <c r="G1094" t="s">
        <v>12</v>
      </c>
      <c r="H1094" t="s">
        <v>11</v>
      </c>
      <c r="I1094" t="s">
        <v>13</v>
      </c>
      <c r="K1094" t="str">
        <f t="shared" si="51"/>
        <v>1967-6</v>
      </c>
      <c r="L1094" t="str">
        <f t="shared" si="52"/>
        <v>6-Sep-1967</v>
      </c>
      <c r="M1094">
        <f t="shared" si="53"/>
        <v>55</v>
      </c>
    </row>
    <row r="1095" spans="1:13" x14ac:dyDescent="0.25">
      <c r="A1095" t="s">
        <v>1126</v>
      </c>
      <c r="B1095">
        <v>1975</v>
      </c>
      <c r="C1095" t="s">
        <v>10</v>
      </c>
      <c r="D1095">
        <v>7</v>
      </c>
      <c r="E1095">
        <v>1</v>
      </c>
      <c r="F1095" s="11">
        <v>8930.93</v>
      </c>
      <c r="G1095" t="s">
        <v>11</v>
      </c>
      <c r="H1095" t="s">
        <v>11</v>
      </c>
      <c r="I1095" t="s">
        <v>23</v>
      </c>
      <c r="K1095" t="str">
        <f t="shared" si="51"/>
        <v>1975-7</v>
      </c>
      <c r="L1095" t="str">
        <f t="shared" si="52"/>
        <v>7-Jul-1975</v>
      </c>
      <c r="M1095">
        <f t="shared" si="53"/>
        <v>47</v>
      </c>
    </row>
    <row r="1096" spans="1:13" x14ac:dyDescent="0.25">
      <c r="A1096" t="s">
        <v>1127</v>
      </c>
      <c r="B1096">
        <v>1972</v>
      </c>
      <c r="C1096" t="s">
        <v>18</v>
      </c>
      <c r="D1096">
        <v>6</v>
      </c>
      <c r="E1096">
        <v>0</v>
      </c>
      <c r="F1096" s="11">
        <v>8932.08</v>
      </c>
      <c r="G1096" t="s">
        <v>11</v>
      </c>
      <c r="H1096" t="s">
        <v>16</v>
      </c>
      <c r="I1096" t="s">
        <v>42</v>
      </c>
      <c r="K1096" t="str">
        <f t="shared" si="51"/>
        <v>1972-6</v>
      </c>
      <c r="L1096" t="str">
        <f t="shared" si="52"/>
        <v>6-Jun-1972</v>
      </c>
      <c r="M1096">
        <f t="shared" si="53"/>
        <v>51</v>
      </c>
    </row>
    <row r="1097" spans="1:13" x14ac:dyDescent="0.25">
      <c r="A1097" t="s">
        <v>1128</v>
      </c>
      <c r="B1097">
        <v>1976</v>
      </c>
      <c r="C1097" t="s">
        <v>30</v>
      </c>
      <c r="D1097">
        <v>25</v>
      </c>
      <c r="E1097">
        <v>3</v>
      </c>
      <c r="F1097" s="11">
        <v>8944.1200000000008</v>
      </c>
      <c r="G1097" t="s">
        <v>12</v>
      </c>
      <c r="H1097" t="s">
        <v>11</v>
      </c>
      <c r="I1097" t="s">
        <v>13</v>
      </c>
      <c r="K1097" t="str">
        <f t="shared" si="51"/>
        <v>1976-25</v>
      </c>
      <c r="L1097" t="str">
        <f t="shared" si="52"/>
        <v>25-Dec-1976</v>
      </c>
      <c r="M1097">
        <f t="shared" si="53"/>
        <v>46</v>
      </c>
    </row>
    <row r="1098" spans="1:13" x14ac:dyDescent="0.25">
      <c r="A1098" t="s">
        <v>1129</v>
      </c>
      <c r="B1098">
        <v>1992</v>
      </c>
      <c r="C1098" t="s">
        <v>20</v>
      </c>
      <c r="D1098">
        <v>27</v>
      </c>
      <c r="E1098">
        <v>0</v>
      </c>
      <c r="F1098" s="11">
        <v>8954.99</v>
      </c>
      <c r="G1098" t="s">
        <v>11</v>
      </c>
      <c r="H1098" t="s">
        <v>12</v>
      </c>
      <c r="I1098" t="s">
        <v>535</v>
      </c>
      <c r="K1098" t="str">
        <f t="shared" si="51"/>
        <v>1992-27</v>
      </c>
      <c r="L1098" t="str">
        <f t="shared" si="52"/>
        <v>27-Sep-1992</v>
      </c>
      <c r="M1098">
        <f t="shared" si="53"/>
        <v>30</v>
      </c>
    </row>
    <row r="1099" spans="1:13" x14ac:dyDescent="0.25">
      <c r="A1099" t="s">
        <v>1130</v>
      </c>
      <c r="B1099">
        <v>1974</v>
      </c>
      <c r="C1099" t="s">
        <v>35</v>
      </c>
      <c r="D1099">
        <v>17</v>
      </c>
      <c r="E1099">
        <v>1</v>
      </c>
      <c r="F1099" s="11">
        <v>8964.06</v>
      </c>
      <c r="G1099" t="s">
        <v>12</v>
      </c>
      <c r="H1099" t="s">
        <v>11</v>
      </c>
      <c r="I1099" t="s">
        <v>168</v>
      </c>
      <c r="K1099" t="str">
        <f t="shared" si="51"/>
        <v>1974-17</v>
      </c>
      <c r="L1099" t="str">
        <f t="shared" si="52"/>
        <v>17-Aug-1974</v>
      </c>
      <c r="M1099">
        <f t="shared" si="53"/>
        <v>48</v>
      </c>
    </row>
    <row r="1100" spans="1:13" x14ac:dyDescent="0.25">
      <c r="A1100" t="s">
        <v>1131</v>
      </c>
      <c r="B1100">
        <v>1983</v>
      </c>
      <c r="C1100" t="s">
        <v>10</v>
      </c>
      <c r="D1100">
        <v>15</v>
      </c>
      <c r="E1100">
        <v>5</v>
      </c>
      <c r="F1100" s="11">
        <v>8965.7999999999993</v>
      </c>
      <c r="G1100" t="s">
        <v>11</v>
      </c>
      <c r="H1100" t="s">
        <v>12</v>
      </c>
      <c r="I1100" t="s">
        <v>23</v>
      </c>
      <c r="K1100" t="str">
        <f t="shared" si="51"/>
        <v>1983-15</v>
      </c>
      <c r="L1100" t="str">
        <f t="shared" si="52"/>
        <v>15-Jul-1983</v>
      </c>
      <c r="M1100">
        <f t="shared" si="53"/>
        <v>39</v>
      </c>
    </row>
    <row r="1101" spans="1:13" x14ac:dyDescent="0.25">
      <c r="A1101" t="s">
        <v>1132</v>
      </c>
      <c r="B1101">
        <v>1974</v>
      </c>
      <c r="C1101" t="s">
        <v>20</v>
      </c>
      <c r="D1101">
        <v>8</v>
      </c>
      <c r="E1101">
        <v>2</v>
      </c>
      <c r="F1101" s="11">
        <v>8968.33</v>
      </c>
      <c r="G1101" t="s">
        <v>12</v>
      </c>
      <c r="H1101" t="s">
        <v>11</v>
      </c>
      <c r="I1101" t="s">
        <v>42</v>
      </c>
      <c r="K1101" t="str">
        <f t="shared" si="51"/>
        <v>1974-8</v>
      </c>
      <c r="L1101" t="str">
        <f t="shared" si="52"/>
        <v>8-Sep-1974</v>
      </c>
      <c r="M1101">
        <f t="shared" si="53"/>
        <v>48</v>
      </c>
    </row>
    <row r="1102" spans="1:13" x14ac:dyDescent="0.25">
      <c r="A1102" t="s">
        <v>1133</v>
      </c>
      <c r="B1102">
        <v>1974</v>
      </c>
      <c r="C1102" t="s">
        <v>10</v>
      </c>
      <c r="D1102">
        <v>21</v>
      </c>
      <c r="E1102">
        <v>2</v>
      </c>
      <c r="F1102" s="11">
        <v>8978.19</v>
      </c>
      <c r="G1102" t="s">
        <v>11</v>
      </c>
      <c r="H1102" t="s">
        <v>11</v>
      </c>
      <c r="I1102" t="s">
        <v>13</v>
      </c>
      <c r="K1102" t="str">
        <f t="shared" si="51"/>
        <v>1974-21</v>
      </c>
      <c r="L1102" t="str">
        <f t="shared" si="52"/>
        <v>21-Jul-1974</v>
      </c>
      <c r="M1102">
        <f t="shared" si="53"/>
        <v>48</v>
      </c>
    </row>
    <row r="1103" spans="1:13" x14ac:dyDescent="0.25">
      <c r="A1103" t="s">
        <v>1134</v>
      </c>
      <c r="B1103">
        <v>1973</v>
      </c>
      <c r="C1103" t="s">
        <v>37</v>
      </c>
      <c r="D1103">
        <v>11</v>
      </c>
      <c r="E1103">
        <v>0</v>
      </c>
      <c r="F1103" s="11">
        <v>8988.16</v>
      </c>
      <c r="G1103" t="s">
        <v>11</v>
      </c>
      <c r="H1103" t="s">
        <v>16</v>
      </c>
      <c r="I1103" t="s">
        <v>23</v>
      </c>
      <c r="K1103" t="str">
        <f t="shared" si="51"/>
        <v>1973-11</v>
      </c>
      <c r="L1103" t="str">
        <f t="shared" si="52"/>
        <v>11-Oct-1973</v>
      </c>
      <c r="M1103">
        <f t="shared" si="53"/>
        <v>49</v>
      </c>
    </row>
    <row r="1104" spans="1:13" x14ac:dyDescent="0.25">
      <c r="A1104" t="s">
        <v>1135</v>
      </c>
      <c r="B1104">
        <v>1979</v>
      </c>
      <c r="C1104" t="s">
        <v>30</v>
      </c>
      <c r="D1104">
        <v>16</v>
      </c>
      <c r="E1104">
        <v>2</v>
      </c>
      <c r="F1104" s="11">
        <v>8998.43</v>
      </c>
      <c r="G1104" t="s">
        <v>11</v>
      </c>
      <c r="H1104" t="s">
        <v>16</v>
      </c>
      <c r="I1104" t="s">
        <v>200</v>
      </c>
      <c r="K1104" t="str">
        <f t="shared" si="51"/>
        <v>1979-16</v>
      </c>
      <c r="L1104" t="str">
        <f t="shared" si="52"/>
        <v>16-Dec-1979</v>
      </c>
      <c r="M1104">
        <f t="shared" si="53"/>
        <v>43</v>
      </c>
    </row>
    <row r="1105" spans="1:13" x14ac:dyDescent="0.25">
      <c r="A1105" t="s">
        <v>1136</v>
      </c>
      <c r="B1105">
        <v>1993</v>
      </c>
      <c r="C1105" t="s">
        <v>30</v>
      </c>
      <c r="D1105">
        <v>1</v>
      </c>
      <c r="E1105">
        <v>0</v>
      </c>
      <c r="F1105" s="11">
        <v>9010.2000000000007</v>
      </c>
      <c r="G1105" t="s">
        <v>11</v>
      </c>
      <c r="H1105" t="s">
        <v>12</v>
      </c>
      <c r="I1105" t="s">
        <v>535</v>
      </c>
      <c r="K1105" t="str">
        <f t="shared" si="51"/>
        <v>1993-1</v>
      </c>
      <c r="L1105" t="str">
        <f t="shared" si="52"/>
        <v>1-Dec-1993</v>
      </c>
      <c r="M1105">
        <f t="shared" si="53"/>
        <v>29</v>
      </c>
    </row>
    <row r="1106" spans="1:13" x14ac:dyDescent="0.25">
      <c r="A1106" t="s">
        <v>1137</v>
      </c>
      <c r="B1106">
        <v>1972</v>
      </c>
      <c r="C1106" t="s">
        <v>30</v>
      </c>
      <c r="D1106">
        <v>7</v>
      </c>
      <c r="E1106">
        <v>1</v>
      </c>
      <c r="F1106" s="11">
        <v>9048.0300000000007</v>
      </c>
      <c r="G1106" t="s">
        <v>11</v>
      </c>
      <c r="H1106" t="s">
        <v>11</v>
      </c>
      <c r="I1106" t="s">
        <v>13</v>
      </c>
      <c r="K1106" t="str">
        <f t="shared" si="51"/>
        <v>1972-7</v>
      </c>
      <c r="L1106" t="str">
        <f t="shared" si="52"/>
        <v>7-Dec-1972</v>
      </c>
      <c r="M1106">
        <f t="shared" si="53"/>
        <v>50</v>
      </c>
    </row>
    <row r="1107" spans="1:13" x14ac:dyDescent="0.25">
      <c r="A1107" t="s">
        <v>1138</v>
      </c>
      <c r="B1107">
        <v>1972</v>
      </c>
      <c r="C1107" t="s">
        <v>30</v>
      </c>
      <c r="D1107">
        <v>2</v>
      </c>
      <c r="E1107">
        <v>1</v>
      </c>
      <c r="F1107" s="11">
        <v>9058.73</v>
      </c>
      <c r="G1107" t="s">
        <v>12</v>
      </c>
      <c r="H1107" t="s">
        <v>11</v>
      </c>
      <c r="I1107" t="s">
        <v>13</v>
      </c>
      <c r="K1107" t="str">
        <f t="shared" si="51"/>
        <v>1972-2</v>
      </c>
      <c r="L1107" t="str">
        <f t="shared" si="52"/>
        <v>2-Dec-1972</v>
      </c>
      <c r="M1107">
        <f t="shared" si="53"/>
        <v>50</v>
      </c>
    </row>
    <row r="1108" spans="1:13" x14ac:dyDescent="0.25">
      <c r="A1108" t="s">
        <v>1139</v>
      </c>
      <c r="B1108">
        <v>1977</v>
      </c>
      <c r="C1108" t="s">
        <v>15</v>
      </c>
      <c r="D1108">
        <v>4</v>
      </c>
      <c r="E1108">
        <v>2</v>
      </c>
      <c r="F1108" s="11">
        <v>9095.07</v>
      </c>
      <c r="G1108" t="s">
        <v>11</v>
      </c>
      <c r="H1108" t="s">
        <v>11</v>
      </c>
      <c r="I1108" t="s">
        <v>247</v>
      </c>
      <c r="K1108" t="str">
        <f t="shared" si="51"/>
        <v>1977-4</v>
      </c>
      <c r="L1108" t="str">
        <f t="shared" si="52"/>
        <v>4-Nov-1977</v>
      </c>
      <c r="M1108">
        <f t="shared" si="53"/>
        <v>45</v>
      </c>
    </row>
    <row r="1109" spans="1:13" x14ac:dyDescent="0.25">
      <c r="A1109" t="s">
        <v>1140</v>
      </c>
      <c r="B1109">
        <v>1965</v>
      </c>
      <c r="C1109" t="s">
        <v>15</v>
      </c>
      <c r="D1109">
        <v>9</v>
      </c>
      <c r="E1109">
        <v>0</v>
      </c>
      <c r="F1109" s="11">
        <v>9095.94</v>
      </c>
      <c r="G1109" t="s">
        <v>12</v>
      </c>
      <c r="H1109" t="s">
        <v>16</v>
      </c>
      <c r="I1109" t="s">
        <v>42</v>
      </c>
      <c r="K1109" t="str">
        <f t="shared" si="51"/>
        <v>1965-9</v>
      </c>
      <c r="L1109" t="str">
        <f t="shared" si="52"/>
        <v>9-Nov-1965</v>
      </c>
      <c r="M1109">
        <f t="shared" si="53"/>
        <v>57</v>
      </c>
    </row>
    <row r="1110" spans="1:13" x14ac:dyDescent="0.25">
      <c r="A1110" t="s">
        <v>1141</v>
      </c>
      <c r="B1110">
        <v>1977</v>
      </c>
      <c r="C1110" t="s">
        <v>30</v>
      </c>
      <c r="D1110">
        <v>2</v>
      </c>
      <c r="E1110">
        <v>3</v>
      </c>
      <c r="F1110" s="11">
        <v>9101.7999999999993</v>
      </c>
      <c r="G1110" t="s">
        <v>11</v>
      </c>
      <c r="H1110" t="s">
        <v>16</v>
      </c>
      <c r="I1110" t="s">
        <v>42</v>
      </c>
      <c r="K1110" t="str">
        <f t="shared" si="51"/>
        <v>1977-2</v>
      </c>
      <c r="L1110" t="str">
        <f t="shared" si="52"/>
        <v>2-Dec-1977</v>
      </c>
      <c r="M1110">
        <f t="shared" si="53"/>
        <v>45</v>
      </c>
    </row>
    <row r="1111" spans="1:13" x14ac:dyDescent="0.25">
      <c r="A1111" t="s">
        <v>1142</v>
      </c>
      <c r="B1111">
        <v>1970</v>
      </c>
      <c r="C1111" t="s">
        <v>35</v>
      </c>
      <c r="D1111">
        <v>12</v>
      </c>
      <c r="E1111">
        <v>0</v>
      </c>
      <c r="F1111" s="11">
        <v>9140.9500000000007</v>
      </c>
      <c r="G1111" t="s">
        <v>12</v>
      </c>
      <c r="H1111" t="s">
        <v>12</v>
      </c>
      <c r="I1111" t="s">
        <v>13</v>
      </c>
      <c r="K1111" t="str">
        <f t="shared" si="51"/>
        <v>1970-12</v>
      </c>
      <c r="L1111" t="str">
        <f t="shared" si="52"/>
        <v>12-Aug-1970</v>
      </c>
      <c r="M1111">
        <f t="shared" si="53"/>
        <v>52</v>
      </c>
    </row>
    <row r="1112" spans="1:13" x14ac:dyDescent="0.25">
      <c r="A1112" t="s">
        <v>1143</v>
      </c>
      <c r="B1112">
        <v>1970</v>
      </c>
      <c r="C1112" t="s">
        <v>37</v>
      </c>
      <c r="D1112">
        <v>18</v>
      </c>
      <c r="E1112">
        <v>0</v>
      </c>
      <c r="F1112" s="11">
        <v>9144.57</v>
      </c>
      <c r="G1112" t="s">
        <v>12</v>
      </c>
      <c r="H1112" t="s">
        <v>11</v>
      </c>
      <c r="I1112" t="s">
        <v>42</v>
      </c>
      <c r="K1112" t="str">
        <f t="shared" si="51"/>
        <v>1970-18</v>
      </c>
      <c r="L1112" t="str">
        <f t="shared" si="52"/>
        <v>18-Oct-1970</v>
      </c>
      <c r="M1112">
        <f t="shared" si="53"/>
        <v>52</v>
      </c>
    </row>
    <row r="1113" spans="1:13" x14ac:dyDescent="0.25">
      <c r="A1113" t="s">
        <v>1144</v>
      </c>
      <c r="B1113">
        <v>1982</v>
      </c>
      <c r="C1113" t="s">
        <v>30</v>
      </c>
      <c r="D1113">
        <v>8</v>
      </c>
      <c r="E1113">
        <v>3</v>
      </c>
      <c r="F1113" s="11">
        <v>9147.5</v>
      </c>
      <c r="G1113" t="s">
        <v>11</v>
      </c>
      <c r="H1113" t="s">
        <v>16</v>
      </c>
      <c r="I1113" t="s">
        <v>23</v>
      </c>
      <c r="K1113" t="str">
        <f t="shared" si="51"/>
        <v>1982-8</v>
      </c>
      <c r="L1113" t="str">
        <f t="shared" si="52"/>
        <v>8-Dec-1982</v>
      </c>
      <c r="M1113">
        <f t="shared" si="53"/>
        <v>40</v>
      </c>
    </row>
    <row r="1114" spans="1:13" x14ac:dyDescent="0.25">
      <c r="A1114" t="s">
        <v>1145</v>
      </c>
      <c r="B1114">
        <v>1990</v>
      </c>
      <c r="C1114" t="s">
        <v>35</v>
      </c>
      <c r="D1114">
        <v>23</v>
      </c>
      <c r="E1114">
        <v>3</v>
      </c>
      <c r="F1114" s="11">
        <v>9159.51</v>
      </c>
      <c r="G1114" t="s">
        <v>11</v>
      </c>
      <c r="H1114" t="s">
        <v>11</v>
      </c>
      <c r="I1114" t="s">
        <v>300</v>
      </c>
      <c r="K1114" t="str">
        <f t="shared" si="51"/>
        <v>1990-23</v>
      </c>
      <c r="L1114" t="str">
        <f t="shared" si="52"/>
        <v>23-Aug-1990</v>
      </c>
      <c r="M1114">
        <f t="shared" si="53"/>
        <v>32</v>
      </c>
    </row>
    <row r="1115" spans="1:13" x14ac:dyDescent="0.25">
      <c r="A1115" t="s">
        <v>1146</v>
      </c>
      <c r="B1115">
        <v>1970</v>
      </c>
      <c r="C1115" t="s">
        <v>37</v>
      </c>
      <c r="D1115">
        <v>24</v>
      </c>
      <c r="E1115">
        <v>0</v>
      </c>
      <c r="F1115" s="11">
        <v>9171.75</v>
      </c>
      <c r="G1115" t="s">
        <v>11</v>
      </c>
      <c r="H1115" t="s">
        <v>11</v>
      </c>
      <c r="I1115" t="s">
        <v>23</v>
      </c>
      <c r="K1115" t="str">
        <f t="shared" si="51"/>
        <v>1970-24</v>
      </c>
      <c r="L1115" t="str">
        <f t="shared" si="52"/>
        <v>24-Oct-1970</v>
      </c>
      <c r="M1115">
        <f t="shared" si="53"/>
        <v>52</v>
      </c>
    </row>
    <row r="1116" spans="1:13" x14ac:dyDescent="0.25">
      <c r="A1116" t="s">
        <v>1147</v>
      </c>
      <c r="B1116">
        <v>1971</v>
      </c>
      <c r="C1116" t="s">
        <v>30</v>
      </c>
      <c r="D1116">
        <v>29</v>
      </c>
      <c r="E1116">
        <v>0</v>
      </c>
      <c r="F1116" s="11">
        <v>9174.14</v>
      </c>
      <c r="G1116" t="s">
        <v>12</v>
      </c>
      <c r="H1116" t="s">
        <v>16</v>
      </c>
      <c r="I1116" t="s">
        <v>23</v>
      </c>
      <c r="K1116" t="str">
        <f t="shared" si="51"/>
        <v>1971-29</v>
      </c>
      <c r="L1116" t="str">
        <f t="shared" si="52"/>
        <v>29-Dec-1971</v>
      </c>
      <c r="M1116">
        <f t="shared" si="53"/>
        <v>51</v>
      </c>
    </row>
    <row r="1117" spans="1:13" x14ac:dyDescent="0.25">
      <c r="A1117" t="s">
        <v>1148</v>
      </c>
      <c r="B1117">
        <v>1973</v>
      </c>
      <c r="C1117" t="s">
        <v>30</v>
      </c>
      <c r="D1117">
        <v>25</v>
      </c>
      <c r="E1117">
        <v>1</v>
      </c>
      <c r="F1117" s="11">
        <v>9182.17</v>
      </c>
      <c r="G1117" t="s">
        <v>11</v>
      </c>
      <c r="H1117" t="s">
        <v>12</v>
      </c>
      <c r="I1117" t="s">
        <v>42</v>
      </c>
      <c r="K1117" t="str">
        <f t="shared" si="51"/>
        <v>1973-25</v>
      </c>
      <c r="L1117" t="str">
        <f t="shared" si="52"/>
        <v>25-Dec-1973</v>
      </c>
      <c r="M1117">
        <f t="shared" si="53"/>
        <v>49</v>
      </c>
    </row>
    <row r="1118" spans="1:13" x14ac:dyDescent="0.25">
      <c r="A1118" t="s">
        <v>1149</v>
      </c>
      <c r="B1118">
        <v>1976</v>
      </c>
      <c r="C1118" t="s">
        <v>20</v>
      </c>
      <c r="D1118">
        <v>10</v>
      </c>
      <c r="E1118">
        <v>2</v>
      </c>
      <c r="F1118" s="11">
        <v>9193.84</v>
      </c>
      <c r="G1118" t="s">
        <v>11</v>
      </c>
      <c r="H1118" t="s">
        <v>16</v>
      </c>
      <c r="I1118" t="s">
        <v>23</v>
      </c>
      <c r="K1118" t="str">
        <f t="shared" si="51"/>
        <v>1976-10</v>
      </c>
      <c r="L1118" t="str">
        <f t="shared" si="52"/>
        <v>10-Sep-1976</v>
      </c>
      <c r="M1118">
        <f t="shared" si="53"/>
        <v>46</v>
      </c>
    </row>
    <row r="1119" spans="1:13" x14ac:dyDescent="0.25">
      <c r="A1119" t="s">
        <v>1150</v>
      </c>
      <c r="B1119">
        <v>1986</v>
      </c>
      <c r="C1119" t="s">
        <v>30</v>
      </c>
      <c r="D1119">
        <v>25</v>
      </c>
      <c r="E1119">
        <v>3</v>
      </c>
      <c r="F1119" s="11">
        <v>9210.06</v>
      </c>
      <c r="G1119" t="s">
        <v>11</v>
      </c>
      <c r="H1119" t="s">
        <v>12</v>
      </c>
      <c r="I1119" t="s">
        <v>300</v>
      </c>
      <c r="K1119" t="str">
        <f t="shared" si="51"/>
        <v>1986-25</v>
      </c>
      <c r="L1119" t="str">
        <f t="shared" si="52"/>
        <v>25-Dec-1986</v>
      </c>
      <c r="M1119">
        <f t="shared" si="53"/>
        <v>36</v>
      </c>
    </row>
    <row r="1120" spans="1:13" x14ac:dyDescent="0.25">
      <c r="A1120" t="s">
        <v>1151</v>
      </c>
      <c r="B1120">
        <v>1981</v>
      </c>
      <c r="C1120" t="s">
        <v>30</v>
      </c>
      <c r="D1120">
        <v>5</v>
      </c>
      <c r="E1120">
        <v>5</v>
      </c>
      <c r="F1120" s="11">
        <v>9222.4</v>
      </c>
      <c r="G1120" t="s">
        <v>11</v>
      </c>
      <c r="H1120" t="s">
        <v>12</v>
      </c>
      <c r="I1120" t="s">
        <v>166</v>
      </c>
      <c r="K1120" t="str">
        <f t="shared" si="51"/>
        <v>1981-5</v>
      </c>
      <c r="L1120" t="str">
        <f t="shared" si="52"/>
        <v>5-Dec-1981</v>
      </c>
      <c r="M1120">
        <f t="shared" si="53"/>
        <v>41</v>
      </c>
    </row>
    <row r="1121" spans="1:13" x14ac:dyDescent="0.25">
      <c r="A1121" t="s">
        <v>1152</v>
      </c>
      <c r="B1121">
        <v>1975</v>
      </c>
      <c r="C1121" t="s">
        <v>30</v>
      </c>
      <c r="D1121">
        <v>6</v>
      </c>
      <c r="E1121">
        <v>2</v>
      </c>
      <c r="F1121" s="11">
        <v>9225.26</v>
      </c>
      <c r="G1121" t="s">
        <v>12</v>
      </c>
      <c r="H1121" t="s">
        <v>12</v>
      </c>
      <c r="I1121" t="s">
        <v>164</v>
      </c>
      <c r="K1121" t="str">
        <f t="shared" si="51"/>
        <v>1975-6</v>
      </c>
      <c r="L1121" t="str">
        <f t="shared" si="52"/>
        <v>6-Dec-1975</v>
      </c>
      <c r="M1121">
        <f t="shared" si="53"/>
        <v>47</v>
      </c>
    </row>
    <row r="1122" spans="1:13" x14ac:dyDescent="0.25">
      <c r="A1122" t="s">
        <v>1153</v>
      </c>
      <c r="B1122">
        <v>1980</v>
      </c>
      <c r="C1122" t="s">
        <v>37</v>
      </c>
      <c r="D1122">
        <v>5</v>
      </c>
      <c r="E1122">
        <v>2</v>
      </c>
      <c r="F1122" s="11">
        <v>9247.94</v>
      </c>
      <c r="G1122" t="s">
        <v>11</v>
      </c>
      <c r="H1122" t="s">
        <v>16</v>
      </c>
      <c r="I1122" t="s">
        <v>300</v>
      </c>
      <c r="K1122" t="str">
        <f t="shared" si="51"/>
        <v>1980-5</v>
      </c>
      <c r="L1122" t="str">
        <f t="shared" si="52"/>
        <v>5-Oct-1980</v>
      </c>
      <c r="M1122">
        <f t="shared" si="53"/>
        <v>42</v>
      </c>
    </row>
    <row r="1123" spans="1:13" x14ac:dyDescent="0.25">
      <c r="A1123" t="s">
        <v>1154</v>
      </c>
      <c r="B1123">
        <v>1974</v>
      </c>
      <c r="C1123" t="s">
        <v>35</v>
      </c>
      <c r="D1123">
        <v>21</v>
      </c>
      <c r="E1123">
        <v>1</v>
      </c>
      <c r="F1123" s="11">
        <v>9249.5</v>
      </c>
      <c r="G1123" t="s">
        <v>11</v>
      </c>
      <c r="H1123" t="s">
        <v>16</v>
      </c>
      <c r="I1123" t="s">
        <v>23</v>
      </c>
      <c r="K1123" t="str">
        <f t="shared" si="51"/>
        <v>1974-21</v>
      </c>
      <c r="L1123" t="str">
        <f t="shared" si="52"/>
        <v>21-Aug-1974</v>
      </c>
      <c r="M1123">
        <f t="shared" si="53"/>
        <v>48</v>
      </c>
    </row>
    <row r="1124" spans="1:13" x14ac:dyDescent="0.25">
      <c r="A1124" t="s">
        <v>1155</v>
      </c>
      <c r="B1124">
        <v>1971</v>
      </c>
      <c r="C1124" t="s">
        <v>35</v>
      </c>
      <c r="D1124">
        <v>6</v>
      </c>
      <c r="E1124">
        <v>0</v>
      </c>
      <c r="F1124" s="11">
        <v>9264.7999999999993</v>
      </c>
      <c r="G1124" t="s">
        <v>11</v>
      </c>
      <c r="H1124" t="s">
        <v>16</v>
      </c>
      <c r="I1124" t="s">
        <v>42</v>
      </c>
      <c r="K1124" t="str">
        <f t="shared" si="51"/>
        <v>1971-6</v>
      </c>
      <c r="L1124" t="str">
        <f t="shared" si="52"/>
        <v>6-Aug-1971</v>
      </c>
      <c r="M1124">
        <f t="shared" si="53"/>
        <v>51</v>
      </c>
    </row>
    <row r="1125" spans="1:13" x14ac:dyDescent="0.25">
      <c r="A1125" t="s">
        <v>1156</v>
      </c>
      <c r="B1125">
        <v>1973</v>
      </c>
      <c r="C1125" t="s">
        <v>37</v>
      </c>
      <c r="D1125">
        <v>27</v>
      </c>
      <c r="E1125">
        <v>1</v>
      </c>
      <c r="F1125" s="11">
        <v>9282.48</v>
      </c>
      <c r="G1125" t="s">
        <v>12</v>
      </c>
      <c r="H1125" t="s">
        <v>11</v>
      </c>
      <c r="I1125" t="s">
        <v>168</v>
      </c>
      <c r="K1125" t="str">
        <f t="shared" si="51"/>
        <v>1973-27</v>
      </c>
      <c r="L1125" t="str">
        <f t="shared" si="52"/>
        <v>27-Oct-1973</v>
      </c>
      <c r="M1125">
        <f t="shared" si="53"/>
        <v>49</v>
      </c>
    </row>
    <row r="1126" spans="1:13" x14ac:dyDescent="0.25">
      <c r="A1126" t="s">
        <v>1157</v>
      </c>
      <c r="B1126">
        <v>1971</v>
      </c>
      <c r="C1126" t="s">
        <v>10</v>
      </c>
      <c r="D1126">
        <v>2</v>
      </c>
      <c r="E1126">
        <v>0</v>
      </c>
      <c r="F1126" s="11">
        <v>9283.56</v>
      </c>
      <c r="G1126" t="s">
        <v>11</v>
      </c>
      <c r="H1126" t="s">
        <v>12</v>
      </c>
      <c r="I1126" t="s">
        <v>13</v>
      </c>
      <c r="K1126" t="str">
        <f t="shared" si="51"/>
        <v>1971-2</v>
      </c>
      <c r="L1126" t="str">
        <f t="shared" si="52"/>
        <v>2-Jul-1971</v>
      </c>
      <c r="M1126">
        <f t="shared" si="53"/>
        <v>51</v>
      </c>
    </row>
    <row r="1127" spans="1:13" x14ac:dyDescent="0.25">
      <c r="A1127" t="s">
        <v>1158</v>
      </c>
      <c r="B1127">
        <v>1969</v>
      </c>
      <c r="C1127" t="s">
        <v>15</v>
      </c>
      <c r="D1127">
        <v>26</v>
      </c>
      <c r="E1127">
        <v>0</v>
      </c>
      <c r="F1127" s="11">
        <v>9285.8700000000008</v>
      </c>
      <c r="G1127" t="s">
        <v>11</v>
      </c>
      <c r="H1127" t="s">
        <v>12</v>
      </c>
      <c r="I1127" t="s">
        <v>13</v>
      </c>
      <c r="K1127" t="str">
        <f t="shared" si="51"/>
        <v>1969-26</v>
      </c>
      <c r="L1127" t="str">
        <f t="shared" si="52"/>
        <v>26-Nov-1969</v>
      </c>
      <c r="M1127">
        <f t="shared" si="53"/>
        <v>53</v>
      </c>
    </row>
    <row r="1128" spans="1:13" x14ac:dyDescent="0.25">
      <c r="A1128" t="s">
        <v>1159</v>
      </c>
      <c r="B1128">
        <v>1973</v>
      </c>
      <c r="C1128" t="s">
        <v>37</v>
      </c>
      <c r="D1128">
        <v>16</v>
      </c>
      <c r="E1128">
        <v>1</v>
      </c>
      <c r="F1128" s="11">
        <v>9288.0300000000007</v>
      </c>
      <c r="G1128" t="s">
        <v>11</v>
      </c>
      <c r="H1128" t="s">
        <v>12</v>
      </c>
      <c r="I1128" t="s">
        <v>170</v>
      </c>
      <c r="K1128" t="str">
        <f t="shared" si="51"/>
        <v>1973-16</v>
      </c>
      <c r="L1128" t="str">
        <f t="shared" si="52"/>
        <v>16-Oct-1973</v>
      </c>
      <c r="M1128">
        <f t="shared" si="53"/>
        <v>49</v>
      </c>
    </row>
    <row r="1129" spans="1:13" x14ac:dyDescent="0.25">
      <c r="A1129" t="s">
        <v>1160</v>
      </c>
      <c r="B1129">
        <v>1973</v>
      </c>
      <c r="C1129" t="s">
        <v>20</v>
      </c>
      <c r="D1129">
        <v>18</v>
      </c>
      <c r="E1129">
        <v>1</v>
      </c>
      <c r="F1129" s="11">
        <v>9290.14</v>
      </c>
      <c r="G1129" t="s">
        <v>12</v>
      </c>
      <c r="H1129" t="s">
        <v>12</v>
      </c>
      <c r="I1129" t="s">
        <v>168</v>
      </c>
      <c r="K1129" t="str">
        <f t="shared" si="51"/>
        <v>1973-18</v>
      </c>
      <c r="L1129" t="str">
        <f t="shared" si="52"/>
        <v>18-Sep-1973</v>
      </c>
      <c r="M1129">
        <f t="shared" si="53"/>
        <v>49</v>
      </c>
    </row>
    <row r="1130" spans="1:13" x14ac:dyDescent="0.25">
      <c r="A1130" t="s">
        <v>1161</v>
      </c>
      <c r="B1130">
        <v>1976</v>
      </c>
      <c r="C1130" t="s">
        <v>15</v>
      </c>
      <c r="D1130">
        <v>3</v>
      </c>
      <c r="E1130">
        <v>3</v>
      </c>
      <c r="F1130" s="11">
        <v>9301.89</v>
      </c>
      <c r="G1130" t="s">
        <v>11</v>
      </c>
      <c r="H1130" t="s">
        <v>16</v>
      </c>
      <c r="I1130" t="s">
        <v>23</v>
      </c>
      <c r="K1130" t="str">
        <f t="shared" si="51"/>
        <v>1976-3</v>
      </c>
      <c r="L1130" t="str">
        <f t="shared" si="52"/>
        <v>3-Nov-1976</v>
      </c>
      <c r="M1130">
        <f t="shared" si="53"/>
        <v>46</v>
      </c>
    </row>
    <row r="1131" spans="1:13" x14ac:dyDescent="0.25">
      <c r="A1131" t="s">
        <v>1162</v>
      </c>
      <c r="B1131">
        <v>1973</v>
      </c>
      <c r="C1131" t="s">
        <v>37</v>
      </c>
      <c r="D1131">
        <v>16</v>
      </c>
      <c r="E1131">
        <v>2</v>
      </c>
      <c r="F1131" s="11">
        <v>9304.7000000000007</v>
      </c>
      <c r="G1131" t="s">
        <v>12</v>
      </c>
      <c r="H1131" t="s">
        <v>12</v>
      </c>
      <c r="I1131" t="s">
        <v>13</v>
      </c>
      <c r="K1131" t="str">
        <f t="shared" si="51"/>
        <v>1973-16</v>
      </c>
      <c r="L1131" t="str">
        <f t="shared" si="52"/>
        <v>16-Oct-1973</v>
      </c>
      <c r="M1131">
        <f t="shared" si="53"/>
        <v>49</v>
      </c>
    </row>
    <row r="1132" spans="1:13" x14ac:dyDescent="0.25">
      <c r="A1132" t="s">
        <v>1163</v>
      </c>
      <c r="B1132">
        <v>1963</v>
      </c>
      <c r="C1132" t="s">
        <v>18</v>
      </c>
      <c r="D1132">
        <v>8</v>
      </c>
      <c r="E1132">
        <v>0</v>
      </c>
      <c r="F1132" s="11">
        <v>9310.81</v>
      </c>
      <c r="G1132" t="s">
        <v>12</v>
      </c>
      <c r="H1132" t="s">
        <v>16</v>
      </c>
      <c r="I1132" t="s">
        <v>13</v>
      </c>
      <c r="K1132" t="str">
        <f t="shared" si="51"/>
        <v>1963-8</v>
      </c>
      <c r="L1132" t="str">
        <f t="shared" si="52"/>
        <v>8-Jun-1963</v>
      </c>
      <c r="M1132">
        <f t="shared" si="53"/>
        <v>60</v>
      </c>
    </row>
    <row r="1133" spans="1:13" x14ac:dyDescent="0.25">
      <c r="A1133" t="s">
        <v>1164</v>
      </c>
      <c r="B1133">
        <v>1977</v>
      </c>
      <c r="C1133" t="s">
        <v>37</v>
      </c>
      <c r="D1133">
        <v>12</v>
      </c>
      <c r="E1133">
        <v>2</v>
      </c>
      <c r="F1133" s="11">
        <v>9315.41</v>
      </c>
      <c r="G1133" t="s">
        <v>11</v>
      </c>
      <c r="H1133" t="s">
        <v>16</v>
      </c>
      <c r="I1133" t="s">
        <v>247</v>
      </c>
      <c r="K1133" t="str">
        <f t="shared" si="51"/>
        <v>1977-12</v>
      </c>
      <c r="L1133" t="str">
        <f t="shared" si="52"/>
        <v>12-Oct-1977</v>
      </c>
      <c r="M1133">
        <f t="shared" si="53"/>
        <v>45</v>
      </c>
    </row>
    <row r="1134" spans="1:13" x14ac:dyDescent="0.25">
      <c r="A1134" t="s">
        <v>1165</v>
      </c>
      <c r="B1134">
        <v>1988</v>
      </c>
      <c r="C1134" t="s">
        <v>10</v>
      </c>
      <c r="D1134">
        <v>9</v>
      </c>
      <c r="E1134">
        <v>3</v>
      </c>
      <c r="F1134" s="11">
        <v>9320.26</v>
      </c>
      <c r="G1134" t="s">
        <v>11</v>
      </c>
      <c r="H1134" t="s">
        <v>16</v>
      </c>
      <c r="I1134" t="s">
        <v>23</v>
      </c>
      <c r="K1134" t="str">
        <f t="shared" si="51"/>
        <v>1988-9</v>
      </c>
      <c r="L1134" t="str">
        <f t="shared" si="52"/>
        <v>9-Jul-1988</v>
      </c>
      <c r="M1134">
        <f t="shared" si="53"/>
        <v>34</v>
      </c>
    </row>
    <row r="1135" spans="1:13" x14ac:dyDescent="0.25">
      <c r="A1135" t="s">
        <v>1166</v>
      </c>
      <c r="B1135">
        <v>1996</v>
      </c>
      <c r="C1135" t="s">
        <v>37</v>
      </c>
      <c r="D1135">
        <v>12</v>
      </c>
      <c r="E1135">
        <v>0</v>
      </c>
      <c r="F1135" s="11">
        <v>9338.61</v>
      </c>
      <c r="G1135" t="s">
        <v>11</v>
      </c>
      <c r="H1135" t="s">
        <v>16</v>
      </c>
      <c r="I1135" t="s">
        <v>535</v>
      </c>
      <c r="K1135" t="str">
        <f t="shared" si="51"/>
        <v>1996-12</v>
      </c>
      <c r="L1135" t="str">
        <f t="shared" si="52"/>
        <v>12-Oct-1996</v>
      </c>
      <c r="M1135">
        <f t="shared" si="53"/>
        <v>26</v>
      </c>
    </row>
    <row r="1136" spans="1:13" x14ac:dyDescent="0.25">
      <c r="A1136" t="s">
        <v>1167</v>
      </c>
      <c r="B1136">
        <v>1988</v>
      </c>
      <c r="C1136" t="s">
        <v>10</v>
      </c>
      <c r="D1136">
        <v>1</v>
      </c>
      <c r="E1136">
        <v>3</v>
      </c>
      <c r="F1136" s="11">
        <v>9344.2000000000007</v>
      </c>
      <c r="G1136" t="s">
        <v>11</v>
      </c>
      <c r="H1136" t="s">
        <v>16</v>
      </c>
      <c r="I1136" t="s">
        <v>300</v>
      </c>
      <c r="K1136" t="str">
        <f t="shared" si="51"/>
        <v>1988-1</v>
      </c>
      <c r="L1136" t="str">
        <f t="shared" si="52"/>
        <v>1-Jul-1988</v>
      </c>
      <c r="M1136">
        <f t="shared" si="53"/>
        <v>34</v>
      </c>
    </row>
    <row r="1137" spans="1:13" x14ac:dyDescent="0.25">
      <c r="A1137" t="s">
        <v>1168</v>
      </c>
      <c r="B1137">
        <v>1971</v>
      </c>
      <c r="C1137" t="s">
        <v>37</v>
      </c>
      <c r="D1137">
        <v>8</v>
      </c>
      <c r="E1137">
        <v>0</v>
      </c>
      <c r="F1137" s="11">
        <v>9361.33</v>
      </c>
      <c r="G1137" t="s">
        <v>12</v>
      </c>
      <c r="H1137" t="s">
        <v>16</v>
      </c>
      <c r="I1137" t="s">
        <v>168</v>
      </c>
      <c r="K1137" t="str">
        <f t="shared" si="51"/>
        <v>1971-8</v>
      </c>
      <c r="L1137" t="str">
        <f t="shared" si="52"/>
        <v>8-Oct-1971</v>
      </c>
      <c r="M1137">
        <f t="shared" si="53"/>
        <v>51</v>
      </c>
    </row>
    <row r="1138" spans="1:13" x14ac:dyDescent="0.25">
      <c r="A1138" t="s">
        <v>1169</v>
      </c>
      <c r="B1138">
        <v>1969</v>
      </c>
      <c r="C1138" t="s">
        <v>15</v>
      </c>
      <c r="D1138">
        <v>24</v>
      </c>
      <c r="E1138">
        <v>0</v>
      </c>
      <c r="F1138" s="11">
        <v>9377.4500000000007</v>
      </c>
      <c r="G1138" t="s">
        <v>11</v>
      </c>
      <c r="H1138" t="s">
        <v>12</v>
      </c>
      <c r="I1138" t="s">
        <v>13</v>
      </c>
      <c r="K1138" t="str">
        <f t="shared" si="51"/>
        <v>1969-24</v>
      </c>
      <c r="L1138" t="str">
        <f t="shared" si="52"/>
        <v>24-Nov-1969</v>
      </c>
      <c r="M1138">
        <f t="shared" si="53"/>
        <v>53</v>
      </c>
    </row>
    <row r="1139" spans="1:13" x14ac:dyDescent="0.25">
      <c r="A1139" t="s">
        <v>1170</v>
      </c>
      <c r="B1139">
        <v>1971</v>
      </c>
      <c r="C1139" t="s">
        <v>15</v>
      </c>
      <c r="D1139">
        <v>26</v>
      </c>
      <c r="E1139">
        <v>1</v>
      </c>
      <c r="F1139" s="11">
        <v>9377.9</v>
      </c>
      <c r="G1139" t="s">
        <v>11</v>
      </c>
      <c r="H1139" t="s">
        <v>16</v>
      </c>
      <c r="I1139" t="s">
        <v>13</v>
      </c>
      <c r="K1139" t="str">
        <f t="shared" si="51"/>
        <v>1971-26</v>
      </c>
      <c r="L1139" t="str">
        <f t="shared" si="52"/>
        <v>26-Nov-1971</v>
      </c>
      <c r="M1139">
        <f t="shared" si="53"/>
        <v>51</v>
      </c>
    </row>
    <row r="1140" spans="1:13" x14ac:dyDescent="0.25">
      <c r="A1140" t="s">
        <v>1171</v>
      </c>
      <c r="B1140">
        <v>1975</v>
      </c>
      <c r="C1140" t="s">
        <v>30</v>
      </c>
      <c r="D1140">
        <v>2</v>
      </c>
      <c r="E1140">
        <v>1</v>
      </c>
      <c r="F1140" s="11">
        <v>9380.75</v>
      </c>
      <c r="G1140" t="s">
        <v>11</v>
      </c>
      <c r="H1140" t="s">
        <v>11</v>
      </c>
      <c r="I1140" t="s">
        <v>247</v>
      </c>
      <c r="K1140" t="str">
        <f t="shared" si="51"/>
        <v>1975-2</v>
      </c>
      <c r="L1140" t="str">
        <f t="shared" si="52"/>
        <v>2-Dec-1975</v>
      </c>
      <c r="M1140">
        <f t="shared" si="53"/>
        <v>47</v>
      </c>
    </row>
    <row r="1141" spans="1:13" x14ac:dyDescent="0.25">
      <c r="A1141" t="s">
        <v>1172</v>
      </c>
      <c r="B1141">
        <v>1971</v>
      </c>
      <c r="C1141" t="s">
        <v>30</v>
      </c>
      <c r="D1141">
        <v>29</v>
      </c>
      <c r="E1141">
        <v>1</v>
      </c>
      <c r="F1141" s="11">
        <v>9386.16</v>
      </c>
      <c r="G1141" t="s">
        <v>12</v>
      </c>
      <c r="H1141" t="s">
        <v>11</v>
      </c>
      <c r="I1141" t="s">
        <v>13</v>
      </c>
      <c r="K1141" t="str">
        <f t="shared" si="51"/>
        <v>1971-29</v>
      </c>
      <c r="L1141" t="str">
        <f t="shared" si="52"/>
        <v>29-Dec-1971</v>
      </c>
      <c r="M1141">
        <f t="shared" si="53"/>
        <v>51</v>
      </c>
    </row>
    <row r="1142" spans="1:13" x14ac:dyDescent="0.25">
      <c r="A1142" t="s">
        <v>1173</v>
      </c>
      <c r="B1142">
        <v>1971</v>
      </c>
      <c r="C1142" t="s">
        <v>37</v>
      </c>
      <c r="D1142">
        <v>20</v>
      </c>
      <c r="E1142">
        <v>1</v>
      </c>
      <c r="F1142" s="11">
        <v>9391.35</v>
      </c>
      <c r="G1142" t="s">
        <v>12</v>
      </c>
      <c r="H1142" t="s">
        <v>12</v>
      </c>
      <c r="I1142" t="s">
        <v>42</v>
      </c>
      <c r="K1142" t="str">
        <f t="shared" si="51"/>
        <v>1971-20</v>
      </c>
      <c r="L1142" t="str">
        <f t="shared" si="52"/>
        <v>20-Oct-1971</v>
      </c>
      <c r="M1142">
        <f t="shared" si="53"/>
        <v>51</v>
      </c>
    </row>
    <row r="1143" spans="1:13" x14ac:dyDescent="0.25">
      <c r="A1143" t="s">
        <v>1174</v>
      </c>
      <c r="B1143">
        <v>1976</v>
      </c>
      <c r="C1143" t="s">
        <v>37</v>
      </c>
      <c r="D1143">
        <v>17</v>
      </c>
      <c r="E1143">
        <v>2</v>
      </c>
      <c r="F1143" s="11">
        <v>9411.01</v>
      </c>
      <c r="G1143" t="s">
        <v>11</v>
      </c>
      <c r="H1143" t="s">
        <v>12</v>
      </c>
      <c r="I1143" t="s">
        <v>247</v>
      </c>
      <c r="K1143" t="str">
        <f t="shared" si="51"/>
        <v>1976-17</v>
      </c>
      <c r="L1143" t="str">
        <f t="shared" si="52"/>
        <v>17-Oct-1976</v>
      </c>
      <c r="M1143">
        <f t="shared" si="53"/>
        <v>46</v>
      </c>
    </row>
    <row r="1144" spans="1:13" x14ac:dyDescent="0.25">
      <c r="A1144" t="s">
        <v>1175</v>
      </c>
      <c r="B1144">
        <v>1976</v>
      </c>
      <c r="C1144" t="s">
        <v>37</v>
      </c>
      <c r="D1144">
        <v>30</v>
      </c>
      <c r="E1144">
        <v>3</v>
      </c>
      <c r="F1144" s="11">
        <v>9414.92</v>
      </c>
      <c r="G1144" t="s">
        <v>11</v>
      </c>
      <c r="H1144" t="s">
        <v>11</v>
      </c>
      <c r="I1144" t="s">
        <v>42</v>
      </c>
      <c r="K1144" t="str">
        <f t="shared" si="51"/>
        <v>1976-30</v>
      </c>
      <c r="L1144" t="str">
        <f t="shared" si="52"/>
        <v>30-Oct-1976</v>
      </c>
      <c r="M1144">
        <f t="shared" si="53"/>
        <v>46</v>
      </c>
    </row>
    <row r="1145" spans="1:13" x14ac:dyDescent="0.25">
      <c r="A1145" t="s">
        <v>1176</v>
      </c>
      <c r="B1145">
        <v>1976</v>
      </c>
      <c r="C1145" t="s">
        <v>15</v>
      </c>
      <c r="D1145">
        <v>3</v>
      </c>
      <c r="E1145">
        <v>2</v>
      </c>
      <c r="F1145" s="11">
        <v>9432.93</v>
      </c>
      <c r="G1145" t="s">
        <v>11</v>
      </c>
      <c r="H1145" t="s">
        <v>16</v>
      </c>
      <c r="I1145" t="s">
        <v>247</v>
      </c>
      <c r="K1145" t="str">
        <f t="shared" si="51"/>
        <v>1976-3</v>
      </c>
      <c r="L1145" t="str">
        <f t="shared" si="52"/>
        <v>3-Nov-1976</v>
      </c>
      <c r="M1145">
        <f t="shared" si="53"/>
        <v>46</v>
      </c>
    </row>
    <row r="1146" spans="1:13" x14ac:dyDescent="0.25">
      <c r="A1146" t="s">
        <v>1177</v>
      </c>
      <c r="B1146">
        <v>1974</v>
      </c>
      <c r="C1146" t="s">
        <v>15</v>
      </c>
      <c r="D1146">
        <v>27</v>
      </c>
      <c r="E1146">
        <v>1</v>
      </c>
      <c r="F1146" s="11">
        <v>9447.25</v>
      </c>
      <c r="G1146" t="s">
        <v>11</v>
      </c>
      <c r="H1146" t="s">
        <v>16</v>
      </c>
      <c r="I1146" t="s">
        <v>247</v>
      </c>
      <c r="K1146" t="str">
        <f t="shared" si="51"/>
        <v>1974-27</v>
      </c>
      <c r="L1146" t="str">
        <f t="shared" si="52"/>
        <v>27-Nov-1974</v>
      </c>
      <c r="M1146">
        <f t="shared" si="53"/>
        <v>48</v>
      </c>
    </row>
    <row r="1147" spans="1:13" x14ac:dyDescent="0.25">
      <c r="A1147" t="s">
        <v>1178</v>
      </c>
      <c r="B1147">
        <v>1974</v>
      </c>
      <c r="C1147" t="s">
        <v>18</v>
      </c>
      <c r="D1147">
        <v>8</v>
      </c>
      <c r="E1147">
        <v>1</v>
      </c>
      <c r="F1147" s="11">
        <v>9447.3799999999992</v>
      </c>
      <c r="G1147" t="s">
        <v>11</v>
      </c>
      <c r="H1147" t="s">
        <v>12</v>
      </c>
      <c r="I1147" t="s">
        <v>247</v>
      </c>
      <c r="K1147" t="str">
        <f t="shared" si="51"/>
        <v>1974-8</v>
      </c>
      <c r="L1147" t="str">
        <f t="shared" si="52"/>
        <v>8-Jun-1974</v>
      </c>
      <c r="M1147">
        <f t="shared" si="53"/>
        <v>49</v>
      </c>
    </row>
    <row r="1148" spans="1:13" x14ac:dyDescent="0.25">
      <c r="A1148" t="s">
        <v>1179</v>
      </c>
      <c r="B1148">
        <v>1987</v>
      </c>
      <c r="C1148" t="s">
        <v>15</v>
      </c>
      <c r="D1148">
        <v>14</v>
      </c>
      <c r="E1148">
        <v>3</v>
      </c>
      <c r="F1148" s="11">
        <v>9448.42</v>
      </c>
      <c r="G1148" t="s">
        <v>11</v>
      </c>
      <c r="H1148" t="s">
        <v>12</v>
      </c>
      <c r="I1148" t="s">
        <v>300</v>
      </c>
      <c r="K1148" t="str">
        <f t="shared" si="51"/>
        <v>1987-14</v>
      </c>
      <c r="L1148" t="str">
        <f t="shared" si="52"/>
        <v>14-Nov-1987</v>
      </c>
      <c r="M1148">
        <f t="shared" si="53"/>
        <v>35</v>
      </c>
    </row>
    <row r="1149" spans="1:13" x14ac:dyDescent="0.25">
      <c r="A1149" t="s">
        <v>1180</v>
      </c>
      <c r="B1149">
        <v>1979</v>
      </c>
      <c r="C1149" t="s">
        <v>10</v>
      </c>
      <c r="D1149">
        <v>17</v>
      </c>
      <c r="E1149">
        <v>2</v>
      </c>
      <c r="F1149" s="11">
        <v>9453.92</v>
      </c>
      <c r="G1149" t="s">
        <v>11</v>
      </c>
      <c r="H1149" t="s">
        <v>11</v>
      </c>
      <c r="I1149" t="s">
        <v>300</v>
      </c>
      <c r="K1149" t="str">
        <f t="shared" si="51"/>
        <v>1979-17</v>
      </c>
      <c r="L1149" t="str">
        <f t="shared" si="52"/>
        <v>17-Jul-1979</v>
      </c>
      <c r="M1149">
        <f t="shared" si="53"/>
        <v>43</v>
      </c>
    </row>
    <row r="1150" spans="1:13" x14ac:dyDescent="0.25">
      <c r="A1150" t="s">
        <v>1181</v>
      </c>
      <c r="B1150">
        <v>1969</v>
      </c>
      <c r="C1150" t="s">
        <v>18</v>
      </c>
      <c r="D1150">
        <v>4</v>
      </c>
      <c r="E1150">
        <v>0</v>
      </c>
      <c r="F1150" s="11">
        <v>9487.64</v>
      </c>
      <c r="G1150" t="s">
        <v>11</v>
      </c>
      <c r="H1150" t="s">
        <v>11</v>
      </c>
      <c r="I1150" t="s">
        <v>13</v>
      </c>
      <c r="K1150" t="str">
        <f t="shared" si="51"/>
        <v>1969-4</v>
      </c>
      <c r="L1150" t="str">
        <f t="shared" si="52"/>
        <v>4-Jun-1969</v>
      </c>
      <c r="M1150">
        <f t="shared" si="53"/>
        <v>54</v>
      </c>
    </row>
    <row r="1151" spans="1:13" x14ac:dyDescent="0.25">
      <c r="A1151" t="s">
        <v>1182</v>
      </c>
      <c r="B1151">
        <v>1976</v>
      </c>
      <c r="C1151" t="s">
        <v>15</v>
      </c>
      <c r="D1151">
        <v>28</v>
      </c>
      <c r="E1151">
        <v>3</v>
      </c>
      <c r="F1151" s="11">
        <v>9500.57</v>
      </c>
      <c r="G1151" t="s">
        <v>11</v>
      </c>
      <c r="H1151" t="s">
        <v>12</v>
      </c>
      <c r="I1151" t="s">
        <v>356</v>
      </c>
      <c r="K1151" t="str">
        <f t="shared" si="51"/>
        <v>1976-28</v>
      </c>
      <c r="L1151" t="str">
        <f t="shared" si="52"/>
        <v>28-Nov-1976</v>
      </c>
      <c r="M1151">
        <f t="shared" si="53"/>
        <v>46</v>
      </c>
    </row>
    <row r="1152" spans="1:13" x14ac:dyDescent="0.25">
      <c r="A1152" t="s">
        <v>1183</v>
      </c>
      <c r="B1152">
        <v>1969</v>
      </c>
      <c r="C1152" t="s">
        <v>35</v>
      </c>
      <c r="D1152">
        <v>24</v>
      </c>
      <c r="E1152">
        <v>0</v>
      </c>
      <c r="F1152" s="11">
        <v>9504.31</v>
      </c>
      <c r="G1152" t="s">
        <v>12</v>
      </c>
      <c r="H1152" t="s">
        <v>11</v>
      </c>
      <c r="I1152" t="s">
        <v>13</v>
      </c>
      <c r="K1152" t="str">
        <f t="shared" si="51"/>
        <v>1969-24</v>
      </c>
      <c r="L1152" t="str">
        <f t="shared" si="52"/>
        <v>24-Aug-1969</v>
      </c>
      <c r="M1152">
        <f t="shared" si="53"/>
        <v>53</v>
      </c>
    </row>
    <row r="1153" spans="1:13" x14ac:dyDescent="0.25">
      <c r="A1153" t="s">
        <v>1184</v>
      </c>
      <c r="B1153">
        <v>1992</v>
      </c>
      <c r="C1153" t="s">
        <v>35</v>
      </c>
      <c r="D1153">
        <v>22</v>
      </c>
      <c r="E1153">
        <v>0</v>
      </c>
      <c r="F1153" s="11">
        <v>9507.68</v>
      </c>
      <c r="G1153" t="s">
        <v>11</v>
      </c>
      <c r="H1153" t="s">
        <v>16</v>
      </c>
      <c r="I1153" t="s">
        <v>23</v>
      </c>
      <c r="K1153" t="str">
        <f t="shared" si="51"/>
        <v>1992-22</v>
      </c>
      <c r="L1153" t="str">
        <f t="shared" si="52"/>
        <v>22-Aug-1992</v>
      </c>
      <c r="M1153">
        <f t="shared" si="53"/>
        <v>30</v>
      </c>
    </row>
    <row r="1154" spans="1:13" x14ac:dyDescent="0.25">
      <c r="A1154" t="s">
        <v>1185</v>
      </c>
      <c r="B1154">
        <v>1971</v>
      </c>
      <c r="C1154" t="s">
        <v>15</v>
      </c>
      <c r="D1154">
        <v>29</v>
      </c>
      <c r="E1154">
        <v>0</v>
      </c>
      <c r="F1154" s="11">
        <v>9528.9</v>
      </c>
      <c r="G1154" t="s">
        <v>11</v>
      </c>
      <c r="H1154" t="s">
        <v>11</v>
      </c>
      <c r="I1154" t="s">
        <v>42</v>
      </c>
      <c r="K1154" t="str">
        <f t="shared" si="51"/>
        <v>1971-29</v>
      </c>
      <c r="L1154" t="str">
        <f t="shared" si="52"/>
        <v>29-Nov-1971</v>
      </c>
      <c r="M1154">
        <f t="shared" si="53"/>
        <v>51</v>
      </c>
    </row>
    <row r="1155" spans="1:13" x14ac:dyDescent="0.25">
      <c r="A1155" t="s">
        <v>1186</v>
      </c>
      <c r="B1155">
        <v>1973</v>
      </c>
      <c r="C1155" t="s">
        <v>30</v>
      </c>
      <c r="D1155">
        <v>21</v>
      </c>
      <c r="E1155">
        <v>0</v>
      </c>
      <c r="F1155" s="11">
        <v>9538.65</v>
      </c>
      <c r="G1155" t="s">
        <v>11</v>
      </c>
      <c r="H1155" t="s">
        <v>12</v>
      </c>
      <c r="I1155" t="s">
        <v>300</v>
      </c>
      <c r="K1155" t="str">
        <f t="shared" ref="K1155:K1218" si="54">B1155&amp;"-"&amp;D1155</f>
        <v>1973-21</v>
      </c>
      <c r="L1155" t="str">
        <f t="shared" ref="L1155:L1218" si="55">D1155&amp;"-"&amp;C1155&amp;"-"&amp;B1155</f>
        <v>21-Dec-1973</v>
      </c>
      <c r="M1155">
        <f t="shared" ref="M1155:M1218" si="56">DATEDIF(L1155,DATE(2023,6,8),"Y")</f>
        <v>49</v>
      </c>
    </row>
    <row r="1156" spans="1:13" x14ac:dyDescent="0.25">
      <c r="A1156" t="s">
        <v>1187</v>
      </c>
      <c r="B1156">
        <v>1975</v>
      </c>
      <c r="C1156" t="s">
        <v>10</v>
      </c>
      <c r="D1156">
        <v>28</v>
      </c>
      <c r="E1156">
        <v>1</v>
      </c>
      <c r="F1156" s="11">
        <v>9540.17</v>
      </c>
      <c r="G1156" t="s">
        <v>11</v>
      </c>
      <c r="H1156" t="s">
        <v>11</v>
      </c>
      <c r="I1156" t="s">
        <v>247</v>
      </c>
      <c r="K1156" t="str">
        <f t="shared" si="54"/>
        <v>1975-28</v>
      </c>
      <c r="L1156" t="str">
        <f t="shared" si="55"/>
        <v>28-Jul-1975</v>
      </c>
      <c r="M1156">
        <f t="shared" si="56"/>
        <v>47</v>
      </c>
    </row>
    <row r="1157" spans="1:13" x14ac:dyDescent="0.25">
      <c r="A1157" t="s">
        <v>1188</v>
      </c>
      <c r="B1157">
        <v>1972</v>
      </c>
      <c r="C1157" t="s">
        <v>20</v>
      </c>
      <c r="D1157">
        <v>22</v>
      </c>
      <c r="E1157">
        <v>0</v>
      </c>
      <c r="F1157" s="11">
        <v>9541.7000000000007</v>
      </c>
      <c r="G1157" t="s">
        <v>11</v>
      </c>
      <c r="H1157" t="s">
        <v>16</v>
      </c>
      <c r="I1157" t="s">
        <v>247</v>
      </c>
      <c r="K1157" t="str">
        <f t="shared" si="54"/>
        <v>1972-22</v>
      </c>
      <c r="L1157" t="str">
        <f t="shared" si="55"/>
        <v>22-Sep-1972</v>
      </c>
      <c r="M1157">
        <f t="shared" si="56"/>
        <v>50</v>
      </c>
    </row>
    <row r="1158" spans="1:13" x14ac:dyDescent="0.25">
      <c r="A1158" t="s">
        <v>1189</v>
      </c>
      <c r="B1158">
        <v>1972</v>
      </c>
      <c r="C1158" t="s">
        <v>20</v>
      </c>
      <c r="D1158">
        <v>22</v>
      </c>
      <c r="E1158">
        <v>1</v>
      </c>
      <c r="F1158" s="11">
        <v>9549.57</v>
      </c>
      <c r="G1158" t="s">
        <v>11</v>
      </c>
      <c r="H1158" t="s">
        <v>16</v>
      </c>
      <c r="I1158" t="s">
        <v>13</v>
      </c>
      <c r="K1158" t="str">
        <f t="shared" si="54"/>
        <v>1972-22</v>
      </c>
      <c r="L1158" t="str">
        <f t="shared" si="55"/>
        <v>22-Sep-1972</v>
      </c>
      <c r="M1158">
        <f t="shared" si="56"/>
        <v>50</v>
      </c>
    </row>
    <row r="1159" spans="1:13" x14ac:dyDescent="0.25">
      <c r="A1159" t="s">
        <v>1190</v>
      </c>
      <c r="B1159">
        <v>1974</v>
      </c>
      <c r="C1159" t="s">
        <v>35</v>
      </c>
      <c r="D1159">
        <v>14</v>
      </c>
      <c r="E1159">
        <v>3</v>
      </c>
      <c r="F1159" s="11">
        <v>9563.0300000000007</v>
      </c>
      <c r="G1159" t="s">
        <v>12</v>
      </c>
      <c r="H1159" t="s">
        <v>16</v>
      </c>
      <c r="I1159" t="s">
        <v>42</v>
      </c>
      <c r="K1159" t="str">
        <f t="shared" si="54"/>
        <v>1974-14</v>
      </c>
      <c r="L1159" t="str">
        <f t="shared" si="55"/>
        <v>14-Aug-1974</v>
      </c>
      <c r="M1159">
        <f t="shared" si="56"/>
        <v>48</v>
      </c>
    </row>
    <row r="1160" spans="1:13" x14ac:dyDescent="0.25">
      <c r="A1160" t="s">
        <v>1191</v>
      </c>
      <c r="B1160">
        <v>1973</v>
      </c>
      <c r="C1160" t="s">
        <v>30</v>
      </c>
      <c r="D1160">
        <v>1</v>
      </c>
      <c r="E1160">
        <v>1</v>
      </c>
      <c r="F1160" s="11">
        <v>9566.99</v>
      </c>
      <c r="G1160" t="s">
        <v>11</v>
      </c>
      <c r="H1160" t="s">
        <v>16</v>
      </c>
      <c r="I1160" t="s">
        <v>23</v>
      </c>
      <c r="K1160" t="str">
        <f t="shared" si="54"/>
        <v>1973-1</v>
      </c>
      <c r="L1160" t="str">
        <f t="shared" si="55"/>
        <v>1-Dec-1973</v>
      </c>
      <c r="M1160">
        <f t="shared" si="56"/>
        <v>49</v>
      </c>
    </row>
    <row r="1161" spans="1:13" x14ac:dyDescent="0.25">
      <c r="A1161" t="s">
        <v>1192</v>
      </c>
      <c r="B1161">
        <v>1966</v>
      </c>
      <c r="C1161" t="s">
        <v>30</v>
      </c>
      <c r="D1161">
        <v>4</v>
      </c>
      <c r="E1161">
        <v>0</v>
      </c>
      <c r="F1161" s="11">
        <v>9582.5400000000009</v>
      </c>
      <c r="G1161" t="s">
        <v>12</v>
      </c>
      <c r="H1161" t="s">
        <v>11</v>
      </c>
      <c r="I1161" t="s">
        <v>13</v>
      </c>
      <c r="K1161" t="str">
        <f t="shared" si="54"/>
        <v>1966-4</v>
      </c>
      <c r="L1161" t="str">
        <f t="shared" si="55"/>
        <v>4-Dec-1966</v>
      </c>
      <c r="M1161">
        <f t="shared" si="56"/>
        <v>56</v>
      </c>
    </row>
    <row r="1162" spans="1:13" x14ac:dyDescent="0.25">
      <c r="A1162" t="s">
        <v>1193</v>
      </c>
      <c r="B1162">
        <v>1973</v>
      </c>
      <c r="C1162" t="s">
        <v>15</v>
      </c>
      <c r="D1162">
        <v>28</v>
      </c>
      <c r="E1162">
        <v>1</v>
      </c>
      <c r="F1162" s="11">
        <v>9583.89</v>
      </c>
      <c r="G1162" t="s">
        <v>11</v>
      </c>
      <c r="H1162" t="s">
        <v>12</v>
      </c>
      <c r="I1162" t="s">
        <v>23</v>
      </c>
      <c r="K1162" t="str">
        <f t="shared" si="54"/>
        <v>1973-28</v>
      </c>
      <c r="L1162" t="str">
        <f t="shared" si="55"/>
        <v>28-Nov-1973</v>
      </c>
      <c r="M1162">
        <f t="shared" si="56"/>
        <v>49</v>
      </c>
    </row>
    <row r="1163" spans="1:13" x14ac:dyDescent="0.25">
      <c r="A1163" t="s">
        <v>1194</v>
      </c>
      <c r="B1163">
        <v>1981</v>
      </c>
      <c r="C1163" t="s">
        <v>37</v>
      </c>
      <c r="D1163">
        <v>18</v>
      </c>
      <c r="E1163">
        <v>1</v>
      </c>
      <c r="F1163" s="11">
        <v>9584.0400000000009</v>
      </c>
      <c r="G1163" t="s">
        <v>11</v>
      </c>
      <c r="H1163" t="s">
        <v>16</v>
      </c>
      <c r="I1163" t="s">
        <v>300</v>
      </c>
      <c r="K1163" t="str">
        <f t="shared" si="54"/>
        <v>1981-18</v>
      </c>
      <c r="L1163" t="str">
        <f t="shared" si="55"/>
        <v>18-Oct-1981</v>
      </c>
      <c r="M1163">
        <f t="shared" si="56"/>
        <v>41</v>
      </c>
    </row>
    <row r="1164" spans="1:13" x14ac:dyDescent="0.25">
      <c r="A1164" t="s">
        <v>1195</v>
      </c>
      <c r="B1164">
        <v>1964</v>
      </c>
      <c r="C1164" t="s">
        <v>30</v>
      </c>
      <c r="D1164">
        <v>15</v>
      </c>
      <c r="E1164">
        <v>0</v>
      </c>
      <c r="F1164" s="11">
        <v>9597.6299999999992</v>
      </c>
      <c r="G1164" t="s">
        <v>12</v>
      </c>
      <c r="H1164" t="s">
        <v>12</v>
      </c>
      <c r="I1164" t="s">
        <v>13</v>
      </c>
      <c r="K1164" t="str">
        <f t="shared" si="54"/>
        <v>1964-15</v>
      </c>
      <c r="L1164" t="str">
        <f t="shared" si="55"/>
        <v>15-Dec-1964</v>
      </c>
      <c r="M1164">
        <f t="shared" si="56"/>
        <v>58</v>
      </c>
    </row>
    <row r="1165" spans="1:13" x14ac:dyDescent="0.25">
      <c r="A1165" t="s">
        <v>1196</v>
      </c>
      <c r="B1165">
        <v>1972</v>
      </c>
      <c r="C1165" t="s">
        <v>30</v>
      </c>
      <c r="D1165">
        <v>27</v>
      </c>
      <c r="E1165">
        <v>1</v>
      </c>
      <c r="F1165" s="11">
        <v>9617.66</v>
      </c>
      <c r="G1165" t="s">
        <v>12</v>
      </c>
      <c r="H1165" t="s">
        <v>12</v>
      </c>
      <c r="I1165" t="s">
        <v>168</v>
      </c>
      <c r="K1165" t="str">
        <f t="shared" si="54"/>
        <v>1972-27</v>
      </c>
      <c r="L1165" t="str">
        <f t="shared" si="55"/>
        <v>27-Dec-1972</v>
      </c>
      <c r="M1165">
        <f t="shared" si="56"/>
        <v>50</v>
      </c>
    </row>
    <row r="1166" spans="1:13" x14ac:dyDescent="0.25">
      <c r="A1166" t="s">
        <v>1197</v>
      </c>
      <c r="B1166">
        <v>1982</v>
      </c>
      <c r="C1166" t="s">
        <v>35</v>
      </c>
      <c r="D1166">
        <v>29</v>
      </c>
      <c r="E1166">
        <v>3</v>
      </c>
      <c r="F1166" s="11">
        <v>9619.18</v>
      </c>
      <c r="G1166" t="s">
        <v>11</v>
      </c>
      <c r="H1166" t="s">
        <v>16</v>
      </c>
      <c r="I1166" t="s">
        <v>200</v>
      </c>
      <c r="K1166" t="str">
        <f t="shared" si="54"/>
        <v>1982-29</v>
      </c>
      <c r="L1166" t="str">
        <f t="shared" si="55"/>
        <v>29-Aug-1982</v>
      </c>
      <c r="M1166">
        <f t="shared" si="56"/>
        <v>40</v>
      </c>
    </row>
    <row r="1167" spans="1:13" x14ac:dyDescent="0.25">
      <c r="A1167" t="s">
        <v>1198</v>
      </c>
      <c r="B1167">
        <v>1975</v>
      </c>
      <c r="C1167" t="s">
        <v>37</v>
      </c>
      <c r="D1167">
        <v>29</v>
      </c>
      <c r="E1167">
        <v>3</v>
      </c>
      <c r="F1167" s="11">
        <v>9620.33</v>
      </c>
      <c r="G1167" t="s">
        <v>12</v>
      </c>
      <c r="H1167" t="s">
        <v>12</v>
      </c>
      <c r="I1167" t="s">
        <v>23</v>
      </c>
      <c r="K1167" t="str">
        <f t="shared" si="54"/>
        <v>1975-29</v>
      </c>
      <c r="L1167" t="str">
        <f t="shared" si="55"/>
        <v>29-Oct-1975</v>
      </c>
      <c r="M1167">
        <f t="shared" si="56"/>
        <v>47</v>
      </c>
    </row>
    <row r="1168" spans="1:13" x14ac:dyDescent="0.25">
      <c r="A1168" t="s">
        <v>1199</v>
      </c>
      <c r="B1168">
        <v>1970</v>
      </c>
      <c r="C1168" t="s">
        <v>30</v>
      </c>
      <c r="D1168">
        <v>16</v>
      </c>
      <c r="E1168">
        <v>0</v>
      </c>
      <c r="F1168" s="11">
        <v>9625.92</v>
      </c>
      <c r="G1168" t="s">
        <v>11</v>
      </c>
      <c r="H1168" t="s">
        <v>12</v>
      </c>
      <c r="I1168" t="s">
        <v>42</v>
      </c>
      <c r="K1168" t="str">
        <f t="shared" si="54"/>
        <v>1970-16</v>
      </c>
      <c r="L1168" t="str">
        <f t="shared" si="55"/>
        <v>16-Dec-1970</v>
      </c>
      <c r="M1168">
        <f t="shared" si="56"/>
        <v>52</v>
      </c>
    </row>
    <row r="1169" spans="1:13" x14ac:dyDescent="0.25">
      <c r="A1169" t="s">
        <v>1200</v>
      </c>
      <c r="B1169">
        <v>1998</v>
      </c>
      <c r="C1169" t="s">
        <v>18</v>
      </c>
      <c r="D1169">
        <v>23</v>
      </c>
      <c r="E1169">
        <v>0</v>
      </c>
      <c r="F1169" s="11">
        <v>9628.7900000000009</v>
      </c>
      <c r="G1169" t="s">
        <v>11</v>
      </c>
      <c r="H1169" t="s">
        <v>11</v>
      </c>
      <c r="I1169" t="s">
        <v>535</v>
      </c>
      <c r="K1169" t="str">
        <f t="shared" si="54"/>
        <v>1998-23</v>
      </c>
      <c r="L1169" t="str">
        <f t="shared" si="55"/>
        <v>23-Jun-1998</v>
      </c>
      <c r="M1169">
        <f t="shared" si="56"/>
        <v>24</v>
      </c>
    </row>
    <row r="1170" spans="1:13" x14ac:dyDescent="0.25">
      <c r="A1170" t="s">
        <v>1201</v>
      </c>
      <c r="B1170">
        <v>1979</v>
      </c>
      <c r="C1170" t="s">
        <v>30</v>
      </c>
      <c r="D1170">
        <v>19</v>
      </c>
      <c r="E1170">
        <v>2</v>
      </c>
      <c r="F1170" s="11">
        <v>9630.2999999999993</v>
      </c>
      <c r="G1170" t="s">
        <v>11</v>
      </c>
      <c r="H1170" t="s">
        <v>11</v>
      </c>
      <c r="I1170" t="s">
        <v>300</v>
      </c>
      <c r="K1170" t="str">
        <f t="shared" si="54"/>
        <v>1979-19</v>
      </c>
      <c r="L1170" t="str">
        <f t="shared" si="55"/>
        <v>19-Dec-1979</v>
      </c>
      <c r="M1170">
        <f t="shared" si="56"/>
        <v>43</v>
      </c>
    </row>
    <row r="1171" spans="1:13" x14ac:dyDescent="0.25">
      <c r="A1171" t="s">
        <v>1202</v>
      </c>
      <c r="B1171">
        <v>1972</v>
      </c>
      <c r="C1171" t="s">
        <v>37</v>
      </c>
      <c r="D1171">
        <v>23</v>
      </c>
      <c r="E1171">
        <v>2</v>
      </c>
      <c r="F1171" s="11">
        <v>9630.4</v>
      </c>
      <c r="G1171" t="s">
        <v>11</v>
      </c>
      <c r="H1171" t="s">
        <v>11</v>
      </c>
      <c r="I1171" t="s">
        <v>42</v>
      </c>
      <c r="K1171" t="str">
        <f t="shared" si="54"/>
        <v>1972-23</v>
      </c>
      <c r="L1171" t="str">
        <f t="shared" si="55"/>
        <v>23-Oct-1972</v>
      </c>
      <c r="M1171">
        <f t="shared" si="56"/>
        <v>50</v>
      </c>
    </row>
    <row r="1172" spans="1:13" x14ac:dyDescent="0.25">
      <c r="A1172" t="s">
        <v>1203</v>
      </c>
      <c r="B1172">
        <v>1968</v>
      </c>
      <c r="C1172" t="s">
        <v>18</v>
      </c>
      <c r="D1172">
        <v>22</v>
      </c>
      <c r="E1172">
        <v>0</v>
      </c>
      <c r="F1172" s="11">
        <v>9630.91</v>
      </c>
      <c r="G1172" t="s">
        <v>12</v>
      </c>
      <c r="H1172" t="s">
        <v>11</v>
      </c>
      <c r="I1172" t="s">
        <v>13</v>
      </c>
      <c r="K1172" t="str">
        <f t="shared" si="54"/>
        <v>1968-22</v>
      </c>
      <c r="L1172" t="str">
        <f t="shared" si="55"/>
        <v>22-Jun-1968</v>
      </c>
      <c r="M1172">
        <f t="shared" si="56"/>
        <v>54</v>
      </c>
    </row>
    <row r="1173" spans="1:13" x14ac:dyDescent="0.25">
      <c r="A1173" t="s">
        <v>1204</v>
      </c>
      <c r="B1173">
        <v>1970</v>
      </c>
      <c r="C1173" t="s">
        <v>20</v>
      </c>
      <c r="D1173">
        <v>30</v>
      </c>
      <c r="E1173">
        <v>0</v>
      </c>
      <c r="F1173" s="11">
        <v>9634.5400000000009</v>
      </c>
      <c r="G1173" t="s">
        <v>11</v>
      </c>
      <c r="H1173" t="s">
        <v>11</v>
      </c>
      <c r="I1173" t="s">
        <v>42</v>
      </c>
      <c r="K1173" t="str">
        <f t="shared" si="54"/>
        <v>1970-30</v>
      </c>
      <c r="L1173" t="str">
        <f t="shared" si="55"/>
        <v>30-Sep-1970</v>
      </c>
      <c r="M1173">
        <f t="shared" si="56"/>
        <v>52</v>
      </c>
    </row>
    <row r="1174" spans="1:13" x14ac:dyDescent="0.25">
      <c r="A1174" t="s">
        <v>1205</v>
      </c>
      <c r="B1174">
        <v>1971</v>
      </c>
      <c r="C1174" t="s">
        <v>10</v>
      </c>
      <c r="D1174">
        <v>19</v>
      </c>
      <c r="E1174">
        <v>0</v>
      </c>
      <c r="F1174" s="11">
        <v>9644.25</v>
      </c>
      <c r="G1174" t="s">
        <v>11</v>
      </c>
      <c r="H1174" t="s">
        <v>16</v>
      </c>
      <c r="I1174" t="s">
        <v>23</v>
      </c>
      <c r="K1174" t="str">
        <f t="shared" si="54"/>
        <v>1971-19</v>
      </c>
      <c r="L1174" t="str">
        <f t="shared" si="55"/>
        <v>19-Jul-1971</v>
      </c>
      <c r="M1174">
        <f t="shared" si="56"/>
        <v>51</v>
      </c>
    </row>
    <row r="1175" spans="1:13" x14ac:dyDescent="0.25">
      <c r="A1175" t="s">
        <v>1206</v>
      </c>
      <c r="B1175">
        <v>1974</v>
      </c>
      <c r="C1175" t="s">
        <v>10</v>
      </c>
      <c r="D1175">
        <v>8</v>
      </c>
      <c r="E1175">
        <v>0</v>
      </c>
      <c r="F1175" s="11">
        <v>9653.81</v>
      </c>
      <c r="G1175" t="s">
        <v>11</v>
      </c>
      <c r="H1175" t="s">
        <v>11</v>
      </c>
      <c r="I1175" t="s">
        <v>42</v>
      </c>
      <c r="K1175" t="str">
        <f t="shared" si="54"/>
        <v>1974-8</v>
      </c>
      <c r="L1175" t="str">
        <f t="shared" si="55"/>
        <v>8-Jul-1974</v>
      </c>
      <c r="M1175">
        <f t="shared" si="56"/>
        <v>48</v>
      </c>
    </row>
    <row r="1176" spans="1:13" x14ac:dyDescent="0.25">
      <c r="A1176" t="s">
        <v>1207</v>
      </c>
      <c r="B1176">
        <v>1981</v>
      </c>
      <c r="C1176" t="s">
        <v>35</v>
      </c>
      <c r="D1176">
        <v>8</v>
      </c>
      <c r="E1176">
        <v>1</v>
      </c>
      <c r="F1176" s="11">
        <v>9664.34</v>
      </c>
      <c r="G1176" t="s">
        <v>11</v>
      </c>
      <c r="H1176" t="s">
        <v>12</v>
      </c>
      <c r="I1176" t="s">
        <v>42</v>
      </c>
      <c r="K1176" t="str">
        <f t="shared" si="54"/>
        <v>1981-8</v>
      </c>
      <c r="L1176" t="str">
        <f t="shared" si="55"/>
        <v>8-Aug-1981</v>
      </c>
      <c r="M1176">
        <f t="shared" si="56"/>
        <v>41</v>
      </c>
    </row>
    <row r="1177" spans="1:13" x14ac:dyDescent="0.25">
      <c r="A1177" t="s">
        <v>1208</v>
      </c>
      <c r="B1177">
        <v>1966</v>
      </c>
      <c r="C1177" t="s">
        <v>20</v>
      </c>
      <c r="D1177">
        <v>16</v>
      </c>
      <c r="E1177">
        <v>0</v>
      </c>
      <c r="F1177" s="11">
        <v>9684.2900000000009</v>
      </c>
      <c r="G1177" t="s">
        <v>12</v>
      </c>
      <c r="H1177" t="s">
        <v>11</v>
      </c>
      <c r="I1177" t="s">
        <v>13</v>
      </c>
      <c r="K1177" t="str">
        <f t="shared" si="54"/>
        <v>1966-16</v>
      </c>
      <c r="L1177" t="str">
        <f t="shared" si="55"/>
        <v>16-Sep-1966</v>
      </c>
      <c r="M1177">
        <f t="shared" si="56"/>
        <v>56</v>
      </c>
    </row>
    <row r="1178" spans="1:13" x14ac:dyDescent="0.25">
      <c r="A1178" t="s">
        <v>1209</v>
      </c>
      <c r="B1178">
        <v>1964</v>
      </c>
      <c r="C1178" t="s">
        <v>15</v>
      </c>
      <c r="D1178">
        <v>7</v>
      </c>
      <c r="E1178">
        <v>0</v>
      </c>
      <c r="F1178" s="11">
        <v>9698.42</v>
      </c>
      <c r="G1178" t="s">
        <v>12</v>
      </c>
      <c r="H1178" t="s">
        <v>12</v>
      </c>
      <c r="I1178" t="s">
        <v>13</v>
      </c>
      <c r="K1178" t="str">
        <f t="shared" si="54"/>
        <v>1964-7</v>
      </c>
      <c r="L1178" t="str">
        <f t="shared" si="55"/>
        <v>7-Nov-1964</v>
      </c>
      <c r="M1178">
        <f t="shared" si="56"/>
        <v>58</v>
      </c>
    </row>
    <row r="1179" spans="1:13" x14ac:dyDescent="0.25">
      <c r="A1179" t="s">
        <v>1210</v>
      </c>
      <c r="B1179">
        <v>1977</v>
      </c>
      <c r="C1179" t="s">
        <v>20</v>
      </c>
      <c r="D1179">
        <v>19</v>
      </c>
      <c r="E1179">
        <v>3</v>
      </c>
      <c r="F1179" s="11">
        <v>9704.67</v>
      </c>
      <c r="G1179" t="s">
        <v>11</v>
      </c>
      <c r="H1179" t="s">
        <v>12</v>
      </c>
      <c r="I1179" t="s">
        <v>247</v>
      </c>
      <c r="K1179" t="str">
        <f t="shared" si="54"/>
        <v>1977-19</v>
      </c>
      <c r="L1179" t="str">
        <f t="shared" si="55"/>
        <v>19-Sep-1977</v>
      </c>
      <c r="M1179">
        <f t="shared" si="56"/>
        <v>45</v>
      </c>
    </row>
    <row r="1180" spans="1:13" x14ac:dyDescent="0.25">
      <c r="A1180" t="s">
        <v>1211</v>
      </c>
      <c r="B1180">
        <v>1972</v>
      </c>
      <c r="C1180" t="s">
        <v>10</v>
      </c>
      <c r="D1180">
        <v>10</v>
      </c>
      <c r="E1180">
        <v>0</v>
      </c>
      <c r="F1180" s="11">
        <v>9710.7099999999991</v>
      </c>
      <c r="G1180" t="s">
        <v>11</v>
      </c>
      <c r="H1180" t="s">
        <v>16</v>
      </c>
      <c r="I1180" t="s">
        <v>300</v>
      </c>
      <c r="K1180" t="str">
        <f t="shared" si="54"/>
        <v>1972-10</v>
      </c>
      <c r="L1180" t="str">
        <f t="shared" si="55"/>
        <v>10-Jul-1972</v>
      </c>
      <c r="M1180">
        <f t="shared" si="56"/>
        <v>50</v>
      </c>
    </row>
    <row r="1181" spans="1:13" x14ac:dyDescent="0.25">
      <c r="A1181" t="s">
        <v>1212</v>
      </c>
      <c r="B1181">
        <v>1975</v>
      </c>
      <c r="C1181" t="s">
        <v>18</v>
      </c>
      <c r="D1181">
        <v>27</v>
      </c>
      <c r="E1181">
        <v>2</v>
      </c>
      <c r="F1181" s="11">
        <v>9715.84</v>
      </c>
      <c r="G1181" t="s">
        <v>11</v>
      </c>
      <c r="H1181" t="s">
        <v>16</v>
      </c>
      <c r="I1181" t="s">
        <v>247</v>
      </c>
      <c r="K1181" t="str">
        <f t="shared" si="54"/>
        <v>1975-27</v>
      </c>
      <c r="L1181" t="str">
        <f t="shared" si="55"/>
        <v>27-Jun-1975</v>
      </c>
      <c r="M1181">
        <f t="shared" si="56"/>
        <v>47</v>
      </c>
    </row>
    <row r="1182" spans="1:13" x14ac:dyDescent="0.25">
      <c r="A1182" t="s">
        <v>1213</v>
      </c>
      <c r="B1182">
        <v>1970</v>
      </c>
      <c r="C1182" t="s">
        <v>20</v>
      </c>
      <c r="D1182">
        <v>12</v>
      </c>
      <c r="E1182">
        <v>0</v>
      </c>
      <c r="F1182" s="11">
        <v>9722.77</v>
      </c>
      <c r="G1182" t="s">
        <v>12</v>
      </c>
      <c r="H1182" t="s">
        <v>16</v>
      </c>
      <c r="I1182" t="s">
        <v>168</v>
      </c>
      <c r="K1182" t="str">
        <f t="shared" si="54"/>
        <v>1970-12</v>
      </c>
      <c r="L1182" t="str">
        <f t="shared" si="55"/>
        <v>12-Sep-1970</v>
      </c>
      <c r="M1182">
        <f t="shared" si="56"/>
        <v>52</v>
      </c>
    </row>
    <row r="1183" spans="1:13" x14ac:dyDescent="0.25">
      <c r="A1183" t="s">
        <v>1214</v>
      </c>
      <c r="B1183">
        <v>1970</v>
      </c>
      <c r="C1183" t="s">
        <v>35</v>
      </c>
      <c r="D1183">
        <v>18</v>
      </c>
      <c r="E1183">
        <v>1</v>
      </c>
      <c r="F1183" s="11">
        <v>9724.5300000000007</v>
      </c>
      <c r="G1183" t="s">
        <v>12</v>
      </c>
      <c r="H1183" t="s">
        <v>16</v>
      </c>
      <c r="I1183" t="s">
        <v>42</v>
      </c>
      <c r="K1183" t="str">
        <f t="shared" si="54"/>
        <v>1970-18</v>
      </c>
      <c r="L1183" t="str">
        <f t="shared" si="55"/>
        <v>18-Aug-1970</v>
      </c>
      <c r="M1183">
        <f t="shared" si="56"/>
        <v>52</v>
      </c>
    </row>
    <row r="1184" spans="1:13" x14ac:dyDescent="0.25">
      <c r="A1184" t="s">
        <v>1215</v>
      </c>
      <c r="B1184">
        <v>1970</v>
      </c>
      <c r="C1184" t="s">
        <v>10</v>
      </c>
      <c r="D1184">
        <v>4</v>
      </c>
      <c r="E1184">
        <v>1</v>
      </c>
      <c r="F1184" s="11">
        <v>9748.91</v>
      </c>
      <c r="G1184" t="s">
        <v>11</v>
      </c>
      <c r="H1184" t="s">
        <v>16</v>
      </c>
      <c r="I1184" t="s">
        <v>13</v>
      </c>
      <c r="K1184" t="str">
        <f t="shared" si="54"/>
        <v>1970-4</v>
      </c>
      <c r="L1184" t="str">
        <f t="shared" si="55"/>
        <v>4-Jul-1970</v>
      </c>
      <c r="M1184">
        <f t="shared" si="56"/>
        <v>52</v>
      </c>
    </row>
    <row r="1185" spans="1:13" x14ac:dyDescent="0.25">
      <c r="A1185" t="s">
        <v>1216</v>
      </c>
      <c r="B1185">
        <v>2001</v>
      </c>
      <c r="C1185" t="s">
        <v>10</v>
      </c>
      <c r="D1185">
        <v>14</v>
      </c>
      <c r="E1185">
        <v>0</v>
      </c>
      <c r="F1185" s="11">
        <v>9753.49</v>
      </c>
      <c r="G1185" t="s">
        <v>11</v>
      </c>
      <c r="H1185" t="s">
        <v>11</v>
      </c>
      <c r="I1185" t="s">
        <v>23</v>
      </c>
      <c r="K1185" t="str">
        <f t="shared" si="54"/>
        <v>2001-14</v>
      </c>
      <c r="L1185" t="str">
        <f t="shared" si="55"/>
        <v>14-Jul-2001</v>
      </c>
      <c r="M1185">
        <f t="shared" si="56"/>
        <v>21</v>
      </c>
    </row>
    <row r="1186" spans="1:13" x14ac:dyDescent="0.25">
      <c r="A1186" t="s">
        <v>1217</v>
      </c>
      <c r="B1186">
        <v>1965</v>
      </c>
      <c r="C1186" t="s">
        <v>20</v>
      </c>
      <c r="D1186">
        <v>5</v>
      </c>
      <c r="E1186">
        <v>0</v>
      </c>
      <c r="F1186" s="11">
        <v>9764.08</v>
      </c>
      <c r="G1186" t="s">
        <v>12</v>
      </c>
      <c r="H1186" t="s">
        <v>16</v>
      </c>
      <c r="I1186" t="s">
        <v>23</v>
      </c>
      <c r="K1186" t="str">
        <f t="shared" si="54"/>
        <v>1965-5</v>
      </c>
      <c r="L1186" t="str">
        <f t="shared" si="55"/>
        <v>5-Sep-1965</v>
      </c>
      <c r="M1186">
        <f t="shared" si="56"/>
        <v>57</v>
      </c>
    </row>
    <row r="1187" spans="1:13" x14ac:dyDescent="0.25">
      <c r="A1187" t="s">
        <v>1218</v>
      </c>
      <c r="B1187">
        <v>1973</v>
      </c>
      <c r="C1187" t="s">
        <v>10</v>
      </c>
      <c r="D1187">
        <v>7</v>
      </c>
      <c r="E1187">
        <v>1</v>
      </c>
      <c r="F1187" s="11">
        <v>9778.35</v>
      </c>
      <c r="G1187" t="s">
        <v>11</v>
      </c>
      <c r="H1187" t="s">
        <v>11</v>
      </c>
      <c r="I1187" t="s">
        <v>247</v>
      </c>
      <c r="K1187" t="str">
        <f t="shared" si="54"/>
        <v>1973-7</v>
      </c>
      <c r="L1187" t="str">
        <f t="shared" si="55"/>
        <v>7-Jul-1973</v>
      </c>
      <c r="M1187">
        <f t="shared" si="56"/>
        <v>49</v>
      </c>
    </row>
    <row r="1188" spans="1:13" x14ac:dyDescent="0.25">
      <c r="A1188" t="s">
        <v>1219</v>
      </c>
      <c r="B1188">
        <v>1996</v>
      </c>
      <c r="C1188" t="s">
        <v>35</v>
      </c>
      <c r="D1188">
        <v>8</v>
      </c>
      <c r="E1188">
        <v>0</v>
      </c>
      <c r="F1188" s="11">
        <v>9787.32</v>
      </c>
      <c r="G1188" t="s">
        <v>11</v>
      </c>
      <c r="H1188" t="s">
        <v>12</v>
      </c>
      <c r="I1188" t="s">
        <v>249</v>
      </c>
      <c r="K1188" t="str">
        <f t="shared" si="54"/>
        <v>1996-8</v>
      </c>
      <c r="L1188" t="str">
        <f t="shared" si="55"/>
        <v>8-Aug-1996</v>
      </c>
      <c r="M1188">
        <f t="shared" si="56"/>
        <v>26</v>
      </c>
    </row>
    <row r="1189" spans="1:13" x14ac:dyDescent="0.25">
      <c r="A1189" t="s">
        <v>1220</v>
      </c>
      <c r="B1189">
        <v>1977</v>
      </c>
      <c r="C1189" t="s">
        <v>18</v>
      </c>
      <c r="D1189">
        <v>7</v>
      </c>
      <c r="E1189">
        <v>5</v>
      </c>
      <c r="F1189" s="11">
        <v>9788.8700000000008</v>
      </c>
      <c r="G1189" t="s">
        <v>12</v>
      </c>
      <c r="H1189" t="s">
        <v>11</v>
      </c>
      <c r="I1189" t="s">
        <v>13</v>
      </c>
      <c r="K1189" t="str">
        <f t="shared" si="54"/>
        <v>1977-7</v>
      </c>
      <c r="L1189" t="str">
        <f t="shared" si="55"/>
        <v>7-Jun-1977</v>
      </c>
      <c r="M1189">
        <f t="shared" si="56"/>
        <v>46</v>
      </c>
    </row>
    <row r="1190" spans="1:13" x14ac:dyDescent="0.25">
      <c r="A1190" t="s">
        <v>1221</v>
      </c>
      <c r="B1190">
        <v>1973</v>
      </c>
      <c r="C1190" t="s">
        <v>20</v>
      </c>
      <c r="D1190">
        <v>17</v>
      </c>
      <c r="E1190">
        <v>2</v>
      </c>
      <c r="F1190" s="11">
        <v>9800.89</v>
      </c>
      <c r="G1190" t="s">
        <v>11</v>
      </c>
      <c r="H1190" t="s">
        <v>16</v>
      </c>
      <c r="I1190" t="s">
        <v>13</v>
      </c>
      <c r="K1190" t="str">
        <f t="shared" si="54"/>
        <v>1973-17</v>
      </c>
      <c r="L1190" t="str">
        <f t="shared" si="55"/>
        <v>17-Sep-1973</v>
      </c>
      <c r="M1190">
        <f t="shared" si="56"/>
        <v>49</v>
      </c>
    </row>
    <row r="1191" spans="1:13" x14ac:dyDescent="0.25">
      <c r="A1191" t="s">
        <v>1222</v>
      </c>
      <c r="B1191">
        <v>1972</v>
      </c>
      <c r="C1191" t="s">
        <v>18</v>
      </c>
      <c r="D1191">
        <v>28</v>
      </c>
      <c r="E1191">
        <v>0</v>
      </c>
      <c r="F1191" s="11">
        <v>9819.25</v>
      </c>
      <c r="G1191" t="s">
        <v>11</v>
      </c>
      <c r="H1191" t="s">
        <v>11</v>
      </c>
      <c r="I1191" t="s">
        <v>300</v>
      </c>
      <c r="K1191" t="str">
        <f t="shared" si="54"/>
        <v>1972-28</v>
      </c>
      <c r="L1191" t="str">
        <f t="shared" si="55"/>
        <v>28-Jun-1972</v>
      </c>
      <c r="M1191">
        <f t="shared" si="56"/>
        <v>50</v>
      </c>
    </row>
    <row r="1192" spans="1:13" x14ac:dyDescent="0.25">
      <c r="A1192" t="s">
        <v>1223</v>
      </c>
      <c r="B1192">
        <v>1972</v>
      </c>
      <c r="C1192" t="s">
        <v>20</v>
      </c>
      <c r="D1192">
        <v>26</v>
      </c>
      <c r="E1192">
        <v>0</v>
      </c>
      <c r="F1192" s="11">
        <v>9836.2099999999991</v>
      </c>
      <c r="G1192" t="s">
        <v>11</v>
      </c>
      <c r="H1192" t="s">
        <v>12</v>
      </c>
      <c r="I1192" t="s">
        <v>300</v>
      </c>
      <c r="K1192" t="str">
        <f t="shared" si="54"/>
        <v>1972-26</v>
      </c>
      <c r="L1192" t="str">
        <f t="shared" si="55"/>
        <v>26-Sep-1972</v>
      </c>
      <c r="M1192">
        <f t="shared" si="56"/>
        <v>50</v>
      </c>
    </row>
    <row r="1193" spans="1:13" x14ac:dyDescent="0.25">
      <c r="A1193" t="s">
        <v>1224</v>
      </c>
      <c r="B1193">
        <v>1992</v>
      </c>
      <c r="C1193" t="s">
        <v>35</v>
      </c>
      <c r="D1193">
        <v>13</v>
      </c>
      <c r="E1193">
        <v>0</v>
      </c>
      <c r="F1193" s="11">
        <v>9844.4500000000007</v>
      </c>
      <c r="G1193" t="s">
        <v>11</v>
      </c>
      <c r="H1193" t="s">
        <v>16</v>
      </c>
      <c r="I1193" t="s">
        <v>23</v>
      </c>
      <c r="K1193" t="str">
        <f t="shared" si="54"/>
        <v>1992-13</v>
      </c>
      <c r="L1193" t="str">
        <f t="shared" si="55"/>
        <v>13-Aug-1992</v>
      </c>
      <c r="M1193">
        <f t="shared" si="56"/>
        <v>30</v>
      </c>
    </row>
    <row r="1194" spans="1:13" x14ac:dyDescent="0.25">
      <c r="A1194" t="s">
        <v>1225</v>
      </c>
      <c r="B1194">
        <v>1968</v>
      </c>
      <c r="C1194" t="s">
        <v>15</v>
      </c>
      <c r="D1194">
        <v>4</v>
      </c>
      <c r="E1194">
        <v>0</v>
      </c>
      <c r="F1194" s="11">
        <v>9850.43</v>
      </c>
      <c r="G1194" t="s">
        <v>12</v>
      </c>
      <c r="H1194" t="s">
        <v>12</v>
      </c>
      <c r="I1194" t="s">
        <v>42</v>
      </c>
      <c r="K1194" t="str">
        <f t="shared" si="54"/>
        <v>1968-4</v>
      </c>
      <c r="L1194" t="str">
        <f t="shared" si="55"/>
        <v>4-Nov-1968</v>
      </c>
      <c r="M1194">
        <f t="shared" si="56"/>
        <v>54</v>
      </c>
    </row>
    <row r="1195" spans="1:13" x14ac:dyDescent="0.25">
      <c r="A1195" t="s">
        <v>1226</v>
      </c>
      <c r="B1195">
        <v>1971</v>
      </c>
      <c r="C1195" t="s">
        <v>37</v>
      </c>
      <c r="D1195">
        <v>23</v>
      </c>
      <c r="E1195">
        <v>1</v>
      </c>
      <c r="F1195" s="11">
        <v>9855.1299999999992</v>
      </c>
      <c r="G1195" t="s">
        <v>11</v>
      </c>
      <c r="H1195" t="s">
        <v>12</v>
      </c>
      <c r="I1195" t="s">
        <v>13</v>
      </c>
      <c r="K1195" t="str">
        <f t="shared" si="54"/>
        <v>1971-23</v>
      </c>
      <c r="L1195" t="str">
        <f t="shared" si="55"/>
        <v>23-Oct-1971</v>
      </c>
      <c r="M1195">
        <f t="shared" si="56"/>
        <v>51</v>
      </c>
    </row>
    <row r="1196" spans="1:13" x14ac:dyDescent="0.25">
      <c r="A1196" t="s">
        <v>1227</v>
      </c>
      <c r="B1196">
        <v>1971</v>
      </c>
      <c r="C1196" t="s">
        <v>10</v>
      </c>
      <c r="D1196">
        <v>17</v>
      </c>
      <c r="E1196">
        <v>1</v>
      </c>
      <c r="F1196" s="11">
        <v>9861.0300000000007</v>
      </c>
      <c r="G1196" t="s">
        <v>11</v>
      </c>
      <c r="H1196" t="s">
        <v>11</v>
      </c>
      <c r="I1196" t="s">
        <v>42</v>
      </c>
      <c r="K1196" t="str">
        <f t="shared" si="54"/>
        <v>1971-17</v>
      </c>
      <c r="L1196" t="str">
        <f t="shared" si="55"/>
        <v>17-Jul-1971</v>
      </c>
      <c r="M1196">
        <f t="shared" si="56"/>
        <v>51</v>
      </c>
    </row>
    <row r="1197" spans="1:13" x14ac:dyDescent="0.25">
      <c r="A1197" t="s">
        <v>1228</v>
      </c>
      <c r="B1197">
        <v>1969</v>
      </c>
      <c r="C1197" t="s">
        <v>37</v>
      </c>
      <c r="D1197">
        <v>20</v>
      </c>
      <c r="E1197">
        <v>0</v>
      </c>
      <c r="F1197" s="11">
        <v>9863.4699999999993</v>
      </c>
      <c r="G1197" t="s">
        <v>12</v>
      </c>
      <c r="H1197" t="s">
        <v>12</v>
      </c>
      <c r="I1197" t="s">
        <v>23</v>
      </c>
      <c r="K1197" t="str">
        <f t="shared" si="54"/>
        <v>1969-20</v>
      </c>
      <c r="L1197" t="str">
        <f t="shared" si="55"/>
        <v>20-Oct-1969</v>
      </c>
      <c r="M1197">
        <f t="shared" si="56"/>
        <v>53</v>
      </c>
    </row>
    <row r="1198" spans="1:13" x14ac:dyDescent="0.25">
      <c r="A1198" t="s">
        <v>1229</v>
      </c>
      <c r="B1198">
        <v>1971</v>
      </c>
      <c r="C1198" t="s">
        <v>15</v>
      </c>
      <c r="D1198">
        <v>9</v>
      </c>
      <c r="E1198">
        <v>0</v>
      </c>
      <c r="F1198" s="11">
        <v>9866.2999999999993</v>
      </c>
      <c r="G1198" t="s">
        <v>11</v>
      </c>
      <c r="H1198" t="s">
        <v>12</v>
      </c>
      <c r="I1198" t="s">
        <v>247</v>
      </c>
      <c r="K1198" t="str">
        <f t="shared" si="54"/>
        <v>1971-9</v>
      </c>
      <c r="L1198" t="str">
        <f t="shared" si="55"/>
        <v>9-Nov-1971</v>
      </c>
      <c r="M1198">
        <f t="shared" si="56"/>
        <v>51</v>
      </c>
    </row>
    <row r="1199" spans="1:13" x14ac:dyDescent="0.25">
      <c r="A1199" t="s">
        <v>1230</v>
      </c>
      <c r="B1199">
        <v>1969</v>
      </c>
      <c r="C1199" t="s">
        <v>35</v>
      </c>
      <c r="D1199">
        <v>13</v>
      </c>
      <c r="E1199">
        <v>0</v>
      </c>
      <c r="F1199" s="11">
        <v>9869.81</v>
      </c>
      <c r="G1199" t="s">
        <v>12</v>
      </c>
      <c r="H1199" t="s">
        <v>12</v>
      </c>
      <c r="I1199" t="s">
        <v>23</v>
      </c>
      <c r="K1199" t="str">
        <f t="shared" si="54"/>
        <v>1969-13</v>
      </c>
      <c r="L1199" t="str">
        <f t="shared" si="55"/>
        <v>13-Aug-1969</v>
      </c>
      <c r="M1199">
        <f t="shared" si="56"/>
        <v>53</v>
      </c>
    </row>
    <row r="1200" spans="1:13" x14ac:dyDescent="0.25">
      <c r="A1200" t="s">
        <v>1231</v>
      </c>
      <c r="B1200">
        <v>1998</v>
      </c>
      <c r="C1200" t="s">
        <v>10</v>
      </c>
      <c r="D1200">
        <v>6</v>
      </c>
      <c r="E1200">
        <v>0</v>
      </c>
      <c r="F1200" s="11">
        <v>9870.59</v>
      </c>
      <c r="G1200" t="s">
        <v>11</v>
      </c>
      <c r="H1200" t="s">
        <v>11</v>
      </c>
      <c r="I1200" t="s">
        <v>249</v>
      </c>
      <c r="K1200" t="str">
        <f t="shared" si="54"/>
        <v>1998-6</v>
      </c>
      <c r="L1200" t="str">
        <f t="shared" si="55"/>
        <v>6-Jul-1998</v>
      </c>
      <c r="M1200">
        <f t="shared" si="56"/>
        <v>24</v>
      </c>
    </row>
    <row r="1201" spans="1:13" x14ac:dyDescent="0.25">
      <c r="A1201" t="s">
        <v>1232</v>
      </c>
      <c r="B1201">
        <v>1971</v>
      </c>
      <c r="C1201" t="s">
        <v>30</v>
      </c>
      <c r="D1201">
        <v>22</v>
      </c>
      <c r="E1201">
        <v>1</v>
      </c>
      <c r="F1201" s="11">
        <v>9872.7000000000007</v>
      </c>
      <c r="G1201" t="s">
        <v>11</v>
      </c>
      <c r="H1201" t="s">
        <v>11</v>
      </c>
      <c r="I1201" t="s">
        <v>42</v>
      </c>
      <c r="K1201" t="str">
        <f t="shared" si="54"/>
        <v>1971-22</v>
      </c>
      <c r="L1201" t="str">
        <f t="shared" si="55"/>
        <v>22-Dec-1971</v>
      </c>
      <c r="M1201">
        <f t="shared" si="56"/>
        <v>51</v>
      </c>
    </row>
    <row r="1202" spans="1:13" x14ac:dyDescent="0.25">
      <c r="A1202" t="s">
        <v>1233</v>
      </c>
      <c r="B1202">
        <v>1971</v>
      </c>
      <c r="C1202" t="s">
        <v>10</v>
      </c>
      <c r="D1202">
        <v>3</v>
      </c>
      <c r="E1202">
        <v>0</v>
      </c>
      <c r="F1202" s="11">
        <v>9875.68</v>
      </c>
      <c r="G1202" t="s">
        <v>11</v>
      </c>
      <c r="H1202" t="s">
        <v>12</v>
      </c>
      <c r="I1202" t="s">
        <v>247</v>
      </c>
      <c r="K1202" t="str">
        <f t="shared" si="54"/>
        <v>1971-3</v>
      </c>
      <c r="L1202" t="str">
        <f t="shared" si="55"/>
        <v>3-Jul-1971</v>
      </c>
      <c r="M1202">
        <f t="shared" si="56"/>
        <v>51</v>
      </c>
    </row>
    <row r="1203" spans="1:13" x14ac:dyDescent="0.25">
      <c r="A1203" t="s">
        <v>1234</v>
      </c>
      <c r="B1203">
        <v>1971</v>
      </c>
      <c r="C1203" t="s">
        <v>37</v>
      </c>
      <c r="D1203">
        <v>3</v>
      </c>
      <c r="E1203">
        <v>1</v>
      </c>
      <c r="F1203" s="11">
        <v>9877.61</v>
      </c>
      <c r="G1203" t="s">
        <v>11</v>
      </c>
      <c r="H1203" t="s">
        <v>16</v>
      </c>
      <c r="I1203" t="s">
        <v>13</v>
      </c>
      <c r="K1203" t="str">
        <f t="shared" si="54"/>
        <v>1971-3</v>
      </c>
      <c r="L1203" t="str">
        <f t="shared" si="55"/>
        <v>3-Oct-1971</v>
      </c>
      <c r="M1203">
        <f t="shared" si="56"/>
        <v>51</v>
      </c>
    </row>
    <row r="1204" spans="1:13" x14ac:dyDescent="0.25">
      <c r="A1204" t="s">
        <v>1235</v>
      </c>
      <c r="B1204">
        <v>1971</v>
      </c>
      <c r="C1204" t="s">
        <v>15</v>
      </c>
      <c r="D1204">
        <v>8</v>
      </c>
      <c r="E1204">
        <v>1</v>
      </c>
      <c r="F1204" s="11">
        <v>9880.07</v>
      </c>
      <c r="G1204" t="s">
        <v>11</v>
      </c>
      <c r="H1204" t="s">
        <v>12</v>
      </c>
      <c r="I1204" t="s">
        <v>42</v>
      </c>
      <c r="K1204" t="str">
        <f t="shared" si="54"/>
        <v>1971-8</v>
      </c>
      <c r="L1204" t="str">
        <f t="shared" si="55"/>
        <v>8-Nov-1971</v>
      </c>
      <c r="M1204">
        <f t="shared" si="56"/>
        <v>51</v>
      </c>
    </row>
    <row r="1205" spans="1:13" x14ac:dyDescent="0.25">
      <c r="A1205" t="s">
        <v>1236</v>
      </c>
      <c r="B1205">
        <v>1966</v>
      </c>
      <c r="C1205" t="s">
        <v>15</v>
      </c>
      <c r="D1205">
        <v>5</v>
      </c>
      <c r="E1205">
        <v>0</v>
      </c>
      <c r="F1205" s="11">
        <v>9890.23</v>
      </c>
      <c r="G1205" t="s">
        <v>12</v>
      </c>
      <c r="H1205" t="s">
        <v>12</v>
      </c>
      <c r="I1205" t="s">
        <v>13</v>
      </c>
      <c r="K1205" t="str">
        <f t="shared" si="54"/>
        <v>1966-5</v>
      </c>
      <c r="L1205" t="str">
        <f t="shared" si="55"/>
        <v>5-Nov-1966</v>
      </c>
      <c r="M1205">
        <f t="shared" si="56"/>
        <v>56</v>
      </c>
    </row>
    <row r="1206" spans="1:13" x14ac:dyDescent="0.25">
      <c r="A1206" t="s">
        <v>1237</v>
      </c>
      <c r="B1206">
        <v>1996</v>
      </c>
      <c r="C1206" t="s">
        <v>10</v>
      </c>
      <c r="D1206">
        <v>8</v>
      </c>
      <c r="E1206">
        <v>0</v>
      </c>
      <c r="F1206" s="11">
        <v>9894.69</v>
      </c>
      <c r="G1206" t="s">
        <v>11</v>
      </c>
      <c r="H1206" t="s">
        <v>12</v>
      </c>
      <c r="I1206" t="s">
        <v>23</v>
      </c>
      <c r="K1206" t="str">
        <f t="shared" si="54"/>
        <v>1996-8</v>
      </c>
      <c r="L1206" t="str">
        <f t="shared" si="55"/>
        <v>8-Jul-1996</v>
      </c>
      <c r="M1206">
        <f t="shared" si="56"/>
        <v>26</v>
      </c>
    </row>
    <row r="1207" spans="1:13" x14ac:dyDescent="0.25">
      <c r="A1207" t="s">
        <v>1238</v>
      </c>
      <c r="B1207">
        <v>1962</v>
      </c>
      <c r="C1207" t="s">
        <v>35</v>
      </c>
      <c r="D1207">
        <v>17</v>
      </c>
      <c r="E1207">
        <v>0</v>
      </c>
      <c r="F1207" s="11">
        <v>9907.83</v>
      </c>
      <c r="G1207" t="s">
        <v>12</v>
      </c>
      <c r="H1207" t="s">
        <v>11</v>
      </c>
      <c r="I1207" t="s">
        <v>13</v>
      </c>
      <c r="K1207" t="str">
        <f t="shared" si="54"/>
        <v>1962-17</v>
      </c>
      <c r="L1207" t="str">
        <f t="shared" si="55"/>
        <v>17-Aug-1962</v>
      </c>
      <c r="M1207">
        <f t="shared" si="56"/>
        <v>60</v>
      </c>
    </row>
    <row r="1208" spans="1:13" x14ac:dyDescent="0.25">
      <c r="A1208" t="s">
        <v>1239</v>
      </c>
      <c r="B1208">
        <v>1972</v>
      </c>
      <c r="C1208" t="s">
        <v>20</v>
      </c>
      <c r="D1208">
        <v>14</v>
      </c>
      <c r="E1208">
        <v>1</v>
      </c>
      <c r="F1208" s="11">
        <v>9910.36</v>
      </c>
      <c r="G1208" t="s">
        <v>11</v>
      </c>
      <c r="H1208" t="s">
        <v>12</v>
      </c>
      <c r="I1208" t="s">
        <v>23</v>
      </c>
      <c r="K1208" t="str">
        <f t="shared" si="54"/>
        <v>1972-14</v>
      </c>
      <c r="L1208" t="str">
        <f t="shared" si="55"/>
        <v>14-Sep-1972</v>
      </c>
      <c r="M1208">
        <f t="shared" si="56"/>
        <v>50</v>
      </c>
    </row>
    <row r="1209" spans="1:13" x14ac:dyDescent="0.25">
      <c r="A1209" t="s">
        <v>1240</v>
      </c>
      <c r="B1209">
        <v>1985</v>
      </c>
      <c r="C1209" t="s">
        <v>35</v>
      </c>
      <c r="D1209">
        <v>19</v>
      </c>
      <c r="E1209">
        <v>3</v>
      </c>
      <c r="F1209" s="11">
        <v>9930.64</v>
      </c>
      <c r="G1209" t="s">
        <v>11</v>
      </c>
      <c r="H1209" t="s">
        <v>12</v>
      </c>
      <c r="I1209" t="s">
        <v>200</v>
      </c>
      <c r="K1209" t="str">
        <f t="shared" si="54"/>
        <v>1985-19</v>
      </c>
      <c r="L1209" t="str">
        <f t="shared" si="55"/>
        <v>19-Aug-1985</v>
      </c>
      <c r="M1209">
        <f t="shared" si="56"/>
        <v>37</v>
      </c>
    </row>
    <row r="1210" spans="1:13" x14ac:dyDescent="0.25">
      <c r="A1210" t="s">
        <v>1241</v>
      </c>
      <c r="B1210">
        <v>1983</v>
      </c>
      <c r="C1210" t="s">
        <v>30</v>
      </c>
      <c r="D1210">
        <v>3</v>
      </c>
      <c r="E1210">
        <v>3</v>
      </c>
      <c r="F1210" s="11">
        <v>9931.9599999999991</v>
      </c>
      <c r="G1210" t="s">
        <v>11</v>
      </c>
      <c r="H1210" t="s">
        <v>11</v>
      </c>
      <c r="I1210" t="s">
        <v>23</v>
      </c>
      <c r="K1210" t="str">
        <f t="shared" si="54"/>
        <v>1983-3</v>
      </c>
      <c r="L1210" t="str">
        <f t="shared" si="55"/>
        <v>3-Dec-1983</v>
      </c>
      <c r="M1210">
        <f t="shared" si="56"/>
        <v>39</v>
      </c>
    </row>
    <row r="1211" spans="1:13" x14ac:dyDescent="0.25">
      <c r="A1211" t="s">
        <v>1242</v>
      </c>
      <c r="B1211">
        <v>1964</v>
      </c>
      <c r="C1211" t="s">
        <v>20</v>
      </c>
      <c r="D1211">
        <v>11</v>
      </c>
      <c r="E1211">
        <v>0</v>
      </c>
      <c r="F1211" s="11">
        <v>9933.44</v>
      </c>
      <c r="G1211" t="s">
        <v>12</v>
      </c>
      <c r="H1211" t="s">
        <v>12</v>
      </c>
      <c r="I1211" t="s">
        <v>13</v>
      </c>
      <c r="K1211" t="str">
        <f t="shared" si="54"/>
        <v>1964-11</v>
      </c>
      <c r="L1211" t="str">
        <f t="shared" si="55"/>
        <v>11-Sep-1964</v>
      </c>
      <c r="M1211">
        <f t="shared" si="56"/>
        <v>58</v>
      </c>
    </row>
    <row r="1212" spans="1:13" x14ac:dyDescent="0.25">
      <c r="A1212" t="s">
        <v>1243</v>
      </c>
      <c r="B1212">
        <v>1971</v>
      </c>
      <c r="C1212" t="s">
        <v>30</v>
      </c>
      <c r="D1212">
        <v>26</v>
      </c>
      <c r="E1212">
        <v>1</v>
      </c>
      <c r="F1212" s="11">
        <v>9957.7199999999993</v>
      </c>
      <c r="G1212" t="s">
        <v>11</v>
      </c>
      <c r="H1212" t="s">
        <v>12</v>
      </c>
      <c r="I1212" t="s">
        <v>170</v>
      </c>
      <c r="K1212" t="str">
        <f t="shared" si="54"/>
        <v>1971-26</v>
      </c>
      <c r="L1212" t="str">
        <f t="shared" si="55"/>
        <v>26-Dec-1971</v>
      </c>
      <c r="M1212">
        <f t="shared" si="56"/>
        <v>51</v>
      </c>
    </row>
    <row r="1213" spans="1:13" x14ac:dyDescent="0.25">
      <c r="A1213" t="s">
        <v>1244</v>
      </c>
      <c r="B1213">
        <v>1971</v>
      </c>
      <c r="C1213" t="s">
        <v>37</v>
      </c>
      <c r="D1213">
        <v>6</v>
      </c>
      <c r="E1213">
        <v>1</v>
      </c>
      <c r="F1213" s="11">
        <v>9964.06</v>
      </c>
      <c r="G1213" t="s">
        <v>11</v>
      </c>
      <c r="H1213" t="s">
        <v>11</v>
      </c>
      <c r="I1213" t="s">
        <v>166</v>
      </c>
      <c r="K1213" t="str">
        <f t="shared" si="54"/>
        <v>1971-6</v>
      </c>
      <c r="L1213" t="str">
        <f t="shared" si="55"/>
        <v>6-Oct-1971</v>
      </c>
      <c r="M1213">
        <f t="shared" si="56"/>
        <v>51</v>
      </c>
    </row>
    <row r="1214" spans="1:13" x14ac:dyDescent="0.25">
      <c r="A1214" t="s">
        <v>1245</v>
      </c>
      <c r="B1214">
        <v>1970</v>
      </c>
      <c r="C1214" t="s">
        <v>35</v>
      </c>
      <c r="D1214">
        <v>11</v>
      </c>
      <c r="E1214">
        <v>0</v>
      </c>
      <c r="F1214" s="11">
        <v>9991.0400000000009</v>
      </c>
      <c r="G1214" t="s">
        <v>11</v>
      </c>
      <c r="H1214" t="s">
        <v>12</v>
      </c>
      <c r="I1214" t="s">
        <v>23</v>
      </c>
      <c r="K1214" t="str">
        <f t="shared" si="54"/>
        <v>1970-11</v>
      </c>
      <c r="L1214" t="str">
        <f t="shared" si="55"/>
        <v>11-Aug-1970</v>
      </c>
      <c r="M1214">
        <f t="shared" si="56"/>
        <v>52</v>
      </c>
    </row>
    <row r="1215" spans="1:13" x14ac:dyDescent="0.25">
      <c r="A1215" t="s">
        <v>1246</v>
      </c>
      <c r="B1215">
        <v>1988</v>
      </c>
      <c r="C1215" t="s">
        <v>10</v>
      </c>
      <c r="D1215">
        <v>3</v>
      </c>
      <c r="E1215">
        <v>3</v>
      </c>
      <c r="F1215" s="11">
        <v>10011.44</v>
      </c>
      <c r="G1215" t="s">
        <v>12</v>
      </c>
      <c r="H1215" t="s">
        <v>12</v>
      </c>
      <c r="I1215" t="s">
        <v>535</v>
      </c>
      <c r="K1215" t="str">
        <f t="shared" si="54"/>
        <v>1988-3</v>
      </c>
      <c r="L1215" t="str">
        <f t="shared" si="55"/>
        <v>3-Jul-1988</v>
      </c>
      <c r="M1215">
        <f t="shared" si="56"/>
        <v>34</v>
      </c>
    </row>
    <row r="1216" spans="1:13" x14ac:dyDescent="0.25">
      <c r="A1216" t="s">
        <v>1247</v>
      </c>
      <c r="B1216">
        <v>1979</v>
      </c>
      <c r="C1216" t="s">
        <v>30</v>
      </c>
      <c r="D1216">
        <v>28</v>
      </c>
      <c r="E1216">
        <v>2</v>
      </c>
      <c r="F1216" s="11">
        <v>10027.15</v>
      </c>
      <c r="G1216" t="s">
        <v>12</v>
      </c>
      <c r="H1216" t="s">
        <v>16</v>
      </c>
      <c r="I1216" t="s">
        <v>300</v>
      </c>
      <c r="K1216" t="str">
        <f t="shared" si="54"/>
        <v>1979-28</v>
      </c>
      <c r="L1216" t="str">
        <f t="shared" si="55"/>
        <v>28-Dec-1979</v>
      </c>
      <c r="M1216">
        <f t="shared" si="56"/>
        <v>43</v>
      </c>
    </row>
    <row r="1217" spans="1:13" x14ac:dyDescent="0.25">
      <c r="A1217" t="s">
        <v>1248</v>
      </c>
      <c r="B1217">
        <v>1974</v>
      </c>
      <c r="C1217" t="s">
        <v>35</v>
      </c>
      <c r="D1217">
        <v>30</v>
      </c>
      <c r="E1217">
        <v>2</v>
      </c>
      <c r="F1217" s="11">
        <v>10043.25</v>
      </c>
      <c r="G1217" t="s">
        <v>12</v>
      </c>
      <c r="H1217" t="s">
        <v>11</v>
      </c>
      <c r="I1217" t="s">
        <v>247</v>
      </c>
      <c r="K1217" t="str">
        <f t="shared" si="54"/>
        <v>1974-30</v>
      </c>
      <c r="L1217" t="str">
        <f t="shared" si="55"/>
        <v>30-Aug-1974</v>
      </c>
      <c r="M1217">
        <f t="shared" si="56"/>
        <v>48</v>
      </c>
    </row>
    <row r="1218" spans="1:13" x14ac:dyDescent="0.25">
      <c r="A1218" t="s">
        <v>1249</v>
      </c>
      <c r="B1218">
        <v>1969</v>
      </c>
      <c r="C1218" t="s">
        <v>35</v>
      </c>
      <c r="D1218">
        <v>22</v>
      </c>
      <c r="E1218">
        <v>1</v>
      </c>
      <c r="F1218" s="11">
        <v>10065.41</v>
      </c>
      <c r="G1218" t="s">
        <v>12</v>
      </c>
      <c r="H1218" t="s">
        <v>11</v>
      </c>
      <c r="I1218" t="s">
        <v>42</v>
      </c>
      <c r="K1218" t="str">
        <f t="shared" si="54"/>
        <v>1969-22</v>
      </c>
      <c r="L1218" t="str">
        <f t="shared" si="55"/>
        <v>22-Aug-1969</v>
      </c>
      <c r="M1218">
        <f t="shared" si="56"/>
        <v>53</v>
      </c>
    </row>
    <row r="1219" spans="1:13" x14ac:dyDescent="0.25">
      <c r="A1219" t="s">
        <v>1250</v>
      </c>
      <c r="B1219">
        <v>1969</v>
      </c>
      <c r="C1219" t="s">
        <v>37</v>
      </c>
      <c r="D1219">
        <v>27</v>
      </c>
      <c r="E1219">
        <v>0</v>
      </c>
      <c r="F1219" s="11">
        <v>10072.06</v>
      </c>
      <c r="G1219" t="s">
        <v>12</v>
      </c>
      <c r="H1219" t="s">
        <v>16</v>
      </c>
      <c r="I1219" t="s">
        <v>356</v>
      </c>
      <c r="K1219" t="str">
        <f t="shared" ref="K1219:K1282" si="57">B1219&amp;"-"&amp;D1219</f>
        <v>1969-27</v>
      </c>
      <c r="L1219" t="str">
        <f t="shared" ref="L1219:L1282" si="58">D1219&amp;"-"&amp;C1219&amp;"-"&amp;B1219</f>
        <v>27-Oct-1969</v>
      </c>
      <c r="M1219">
        <f t="shared" ref="M1219:M1282" si="59">DATEDIF(L1219,DATE(2023,6,8),"Y")</f>
        <v>53</v>
      </c>
    </row>
    <row r="1220" spans="1:13" x14ac:dyDescent="0.25">
      <c r="A1220" t="s">
        <v>1251</v>
      </c>
      <c r="B1220">
        <v>1969</v>
      </c>
      <c r="C1220" t="s">
        <v>10</v>
      </c>
      <c r="D1220">
        <v>3</v>
      </c>
      <c r="E1220">
        <v>1</v>
      </c>
      <c r="F1220" s="11">
        <v>10085.85</v>
      </c>
      <c r="G1220" t="s">
        <v>12</v>
      </c>
      <c r="H1220" t="s">
        <v>12</v>
      </c>
      <c r="I1220" t="s">
        <v>42</v>
      </c>
      <c r="K1220" t="str">
        <f t="shared" si="57"/>
        <v>1969-3</v>
      </c>
      <c r="L1220" t="str">
        <f t="shared" si="58"/>
        <v>3-Jul-1969</v>
      </c>
      <c r="M1220">
        <f t="shared" si="59"/>
        <v>53</v>
      </c>
    </row>
    <row r="1221" spans="1:13" x14ac:dyDescent="0.25">
      <c r="A1221" t="s">
        <v>1252</v>
      </c>
      <c r="B1221">
        <v>1976</v>
      </c>
      <c r="C1221" t="s">
        <v>30</v>
      </c>
      <c r="D1221">
        <v>19</v>
      </c>
      <c r="E1221">
        <v>5</v>
      </c>
      <c r="F1221" s="11">
        <v>10096.969999999999</v>
      </c>
      <c r="G1221" t="s">
        <v>12</v>
      </c>
      <c r="H1221" t="s">
        <v>11</v>
      </c>
      <c r="I1221" t="s">
        <v>42</v>
      </c>
      <c r="K1221" t="str">
        <f t="shared" si="57"/>
        <v>1976-19</v>
      </c>
      <c r="L1221" t="str">
        <f t="shared" si="58"/>
        <v>19-Dec-1976</v>
      </c>
      <c r="M1221">
        <f t="shared" si="59"/>
        <v>46</v>
      </c>
    </row>
    <row r="1222" spans="1:13" x14ac:dyDescent="0.25">
      <c r="A1222" t="s">
        <v>1253</v>
      </c>
      <c r="B1222">
        <v>1972</v>
      </c>
      <c r="C1222" t="s">
        <v>37</v>
      </c>
      <c r="D1222">
        <v>19</v>
      </c>
      <c r="E1222">
        <v>1</v>
      </c>
      <c r="F1222" s="11">
        <v>10106.129999999999</v>
      </c>
      <c r="G1222" t="s">
        <v>12</v>
      </c>
      <c r="H1222" t="s">
        <v>16</v>
      </c>
      <c r="I1222" t="s">
        <v>247</v>
      </c>
      <c r="K1222" t="str">
        <f t="shared" si="57"/>
        <v>1972-19</v>
      </c>
      <c r="L1222" t="str">
        <f t="shared" si="58"/>
        <v>19-Oct-1972</v>
      </c>
      <c r="M1222">
        <f t="shared" si="59"/>
        <v>50</v>
      </c>
    </row>
    <row r="1223" spans="1:13" x14ac:dyDescent="0.25">
      <c r="A1223" t="s">
        <v>1254</v>
      </c>
      <c r="B1223">
        <v>1972</v>
      </c>
      <c r="C1223" t="s">
        <v>35</v>
      </c>
      <c r="D1223">
        <v>8</v>
      </c>
      <c r="E1223">
        <v>2</v>
      </c>
      <c r="F1223" s="11">
        <v>10107.219999999999</v>
      </c>
      <c r="G1223" t="s">
        <v>12</v>
      </c>
      <c r="H1223" t="s">
        <v>16</v>
      </c>
      <c r="I1223" t="s">
        <v>13</v>
      </c>
      <c r="K1223" t="str">
        <f t="shared" si="57"/>
        <v>1972-8</v>
      </c>
      <c r="L1223" t="str">
        <f t="shared" si="58"/>
        <v>8-Aug-1972</v>
      </c>
      <c r="M1223">
        <f t="shared" si="59"/>
        <v>50</v>
      </c>
    </row>
    <row r="1224" spans="1:13" x14ac:dyDescent="0.25">
      <c r="A1224" t="s">
        <v>1255</v>
      </c>
      <c r="B1224">
        <v>1975</v>
      </c>
      <c r="C1224" t="s">
        <v>10</v>
      </c>
      <c r="D1224">
        <v>2</v>
      </c>
      <c r="E1224">
        <v>3</v>
      </c>
      <c r="F1224" s="11">
        <v>10115.01</v>
      </c>
      <c r="G1224" t="s">
        <v>12</v>
      </c>
      <c r="H1224" t="s">
        <v>12</v>
      </c>
      <c r="I1224" t="s">
        <v>23</v>
      </c>
      <c r="K1224" t="str">
        <f t="shared" si="57"/>
        <v>1975-2</v>
      </c>
      <c r="L1224" t="str">
        <f t="shared" si="58"/>
        <v>2-Jul-1975</v>
      </c>
      <c r="M1224">
        <f t="shared" si="59"/>
        <v>47</v>
      </c>
    </row>
    <row r="1225" spans="1:13" x14ac:dyDescent="0.25">
      <c r="A1225" t="s">
        <v>1256</v>
      </c>
      <c r="B1225">
        <v>1972</v>
      </c>
      <c r="C1225" t="s">
        <v>15</v>
      </c>
      <c r="D1225">
        <v>16</v>
      </c>
      <c r="E1225">
        <v>2</v>
      </c>
      <c r="F1225" s="11">
        <v>10118.42</v>
      </c>
      <c r="G1225" t="s">
        <v>12</v>
      </c>
      <c r="H1225" t="s">
        <v>12</v>
      </c>
      <c r="I1225" t="s">
        <v>42</v>
      </c>
      <c r="K1225" t="str">
        <f t="shared" si="57"/>
        <v>1972-16</v>
      </c>
      <c r="L1225" t="str">
        <f t="shared" si="58"/>
        <v>16-Nov-1972</v>
      </c>
      <c r="M1225">
        <f t="shared" si="59"/>
        <v>50</v>
      </c>
    </row>
    <row r="1226" spans="1:13" x14ac:dyDescent="0.25">
      <c r="A1226" t="s">
        <v>1257</v>
      </c>
      <c r="B1226">
        <v>1997</v>
      </c>
      <c r="C1226" t="s">
        <v>20</v>
      </c>
      <c r="D1226">
        <v>5</v>
      </c>
      <c r="E1226">
        <v>0</v>
      </c>
      <c r="F1226" s="11">
        <v>10139.84</v>
      </c>
      <c r="G1226" t="s">
        <v>12</v>
      </c>
      <c r="H1226" t="s">
        <v>11</v>
      </c>
      <c r="I1226" t="s">
        <v>23</v>
      </c>
      <c r="K1226" t="str">
        <f t="shared" si="57"/>
        <v>1997-5</v>
      </c>
      <c r="L1226" t="str">
        <f t="shared" si="58"/>
        <v>5-Sep-1997</v>
      </c>
      <c r="M1226">
        <f t="shared" si="59"/>
        <v>25</v>
      </c>
    </row>
    <row r="1227" spans="1:13" x14ac:dyDescent="0.25">
      <c r="A1227" t="s">
        <v>1258</v>
      </c>
      <c r="B1227">
        <v>1974</v>
      </c>
      <c r="C1227" t="s">
        <v>30</v>
      </c>
      <c r="D1227">
        <v>30</v>
      </c>
      <c r="E1227">
        <v>3</v>
      </c>
      <c r="F1227" s="11">
        <v>10141.14</v>
      </c>
      <c r="G1227" t="s">
        <v>12</v>
      </c>
      <c r="H1227" t="s">
        <v>16</v>
      </c>
      <c r="I1227" t="s">
        <v>168</v>
      </c>
      <c r="K1227" t="str">
        <f t="shared" si="57"/>
        <v>1974-30</v>
      </c>
      <c r="L1227" t="str">
        <f t="shared" si="58"/>
        <v>30-Dec-1974</v>
      </c>
      <c r="M1227">
        <f t="shared" si="59"/>
        <v>48</v>
      </c>
    </row>
    <row r="1228" spans="1:13" x14ac:dyDescent="0.25">
      <c r="A1228" t="s">
        <v>1259</v>
      </c>
      <c r="B1228">
        <v>1981</v>
      </c>
      <c r="C1228" t="s">
        <v>18</v>
      </c>
      <c r="D1228">
        <v>12</v>
      </c>
      <c r="E1228">
        <v>1</v>
      </c>
      <c r="F1228" s="11">
        <v>10146.129999999999</v>
      </c>
      <c r="G1228" t="s">
        <v>12</v>
      </c>
      <c r="H1228" t="s">
        <v>16</v>
      </c>
      <c r="I1228" t="s">
        <v>200</v>
      </c>
      <c r="K1228" t="str">
        <f t="shared" si="57"/>
        <v>1981-12</v>
      </c>
      <c r="L1228" t="str">
        <f t="shared" si="58"/>
        <v>12-Jun-1981</v>
      </c>
      <c r="M1228">
        <f t="shared" si="59"/>
        <v>41</v>
      </c>
    </row>
    <row r="1229" spans="1:13" x14ac:dyDescent="0.25">
      <c r="A1229" t="s">
        <v>1260</v>
      </c>
      <c r="B1229">
        <v>1973</v>
      </c>
      <c r="C1229" t="s">
        <v>37</v>
      </c>
      <c r="D1229">
        <v>13</v>
      </c>
      <c r="E1229">
        <v>2</v>
      </c>
      <c r="F1229" s="11">
        <v>10156.780000000001</v>
      </c>
      <c r="G1229" t="s">
        <v>12</v>
      </c>
      <c r="H1229" t="s">
        <v>11</v>
      </c>
      <c r="I1229" t="s">
        <v>23</v>
      </c>
      <c r="K1229" t="str">
        <f t="shared" si="57"/>
        <v>1973-13</v>
      </c>
      <c r="L1229" t="str">
        <f t="shared" si="58"/>
        <v>13-Oct-1973</v>
      </c>
      <c r="M1229">
        <f t="shared" si="59"/>
        <v>49</v>
      </c>
    </row>
    <row r="1230" spans="1:13" x14ac:dyDescent="0.25">
      <c r="A1230" t="s">
        <v>1261</v>
      </c>
      <c r="B1230">
        <v>1972</v>
      </c>
      <c r="C1230" t="s">
        <v>10</v>
      </c>
      <c r="D1230">
        <v>10</v>
      </c>
      <c r="E1230">
        <v>0</v>
      </c>
      <c r="F1230" s="11">
        <v>10160.870000000001</v>
      </c>
      <c r="G1230" t="s">
        <v>12</v>
      </c>
      <c r="H1230" t="s">
        <v>12</v>
      </c>
      <c r="I1230" t="s">
        <v>200</v>
      </c>
      <c r="K1230" t="str">
        <f t="shared" si="57"/>
        <v>1972-10</v>
      </c>
      <c r="L1230" t="str">
        <f t="shared" si="58"/>
        <v>10-Jul-1972</v>
      </c>
      <c r="M1230">
        <f t="shared" si="59"/>
        <v>50</v>
      </c>
    </row>
    <row r="1231" spans="1:13" x14ac:dyDescent="0.25">
      <c r="A1231" t="s">
        <v>1262</v>
      </c>
      <c r="B1231">
        <v>1985</v>
      </c>
      <c r="C1231" t="s">
        <v>37</v>
      </c>
      <c r="D1231">
        <v>16</v>
      </c>
      <c r="E1231">
        <v>3</v>
      </c>
      <c r="F1231" s="11">
        <v>10191.82</v>
      </c>
      <c r="G1231" t="s">
        <v>12</v>
      </c>
      <c r="H1231" t="s">
        <v>11</v>
      </c>
      <c r="I1231" t="s">
        <v>535</v>
      </c>
      <c r="K1231" t="str">
        <f t="shared" si="57"/>
        <v>1985-16</v>
      </c>
      <c r="L1231" t="str">
        <f t="shared" si="58"/>
        <v>16-Oct-1985</v>
      </c>
      <c r="M1231">
        <f t="shared" si="59"/>
        <v>37</v>
      </c>
    </row>
    <row r="1232" spans="1:13" x14ac:dyDescent="0.25">
      <c r="A1232" t="s">
        <v>1263</v>
      </c>
      <c r="B1232">
        <v>1970</v>
      </c>
      <c r="C1232" t="s">
        <v>30</v>
      </c>
      <c r="D1232">
        <v>24</v>
      </c>
      <c r="E1232">
        <v>0</v>
      </c>
      <c r="F1232" s="11">
        <v>10197.77</v>
      </c>
      <c r="G1232" t="s">
        <v>12</v>
      </c>
      <c r="H1232" t="s">
        <v>16</v>
      </c>
      <c r="I1232" t="s">
        <v>247</v>
      </c>
      <c r="K1232" t="str">
        <f t="shared" si="57"/>
        <v>1970-24</v>
      </c>
      <c r="L1232" t="str">
        <f t="shared" si="58"/>
        <v>24-Dec-1970</v>
      </c>
      <c r="M1232">
        <f t="shared" si="59"/>
        <v>52</v>
      </c>
    </row>
    <row r="1233" spans="1:13" x14ac:dyDescent="0.25">
      <c r="A1233" t="s">
        <v>1264</v>
      </c>
      <c r="B1233">
        <v>1967</v>
      </c>
      <c r="C1233" t="s">
        <v>20</v>
      </c>
      <c r="D1233">
        <v>26</v>
      </c>
      <c r="E1233">
        <v>0</v>
      </c>
      <c r="F1233" s="11">
        <v>10214.64</v>
      </c>
      <c r="G1233" t="s">
        <v>12</v>
      </c>
      <c r="H1233" t="s">
        <v>11</v>
      </c>
      <c r="I1233" t="s">
        <v>42</v>
      </c>
      <c r="K1233" t="str">
        <f t="shared" si="57"/>
        <v>1967-26</v>
      </c>
      <c r="L1233" t="str">
        <f t="shared" si="58"/>
        <v>26-Sep-1967</v>
      </c>
      <c r="M1233">
        <f t="shared" si="59"/>
        <v>55</v>
      </c>
    </row>
    <row r="1234" spans="1:13" x14ac:dyDescent="0.25">
      <c r="A1234" t="s">
        <v>1265</v>
      </c>
      <c r="B1234">
        <v>1967</v>
      </c>
      <c r="C1234" t="s">
        <v>18</v>
      </c>
      <c r="D1234">
        <v>28</v>
      </c>
      <c r="E1234">
        <v>0</v>
      </c>
      <c r="F1234" s="11">
        <v>10226.280000000001</v>
      </c>
      <c r="G1234" t="s">
        <v>12</v>
      </c>
      <c r="H1234" t="s">
        <v>12</v>
      </c>
      <c r="I1234" t="s">
        <v>13</v>
      </c>
      <c r="K1234" t="str">
        <f t="shared" si="57"/>
        <v>1967-28</v>
      </c>
      <c r="L1234" t="str">
        <f t="shared" si="58"/>
        <v>28-Jun-1967</v>
      </c>
      <c r="M1234">
        <f t="shared" si="59"/>
        <v>55</v>
      </c>
    </row>
    <row r="1235" spans="1:13" x14ac:dyDescent="0.25">
      <c r="A1235" t="s">
        <v>1266</v>
      </c>
      <c r="B1235">
        <v>1968</v>
      </c>
      <c r="C1235" t="s">
        <v>20</v>
      </c>
      <c r="D1235">
        <v>23</v>
      </c>
      <c r="E1235">
        <v>0</v>
      </c>
      <c r="F1235" s="11">
        <v>10231.5</v>
      </c>
      <c r="G1235" t="s">
        <v>12</v>
      </c>
      <c r="H1235" t="s">
        <v>16</v>
      </c>
      <c r="I1235" t="s">
        <v>23</v>
      </c>
      <c r="K1235" t="str">
        <f t="shared" si="57"/>
        <v>1968-23</v>
      </c>
      <c r="L1235" t="str">
        <f t="shared" si="58"/>
        <v>23-Sep-1968</v>
      </c>
      <c r="M1235">
        <f t="shared" si="59"/>
        <v>54</v>
      </c>
    </row>
    <row r="1236" spans="1:13" x14ac:dyDescent="0.25">
      <c r="A1236" t="s">
        <v>1267</v>
      </c>
      <c r="B1236">
        <v>1975</v>
      </c>
      <c r="C1236" t="s">
        <v>35</v>
      </c>
      <c r="D1236">
        <v>15</v>
      </c>
      <c r="E1236">
        <v>1</v>
      </c>
      <c r="F1236" s="11">
        <v>10259.129999999999</v>
      </c>
      <c r="G1236" t="s">
        <v>12</v>
      </c>
      <c r="H1236" t="s">
        <v>11</v>
      </c>
      <c r="I1236" t="s">
        <v>42</v>
      </c>
      <c r="K1236" t="str">
        <f t="shared" si="57"/>
        <v>1975-15</v>
      </c>
      <c r="L1236" t="str">
        <f t="shared" si="58"/>
        <v>15-Aug-1975</v>
      </c>
      <c r="M1236">
        <f t="shared" si="59"/>
        <v>47</v>
      </c>
    </row>
    <row r="1237" spans="1:13" x14ac:dyDescent="0.25">
      <c r="A1237" t="s">
        <v>1268</v>
      </c>
      <c r="B1237">
        <v>1973</v>
      </c>
      <c r="C1237" t="s">
        <v>20</v>
      </c>
      <c r="D1237">
        <v>5</v>
      </c>
      <c r="E1237">
        <v>3</v>
      </c>
      <c r="F1237" s="11">
        <v>10264.44</v>
      </c>
      <c r="G1237" t="s">
        <v>12</v>
      </c>
      <c r="H1237" t="s">
        <v>11</v>
      </c>
      <c r="I1237" t="s">
        <v>23</v>
      </c>
      <c r="K1237" t="str">
        <f t="shared" si="57"/>
        <v>1973-5</v>
      </c>
      <c r="L1237" t="str">
        <f t="shared" si="58"/>
        <v>5-Sep-1973</v>
      </c>
      <c r="M1237">
        <f t="shared" si="59"/>
        <v>49</v>
      </c>
    </row>
    <row r="1238" spans="1:13" x14ac:dyDescent="0.25">
      <c r="A1238" t="s">
        <v>1269</v>
      </c>
      <c r="B1238">
        <v>1973</v>
      </c>
      <c r="C1238" t="s">
        <v>15</v>
      </c>
      <c r="D1238">
        <v>27</v>
      </c>
      <c r="E1238">
        <v>3</v>
      </c>
      <c r="F1238" s="11">
        <v>10269.459999999999</v>
      </c>
      <c r="G1238" t="s">
        <v>12</v>
      </c>
      <c r="H1238" t="s">
        <v>12</v>
      </c>
      <c r="I1238" t="s">
        <v>23</v>
      </c>
      <c r="K1238" t="str">
        <f t="shared" si="57"/>
        <v>1973-27</v>
      </c>
      <c r="L1238" t="str">
        <f t="shared" si="58"/>
        <v>27-Nov-1973</v>
      </c>
      <c r="M1238">
        <f t="shared" si="59"/>
        <v>49</v>
      </c>
    </row>
    <row r="1239" spans="1:13" x14ac:dyDescent="0.25">
      <c r="A1239" t="s">
        <v>1270</v>
      </c>
      <c r="B1239">
        <v>1970</v>
      </c>
      <c r="C1239" t="s">
        <v>18</v>
      </c>
      <c r="D1239">
        <v>21</v>
      </c>
      <c r="E1239">
        <v>0</v>
      </c>
      <c r="F1239" s="11">
        <v>10274.33</v>
      </c>
      <c r="G1239" t="s">
        <v>12</v>
      </c>
      <c r="H1239" t="s">
        <v>16</v>
      </c>
      <c r="I1239" t="s">
        <v>247</v>
      </c>
      <c r="K1239" t="str">
        <f t="shared" si="57"/>
        <v>1970-21</v>
      </c>
      <c r="L1239" t="str">
        <f t="shared" si="58"/>
        <v>21-Jun-1970</v>
      </c>
      <c r="M1239">
        <f t="shared" si="59"/>
        <v>52</v>
      </c>
    </row>
    <row r="1240" spans="1:13" x14ac:dyDescent="0.25">
      <c r="A1240" t="s">
        <v>1271</v>
      </c>
      <c r="B1240">
        <v>1988</v>
      </c>
      <c r="C1240" t="s">
        <v>20</v>
      </c>
      <c r="D1240">
        <v>14</v>
      </c>
      <c r="E1240">
        <v>3</v>
      </c>
      <c r="F1240" s="11">
        <v>10276.99</v>
      </c>
      <c r="G1240" t="s">
        <v>12</v>
      </c>
      <c r="H1240" t="s">
        <v>16</v>
      </c>
      <c r="I1240" t="s">
        <v>300</v>
      </c>
      <c r="K1240" t="str">
        <f t="shared" si="57"/>
        <v>1988-14</v>
      </c>
      <c r="L1240" t="str">
        <f t="shared" si="58"/>
        <v>14-Sep-1988</v>
      </c>
      <c r="M1240">
        <f t="shared" si="59"/>
        <v>34</v>
      </c>
    </row>
    <row r="1241" spans="1:13" x14ac:dyDescent="0.25">
      <c r="A1241" t="s">
        <v>1272</v>
      </c>
      <c r="B1241">
        <v>1963</v>
      </c>
      <c r="C1241" t="s">
        <v>20</v>
      </c>
      <c r="D1241">
        <v>24</v>
      </c>
      <c r="E1241">
        <v>0</v>
      </c>
      <c r="F1241" s="11">
        <v>10308.040000000001</v>
      </c>
      <c r="G1241" t="s">
        <v>12</v>
      </c>
      <c r="H1241" t="s">
        <v>16</v>
      </c>
      <c r="I1241" t="s">
        <v>13</v>
      </c>
      <c r="K1241" t="str">
        <f t="shared" si="57"/>
        <v>1963-24</v>
      </c>
      <c r="L1241" t="str">
        <f t="shared" si="58"/>
        <v>24-Sep-1963</v>
      </c>
      <c r="M1241">
        <f t="shared" si="59"/>
        <v>59</v>
      </c>
    </row>
    <row r="1242" spans="1:13" x14ac:dyDescent="0.25">
      <c r="A1242" t="s">
        <v>1273</v>
      </c>
      <c r="B1242">
        <v>1962</v>
      </c>
      <c r="C1242" t="s">
        <v>10</v>
      </c>
      <c r="D1242">
        <v>12</v>
      </c>
      <c r="E1242">
        <v>0</v>
      </c>
      <c r="F1242" s="11">
        <v>10310.780000000001</v>
      </c>
      <c r="G1242" t="s">
        <v>12</v>
      </c>
      <c r="H1242" t="s">
        <v>12</v>
      </c>
      <c r="I1242" t="s">
        <v>23</v>
      </c>
      <c r="K1242" t="str">
        <f t="shared" si="57"/>
        <v>1962-12</v>
      </c>
      <c r="L1242" t="str">
        <f t="shared" si="58"/>
        <v>12-Jul-1962</v>
      </c>
      <c r="M1242">
        <f t="shared" si="59"/>
        <v>60</v>
      </c>
    </row>
    <row r="1243" spans="1:13" x14ac:dyDescent="0.25">
      <c r="A1243" t="s">
        <v>1274</v>
      </c>
      <c r="B1243">
        <v>1991</v>
      </c>
      <c r="C1243" t="s">
        <v>15</v>
      </c>
      <c r="D1243">
        <v>17</v>
      </c>
      <c r="E1243">
        <v>3</v>
      </c>
      <c r="F1243" s="11">
        <v>10315.91</v>
      </c>
      <c r="G1243" t="s">
        <v>12</v>
      </c>
      <c r="H1243" t="s">
        <v>11</v>
      </c>
      <c r="I1243" t="s">
        <v>23</v>
      </c>
      <c r="K1243" t="str">
        <f t="shared" si="57"/>
        <v>1991-17</v>
      </c>
      <c r="L1243" t="str">
        <f t="shared" si="58"/>
        <v>17-Nov-1991</v>
      </c>
      <c r="M1243">
        <f t="shared" si="59"/>
        <v>31</v>
      </c>
    </row>
    <row r="1244" spans="1:13" x14ac:dyDescent="0.25">
      <c r="A1244" t="s">
        <v>1275</v>
      </c>
      <c r="B1244">
        <v>1991</v>
      </c>
      <c r="C1244" t="s">
        <v>35</v>
      </c>
      <c r="D1244">
        <v>21</v>
      </c>
      <c r="E1244">
        <v>3</v>
      </c>
      <c r="F1244" s="11">
        <v>10322.9</v>
      </c>
      <c r="G1244" t="s">
        <v>12</v>
      </c>
      <c r="H1244" t="s">
        <v>16</v>
      </c>
      <c r="I1244" t="s">
        <v>535</v>
      </c>
      <c r="K1244" t="str">
        <f t="shared" si="57"/>
        <v>1991-21</v>
      </c>
      <c r="L1244" t="str">
        <f t="shared" si="58"/>
        <v>21-Aug-1991</v>
      </c>
      <c r="M1244">
        <f t="shared" si="59"/>
        <v>31</v>
      </c>
    </row>
    <row r="1245" spans="1:13" x14ac:dyDescent="0.25">
      <c r="A1245" t="s">
        <v>1276</v>
      </c>
      <c r="B1245">
        <v>1970</v>
      </c>
      <c r="C1245" t="s">
        <v>30</v>
      </c>
      <c r="D1245">
        <v>1</v>
      </c>
      <c r="E1245">
        <v>2</v>
      </c>
      <c r="F1245" s="11">
        <v>10325.209999999999</v>
      </c>
      <c r="G1245" t="s">
        <v>12</v>
      </c>
      <c r="H1245" t="s">
        <v>12</v>
      </c>
      <c r="I1245" t="s">
        <v>42</v>
      </c>
      <c r="K1245" t="str">
        <f t="shared" si="57"/>
        <v>1970-1</v>
      </c>
      <c r="L1245" t="str">
        <f t="shared" si="58"/>
        <v>1-Dec-1970</v>
      </c>
      <c r="M1245">
        <f t="shared" si="59"/>
        <v>52</v>
      </c>
    </row>
    <row r="1246" spans="1:13" x14ac:dyDescent="0.25">
      <c r="A1246" t="s">
        <v>1277</v>
      </c>
      <c r="B1246">
        <v>1982</v>
      </c>
      <c r="C1246" t="s">
        <v>10</v>
      </c>
      <c r="D1246">
        <v>21</v>
      </c>
      <c r="E1246">
        <v>3</v>
      </c>
      <c r="F1246" s="11">
        <v>10329.06</v>
      </c>
      <c r="G1246" t="s">
        <v>12</v>
      </c>
      <c r="H1246" t="s">
        <v>16</v>
      </c>
      <c r="I1246" t="s">
        <v>300</v>
      </c>
      <c r="K1246" t="str">
        <f t="shared" si="57"/>
        <v>1982-21</v>
      </c>
      <c r="L1246" t="str">
        <f t="shared" si="58"/>
        <v>21-Jul-1982</v>
      </c>
      <c r="M1246">
        <f t="shared" si="59"/>
        <v>40</v>
      </c>
    </row>
    <row r="1247" spans="1:13" x14ac:dyDescent="0.25">
      <c r="A1247" t="s">
        <v>1278</v>
      </c>
      <c r="B1247">
        <v>1968</v>
      </c>
      <c r="C1247" t="s">
        <v>10</v>
      </c>
      <c r="D1247">
        <v>19</v>
      </c>
      <c r="E1247">
        <v>0</v>
      </c>
      <c r="F1247" s="11">
        <v>10338.93</v>
      </c>
      <c r="G1247" t="s">
        <v>12</v>
      </c>
      <c r="H1247" t="s">
        <v>16</v>
      </c>
      <c r="I1247" t="s">
        <v>13</v>
      </c>
      <c r="K1247" t="str">
        <f t="shared" si="57"/>
        <v>1968-19</v>
      </c>
      <c r="L1247" t="str">
        <f t="shared" si="58"/>
        <v>19-Jul-1968</v>
      </c>
      <c r="M1247">
        <f t="shared" si="59"/>
        <v>54</v>
      </c>
    </row>
    <row r="1248" spans="1:13" x14ac:dyDescent="0.25">
      <c r="A1248" t="s">
        <v>1279</v>
      </c>
      <c r="B1248">
        <v>1973</v>
      </c>
      <c r="C1248" t="s">
        <v>35</v>
      </c>
      <c r="D1248">
        <v>8</v>
      </c>
      <c r="E1248">
        <v>0</v>
      </c>
      <c r="F1248" s="11">
        <v>10345.93</v>
      </c>
      <c r="G1248" t="s">
        <v>12</v>
      </c>
      <c r="H1248" t="s">
        <v>11</v>
      </c>
      <c r="I1248" t="s">
        <v>300</v>
      </c>
      <c r="K1248" t="str">
        <f t="shared" si="57"/>
        <v>1973-8</v>
      </c>
      <c r="L1248" t="str">
        <f t="shared" si="58"/>
        <v>8-Aug-1973</v>
      </c>
      <c r="M1248">
        <f t="shared" si="59"/>
        <v>49</v>
      </c>
    </row>
    <row r="1249" spans="1:13" x14ac:dyDescent="0.25">
      <c r="A1249" t="s">
        <v>1280</v>
      </c>
      <c r="B1249">
        <v>1974</v>
      </c>
      <c r="C1249" t="s">
        <v>20</v>
      </c>
      <c r="D1249">
        <v>29</v>
      </c>
      <c r="E1249">
        <v>0</v>
      </c>
      <c r="F1249" s="11">
        <v>10352.48</v>
      </c>
      <c r="G1249" t="s">
        <v>12</v>
      </c>
      <c r="H1249" t="s">
        <v>16</v>
      </c>
      <c r="I1249" t="s">
        <v>23</v>
      </c>
      <c r="K1249" t="str">
        <f t="shared" si="57"/>
        <v>1974-29</v>
      </c>
      <c r="L1249" t="str">
        <f t="shared" si="58"/>
        <v>29-Sep-1974</v>
      </c>
      <c r="M1249">
        <f t="shared" si="59"/>
        <v>48</v>
      </c>
    </row>
    <row r="1250" spans="1:13" x14ac:dyDescent="0.25">
      <c r="A1250" t="s">
        <v>1281</v>
      </c>
      <c r="B1250">
        <v>1969</v>
      </c>
      <c r="C1250" t="s">
        <v>18</v>
      </c>
      <c r="D1250">
        <v>17</v>
      </c>
      <c r="E1250">
        <v>0</v>
      </c>
      <c r="F1250" s="11">
        <v>10355.64</v>
      </c>
      <c r="G1250" t="s">
        <v>12</v>
      </c>
      <c r="H1250" t="s">
        <v>16</v>
      </c>
      <c r="I1250" t="s">
        <v>23</v>
      </c>
      <c r="K1250" t="str">
        <f t="shared" si="57"/>
        <v>1969-17</v>
      </c>
      <c r="L1250" t="str">
        <f t="shared" si="58"/>
        <v>17-Jun-1969</v>
      </c>
      <c r="M1250">
        <f t="shared" si="59"/>
        <v>53</v>
      </c>
    </row>
    <row r="1251" spans="1:13" x14ac:dyDescent="0.25">
      <c r="A1251" t="s">
        <v>1282</v>
      </c>
      <c r="B1251">
        <v>1971</v>
      </c>
      <c r="C1251" t="s">
        <v>20</v>
      </c>
      <c r="D1251">
        <v>6</v>
      </c>
      <c r="E1251">
        <v>0</v>
      </c>
      <c r="F1251" s="11">
        <v>10356.67</v>
      </c>
      <c r="G1251" t="s">
        <v>12</v>
      </c>
      <c r="H1251" t="s">
        <v>16</v>
      </c>
      <c r="I1251" t="s">
        <v>200</v>
      </c>
      <c r="K1251" t="str">
        <f t="shared" si="57"/>
        <v>1971-6</v>
      </c>
      <c r="L1251" t="str">
        <f t="shared" si="58"/>
        <v>6-Sep-1971</v>
      </c>
      <c r="M1251">
        <f t="shared" si="59"/>
        <v>51</v>
      </c>
    </row>
    <row r="1252" spans="1:13" x14ac:dyDescent="0.25">
      <c r="A1252" t="s">
        <v>1283</v>
      </c>
      <c r="B1252">
        <v>1973</v>
      </c>
      <c r="C1252" t="s">
        <v>20</v>
      </c>
      <c r="D1252">
        <v>29</v>
      </c>
      <c r="E1252">
        <v>2</v>
      </c>
      <c r="F1252" s="11">
        <v>10370.91</v>
      </c>
      <c r="G1252" t="s">
        <v>12</v>
      </c>
      <c r="H1252" t="s">
        <v>12</v>
      </c>
      <c r="I1252" t="s">
        <v>247</v>
      </c>
      <c r="K1252" t="str">
        <f t="shared" si="57"/>
        <v>1973-29</v>
      </c>
      <c r="L1252" t="str">
        <f t="shared" si="58"/>
        <v>29-Sep-1973</v>
      </c>
      <c r="M1252">
        <f t="shared" si="59"/>
        <v>49</v>
      </c>
    </row>
    <row r="1253" spans="1:13" x14ac:dyDescent="0.25">
      <c r="A1253" t="s">
        <v>1284</v>
      </c>
      <c r="B1253">
        <v>1973</v>
      </c>
      <c r="C1253" t="s">
        <v>20</v>
      </c>
      <c r="D1253">
        <v>19</v>
      </c>
      <c r="E1253">
        <v>3</v>
      </c>
      <c r="F1253" s="11">
        <v>10381.48</v>
      </c>
      <c r="G1253" t="s">
        <v>12</v>
      </c>
      <c r="H1253" t="s">
        <v>12</v>
      </c>
      <c r="I1253" t="s">
        <v>13</v>
      </c>
      <c r="K1253" t="str">
        <f t="shared" si="57"/>
        <v>1973-19</v>
      </c>
      <c r="L1253" t="str">
        <f t="shared" si="58"/>
        <v>19-Sep-1973</v>
      </c>
      <c r="M1253">
        <f t="shared" si="59"/>
        <v>49</v>
      </c>
    </row>
    <row r="1254" spans="1:13" x14ac:dyDescent="0.25">
      <c r="A1254" t="s">
        <v>1285</v>
      </c>
      <c r="B1254">
        <v>1969</v>
      </c>
      <c r="C1254" t="s">
        <v>10</v>
      </c>
      <c r="D1254">
        <v>7</v>
      </c>
      <c r="E1254">
        <v>0</v>
      </c>
      <c r="F1254" s="11">
        <v>10403.27</v>
      </c>
      <c r="G1254" t="s">
        <v>12</v>
      </c>
      <c r="H1254" t="s">
        <v>11</v>
      </c>
      <c r="I1254" t="s">
        <v>516</v>
      </c>
      <c r="K1254" t="str">
        <f t="shared" si="57"/>
        <v>1969-7</v>
      </c>
      <c r="L1254" t="str">
        <f t="shared" si="58"/>
        <v>7-Jul-1969</v>
      </c>
      <c r="M1254">
        <f t="shared" si="59"/>
        <v>53</v>
      </c>
    </row>
    <row r="1255" spans="1:13" x14ac:dyDescent="0.25">
      <c r="A1255" t="s">
        <v>1286</v>
      </c>
      <c r="B1255">
        <v>1975</v>
      </c>
      <c r="C1255" t="s">
        <v>18</v>
      </c>
      <c r="D1255">
        <v>5</v>
      </c>
      <c r="E1255">
        <v>4</v>
      </c>
      <c r="F1255" s="11">
        <v>10407.09</v>
      </c>
      <c r="G1255" t="s">
        <v>12</v>
      </c>
      <c r="H1255" t="s">
        <v>16</v>
      </c>
      <c r="I1255" t="s">
        <v>164</v>
      </c>
      <c r="K1255" t="str">
        <f t="shared" si="57"/>
        <v>1975-5</v>
      </c>
      <c r="L1255" t="str">
        <f t="shared" si="58"/>
        <v>5-Jun-1975</v>
      </c>
      <c r="M1255">
        <f t="shared" si="59"/>
        <v>48</v>
      </c>
    </row>
    <row r="1256" spans="1:13" x14ac:dyDescent="0.25">
      <c r="A1256" t="s">
        <v>1287</v>
      </c>
      <c r="B1256">
        <v>1980</v>
      </c>
      <c r="C1256" t="s">
        <v>37</v>
      </c>
      <c r="D1256">
        <v>24</v>
      </c>
      <c r="E1256">
        <v>2</v>
      </c>
      <c r="F1256" s="11">
        <v>10407.98</v>
      </c>
      <c r="G1256" t="s">
        <v>12</v>
      </c>
      <c r="H1256" t="s">
        <v>16</v>
      </c>
      <c r="I1256" t="s">
        <v>300</v>
      </c>
      <c r="K1256" t="str">
        <f t="shared" si="57"/>
        <v>1980-24</v>
      </c>
      <c r="L1256" t="str">
        <f t="shared" si="58"/>
        <v>24-Oct-1980</v>
      </c>
      <c r="M1256">
        <f t="shared" si="59"/>
        <v>42</v>
      </c>
    </row>
    <row r="1257" spans="1:13" x14ac:dyDescent="0.25">
      <c r="A1257" t="s">
        <v>1288</v>
      </c>
      <c r="B1257">
        <v>1973</v>
      </c>
      <c r="C1257" t="s">
        <v>37</v>
      </c>
      <c r="D1257">
        <v>11</v>
      </c>
      <c r="E1257">
        <v>0</v>
      </c>
      <c r="F1257" s="11">
        <v>10419.59</v>
      </c>
      <c r="G1257" t="s">
        <v>12</v>
      </c>
      <c r="H1257" t="s">
        <v>11</v>
      </c>
      <c r="I1257" t="s">
        <v>200</v>
      </c>
      <c r="K1257" t="str">
        <f t="shared" si="57"/>
        <v>1973-11</v>
      </c>
      <c r="L1257" t="str">
        <f t="shared" si="58"/>
        <v>11-Oct-1973</v>
      </c>
      <c r="M1257">
        <f t="shared" si="59"/>
        <v>49</v>
      </c>
    </row>
    <row r="1258" spans="1:13" x14ac:dyDescent="0.25">
      <c r="A1258" t="s">
        <v>1289</v>
      </c>
      <c r="B1258">
        <v>1979</v>
      </c>
      <c r="C1258" t="s">
        <v>15</v>
      </c>
      <c r="D1258">
        <v>25</v>
      </c>
      <c r="E1258">
        <v>2</v>
      </c>
      <c r="F1258" s="11">
        <v>10419.65</v>
      </c>
      <c r="G1258" t="s">
        <v>12</v>
      </c>
      <c r="H1258" t="s">
        <v>11</v>
      </c>
      <c r="I1258" t="s">
        <v>200</v>
      </c>
      <c r="K1258" t="str">
        <f t="shared" si="57"/>
        <v>1979-25</v>
      </c>
      <c r="L1258" t="str">
        <f t="shared" si="58"/>
        <v>25-Nov-1979</v>
      </c>
      <c r="M1258">
        <f t="shared" si="59"/>
        <v>43</v>
      </c>
    </row>
    <row r="1259" spans="1:13" x14ac:dyDescent="0.25">
      <c r="A1259" t="s">
        <v>1290</v>
      </c>
      <c r="B1259">
        <v>1968</v>
      </c>
      <c r="C1259" t="s">
        <v>30</v>
      </c>
      <c r="D1259">
        <v>27</v>
      </c>
      <c r="E1259">
        <v>0</v>
      </c>
      <c r="F1259" s="11">
        <v>10422.92</v>
      </c>
      <c r="G1259" t="s">
        <v>12</v>
      </c>
      <c r="H1259" t="s">
        <v>16</v>
      </c>
      <c r="I1259" t="s">
        <v>356</v>
      </c>
      <c r="K1259" t="str">
        <f t="shared" si="57"/>
        <v>1968-27</v>
      </c>
      <c r="L1259" t="str">
        <f t="shared" si="58"/>
        <v>27-Dec-1968</v>
      </c>
      <c r="M1259">
        <f t="shared" si="59"/>
        <v>54</v>
      </c>
    </row>
    <row r="1260" spans="1:13" x14ac:dyDescent="0.25">
      <c r="A1260" t="s">
        <v>1291</v>
      </c>
      <c r="B1260">
        <v>1968</v>
      </c>
      <c r="C1260" t="s">
        <v>35</v>
      </c>
      <c r="D1260">
        <v>23</v>
      </c>
      <c r="E1260">
        <v>0</v>
      </c>
      <c r="F1260" s="11">
        <v>10435.07</v>
      </c>
      <c r="G1260" t="s">
        <v>12</v>
      </c>
      <c r="H1260" t="s">
        <v>16</v>
      </c>
      <c r="I1260" t="s">
        <v>168</v>
      </c>
      <c r="K1260" t="str">
        <f t="shared" si="57"/>
        <v>1968-23</v>
      </c>
      <c r="L1260" t="str">
        <f t="shared" si="58"/>
        <v>23-Aug-1968</v>
      </c>
      <c r="M1260">
        <f t="shared" si="59"/>
        <v>54</v>
      </c>
    </row>
    <row r="1261" spans="1:13" x14ac:dyDescent="0.25">
      <c r="A1261" t="s">
        <v>1292</v>
      </c>
      <c r="B1261">
        <v>1968</v>
      </c>
      <c r="C1261" t="s">
        <v>35</v>
      </c>
      <c r="D1261">
        <v>29</v>
      </c>
      <c r="E1261">
        <v>1</v>
      </c>
      <c r="F1261" s="11">
        <v>10436.1</v>
      </c>
      <c r="G1261" t="s">
        <v>12</v>
      </c>
      <c r="H1261" t="s">
        <v>12</v>
      </c>
      <c r="I1261" t="s">
        <v>42</v>
      </c>
      <c r="K1261" t="str">
        <f t="shared" si="57"/>
        <v>1968-29</v>
      </c>
      <c r="L1261" t="str">
        <f t="shared" si="58"/>
        <v>29-Aug-1968</v>
      </c>
      <c r="M1261">
        <f t="shared" si="59"/>
        <v>54</v>
      </c>
    </row>
    <row r="1262" spans="1:13" x14ac:dyDescent="0.25">
      <c r="A1262" t="s">
        <v>1293</v>
      </c>
      <c r="B1262">
        <v>1968</v>
      </c>
      <c r="C1262" t="s">
        <v>15</v>
      </c>
      <c r="D1262">
        <v>8</v>
      </c>
      <c r="E1262">
        <v>1</v>
      </c>
      <c r="F1262" s="11">
        <v>10450.549999999999</v>
      </c>
      <c r="G1262" t="s">
        <v>12</v>
      </c>
      <c r="H1262" t="s">
        <v>16</v>
      </c>
      <c r="I1262" t="s">
        <v>42</v>
      </c>
      <c r="K1262" t="str">
        <f t="shared" si="57"/>
        <v>1968-8</v>
      </c>
      <c r="L1262" t="str">
        <f t="shared" si="58"/>
        <v>8-Nov-1968</v>
      </c>
      <c r="M1262">
        <f t="shared" si="59"/>
        <v>54</v>
      </c>
    </row>
    <row r="1263" spans="1:13" x14ac:dyDescent="0.25">
      <c r="A1263" t="s">
        <v>1294</v>
      </c>
      <c r="B1263">
        <v>1964</v>
      </c>
      <c r="C1263" t="s">
        <v>37</v>
      </c>
      <c r="D1263">
        <v>14</v>
      </c>
      <c r="E1263">
        <v>0</v>
      </c>
      <c r="F1263" s="11">
        <v>10455.1</v>
      </c>
      <c r="G1263" t="s">
        <v>12</v>
      </c>
      <c r="H1263" t="s">
        <v>16</v>
      </c>
      <c r="I1263" t="s">
        <v>23</v>
      </c>
      <c r="K1263" t="str">
        <f t="shared" si="57"/>
        <v>1964-14</v>
      </c>
      <c r="L1263" t="str">
        <f t="shared" si="58"/>
        <v>14-Oct-1964</v>
      </c>
      <c r="M1263">
        <f t="shared" si="59"/>
        <v>58</v>
      </c>
    </row>
    <row r="1264" spans="1:13" x14ac:dyDescent="0.25">
      <c r="A1264" t="s">
        <v>1295</v>
      </c>
      <c r="B1264">
        <v>1976</v>
      </c>
      <c r="C1264" t="s">
        <v>35</v>
      </c>
      <c r="D1264">
        <v>3</v>
      </c>
      <c r="E1264">
        <v>2</v>
      </c>
      <c r="F1264" s="11">
        <v>10455.14</v>
      </c>
      <c r="G1264" t="s">
        <v>12</v>
      </c>
      <c r="H1264" t="s">
        <v>11</v>
      </c>
      <c r="I1264" t="s">
        <v>300</v>
      </c>
      <c r="K1264" t="str">
        <f t="shared" si="57"/>
        <v>1976-3</v>
      </c>
      <c r="L1264" t="str">
        <f t="shared" si="58"/>
        <v>3-Aug-1976</v>
      </c>
      <c r="M1264">
        <f t="shared" si="59"/>
        <v>46</v>
      </c>
    </row>
    <row r="1265" spans="1:13" x14ac:dyDescent="0.25">
      <c r="A1265" t="s">
        <v>1296</v>
      </c>
      <c r="B1265">
        <v>1964</v>
      </c>
      <c r="C1265" t="s">
        <v>10</v>
      </c>
      <c r="D1265">
        <v>27</v>
      </c>
      <c r="E1265">
        <v>0</v>
      </c>
      <c r="F1265" s="11">
        <v>10459.19</v>
      </c>
      <c r="G1265" t="s">
        <v>12</v>
      </c>
      <c r="H1265" t="s">
        <v>16</v>
      </c>
      <c r="I1265" t="s">
        <v>13</v>
      </c>
      <c r="K1265" t="str">
        <f t="shared" si="57"/>
        <v>1964-27</v>
      </c>
      <c r="L1265" t="str">
        <f t="shared" si="58"/>
        <v>27-Jul-1964</v>
      </c>
      <c r="M1265">
        <f t="shared" si="59"/>
        <v>58</v>
      </c>
    </row>
    <row r="1266" spans="1:13" x14ac:dyDescent="0.25">
      <c r="A1266" t="s">
        <v>1297</v>
      </c>
      <c r="B1266">
        <v>1969</v>
      </c>
      <c r="C1266" t="s">
        <v>20</v>
      </c>
      <c r="D1266">
        <v>22</v>
      </c>
      <c r="E1266">
        <v>1</v>
      </c>
      <c r="F1266" s="11">
        <v>10461.98</v>
      </c>
      <c r="G1266" t="s">
        <v>12</v>
      </c>
      <c r="H1266" t="s">
        <v>16</v>
      </c>
      <c r="I1266" t="s">
        <v>23</v>
      </c>
      <c r="K1266" t="str">
        <f t="shared" si="57"/>
        <v>1969-22</v>
      </c>
      <c r="L1266" t="str">
        <f t="shared" si="58"/>
        <v>22-Sep-1969</v>
      </c>
      <c r="M1266">
        <f t="shared" si="59"/>
        <v>53</v>
      </c>
    </row>
    <row r="1267" spans="1:13" x14ac:dyDescent="0.25">
      <c r="A1267" t="s">
        <v>1298</v>
      </c>
      <c r="B1267">
        <v>1987</v>
      </c>
      <c r="C1267" t="s">
        <v>18</v>
      </c>
      <c r="D1267">
        <v>28</v>
      </c>
      <c r="E1267">
        <v>3</v>
      </c>
      <c r="F1267" s="11">
        <v>10464.83</v>
      </c>
      <c r="G1267" t="s">
        <v>12</v>
      </c>
      <c r="H1267" t="s">
        <v>16</v>
      </c>
      <c r="I1267" t="s">
        <v>23</v>
      </c>
      <c r="K1267" t="str">
        <f t="shared" si="57"/>
        <v>1987-28</v>
      </c>
      <c r="L1267" t="str">
        <f t="shared" si="58"/>
        <v>28-Jun-1987</v>
      </c>
      <c r="M1267">
        <f t="shared" si="59"/>
        <v>35</v>
      </c>
    </row>
    <row r="1268" spans="1:13" x14ac:dyDescent="0.25">
      <c r="A1268" t="s">
        <v>1299</v>
      </c>
      <c r="B1268">
        <v>1978</v>
      </c>
      <c r="C1268" t="s">
        <v>35</v>
      </c>
      <c r="D1268">
        <v>21</v>
      </c>
      <c r="E1268">
        <v>2</v>
      </c>
      <c r="F1268" s="11">
        <v>10486.55</v>
      </c>
      <c r="G1268" t="s">
        <v>12</v>
      </c>
      <c r="H1268" t="s">
        <v>12</v>
      </c>
      <c r="I1268" t="s">
        <v>200</v>
      </c>
      <c r="K1268" t="str">
        <f t="shared" si="57"/>
        <v>1978-21</v>
      </c>
      <c r="L1268" t="str">
        <f t="shared" si="58"/>
        <v>21-Aug-1978</v>
      </c>
      <c r="M1268">
        <f t="shared" si="59"/>
        <v>44</v>
      </c>
    </row>
    <row r="1269" spans="1:13" x14ac:dyDescent="0.25">
      <c r="A1269" t="s">
        <v>1300</v>
      </c>
      <c r="B1269">
        <v>1972</v>
      </c>
      <c r="C1269" t="s">
        <v>37</v>
      </c>
      <c r="D1269">
        <v>19</v>
      </c>
      <c r="E1269">
        <v>2</v>
      </c>
      <c r="F1269" s="11">
        <v>10493.95</v>
      </c>
      <c r="G1269" t="s">
        <v>12</v>
      </c>
      <c r="H1269" t="s">
        <v>16</v>
      </c>
      <c r="I1269" t="s">
        <v>23</v>
      </c>
      <c r="K1269" t="str">
        <f t="shared" si="57"/>
        <v>1972-19</v>
      </c>
      <c r="L1269" t="str">
        <f t="shared" si="58"/>
        <v>19-Oct-1972</v>
      </c>
      <c r="M1269">
        <f t="shared" si="59"/>
        <v>50</v>
      </c>
    </row>
    <row r="1270" spans="1:13" x14ac:dyDescent="0.25">
      <c r="A1270" t="s">
        <v>1301</v>
      </c>
      <c r="B1270">
        <v>1977</v>
      </c>
      <c r="C1270" t="s">
        <v>37</v>
      </c>
      <c r="D1270">
        <v>25</v>
      </c>
      <c r="E1270">
        <v>2</v>
      </c>
      <c r="F1270" s="11">
        <v>10495.6</v>
      </c>
      <c r="G1270" t="s">
        <v>12</v>
      </c>
      <c r="H1270" t="s">
        <v>16</v>
      </c>
      <c r="I1270" t="s">
        <v>23</v>
      </c>
      <c r="K1270" t="str">
        <f t="shared" si="57"/>
        <v>1977-25</v>
      </c>
      <c r="L1270" t="str">
        <f t="shared" si="58"/>
        <v>25-Oct-1977</v>
      </c>
      <c r="M1270">
        <f t="shared" si="59"/>
        <v>45</v>
      </c>
    </row>
    <row r="1271" spans="1:13" x14ac:dyDescent="0.25">
      <c r="A1271" t="s">
        <v>1302</v>
      </c>
      <c r="B1271">
        <v>1971</v>
      </c>
      <c r="C1271" t="s">
        <v>20</v>
      </c>
      <c r="D1271">
        <v>26</v>
      </c>
      <c r="E1271">
        <v>0</v>
      </c>
      <c r="F1271" s="11">
        <v>10546.48</v>
      </c>
      <c r="G1271" t="s">
        <v>12</v>
      </c>
      <c r="H1271" t="s">
        <v>12</v>
      </c>
      <c r="I1271" t="s">
        <v>42</v>
      </c>
      <c r="K1271" t="str">
        <f t="shared" si="57"/>
        <v>1971-26</v>
      </c>
      <c r="L1271" t="str">
        <f t="shared" si="58"/>
        <v>26-Sep-1971</v>
      </c>
      <c r="M1271">
        <f t="shared" si="59"/>
        <v>51</v>
      </c>
    </row>
    <row r="1272" spans="1:13" x14ac:dyDescent="0.25">
      <c r="A1272" t="s">
        <v>1303</v>
      </c>
      <c r="B1272">
        <v>1971</v>
      </c>
      <c r="C1272" t="s">
        <v>18</v>
      </c>
      <c r="D1272">
        <v>29</v>
      </c>
      <c r="E1272">
        <v>3</v>
      </c>
      <c r="F1272" s="11">
        <v>10560.49</v>
      </c>
      <c r="G1272" t="s">
        <v>12</v>
      </c>
      <c r="H1272" t="s">
        <v>11</v>
      </c>
      <c r="I1272" t="s">
        <v>13</v>
      </c>
      <c r="K1272" t="str">
        <f t="shared" si="57"/>
        <v>1971-29</v>
      </c>
      <c r="L1272" t="str">
        <f t="shared" si="58"/>
        <v>29-Jun-1971</v>
      </c>
      <c r="M1272">
        <f t="shared" si="59"/>
        <v>51</v>
      </c>
    </row>
    <row r="1273" spans="1:13" x14ac:dyDescent="0.25">
      <c r="A1273" t="s">
        <v>1304</v>
      </c>
      <c r="B1273">
        <v>1969</v>
      </c>
      <c r="C1273" t="s">
        <v>10</v>
      </c>
      <c r="D1273">
        <v>17</v>
      </c>
      <c r="E1273">
        <v>0</v>
      </c>
      <c r="F1273" s="11">
        <v>10564.88</v>
      </c>
      <c r="G1273" t="s">
        <v>12</v>
      </c>
      <c r="H1273" t="s">
        <v>16</v>
      </c>
      <c r="I1273" t="s">
        <v>247</v>
      </c>
      <c r="K1273" t="str">
        <f t="shared" si="57"/>
        <v>1969-17</v>
      </c>
      <c r="L1273" t="str">
        <f t="shared" si="58"/>
        <v>17-Jul-1969</v>
      </c>
      <c r="M1273">
        <f t="shared" si="59"/>
        <v>53</v>
      </c>
    </row>
    <row r="1274" spans="1:13" x14ac:dyDescent="0.25">
      <c r="A1274" t="s">
        <v>1305</v>
      </c>
      <c r="B1274">
        <v>1966</v>
      </c>
      <c r="C1274" t="s">
        <v>30</v>
      </c>
      <c r="D1274">
        <v>11</v>
      </c>
      <c r="E1274">
        <v>0</v>
      </c>
      <c r="F1274" s="11">
        <v>10577.09</v>
      </c>
      <c r="G1274" t="s">
        <v>12</v>
      </c>
      <c r="H1274" t="s">
        <v>12</v>
      </c>
      <c r="I1274" t="s">
        <v>42</v>
      </c>
      <c r="K1274" t="str">
        <f t="shared" si="57"/>
        <v>1966-11</v>
      </c>
      <c r="L1274" t="str">
        <f t="shared" si="58"/>
        <v>11-Dec-1966</v>
      </c>
      <c r="M1274">
        <f t="shared" si="59"/>
        <v>56</v>
      </c>
    </row>
    <row r="1275" spans="1:13" x14ac:dyDescent="0.25">
      <c r="A1275" t="s">
        <v>1306</v>
      </c>
      <c r="B1275">
        <v>1969</v>
      </c>
      <c r="C1275" t="s">
        <v>30</v>
      </c>
      <c r="D1275">
        <v>25</v>
      </c>
      <c r="E1275">
        <v>1</v>
      </c>
      <c r="F1275" s="11">
        <v>10579.71</v>
      </c>
      <c r="G1275" t="s">
        <v>12</v>
      </c>
      <c r="H1275" t="s">
        <v>12</v>
      </c>
      <c r="I1275" t="s">
        <v>13</v>
      </c>
      <c r="K1275" t="str">
        <f t="shared" si="57"/>
        <v>1969-25</v>
      </c>
      <c r="L1275" t="str">
        <f t="shared" si="58"/>
        <v>25-Dec-1969</v>
      </c>
      <c r="M1275">
        <f t="shared" si="59"/>
        <v>53</v>
      </c>
    </row>
    <row r="1276" spans="1:13" x14ac:dyDescent="0.25">
      <c r="A1276" t="s">
        <v>1307</v>
      </c>
      <c r="B1276">
        <v>1966</v>
      </c>
      <c r="C1276" t="s">
        <v>15</v>
      </c>
      <c r="D1276">
        <v>3</v>
      </c>
      <c r="E1276">
        <v>0</v>
      </c>
      <c r="F1276" s="11">
        <v>10594.23</v>
      </c>
      <c r="G1276" t="s">
        <v>12</v>
      </c>
      <c r="H1276" t="s">
        <v>12</v>
      </c>
      <c r="I1276" t="s">
        <v>13</v>
      </c>
      <c r="K1276" t="str">
        <f t="shared" si="57"/>
        <v>1966-3</v>
      </c>
      <c r="L1276" t="str">
        <f t="shared" si="58"/>
        <v>3-Nov-1966</v>
      </c>
      <c r="M1276">
        <f t="shared" si="59"/>
        <v>56</v>
      </c>
    </row>
    <row r="1277" spans="1:13" x14ac:dyDescent="0.25">
      <c r="A1277" t="s">
        <v>1308</v>
      </c>
      <c r="B1277">
        <v>1967</v>
      </c>
      <c r="C1277" t="s">
        <v>15</v>
      </c>
      <c r="D1277">
        <v>29</v>
      </c>
      <c r="E1277">
        <v>0</v>
      </c>
      <c r="F1277" s="11">
        <v>10594.5</v>
      </c>
      <c r="G1277" t="s">
        <v>12</v>
      </c>
      <c r="H1277" t="s">
        <v>16</v>
      </c>
      <c r="I1277" t="s">
        <v>23</v>
      </c>
      <c r="K1277" t="str">
        <f t="shared" si="57"/>
        <v>1967-29</v>
      </c>
      <c r="L1277" t="str">
        <f t="shared" si="58"/>
        <v>29-Nov-1967</v>
      </c>
      <c r="M1277">
        <f t="shared" si="59"/>
        <v>55</v>
      </c>
    </row>
    <row r="1278" spans="1:13" x14ac:dyDescent="0.25">
      <c r="A1278" t="s">
        <v>1309</v>
      </c>
      <c r="B1278">
        <v>1972</v>
      </c>
      <c r="C1278" t="s">
        <v>30</v>
      </c>
      <c r="D1278">
        <v>14</v>
      </c>
      <c r="E1278">
        <v>3</v>
      </c>
      <c r="F1278" s="11">
        <v>10600.55</v>
      </c>
      <c r="G1278" t="s">
        <v>12</v>
      </c>
      <c r="H1278" t="s">
        <v>16</v>
      </c>
      <c r="I1278" t="s">
        <v>23</v>
      </c>
      <c r="K1278" t="str">
        <f t="shared" si="57"/>
        <v>1972-14</v>
      </c>
      <c r="L1278" t="str">
        <f t="shared" si="58"/>
        <v>14-Dec-1972</v>
      </c>
      <c r="M1278">
        <f t="shared" si="59"/>
        <v>50</v>
      </c>
    </row>
    <row r="1279" spans="1:13" x14ac:dyDescent="0.25">
      <c r="A1279" t="s">
        <v>1310</v>
      </c>
      <c r="B1279">
        <v>1966</v>
      </c>
      <c r="C1279" t="s">
        <v>10</v>
      </c>
      <c r="D1279">
        <v>20</v>
      </c>
      <c r="E1279">
        <v>0</v>
      </c>
      <c r="F1279" s="11">
        <v>10601.41</v>
      </c>
      <c r="G1279" t="s">
        <v>12</v>
      </c>
      <c r="H1279" t="s">
        <v>11</v>
      </c>
      <c r="I1279" t="s">
        <v>42</v>
      </c>
      <c r="K1279" t="str">
        <f t="shared" si="57"/>
        <v>1966-20</v>
      </c>
      <c r="L1279" t="str">
        <f t="shared" si="58"/>
        <v>20-Jul-1966</v>
      </c>
      <c r="M1279">
        <f t="shared" si="59"/>
        <v>56</v>
      </c>
    </row>
    <row r="1280" spans="1:13" x14ac:dyDescent="0.25">
      <c r="A1280" t="s">
        <v>1311</v>
      </c>
      <c r="B1280">
        <v>1967</v>
      </c>
      <c r="C1280" t="s">
        <v>18</v>
      </c>
      <c r="D1280">
        <v>23</v>
      </c>
      <c r="E1280">
        <v>0</v>
      </c>
      <c r="F1280" s="11">
        <v>10601.63</v>
      </c>
      <c r="G1280" t="s">
        <v>12</v>
      </c>
      <c r="H1280" t="s">
        <v>11</v>
      </c>
      <c r="I1280" t="s">
        <v>23</v>
      </c>
      <c r="K1280" t="str">
        <f t="shared" si="57"/>
        <v>1967-23</v>
      </c>
      <c r="L1280" t="str">
        <f t="shared" si="58"/>
        <v>23-Jun-1967</v>
      </c>
      <c r="M1280">
        <f t="shared" si="59"/>
        <v>55</v>
      </c>
    </row>
    <row r="1281" spans="1:13" x14ac:dyDescent="0.25">
      <c r="A1281" t="s">
        <v>1312</v>
      </c>
      <c r="B1281">
        <v>1966</v>
      </c>
      <c r="C1281" t="s">
        <v>10</v>
      </c>
      <c r="D1281">
        <v>2</v>
      </c>
      <c r="E1281">
        <v>0</v>
      </c>
      <c r="F1281" s="11">
        <v>10602.39</v>
      </c>
      <c r="G1281" t="s">
        <v>12</v>
      </c>
      <c r="H1281" t="s">
        <v>12</v>
      </c>
      <c r="I1281" t="s">
        <v>42</v>
      </c>
      <c r="K1281" t="str">
        <f t="shared" si="57"/>
        <v>1966-2</v>
      </c>
      <c r="L1281" t="str">
        <f t="shared" si="58"/>
        <v>2-Jul-1966</v>
      </c>
      <c r="M1281">
        <f t="shared" si="59"/>
        <v>56</v>
      </c>
    </row>
    <row r="1282" spans="1:13" x14ac:dyDescent="0.25">
      <c r="A1282" t="s">
        <v>1313</v>
      </c>
      <c r="B1282">
        <v>1965</v>
      </c>
      <c r="C1282" t="s">
        <v>18</v>
      </c>
      <c r="D1282">
        <v>27</v>
      </c>
      <c r="E1282">
        <v>0</v>
      </c>
      <c r="F1282" s="11">
        <v>10608.67</v>
      </c>
      <c r="G1282" t="s">
        <v>12</v>
      </c>
      <c r="H1282" t="s">
        <v>12</v>
      </c>
      <c r="I1282" t="s">
        <v>23</v>
      </c>
      <c r="K1282" t="str">
        <f t="shared" si="57"/>
        <v>1965-27</v>
      </c>
      <c r="L1282" t="str">
        <f t="shared" si="58"/>
        <v>27-Jun-1965</v>
      </c>
      <c r="M1282">
        <f t="shared" si="59"/>
        <v>57</v>
      </c>
    </row>
    <row r="1283" spans="1:13" x14ac:dyDescent="0.25">
      <c r="A1283" t="s">
        <v>1314</v>
      </c>
      <c r="B1283">
        <v>1992</v>
      </c>
      <c r="C1283" t="s">
        <v>10</v>
      </c>
      <c r="D1283">
        <v>23</v>
      </c>
      <c r="E1283">
        <v>0</v>
      </c>
      <c r="F1283" s="11">
        <v>10617.04</v>
      </c>
      <c r="G1283" t="s">
        <v>12</v>
      </c>
      <c r="H1283" t="s">
        <v>12</v>
      </c>
      <c r="I1283" t="s">
        <v>535</v>
      </c>
      <c r="K1283" t="str">
        <f t="shared" ref="K1283:K1346" si="60">B1283&amp;"-"&amp;D1283</f>
        <v>1992-23</v>
      </c>
      <c r="L1283" t="str">
        <f t="shared" ref="L1283:L1346" si="61">D1283&amp;"-"&amp;C1283&amp;"-"&amp;B1283</f>
        <v>23-Jul-1992</v>
      </c>
      <c r="M1283">
        <f t="shared" ref="M1283:M1346" si="62">DATEDIF(L1283,DATE(2023,6,8),"Y")</f>
        <v>30</v>
      </c>
    </row>
    <row r="1284" spans="1:13" x14ac:dyDescent="0.25">
      <c r="A1284" t="s">
        <v>1315</v>
      </c>
      <c r="B1284">
        <v>1990</v>
      </c>
      <c r="C1284" t="s">
        <v>10</v>
      </c>
      <c r="D1284">
        <v>6</v>
      </c>
      <c r="E1284">
        <v>3</v>
      </c>
      <c r="F1284" s="11">
        <v>10620.26</v>
      </c>
      <c r="G1284" t="s">
        <v>12</v>
      </c>
      <c r="H1284" t="s">
        <v>12</v>
      </c>
      <c r="I1284" t="s">
        <v>23</v>
      </c>
      <c r="K1284" t="str">
        <f t="shared" si="60"/>
        <v>1990-6</v>
      </c>
      <c r="L1284" t="str">
        <f t="shared" si="61"/>
        <v>6-Jul-1990</v>
      </c>
      <c r="M1284">
        <f t="shared" si="62"/>
        <v>32</v>
      </c>
    </row>
    <row r="1285" spans="1:13" x14ac:dyDescent="0.25">
      <c r="A1285" t="s">
        <v>1316</v>
      </c>
      <c r="B1285">
        <v>1964</v>
      </c>
      <c r="C1285" t="s">
        <v>35</v>
      </c>
      <c r="D1285">
        <v>8</v>
      </c>
      <c r="E1285">
        <v>0</v>
      </c>
      <c r="F1285" s="11">
        <v>10627.81</v>
      </c>
      <c r="G1285" t="s">
        <v>12</v>
      </c>
      <c r="H1285" t="s">
        <v>12</v>
      </c>
      <c r="I1285" t="s">
        <v>13</v>
      </c>
      <c r="K1285" t="str">
        <f t="shared" si="60"/>
        <v>1964-8</v>
      </c>
      <c r="L1285" t="str">
        <f t="shared" si="61"/>
        <v>8-Aug-1964</v>
      </c>
      <c r="M1285">
        <f t="shared" si="62"/>
        <v>58</v>
      </c>
    </row>
    <row r="1286" spans="1:13" x14ac:dyDescent="0.25">
      <c r="A1286" t="s">
        <v>1317</v>
      </c>
      <c r="B1286">
        <v>1976</v>
      </c>
      <c r="C1286" t="s">
        <v>15</v>
      </c>
      <c r="D1286">
        <v>22</v>
      </c>
      <c r="E1286">
        <v>2</v>
      </c>
      <c r="F1286" s="11">
        <v>10665.44</v>
      </c>
      <c r="G1286" t="s">
        <v>12</v>
      </c>
      <c r="H1286" t="s">
        <v>11</v>
      </c>
      <c r="I1286" t="s">
        <v>300</v>
      </c>
      <c r="K1286" t="str">
        <f t="shared" si="60"/>
        <v>1976-22</v>
      </c>
      <c r="L1286" t="str">
        <f t="shared" si="61"/>
        <v>22-Nov-1976</v>
      </c>
      <c r="M1286">
        <f t="shared" si="62"/>
        <v>46</v>
      </c>
    </row>
    <row r="1287" spans="1:13" x14ac:dyDescent="0.25">
      <c r="A1287" t="s">
        <v>1318</v>
      </c>
      <c r="B1287">
        <v>1962</v>
      </c>
      <c r="C1287" t="s">
        <v>20</v>
      </c>
      <c r="D1287">
        <v>7</v>
      </c>
      <c r="E1287">
        <v>0</v>
      </c>
      <c r="F1287" s="11">
        <v>10676.83</v>
      </c>
      <c r="G1287" t="s">
        <v>12</v>
      </c>
      <c r="H1287" t="s">
        <v>12</v>
      </c>
      <c r="I1287" t="s">
        <v>13</v>
      </c>
      <c r="K1287" t="str">
        <f t="shared" si="60"/>
        <v>1962-7</v>
      </c>
      <c r="L1287" t="str">
        <f t="shared" si="61"/>
        <v>7-Sep-1962</v>
      </c>
      <c r="M1287">
        <f t="shared" si="62"/>
        <v>60</v>
      </c>
    </row>
    <row r="1288" spans="1:13" x14ac:dyDescent="0.25">
      <c r="A1288" t="s">
        <v>1319</v>
      </c>
      <c r="B1288">
        <v>1977</v>
      </c>
      <c r="C1288" t="s">
        <v>35</v>
      </c>
      <c r="D1288">
        <v>2</v>
      </c>
      <c r="E1288">
        <v>2</v>
      </c>
      <c r="F1288" s="11">
        <v>10690.11</v>
      </c>
      <c r="G1288" t="s">
        <v>12</v>
      </c>
      <c r="H1288" t="s">
        <v>11</v>
      </c>
      <c r="I1288" t="s">
        <v>300</v>
      </c>
      <c r="K1288" t="str">
        <f t="shared" si="60"/>
        <v>1977-2</v>
      </c>
      <c r="L1288" t="str">
        <f t="shared" si="61"/>
        <v>2-Aug-1977</v>
      </c>
      <c r="M1288">
        <f t="shared" si="62"/>
        <v>45</v>
      </c>
    </row>
    <row r="1289" spans="1:13" x14ac:dyDescent="0.25">
      <c r="A1289" t="s">
        <v>1320</v>
      </c>
      <c r="B1289">
        <v>1976</v>
      </c>
      <c r="C1289" t="s">
        <v>20</v>
      </c>
      <c r="D1289">
        <v>30</v>
      </c>
      <c r="E1289">
        <v>2</v>
      </c>
      <c r="F1289" s="11">
        <v>10698.38</v>
      </c>
      <c r="G1289" t="s">
        <v>12</v>
      </c>
      <c r="H1289" t="s">
        <v>16</v>
      </c>
      <c r="I1289" t="s">
        <v>200</v>
      </c>
      <c r="K1289" t="str">
        <f t="shared" si="60"/>
        <v>1976-30</v>
      </c>
      <c r="L1289" t="str">
        <f t="shared" si="61"/>
        <v>30-Sep-1976</v>
      </c>
      <c r="M1289">
        <f t="shared" si="62"/>
        <v>46</v>
      </c>
    </row>
    <row r="1290" spans="1:13" x14ac:dyDescent="0.25">
      <c r="A1290" t="s">
        <v>1321</v>
      </c>
      <c r="B1290">
        <v>1972</v>
      </c>
      <c r="C1290" t="s">
        <v>37</v>
      </c>
      <c r="D1290">
        <v>24</v>
      </c>
      <c r="E1290">
        <v>3</v>
      </c>
      <c r="F1290" s="11">
        <v>10702.64</v>
      </c>
      <c r="G1290" t="s">
        <v>12</v>
      </c>
      <c r="H1290" t="s">
        <v>12</v>
      </c>
      <c r="I1290" t="s">
        <v>13</v>
      </c>
      <c r="K1290" t="str">
        <f t="shared" si="60"/>
        <v>1972-24</v>
      </c>
      <c r="L1290" t="str">
        <f t="shared" si="61"/>
        <v>24-Oct-1972</v>
      </c>
      <c r="M1290">
        <f t="shared" si="62"/>
        <v>50</v>
      </c>
    </row>
    <row r="1291" spans="1:13" x14ac:dyDescent="0.25">
      <c r="A1291" t="s">
        <v>1322</v>
      </c>
      <c r="B1291">
        <v>1967</v>
      </c>
      <c r="C1291" t="s">
        <v>10</v>
      </c>
      <c r="D1291">
        <v>30</v>
      </c>
      <c r="E1291">
        <v>0</v>
      </c>
      <c r="F1291" s="11">
        <v>10704.47</v>
      </c>
      <c r="G1291" t="s">
        <v>12</v>
      </c>
      <c r="H1291" t="s">
        <v>11</v>
      </c>
      <c r="I1291" t="s">
        <v>42</v>
      </c>
      <c r="K1291" t="str">
        <f t="shared" si="60"/>
        <v>1967-30</v>
      </c>
      <c r="L1291" t="str">
        <f t="shared" si="61"/>
        <v>30-Jul-1967</v>
      </c>
      <c r="M1291">
        <f t="shared" si="62"/>
        <v>55</v>
      </c>
    </row>
    <row r="1292" spans="1:13" x14ac:dyDescent="0.25">
      <c r="A1292" t="s">
        <v>1323</v>
      </c>
      <c r="B1292">
        <v>1967</v>
      </c>
      <c r="C1292" t="s">
        <v>37</v>
      </c>
      <c r="D1292">
        <v>5</v>
      </c>
      <c r="E1292">
        <v>0</v>
      </c>
      <c r="F1292" s="11">
        <v>10713.64</v>
      </c>
      <c r="G1292" t="s">
        <v>12</v>
      </c>
      <c r="H1292" t="s">
        <v>12</v>
      </c>
      <c r="I1292" t="s">
        <v>42</v>
      </c>
      <c r="K1292" t="str">
        <f t="shared" si="60"/>
        <v>1967-5</v>
      </c>
      <c r="L1292" t="str">
        <f t="shared" si="61"/>
        <v>5-Oct-1967</v>
      </c>
      <c r="M1292">
        <f t="shared" si="62"/>
        <v>55</v>
      </c>
    </row>
    <row r="1293" spans="1:13" x14ac:dyDescent="0.25">
      <c r="A1293" t="s">
        <v>1324</v>
      </c>
      <c r="B1293">
        <v>1992</v>
      </c>
      <c r="C1293" t="s">
        <v>18</v>
      </c>
      <c r="D1293">
        <v>25</v>
      </c>
      <c r="E1293">
        <v>0</v>
      </c>
      <c r="F1293" s="11">
        <v>10719.57</v>
      </c>
      <c r="G1293" t="s">
        <v>12</v>
      </c>
      <c r="H1293" t="s">
        <v>16</v>
      </c>
      <c r="I1293" t="s">
        <v>23</v>
      </c>
      <c r="K1293" t="str">
        <f t="shared" si="60"/>
        <v>1992-25</v>
      </c>
      <c r="L1293" t="str">
        <f t="shared" si="61"/>
        <v>25-Jun-1992</v>
      </c>
      <c r="M1293">
        <f t="shared" si="62"/>
        <v>30</v>
      </c>
    </row>
    <row r="1294" spans="1:13" x14ac:dyDescent="0.25">
      <c r="A1294" t="s">
        <v>1325</v>
      </c>
      <c r="B1294">
        <v>1974</v>
      </c>
      <c r="C1294" t="s">
        <v>30</v>
      </c>
      <c r="D1294">
        <v>9</v>
      </c>
      <c r="E1294">
        <v>4</v>
      </c>
      <c r="F1294" s="11">
        <v>10736.87</v>
      </c>
      <c r="G1294" t="s">
        <v>12</v>
      </c>
      <c r="H1294" t="s">
        <v>16</v>
      </c>
      <c r="I1294" t="s">
        <v>168</v>
      </c>
      <c r="K1294" t="str">
        <f t="shared" si="60"/>
        <v>1974-9</v>
      </c>
      <c r="L1294" t="str">
        <f t="shared" si="61"/>
        <v>9-Dec-1974</v>
      </c>
      <c r="M1294">
        <f t="shared" si="62"/>
        <v>48</v>
      </c>
    </row>
    <row r="1295" spans="1:13" x14ac:dyDescent="0.25">
      <c r="A1295" t="s">
        <v>1326</v>
      </c>
      <c r="B1295">
        <v>1986</v>
      </c>
      <c r="C1295" t="s">
        <v>35</v>
      </c>
      <c r="D1295">
        <v>29</v>
      </c>
      <c r="E1295">
        <v>3</v>
      </c>
      <c r="F1295" s="11">
        <v>10749.02</v>
      </c>
      <c r="G1295" t="s">
        <v>12</v>
      </c>
      <c r="H1295" t="s">
        <v>16</v>
      </c>
      <c r="I1295" t="s">
        <v>535</v>
      </c>
      <c r="K1295" t="str">
        <f t="shared" si="60"/>
        <v>1986-29</v>
      </c>
      <c r="L1295" t="str">
        <f t="shared" si="61"/>
        <v>29-Aug-1986</v>
      </c>
      <c r="M1295">
        <f t="shared" si="62"/>
        <v>36</v>
      </c>
    </row>
    <row r="1296" spans="1:13" x14ac:dyDescent="0.25">
      <c r="A1296" t="s">
        <v>1327</v>
      </c>
      <c r="B1296">
        <v>1989</v>
      </c>
      <c r="C1296" t="s">
        <v>15</v>
      </c>
      <c r="D1296">
        <v>25</v>
      </c>
      <c r="E1296">
        <v>3</v>
      </c>
      <c r="F1296" s="11">
        <v>10769.75</v>
      </c>
      <c r="G1296" t="s">
        <v>12</v>
      </c>
      <c r="H1296" t="s">
        <v>11</v>
      </c>
      <c r="I1296" t="s">
        <v>632</v>
      </c>
      <c r="K1296" t="str">
        <f t="shared" si="60"/>
        <v>1989-25</v>
      </c>
      <c r="L1296" t="str">
        <f t="shared" si="61"/>
        <v>25-Nov-1989</v>
      </c>
      <c r="M1296">
        <f t="shared" si="62"/>
        <v>33</v>
      </c>
    </row>
    <row r="1297" spans="1:13" x14ac:dyDescent="0.25">
      <c r="A1297" t="s">
        <v>1328</v>
      </c>
      <c r="B1297">
        <v>1967</v>
      </c>
      <c r="C1297" t="s">
        <v>15</v>
      </c>
      <c r="D1297">
        <v>11</v>
      </c>
      <c r="E1297">
        <v>1</v>
      </c>
      <c r="F1297" s="11">
        <v>10791.96</v>
      </c>
      <c r="G1297" t="s">
        <v>12</v>
      </c>
      <c r="H1297" t="s">
        <v>11</v>
      </c>
      <c r="I1297" t="s">
        <v>42</v>
      </c>
      <c r="K1297" t="str">
        <f t="shared" si="60"/>
        <v>1967-11</v>
      </c>
      <c r="L1297" t="str">
        <f t="shared" si="61"/>
        <v>11-Nov-1967</v>
      </c>
      <c r="M1297">
        <f t="shared" si="62"/>
        <v>55</v>
      </c>
    </row>
    <row r="1298" spans="1:13" x14ac:dyDescent="0.25">
      <c r="A1298" t="s">
        <v>1329</v>
      </c>
      <c r="B1298">
        <v>1999</v>
      </c>
      <c r="C1298" t="s">
        <v>30</v>
      </c>
      <c r="D1298">
        <v>24</v>
      </c>
      <c r="E1298">
        <v>0</v>
      </c>
      <c r="F1298" s="11">
        <v>10795.94</v>
      </c>
      <c r="G1298" t="s">
        <v>12</v>
      </c>
      <c r="H1298" t="s">
        <v>16</v>
      </c>
      <c r="I1298" t="s">
        <v>42</v>
      </c>
      <c r="K1298" t="str">
        <f t="shared" si="60"/>
        <v>1999-24</v>
      </c>
      <c r="L1298" t="str">
        <f t="shared" si="61"/>
        <v>24-Dec-1999</v>
      </c>
      <c r="M1298">
        <f t="shared" si="62"/>
        <v>23</v>
      </c>
    </row>
    <row r="1299" spans="1:13" x14ac:dyDescent="0.25">
      <c r="A1299" t="s">
        <v>1330</v>
      </c>
      <c r="B1299">
        <v>1967</v>
      </c>
      <c r="C1299" t="s">
        <v>37</v>
      </c>
      <c r="D1299">
        <v>23</v>
      </c>
      <c r="E1299">
        <v>0</v>
      </c>
      <c r="F1299" s="11">
        <v>10796.35</v>
      </c>
      <c r="G1299" t="s">
        <v>12</v>
      </c>
      <c r="H1299" t="s">
        <v>16</v>
      </c>
      <c r="I1299" t="s">
        <v>166</v>
      </c>
      <c r="K1299" t="str">
        <f t="shared" si="60"/>
        <v>1967-23</v>
      </c>
      <c r="L1299" t="str">
        <f t="shared" si="61"/>
        <v>23-Oct-1967</v>
      </c>
      <c r="M1299">
        <f t="shared" si="62"/>
        <v>55</v>
      </c>
    </row>
    <row r="1300" spans="1:13" x14ac:dyDescent="0.25">
      <c r="A1300" t="s">
        <v>1331</v>
      </c>
      <c r="B1300">
        <v>1970</v>
      </c>
      <c r="C1300" t="s">
        <v>37</v>
      </c>
      <c r="D1300">
        <v>28</v>
      </c>
      <c r="E1300">
        <v>1</v>
      </c>
      <c r="F1300" s="11">
        <v>10797.34</v>
      </c>
      <c r="G1300" t="s">
        <v>12</v>
      </c>
      <c r="H1300" t="s">
        <v>11</v>
      </c>
      <c r="I1300" t="s">
        <v>249</v>
      </c>
      <c r="K1300" t="str">
        <f t="shared" si="60"/>
        <v>1970-28</v>
      </c>
      <c r="L1300" t="str">
        <f t="shared" si="61"/>
        <v>28-Oct-1970</v>
      </c>
      <c r="M1300">
        <f t="shared" si="62"/>
        <v>52</v>
      </c>
    </row>
    <row r="1301" spans="1:13" x14ac:dyDescent="0.25">
      <c r="A1301" t="s">
        <v>1332</v>
      </c>
      <c r="B1301">
        <v>1970</v>
      </c>
      <c r="C1301" t="s">
        <v>30</v>
      </c>
      <c r="D1301">
        <v>18</v>
      </c>
      <c r="E1301">
        <v>2</v>
      </c>
      <c r="F1301" s="11">
        <v>10806.84</v>
      </c>
      <c r="G1301" t="s">
        <v>12</v>
      </c>
      <c r="H1301" t="s">
        <v>11</v>
      </c>
      <c r="I1301" t="s">
        <v>42</v>
      </c>
      <c r="K1301" t="str">
        <f t="shared" si="60"/>
        <v>1970-18</v>
      </c>
      <c r="L1301" t="str">
        <f t="shared" si="61"/>
        <v>18-Dec-1970</v>
      </c>
      <c r="M1301">
        <f t="shared" si="62"/>
        <v>52</v>
      </c>
    </row>
    <row r="1302" spans="1:13" x14ac:dyDescent="0.25">
      <c r="A1302" t="s">
        <v>1333</v>
      </c>
      <c r="B1302">
        <v>1967</v>
      </c>
      <c r="C1302" t="s">
        <v>37</v>
      </c>
      <c r="D1302">
        <v>2</v>
      </c>
      <c r="E1302">
        <v>1</v>
      </c>
      <c r="F1302" s="11">
        <v>10807.49</v>
      </c>
      <c r="G1302" t="s">
        <v>12</v>
      </c>
      <c r="H1302" t="s">
        <v>11</v>
      </c>
      <c r="I1302" t="s">
        <v>13</v>
      </c>
      <c r="K1302" t="str">
        <f t="shared" si="60"/>
        <v>1967-2</v>
      </c>
      <c r="L1302" t="str">
        <f t="shared" si="61"/>
        <v>2-Oct-1967</v>
      </c>
      <c r="M1302">
        <f t="shared" si="62"/>
        <v>55</v>
      </c>
    </row>
    <row r="1303" spans="1:13" x14ac:dyDescent="0.25">
      <c r="A1303" t="s">
        <v>1334</v>
      </c>
      <c r="B1303">
        <v>1968</v>
      </c>
      <c r="C1303" t="s">
        <v>10</v>
      </c>
      <c r="D1303">
        <v>28</v>
      </c>
      <c r="E1303">
        <v>1</v>
      </c>
      <c r="F1303" s="11">
        <v>10825.25</v>
      </c>
      <c r="G1303" t="s">
        <v>12</v>
      </c>
      <c r="H1303" t="s">
        <v>12</v>
      </c>
      <c r="I1303" t="s">
        <v>23</v>
      </c>
      <c r="K1303" t="str">
        <f t="shared" si="60"/>
        <v>1968-28</v>
      </c>
      <c r="L1303" t="str">
        <f t="shared" si="61"/>
        <v>28-Jul-1968</v>
      </c>
      <c r="M1303">
        <f t="shared" si="62"/>
        <v>54</v>
      </c>
    </row>
    <row r="1304" spans="1:13" x14ac:dyDescent="0.25">
      <c r="A1304" t="s">
        <v>1335</v>
      </c>
      <c r="B1304">
        <v>1971</v>
      </c>
      <c r="C1304" t="s">
        <v>30</v>
      </c>
      <c r="D1304">
        <v>20</v>
      </c>
      <c r="E1304">
        <v>2</v>
      </c>
      <c r="F1304" s="11">
        <v>10848.13</v>
      </c>
      <c r="G1304" t="s">
        <v>12</v>
      </c>
      <c r="H1304" t="s">
        <v>12</v>
      </c>
      <c r="I1304" t="s">
        <v>23</v>
      </c>
      <c r="K1304" t="str">
        <f t="shared" si="60"/>
        <v>1971-20</v>
      </c>
      <c r="L1304" t="str">
        <f t="shared" si="61"/>
        <v>20-Dec-1971</v>
      </c>
      <c r="M1304">
        <f t="shared" si="62"/>
        <v>51</v>
      </c>
    </row>
    <row r="1305" spans="1:13" x14ac:dyDescent="0.25">
      <c r="A1305" t="s">
        <v>1336</v>
      </c>
      <c r="B1305">
        <v>1994</v>
      </c>
      <c r="C1305" t="s">
        <v>20</v>
      </c>
      <c r="D1305">
        <v>6</v>
      </c>
      <c r="E1305">
        <v>0</v>
      </c>
      <c r="F1305" s="11">
        <v>10886.66</v>
      </c>
      <c r="G1305" t="s">
        <v>12</v>
      </c>
      <c r="H1305" t="s">
        <v>12</v>
      </c>
      <c r="I1305" t="s">
        <v>23</v>
      </c>
      <c r="K1305" t="str">
        <f t="shared" si="60"/>
        <v>1994-6</v>
      </c>
      <c r="L1305" t="str">
        <f t="shared" si="61"/>
        <v>6-Sep-1994</v>
      </c>
      <c r="M1305">
        <f t="shared" si="62"/>
        <v>28</v>
      </c>
    </row>
    <row r="1306" spans="1:13" x14ac:dyDescent="0.25">
      <c r="A1306" t="s">
        <v>1337</v>
      </c>
      <c r="B1306">
        <v>1968</v>
      </c>
      <c r="C1306" t="s">
        <v>15</v>
      </c>
      <c r="D1306">
        <v>13</v>
      </c>
      <c r="E1306">
        <v>0</v>
      </c>
      <c r="F1306" s="11">
        <v>10923.93</v>
      </c>
      <c r="G1306" t="s">
        <v>12</v>
      </c>
      <c r="H1306" t="s">
        <v>16</v>
      </c>
      <c r="I1306" t="s">
        <v>247</v>
      </c>
      <c r="K1306" t="str">
        <f t="shared" si="60"/>
        <v>1968-13</v>
      </c>
      <c r="L1306" t="str">
        <f t="shared" si="61"/>
        <v>13-Nov-1968</v>
      </c>
      <c r="M1306">
        <f t="shared" si="62"/>
        <v>54</v>
      </c>
    </row>
    <row r="1307" spans="1:13" x14ac:dyDescent="0.25">
      <c r="A1307" t="s">
        <v>1338</v>
      </c>
      <c r="B1307">
        <v>1968</v>
      </c>
      <c r="C1307" t="s">
        <v>15</v>
      </c>
      <c r="D1307">
        <v>12</v>
      </c>
      <c r="E1307">
        <v>1</v>
      </c>
      <c r="F1307" s="11">
        <v>10928.85</v>
      </c>
      <c r="G1307" t="s">
        <v>12</v>
      </c>
      <c r="H1307" t="s">
        <v>12</v>
      </c>
      <c r="I1307" t="s">
        <v>13</v>
      </c>
      <c r="K1307" t="str">
        <f t="shared" si="60"/>
        <v>1968-12</v>
      </c>
      <c r="L1307" t="str">
        <f t="shared" si="61"/>
        <v>12-Nov-1968</v>
      </c>
      <c r="M1307">
        <f t="shared" si="62"/>
        <v>54</v>
      </c>
    </row>
    <row r="1308" spans="1:13" x14ac:dyDescent="0.25">
      <c r="A1308" t="s">
        <v>1339</v>
      </c>
      <c r="B1308">
        <v>1969</v>
      </c>
      <c r="C1308" t="s">
        <v>15</v>
      </c>
      <c r="D1308">
        <v>10</v>
      </c>
      <c r="E1308">
        <v>1</v>
      </c>
      <c r="F1308" s="11">
        <v>10942.13</v>
      </c>
      <c r="G1308" t="s">
        <v>12</v>
      </c>
      <c r="H1308" t="s">
        <v>12</v>
      </c>
      <c r="I1308" t="s">
        <v>23</v>
      </c>
      <c r="K1308" t="str">
        <f t="shared" si="60"/>
        <v>1969-10</v>
      </c>
      <c r="L1308" t="str">
        <f t="shared" si="61"/>
        <v>10-Nov-1969</v>
      </c>
      <c r="M1308">
        <f t="shared" si="62"/>
        <v>53</v>
      </c>
    </row>
    <row r="1309" spans="1:13" x14ac:dyDescent="0.25">
      <c r="A1309" t="s">
        <v>1340</v>
      </c>
      <c r="B1309">
        <v>1965</v>
      </c>
      <c r="C1309" t="s">
        <v>30</v>
      </c>
      <c r="D1309">
        <v>4</v>
      </c>
      <c r="E1309">
        <v>0</v>
      </c>
      <c r="F1309" s="11">
        <v>10959.33</v>
      </c>
      <c r="G1309" t="s">
        <v>12</v>
      </c>
      <c r="H1309" t="s">
        <v>12</v>
      </c>
      <c r="I1309" t="s">
        <v>42</v>
      </c>
      <c r="K1309" t="str">
        <f t="shared" si="60"/>
        <v>1965-4</v>
      </c>
      <c r="L1309" t="str">
        <f t="shared" si="61"/>
        <v>4-Dec-1965</v>
      </c>
      <c r="M1309">
        <f t="shared" si="62"/>
        <v>57</v>
      </c>
    </row>
    <row r="1310" spans="1:13" x14ac:dyDescent="0.25">
      <c r="A1310" t="s">
        <v>1341</v>
      </c>
      <c r="B1310">
        <v>1969</v>
      </c>
      <c r="C1310" t="s">
        <v>35</v>
      </c>
      <c r="D1310">
        <v>14</v>
      </c>
      <c r="E1310">
        <v>1</v>
      </c>
      <c r="F1310" s="11">
        <v>10959.69</v>
      </c>
      <c r="G1310" t="s">
        <v>12</v>
      </c>
      <c r="H1310" t="s">
        <v>12</v>
      </c>
      <c r="I1310" t="s">
        <v>23</v>
      </c>
      <c r="K1310" t="str">
        <f t="shared" si="60"/>
        <v>1969-14</v>
      </c>
      <c r="L1310" t="str">
        <f t="shared" si="61"/>
        <v>14-Aug-1969</v>
      </c>
      <c r="M1310">
        <f t="shared" si="62"/>
        <v>53</v>
      </c>
    </row>
    <row r="1311" spans="1:13" x14ac:dyDescent="0.25">
      <c r="A1311" t="s">
        <v>1342</v>
      </c>
      <c r="B1311">
        <v>1965</v>
      </c>
      <c r="C1311" t="s">
        <v>18</v>
      </c>
      <c r="D1311">
        <v>19</v>
      </c>
      <c r="E1311">
        <v>0</v>
      </c>
      <c r="F1311" s="11">
        <v>10965.45</v>
      </c>
      <c r="G1311" t="s">
        <v>12</v>
      </c>
      <c r="H1311" t="s">
        <v>11</v>
      </c>
      <c r="I1311" t="s">
        <v>42</v>
      </c>
      <c r="K1311" t="str">
        <f t="shared" si="60"/>
        <v>1965-19</v>
      </c>
      <c r="L1311" t="str">
        <f t="shared" si="61"/>
        <v>19-Jun-1965</v>
      </c>
      <c r="M1311">
        <f t="shared" si="62"/>
        <v>57</v>
      </c>
    </row>
    <row r="1312" spans="1:13" x14ac:dyDescent="0.25">
      <c r="A1312" t="s">
        <v>1343</v>
      </c>
      <c r="B1312">
        <v>1966</v>
      </c>
      <c r="C1312" t="s">
        <v>10</v>
      </c>
      <c r="D1312">
        <v>9</v>
      </c>
      <c r="E1312">
        <v>0</v>
      </c>
      <c r="F1312" s="11">
        <v>10976.25</v>
      </c>
      <c r="G1312" t="s">
        <v>12</v>
      </c>
      <c r="H1312" t="s">
        <v>11</v>
      </c>
      <c r="I1312" t="s">
        <v>23</v>
      </c>
      <c r="K1312" t="str">
        <f t="shared" si="60"/>
        <v>1966-9</v>
      </c>
      <c r="L1312" t="str">
        <f t="shared" si="61"/>
        <v>9-Jul-1966</v>
      </c>
      <c r="M1312">
        <f t="shared" si="62"/>
        <v>56</v>
      </c>
    </row>
    <row r="1313" spans="1:13" x14ac:dyDescent="0.25">
      <c r="A1313" t="s">
        <v>1344</v>
      </c>
      <c r="B1313">
        <v>1973</v>
      </c>
      <c r="C1313" t="s">
        <v>37</v>
      </c>
      <c r="D1313">
        <v>21</v>
      </c>
      <c r="E1313">
        <v>4</v>
      </c>
      <c r="F1313" s="11">
        <v>10977.21</v>
      </c>
      <c r="G1313" t="s">
        <v>12</v>
      </c>
      <c r="H1313" t="s">
        <v>16</v>
      </c>
      <c r="I1313" t="s">
        <v>13</v>
      </c>
      <c r="K1313" t="str">
        <f t="shared" si="60"/>
        <v>1973-21</v>
      </c>
      <c r="L1313" t="str">
        <f t="shared" si="61"/>
        <v>21-Oct-1973</v>
      </c>
      <c r="M1313">
        <f t="shared" si="62"/>
        <v>49</v>
      </c>
    </row>
    <row r="1314" spans="1:13" x14ac:dyDescent="0.25">
      <c r="A1314" t="s">
        <v>1345</v>
      </c>
      <c r="B1314">
        <v>1965</v>
      </c>
      <c r="C1314" t="s">
        <v>30</v>
      </c>
      <c r="D1314">
        <v>18</v>
      </c>
      <c r="E1314">
        <v>0</v>
      </c>
      <c r="F1314" s="11">
        <v>10982.5</v>
      </c>
      <c r="G1314" t="s">
        <v>12</v>
      </c>
      <c r="H1314" t="s">
        <v>12</v>
      </c>
      <c r="I1314" t="s">
        <v>13</v>
      </c>
      <c r="K1314" t="str">
        <f t="shared" si="60"/>
        <v>1965-18</v>
      </c>
      <c r="L1314" t="str">
        <f t="shared" si="61"/>
        <v>18-Dec-1965</v>
      </c>
      <c r="M1314">
        <f t="shared" si="62"/>
        <v>57</v>
      </c>
    </row>
    <row r="1315" spans="1:13" x14ac:dyDescent="0.25">
      <c r="A1315" t="s">
        <v>1346</v>
      </c>
      <c r="B1315">
        <v>2000</v>
      </c>
      <c r="C1315" t="s">
        <v>20</v>
      </c>
      <c r="D1315">
        <v>17</v>
      </c>
      <c r="E1315">
        <v>0</v>
      </c>
      <c r="F1315" s="11">
        <v>10991.58</v>
      </c>
      <c r="G1315" t="s">
        <v>12</v>
      </c>
      <c r="H1315" t="s">
        <v>12</v>
      </c>
      <c r="I1315" t="s">
        <v>23</v>
      </c>
      <c r="K1315" t="str">
        <f t="shared" si="60"/>
        <v>2000-17</v>
      </c>
      <c r="L1315" t="str">
        <f t="shared" si="61"/>
        <v>17-Sep-2000</v>
      </c>
      <c r="M1315">
        <f t="shared" si="62"/>
        <v>22</v>
      </c>
    </row>
    <row r="1316" spans="1:13" x14ac:dyDescent="0.25">
      <c r="A1316" t="s">
        <v>1347</v>
      </c>
      <c r="B1316">
        <v>1968</v>
      </c>
      <c r="C1316" t="s">
        <v>37</v>
      </c>
      <c r="D1316">
        <v>24</v>
      </c>
      <c r="E1316">
        <v>2</v>
      </c>
      <c r="F1316" s="11">
        <v>11013.71</v>
      </c>
      <c r="G1316" t="s">
        <v>12</v>
      </c>
      <c r="H1316" t="s">
        <v>16</v>
      </c>
      <c r="I1316" t="s">
        <v>13</v>
      </c>
      <c r="K1316" t="str">
        <f t="shared" si="60"/>
        <v>1968-24</v>
      </c>
      <c r="L1316" t="str">
        <f t="shared" si="61"/>
        <v>24-Oct-1968</v>
      </c>
      <c r="M1316">
        <f t="shared" si="62"/>
        <v>54</v>
      </c>
    </row>
    <row r="1317" spans="1:13" x14ac:dyDescent="0.25">
      <c r="A1317" t="s">
        <v>1348</v>
      </c>
      <c r="B1317">
        <v>1974</v>
      </c>
      <c r="C1317" t="s">
        <v>30</v>
      </c>
      <c r="D1317">
        <v>15</v>
      </c>
      <c r="E1317">
        <v>4</v>
      </c>
      <c r="F1317" s="11">
        <v>11015.17</v>
      </c>
      <c r="G1317" t="s">
        <v>12</v>
      </c>
      <c r="H1317" t="s">
        <v>16</v>
      </c>
      <c r="I1317" t="s">
        <v>23</v>
      </c>
      <c r="K1317" t="str">
        <f t="shared" si="60"/>
        <v>1974-15</v>
      </c>
      <c r="L1317" t="str">
        <f t="shared" si="61"/>
        <v>15-Dec-1974</v>
      </c>
      <c r="M1317">
        <f t="shared" si="62"/>
        <v>48</v>
      </c>
    </row>
    <row r="1318" spans="1:13" x14ac:dyDescent="0.25">
      <c r="A1318" t="s">
        <v>1349</v>
      </c>
      <c r="B1318">
        <v>1991</v>
      </c>
      <c r="C1318" t="s">
        <v>18</v>
      </c>
      <c r="D1318">
        <v>26</v>
      </c>
      <c r="E1318">
        <v>3</v>
      </c>
      <c r="F1318" s="11">
        <v>11018.05</v>
      </c>
      <c r="G1318" t="s">
        <v>12</v>
      </c>
      <c r="H1318" t="s">
        <v>11</v>
      </c>
      <c r="I1318" t="s">
        <v>23</v>
      </c>
      <c r="K1318" t="str">
        <f t="shared" si="60"/>
        <v>1991-26</v>
      </c>
      <c r="L1318" t="str">
        <f t="shared" si="61"/>
        <v>26-Jun-1991</v>
      </c>
      <c r="M1318">
        <f t="shared" si="62"/>
        <v>31</v>
      </c>
    </row>
    <row r="1319" spans="1:13" x14ac:dyDescent="0.25">
      <c r="A1319" t="s">
        <v>1350</v>
      </c>
      <c r="B1319">
        <v>1996</v>
      </c>
      <c r="C1319" t="s">
        <v>10</v>
      </c>
      <c r="D1319">
        <v>21</v>
      </c>
      <c r="E1319">
        <v>0</v>
      </c>
      <c r="F1319" s="11">
        <v>11028.56</v>
      </c>
      <c r="G1319" t="s">
        <v>12</v>
      </c>
      <c r="H1319" t="s">
        <v>12</v>
      </c>
      <c r="I1319" t="s">
        <v>23</v>
      </c>
      <c r="K1319" t="str">
        <f t="shared" si="60"/>
        <v>1996-21</v>
      </c>
      <c r="L1319" t="str">
        <f t="shared" si="61"/>
        <v>21-Jul-1996</v>
      </c>
      <c r="M1319">
        <f t="shared" si="62"/>
        <v>26</v>
      </c>
    </row>
    <row r="1320" spans="1:13" x14ac:dyDescent="0.25">
      <c r="A1320" t="s">
        <v>1351</v>
      </c>
      <c r="B1320">
        <v>1974</v>
      </c>
      <c r="C1320" t="s">
        <v>30</v>
      </c>
      <c r="D1320">
        <v>10</v>
      </c>
      <c r="E1320">
        <v>4</v>
      </c>
      <c r="F1320" s="11">
        <v>11033.66</v>
      </c>
      <c r="G1320" t="s">
        <v>12</v>
      </c>
      <c r="H1320" t="s">
        <v>12</v>
      </c>
      <c r="I1320" t="s">
        <v>23</v>
      </c>
      <c r="K1320" t="str">
        <f t="shared" si="60"/>
        <v>1974-10</v>
      </c>
      <c r="L1320" t="str">
        <f t="shared" si="61"/>
        <v>10-Dec-1974</v>
      </c>
      <c r="M1320">
        <f t="shared" si="62"/>
        <v>48</v>
      </c>
    </row>
    <row r="1321" spans="1:13" x14ac:dyDescent="0.25">
      <c r="A1321" t="s">
        <v>1352</v>
      </c>
      <c r="B1321">
        <v>1989</v>
      </c>
      <c r="C1321" t="s">
        <v>37</v>
      </c>
      <c r="D1321">
        <v>25</v>
      </c>
      <c r="E1321">
        <v>3</v>
      </c>
      <c r="F1321" s="11">
        <v>11037.51</v>
      </c>
      <c r="G1321" t="s">
        <v>12</v>
      </c>
      <c r="H1321" t="s">
        <v>16</v>
      </c>
      <c r="I1321" t="s">
        <v>23</v>
      </c>
      <c r="K1321" t="str">
        <f t="shared" si="60"/>
        <v>1989-25</v>
      </c>
      <c r="L1321" t="str">
        <f t="shared" si="61"/>
        <v>25-Oct-1989</v>
      </c>
      <c r="M1321">
        <f t="shared" si="62"/>
        <v>33</v>
      </c>
    </row>
    <row r="1322" spans="1:13" x14ac:dyDescent="0.25">
      <c r="A1322" t="s">
        <v>1353</v>
      </c>
      <c r="B1322">
        <v>1974</v>
      </c>
      <c r="C1322" t="s">
        <v>35</v>
      </c>
      <c r="D1322">
        <v>30</v>
      </c>
      <c r="E1322">
        <v>0</v>
      </c>
      <c r="F1322" s="11">
        <v>11037.85</v>
      </c>
      <c r="G1322" t="s">
        <v>12</v>
      </c>
      <c r="H1322" t="s">
        <v>11</v>
      </c>
      <c r="I1322" t="s">
        <v>200</v>
      </c>
      <c r="K1322" t="str">
        <f t="shared" si="60"/>
        <v>1974-30</v>
      </c>
      <c r="L1322" t="str">
        <f t="shared" si="61"/>
        <v>30-Aug-1974</v>
      </c>
      <c r="M1322">
        <f t="shared" si="62"/>
        <v>48</v>
      </c>
    </row>
    <row r="1323" spans="1:13" x14ac:dyDescent="0.25">
      <c r="A1323" t="s">
        <v>1354</v>
      </c>
      <c r="B1323">
        <v>2001</v>
      </c>
      <c r="C1323" t="s">
        <v>30</v>
      </c>
      <c r="D1323">
        <v>17</v>
      </c>
      <c r="E1323">
        <v>0</v>
      </c>
      <c r="F1323" s="11">
        <v>11046.02</v>
      </c>
      <c r="G1323" t="s">
        <v>12</v>
      </c>
      <c r="H1323" t="s">
        <v>16</v>
      </c>
      <c r="I1323" t="s">
        <v>535</v>
      </c>
      <c r="K1323" t="str">
        <f t="shared" si="60"/>
        <v>2001-17</v>
      </c>
      <c r="L1323" t="str">
        <f t="shared" si="61"/>
        <v>17-Dec-2001</v>
      </c>
      <c r="M1323">
        <f t="shared" si="62"/>
        <v>21</v>
      </c>
    </row>
    <row r="1324" spans="1:13" x14ac:dyDescent="0.25">
      <c r="A1324" t="s">
        <v>1355</v>
      </c>
      <c r="B1324">
        <v>2000</v>
      </c>
      <c r="C1324" t="s">
        <v>20</v>
      </c>
      <c r="D1324">
        <v>18</v>
      </c>
      <c r="E1324">
        <v>0</v>
      </c>
      <c r="F1324" s="11">
        <v>11068.7</v>
      </c>
      <c r="G1324" t="s">
        <v>12</v>
      </c>
      <c r="H1324" t="s">
        <v>16</v>
      </c>
      <c r="I1324" t="s">
        <v>42</v>
      </c>
      <c r="K1324" t="str">
        <f t="shared" si="60"/>
        <v>2000-18</v>
      </c>
      <c r="L1324" t="str">
        <f t="shared" si="61"/>
        <v>18-Sep-2000</v>
      </c>
      <c r="M1324">
        <f t="shared" si="62"/>
        <v>22</v>
      </c>
    </row>
    <row r="1325" spans="1:13" x14ac:dyDescent="0.25">
      <c r="A1325" t="s">
        <v>1356</v>
      </c>
      <c r="B1325">
        <v>1971</v>
      </c>
      <c r="C1325" t="s">
        <v>15</v>
      </c>
      <c r="D1325">
        <v>9</v>
      </c>
      <c r="E1325">
        <v>0</v>
      </c>
      <c r="F1325" s="11">
        <v>11068.77</v>
      </c>
      <c r="G1325" t="s">
        <v>12</v>
      </c>
      <c r="H1325" t="s">
        <v>11</v>
      </c>
      <c r="I1325" t="s">
        <v>23</v>
      </c>
      <c r="K1325" t="str">
        <f t="shared" si="60"/>
        <v>1971-9</v>
      </c>
      <c r="L1325" t="str">
        <f t="shared" si="61"/>
        <v>9-Nov-1971</v>
      </c>
      <c r="M1325">
        <f t="shared" si="62"/>
        <v>51</v>
      </c>
    </row>
    <row r="1326" spans="1:13" x14ac:dyDescent="0.25">
      <c r="A1326" t="s">
        <v>1357</v>
      </c>
      <c r="B1326">
        <v>1966</v>
      </c>
      <c r="C1326" t="s">
        <v>15</v>
      </c>
      <c r="D1326">
        <v>7</v>
      </c>
      <c r="E1326">
        <v>0</v>
      </c>
      <c r="F1326" s="11">
        <v>11070.54</v>
      </c>
      <c r="G1326" t="s">
        <v>12</v>
      </c>
      <c r="H1326" t="s">
        <v>12</v>
      </c>
      <c r="I1326" t="s">
        <v>42</v>
      </c>
      <c r="K1326" t="str">
        <f t="shared" si="60"/>
        <v>1966-7</v>
      </c>
      <c r="L1326" t="str">
        <f t="shared" si="61"/>
        <v>7-Nov-1966</v>
      </c>
      <c r="M1326">
        <f t="shared" si="62"/>
        <v>56</v>
      </c>
    </row>
    <row r="1327" spans="1:13" x14ac:dyDescent="0.25">
      <c r="A1327" t="s">
        <v>1358</v>
      </c>
      <c r="B1327">
        <v>1966</v>
      </c>
      <c r="C1327" t="s">
        <v>15</v>
      </c>
      <c r="D1327">
        <v>20</v>
      </c>
      <c r="E1327">
        <v>0</v>
      </c>
      <c r="F1327" s="11">
        <v>11073.18</v>
      </c>
      <c r="G1327" t="s">
        <v>12</v>
      </c>
      <c r="H1327" t="s">
        <v>12</v>
      </c>
      <c r="I1327" t="s">
        <v>42</v>
      </c>
      <c r="K1327" t="str">
        <f t="shared" si="60"/>
        <v>1966-20</v>
      </c>
      <c r="L1327" t="str">
        <f t="shared" si="61"/>
        <v>20-Nov-1966</v>
      </c>
      <c r="M1327">
        <f t="shared" si="62"/>
        <v>56</v>
      </c>
    </row>
    <row r="1328" spans="1:13" x14ac:dyDescent="0.25">
      <c r="A1328" t="s">
        <v>1359</v>
      </c>
      <c r="B1328">
        <v>1967</v>
      </c>
      <c r="C1328" t="s">
        <v>20</v>
      </c>
      <c r="D1328">
        <v>4</v>
      </c>
      <c r="E1328">
        <v>0</v>
      </c>
      <c r="F1328" s="11">
        <v>11082.58</v>
      </c>
      <c r="G1328" t="s">
        <v>12</v>
      </c>
      <c r="H1328" t="s">
        <v>11</v>
      </c>
      <c r="I1328" t="s">
        <v>23</v>
      </c>
      <c r="K1328" t="str">
        <f t="shared" si="60"/>
        <v>1967-4</v>
      </c>
      <c r="L1328" t="str">
        <f t="shared" si="61"/>
        <v>4-Sep-1967</v>
      </c>
      <c r="M1328">
        <f t="shared" si="62"/>
        <v>55</v>
      </c>
    </row>
    <row r="1329" spans="1:13" x14ac:dyDescent="0.25">
      <c r="A1329" t="s">
        <v>1360</v>
      </c>
      <c r="B1329">
        <v>1972</v>
      </c>
      <c r="C1329" t="s">
        <v>37</v>
      </c>
      <c r="D1329">
        <v>7</v>
      </c>
      <c r="E1329">
        <v>3</v>
      </c>
      <c r="F1329" s="11">
        <v>11085.59</v>
      </c>
      <c r="G1329" t="s">
        <v>12</v>
      </c>
      <c r="H1329" t="s">
        <v>11</v>
      </c>
      <c r="I1329" t="s">
        <v>23</v>
      </c>
      <c r="K1329" t="str">
        <f t="shared" si="60"/>
        <v>1972-7</v>
      </c>
      <c r="L1329" t="str">
        <f t="shared" si="61"/>
        <v>7-Oct-1972</v>
      </c>
      <c r="M1329">
        <f t="shared" si="62"/>
        <v>50</v>
      </c>
    </row>
    <row r="1330" spans="1:13" x14ac:dyDescent="0.25">
      <c r="A1330" t="s">
        <v>1361</v>
      </c>
      <c r="B1330">
        <v>1966</v>
      </c>
      <c r="C1330" t="s">
        <v>20</v>
      </c>
      <c r="D1330">
        <v>9</v>
      </c>
      <c r="E1330">
        <v>0</v>
      </c>
      <c r="F1330" s="11">
        <v>11090.72</v>
      </c>
      <c r="G1330" t="s">
        <v>12</v>
      </c>
      <c r="H1330" t="s">
        <v>16</v>
      </c>
      <c r="I1330" t="s">
        <v>13</v>
      </c>
      <c r="K1330" t="str">
        <f t="shared" si="60"/>
        <v>1966-9</v>
      </c>
      <c r="L1330" t="str">
        <f t="shared" si="61"/>
        <v>9-Sep-1966</v>
      </c>
      <c r="M1330">
        <f t="shared" si="62"/>
        <v>56</v>
      </c>
    </row>
    <row r="1331" spans="1:13" x14ac:dyDescent="0.25">
      <c r="A1331" t="s">
        <v>1362</v>
      </c>
      <c r="B1331">
        <v>1966</v>
      </c>
      <c r="C1331" t="s">
        <v>10</v>
      </c>
      <c r="D1331">
        <v>5</v>
      </c>
      <c r="E1331">
        <v>0</v>
      </c>
      <c r="F1331" s="11">
        <v>11093.62</v>
      </c>
      <c r="G1331" t="s">
        <v>12</v>
      </c>
      <c r="H1331" t="s">
        <v>16</v>
      </c>
      <c r="I1331" t="s">
        <v>13</v>
      </c>
      <c r="K1331" t="str">
        <f t="shared" si="60"/>
        <v>1966-5</v>
      </c>
      <c r="L1331" t="str">
        <f t="shared" si="61"/>
        <v>5-Jul-1966</v>
      </c>
      <c r="M1331">
        <f t="shared" si="62"/>
        <v>56</v>
      </c>
    </row>
    <row r="1332" spans="1:13" x14ac:dyDescent="0.25">
      <c r="A1332" t="s">
        <v>1363</v>
      </c>
      <c r="B1332">
        <v>1980</v>
      </c>
      <c r="C1332" t="s">
        <v>35</v>
      </c>
      <c r="D1332">
        <v>20</v>
      </c>
      <c r="E1332">
        <v>2</v>
      </c>
      <c r="F1332" s="11">
        <v>11103.33</v>
      </c>
      <c r="G1332" t="s">
        <v>12</v>
      </c>
      <c r="H1332" t="s">
        <v>16</v>
      </c>
      <c r="I1332" t="s">
        <v>300</v>
      </c>
      <c r="K1332" t="str">
        <f t="shared" si="60"/>
        <v>1980-20</v>
      </c>
      <c r="L1332" t="str">
        <f t="shared" si="61"/>
        <v>20-Aug-1980</v>
      </c>
      <c r="M1332">
        <f t="shared" si="62"/>
        <v>42</v>
      </c>
    </row>
    <row r="1333" spans="1:13" x14ac:dyDescent="0.25">
      <c r="A1333" t="s">
        <v>1364</v>
      </c>
      <c r="B1333">
        <v>1969</v>
      </c>
      <c r="C1333" t="s">
        <v>15</v>
      </c>
      <c r="D1333">
        <v>30</v>
      </c>
      <c r="E1333">
        <v>2</v>
      </c>
      <c r="F1333" s="11">
        <v>11150.78</v>
      </c>
      <c r="G1333" t="s">
        <v>12</v>
      </c>
      <c r="H1333" t="s">
        <v>11</v>
      </c>
      <c r="I1333" t="s">
        <v>42</v>
      </c>
      <c r="K1333" t="str">
        <f t="shared" si="60"/>
        <v>1969-30</v>
      </c>
      <c r="L1333" t="str">
        <f t="shared" si="61"/>
        <v>30-Nov-1969</v>
      </c>
      <c r="M1333">
        <f t="shared" si="62"/>
        <v>53</v>
      </c>
    </row>
    <row r="1334" spans="1:13" x14ac:dyDescent="0.25">
      <c r="A1334" t="s">
        <v>1365</v>
      </c>
      <c r="B1334">
        <v>1969</v>
      </c>
      <c r="C1334" t="s">
        <v>18</v>
      </c>
      <c r="D1334">
        <v>25</v>
      </c>
      <c r="E1334">
        <v>2</v>
      </c>
      <c r="F1334" s="11">
        <v>11163.57</v>
      </c>
      <c r="G1334" t="s">
        <v>12</v>
      </c>
      <c r="H1334" t="s">
        <v>11</v>
      </c>
      <c r="I1334" t="s">
        <v>42</v>
      </c>
      <c r="K1334" t="str">
        <f t="shared" si="60"/>
        <v>1969-25</v>
      </c>
      <c r="L1334" t="str">
        <f t="shared" si="61"/>
        <v>25-Jun-1969</v>
      </c>
      <c r="M1334">
        <f t="shared" si="62"/>
        <v>53</v>
      </c>
    </row>
    <row r="1335" spans="1:13" x14ac:dyDescent="0.25">
      <c r="A1335" t="s">
        <v>1366</v>
      </c>
      <c r="B1335">
        <v>1966</v>
      </c>
      <c r="C1335" t="s">
        <v>35</v>
      </c>
      <c r="D1335">
        <v>6</v>
      </c>
      <c r="E1335">
        <v>0</v>
      </c>
      <c r="F1335" s="11">
        <v>11165.42</v>
      </c>
      <c r="G1335" t="s">
        <v>12</v>
      </c>
      <c r="H1335" t="s">
        <v>16</v>
      </c>
      <c r="I1335" t="s">
        <v>168</v>
      </c>
      <c r="K1335" t="str">
        <f t="shared" si="60"/>
        <v>1966-6</v>
      </c>
      <c r="L1335" t="str">
        <f t="shared" si="61"/>
        <v>6-Aug-1966</v>
      </c>
      <c r="M1335">
        <f t="shared" si="62"/>
        <v>56</v>
      </c>
    </row>
    <row r="1336" spans="1:13" x14ac:dyDescent="0.25">
      <c r="A1336" t="s">
        <v>1367</v>
      </c>
      <c r="B1336">
        <v>1972</v>
      </c>
      <c r="C1336" t="s">
        <v>20</v>
      </c>
      <c r="D1336">
        <v>3</v>
      </c>
      <c r="E1336">
        <v>0</v>
      </c>
      <c r="F1336" s="11">
        <v>11186.2</v>
      </c>
      <c r="G1336" t="s">
        <v>12</v>
      </c>
      <c r="H1336" t="s">
        <v>11</v>
      </c>
      <c r="I1336" t="s">
        <v>300</v>
      </c>
      <c r="K1336" t="str">
        <f t="shared" si="60"/>
        <v>1972-3</v>
      </c>
      <c r="L1336" t="str">
        <f t="shared" si="61"/>
        <v>3-Sep-1972</v>
      </c>
      <c r="M1336">
        <f t="shared" si="62"/>
        <v>50</v>
      </c>
    </row>
    <row r="1337" spans="1:13" x14ac:dyDescent="0.25">
      <c r="A1337" t="s">
        <v>1368</v>
      </c>
      <c r="B1337">
        <v>1970</v>
      </c>
      <c r="C1337" t="s">
        <v>18</v>
      </c>
      <c r="D1337">
        <v>14</v>
      </c>
      <c r="E1337">
        <v>2</v>
      </c>
      <c r="F1337" s="11">
        <v>11187.66</v>
      </c>
      <c r="G1337" t="s">
        <v>12</v>
      </c>
      <c r="H1337" t="s">
        <v>11</v>
      </c>
      <c r="I1337" t="s">
        <v>23</v>
      </c>
      <c r="K1337" t="str">
        <f t="shared" si="60"/>
        <v>1970-14</v>
      </c>
      <c r="L1337" t="str">
        <f t="shared" si="61"/>
        <v>14-Jun-1970</v>
      </c>
      <c r="M1337">
        <f t="shared" si="62"/>
        <v>52</v>
      </c>
    </row>
    <row r="1338" spans="1:13" x14ac:dyDescent="0.25">
      <c r="A1338" t="s">
        <v>1369</v>
      </c>
      <c r="B1338">
        <v>1976</v>
      </c>
      <c r="C1338" t="s">
        <v>18</v>
      </c>
      <c r="D1338">
        <v>28</v>
      </c>
      <c r="E1338">
        <v>2</v>
      </c>
      <c r="F1338" s="11">
        <v>11217.35</v>
      </c>
      <c r="G1338" t="s">
        <v>12</v>
      </c>
      <c r="H1338" t="s">
        <v>11</v>
      </c>
      <c r="I1338" t="s">
        <v>200</v>
      </c>
      <c r="K1338" t="str">
        <f t="shared" si="60"/>
        <v>1976-28</v>
      </c>
      <c r="L1338" t="str">
        <f t="shared" si="61"/>
        <v>28-Jun-1976</v>
      </c>
      <c r="M1338">
        <f t="shared" si="62"/>
        <v>46</v>
      </c>
    </row>
    <row r="1339" spans="1:13" x14ac:dyDescent="0.25">
      <c r="A1339" t="s">
        <v>1370</v>
      </c>
      <c r="B1339">
        <v>1969</v>
      </c>
      <c r="C1339" t="s">
        <v>30</v>
      </c>
      <c r="D1339">
        <v>30</v>
      </c>
      <c r="E1339">
        <v>2</v>
      </c>
      <c r="F1339" s="11">
        <v>11244.38</v>
      </c>
      <c r="G1339" t="s">
        <v>12</v>
      </c>
      <c r="H1339" t="s">
        <v>16</v>
      </c>
      <c r="I1339" t="s">
        <v>168</v>
      </c>
      <c r="K1339" t="str">
        <f t="shared" si="60"/>
        <v>1969-30</v>
      </c>
      <c r="L1339" t="str">
        <f t="shared" si="61"/>
        <v>30-Dec-1969</v>
      </c>
      <c r="M1339">
        <f t="shared" si="62"/>
        <v>53</v>
      </c>
    </row>
    <row r="1340" spans="1:13" x14ac:dyDescent="0.25">
      <c r="A1340" t="s">
        <v>1371</v>
      </c>
      <c r="B1340">
        <v>1989</v>
      </c>
      <c r="C1340" t="s">
        <v>30</v>
      </c>
      <c r="D1340">
        <v>17</v>
      </c>
      <c r="E1340">
        <v>3</v>
      </c>
      <c r="F1340" s="11">
        <v>11250.43</v>
      </c>
      <c r="G1340" t="s">
        <v>12</v>
      </c>
      <c r="H1340" t="s">
        <v>11</v>
      </c>
      <c r="I1340" t="s">
        <v>535</v>
      </c>
      <c r="K1340" t="str">
        <f t="shared" si="60"/>
        <v>1989-17</v>
      </c>
      <c r="L1340" t="str">
        <f t="shared" si="61"/>
        <v>17-Dec-1989</v>
      </c>
      <c r="M1340">
        <f t="shared" si="62"/>
        <v>33</v>
      </c>
    </row>
    <row r="1341" spans="1:13" x14ac:dyDescent="0.25">
      <c r="A1341" t="s">
        <v>1372</v>
      </c>
      <c r="B1341">
        <v>1969</v>
      </c>
      <c r="C1341" t="s">
        <v>35</v>
      </c>
      <c r="D1341">
        <v>20</v>
      </c>
      <c r="E1341">
        <v>3</v>
      </c>
      <c r="F1341" s="11">
        <v>11253.42</v>
      </c>
      <c r="G1341" t="s">
        <v>12</v>
      </c>
      <c r="H1341" t="s">
        <v>16</v>
      </c>
      <c r="I1341" t="s">
        <v>42</v>
      </c>
      <c r="K1341" t="str">
        <f t="shared" si="60"/>
        <v>1969-20</v>
      </c>
      <c r="L1341" t="str">
        <f t="shared" si="61"/>
        <v>20-Aug-1969</v>
      </c>
      <c r="M1341">
        <f t="shared" si="62"/>
        <v>53</v>
      </c>
    </row>
    <row r="1342" spans="1:13" x14ac:dyDescent="0.25">
      <c r="A1342" t="s">
        <v>1373</v>
      </c>
      <c r="B1342">
        <v>1981</v>
      </c>
      <c r="C1342" t="s">
        <v>37</v>
      </c>
      <c r="D1342">
        <v>2</v>
      </c>
      <c r="E1342">
        <v>1</v>
      </c>
      <c r="F1342" s="11">
        <v>11255.29</v>
      </c>
      <c r="G1342" t="s">
        <v>12</v>
      </c>
      <c r="H1342" t="s">
        <v>16</v>
      </c>
      <c r="I1342" t="s">
        <v>535</v>
      </c>
      <c r="K1342" t="str">
        <f t="shared" si="60"/>
        <v>1981-2</v>
      </c>
      <c r="L1342" t="str">
        <f t="shared" si="61"/>
        <v>2-Oct-1981</v>
      </c>
      <c r="M1342">
        <f t="shared" si="62"/>
        <v>41</v>
      </c>
    </row>
    <row r="1343" spans="1:13" x14ac:dyDescent="0.25">
      <c r="A1343" t="s">
        <v>1374</v>
      </c>
      <c r="B1343">
        <v>1969</v>
      </c>
      <c r="C1343" t="s">
        <v>37</v>
      </c>
      <c r="D1343">
        <v>11</v>
      </c>
      <c r="E1343">
        <v>3</v>
      </c>
      <c r="F1343" s="11">
        <v>11264.54</v>
      </c>
      <c r="G1343" t="s">
        <v>12</v>
      </c>
      <c r="H1343" t="s">
        <v>11</v>
      </c>
      <c r="I1343" t="s">
        <v>42</v>
      </c>
      <c r="K1343" t="str">
        <f t="shared" si="60"/>
        <v>1969-11</v>
      </c>
      <c r="L1343" t="str">
        <f t="shared" si="61"/>
        <v>11-Oct-1969</v>
      </c>
      <c r="M1343">
        <f t="shared" si="62"/>
        <v>53</v>
      </c>
    </row>
    <row r="1344" spans="1:13" x14ac:dyDescent="0.25">
      <c r="A1344" t="s">
        <v>1375</v>
      </c>
      <c r="B1344">
        <v>1971</v>
      </c>
      <c r="C1344" t="s">
        <v>30</v>
      </c>
      <c r="D1344">
        <v>26</v>
      </c>
      <c r="E1344">
        <v>0</v>
      </c>
      <c r="F1344" s="11">
        <v>11265.71</v>
      </c>
      <c r="G1344" t="s">
        <v>12</v>
      </c>
      <c r="H1344" t="s">
        <v>16</v>
      </c>
      <c r="I1344" t="s">
        <v>200</v>
      </c>
      <c r="K1344" t="str">
        <f t="shared" si="60"/>
        <v>1971-26</v>
      </c>
      <c r="L1344" t="str">
        <f t="shared" si="61"/>
        <v>26-Dec-1971</v>
      </c>
      <c r="M1344">
        <f t="shared" si="62"/>
        <v>51</v>
      </c>
    </row>
    <row r="1345" spans="1:13" x14ac:dyDescent="0.25">
      <c r="A1345" t="s">
        <v>1376</v>
      </c>
      <c r="B1345">
        <v>2004</v>
      </c>
      <c r="C1345" t="s">
        <v>37</v>
      </c>
      <c r="D1345">
        <v>4</v>
      </c>
      <c r="E1345">
        <v>1</v>
      </c>
      <c r="F1345" s="11">
        <v>11272.33</v>
      </c>
      <c r="G1345" t="s">
        <v>12</v>
      </c>
      <c r="H1345" t="s">
        <v>11</v>
      </c>
      <c r="I1345" t="s">
        <v>166</v>
      </c>
      <c r="K1345" t="str">
        <f t="shared" si="60"/>
        <v>2004-4</v>
      </c>
      <c r="L1345" t="str">
        <f t="shared" si="61"/>
        <v>4-Oct-2004</v>
      </c>
      <c r="M1345">
        <f t="shared" si="62"/>
        <v>18</v>
      </c>
    </row>
    <row r="1346" spans="1:13" x14ac:dyDescent="0.25">
      <c r="A1346" t="s">
        <v>1377</v>
      </c>
      <c r="B1346">
        <v>1967</v>
      </c>
      <c r="C1346" t="s">
        <v>18</v>
      </c>
      <c r="D1346">
        <v>14</v>
      </c>
      <c r="E1346">
        <v>0</v>
      </c>
      <c r="F1346" s="11">
        <v>11286.54</v>
      </c>
      <c r="G1346" t="s">
        <v>12</v>
      </c>
      <c r="H1346" t="s">
        <v>12</v>
      </c>
      <c r="I1346" t="s">
        <v>247</v>
      </c>
      <c r="K1346" t="str">
        <f t="shared" si="60"/>
        <v>1967-14</v>
      </c>
      <c r="L1346" t="str">
        <f t="shared" si="61"/>
        <v>14-Jun-1967</v>
      </c>
      <c r="M1346">
        <f t="shared" si="62"/>
        <v>55</v>
      </c>
    </row>
    <row r="1347" spans="1:13" x14ac:dyDescent="0.25">
      <c r="A1347" t="s">
        <v>1378</v>
      </c>
      <c r="B1347">
        <v>1970</v>
      </c>
      <c r="C1347" t="s">
        <v>18</v>
      </c>
      <c r="D1347">
        <v>22</v>
      </c>
      <c r="E1347">
        <v>3</v>
      </c>
      <c r="F1347" s="11">
        <v>11289.11</v>
      </c>
      <c r="G1347" t="s">
        <v>12</v>
      </c>
      <c r="H1347" t="s">
        <v>16</v>
      </c>
      <c r="I1347" t="s">
        <v>23</v>
      </c>
      <c r="K1347" t="str">
        <f t="shared" ref="K1347:K1410" si="63">B1347&amp;"-"&amp;D1347</f>
        <v>1970-22</v>
      </c>
      <c r="L1347" t="str">
        <f t="shared" ref="L1347:L1410" si="64">D1347&amp;"-"&amp;C1347&amp;"-"&amp;B1347</f>
        <v>22-Jun-1970</v>
      </c>
      <c r="M1347">
        <f t="shared" ref="M1347:M1410" si="65">DATEDIF(L1347,DATE(2023,6,8),"Y")</f>
        <v>52</v>
      </c>
    </row>
    <row r="1348" spans="1:13" x14ac:dyDescent="0.25">
      <c r="A1348" t="s">
        <v>1379</v>
      </c>
      <c r="B1348">
        <v>1988</v>
      </c>
      <c r="C1348" t="s">
        <v>15</v>
      </c>
      <c r="D1348">
        <v>14</v>
      </c>
      <c r="E1348">
        <v>3</v>
      </c>
      <c r="F1348" s="11">
        <v>11294.57</v>
      </c>
      <c r="G1348" t="s">
        <v>12</v>
      </c>
      <c r="H1348" t="s">
        <v>16</v>
      </c>
      <c r="I1348" t="s">
        <v>632</v>
      </c>
      <c r="K1348" t="str">
        <f t="shared" si="63"/>
        <v>1988-14</v>
      </c>
      <c r="L1348" t="str">
        <f t="shared" si="64"/>
        <v>14-Nov-1988</v>
      </c>
      <c r="M1348">
        <f t="shared" si="65"/>
        <v>34</v>
      </c>
    </row>
    <row r="1349" spans="1:13" x14ac:dyDescent="0.25">
      <c r="A1349" t="s">
        <v>1380</v>
      </c>
      <c r="B1349">
        <v>1972</v>
      </c>
      <c r="C1349" t="s">
        <v>20</v>
      </c>
      <c r="D1349">
        <v>25</v>
      </c>
      <c r="E1349">
        <v>4</v>
      </c>
      <c r="F1349" s="11">
        <v>11299.34</v>
      </c>
      <c r="G1349" t="s">
        <v>12</v>
      </c>
      <c r="H1349" t="s">
        <v>11</v>
      </c>
      <c r="I1349" t="s">
        <v>42</v>
      </c>
      <c r="K1349" t="str">
        <f t="shared" si="63"/>
        <v>1972-25</v>
      </c>
      <c r="L1349" t="str">
        <f t="shared" si="64"/>
        <v>25-Sep-1972</v>
      </c>
      <c r="M1349">
        <f t="shared" si="65"/>
        <v>50</v>
      </c>
    </row>
    <row r="1350" spans="1:13" x14ac:dyDescent="0.25">
      <c r="A1350" t="s">
        <v>1381</v>
      </c>
      <c r="B1350">
        <v>1968</v>
      </c>
      <c r="C1350" t="s">
        <v>37</v>
      </c>
      <c r="D1350">
        <v>6</v>
      </c>
      <c r="E1350">
        <v>1</v>
      </c>
      <c r="F1350" s="11">
        <v>11305.93</v>
      </c>
      <c r="G1350" t="s">
        <v>12</v>
      </c>
      <c r="H1350" t="s">
        <v>16</v>
      </c>
      <c r="I1350" t="s">
        <v>23</v>
      </c>
      <c r="K1350" t="str">
        <f t="shared" si="63"/>
        <v>1968-6</v>
      </c>
      <c r="L1350" t="str">
        <f t="shared" si="64"/>
        <v>6-Oct-1968</v>
      </c>
      <c r="M1350">
        <f t="shared" si="65"/>
        <v>54</v>
      </c>
    </row>
    <row r="1351" spans="1:13" x14ac:dyDescent="0.25">
      <c r="A1351" t="s">
        <v>1382</v>
      </c>
      <c r="B1351">
        <v>1963</v>
      </c>
      <c r="C1351" t="s">
        <v>15</v>
      </c>
      <c r="D1351">
        <v>22</v>
      </c>
      <c r="E1351">
        <v>0</v>
      </c>
      <c r="F1351" s="11">
        <v>11312.33</v>
      </c>
      <c r="G1351" t="s">
        <v>12</v>
      </c>
      <c r="H1351" t="s">
        <v>12</v>
      </c>
      <c r="I1351" t="s">
        <v>23</v>
      </c>
      <c r="K1351" t="str">
        <f t="shared" si="63"/>
        <v>1963-22</v>
      </c>
      <c r="L1351" t="str">
        <f t="shared" si="64"/>
        <v>22-Nov-1963</v>
      </c>
      <c r="M1351">
        <f t="shared" si="65"/>
        <v>59</v>
      </c>
    </row>
    <row r="1352" spans="1:13" x14ac:dyDescent="0.25">
      <c r="A1352" t="s">
        <v>1383</v>
      </c>
      <c r="B1352">
        <v>1995</v>
      </c>
      <c r="C1352" t="s">
        <v>30</v>
      </c>
      <c r="D1352">
        <v>10</v>
      </c>
      <c r="E1352">
        <v>0</v>
      </c>
      <c r="F1352" s="11">
        <v>11318.57</v>
      </c>
      <c r="G1352" t="s">
        <v>12</v>
      </c>
      <c r="H1352" t="s">
        <v>11</v>
      </c>
      <c r="I1352" t="s">
        <v>535</v>
      </c>
      <c r="K1352" t="str">
        <f t="shared" si="63"/>
        <v>1995-10</v>
      </c>
      <c r="L1352" t="str">
        <f t="shared" si="64"/>
        <v>10-Dec-1995</v>
      </c>
      <c r="M1352">
        <f t="shared" si="65"/>
        <v>27</v>
      </c>
    </row>
    <row r="1353" spans="1:13" x14ac:dyDescent="0.25">
      <c r="A1353" t="s">
        <v>1384</v>
      </c>
      <c r="B1353">
        <v>1963</v>
      </c>
      <c r="C1353" t="s">
        <v>10</v>
      </c>
      <c r="D1353">
        <v>11</v>
      </c>
      <c r="E1353">
        <v>0</v>
      </c>
      <c r="F1353" s="11">
        <v>11319.12</v>
      </c>
      <c r="G1353" t="s">
        <v>12</v>
      </c>
      <c r="H1353" t="s">
        <v>16</v>
      </c>
      <c r="I1353" t="s">
        <v>23</v>
      </c>
      <c r="K1353" t="str">
        <f t="shared" si="63"/>
        <v>1963-11</v>
      </c>
      <c r="L1353" t="str">
        <f t="shared" si="64"/>
        <v>11-Jul-1963</v>
      </c>
      <c r="M1353">
        <f t="shared" si="65"/>
        <v>59</v>
      </c>
    </row>
    <row r="1354" spans="1:13" x14ac:dyDescent="0.25">
      <c r="A1354" t="s">
        <v>1385</v>
      </c>
      <c r="B1354">
        <v>2002</v>
      </c>
      <c r="C1354" t="s">
        <v>20</v>
      </c>
      <c r="D1354">
        <v>20</v>
      </c>
      <c r="E1354">
        <v>0</v>
      </c>
      <c r="F1354" s="11">
        <v>11321.49</v>
      </c>
      <c r="G1354" t="s">
        <v>12</v>
      </c>
      <c r="H1354" t="s">
        <v>12</v>
      </c>
      <c r="I1354" t="s">
        <v>23</v>
      </c>
      <c r="K1354" t="str">
        <f t="shared" si="63"/>
        <v>2002-20</v>
      </c>
      <c r="L1354" t="str">
        <f t="shared" si="64"/>
        <v>20-Sep-2002</v>
      </c>
      <c r="M1354">
        <f t="shared" si="65"/>
        <v>20</v>
      </c>
    </row>
    <row r="1355" spans="1:13" x14ac:dyDescent="0.25">
      <c r="A1355" t="s">
        <v>1386</v>
      </c>
      <c r="B1355">
        <v>1989</v>
      </c>
      <c r="C1355" t="s">
        <v>35</v>
      </c>
      <c r="D1355">
        <v>19</v>
      </c>
      <c r="E1355">
        <v>1</v>
      </c>
      <c r="F1355" s="11">
        <v>11326.71</v>
      </c>
      <c r="G1355" t="s">
        <v>12</v>
      </c>
      <c r="H1355" t="s">
        <v>12</v>
      </c>
      <c r="I1355" t="s">
        <v>13</v>
      </c>
      <c r="K1355" t="str">
        <f t="shared" si="63"/>
        <v>1989-19</v>
      </c>
      <c r="L1355" t="str">
        <f t="shared" si="64"/>
        <v>19-Aug-1989</v>
      </c>
      <c r="M1355">
        <f t="shared" si="65"/>
        <v>33</v>
      </c>
    </row>
    <row r="1356" spans="1:13" x14ac:dyDescent="0.25">
      <c r="A1356" t="s">
        <v>1387</v>
      </c>
      <c r="B1356">
        <v>1968</v>
      </c>
      <c r="C1356" t="s">
        <v>15</v>
      </c>
      <c r="D1356">
        <v>2</v>
      </c>
      <c r="E1356">
        <v>0</v>
      </c>
      <c r="F1356" s="11">
        <v>11344.32</v>
      </c>
      <c r="G1356" t="s">
        <v>12</v>
      </c>
      <c r="H1356" t="s">
        <v>11</v>
      </c>
      <c r="I1356" t="s">
        <v>200</v>
      </c>
      <c r="K1356" t="str">
        <f t="shared" si="63"/>
        <v>1968-2</v>
      </c>
      <c r="L1356" t="str">
        <f t="shared" si="64"/>
        <v>2-Nov-1968</v>
      </c>
      <c r="M1356">
        <f t="shared" si="65"/>
        <v>54</v>
      </c>
    </row>
    <row r="1357" spans="1:13" x14ac:dyDescent="0.25">
      <c r="A1357" t="s">
        <v>1388</v>
      </c>
      <c r="B1357">
        <v>1964</v>
      </c>
      <c r="C1357" t="s">
        <v>10</v>
      </c>
      <c r="D1357">
        <v>12</v>
      </c>
      <c r="E1357">
        <v>0</v>
      </c>
      <c r="F1357" s="11">
        <v>11345.52</v>
      </c>
      <c r="G1357" t="s">
        <v>12</v>
      </c>
      <c r="H1357" t="s">
        <v>12</v>
      </c>
      <c r="I1357" t="s">
        <v>42</v>
      </c>
      <c r="K1357" t="str">
        <f t="shared" si="63"/>
        <v>1964-12</v>
      </c>
      <c r="L1357" t="str">
        <f t="shared" si="64"/>
        <v>12-Jul-1964</v>
      </c>
      <c r="M1357">
        <f t="shared" si="65"/>
        <v>58</v>
      </c>
    </row>
    <row r="1358" spans="1:13" x14ac:dyDescent="0.25">
      <c r="A1358" t="s">
        <v>1389</v>
      </c>
      <c r="B1358">
        <v>1965</v>
      </c>
      <c r="C1358" t="s">
        <v>15</v>
      </c>
      <c r="D1358">
        <v>29</v>
      </c>
      <c r="E1358">
        <v>0</v>
      </c>
      <c r="F1358" s="11">
        <v>11353.23</v>
      </c>
      <c r="G1358" t="s">
        <v>12</v>
      </c>
      <c r="H1358" t="s">
        <v>16</v>
      </c>
      <c r="I1358" t="s">
        <v>23</v>
      </c>
      <c r="K1358" t="str">
        <f t="shared" si="63"/>
        <v>1965-29</v>
      </c>
      <c r="L1358" t="str">
        <f t="shared" si="64"/>
        <v>29-Nov-1965</v>
      </c>
      <c r="M1358">
        <f t="shared" si="65"/>
        <v>57</v>
      </c>
    </row>
    <row r="1359" spans="1:13" x14ac:dyDescent="0.25">
      <c r="A1359" t="s">
        <v>1390</v>
      </c>
      <c r="B1359">
        <v>1965</v>
      </c>
      <c r="C1359" t="s">
        <v>20</v>
      </c>
      <c r="D1359">
        <v>26</v>
      </c>
      <c r="E1359">
        <v>0</v>
      </c>
      <c r="F1359" s="11">
        <v>11356.66</v>
      </c>
      <c r="G1359" t="s">
        <v>12</v>
      </c>
      <c r="H1359" t="s">
        <v>12</v>
      </c>
      <c r="I1359" t="s">
        <v>23</v>
      </c>
      <c r="K1359" t="str">
        <f t="shared" si="63"/>
        <v>1965-26</v>
      </c>
      <c r="L1359" t="str">
        <f t="shared" si="64"/>
        <v>26-Sep-1965</v>
      </c>
      <c r="M1359">
        <f t="shared" si="65"/>
        <v>57</v>
      </c>
    </row>
    <row r="1360" spans="1:13" x14ac:dyDescent="0.25">
      <c r="A1360" t="s">
        <v>1391</v>
      </c>
      <c r="B1360">
        <v>1964</v>
      </c>
      <c r="C1360" t="s">
        <v>10</v>
      </c>
      <c r="D1360">
        <v>4</v>
      </c>
      <c r="E1360">
        <v>0</v>
      </c>
      <c r="F1360" s="11">
        <v>11362.76</v>
      </c>
      <c r="G1360" t="s">
        <v>12</v>
      </c>
      <c r="H1360" t="s">
        <v>16</v>
      </c>
      <c r="I1360" t="s">
        <v>42</v>
      </c>
      <c r="K1360" t="str">
        <f t="shared" si="63"/>
        <v>1964-4</v>
      </c>
      <c r="L1360" t="str">
        <f t="shared" si="64"/>
        <v>4-Jul-1964</v>
      </c>
      <c r="M1360">
        <f t="shared" si="65"/>
        <v>58</v>
      </c>
    </row>
    <row r="1361" spans="1:13" x14ac:dyDescent="0.25">
      <c r="A1361" t="s">
        <v>1392</v>
      </c>
      <c r="B1361">
        <v>1964</v>
      </c>
      <c r="C1361" t="s">
        <v>10</v>
      </c>
      <c r="D1361">
        <v>3</v>
      </c>
      <c r="E1361">
        <v>0</v>
      </c>
      <c r="F1361" s="11">
        <v>11363.28</v>
      </c>
      <c r="G1361" t="s">
        <v>12</v>
      </c>
      <c r="H1361" t="s">
        <v>16</v>
      </c>
      <c r="I1361" t="s">
        <v>13</v>
      </c>
      <c r="K1361" t="str">
        <f t="shared" si="63"/>
        <v>1964-3</v>
      </c>
      <c r="L1361" t="str">
        <f t="shared" si="64"/>
        <v>3-Jul-1964</v>
      </c>
      <c r="M1361">
        <f t="shared" si="65"/>
        <v>58</v>
      </c>
    </row>
    <row r="1362" spans="1:13" x14ac:dyDescent="0.25">
      <c r="A1362" t="s">
        <v>1393</v>
      </c>
      <c r="B1362">
        <v>1964</v>
      </c>
      <c r="C1362" t="s">
        <v>30</v>
      </c>
      <c r="D1362">
        <v>13</v>
      </c>
      <c r="E1362">
        <v>0</v>
      </c>
      <c r="F1362" s="11">
        <v>11365.95</v>
      </c>
      <c r="G1362" t="s">
        <v>12</v>
      </c>
      <c r="H1362" t="s">
        <v>11</v>
      </c>
      <c r="I1362" t="s">
        <v>42</v>
      </c>
      <c r="K1362" t="str">
        <f t="shared" si="63"/>
        <v>1964-13</v>
      </c>
      <c r="L1362" t="str">
        <f t="shared" si="64"/>
        <v>13-Dec-1964</v>
      </c>
      <c r="M1362">
        <f t="shared" si="65"/>
        <v>58</v>
      </c>
    </row>
    <row r="1363" spans="1:13" x14ac:dyDescent="0.25">
      <c r="A1363" t="s">
        <v>1394</v>
      </c>
      <c r="B1363">
        <v>1979</v>
      </c>
      <c r="C1363" t="s">
        <v>18</v>
      </c>
      <c r="D1363">
        <v>7</v>
      </c>
      <c r="E1363">
        <v>2</v>
      </c>
      <c r="F1363" s="11">
        <v>11369.39</v>
      </c>
      <c r="G1363" t="s">
        <v>12</v>
      </c>
      <c r="H1363" t="s">
        <v>16</v>
      </c>
      <c r="I1363" t="s">
        <v>535</v>
      </c>
      <c r="K1363" t="str">
        <f t="shared" si="63"/>
        <v>1979-7</v>
      </c>
      <c r="L1363" t="str">
        <f t="shared" si="64"/>
        <v>7-Jun-1979</v>
      </c>
      <c r="M1363">
        <f t="shared" si="65"/>
        <v>44</v>
      </c>
    </row>
    <row r="1364" spans="1:13" x14ac:dyDescent="0.25">
      <c r="A1364" t="s">
        <v>1395</v>
      </c>
      <c r="B1364">
        <v>1972</v>
      </c>
      <c r="C1364" t="s">
        <v>30</v>
      </c>
      <c r="D1364">
        <v>6</v>
      </c>
      <c r="E1364">
        <v>0</v>
      </c>
      <c r="F1364" s="11">
        <v>11378.57</v>
      </c>
      <c r="G1364" t="s">
        <v>12</v>
      </c>
      <c r="H1364" t="s">
        <v>11</v>
      </c>
      <c r="I1364" t="s">
        <v>200</v>
      </c>
      <c r="K1364" t="str">
        <f t="shared" si="63"/>
        <v>1972-6</v>
      </c>
      <c r="L1364" t="str">
        <f t="shared" si="64"/>
        <v>6-Dec-1972</v>
      </c>
      <c r="M1364">
        <f t="shared" si="65"/>
        <v>50</v>
      </c>
    </row>
    <row r="1365" spans="1:13" x14ac:dyDescent="0.25">
      <c r="A1365" t="s">
        <v>1396</v>
      </c>
      <c r="B1365">
        <v>1964</v>
      </c>
      <c r="C1365" t="s">
        <v>18</v>
      </c>
      <c r="D1365">
        <v>13</v>
      </c>
      <c r="E1365">
        <v>0</v>
      </c>
      <c r="F1365" s="11">
        <v>11381.33</v>
      </c>
      <c r="G1365" t="s">
        <v>12</v>
      </c>
      <c r="H1365" t="s">
        <v>11</v>
      </c>
      <c r="I1365" t="s">
        <v>13</v>
      </c>
      <c r="K1365" t="str">
        <f t="shared" si="63"/>
        <v>1964-13</v>
      </c>
      <c r="L1365" t="str">
        <f t="shared" si="64"/>
        <v>13-Jun-1964</v>
      </c>
      <c r="M1365">
        <f t="shared" si="65"/>
        <v>58</v>
      </c>
    </row>
    <row r="1366" spans="1:13" x14ac:dyDescent="0.25">
      <c r="A1366" t="s">
        <v>1397</v>
      </c>
      <c r="B1366">
        <v>1997</v>
      </c>
      <c r="C1366" t="s">
        <v>10</v>
      </c>
      <c r="D1366">
        <v>28</v>
      </c>
      <c r="E1366">
        <v>0</v>
      </c>
      <c r="F1366" s="11">
        <v>11388.27</v>
      </c>
      <c r="G1366" t="s">
        <v>12</v>
      </c>
      <c r="H1366" t="s">
        <v>11</v>
      </c>
      <c r="I1366" t="s">
        <v>535</v>
      </c>
      <c r="K1366" t="str">
        <f t="shared" si="63"/>
        <v>1997-28</v>
      </c>
      <c r="L1366" t="str">
        <f t="shared" si="64"/>
        <v>28-Jul-1997</v>
      </c>
      <c r="M1366">
        <f t="shared" si="65"/>
        <v>25</v>
      </c>
    </row>
    <row r="1367" spans="1:13" x14ac:dyDescent="0.25">
      <c r="A1367" t="s">
        <v>1398</v>
      </c>
      <c r="B1367">
        <v>1967</v>
      </c>
      <c r="C1367" t="s">
        <v>30</v>
      </c>
      <c r="D1367">
        <v>19</v>
      </c>
      <c r="E1367">
        <v>1</v>
      </c>
      <c r="F1367" s="11">
        <v>11394.07</v>
      </c>
      <c r="G1367" t="s">
        <v>12</v>
      </c>
      <c r="H1367" t="s">
        <v>16</v>
      </c>
      <c r="I1367" t="s">
        <v>170</v>
      </c>
      <c r="K1367" t="str">
        <f t="shared" si="63"/>
        <v>1967-19</v>
      </c>
      <c r="L1367" t="str">
        <f t="shared" si="64"/>
        <v>19-Dec-1967</v>
      </c>
      <c r="M1367">
        <f t="shared" si="65"/>
        <v>55</v>
      </c>
    </row>
    <row r="1368" spans="1:13" x14ac:dyDescent="0.25">
      <c r="A1368" t="s">
        <v>1399</v>
      </c>
      <c r="B1368">
        <v>1970</v>
      </c>
      <c r="C1368" t="s">
        <v>37</v>
      </c>
      <c r="D1368">
        <v>2</v>
      </c>
      <c r="E1368">
        <v>2</v>
      </c>
      <c r="F1368" s="11">
        <v>11396.9</v>
      </c>
      <c r="G1368" t="s">
        <v>12</v>
      </c>
      <c r="H1368" t="s">
        <v>12</v>
      </c>
      <c r="I1368" t="s">
        <v>247</v>
      </c>
      <c r="K1368" t="str">
        <f t="shared" si="63"/>
        <v>1970-2</v>
      </c>
      <c r="L1368" t="str">
        <f t="shared" si="64"/>
        <v>2-Oct-1970</v>
      </c>
      <c r="M1368">
        <f t="shared" si="65"/>
        <v>52</v>
      </c>
    </row>
    <row r="1369" spans="1:13" x14ac:dyDescent="0.25">
      <c r="A1369" t="s">
        <v>1400</v>
      </c>
      <c r="B1369">
        <v>1970</v>
      </c>
      <c r="C1369" t="s">
        <v>37</v>
      </c>
      <c r="D1369">
        <v>7</v>
      </c>
      <c r="E1369">
        <v>3</v>
      </c>
      <c r="F1369" s="11">
        <v>11411.69</v>
      </c>
      <c r="G1369" t="s">
        <v>12</v>
      </c>
      <c r="H1369" t="s">
        <v>11</v>
      </c>
      <c r="I1369" t="s">
        <v>42</v>
      </c>
      <c r="K1369" t="str">
        <f t="shared" si="63"/>
        <v>1970-7</v>
      </c>
      <c r="L1369" t="str">
        <f t="shared" si="64"/>
        <v>7-Oct-1970</v>
      </c>
      <c r="M1369">
        <f t="shared" si="65"/>
        <v>52</v>
      </c>
    </row>
    <row r="1370" spans="1:13" x14ac:dyDescent="0.25">
      <c r="A1370" t="s">
        <v>1401</v>
      </c>
      <c r="B1370">
        <v>1983</v>
      </c>
      <c r="C1370" t="s">
        <v>37</v>
      </c>
      <c r="D1370">
        <v>23</v>
      </c>
      <c r="E1370">
        <v>3</v>
      </c>
      <c r="F1370" s="11">
        <v>11412.02</v>
      </c>
      <c r="G1370" t="s">
        <v>12</v>
      </c>
      <c r="H1370" t="s">
        <v>16</v>
      </c>
      <c r="I1370" t="s">
        <v>300</v>
      </c>
      <c r="K1370" t="str">
        <f t="shared" si="63"/>
        <v>1983-23</v>
      </c>
      <c r="L1370" t="str">
        <f t="shared" si="64"/>
        <v>23-Oct-1983</v>
      </c>
      <c r="M1370">
        <f t="shared" si="65"/>
        <v>39</v>
      </c>
    </row>
    <row r="1371" spans="1:13" x14ac:dyDescent="0.25">
      <c r="A1371" t="s">
        <v>1402</v>
      </c>
      <c r="B1371">
        <v>1985</v>
      </c>
      <c r="C1371" t="s">
        <v>18</v>
      </c>
      <c r="D1371">
        <v>9</v>
      </c>
      <c r="E1371">
        <v>3</v>
      </c>
      <c r="F1371" s="11">
        <v>11419.49</v>
      </c>
      <c r="G1371" t="s">
        <v>12</v>
      </c>
      <c r="H1371" t="s">
        <v>16</v>
      </c>
      <c r="I1371" t="s">
        <v>23</v>
      </c>
      <c r="K1371" t="str">
        <f t="shared" si="63"/>
        <v>1985-9</v>
      </c>
      <c r="L1371" t="str">
        <f t="shared" si="64"/>
        <v>9-Jun-1985</v>
      </c>
      <c r="M1371">
        <f t="shared" si="65"/>
        <v>37</v>
      </c>
    </row>
    <row r="1372" spans="1:13" x14ac:dyDescent="0.25">
      <c r="A1372" t="s">
        <v>1403</v>
      </c>
      <c r="B1372">
        <v>1980</v>
      </c>
      <c r="C1372" t="s">
        <v>10</v>
      </c>
      <c r="D1372">
        <v>17</v>
      </c>
      <c r="E1372">
        <v>2</v>
      </c>
      <c r="F1372" s="11">
        <v>11435.74</v>
      </c>
      <c r="G1372" t="s">
        <v>12</v>
      </c>
      <c r="H1372" t="s">
        <v>12</v>
      </c>
      <c r="I1372" t="s">
        <v>300</v>
      </c>
      <c r="K1372" t="str">
        <f t="shared" si="63"/>
        <v>1980-17</v>
      </c>
      <c r="L1372" t="str">
        <f t="shared" si="64"/>
        <v>17-Jul-1980</v>
      </c>
      <c r="M1372">
        <f t="shared" si="65"/>
        <v>42</v>
      </c>
    </row>
    <row r="1373" spans="1:13" x14ac:dyDescent="0.25">
      <c r="A1373" t="s">
        <v>1404</v>
      </c>
      <c r="B1373">
        <v>1971</v>
      </c>
      <c r="C1373" t="s">
        <v>20</v>
      </c>
      <c r="D1373">
        <v>12</v>
      </c>
      <c r="E1373">
        <v>3</v>
      </c>
      <c r="F1373" s="11">
        <v>11436.74</v>
      </c>
      <c r="G1373" t="s">
        <v>12</v>
      </c>
      <c r="H1373" t="s">
        <v>12</v>
      </c>
      <c r="I1373" t="s">
        <v>23</v>
      </c>
      <c r="K1373" t="str">
        <f t="shared" si="63"/>
        <v>1971-12</v>
      </c>
      <c r="L1373" t="str">
        <f t="shared" si="64"/>
        <v>12-Sep-1971</v>
      </c>
      <c r="M1373">
        <f t="shared" si="65"/>
        <v>51</v>
      </c>
    </row>
    <row r="1374" spans="1:13" x14ac:dyDescent="0.25">
      <c r="A1374" t="s">
        <v>1405</v>
      </c>
      <c r="B1374">
        <v>1966</v>
      </c>
      <c r="C1374" t="s">
        <v>18</v>
      </c>
      <c r="D1374">
        <v>14</v>
      </c>
      <c r="E1374">
        <v>0</v>
      </c>
      <c r="F1374" s="11">
        <v>11454.02</v>
      </c>
      <c r="G1374" t="s">
        <v>12</v>
      </c>
      <c r="H1374" t="s">
        <v>16</v>
      </c>
      <c r="I1374" t="s">
        <v>23</v>
      </c>
      <c r="K1374" t="str">
        <f t="shared" si="63"/>
        <v>1966-14</v>
      </c>
      <c r="L1374" t="str">
        <f t="shared" si="64"/>
        <v>14-Jun-1966</v>
      </c>
      <c r="M1374">
        <f t="shared" si="65"/>
        <v>56</v>
      </c>
    </row>
    <row r="1375" spans="1:13" x14ac:dyDescent="0.25">
      <c r="A1375" t="s">
        <v>1406</v>
      </c>
      <c r="B1375">
        <v>1965</v>
      </c>
      <c r="C1375" t="s">
        <v>18</v>
      </c>
      <c r="D1375">
        <v>23</v>
      </c>
      <c r="E1375">
        <v>0</v>
      </c>
      <c r="F1375" s="11">
        <v>11455.28</v>
      </c>
      <c r="G1375" t="s">
        <v>12</v>
      </c>
      <c r="H1375" t="s">
        <v>11</v>
      </c>
      <c r="I1375" t="s">
        <v>42</v>
      </c>
      <c r="K1375" t="str">
        <f t="shared" si="63"/>
        <v>1965-23</v>
      </c>
      <c r="L1375" t="str">
        <f t="shared" si="64"/>
        <v>23-Jun-1965</v>
      </c>
      <c r="M1375">
        <f t="shared" si="65"/>
        <v>57</v>
      </c>
    </row>
    <row r="1376" spans="1:13" x14ac:dyDescent="0.25">
      <c r="A1376" t="s">
        <v>1407</v>
      </c>
      <c r="B1376">
        <v>1966</v>
      </c>
      <c r="C1376" t="s">
        <v>20</v>
      </c>
      <c r="D1376">
        <v>7</v>
      </c>
      <c r="E1376">
        <v>0</v>
      </c>
      <c r="F1376" s="11">
        <v>11478.14</v>
      </c>
      <c r="G1376" t="s">
        <v>12</v>
      </c>
      <c r="H1376" t="s">
        <v>11</v>
      </c>
      <c r="I1376" t="s">
        <v>200</v>
      </c>
      <c r="K1376" t="str">
        <f t="shared" si="63"/>
        <v>1966-7</v>
      </c>
      <c r="L1376" t="str">
        <f t="shared" si="64"/>
        <v>7-Sep-1966</v>
      </c>
      <c r="M1376">
        <f t="shared" si="65"/>
        <v>56</v>
      </c>
    </row>
    <row r="1377" spans="1:13" x14ac:dyDescent="0.25">
      <c r="A1377" t="s">
        <v>1408</v>
      </c>
      <c r="B1377">
        <v>2004</v>
      </c>
      <c r="C1377" t="s">
        <v>20</v>
      </c>
      <c r="D1377">
        <v>10</v>
      </c>
      <c r="E1377">
        <v>0</v>
      </c>
      <c r="F1377" s="11">
        <v>11482.63</v>
      </c>
      <c r="G1377" t="s">
        <v>12</v>
      </c>
      <c r="H1377" t="s">
        <v>11</v>
      </c>
      <c r="I1377" t="s">
        <v>13</v>
      </c>
      <c r="K1377" t="str">
        <f t="shared" si="63"/>
        <v>2004-10</v>
      </c>
      <c r="L1377" t="str">
        <f t="shared" si="64"/>
        <v>10-Sep-2004</v>
      </c>
      <c r="M1377">
        <f t="shared" si="65"/>
        <v>18</v>
      </c>
    </row>
    <row r="1378" spans="1:13" x14ac:dyDescent="0.25">
      <c r="A1378" t="s">
        <v>1409</v>
      </c>
      <c r="B1378">
        <v>1970</v>
      </c>
      <c r="C1378" t="s">
        <v>37</v>
      </c>
      <c r="D1378">
        <v>13</v>
      </c>
      <c r="E1378">
        <v>3</v>
      </c>
      <c r="F1378" s="11">
        <v>11488.32</v>
      </c>
      <c r="G1378" t="s">
        <v>12</v>
      </c>
      <c r="H1378" t="s">
        <v>16</v>
      </c>
      <c r="I1378" t="s">
        <v>276</v>
      </c>
      <c r="K1378" t="str">
        <f t="shared" si="63"/>
        <v>1970-13</v>
      </c>
      <c r="L1378" t="str">
        <f t="shared" si="64"/>
        <v>13-Oct-1970</v>
      </c>
      <c r="M1378">
        <f t="shared" si="65"/>
        <v>52</v>
      </c>
    </row>
    <row r="1379" spans="1:13" x14ac:dyDescent="0.25">
      <c r="A1379" t="s">
        <v>1410</v>
      </c>
      <c r="B1379">
        <v>1983</v>
      </c>
      <c r="C1379" t="s">
        <v>18</v>
      </c>
      <c r="D1379">
        <v>7</v>
      </c>
      <c r="E1379">
        <v>3</v>
      </c>
      <c r="F1379" s="11">
        <v>11492.46</v>
      </c>
      <c r="G1379" t="s">
        <v>12</v>
      </c>
      <c r="H1379" t="s">
        <v>12</v>
      </c>
      <c r="I1379" t="s">
        <v>535</v>
      </c>
      <c r="K1379" t="str">
        <f t="shared" si="63"/>
        <v>1983-7</v>
      </c>
      <c r="L1379" t="str">
        <f t="shared" si="64"/>
        <v>7-Jun-1983</v>
      </c>
      <c r="M1379">
        <f t="shared" si="65"/>
        <v>40</v>
      </c>
    </row>
    <row r="1380" spans="1:13" x14ac:dyDescent="0.25">
      <c r="A1380" t="s">
        <v>1411</v>
      </c>
      <c r="B1380">
        <v>1969</v>
      </c>
      <c r="C1380" t="s">
        <v>35</v>
      </c>
      <c r="D1380">
        <v>11</v>
      </c>
      <c r="E1380">
        <v>0</v>
      </c>
      <c r="F1380" s="11">
        <v>11497.69</v>
      </c>
      <c r="G1380" t="s">
        <v>12</v>
      </c>
      <c r="H1380" t="s">
        <v>16</v>
      </c>
      <c r="I1380" t="s">
        <v>23</v>
      </c>
      <c r="K1380" t="str">
        <f t="shared" si="63"/>
        <v>1969-11</v>
      </c>
      <c r="L1380" t="str">
        <f t="shared" si="64"/>
        <v>11-Aug-1969</v>
      </c>
      <c r="M1380">
        <f t="shared" si="65"/>
        <v>53</v>
      </c>
    </row>
    <row r="1381" spans="1:13" x14ac:dyDescent="0.25">
      <c r="A1381" t="s">
        <v>1412</v>
      </c>
      <c r="B1381">
        <v>1989</v>
      </c>
      <c r="C1381" t="s">
        <v>37</v>
      </c>
      <c r="D1381">
        <v>6</v>
      </c>
      <c r="E1381">
        <v>3</v>
      </c>
      <c r="F1381" s="11">
        <v>11511.61</v>
      </c>
      <c r="G1381" t="s">
        <v>12</v>
      </c>
      <c r="H1381" t="s">
        <v>12</v>
      </c>
      <c r="I1381" t="s">
        <v>535</v>
      </c>
      <c r="K1381" t="str">
        <f t="shared" si="63"/>
        <v>1989-6</v>
      </c>
      <c r="L1381" t="str">
        <f t="shared" si="64"/>
        <v>6-Oct-1989</v>
      </c>
      <c r="M1381">
        <f t="shared" si="65"/>
        <v>33</v>
      </c>
    </row>
    <row r="1382" spans="1:13" x14ac:dyDescent="0.25">
      <c r="A1382" t="s">
        <v>1413</v>
      </c>
      <c r="B1382">
        <v>1968</v>
      </c>
      <c r="C1382" t="s">
        <v>18</v>
      </c>
      <c r="D1382">
        <v>24</v>
      </c>
      <c r="E1382">
        <v>1</v>
      </c>
      <c r="F1382" s="11">
        <v>11512.41</v>
      </c>
      <c r="G1382" t="s">
        <v>12</v>
      </c>
      <c r="H1382" t="s">
        <v>16</v>
      </c>
      <c r="I1382" t="s">
        <v>247</v>
      </c>
      <c r="K1382" t="str">
        <f t="shared" si="63"/>
        <v>1968-24</v>
      </c>
      <c r="L1382" t="str">
        <f t="shared" si="64"/>
        <v>24-Jun-1968</v>
      </c>
      <c r="M1382">
        <f t="shared" si="65"/>
        <v>54</v>
      </c>
    </row>
    <row r="1383" spans="1:13" x14ac:dyDescent="0.25">
      <c r="A1383" t="s">
        <v>1414</v>
      </c>
      <c r="B1383">
        <v>1971</v>
      </c>
      <c r="C1383" t="s">
        <v>30</v>
      </c>
      <c r="D1383">
        <v>19</v>
      </c>
      <c r="E1383">
        <v>4</v>
      </c>
      <c r="F1383" s="11">
        <v>11520.1</v>
      </c>
      <c r="G1383" t="s">
        <v>12</v>
      </c>
      <c r="H1383" t="s">
        <v>16</v>
      </c>
      <c r="I1383" t="s">
        <v>23</v>
      </c>
      <c r="K1383" t="str">
        <f t="shared" si="63"/>
        <v>1971-19</v>
      </c>
      <c r="L1383" t="str">
        <f t="shared" si="64"/>
        <v>19-Dec-1971</v>
      </c>
      <c r="M1383">
        <f t="shared" si="65"/>
        <v>51</v>
      </c>
    </row>
    <row r="1384" spans="1:13" x14ac:dyDescent="0.25">
      <c r="A1384" t="s">
        <v>1415</v>
      </c>
      <c r="B1384">
        <v>1988</v>
      </c>
      <c r="C1384" t="s">
        <v>18</v>
      </c>
      <c r="D1384">
        <v>12</v>
      </c>
      <c r="E1384">
        <v>3</v>
      </c>
      <c r="F1384" s="11">
        <v>11524.25</v>
      </c>
      <c r="G1384" t="s">
        <v>12</v>
      </c>
      <c r="H1384" t="s">
        <v>16</v>
      </c>
      <c r="I1384" t="s">
        <v>535</v>
      </c>
      <c r="K1384" t="str">
        <f t="shared" si="63"/>
        <v>1988-12</v>
      </c>
      <c r="L1384" t="str">
        <f t="shared" si="64"/>
        <v>12-Jun-1988</v>
      </c>
      <c r="M1384">
        <f t="shared" si="65"/>
        <v>34</v>
      </c>
    </row>
    <row r="1385" spans="1:13" x14ac:dyDescent="0.25">
      <c r="A1385" t="s">
        <v>1416</v>
      </c>
      <c r="B1385">
        <v>1970</v>
      </c>
      <c r="C1385" t="s">
        <v>10</v>
      </c>
      <c r="D1385">
        <v>23</v>
      </c>
      <c r="E1385">
        <v>0</v>
      </c>
      <c r="F1385" s="11">
        <v>11530.12</v>
      </c>
      <c r="G1385" t="s">
        <v>12</v>
      </c>
      <c r="H1385" t="s">
        <v>16</v>
      </c>
      <c r="I1385" t="s">
        <v>23</v>
      </c>
      <c r="K1385" t="str">
        <f t="shared" si="63"/>
        <v>1970-23</v>
      </c>
      <c r="L1385" t="str">
        <f t="shared" si="64"/>
        <v>23-Jul-1970</v>
      </c>
      <c r="M1385">
        <f t="shared" si="65"/>
        <v>52</v>
      </c>
    </row>
    <row r="1386" spans="1:13" x14ac:dyDescent="0.25">
      <c r="A1386" t="s">
        <v>1417</v>
      </c>
      <c r="B1386">
        <v>1965</v>
      </c>
      <c r="C1386" t="s">
        <v>37</v>
      </c>
      <c r="D1386">
        <v>3</v>
      </c>
      <c r="E1386">
        <v>0</v>
      </c>
      <c r="F1386" s="11">
        <v>11534.87</v>
      </c>
      <c r="G1386" t="s">
        <v>12</v>
      </c>
      <c r="H1386" t="s">
        <v>16</v>
      </c>
      <c r="I1386" t="s">
        <v>356</v>
      </c>
      <c r="K1386" t="str">
        <f t="shared" si="63"/>
        <v>1965-3</v>
      </c>
      <c r="L1386" t="str">
        <f t="shared" si="64"/>
        <v>3-Oct-1965</v>
      </c>
      <c r="M1386">
        <f t="shared" si="65"/>
        <v>57</v>
      </c>
    </row>
    <row r="1387" spans="1:13" x14ac:dyDescent="0.25">
      <c r="A1387" t="s">
        <v>1418</v>
      </c>
      <c r="B1387">
        <v>1968</v>
      </c>
      <c r="C1387" t="s">
        <v>15</v>
      </c>
      <c r="D1387">
        <v>14</v>
      </c>
      <c r="E1387">
        <v>2</v>
      </c>
      <c r="F1387" s="11">
        <v>11538.42</v>
      </c>
      <c r="G1387" t="s">
        <v>12</v>
      </c>
      <c r="H1387" t="s">
        <v>16</v>
      </c>
      <c r="I1387" t="s">
        <v>42</v>
      </c>
      <c r="K1387" t="str">
        <f t="shared" si="63"/>
        <v>1968-14</v>
      </c>
      <c r="L1387" t="str">
        <f t="shared" si="64"/>
        <v>14-Nov-1968</v>
      </c>
      <c r="M1387">
        <f t="shared" si="65"/>
        <v>54</v>
      </c>
    </row>
    <row r="1388" spans="1:13" x14ac:dyDescent="0.25">
      <c r="A1388" t="s">
        <v>1419</v>
      </c>
      <c r="B1388">
        <v>1971</v>
      </c>
      <c r="C1388" t="s">
        <v>30</v>
      </c>
      <c r="D1388">
        <v>1</v>
      </c>
      <c r="E1388">
        <v>0</v>
      </c>
      <c r="F1388" s="11">
        <v>11540.25</v>
      </c>
      <c r="G1388" t="s">
        <v>12</v>
      </c>
      <c r="H1388" t="s">
        <v>16</v>
      </c>
      <c r="I1388" t="s">
        <v>23</v>
      </c>
      <c r="K1388" t="str">
        <f t="shared" si="63"/>
        <v>1971-1</v>
      </c>
      <c r="L1388" t="str">
        <f t="shared" si="64"/>
        <v>1-Dec-1971</v>
      </c>
      <c r="M1388">
        <f t="shared" si="65"/>
        <v>51</v>
      </c>
    </row>
    <row r="1389" spans="1:13" x14ac:dyDescent="0.25">
      <c r="A1389" t="s">
        <v>1420</v>
      </c>
      <c r="B1389">
        <v>1973</v>
      </c>
      <c r="C1389" t="s">
        <v>10</v>
      </c>
      <c r="D1389">
        <v>23</v>
      </c>
      <c r="E1389">
        <v>5</v>
      </c>
      <c r="F1389" s="11">
        <v>11552.9</v>
      </c>
      <c r="G1389" t="s">
        <v>12</v>
      </c>
      <c r="H1389" t="s">
        <v>11</v>
      </c>
      <c r="I1389" t="s">
        <v>42</v>
      </c>
      <c r="K1389" t="str">
        <f t="shared" si="63"/>
        <v>1973-23</v>
      </c>
      <c r="L1389" t="str">
        <f t="shared" si="64"/>
        <v>23-Jul-1973</v>
      </c>
      <c r="M1389">
        <f t="shared" si="65"/>
        <v>49</v>
      </c>
    </row>
    <row r="1390" spans="1:13" x14ac:dyDescent="0.25">
      <c r="A1390" t="s">
        <v>1421</v>
      </c>
      <c r="B1390">
        <v>1965</v>
      </c>
      <c r="C1390" t="s">
        <v>37</v>
      </c>
      <c r="D1390">
        <v>27</v>
      </c>
      <c r="E1390">
        <v>1</v>
      </c>
      <c r="F1390" s="11">
        <v>11554.22</v>
      </c>
      <c r="G1390" t="s">
        <v>12</v>
      </c>
      <c r="H1390" t="s">
        <v>16</v>
      </c>
      <c r="I1390" t="s">
        <v>13</v>
      </c>
      <c r="K1390" t="str">
        <f t="shared" si="63"/>
        <v>1965-27</v>
      </c>
      <c r="L1390" t="str">
        <f t="shared" si="64"/>
        <v>27-Oct-1965</v>
      </c>
      <c r="M1390">
        <f t="shared" si="65"/>
        <v>57</v>
      </c>
    </row>
    <row r="1391" spans="1:13" x14ac:dyDescent="0.25">
      <c r="A1391" t="s">
        <v>1422</v>
      </c>
      <c r="B1391">
        <v>1965</v>
      </c>
      <c r="C1391" t="s">
        <v>30</v>
      </c>
      <c r="D1391">
        <v>25</v>
      </c>
      <c r="E1391">
        <v>0</v>
      </c>
      <c r="F1391" s="11">
        <v>11566.3</v>
      </c>
      <c r="G1391" t="s">
        <v>12</v>
      </c>
      <c r="H1391" t="s">
        <v>12</v>
      </c>
      <c r="I1391" t="s">
        <v>168</v>
      </c>
      <c r="K1391" t="str">
        <f t="shared" si="63"/>
        <v>1965-25</v>
      </c>
      <c r="L1391" t="str">
        <f t="shared" si="64"/>
        <v>25-Dec-1965</v>
      </c>
      <c r="M1391">
        <f t="shared" si="65"/>
        <v>57</v>
      </c>
    </row>
    <row r="1392" spans="1:13" x14ac:dyDescent="0.25">
      <c r="A1392" t="s">
        <v>1423</v>
      </c>
      <c r="B1392">
        <v>1965</v>
      </c>
      <c r="C1392" t="s">
        <v>15</v>
      </c>
      <c r="D1392">
        <v>6</v>
      </c>
      <c r="E1392">
        <v>1</v>
      </c>
      <c r="F1392" s="11">
        <v>11576.13</v>
      </c>
      <c r="G1392" t="s">
        <v>12</v>
      </c>
      <c r="H1392" t="s">
        <v>12</v>
      </c>
      <c r="I1392" t="s">
        <v>42</v>
      </c>
      <c r="K1392" t="str">
        <f t="shared" si="63"/>
        <v>1965-6</v>
      </c>
      <c r="L1392" t="str">
        <f t="shared" si="64"/>
        <v>6-Nov-1965</v>
      </c>
      <c r="M1392">
        <f t="shared" si="65"/>
        <v>57</v>
      </c>
    </row>
    <row r="1393" spans="1:13" x14ac:dyDescent="0.25">
      <c r="A1393" t="s">
        <v>1424</v>
      </c>
      <c r="B1393">
        <v>1964</v>
      </c>
      <c r="C1393" t="s">
        <v>18</v>
      </c>
      <c r="D1393">
        <v>20</v>
      </c>
      <c r="E1393">
        <v>0</v>
      </c>
      <c r="F1393" s="11">
        <v>11602.75</v>
      </c>
      <c r="G1393" t="s">
        <v>12</v>
      </c>
      <c r="H1393" t="s">
        <v>16</v>
      </c>
      <c r="I1393" t="s">
        <v>516</v>
      </c>
      <c r="K1393" t="str">
        <f t="shared" si="63"/>
        <v>1964-20</v>
      </c>
      <c r="L1393" t="str">
        <f t="shared" si="64"/>
        <v>20-Jun-1964</v>
      </c>
      <c r="M1393">
        <f t="shared" si="65"/>
        <v>58</v>
      </c>
    </row>
    <row r="1394" spans="1:13" x14ac:dyDescent="0.25">
      <c r="A1394" t="s">
        <v>1425</v>
      </c>
      <c r="B1394">
        <v>1986</v>
      </c>
      <c r="C1394" t="s">
        <v>10</v>
      </c>
      <c r="D1394">
        <v>17</v>
      </c>
      <c r="E1394">
        <v>3</v>
      </c>
      <c r="F1394" s="11">
        <v>11625.11</v>
      </c>
      <c r="G1394" t="s">
        <v>12</v>
      </c>
      <c r="H1394" t="s">
        <v>12</v>
      </c>
      <c r="I1394" t="s">
        <v>632</v>
      </c>
      <c r="K1394" t="str">
        <f t="shared" si="63"/>
        <v>1986-17</v>
      </c>
      <c r="L1394" t="str">
        <f t="shared" si="64"/>
        <v>17-Jul-1986</v>
      </c>
      <c r="M1394">
        <f t="shared" si="65"/>
        <v>36</v>
      </c>
    </row>
    <row r="1395" spans="1:13" x14ac:dyDescent="0.25">
      <c r="A1395" t="s">
        <v>1426</v>
      </c>
      <c r="B1395">
        <v>1966</v>
      </c>
      <c r="C1395" t="s">
        <v>37</v>
      </c>
      <c r="D1395">
        <v>4</v>
      </c>
      <c r="E1395">
        <v>0</v>
      </c>
      <c r="F1395" s="11">
        <v>11657.72</v>
      </c>
      <c r="G1395" t="s">
        <v>12</v>
      </c>
      <c r="H1395" t="s">
        <v>11</v>
      </c>
      <c r="I1395" t="s">
        <v>247</v>
      </c>
      <c r="K1395" t="str">
        <f t="shared" si="63"/>
        <v>1966-4</v>
      </c>
      <c r="L1395" t="str">
        <f t="shared" si="64"/>
        <v>4-Oct-1966</v>
      </c>
      <c r="M1395">
        <f t="shared" si="65"/>
        <v>56</v>
      </c>
    </row>
    <row r="1396" spans="1:13" x14ac:dyDescent="0.25">
      <c r="A1396" t="s">
        <v>1427</v>
      </c>
      <c r="B1396">
        <v>1994</v>
      </c>
      <c r="C1396" t="s">
        <v>10</v>
      </c>
      <c r="D1396">
        <v>20</v>
      </c>
      <c r="E1396">
        <v>0</v>
      </c>
      <c r="F1396" s="11">
        <v>11657.81</v>
      </c>
      <c r="G1396" t="s">
        <v>12</v>
      </c>
      <c r="H1396" t="s">
        <v>11</v>
      </c>
      <c r="I1396" t="s">
        <v>249</v>
      </c>
      <c r="K1396" t="str">
        <f t="shared" si="63"/>
        <v>1994-20</v>
      </c>
      <c r="L1396" t="str">
        <f t="shared" si="64"/>
        <v>20-Jul-1994</v>
      </c>
      <c r="M1396">
        <f t="shared" si="65"/>
        <v>28</v>
      </c>
    </row>
    <row r="1397" spans="1:13" x14ac:dyDescent="0.25">
      <c r="A1397" t="s">
        <v>1428</v>
      </c>
      <c r="B1397">
        <v>1966</v>
      </c>
      <c r="C1397" t="s">
        <v>10</v>
      </c>
      <c r="D1397">
        <v>6</v>
      </c>
      <c r="E1397">
        <v>0</v>
      </c>
      <c r="F1397" s="11">
        <v>11658.12</v>
      </c>
      <c r="G1397" t="s">
        <v>12</v>
      </c>
      <c r="H1397" t="s">
        <v>16</v>
      </c>
      <c r="I1397" t="s">
        <v>247</v>
      </c>
      <c r="K1397" t="str">
        <f t="shared" si="63"/>
        <v>1966-6</v>
      </c>
      <c r="L1397" t="str">
        <f t="shared" si="64"/>
        <v>6-Jul-1966</v>
      </c>
      <c r="M1397">
        <f t="shared" si="65"/>
        <v>56</v>
      </c>
    </row>
    <row r="1398" spans="1:13" x14ac:dyDescent="0.25">
      <c r="A1398" t="s">
        <v>1429</v>
      </c>
      <c r="B1398">
        <v>1966</v>
      </c>
      <c r="C1398" t="s">
        <v>35</v>
      </c>
      <c r="D1398">
        <v>23</v>
      </c>
      <c r="E1398">
        <v>0</v>
      </c>
      <c r="F1398" s="11">
        <v>11658.38</v>
      </c>
      <c r="G1398" t="s">
        <v>12</v>
      </c>
      <c r="H1398" t="s">
        <v>12</v>
      </c>
      <c r="I1398" t="s">
        <v>247</v>
      </c>
      <c r="K1398" t="str">
        <f t="shared" si="63"/>
        <v>1966-23</v>
      </c>
      <c r="L1398" t="str">
        <f t="shared" si="64"/>
        <v>23-Aug-1966</v>
      </c>
      <c r="M1398">
        <f t="shared" si="65"/>
        <v>56</v>
      </c>
    </row>
    <row r="1399" spans="1:13" x14ac:dyDescent="0.25">
      <c r="A1399" t="s">
        <v>1430</v>
      </c>
      <c r="B1399">
        <v>1966</v>
      </c>
      <c r="C1399" t="s">
        <v>15</v>
      </c>
      <c r="D1399">
        <v>9</v>
      </c>
      <c r="E1399">
        <v>1</v>
      </c>
      <c r="F1399" s="11">
        <v>11674.13</v>
      </c>
      <c r="G1399" t="s">
        <v>12</v>
      </c>
      <c r="H1399" t="s">
        <v>16</v>
      </c>
      <c r="I1399" t="s">
        <v>42</v>
      </c>
      <c r="K1399" t="str">
        <f t="shared" si="63"/>
        <v>1966-9</v>
      </c>
      <c r="L1399" t="str">
        <f t="shared" si="64"/>
        <v>9-Nov-1966</v>
      </c>
      <c r="M1399">
        <f t="shared" si="65"/>
        <v>56</v>
      </c>
    </row>
    <row r="1400" spans="1:13" x14ac:dyDescent="0.25">
      <c r="A1400" t="s">
        <v>1431</v>
      </c>
      <c r="B1400">
        <v>1970</v>
      </c>
      <c r="C1400" t="s">
        <v>30</v>
      </c>
      <c r="D1400">
        <v>1</v>
      </c>
      <c r="E1400">
        <v>0</v>
      </c>
      <c r="F1400" s="11">
        <v>11696.52</v>
      </c>
      <c r="G1400" t="s">
        <v>12</v>
      </c>
      <c r="H1400" t="s">
        <v>16</v>
      </c>
      <c r="I1400" t="s">
        <v>300</v>
      </c>
      <c r="K1400" t="str">
        <f t="shared" si="63"/>
        <v>1970-1</v>
      </c>
      <c r="L1400" t="str">
        <f t="shared" si="64"/>
        <v>1-Dec-1970</v>
      </c>
      <c r="M1400">
        <f t="shared" si="65"/>
        <v>52</v>
      </c>
    </row>
    <row r="1401" spans="1:13" x14ac:dyDescent="0.25">
      <c r="A1401" t="s">
        <v>1432</v>
      </c>
      <c r="B1401">
        <v>1982</v>
      </c>
      <c r="C1401" t="s">
        <v>37</v>
      </c>
      <c r="D1401">
        <v>21</v>
      </c>
      <c r="E1401">
        <v>3</v>
      </c>
      <c r="F1401" s="11">
        <v>11712.97</v>
      </c>
      <c r="G1401" t="s">
        <v>12</v>
      </c>
      <c r="H1401" t="s">
        <v>11</v>
      </c>
      <c r="I1401" t="s">
        <v>300</v>
      </c>
      <c r="K1401" t="str">
        <f t="shared" si="63"/>
        <v>1982-21</v>
      </c>
      <c r="L1401" t="str">
        <f t="shared" si="64"/>
        <v>21-Oct-1982</v>
      </c>
      <c r="M1401">
        <f t="shared" si="65"/>
        <v>40</v>
      </c>
    </row>
    <row r="1402" spans="1:13" x14ac:dyDescent="0.25">
      <c r="A1402" t="s">
        <v>1433</v>
      </c>
      <c r="B1402">
        <v>1969</v>
      </c>
      <c r="C1402" t="s">
        <v>37</v>
      </c>
      <c r="D1402">
        <v>12</v>
      </c>
      <c r="E1402">
        <v>2</v>
      </c>
      <c r="F1402" s="11">
        <v>11729.68</v>
      </c>
      <c r="G1402" t="s">
        <v>12</v>
      </c>
      <c r="H1402" t="s">
        <v>16</v>
      </c>
      <c r="I1402" t="s">
        <v>247</v>
      </c>
      <c r="K1402" t="str">
        <f t="shared" si="63"/>
        <v>1969-12</v>
      </c>
      <c r="L1402" t="str">
        <f t="shared" si="64"/>
        <v>12-Oct-1969</v>
      </c>
      <c r="M1402">
        <f t="shared" si="65"/>
        <v>53</v>
      </c>
    </row>
    <row r="1403" spans="1:13" x14ac:dyDescent="0.25">
      <c r="A1403" t="s">
        <v>1434</v>
      </c>
      <c r="B1403">
        <v>1984</v>
      </c>
      <c r="C1403" t="s">
        <v>15</v>
      </c>
      <c r="D1403">
        <v>26</v>
      </c>
      <c r="E1403">
        <v>3</v>
      </c>
      <c r="F1403" s="11">
        <v>11730.82</v>
      </c>
      <c r="G1403" t="s">
        <v>12</v>
      </c>
      <c r="H1403" t="s">
        <v>12</v>
      </c>
      <c r="I1403" t="s">
        <v>535</v>
      </c>
      <c r="K1403" t="str">
        <f t="shared" si="63"/>
        <v>1984-26</v>
      </c>
      <c r="L1403" t="str">
        <f t="shared" si="64"/>
        <v>26-Nov-1984</v>
      </c>
      <c r="M1403">
        <f t="shared" si="65"/>
        <v>38</v>
      </c>
    </row>
    <row r="1404" spans="1:13" x14ac:dyDescent="0.25">
      <c r="A1404" t="s">
        <v>1435</v>
      </c>
      <c r="B1404">
        <v>1964</v>
      </c>
      <c r="C1404" t="s">
        <v>15</v>
      </c>
      <c r="D1404">
        <v>9</v>
      </c>
      <c r="E1404">
        <v>0</v>
      </c>
      <c r="F1404" s="11">
        <v>11735.88</v>
      </c>
      <c r="G1404" t="s">
        <v>12</v>
      </c>
      <c r="H1404" t="s">
        <v>16</v>
      </c>
      <c r="I1404" t="s">
        <v>23</v>
      </c>
      <c r="K1404" t="str">
        <f t="shared" si="63"/>
        <v>1964-9</v>
      </c>
      <c r="L1404" t="str">
        <f t="shared" si="64"/>
        <v>9-Nov-1964</v>
      </c>
      <c r="M1404">
        <f t="shared" si="65"/>
        <v>58</v>
      </c>
    </row>
    <row r="1405" spans="1:13" x14ac:dyDescent="0.25">
      <c r="A1405" t="s">
        <v>1436</v>
      </c>
      <c r="B1405">
        <v>1988</v>
      </c>
      <c r="C1405" t="s">
        <v>20</v>
      </c>
      <c r="D1405">
        <v>5</v>
      </c>
      <c r="E1405">
        <v>2</v>
      </c>
      <c r="F1405" s="11">
        <v>11737.85</v>
      </c>
      <c r="G1405" t="s">
        <v>12</v>
      </c>
      <c r="H1405" t="s">
        <v>16</v>
      </c>
      <c r="I1405" t="s">
        <v>42</v>
      </c>
      <c r="K1405" t="str">
        <f t="shared" si="63"/>
        <v>1988-5</v>
      </c>
      <c r="L1405" t="str">
        <f t="shared" si="64"/>
        <v>5-Sep-1988</v>
      </c>
      <c r="M1405">
        <f t="shared" si="65"/>
        <v>34</v>
      </c>
    </row>
    <row r="1406" spans="1:13" x14ac:dyDescent="0.25">
      <c r="A1406" t="s">
        <v>1437</v>
      </c>
      <c r="B1406">
        <v>1969</v>
      </c>
      <c r="C1406" t="s">
        <v>15</v>
      </c>
      <c r="D1406">
        <v>12</v>
      </c>
      <c r="E1406">
        <v>3</v>
      </c>
      <c r="F1406" s="11">
        <v>11741.73</v>
      </c>
      <c r="G1406" t="s">
        <v>12</v>
      </c>
      <c r="H1406" t="s">
        <v>16</v>
      </c>
      <c r="I1406" t="s">
        <v>42</v>
      </c>
      <c r="K1406" t="str">
        <f t="shared" si="63"/>
        <v>1969-12</v>
      </c>
      <c r="L1406" t="str">
        <f t="shared" si="64"/>
        <v>12-Nov-1969</v>
      </c>
      <c r="M1406">
        <f t="shared" si="65"/>
        <v>53</v>
      </c>
    </row>
    <row r="1407" spans="1:13" x14ac:dyDescent="0.25">
      <c r="A1407" t="s">
        <v>1438</v>
      </c>
      <c r="B1407">
        <v>1963</v>
      </c>
      <c r="C1407" t="s">
        <v>18</v>
      </c>
      <c r="D1407">
        <v>9</v>
      </c>
      <c r="E1407">
        <v>0</v>
      </c>
      <c r="F1407" s="11">
        <v>11743.3</v>
      </c>
      <c r="G1407" t="s">
        <v>12</v>
      </c>
      <c r="H1407" t="s">
        <v>12</v>
      </c>
      <c r="I1407" t="s">
        <v>13</v>
      </c>
      <c r="K1407" t="str">
        <f t="shared" si="63"/>
        <v>1963-9</v>
      </c>
      <c r="L1407" t="str">
        <f t="shared" si="64"/>
        <v>9-Jun-1963</v>
      </c>
      <c r="M1407">
        <f t="shared" si="65"/>
        <v>59</v>
      </c>
    </row>
    <row r="1408" spans="1:13" x14ac:dyDescent="0.25">
      <c r="A1408" t="s">
        <v>1439</v>
      </c>
      <c r="B1408">
        <v>1964</v>
      </c>
      <c r="C1408" t="s">
        <v>30</v>
      </c>
      <c r="D1408">
        <v>2</v>
      </c>
      <c r="E1408">
        <v>0</v>
      </c>
      <c r="F1408" s="11">
        <v>11743.93</v>
      </c>
      <c r="G1408" t="s">
        <v>12</v>
      </c>
      <c r="H1408" t="s">
        <v>16</v>
      </c>
      <c r="I1408" t="s">
        <v>23</v>
      </c>
      <c r="K1408" t="str">
        <f t="shared" si="63"/>
        <v>1964-2</v>
      </c>
      <c r="L1408" t="str">
        <f t="shared" si="64"/>
        <v>2-Dec-1964</v>
      </c>
      <c r="M1408">
        <f t="shared" si="65"/>
        <v>58</v>
      </c>
    </row>
    <row r="1409" spans="1:13" x14ac:dyDescent="0.25">
      <c r="A1409" t="s">
        <v>1440</v>
      </c>
      <c r="B1409">
        <v>1979</v>
      </c>
      <c r="C1409" t="s">
        <v>15</v>
      </c>
      <c r="D1409">
        <v>6</v>
      </c>
      <c r="E1409">
        <v>2</v>
      </c>
      <c r="F1409" s="11">
        <v>11752.68</v>
      </c>
      <c r="G1409" t="s">
        <v>12</v>
      </c>
      <c r="H1409" t="s">
        <v>16</v>
      </c>
      <c r="I1409" t="s">
        <v>535</v>
      </c>
      <c r="K1409" t="str">
        <f t="shared" si="63"/>
        <v>1979-6</v>
      </c>
      <c r="L1409" t="str">
        <f t="shared" si="64"/>
        <v>6-Nov-1979</v>
      </c>
      <c r="M1409">
        <f t="shared" si="65"/>
        <v>43</v>
      </c>
    </row>
    <row r="1410" spans="1:13" x14ac:dyDescent="0.25">
      <c r="A1410" t="s">
        <v>1441</v>
      </c>
      <c r="B1410">
        <v>1966</v>
      </c>
      <c r="C1410" t="s">
        <v>10</v>
      </c>
      <c r="D1410">
        <v>25</v>
      </c>
      <c r="E1410">
        <v>1</v>
      </c>
      <c r="F1410" s="11">
        <v>11763</v>
      </c>
      <c r="G1410" t="s">
        <v>12</v>
      </c>
      <c r="H1410" t="s">
        <v>12</v>
      </c>
      <c r="I1410" t="s">
        <v>168</v>
      </c>
      <c r="K1410" t="str">
        <f t="shared" si="63"/>
        <v>1966-25</v>
      </c>
      <c r="L1410" t="str">
        <f t="shared" si="64"/>
        <v>25-Jul-1966</v>
      </c>
      <c r="M1410">
        <f t="shared" si="65"/>
        <v>56</v>
      </c>
    </row>
    <row r="1411" spans="1:13" x14ac:dyDescent="0.25">
      <c r="A1411" t="s">
        <v>1442</v>
      </c>
      <c r="B1411">
        <v>1982</v>
      </c>
      <c r="C1411" t="s">
        <v>15</v>
      </c>
      <c r="D1411">
        <v>20</v>
      </c>
      <c r="E1411">
        <v>3</v>
      </c>
      <c r="F1411" s="11">
        <v>11773.06</v>
      </c>
      <c r="G1411" t="s">
        <v>12</v>
      </c>
      <c r="H1411" t="s">
        <v>12</v>
      </c>
      <c r="I1411" t="s">
        <v>535</v>
      </c>
      <c r="K1411" t="str">
        <f t="shared" ref="K1411:K1474" si="66">B1411&amp;"-"&amp;D1411</f>
        <v>1982-20</v>
      </c>
      <c r="L1411" t="str">
        <f t="shared" ref="L1411:L1474" si="67">D1411&amp;"-"&amp;C1411&amp;"-"&amp;B1411</f>
        <v>20-Nov-1982</v>
      </c>
      <c r="M1411">
        <f t="shared" ref="M1411:M1474" si="68">DATEDIF(L1411,DATE(2023,6,8),"Y")</f>
        <v>40</v>
      </c>
    </row>
    <row r="1412" spans="1:13" x14ac:dyDescent="0.25">
      <c r="A1412" t="s">
        <v>1443</v>
      </c>
      <c r="B1412">
        <v>1965</v>
      </c>
      <c r="C1412" t="s">
        <v>37</v>
      </c>
      <c r="D1412">
        <v>3</v>
      </c>
      <c r="E1412">
        <v>0</v>
      </c>
      <c r="F1412" s="11">
        <v>11830.61</v>
      </c>
      <c r="G1412" t="s">
        <v>12</v>
      </c>
      <c r="H1412" t="s">
        <v>16</v>
      </c>
      <c r="I1412" t="s">
        <v>23</v>
      </c>
      <c r="K1412" t="str">
        <f t="shared" si="66"/>
        <v>1965-3</v>
      </c>
      <c r="L1412" t="str">
        <f t="shared" si="67"/>
        <v>3-Oct-1965</v>
      </c>
      <c r="M1412">
        <f t="shared" si="68"/>
        <v>57</v>
      </c>
    </row>
    <row r="1413" spans="1:13" x14ac:dyDescent="0.25">
      <c r="A1413" t="s">
        <v>1444</v>
      </c>
      <c r="B1413">
        <v>1964</v>
      </c>
      <c r="C1413" t="s">
        <v>18</v>
      </c>
      <c r="D1413">
        <v>27</v>
      </c>
      <c r="E1413">
        <v>0</v>
      </c>
      <c r="F1413" s="11">
        <v>11833.78</v>
      </c>
      <c r="G1413" t="s">
        <v>12</v>
      </c>
      <c r="H1413" t="s">
        <v>12</v>
      </c>
      <c r="I1413" t="s">
        <v>13</v>
      </c>
      <c r="K1413" t="str">
        <f t="shared" si="66"/>
        <v>1964-27</v>
      </c>
      <c r="L1413" t="str">
        <f t="shared" si="67"/>
        <v>27-Jun-1964</v>
      </c>
      <c r="M1413">
        <f t="shared" si="68"/>
        <v>58</v>
      </c>
    </row>
    <row r="1414" spans="1:13" x14ac:dyDescent="0.25">
      <c r="A1414" t="s">
        <v>1445</v>
      </c>
      <c r="B1414">
        <v>1964</v>
      </c>
      <c r="C1414" t="s">
        <v>20</v>
      </c>
      <c r="D1414">
        <v>11</v>
      </c>
      <c r="E1414">
        <v>0</v>
      </c>
      <c r="F1414" s="11">
        <v>11837.16</v>
      </c>
      <c r="G1414" t="s">
        <v>12</v>
      </c>
      <c r="H1414" t="s">
        <v>12</v>
      </c>
      <c r="I1414" t="s">
        <v>42</v>
      </c>
      <c r="K1414" t="str">
        <f t="shared" si="66"/>
        <v>1964-11</v>
      </c>
      <c r="L1414" t="str">
        <f t="shared" si="67"/>
        <v>11-Sep-1964</v>
      </c>
      <c r="M1414">
        <f t="shared" si="68"/>
        <v>58</v>
      </c>
    </row>
    <row r="1415" spans="1:13" x14ac:dyDescent="0.25">
      <c r="A1415" t="s">
        <v>1446</v>
      </c>
      <c r="B1415">
        <v>1965</v>
      </c>
      <c r="C1415" t="s">
        <v>20</v>
      </c>
      <c r="D1415">
        <v>25</v>
      </c>
      <c r="E1415">
        <v>0</v>
      </c>
      <c r="F1415" s="11">
        <v>11840.78</v>
      </c>
      <c r="G1415" t="s">
        <v>12</v>
      </c>
      <c r="H1415" t="s">
        <v>11</v>
      </c>
      <c r="I1415" t="s">
        <v>23</v>
      </c>
      <c r="K1415" t="str">
        <f t="shared" si="66"/>
        <v>1965-25</v>
      </c>
      <c r="L1415" t="str">
        <f t="shared" si="67"/>
        <v>25-Sep-1965</v>
      </c>
      <c r="M1415">
        <f t="shared" si="68"/>
        <v>57</v>
      </c>
    </row>
    <row r="1416" spans="1:13" x14ac:dyDescent="0.25">
      <c r="A1416" t="s">
        <v>1447</v>
      </c>
      <c r="B1416">
        <v>1964</v>
      </c>
      <c r="C1416" t="s">
        <v>10</v>
      </c>
      <c r="D1416">
        <v>11</v>
      </c>
      <c r="E1416">
        <v>0</v>
      </c>
      <c r="F1416" s="11">
        <v>11842.44</v>
      </c>
      <c r="G1416" t="s">
        <v>12</v>
      </c>
      <c r="H1416" t="s">
        <v>11</v>
      </c>
      <c r="I1416" t="s">
        <v>42</v>
      </c>
      <c r="K1416" t="str">
        <f t="shared" si="66"/>
        <v>1964-11</v>
      </c>
      <c r="L1416" t="str">
        <f t="shared" si="67"/>
        <v>11-Jul-1964</v>
      </c>
      <c r="M1416">
        <f t="shared" si="68"/>
        <v>58</v>
      </c>
    </row>
    <row r="1417" spans="1:13" x14ac:dyDescent="0.25">
      <c r="A1417" t="s">
        <v>1448</v>
      </c>
      <c r="B1417">
        <v>1965</v>
      </c>
      <c r="C1417" t="s">
        <v>15</v>
      </c>
      <c r="D1417">
        <v>10</v>
      </c>
      <c r="E1417">
        <v>0</v>
      </c>
      <c r="F1417" s="11">
        <v>11842.62</v>
      </c>
      <c r="G1417" t="s">
        <v>12</v>
      </c>
      <c r="H1417" t="s">
        <v>12</v>
      </c>
      <c r="I1417" t="s">
        <v>23</v>
      </c>
      <c r="K1417" t="str">
        <f t="shared" si="66"/>
        <v>1965-10</v>
      </c>
      <c r="L1417" t="str">
        <f t="shared" si="67"/>
        <v>10-Nov-1965</v>
      </c>
      <c r="M1417">
        <f t="shared" si="68"/>
        <v>57</v>
      </c>
    </row>
    <row r="1418" spans="1:13" x14ac:dyDescent="0.25">
      <c r="A1418" t="s">
        <v>1449</v>
      </c>
      <c r="B1418">
        <v>1964</v>
      </c>
      <c r="C1418" t="s">
        <v>18</v>
      </c>
      <c r="D1418">
        <v>27</v>
      </c>
      <c r="E1418">
        <v>0</v>
      </c>
      <c r="F1418" s="11">
        <v>11848.14</v>
      </c>
      <c r="G1418" t="s">
        <v>12</v>
      </c>
      <c r="H1418" t="s">
        <v>11</v>
      </c>
      <c r="I1418" t="s">
        <v>42</v>
      </c>
      <c r="K1418" t="str">
        <f t="shared" si="66"/>
        <v>1964-27</v>
      </c>
      <c r="L1418" t="str">
        <f t="shared" si="67"/>
        <v>27-Jun-1964</v>
      </c>
      <c r="M1418">
        <f t="shared" si="68"/>
        <v>58</v>
      </c>
    </row>
    <row r="1419" spans="1:13" x14ac:dyDescent="0.25">
      <c r="A1419" t="s">
        <v>1450</v>
      </c>
      <c r="B1419">
        <v>1964</v>
      </c>
      <c r="C1419" t="s">
        <v>20</v>
      </c>
      <c r="D1419">
        <v>29</v>
      </c>
      <c r="E1419">
        <v>0</v>
      </c>
      <c r="F1419" s="11">
        <v>11856.41</v>
      </c>
      <c r="G1419" t="s">
        <v>12</v>
      </c>
      <c r="H1419" t="s">
        <v>11</v>
      </c>
      <c r="I1419" t="s">
        <v>13</v>
      </c>
      <c r="K1419" t="str">
        <f t="shared" si="66"/>
        <v>1964-29</v>
      </c>
      <c r="L1419" t="str">
        <f t="shared" si="67"/>
        <v>29-Sep-1964</v>
      </c>
      <c r="M1419">
        <f t="shared" si="68"/>
        <v>58</v>
      </c>
    </row>
    <row r="1420" spans="1:13" x14ac:dyDescent="0.25">
      <c r="A1420" t="s">
        <v>1451</v>
      </c>
      <c r="B1420">
        <v>1974</v>
      </c>
      <c r="C1420" t="s">
        <v>10</v>
      </c>
      <c r="D1420">
        <v>7</v>
      </c>
      <c r="E1420">
        <v>0</v>
      </c>
      <c r="F1420" s="11">
        <v>11858.56</v>
      </c>
      <c r="G1420" t="s">
        <v>12</v>
      </c>
      <c r="H1420" t="s">
        <v>12</v>
      </c>
      <c r="I1420" t="s">
        <v>42</v>
      </c>
      <c r="K1420" t="str">
        <f t="shared" si="66"/>
        <v>1974-7</v>
      </c>
      <c r="L1420" t="str">
        <f t="shared" si="67"/>
        <v>7-Jul-1974</v>
      </c>
      <c r="M1420">
        <f t="shared" si="68"/>
        <v>48</v>
      </c>
    </row>
    <row r="1421" spans="1:13" x14ac:dyDescent="0.25">
      <c r="A1421" t="s">
        <v>1452</v>
      </c>
      <c r="B1421">
        <v>1967</v>
      </c>
      <c r="C1421" t="s">
        <v>35</v>
      </c>
      <c r="D1421">
        <v>24</v>
      </c>
      <c r="E1421">
        <v>1</v>
      </c>
      <c r="F1421" s="11">
        <v>11879.1</v>
      </c>
      <c r="G1421" t="s">
        <v>12</v>
      </c>
      <c r="H1421" t="s">
        <v>12</v>
      </c>
      <c r="I1421" t="s">
        <v>247</v>
      </c>
      <c r="K1421" t="str">
        <f t="shared" si="66"/>
        <v>1967-24</v>
      </c>
      <c r="L1421" t="str">
        <f t="shared" si="67"/>
        <v>24-Aug-1967</v>
      </c>
      <c r="M1421">
        <f t="shared" si="68"/>
        <v>55</v>
      </c>
    </row>
    <row r="1422" spans="1:13" x14ac:dyDescent="0.25">
      <c r="A1422" t="s">
        <v>1453</v>
      </c>
      <c r="B1422">
        <v>1967</v>
      </c>
      <c r="C1422" t="s">
        <v>10</v>
      </c>
      <c r="D1422">
        <v>14</v>
      </c>
      <c r="E1422">
        <v>2</v>
      </c>
      <c r="F1422" s="11">
        <v>11881.36</v>
      </c>
      <c r="G1422" t="s">
        <v>12</v>
      </c>
      <c r="H1422" t="s">
        <v>11</v>
      </c>
      <c r="I1422" t="s">
        <v>42</v>
      </c>
      <c r="K1422" t="str">
        <f t="shared" si="66"/>
        <v>1967-14</v>
      </c>
      <c r="L1422" t="str">
        <f t="shared" si="67"/>
        <v>14-Jul-1967</v>
      </c>
      <c r="M1422">
        <f t="shared" si="68"/>
        <v>55</v>
      </c>
    </row>
    <row r="1423" spans="1:13" x14ac:dyDescent="0.25">
      <c r="A1423" t="s">
        <v>1454</v>
      </c>
      <c r="B1423">
        <v>1967</v>
      </c>
      <c r="C1423" t="s">
        <v>37</v>
      </c>
      <c r="D1423">
        <v>29</v>
      </c>
      <c r="E1423">
        <v>2</v>
      </c>
      <c r="F1423" s="11">
        <v>11881.97</v>
      </c>
      <c r="G1423" t="s">
        <v>12</v>
      </c>
      <c r="H1423" t="s">
        <v>16</v>
      </c>
      <c r="I1423" t="s">
        <v>13</v>
      </c>
      <c r="K1423" t="str">
        <f t="shared" si="66"/>
        <v>1967-29</v>
      </c>
      <c r="L1423" t="str">
        <f t="shared" si="67"/>
        <v>29-Oct-1967</v>
      </c>
      <c r="M1423">
        <f t="shared" si="68"/>
        <v>55</v>
      </c>
    </row>
    <row r="1424" spans="1:13" x14ac:dyDescent="0.25">
      <c r="A1424" t="s">
        <v>1455</v>
      </c>
      <c r="B1424">
        <v>2004</v>
      </c>
      <c r="C1424" t="s">
        <v>18</v>
      </c>
      <c r="D1424">
        <v>2</v>
      </c>
      <c r="E1424">
        <v>2</v>
      </c>
      <c r="F1424" s="11">
        <v>11884.05</v>
      </c>
      <c r="G1424" t="s">
        <v>12</v>
      </c>
      <c r="H1424" t="s">
        <v>12</v>
      </c>
      <c r="I1424" t="s">
        <v>13</v>
      </c>
      <c r="K1424" t="str">
        <f t="shared" si="66"/>
        <v>2004-2</v>
      </c>
      <c r="L1424" t="str">
        <f t="shared" si="67"/>
        <v>2-Jun-2004</v>
      </c>
      <c r="M1424">
        <f t="shared" si="68"/>
        <v>19</v>
      </c>
    </row>
    <row r="1425" spans="1:13" x14ac:dyDescent="0.25">
      <c r="A1425" t="s">
        <v>1456</v>
      </c>
      <c r="B1425">
        <v>1964</v>
      </c>
      <c r="C1425" t="s">
        <v>15</v>
      </c>
      <c r="D1425">
        <v>19</v>
      </c>
      <c r="E1425">
        <v>0</v>
      </c>
      <c r="F1425" s="11">
        <v>11918.2</v>
      </c>
      <c r="G1425" t="s">
        <v>12</v>
      </c>
      <c r="H1425" t="s">
        <v>16</v>
      </c>
      <c r="I1425" t="s">
        <v>300</v>
      </c>
      <c r="K1425" t="str">
        <f t="shared" si="66"/>
        <v>1964-19</v>
      </c>
      <c r="L1425" t="str">
        <f t="shared" si="67"/>
        <v>19-Nov-1964</v>
      </c>
      <c r="M1425">
        <f t="shared" si="68"/>
        <v>58</v>
      </c>
    </row>
    <row r="1426" spans="1:13" x14ac:dyDescent="0.25">
      <c r="A1426" t="s">
        <v>1457</v>
      </c>
      <c r="B1426">
        <v>1964</v>
      </c>
      <c r="C1426" t="s">
        <v>30</v>
      </c>
      <c r="D1426">
        <v>20</v>
      </c>
      <c r="E1426">
        <v>0</v>
      </c>
      <c r="F1426" s="11">
        <v>11931.13</v>
      </c>
      <c r="G1426" t="s">
        <v>12</v>
      </c>
      <c r="H1426" t="s">
        <v>16</v>
      </c>
      <c r="I1426" t="s">
        <v>166</v>
      </c>
      <c r="K1426" t="str">
        <f t="shared" si="66"/>
        <v>1964-20</v>
      </c>
      <c r="L1426" t="str">
        <f t="shared" si="67"/>
        <v>20-Dec-1964</v>
      </c>
      <c r="M1426">
        <f t="shared" si="68"/>
        <v>58</v>
      </c>
    </row>
    <row r="1427" spans="1:13" x14ac:dyDescent="0.25">
      <c r="A1427" t="s">
        <v>1458</v>
      </c>
      <c r="B1427">
        <v>1964</v>
      </c>
      <c r="C1427" t="s">
        <v>35</v>
      </c>
      <c r="D1427">
        <v>2</v>
      </c>
      <c r="E1427">
        <v>0</v>
      </c>
      <c r="F1427" s="11">
        <v>11938.26</v>
      </c>
      <c r="G1427" t="s">
        <v>12</v>
      </c>
      <c r="H1427" t="s">
        <v>12</v>
      </c>
      <c r="I1427" t="s">
        <v>166</v>
      </c>
      <c r="K1427" t="str">
        <f t="shared" si="66"/>
        <v>1964-2</v>
      </c>
      <c r="L1427" t="str">
        <f t="shared" si="67"/>
        <v>2-Aug-1964</v>
      </c>
      <c r="M1427">
        <f t="shared" si="68"/>
        <v>58</v>
      </c>
    </row>
    <row r="1428" spans="1:13" x14ac:dyDescent="0.25">
      <c r="A1428" t="s">
        <v>1459</v>
      </c>
      <c r="B1428">
        <v>1991</v>
      </c>
      <c r="C1428" t="s">
        <v>37</v>
      </c>
      <c r="D1428">
        <v>19</v>
      </c>
      <c r="E1428">
        <v>3</v>
      </c>
      <c r="F1428" s="11">
        <v>11941.83</v>
      </c>
      <c r="G1428" t="s">
        <v>12</v>
      </c>
      <c r="H1428" t="s">
        <v>16</v>
      </c>
      <c r="I1428" t="s">
        <v>249</v>
      </c>
      <c r="K1428" t="str">
        <f t="shared" si="66"/>
        <v>1991-19</v>
      </c>
      <c r="L1428" t="str">
        <f t="shared" si="67"/>
        <v>19-Oct-1991</v>
      </c>
      <c r="M1428">
        <f t="shared" si="68"/>
        <v>31</v>
      </c>
    </row>
    <row r="1429" spans="1:13" x14ac:dyDescent="0.25">
      <c r="A1429" t="s">
        <v>1460</v>
      </c>
      <c r="B1429">
        <v>1964</v>
      </c>
      <c r="C1429" t="s">
        <v>30</v>
      </c>
      <c r="D1429">
        <v>25</v>
      </c>
      <c r="E1429">
        <v>0</v>
      </c>
      <c r="F1429" s="11">
        <v>11944.59</v>
      </c>
      <c r="G1429" t="s">
        <v>12</v>
      </c>
      <c r="H1429" t="s">
        <v>11</v>
      </c>
      <c r="I1429" t="s">
        <v>168</v>
      </c>
      <c r="K1429" t="str">
        <f t="shared" si="66"/>
        <v>1964-25</v>
      </c>
      <c r="L1429" t="str">
        <f t="shared" si="67"/>
        <v>25-Dec-1964</v>
      </c>
      <c r="M1429">
        <f t="shared" si="68"/>
        <v>58</v>
      </c>
    </row>
    <row r="1430" spans="1:13" x14ac:dyDescent="0.25">
      <c r="A1430" t="s">
        <v>1461</v>
      </c>
      <c r="B1430">
        <v>1965</v>
      </c>
      <c r="C1430" t="s">
        <v>15</v>
      </c>
      <c r="D1430">
        <v>1</v>
      </c>
      <c r="E1430">
        <v>1</v>
      </c>
      <c r="F1430" s="11">
        <v>11945.13</v>
      </c>
      <c r="G1430" t="s">
        <v>12</v>
      </c>
      <c r="H1430" t="s">
        <v>11</v>
      </c>
      <c r="I1430" t="s">
        <v>23</v>
      </c>
      <c r="K1430" t="str">
        <f t="shared" si="66"/>
        <v>1965-1</v>
      </c>
      <c r="L1430" t="str">
        <f t="shared" si="67"/>
        <v>1-Nov-1965</v>
      </c>
      <c r="M1430">
        <f t="shared" si="68"/>
        <v>57</v>
      </c>
    </row>
    <row r="1431" spans="1:13" x14ac:dyDescent="0.25">
      <c r="A1431" t="s">
        <v>1462</v>
      </c>
      <c r="B1431">
        <v>1964</v>
      </c>
      <c r="C1431" t="s">
        <v>20</v>
      </c>
      <c r="D1431">
        <v>29</v>
      </c>
      <c r="E1431">
        <v>1</v>
      </c>
      <c r="F1431" s="11">
        <v>11946.63</v>
      </c>
      <c r="G1431" t="s">
        <v>12</v>
      </c>
      <c r="H1431" t="s">
        <v>11</v>
      </c>
      <c r="I1431" t="s">
        <v>13</v>
      </c>
      <c r="K1431" t="str">
        <f t="shared" si="66"/>
        <v>1964-29</v>
      </c>
      <c r="L1431" t="str">
        <f t="shared" si="67"/>
        <v>29-Sep-1964</v>
      </c>
      <c r="M1431">
        <f t="shared" si="68"/>
        <v>58</v>
      </c>
    </row>
    <row r="1432" spans="1:13" x14ac:dyDescent="0.25">
      <c r="A1432" t="s">
        <v>1463</v>
      </c>
      <c r="B1432">
        <v>1967</v>
      </c>
      <c r="C1432" t="s">
        <v>30</v>
      </c>
      <c r="D1432">
        <v>22</v>
      </c>
      <c r="E1432">
        <v>3</v>
      </c>
      <c r="F1432" s="11">
        <v>11987.17</v>
      </c>
      <c r="G1432" t="s">
        <v>12</v>
      </c>
      <c r="H1432" t="s">
        <v>12</v>
      </c>
      <c r="I1432" t="s">
        <v>13</v>
      </c>
      <c r="K1432" t="str">
        <f t="shared" si="66"/>
        <v>1967-22</v>
      </c>
      <c r="L1432" t="str">
        <f t="shared" si="67"/>
        <v>22-Dec-1967</v>
      </c>
      <c r="M1432">
        <f t="shared" si="68"/>
        <v>55</v>
      </c>
    </row>
    <row r="1433" spans="1:13" x14ac:dyDescent="0.25">
      <c r="A1433" t="s">
        <v>1464</v>
      </c>
      <c r="B1433">
        <v>1983</v>
      </c>
      <c r="C1433" t="s">
        <v>10</v>
      </c>
      <c r="D1433">
        <v>4</v>
      </c>
      <c r="E1433">
        <v>3</v>
      </c>
      <c r="F1433" s="11">
        <v>11987.68</v>
      </c>
      <c r="G1433" t="s">
        <v>12</v>
      </c>
      <c r="H1433" t="s">
        <v>11</v>
      </c>
      <c r="I1433" t="s">
        <v>535</v>
      </c>
      <c r="K1433" t="str">
        <f t="shared" si="66"/>
        <v>1983-4</v>
      </c>
      <c r="L1433" t="str">
        <f t="shared" si="67"/>
        <v>4-Jul-1983</v>
      </c>
      <c r="M1433">
        <f t="shared" si="68"/>
        <v>39</v>
      </c>
    </row>
    <row r="1434" spans="1:13" x14ac:dyDescent="0.25">
      <c r="A1434" t="s">
        <v>1465</v>
      </c>
      <c r="B1434">
        <v>1993</v>
      </c>
      <c r="C1434" t="s">
        <v>30</v>
      </c>
      <c r="D1434">
        <v>12</v>
      </c>
      <c r="E1434">
        <v>0</v>
      </c>
      <c r="F1434" s="11">
        <v>11994.89</v>
      </c>
      <c r="G1434" t="s">
        <v>12</v>
      </c>
      <c r="H1434" t="s">
        <v>11</v>
      </c>
      <c r="I1434" t="s">
        <v>23</v>
      </c>
      <c r="K1434" t="str">
        <f t="shared" si="66"/>
        <v>1993-12</v>
      </c>
      <c r="L1434" t="str">
        <f t="shared" si="67"/>
        <v>12-Dec-1993</v>
      </c>
      <c r="M1434">
        <f t="shared" si="68"/>
        <v>29</v>
      </c>
    </row>
    <row r="1435" spans="1:13" x14ac:dyDescent="0.25">
      <c r="A1435" t="s">
        <v>1466</v>
      </c>
      <c r="B1435">
        <v>1982</v>
      </c>
      <c r="C1435" t="s">
        <v>37</v>
      </c>
      <c r="D1435">
        <v>17</v>
      </c>
      <c r="E1435">
        <v>3</v>
      </c>
      <c r="F1435" s="11">
        <v>12001.29</v>
      </c>
      <c r="G1435" t="s">
        <v>12</v>
      </c>
      <c r="H1435" t="s">
        <v>12</v>
      </c>
      <c r="I1435" t="s">
        <v>300</v>
      </c>
      <c r="K1435" t="str">
        <f t="shared" si="66"/>
        <v>1982-17</v>
      </c>
      <c r="L1435" t="str">
        <f t="shared" si="67"/>
        <v>17-Oct-1982</v>
      </c>
      <c r="M1435">
        <f t="shared" si="68"/>
        <v>40</v>
      </c>
    </row>
    <row r="1436" spans="1:13" x14ac:dyDescent="0.25">
      <c r="A1436" t="s">
        <v>1467</v>
      </c>
      <c r="B1436">
        <v>1965</v>
      </c>
      <c r="C1436" t="s">
        <v>18</v>
      </c>
      <c r="D1436">
        <v>9</v>
      </c>
      <c r="E1436">
        <v>0</v>
      </c>
      <c r="F1436" s="11">
        <v>12029.29</v>
      </c>
      <c r="G1436" t="s">
        <v>12</v>
      </c>
      <c r="H1436" t="s">
        <v>11</v>
      </c>
      <c r="I1436" t="s">
        <v>247</v>
      </c>
      <c r="K1436" t="str">
        <f t="shared" si="66"/>
        <v>1965-9</v>
      </c>
      <c r="L1436" t="str">
        <f t="shared" si="67"/>
        <v>9-Jun-1965</v>
      </c>
      <c r="M1436">
        <f t="shared" si="68"/>
        <v>57</v>
      </c>
    </row>
    <row r="1437" spans="1:13" x14ac:dyDescent="0.25">
      <c r="A1437" t="s">
        <v>1468</v>
      </c>
      <c r="B1437">
        <v>1965</v>
      </c>
      <c r="C1437" t="s">
        <v>37</v>
      </c>
      <c r="D1437">
        <v>29</v>
      </c>
      <c r="E1437">
        <v>1</v>
      </c>
      <c r="F1437" s="11">
        <v>12032.33</v>
      </c>
      <c r="G1437" t="s">
        <v>12</v>
      </c>
      <c r="H1437" t="s">
        <v>16</v>
      </c>
      <c r="I1437" t="s">
        <v>42</v>
      </c>
      <c r="K1437" t="str">
        <f t="shared" si="66"/>
        <v>1965-29</v>
      </c>
      <c r="L1437" t="str">
        <f t="shared" si="67"/>
        <v>29-Oct-1965</v>
      </c>
      <c r="M1437">
        <f t="shared" si="68"/>
        <v>57</v>
      </c>
    </row>
    <row r="1438" spans="1:13" x14ac:dyDescent="0.25">
      <c r="A1438" t="s">
        <v>1469</v>
      </c>
      <c r="B1438">
        <v>1979</v>
      </c>
      <c r="C1438" t="s">
        <v>37</v>
      </c>
      <c r="D1438">
        <v>16</v>
      </c>
      <c r="E1438">
        <v>2</v>
      </c>
      <c r="F1438" s="11">
        <v>12035.18</v>
      </c>
      <c r="G1438" t="s">
        <v>12</v>
      </c>
      <c r="H1438" t="s">
        <v>12</v>
      </c>
      <c r="I1438" t="s">
        <v>300</v>
      </c>
      <c r="K1438" t="str">
        <f t="shared" si="66"/>
        <v>1979-16</v>
      </c>
      <c r="L1438" t="str">
        <f t="shared" si="67"/>
        <v>16-Oct-1979</v>
      </c>
      <c r="M1438">
        <f t="shared" si="68"/>
        <v>43</v>
      </c>
    </row>
    <row r="1439" spans="1:13" x14ac:dyDescent="0.25">
      <c r="A1439" t="s">
        <v>1470</v>
      </c>
      <c r="B1439">
        <v>1966</v>
      </c>
      <c r="C1439" t="s">
        <v>15</v>
      </c>
      <c r="D1439">
        <v>24</v>
      </c>
      <c r="E1439">
        <v>1</v>
      </c>
      <c r="F1439" s="11">
        <v>12044.34</v>
      </c>
      <c r="G1439" t="s">
        <v>12</v>
      </c>
      <c r="H1439" t="s">
        <v>16</v>
      </c>
      <c r="I1439" t="s">
        <v>23</v>
      </c>
      <c r="K1439" t="str">
        <f t="shared" si="66"/>
        <v>1966-24</v>
      </c>
      <c r="L1439" t="str">
        <f t="shared" si="67"/>
        <v>24-Nov-1966</v>
      </c>
      <c r="M1439">
        <f t="shared" si="68"/>
        <v>56</v>
      </c>
    </row>
    <row r="1440" spans="1:13" x14ac:dyDescent="0.25">
      <c r="A1440" t="s">
        <v>1471</v>
      </c>
      <c r="B1440">
        <v>1986</v>
      </c>
      <c r="C1440" t="s">
        <v>20</v>
      </c>
      <c r="D1440">
        <v>7</v>
      </c>
      <c r="E1440">
        <v>3</v>
      </c>
      <c r="F1440" s="11">
        <v>12048.13</v>
      </c>
      <c r="G1440" t="s">
        <v>12</v>
      </c>
      <c r="H1440" t="s">
        <v>11</v>
      </c>
      <c r="I1440" t="s">
        <v>535</v>
      </c>
      <c r="K1440" t="str">
        <f t="shared" si="66"/>
        <v>1986-7</v>
      </c>
      <c r="L1440" t="str">
        <f t="shared" si="67"/>
        <v>7-Sep-1986</v>
      </c>
      <c r="M1440">
        <f t="shared" si="68"/>
        <v>36</v>
      </c>
    </row>
    <row r="1441" spans="1:13" x14ac:dyDescent="0.25">
      <c r="A1441" t="s">
        <v>1472</v>
      </c>
      <c r="B1441">
        <v>1984</v>
      </c>
      <c r="C1441" t="s">
        <v>20</v>
      </c>
      <c r="D1441">
        <v>2</v>
      </c>
      <c r="E1441">
        <v>3</v>
      </c>
      <c r="F1441" s="11">
        <v>12091.34</v>
      </c>
      <c r="G1441" t="s">
        <v>12</v>
      </c>
      <c r="H1441" t="s">
        <v>11</v>
      </c>
      <c r="I1441" t="s">
        <v>632</v>
      </c>
      <c r="K1441" t="str">
        <f t="shared" si="66"/>
        <v>1984-2</v>
      </c>
      <c r="L1441" t="str">
        <f t="shared" si="67"/>
        <v>2-Sep-1984</v>
      </c>
      <c r="M1441">
        <f t="shared" si="68"/>
        <v>38</v>
      </c>
    </row>
    <row r="1442" spans="1:13" x14ac:dyDescent="0.25">
      <c r="A1442" t="s">
        <v>1473</v>
      </c>
      <c r="B1442">
        <v>1968</v>
      </c>
      <c r="C1442" t="s">
        <v>18</v>
      </c>
      <c r="D1442">
        <v>21</v>
      </c>
      <c r="E1442">
        <v>3</v>
      </c>
      <c r="F1442" s="11">
        <v>12094.48</v>
      </c>
      <c r="G1442" t="s">
        <v>12</v>
      </c>
      <c r="H1442" t="s">
        <v>12</v>
      </c>
      <c r="I1442" t="s">
        <v>42</v>
      </c>
      <c r="K1442" t="str">
        <f t="shared" si="66"/>
        <v>1968-21</v>
      </c>
      <c r="L1442" t="str">
        <f t="shared" si="67"/>
        <v>21-Jun-1968</v>
      </c>
      <c r="M1442">
        <f t="shared" si="68"/>
        <v>54</v>
      </c>
    </row>
    <row r="1443" spans="1:13" x14ac:dyDescent="0.25">
      <c r="A1443" t="s">
        <v>1474</v>
      </c>
      <c r="B1443">
        <v>1968</v>
      </c>
      <c r="C1443" t="s">
        <v>30</v>
      </c>
      <c r="D1443">
        <v>9</v>
      </c>
      <c r="E1443">
        <v>2</v>
      </c>
      <c r="F1443" s="11">
        <v>12096.65</v>
      </c>
      <c r="G1443" t="s">
        <v>12</v>
      </c>
      <c r="H1443" t="s">
        <v>16</v>
      </c>
      <c r="I1443" t="s">
        <v>247</v>
      </c>
      <c r="K1443" t="str">
        <f t="shared" si="66"/>
        <v>1968-9</v>
      </c>
      <c r="L1443" t="str">
        <f t="shared" si="67"/>
        <v>9-Dec-1968</v>
      </c>
      <c r="M1443">
        <f t="shared" si="68"/>
        <v>54</v>
      </c>
    </row>
    <row r="1444" spans="1:13" x14ac:dyDescent="0.25">
      <c r="A1444" t="s">
        <v>1475</v>
      </c>
      <c r="B1444">
        <v>1968</v>
      </c>
      <c r="C1444" t="s">
        <v>37</v>
      </c>
      <c r="D1444">
        <v>25</v>
      </c>
      <c r="E1444">
        <v>3</v>
      </c>
      <c r="F1444" s="11">
        <v>12105.32</v>
      </c>
      <c r="G1444" t="s">
        <v>12</v>
      </c>
      <c r="H1444" t="s">
        <v>12</v>
      </c>
      <c r="I1444" t="s">
        <v>42</v>
      </c>
      <c r="K1444" t="str">
        <f t="shared" si="66"/>
        <v>1968-25</v>
      </c>
      <c r="L1444" t="str">
        <f t="shared" si="67"/>
        <v>25-Oct-1968</v>
      </c>
      <c r="M1444">
        <f t="shared" si="68"/>
        <v>54</v>
      </c>
    </row>
    <row r="1445" spans="1:13" x14ac:dyDescent="0.25">
      <c r="A1445" t="s">
        <v>1476</v>
      </c>
      <c r="B1445">
        <v>1963</v>
      </c>
      <c r="C1445" t="s">
        <v>10</v>
      </c>
      <c r="D1445">
        <v>20</v>
      </c>
      <c r="E1445">
        <v>0</v>
      </c>
      <c r="F1445" s="11">
        <v>12124.99</v>
      </c>
      <c r="G1445" t="s">
        <v>12</v>
      </c>
      <c r="H1445" t="s">
        <v>16</v>
      </c>
      <c r="I1445" t="s">
        <v>23</v>
      </c>
      <c r="K1445" t="str">
        <f t="shared" si="66"/>
        <v>1963-20</v>
      </c>
      <c r="L1445" t="str">
        <f t="shared" si="67"/>
        <v>20-Jul-1963</v>
      </c>
      <c r="M1445">
        <f t="shared" si="68"/>
        <v>59</v>
      </c>
    </row>
    <row r="1446" spans="1:13" x14ac:dyDescent="0.25">
      <c r="A1446" t="s">
        <v>1477</v>
      </c>
      <c r="B1446">
        <v>1963</v>
      </c>
      <c r="C1446" t="s">
        <v>18</v>
      </c>
      <c r="D1446">
        <v>4</v>
      </c>
      <c r="E1446">
        <v>0</v>
      </c>
      <c r="F1446" s="11">
        <v>12129.61</v>
      </c>
      <c r="G1446" t="s">
        <v>12</v>
      </c>
      <c r="H1446" t="s">
        <v>16</v>
      </c>
      <c r="I1446" t="s">
        <v>23</v>
      </c>
      <c r="K1446" t="str">
        <f t="shared" si="66"/>
        <v>1963-4</v>
      </c>
      <c r="L1446" t="str">
        <f t="shared" si="67"/>
        <v>4-Jun-1963</v>
      </c>
      <c r="M1446">
        <f t="shared" si="68"/>
        <v>60</v>
      </c>
    </row>
    <row r="1447" spans="1:13" x14ac:dyDescent="0.25">
      <c r="A1447" t="s">
        <v>1478</v>
      </c>
      <c r="B1447">
        <v>1991</v>
      </c>
      <c r="C1447" t="s">
        <v>15</v>
      </c>
      <c r="D1447">
        <v>6</v>
      </c>
      <c r="E1447">
        <v>3</v>
      </c>
      <c r="F1447" s="11">
        <v>12130.8</v>
      </c>
      <c r="G1447" t="s">
        <v>12</v>
      </c>
      <c r="H1447" t="s">
        <v>12</v>
      </c>
      <c r="I1447" t="s">
        <v>535</v>
      </c>
      <c r="K1447" t="str">
        <f t="shared" si="66"/>
        <v>1991-6</v>
      </c>
      <c r="L1447" t="str">
        <f t="shared" si="67"/>
        <v>6-Nov-1991</v>
      </c>
      <c r="M1447">
        <f t="shared" si="68"/>
        <v>31</v>
      </c>
    </row>
    <row r="1448" spans="1:13" x14ac:dyDescent="0.25">
      <c r="A1448" t="s">
        <v>1479</v>
      </c>
      <c r="B1448">
        <v>1974</v>
      </c>
      <c r="C1448" t="s">
        <v>20</v>
      </c>
      <c r="D1448">
        <v>16</v>
      </c>
      <c r="E1448">
        <v>0</v>
      </c>
      <c r="F1448" s="11">
        <v>12137.6</v>
      </c>
      <c r="G1448" t="s">
        <v>12</v>
      </c>
      <c r="H1448" t="s">
        <v>12</v>
      </c>
      <c r="I1448" t="s">
        <v>23</v>
      </c>
      <c r="K1448" t="str">
        <f t="shared" si="66"/>
        <v>1974-16</v>
      </c>
      <c r="L1448" t="str">
        <f t="shared" si="67"/>
        <v>16-Sep-1974</v>
      </c>
      <c r="M1448">
        <f t="shared" si="68"/>
        <v>48</v>
      </c>
    </row>
    <row r="1449" spans="1:13" x14ac:dyDescent="0.25">
      <c r="A1449" t="s">
        <v>1480</v>
      </c>
      <c r="B1449">
        <v>1962</v>
      </c>
      <c r="C1449" t="s">
        <v>15</v>
      </c>
      <c r="D1449">
        <v>4</v>
      </c>
      <c r="E1449">
        <v>0</v>
      </c>
      <c r="F1449" s="11">
        <v>12142.58</v>
      </c>
      <c r="G1449" t="s">
        <v>12</v>
      </c>
      <c r="H1449" t="s">
        <v>11</v>
      </c>
      <c r="I1449" t="s">
        <v>13</v>
      </c>
      <c r="K1449" t="str">
        <f t="shared" si="66"/>
        <v>1962-4</v>
      </c>
      <c r="L1449" t="str">
        <f t="shared" si="67"/>
        <v>4-Nov-1962</v>
      </c>
      <c r="M1449">
        <f t="shared" si="68"/>
        <v>60</v>
      </c>
    </row>
    <row r="1450" spans="1:13" x14ac:dyDescent="0.25">
      <c r="A1450" t="s">
        <v>1481</v>
      </c>
      <c r="B1450">
        <v>1962</v>
      </c>
      <c r="C1450" t="s">
        <v>20</v>
      </c>
      <c r="D1450">
        <v>15</v>
      </c>
      <c r="E1450">
        <v>0</v>
      </c>
      <c r="F1450" s="11">
        <v>12146.97</v>
      </c>
      <c r="G1450" t="s">
        <v>12</v>
      </c>
      <c r="H1450" t="s">
        <v>12</v>
      </c>
      <c r="I1450" t="s">
        <v>42</v>
      </c>
      <c r="K1450" t="str">
        <f t="shared" si="66"/>
        <v>1962-15</v>
      </c>
      <c r="L1450" t="str">
        <f t="shared" si="67"/>
        <v>15-Sep-1962</v>
      </c>
      <c r="M1450">
        <f t="shared" si="68"/>
        <v>60</v>
      </c>
    </row>
    <row r="1451" spans="1:13" x14ac:dyDescent="0.25">
      <c r="A1451" t="s">
        <v>1482</v>
      </c>
      <c r="B1451">
        <v>1987</v>
      </c>
      <c r="C1451" t="s">
        <v>37</v>
      </c>
      <c r="D1451">
        <v>5</v>
      </c>
      <c r="E1451">
        <v>3</v>
      </c>
      <c r="F1451" s="11">
        <v>12148.2</v>
      </c>
      <c r="G1451" t="s">
        <v>12</v>
      </c>
      <c r="H1451" t="s">
        <v>12</v>
      </c>
      <c r="I1451" t="s">
        <v>23</v>
      </c>
      <c r="K1451" t="str">
        <f t="shared" si="66"/>
        <v>1987-5</v>
      </c>
      <c r="L1451" t="str">
        <f t="shared" si="67"/>
        <v>5-Oct-1987</v>
      </c>
      <c r="M1451">
        <f t="shared" si="68"/>
        <v>35</v>
      </c>
    </row>
    <row r="1452" spans="1:13" x14ac:dyDescent="0.25">
      <c r="A1452" t="s">
        <v>1483</v>
      </c>
      <c r="B1452">
        <v>1991</v>
      </c>
      <c r="C1452" t="s">
        <v>35</v>
      </c>
      <c r="D1452">
        <v>29</v>
      </c>
      <c r="E1452">
        <v>3</v>
      </c>
      <c r="F1452" s="11">
        <v>12198.64</v>
      </c>
      <c r="G1452" t="s">
        <v>12</v>
      </c>
      <c r="H1452" t="s">
        <v>12</v>
      </c>
      <c r="I1452" t="s">
        <v>535</v>
      </c>
      <c r="K1452" t="str">
        <f t="shared" si="66"/>
        <v>1991-29</v>
      </c>
      <c r="L1452" t="str">
        <f t="shared" si="67"/>
        <v>29-Aug-1991</v>
      </c>
      <c r="M1452">
        <f t="shared" si="68"/>
        <v>31</v>
      </c>
    </row>
    <row r="1453" spans="1:13" x14ac:dyDescent="0.25">
      <c r="A1453" t="s">
        <v>1484</v>
      </c>
      <c r="B1453">
        <v>1977</v>
      </c>
      <c r="C1453" t="s">
        <v>35</v>
      </c>
      <c r="D1453">
        <v>14</v>
      </c>
      <c r="E1453">
        <v>2</v>
      </c>
      <c r="F1453" s="11">
        <v>12218.7</v>
      </c>
      <c r="G1453" t="s">
        <v>12</v>
      </c>
      <c r="H1453" t="s">
        <v>16</v>
      </c>
      <c r="I1453" t="s">
        <v>23</v>
      </c>
      <c r="K1453" t="str">
        <f t="shared" si="66"/>
        <v>1977-14</v>
      </c>
      <c r="L1453" t="str">
        <f t="shared" si="67"/>
        <v>14-Aug-1977</v>
      </c>
      <c r="M1453">
        <f t="shared" si="68"/>
        <v>45</v>
      </c>
    </row>
    <row r="1454" spans="1:13" x14ac:dyDescent="0.25">
      <c r="A1454" t="s">
        <v>1485</v>
      </c>
      <c r="B1454">
        <v>1964</v>
      </c>
      <c r="C1454" t="s">
        <v>10</v>
      </c>
      <c r="D1454">
        <v>20</v>
      </c>
      <c r="E1454">
        <v>0</v>
      </c>
      <c r="F1454" s="11">
        <v>12222.9</v>
      </c>
      <c r="G1454" t="s">
        <v>12</v>
      </c>
      <c r="H1454" t="s">
        <v>11</v>
      </c>
      <c r="I1454" t="s">
        <v>23</v>
      </c>
      <c r="K1454" t="str">
        <f t="shared" si="66"/>
        <v>1964-20</v>
      </c>
      <c r="L1454" t="str">
        <f t="shared" si="67"/>
        <v>20-Jul-1964</v>
      </c>
      <c r="M1454">
        <f t="shared" si="68"/>
        <v>58</v>
      </c>
    </row>
    <row r="1455" spans="1:13" x14ac:dyDescent="0.25">
      <c r="A1455" t="s">
        <v>1486</v>
      </c>
      <c r="B1455">
        <v>1964</v>
      </c>
      <c r="C1455" t="s">
        <v>10</v>
      </c>
      <c r="D1455">
        <v>2</v>
      </c>
      <c r="E1455">
        <v>0</v>
      </c>
      <c r="F1455" s="11">
        <v>12224.35</v>
      </c>
      <c r="G1455" t="s">
        <v>12</v>
      </c>
      <c r="H1455" t="s">
        <v>16</v>
      </c>
      <c r="I1455" t="s">
        <v>23</v>
      </c>
      <c r="K1455" t="str">
        <f t="shared" si="66"/>
        <v>1964-2</v>
      </c>
      <c r="L1455" t="str">
        <f t="shared" si="67"/>
        <v>2-Jul-1964</v>
      </c>
      <c r="M1455">
        <f t="shared" si="68"/>
        <v>58</v>
      </c>
    </row>
    <row r="1456" spans="1:13" x14ac:dyDescent="0.25">
      <c r="A1456" t="s">
        <v>1487</v>
      </c>
      <c r="B1456">
        <v>1964</v>
      </c>
      <c r="C1456" t="s">
        <v>18</v>
      </c>
      <c r="D1456">
        <v>24</v>
      </c>
      <c r="E1456">
        <v>0</v>
      </c>
      <c r="F1456" s="11">
        <v>12231.61</v>
      </c>
      <c r="G1456" t="s">
        <v>12</v>
      </c>
      <c r="H1456" t="s">
        <v>12</v>
      </c>
      <c r="I1456" t="s">
        <v>23</v>
      </c>
      <c r="K1456" t="str">
        <f t="shared" si="66"/>
        <v>1964-24</v>
      </c>
      <c r="L1456" t="str">
        <f t="shared" si="67"/>
        <v>24-Jun-1964</v>
      </c>
      <c r="M1456">
        <f t="shared" si="68"/>
        <v>58</v>
      </c>
    </row>
    <row r="1457" spans="1:13" x14ac:dyDescent="0.25">
      <c r="A1457" t="s">
        <v>1488</v>
      </c>
      <c r="B1457">
        <v>1963</v>
      </c>
      <c r="C1457" t="s">
        <v>10</v>
      </c>
      <c r="D1457">
        <v>19</v>
      </c>
      <c r="E1457">
        <v>0</v>
      </c>
      <c r="F1457" s="11">
        <v>12233.83</v>
      </c>
      <c r="G1457" t="s">
        <v>12</v>
      </c>
      <c r="H1457" t="s">
        <v>16</v>
      </c>
      <c r="I1457" t="s">
        <v>42</v>
      </c>
      <c r="K1457" t="str">
        <f t="shared" si="66"/>
        <v>1963-19</v>
      </c>
      <c r="L1457" t="str">
        <f t="shared" si="67"/>
        <v>19-Jul-1963</v>
      </c>
      <c r="M1457">
        <f t="shared" si="68"/>
        <v>59</v>
      </c>
    </row>
    <row r="1458" spans="1:13" x14ac:dyDescent="0.25">
      <c r="A1458" t="s">
        <v>1489</v>
      </c>
      <c r="B1458">
        <v>1964</v>
      </c>
      <c r="C1458" t="s">
        <v>37</v>
      </c>
      <c r="D1458">
        <v>15</v>
      </c>
      <c r="E1458">
        <v>0</v>
      </c>
      <c r="F1458" s="11">
        <v>12235.84</v>
      </c>
      <c r="G1458" t="s">
        <v>12</v>
      </c>
      <c r="H1458" t="s">
        <v>12</v>
      </c>
      <c r="I1458" t="s">
        <v>23</v>
      </c>
      <c r="K1458" t="str">
        <f t="shared" si="66"/>
        <v>1964-15</v>
      </c>
      <c r="L1458" t="str">
        <f t="shared" si="67"/>
        <v>15-Oct-1964</v>
      </c>
      <c r="M1458">
        <f t="shared" si="68"/>
        <v>58</v>
      </c>
    </row>
    <row r="1459" spans="1:13" x14ac:dyDescent="0.25">
      <c r="A1459" t="s">
        <v>1490</v>
      </c>
      <c r="B1459">
        <v>1966</v>
      </c>
      <c r="C1459" t="s">
        <v>10</v>
      </c>
      <c r="D1459">
        <v>29</v>
      </c>
      <c r="E1459">
        <v>0</v>
      </c>
      <c r="F1459" s="11">
        <v>12237.73</v>
      </c>
      <c r="G1459" t="s">
        <v>12</v>
      </c>
      <c r="H1459" t="s">
        <v>12</v>
      </c>
      <c r="I1459" t="s">
        <v>23</v>
      </c>
      <c r="K1459" t="str">
        <f t="shared" si="66"/>
        <v>1966-29</v>
      </c>
      <c r="L1459" t="str">
        <f t="shared" si="67"/>
        <v>29-Jul-1966</v>
      </c>
      <c r="M1459">
        <f t="shared" si="68"/>
        <v>56</v>
      </c>
    </row>
    <row r="1460" spans="1:13" x14ac:dyDescent="0.25">
      <c r="A1460" t="s">
        <v>1491</v>
      </c>
      <c r="B1460">
        <v>1963</v>
      </c>
      <c r="C1460" t="s">
        <v>10</v>
      </c>
      <c r="D1460">
        <v>17</v>
      </c>
      <c r="E1460">
        <v>0</v>
      </c>
      <c r="F1460" s="11">
        <v>12244.53</v>
      </c>
      <c r="G1460" t="s">
        <v>12</v>
      </c>
      <c r="H1460" t="s">
        <v>16</v>
      </c>
      <c r="I1460" t="s">
        <v>13</v>
      </c>
      <c r="K1460" t="str">
        <f t="shared" si="66"/>
        <v>1963-17</v>
      </c>
      <c r="L1460" t="str">
        <f t="shared" si="67"/>
        <v>17-Jul-1963</v>
      </c>
      <c r="M1460">
        <f t="shared" si="68"/>
        <v>59</v>
      </c>
    </row>
    <row r="1461" spans="1:13" x14ac:dyDescent="0.25">
      <c r="A1461" t="s">
        <v>1492</v>
      </c>
      <c r="B1461">
        <v>1974</v>
      </c>
      <c r="C1461" t="s">
        <v>18</v>
      </c>
      <c r="D1461">
        <v>23</v>
      </c>
      <c r="E1461">
        <v>0</v>
      </c>
      <c r="F1461" s="11">
        <v>12245.17</v>
      </c>
      <c r="G1461" t="s">
        <v>12</v>
      </c>
      <c r="H1461" t="s">
        <v>16</v>
      </c>
      <c r="I1461" t="s">
        <v>23</v>
      </c>
      <c r="K1461" t="str">
        <f t="shared" si="66"/>
        <v>1974-23</v>
      </c>
      <c r="L1461" t="str">
        <f t="shared" si="67"/>
        <v>23-Jun-1974</v>
      </c>
      <c r="M1461">
        <f t="shared" si="68"/>
        <v>48</v>
      </c>
    </row>
    <row r="1462" spans="1:13" x14ac:dyDescent="0.25">
      <c r="A1462" t="s">
        <v>1493</v>
      </c>
      <c r="B1462">
        <v>1989</v>
      </c>
      <c r="C1462" t="s">
        <v>15</v>
      </c>
      <c r="D1462">
        <v>23</v>
      </c>
      <c r="E1462">
        <v>3</v>
      </c>
      <c r="F1462" s="11">
        <v>12254.44</v>
      </c>
      <c r="G1462" t="s">
        <v>12</v>
      </c>
      <c r="H1462" t="s">
        <v>12</v>
      </c>
      <c r="I1462" t="s">
        <v>535</v>
      </c>
      <c r="K1462" t="str">
        <f t="shared" si="66"/>
        <v>1989-23</v>
      </c>
      <c r="L1462" t="str">
        <f t="shared" si="67"/>
        <v>23-Nov-1989</v>
      </c>
      <c r="M1462">
        <f t="shared" si="68"/>
        <v>33</v>
      </c>
    </row>
    <row r="1463" spans="1:13" x14ac:dyDescent="0.25">
      <c r="A1463" t="s">
        <v>1494</v>
      </c>
      <c r="B1463">
        <v>1986</v>
      </c>
      <c r="C1463" t="s">
        <v>35</v>
      </c>
      <c r="D1463">
        <v>13</v>
      </c>
      <c r="E1463">
        <v>3</v>
      </c>
      <c r="F1463" s="11">
        <v>12255.04</v>
      </c>
      <c r="G1463" t="s">
        <v>12</v>
      </c>
      <c r="H1463" t="s">
        <v>11</v>
      </c>
      <c r="I1463" t="s">
        <v>535</v>
      </c>
      <c r="K1463" t="str">
        <f t="shared" si="66"/>
        <v>1986-13</v>
      </c>
      <c r="L1463" t="str">
        <f t="shared" si="67"/>
        <v>13-Aug-1986</v>
      </c>
      <c r="M1463">
        <f t="shared" si="68"/>
        <v>36</v>
      </c>
    </row>
    <row r="1464" spans="1:13" x14ac:dyDescent="0.25">
      <c r="A1464" t="s">
        <v>1495</v>
      </c>
      <c r="B1464">
        <v>1966</v>
      </c>
      <c r="C1464" t="s">
        <v>30</v>
      </c>
      <c r="D1464">
        <v>6</v>
      </c>
      <c r="E1464">
        <v>2</v>
      </c>
      <c r="F1464" s="11">
        <v>12265.51</v>
      </c>
      <c r="G1464" t="s">
        <v>12</v>
      </c>
      <c r="H1464" t="s">
        <v>12</v>
      </c>
      <c r="I1464" t="s">
        <v>13</v>
      </c>
      <c r="K1464" t="str">
        <f t="shared" si="66"/>
        <v>1966-6</v>
      </c>
      <c r="L1464" t="str">
        <f t="shared" si="67"/>
        <v>6-Dec-1966</v>
      </c>
      <c r="M1464">
        <f t="shared" si="68"/>
        <v>56</v>
      </c>
    </row>
    <row r="1465" spans="1:13" x14ac:dyDescent="0.25">
      <c r="A1465" t="s">
        <v>1496</v>
      </c>
      <c r="B1465">
        <v>1967</v>
      </c>
      <c r="C1465" t="s">
        <v>30</v>
      </c>
      <c r="D1465">
        <v>30</v>
      </c>
      <c r="E1465">
        <v>2</v>
      </c>
      <c r="F1465" s="11">
        <v>12268.63</v>
      </c>
      <c r="G1465" t="s">
        <v>12</v>
      </c>
      <c r="H1465" t="s">
        <v>16</v>
      </c>
      <c r="I1465" t="s">
        <v>23</v>
      </c>
      <c r="K1465" t="str">
        <f t="shared" si="66"/>
        <v>1967-30</v>
      </c>
      <c r="L1465" t="str">
        <f t="shared" si="67"/>
        <v>30-Dec-1967</v>
      </c>
      <c r="M1465">
        <f t="shared" si="68"/>
        <v>55</v>
      </c>
    </row>
    <row r="1466" spans="1:13" x14ac:dyDescent="0.25">
      <c r="A1466" t="s">
        <v>1497</v>
      </c>
      <c r="B1466">
        <v>1967</v>
      </c>
      <c r="C1466" t="s">
        <v>35</v>
      </c>
      <c r="D1466">
        <v>28</v>
      </c>
      <c r="E1466">
        <v>2</v>
      </c>
      <c r="F1466" s="11">
        <v>12269.69</v>
      </c>
      <c r="G1466" t="s">
        <v>12</v>
      </c>
      <c r="H1466" t="s">
        <v>11</v>
      </c>
      <c r="I1466" t="s">
        <v>23</v>
      </c>
      <c r="K1466" t="str">
        <f t="shared" si="66"/>
        <v>1967-28</v>
      </c>
      <c r="L1466" t="str">
        <f t="shared" si="67"/>
        <v>28-Aug-1967</v>
      </c>
      <c r="M1466">
        <f t="shared" si="68"/>
        <v>55</v>
      </c>
    </row>
    <row r="1467" spans="1:13" x14ac:dyDescent="0.25">
      <c r="A1467" t="s">
        <v>1498</v>
      </c>
      <c r="B1467">
        <v>1966</v>
      </c>
      <c r="C1467" t="s">
        <v>15</v>
      </c>
      <c r="D1467">
        <v>16</v>
      </c>
      <c r="E1467">
        <v>0</v>
      </c>
      <c r="F1467" s="11">
        <v>12282.03</v>
      </c>
      <c r="G1467" t="s">
        <v>12</v>
      </c>
      <c r="H1467" t="s">
        <v>16</v>
      </c>
      <c r="I1467" t="s">
        <v>200</v>
      </c>
      <c r="K1467" t="str">
        <f t="shared" si="66"/>
        <v>1966-16</v>
      </c>
      <c r="L1467" t="str">
        <f t="shared" si="67"/>
        <v>16-Nov-1966</v>
      </c>
      <c r="M1467">
        <f t="shared" si="68"/>
        <v>56</v>
      </c>
    </row>
    <row r="1468" spans="1:13" x14ac:dyDescent="0.25">
      <c r="A1468" t="s">
        <v>1499</v>
      </c>
      <c r="B1468">
        <v>1990</v>
      </c>
      <c r="C1468" t="s">
        <v>37</v>
      </c>
      <c r="D1468">
        <v>29</v>
      </c>
      <c r="E1468">
        <v>3</v>
      </c>
      <c r="F1468" s="11">
        <v>12282.38</v>
      </c>
      <c r="G1468" t="s">
        <v>12</v>
      </c>
      <c r="H1468" t="s">
        <v>16</v>
      </c>
      <c r="I1468" t="s">
        <v>42</v>
      </c>
      <c r="K1468" t="str">
        <f t="shared" si="66"/>
        <v>1990-29</v>
      </c>
      <c r="L1468" t="str">
        <f t="shared" si="67"/>
        <v>29-Oct-1990</v>
      </c>
      <c r="M1468">
        <f t="shared" si="68"/>
        <v>32</v>
      </c>
    </row>
    <row r="1469" spans="1:13" x14ac:dyDescent="0.25">
      <c r="A1469" t="s">
        <v>1500</v>
      </c>
      <c r="B1469">
        <v>1963</v>
      </c>
      <c r="C1469" t="s">
        <v>37</v>
      </c>
      <c r="D1469">
        <v>28</v>
      </c>
      <c r="E1469">
        <v>0</v>
      </c>
      <c r="F1469" s="11">
        <v>12299.59</v>
      </c>
      <c r="G1469" t="s">
        <v>12</v>
      </c>
      <c r="H1469" t="s">
        <v>16</v>
      </c>
      <c r="I1469" t="s">
        <v>200</v>
      </c>
      <c r="K1469" t="str">
        <f t="shared" si="66"/>
        <v>1963-28</v>
      </c>
      <c r="L1469" t="str">
        <f t="shared" si="67"/>
        <v>28-Oct-1963</v>
      </c>
      <c r="M1469">
        <f t="shared" si="68"/>
        <v>59</v>
      </c>
    </row>
    <row r="1470" spans="1:13" x14ac:dyDescent="0.25">
      <c r="A1470" t="s">
        <v>1501</v>
      </c>
      <c r="B1470">
        <v>1963</v>
      </c>
      <c r="C1470" t="s">
        <v>35</v>
      </c>
      <c r="D1470">
        <v>29</v>
      </c>
      <c r="E1470">
        <v>0</v>
      </c>
      <c r="F1470" s="11">
        <v>12323.94</v>
      </c>
      <c r="G1470" t="s">
        <v>12</v>
      </c>
      <c r="H1470" t="s">
        <v>12</v>
      </c>
      <c r="I1470" t="s">
        <v>356</v>
      </c>
      <c r="K1470" t="str">
        <f t="shared" si="66"/>
        <v>1963-29</v>
      </c>
      <c r="L1470" t="str">
        <f t="shared" si="67"/>
        <v>29-Aug-1963</v>
      </c>
      <c r="M1470">
        <f t="shared" si="68"/>
        <v>59</v>
      </c>
    </row>
    <row r="1471" spans="1:13" x14ac:dyDescent="0.25">
      <c r="A1471" t="s">
        <v>1502</v>
      </c>
      <c r="B1471">
        <v>1963</v>
      </c>
      <c r="C1471" t="s">
        <v>35</v>
      </c>
      <c r="D1471">
        <v>2</v>
      </c>
      <c r="E1471">
        <v>1</v>
      </c>
      <c r="F1471" s="11">
        <v>12333.83</v>
      </c>
      <c r="G1471" t="s">
        <v>12</v>
      </c>
      <c r="H1471" t="s">
        <v>11</v>
      </c>
      <c r="I1471" t="s">
        <v>42</v>
      </c>
      <c r="K1471" t="str">
        <f t="shared" si="66"/>
        <v>1963-2</v>
      </c>
      <c r="L1471" t="str">
        <f t="shared" si="67"/>
        <v>2-Aug-1963</v>
      </c>
      <c r="M1471">
        <f t="shared" si="68"/>
        <v>59</v>
      </c>
    </row>
    <row r="1472" spans="1:13" x14ac:dyDescent="0.25">
      <c r="A1472" t="s">
        <v>1503</v>
      </c>
      <c r="B1472">
        <v>1963</v>
      </c>
      <c r="C1472" t="s">
        <v>20</v>
      </c>
      <c r="D1472">
        <v>22</v>
      </c>
      <c r="E1472">
        <v>1</v>
      </c>
      <c r="F1472" s="11">
        <v>12347.17</v>
      </c>
      <c r="G1472" t="s">
        <v>12</v>
      </c>
      <c r="H1472" t="s">
        <v>12</v>
      </c>
      <c r="I1472" t="s">
        <v>42</v>
      </c>
      <c r="K1472" t="str">
        <f t="shared" si="66"/>
        <v>1963-22</v>
      </c>
      <c r="L1472" t="str">
        <f t="shared" si="67"/>
        <v>22-Sep-1963</v>
      </c>
      <c r="M1472">
        <f t="shared" si="68"/>
        <v>59</v>
      </c>
    </row>
    <row r="1473" spans="1:13" x14ac:dyDescent="0.25">
      <c r="A1473" t="s">
        <v>1504</v>
      </c>
      <c r="B1473">
        <v>1966</v>
      </c>
      <c r="C1473" t="s">
        <v>30</v>
      </c>
      <c r="D1473">
        <v>29</v>
      </c>
      <c r="E1473">
        <v>3</v>
      </c>
      <c r="F1473" s="11">
        <v>12363.55</v>
      </c>
      <c r="G1473" t="s">
        <v>12</v>
      </c>
      <c r="H1473" t="s">
        <v>12</v>
      </c>
      <c r="I1473" t="s">
        <v>42</v>
      </c>
      <c r="K1473" t="str">
        <f t="shared" si="66"/>
        <v>1966-29</v>
      </c>
      <c r="L1473" t="str">
        <f t="shared" si="67"/>
        <v>29-Dec-1966</v>
      </c>
      <c r="M1473">
        <f t="shared" si="68"/>
        <v>56</v>
      </c>
    </row>
    <row r="1474" spans="1:13" x14ac:dyDescent="0.25">
      <c r="A1474" t="s">
        <v>1505</v>
      </c>
      <c r="B1474">
        <v>1962</v>
      </c>
      <c r="C1474" t="s">
        <v>20</v>
      </c>
      <c r="D1474">
        <v>26</v>
      </c>
      <c r="E1474">
        <v>0</v>
      </c>
      <c r="F1474" s="11">
        <v>12369.89</v>
      </c>
      <c r="G1474" t="s">
        <v>12</v>
      </c>
      <c r="H1474" t="s">
        <v>11</v>
      </c>
      <c r="I1474" t="s">
        <v>247</v>
      </c>
      <c r="K1474" t="str">
        <f t="shared" si="66"/>
        <v>1962-26</v>
      </c>
      <c r="L1474" t="str">
        <f t="shared" si="67"/>
        <v>26-Sep-1962</v>
      </c>
      <c r="M1474">
        <f t="shared" si="68"/>
        <v>60</v>
      </c>
    </row>
    <row r="1475" spans="1:13" x14ac:dyDescent="0.25">
      <c r="A1475" t="s">
        <v>1506</v>
      </c>
      <c r="B1475">
        <v>1989</v>
      </c>
      <c r="C1475" t="s">
        <v>30</v>
      </c>
      <c r="D1475">
        <v>29</v>
      </c>
      <c r="E1475">
        <v>0</v>
      </c>
      <c r="F1475" s="11">
        <v>12404.88</v>
      </c>
      <c r="G1475" t="s">
        <v>12</v>
      </c>
      <c r="H1475" t="s">
        <v>12</v>
      </c>
      <c r="I1475" t="s">
        <v>168</v>
      </c>
      <c r="K1475" t="str">
        <f t="shared" ref="K1475:K1538" si="69">B1475&amp;"-"&amp;D1475</f>
        <v>1989-29</v>
      </c>
      <c r="L1475" t="str">
        <f t="shared" ref="L1475:L1538" si="70">D1475&amp;"-"&amp;C1475&amp;"-"&amp;B1475</f>
        <v>29-Dec-1989</v>
      </c>
      <c r="M1475">
        <f t="shared" ref="M1475:M1538" si="71">DATEDIF(L1475,DATE(2023,6,8),"Y")</f>
        <v>33</v>
      </c>
    </row>
    <row r="1476" spans="1:13" x14ac:dyDescent="0.25">
      <c r="A1476" t="s">
        <v>1507</v>
      </c>
      <c r="B1476">
        <v>1972</v>
      </c>
      <c r="C1476" t="s">
        <v>35</v>
      </c>
      <c r="D1476">
        <v>21</v>
      </c>
      <c r="E1476">
        <v>0</v>
      </c>
      <c r="F1476" s="11">
        <v>12407.3</v>
      </c>
      <c r="G1476" t="s">
        <v>12</v>
      </c>
      <c r="H1476" t="s">
        <v>11</v>
      </c>
      <c r="I1476" t="s">
        <v>300</v>
      </c>
      <c r="K1476" t="str">
        <f t="shared" si="69"/>
        <v>1972-21</v>
      </c>
      <c r="L1476" t="str">
        <f t="shared" si="70"/>
        <v>21-Aug-1972</v>
      </c>
      <c r="M1476">
        <f t="shared" si="71"/>
        <v>50</v>
      </c>
    </row>
    <row r="1477" spans="1:13" x14ac:dyDescent="0.25">
      <c r="A1477" t="s">
        <v>1508</v>
      </c>
      <c r="B1477">
        <v>1979</v>
      </c>
      <c r="C1477" t="s">
        <v>10</v>
      </c>
      <c r="D1477">
        <v>14</v>
      </c>
      <c r="E1477">
        <v>2</v>
      </c>
      <c r="F1477" s="11">
        <v>12408.29</v>
      </c>
      <c r="G1477" t="s">
        <v>12</v>
      </c>
      <c r="H1477" t="s">
        <v>16</v>
      </c>
      <c r="I1477" t="s">
        <v>632</v>
      </c>
      <c r="K1477" t="str">
        <f t="shared" si="69"/>
        <v>1979-14</v>
      </c>
      <c r="L1477" t="str">
        <f t="shared" si="70"/>
        <v>14-Jul-1979</v>
      </c>
      <c r="M1477">
        <f t="shared" si="71"/>
        <v>43</v>
      </c>
    </row>
    <row r="1478" spans="1:13" x14ac:dyDescent="0.25">
      <c r="A1478" t="s">
        <v>1509</v>
      </c>
      <c r="B1478">
        <v>1964</v>
      </c>
      <c r="C1478" t="s">
        <v>35</v>
      </c>
      <c r="D1478">
        <v>4</v>
      </c>
      <c r="E1478">
        <v>0</v>
      </c>
      <c r="F1478" s="11">
        <v>12430.95</v>
      </c>
      <c r="G1478" t="s">
        <v>12</v>
      </c>
      <c r="H1478" t="s">
        <v>12</v>
      </c>
      <c r="I1478" t="s">
        <v>247</v>
      </c>
      <c r="K1478" t="str">
        <f t="shared" si="69"/>
        <v>1964-4</v>
      </c>
      <c r="L1478" t="str">
        <f t="shared" si="70"/>
        <v>4-Aug-1964</v>
      </c>
      <c r="M1478">
        <f t="shared" si="71"/>
        <v>58</v>
      </c>
    </row>
    <row r="1479" spans="1:13" x14ac:dyDescent="0.25">
      <c r="A1479" t="s">
        <v>1510</v>
      </c>
      <c r="B1479">
        <v>1995</v>
      </c>
      <c r="C1479" t="s">
        <v>35</v>
      </c>
      <c r="D1479">
        <v>9</v>
      </c>
      <c r="E1479">
        <v>0</v>
      </c>
      <c r="F1479" s="11">
        <v>12452.25</v>
      </c>
      <c r="G1479" t="s">
        <v>12</v>
      </c>
      <c r="H1479" t="s">
        <v>12</v>
      </c>
      <c r="I1479" t="s">
        <v>23</v>
      </c>
      <c r="K1479" t="str">
        <f t="shared" si="69"/>
        <v>1995-9</v>
      </c>
      <c r="L1479" t="str">
        <f t="shared" si="70"/>
        <v>9-Aug-1995</v>
      </c>
      <c r="M1479">
        <f t="shared" si="71"/>
        <v>27</v>
      </c>
    </row>
    <row r="1480" spans="1:13" x14ac:dyDescent="0.25">
      <c r="A1480" t="s">
        <v>1511</v>
      </c>
      <c r="B1480">
        <v>1968</v>
      </c>
      <c r="C1480" t="s">
        <v>15</v>
      </c>
      <c r="D1480">
        <v>26</v>
      </c>
      <c r="E1480">
        <v>3</v>
      </c>
      <c r="F1480" s="11">
        <v>12475.35</v>
      </c>
      <c r="G1480" t="s">
        <v>12</v>
      </c>
      <c r="H1480" t="s">
        <v>16</v>
      </c>
      <c r="I1480" t="s">
        <v>23</v>
      </c>
      <c r="K1480" t="str">
        <f t="shared" si="69"/>
        <v>1968-26</v>
      </c>
      <c r="L1480" t="str">
        <f t="shared" si="70"/>
        <v>26-Nov-1968</v>
      </c>
      <c r="M1480">
        <f t="shared" si="71"/>
        <v>54</v>
      </c>
    </row>
    <row r="1481" spans="1:13" x14ac:dyDescent="0.25">
      <c r="A1481" t="s">
        <v>1512</v>
      </c>
      <c r="B1481">
        <v>1968</v>
      </c>
      <c r="C1481" t="s">
        <v>15</v>
      </c>
      <c r="D1481">
        <v>12</v>
      </c>
      <c r="E1481">
        <v>3</v>
      </c>
      <c r="F1481" s="11">
        <v>12479.71</v>
      </c>
      <c r="G1481" t="s">
        <v>12</v>
      </c>
      <c r="H1481" t="s">
        <v>12</v>
      </c>
      <c r="I1481" t="s">
        <v>23</v>
      </c>
      <c r="K1481" t="str">
        <f t="shared" si="69"/>
        <v>1968-12</v>
      </c>
      <c r="L1481" t="str">
        <f t="shared" si="70"/>
        <v>12-Nov-1968</v>
      </c>
      <c r="M1481">
        <f t="shared" si="71"/>
        <v>54</v>
      </c>
    </row>
    <row r="1482" spans="1:13" x14ac:dyDescent="0.25">
      <c r="A1482" t="s">
        <v>1513</v>
      </c>
      <c r="B1482">
        <v>1967</v>
      </c>
      <c r="C1482" t="s">
        <v>20</v>
      </c>
      <c r="D1482">
        <v>1</v>
      </c>
      <c r="E1482">
        <v>3</v>
      </c>
      <c r="F1482" s="11">
        <v>12485.8</v>
      </c>
      <c r="G1482" t="s">
        <v>12</v>
      </c>
      <c r="H1482" t="s">
        <v>12</v>
      </c>
      <c r="I1482" t="s">
        <v>13</v>
      </c>
      <c r="K1482" t="str">
        <f t="shared" si="69"/>
        <v>1967-1</v>
      </c>
      <c r="L1482" t="str">
        <f t="shared" si="70"/>
        <v>1-Sep-1967</v>
      </c>
      <c r="M1482">
        <f t="shared" si="71"/>
        <v>55</v>
      </c>
    </row>
    <row r="1483" spans="1:13" x14ac:dyDescent="0.25">
      <c r="A1483" t="s">
        <v>1514</v>
      </c>
      <c r="B1483">
        <v>1968</v>
      </c>
      <c r="C1483" t="s">
        <v>30</v>
      </c>
      <c r="D1483">
        <v>3</v>
      </c>
      <c r="E1483">
        <v>3</v>
      </c>
      <c r="F1483" s="11">
        <v>12495.29</v>
      </c>
      <c r="G1483" t="s">
        <v>12</v>
      </c>
      <c r="H1483" t="s">
        <v>12</v>
      </c>
      <c r="I1483" t="s">
        <v>23</v>
      </c>
      <c r="K1483" t="str">
        <f t="shared" si="69"/>
        <v>1968-3</v>
      </c>
      <c r="L1483" t="str">
        <f t="shared" si="70"/>
        <v>3-Dec-1968</v>
      </c>
      <c r="M1483">
        <f t="shared" si="71"/>
        <v>54</v>
      </c>
    </row>
    <row r="1484" spans="1:13" x14ac:dyDescent="0.25">
      <c r="A1484" t="s">
        <v>1515</v>
      </c>
      <c r="B1484">
        <v>1966</v>
      </c>
      <c r="C1484" t="s">
        <v>10</v>
      </c>
      <c r="D1484">
        <v>12</v>
      </c>
      <c r="E1484">
        <v>0</v>
      </c>
      <c r="F1484" s="11">
        <v>12499.88</v>
      </c>
      <c r="G1484" t="s">
        <v>12</v>
      </c>
      <c r="H1484" t="s">
        <v>11</v>
      </c>
      <c r="I1484" t="s">
        <v>23</v>
      </c>
      <c r="K1484" t="str">
        <f t="shared" si="69"/>
        <v>1966-12</v>
      </c>
      <c r="L1484" t="str">
        <f t="shared" si="70"/>
        <v>12-Jul-1966</v>
      </c>
      <c r="M1484">
        <f t="shared" si="71"/>
        <v>56</v>
      </c>
    </row>
    <row r="1485" spans="1:13" x14ac:dyDescent="0.25">
      <c r="A1485" t="s">
        <v>1516</v>
      </c>
      <c r="B1485">
        <v>1962</v>
      </c>
      <c r="C1485" t="s">
        <v>37</v>
      </c>
      <c r="D1485">
        <v>16</v>
      </c>
      <c r="E1485">
        <v>0</v>
      </c>
      <c r="F1485" s="11">
        <v>12523.6</v>
      </c>
      <c r="G1485" t="s">
        <v>12</v>
      </c>
      <c r="H1485" t="s">
        <v>12</v>
      </c>
      <c r="I1485" t="s">
        <v>23</v>
      </c>
      <c r="K1485" t="str">
        <f t="shared" si="69"/>
        <v>1962-16</v>
      </c>
      <c r="L1485" t="str">
        <f t="shared" si="70"/>
        <v>16-Oct-1962</v>
      </c>
      <c r="M1485">
        <f t="shared" si="71"/>
        <v>60</v>
      </c>
    </row>
    <row r="1486" spans="1:13" x14ac:dyDescent="0.25">
      <c r="A1486" t="s">
        <v>1517</v>
      </c>
      <c r="B1486">
        <v>1961</v>
      </c>
      <c r="C1486" t="s">
        <v>15</v>
      </c>
      <c r="D1486">
        <v>28</v>
      </c>
      <c r="E1486">
        <v>0</v>
      </c>
      <c r="F1486" s="11">
        <v>12557.61</v>
      </c>
      <c r="G1486" t="s">
        <v>12</v>
      </c>
      <c r="H1486" t="s">
        <v>12</v>
      </c>
      <c r="I1486" t="s">
        <v>13</v>
      </c>
      <c r="K1486" t="str">
        <f t="shared" si="69"/>
        <v>1961-28</v>
      </c>
      <c r="L1486" t="str">
        <f t="shared" si="70"/>
        <v>28-Nov-1961</v>
      </c>
      <c r="M1486">
        <f t="shared" si="71"/>
        <v>61</v>
      </c>
    </row>
    <row r="1487" spans="1:13" x14ac:dyDescent="0.25">
      <c r="A1487" t="s">
        <v>1518</v>
      </c>
      <c r="B1487">
        <v>1961</v>
      </c>
      <c r="C1487" t="s">
        <v>15</v>
      </c>
      <c r="D1487">
        <v>28</v>
      </c>
      <c r="E1487">
        <v>0</v>
      </c>
      <c r="F1487" s="11">
        <v>12574.05</v>
      </c>
      <c r="G1487" t="s">
        <v>12</v>
      </c>
      <c r="H1487" t="s">
        <v>16</v>
      </c>
      <c r="I1487" t="s">
        <v>42</v>
      </c>
      <c r="K1487" t="str">
        <f t="shared" si="69"/>
        <v>1961-28</v>
      </c>
      <c r="L1487" t="str">
        <f t="shared" si="70"/>
        <v>28-Nov-1961</v>
      </c>
      <c r="M1487">
        <f t="shared" si="71"/>
        <v>61</v>
      </c>
    </row>
    <row r="1488" spans="1:13" x14ac:dyDescent="0.25">
      <c r="A1488" t="s">
        <v>1519</v>
      </c>
      <c r="B1488">
        <v>1969</v>
      </c>
      <c r="C1488" t="s">
        <v>15</v>
      </c>
      <c r="D1488">
        <v>26</v>
      </c>
      <c r="E1488">
        <v>0</v>
      </c>
      <c r="F1488" s="11">
        <v>12579.92</v>
      </c>
      <c r="G1488" t="s">
        <v>12</v>
      </c>
      <c r="H1488" t="s">
        <v>16</v>
      </c>
      <c r="I1488" t="s">
        <v>200</v>
      </c>
      <c r="K1488" t="str">
        <f t="shared" si="69"/>
        <v>1969-26</v>
      </c>
      <c r="L1488" t="str">
        <f t="shared" si="70"/>
        <v>26-Nov-1969</v>
      </c>
      <c r="M1488">
        <f t="shared" si="71"/>
        <v>53</v>
      </c>
    </row>
    <row r="1489" spans="1:13" x14ac:dyDescent="0.25">
      <c r="A1489" t="s">
        <v>1520</v>
      </c>
      <c r="B1489">
        <v>1970</v>
      </c>
      <c r="C1489" t="s">
        <v>18</v>
      </c>
      <c r="D1489">
        <v>18</v>
      </c>
      <c r="E1489">
        <v>5</v>
      </c>
      <c r="F1489" s="11">
        <v>12592.53</v>
      </c>
      <c r="G1489" t="s">
        <v>12</v>
      </c>
      <c r="H1489" t="s">
        <v>11</v>
      </c>
      <c r="I1489" t="s">
        <v>13</v>
      </c>
      <c r="K1489" t="str">
        <f t="shared" si="69"/>
        <v>1970-18</v>
      </c>
      <c r="L1489" t="str">
        <f t="shared" si="70"/>
        <v>18-Jun-1970</v>
      </c>
      <c r="M1489">
        <f t="shared" si="71"/>
        <v>52</v>
      </c>
    </row>
    <row r="1490" spans="1:13" x14ac:dyDescent="0.25">
      <c r="A1490" t="s">
        <v>1521</v>
      </c>
      <c r="B1490">
        <v>1988</v>
      </c>
      <c r="C1490" t="s">
        <v>35</v>
      </c>
      <c r="D1490">
        <v>11</v>
      </c>
      <c r="E1490">
        <v>3</v>
      </c>
      <c r="F1490" s="11">
        <v>12600.46</v>
      </c>
      <c r="G1490" t="s">
        <v>12</v>
      </c>
      <c r="H1490" t="s">
        <v>16</v>
      </c>
      <c r="I1490" t="s">
        <v>249</v>
      </c>
      <c r="K1490" t="str">
        <f t="shared" si="69"/>
        <v>1988-11</v>
      </c>
      <c r="L1490" t="str">
        <f t="shared" si="70"/>
        <v>11-Aug-1988</v>
      </c>
      <c r="M1490">
        <f t="shared" si="71"/>
        <v>34</v>
      </c>
    </row>
    <row r="1491" spans="1:13" x14ac:dyDescent="0.25">
      <c r="A1491" t="s">
        <v>1522</v>
      </c>
      <c r="B1491">
        <v>1998</v>
      </c>
      <c r="C1491" t="s">
        <v>15</v>
      </c>
      <c r="D1491">
        <v>18</v>
      </c>
      <c r="E1491">
        <v>1</v>
      </c>
      <c r="F1491" s="11">
        <v>12609.89</v>
      </c>
      <c r="G1491" t="s">
        <v>12</v>
      </c>
      <c r="H1491" t="s">
        <v>12</v>
      </c>
      <c r="I1491" t="s">
        <v>23</v>
      </c>
      <c r="K1491" t="str">
        <f t="shared" si="69"/>
        <v>1998-18</v>
      </c>
      <c r="L1491" t="str">
        <f t="shared" si="70"/>
        <v>18-Nov-1998</v>
      </c>
      <c r="M1491">
        <f t="shared" si="71"/>
        <v>24</v>
      </c>
    </row>
    <row r="1492" spans="1:13" x14ac:dyDescent="0.25">
      <c r="A1492" t="s">
        <v>1523</v>
      </c>
      <c r="B1492">
        <v>1963</v>
      </c>
      <c r="C1492" t="s">
        <v>35</v>
      </c>
      <c r="D1492">
        <v>19</v>
      </c>
      <c r="E1492">
        <v>0</v>
      </c>
      <c r="F1492" s="11">
        <v>12622.18</v>
      </c>
      <c r="G1492" t="s">
        <v>12</v>
      </c>
      <c r="H1492" t="s">
        <v>16</v>
      </c>
      <c r="I1492" t="s">
        <v>23</v>
      </c>
      <c r="K1492" t="str">
        <f t="shared" si="69"/>
        <v>1963-19</v>
      </c>
      <c r="L1492" t="str">
        <f t="shared" si="70"/>
        <v>19-Aug-1963</v>
      </c>
      <c r="M1492">
        <f t="shared" si="71"/>
        <v>59</v>
      </c>
    </row>
    <row r="1493" spans="1:13" x14ac:dyDescent="0.25">
      <c r="A1493" t="s">
        <v>1524</v>
      </c>
      <c r="B1493">
        <v>1970</v>
      </c>
      <c r="C1493" t="s">
        <v>30</v>
      </c>
      <c r="D1493">
        <v>28</v>
      </c>
      <c r="E1493">
        <v>0</v>
      </c>
      <c r="F1493" s="11">
        <v>12624.74</v>
      </c>
      <c r="G1493" t="s">
        <v>12</v>
      </c>
      <c r="H1493" t="s">
        <v>16</v>
      </c>
      <c r="I1493" t="s">
        <v>23</v>
      </c>
      <c r="K1493" t="str">
        <f t="shared" si="69"/>
        <v>1970-28</v>
      </c>
      <c r="L1493" t="str">
        <f t="shared" si="70"/>
        <v>28-Dec-1970</v>
      </c>
      <c r="M1493">
        <f t="shared" si="71"/>
        <v>52</v>
      </c>
    </row>
    <row r="1494" spans="1:13" x14ac:dyDescent="0.25">
      <c r="A1494" t="s">
        <v>1525</v>
      </c>
      <c r="B1494">
        <v>1965</v>
      </c>
      <c r="C1494" t="s">
        <v>37</v>
      </c>
      <c r="D1494">
        <v>4</v>
      </c>
      <c r="E1494">
        <v>2</v>
      </c>
      <c r="F1494" s="11">
        <v>12629.17</v>
      </c>
      <c r="G1494" t="s">
        <v>12</v>
      </c>
      <c r="H1494" t="s">
        <v>16</v>
      </c>
      <c r="I1494" t="s">
        <v>13</v>
      </c>
      <c r="K1494" t="str">
        <f t="shared" si="69"/>
        <v>1965-4</v>
      </c>
      <c r="L1494" t="str">
        <f t="shared" si="70"/>
        <v>4-Oct-1965</v>
      </c>
      <c r="M1494">
        <f t="shared" si="71"/>
        <v>57</v>
      </c>
    </row>
    <row r="1495" spans="1:13" x14ac:dyDescent="0.25">
      <c r="A1495" t="s">
        <v>1526</v>
      </c>
      <c r="B1495">
        <v>1962</v>
      </c>
      <c r="C1495" t="s">
        <v>15</v>
      </c>
      <c r="D1495">
        <v>22</v>
      </c>
      <c r="E1495">
        <v>0</v>
      </c>
      <c r="F1495" s="11">
        <v>12629.9</v>
      </c>
      <c r="G1495" t="s">
        <v>12</v>
      </c>
      <c r="H1495" t="s">
        <v>12</v>
      </c>
      <c r="I1495" t="s">
        <v>13</v>
      </c>
      <c r="K1495" t="str">
        <f t="shared" si="69"/>
        <v>1962-22</v>
      </c>
      <c r="L1495" t="str">
        <f t="shared" si="70"/>
        <v>22-Nov-1962</v>
      </c>
      <c r="M1495">
        <f t="shared" si="71"/>
        <v>60</v>
      </c>
    </row>
    <row r="1496" spans="1:13" x14ac:dyDescent="0.25">
      <c r="A1496" t="s">
        <v>1527</v>
      </c>
      <c r="B1496">
        <v>1962</v>
      </c>
      <c r="C1496" t="s">
        <v>10</v>
      </c>
      <c r="D1496">
        <v>22</v>
      </c>
      <c r="E1496">
        <v>0</v>
      </c>
      <c r="F1496" s="11">
        <v>12638.2</v>
      </c>
      <c r="G1496" t="s">
        <v>12</v>
      </c>
      <c r="H1496" t="s">
        <v>16</v>
      </c>
      <c r="I1496" t="s">
        <v>42</v>
      </c>
      <c r="K1496" t="str">
        <f t="shared" si="69"/>
        <v>1962-22</v>
      </c>
      <c r="L1496" t="str">
        <f t="shared" si="70"/>
        <v>22-Jul-1962</v>
      </c>
      <c r="M1496">
        <f t="shared" si="71"/>
        <v>60</v>
      </c>
    </row>
    <row r="1497" spans="1:13" x14ac:dyDescent="0.25">
      <c r="A1497" t="s">
        <v>1528</v>
      </c>
      <c r="B1497">
        <v>1972</v>
      </c>
      <c r="C1497" t="s">
        <v>20</v>
      </c>
      <c r="D1497">
        <v>5</v>
      </c>
      <c r="E1497">
        <v>0</v>
      </c>
      <c r="F1497" s="11">
        <v>12640.24</v>
      </c>
      <c r="G1497" t="s">
        <v>12</v>
      </c>
      <c r="H1497" t="s">
        <v>16</v>
      </c>
      <c r="I1497" t="s">
        <v>42</v>
      </c>
      <c r="K1497" t="str">
        <f t="shared" si="69"/>
        <v>1972-5</v>
      </c>
      <c r="L1497" t="str">
        <f t="shared" si="70"/>
        <v>5-Sep-1972</v>
      </c>
      <c r="M1497">
        <f t="shared" si="71"/>
        <v>50</v>
      </c>
    </row>
    <row r="1498" spans="1:13" x14ac:dyDescent="0.25">
      <c r="A1498" t="s">
        <v>1529</v>
      </c>
      <c r="B1498">
        <v>1966</v>
      </c>
      <c r="C1498" t="s">
        <v>30</v>
      </c>
      <c r="D1498">
        <v>17</v>
      </c>
      <c r="E1498">
        <v>2</v>
      </c>
      <c r="F1498" s="11">
        <v>12643.38</v>
      </c>
      <c r="G1498" t="s">
        <v>12</v>
      </c>
      <c r="H1498" t="s">
        <v>16</v>
      </c>
      <c r="I1498" t="s">
        <v>23</v>
      </c>
      <c r="K1498" t="str">
        <f t="shared" si="69"/>
        <v>1966-17</v>
      </c>
      <c r="L1498" t="str">
        <f t="shared" si="70"/>
        <v>17-Dec-1966</v>
      </c>
      <c r="M1498">
        <f t="shared" si="71"/>
        <v>56</v>
      </c>
    </row>
    <row r="1499" spans="1:13" x14ac:dyDescent="0.25">
      <c r="A1499" t="s">
        <v>1530</v>
      </c>
      <c r="B1499">
        <v>1962</v>
      </c>
      <c r="C1499" t="s">
        <v>10</v>
      </c>
      <c r="D1499">
        <v>11</v>
      </c>
      <c r="E1499">
        <v>0</v>
      </c>
      <c r="F1499" s="11">
        <v>12644.59</v>
      </c>
      <c r="G1499" t="s">
        <v>12</v>
      </c>
      <c r="H1499" t="s">
        <v>11</v>
      </c>
      <c r="I1499" t="s">
        <v>42</v>
      </c>
      <c r="K1499" t="str">
        <f t="shared" si="69"/>
        <v>1962-11</v>
      </c>
      <c r="L1499" t="str">
        <f t="shared" si="70"/>
        <v>11-Jul-1962</v>
      </c>
      <c r="M1499">
        <f t="shared" si="71"/>
        <v>60</v>
      </c>
    </row>
    <row r="1500" spans="1:13" x14ac:dyDescent="0.25">
      <c r="A1500" t="s">
        <v>1531</v>
      </c>
      <c r="B1500">
        <v>1965</v>
      </c>
      <c r="C1500" t="s">
        <v>20</v>
      </c>
      <c r="D1500">
        <v>14</v>
      </c>
      <c r="E1500">
        <v>2</v>
      </c>
      <c r="F1500" s="11">
        <v>12646.21</v>
      </c>
      <c r="G1500" t="s">
        <v>12</v>
      </c>
      <c r="H1500" t="s">
        <v>11</v>
      </c>
      <c r="I1500" t="s">
        <v>42</v>
      </c>
      <c r="K1500" t="str">
        <f t="shared" si="69"/>
        <v>1965-14</v>
      </c>
      <c r="L1500" t="str">
        <f t="shared" si="70"/>
        <v>14-Sep-1965</v>
      </c>
      <c r="M1500">
        <f t="shared" si="71"/>
        <v>57</v>
      </c>
    </row>
    <row r="1501" spans="1:13" x14ac:dyDescent="0.25">
      <c r="A1501" t="s">
        <v>1532</v>
      </c>
      <c r="B1501">
        <v>1962</v>
      </c>
      <c r="C1501" t="s">
        <v>35</v>
      </c>
      <c r="D1501">
        <v>27</v>
      </c>
      <c r="E1501">
        <v>0</v>
      </c>
      <c r="F1501" s="11">
        <v>12648.7</v>
      </c>
      <c r="G1501" t="s">
        <v>12</v>
      </c>
      <c r="H1501" t="s">
        <v>11</v>
      </c>
      <c r="I1501" t="s">
        <v>13</v>
      </c>
      <c r="K1501" t="str">
        <f t="shared" si="69"/>
        <v>1962-27</v>
      </c>
      <c r="L1501" t="str">
        <f t="shared" si="70"/>
        <v>27-Aug-1962</v>
      </c>
      <c r="M1501">
        <f t="shared" si="71"/>
        <v>60</v>
      </c>
    </row>
    <row r="1502" spans="1:13" x14ac:dyDescent="0.25">
      <c r="A1502" t="s">
        <v>1533</v>
      </c>
      <c r="B1502">
        <v>1974</v>
      </c>
      <c r="C1502" t="s">
        <v>20</v>
      </c>
      <c r="D1502">
        <v>24</v>
      </c>
      <c r="E1502">
        <v>0</v>
      </c>
      <c r="F1502" s="11">
        <v>12697.48</v>
      </c>
      <c r="G1502" t="s">
        <v>12</v>
      </c>
      <c r="H1502" t="s">
        <v>12</v>
      </c>
      <c r="I1502" t="s">
        <v>300</v>
      </c>
      <c r="K1502" t="str">
        <f t="shared" si="69"/>
        <v>1974-24</v>
      </c>
      <c r="L1502" t="str">
        <f t="shared" si="70"/>
        <v>24-Sep-1974</v>
      </c>
      <c r="M1502">
        <f t="shared" si="71"/>
        <v>48</v>
      </c>
    </row>
    <row r="1503" spans="1:13" x14ac:dyDescent="0.25">
      <c r="A1503" t="s">
        <v>1534</v>
      </c>
      <c r="B1503">
        <v>1992</v>
      </c>
      <c r="C1503" t="s">
        <v>10</v>
      </c>
      <c r="D1503">
        <v>7</v>
      </c>
      <c r="E1503">
        <v>0</v>
      </c>
      <c r="F1503" s="11">
        <v>12699.56</v>
      </c>
      <c r="G1503" t="s">
        <v>12</v>
      </c>
      <c r="H1503" t="s">
        <v>11</v>
      </c>
      <c r="I1503" t="s">
        <v>42</v>
      </c>
      <c r="K1503" t="str">
        <f t="shared" si="69"/>
        <v>1992-7</v>
      </c>
      <c r="L1503" t="str">
        <f t="shared" si="70"/>
        <v>7-Jul-1992</v>
      </c>
      <c r="M1503">
        <f t="shared" si="71"/>
        <v>30</v>
      </c>
    </row>
    <row r="1504" spans="1:13" x14ac:dyDescent="0.25">
      <c r="A1504" t="s">
        <v>1535</v>
      </c>
      <c r="B1504">
        <v>1964</v>
      </c>
      <c r="C1504" t="s">
        <v>15</v>
      </c>
      <c r="D1504">
        <v>28</v>
      </c>
      <c r="E1504">
        <v>0</v>
      </c>
      <c r="F1504" s="11">
        <v>12700.63</v>
      </c>
      <c r="G1504" t="s">
        <v>12</v>
      </c>
      <c r="H1504" t="s">
        <v>12</v>
      </c>
      <c r="I1504" t="s">
        <v>42</v>
      </c>
      <c r="K1504" t="str">
        <f t="shared" si="69"/>
        <v>1964-28</v>
      </c>
      <c r="L1504" t="str">
        <f t="shared" si="70"/>
        <v>28-Nov-1964</v>
      </c>
      <c r="M1504">
        <f t="shared" si="71"/>
        <v>58</v>
      </c>
    </row>
    <row r="1505" spans="1:13" x14ac:dyDescent="0.25">
      <c r="A1505" t="s">
        <v>1536</v>
      </c>
      <c r="B1505">
        <v>1970</v>
      </c>
      <c r="C1505" t="s">
        <v>10</v>
      </c>
      <c r="D1505">
        <v>8</v>
      </c>
      <c r="E1505">
        <v>0</v>
      </c>
      <c r="F1505" s="11">
        <v>12713</v>
      </c>
      <c r="G1505" t="s">
        <v>12</v>
      </c>
      <c r="H1505" t="s">
        <v>16</v>
      </c>
      <c r="I1505" t="s">
        <v>42</v>
      </c>
      <c r="K1505" t="str">
        <f t="shared" si="69"/>
        <v>1970-8</v>
      </c>
      <c r="L1505" t="str">
        <f t="shared" si="70"/>
        <v>8-Jul-1970</v>
      </c>
      <c r="M1505">
        <f t="shared" si="71"/>
        <v>52</v>
      </c>
    </row>
    <row r="1506" spans="1:13" x14ac:dyDescent="0.25">
      <c r="A1506" t="s">
        <v>1537</v>
      </c>
      <c r="B1506">
        <v>1988</v>
      </c>
      <c r="C1506" t="s">
        <v>10</v>
      </c>
      <c r="D1506">
        <v>17</v>
      </c>
      <c r="E1506">
        <v>3</v>
      </c>
      <c r="F1506" s="11">
        <v>12718.21</v>
      </c>
      <c r="G1506" t="s">
        <v>12</v>
      </c>
      <c r="H1506" t="s">
        <v>16</v>
      </c>
      <c r="I1506" t="s">
        <v>535</v>
      </c>
      <c r="K1506" t="str">
        <f t="shared" si="69"/>
        <v>1988-17</v>
      </c>
      <c r="L1506" t="str">
        <f t="shared" si="70"/>
        <v>17-Jul-1988</v>
      </c>
      <c r="M1506">
        <f t="shared" si="71"/>
        <v>34</v>
      </c>
    </row>
    <row r="1507" spans="1:13" x14ac:dyDescent="0.25">
      <c r="A1507" t="s">
        <v>1538</v>
      </c>
      <c r="B1507">
        <v>1962</v>
      </c>
      <c r="C1507" t="s">
        <v>20</v>
      </c>
      <c r="D1507">
        <v>2</v>
      </c>
      <c r="E1507">
        <v>0</v>
      </c>
      <c r="F1507" s="11">
        <v>12731</v>
      </c>
      <c r="G1507" t="s">
        <v>12</v>
      </c>
      <c r="H1507" t="s">
        <v>12</v>
      </c>
      <c r="I1507" t="s">
        <v>168</v>
      </c>
      <c r="K1507" t="str">
        <f t="shared" si="69"/>
        <v>1962-2</v>
      </c>
      <c r="L1507" t="str">
        <f t="shared" si="70"/>
        <v>2-Sep-1962</v>
      </c>
      <c r="M1507">
        <f t="shared" si="71"/>
        <v>60</v>
      </c>
    </row>
    <row r="1508" spans="1:13" x14ac:dyDescent="0.25">
      <c r="A1508" t="s">
        <v>1539</v>
      </c>
      <c r="B1508">
        <v>1962</v>
      </c>
      <c r="C1508" t="s">
        <v>37</v>
      </c>
      <c r="D1508">
        <v>1</v>
      </c>
      <c r="E1508">
        <v>0</v>
      </c>
      <c r="F1508" s="11">
        <v>12741.17</v>
      </c>
      <c r="G1508" t="s">
        <v>12</v>
      </c>
      <c r="H1508" t="s">
        <v>16</v>
      </c>
      <c r="I1508" t="s">
        <v>356</v>
      </c>
      <c r="K1508" t="str">
        <f t="shared" si="69"/>
        <v>1962-1</v>
      </c>
      <c r="L1508" t="str">
        <f t="shared" si="70"/>
        <v>1-Oct-1962</v>
      </c>
      <c r="M1508">
        <f t="shared" si="71"/>
        <v>60</v>
      </c>
    </row>
    <row r="1509" spans="1:13" x14ac:dyDescent="0.25">
      <c r="A1509" t="s">
        <v>1540</v>
      </c>
      <c r="B1509">
        <v>1975</v>
      </c>
      <c r="C1509" t="s">
        <v>20</v>
      </c>
      <c r="D1509">
        <v>25</v>
      </c>
      <c r="E1509">
        <v>1</v>
      </c>
      <c r="F1509" s="11">
        <v>12770.27</v>
      </c>
      <c r="G1509" t="s">
        <v>12</v>
      </c>
      <c r="H1509" t="s">
        <v>12</v>
      </c>
      <c r="I1509" t="s">
        <v>300</v>
      </c>
      <c r="K1509" t="str">
        <f t="shared" si="69"/>
        <v>1975-25</v>
      </c>
      <c r="L1509" t="str">
        <f t="shared" si="70"/>
        <v>25-Sep-1975</v>
      </c>
      <c r="M1509">
        <f t="shared" si="71"/>
        <v>47</v>
      </c>
    </row>
    <row r="1510" spans="1:13" x14ac:dyDescent="0.25">
      <c r="A1510" t="s">
        <v>1541</v>
      </c>
      <c r="B1510">
        <v>1972</v>
      </c>
      <c r="C1510" t="s">
        <v>37</v>
      </c>
      <c r="D1510">
        <v>7</v>
      </c>
      <c r="E1510">
        <v>0</v>
      </c>
      <c r="F1510" s="11">
        <v>12776.05</v>
      </c>
      <c r="G1510" t="s">
        <v>12</v>
      </c>
      <c r="H1510" t="s">
        <v>12</v>
      </c>
      <c r="I1510" t="s">
        <v>535</v>
      </c>
      <c r="K1510" t="str">
        <f t="shared" si="69"/>
        <v>1972-7</v>
      </c>
      <c r="L1510" t="str">
        <f t="shared" si="70"/>
        <v>7-Oct-1972</v>
      </c>
      <c r="M1510">
        <f t="shared" si="71"/>
        <v>50</v>
      </c>
    </row>
    <row r="1511" spans="1:13" x14ac:dyDescent="0.25">
      <c r="A1511" t="s">
        <v>1542</v>
      </c>
      <c r="B1511">
        <v>1963</v>
      </c>
      <c r="C1511" t="s">
        <v>30</v>
      </c>
      <c r="D1511">
        <v>5</v>
      </c>
      <c r="E1511">
        <v>0</v>
      </c>
      <c r="F1511" s="11">
        <v>12788.03</v>
      </c>
      <c r="G1511" t="s">
        <v>12</v>
      </c>
      <c r="H1511" t="s">
        <v>12</v>
      </c>
      <c r="I1511" t="s">
        <v>200</v>
      </c>
      <c r="K1511" t="str">
        <f t="shared" si="69"/>
        <v>1963-5</v>
      </c>
      <c r="L1511" t="str">
        <f t="shared" si="70"/>
        <v>5-Dec-1963</v>
      </c>
      <c r="M1511">
        <f t="shared" si="71"/>
        <v>59</v>
      </c>
    </row>
    <row r="1512" spans="1:13" x14ac:dyDescent="0.25">
      <c r="A1512" t="s">
        <v>1543</v>
      </c>
      <c r="B1512">
        <v>1983</v>
      </c>
      <c r="C1512" t="s">
        <v>37</v>
      </c>
      <c r="D1512">
        <v>29</v>
      </c>
      <c r="E1512">
        <v>3</v>
      </c>
      <c r="F1512" s="11">
        <v>12788.18</v>
      </c>
      <c r="G1512" t="s">
        <v>12</v>
      </c>
      <c r="H1512" t="s">
        <v>16</v>
      </c>
      <c r="I1512" t="s">
        <v>535</v>
      </c>
      <c r="K1512" t="str">
        <f t="shared" si="69"/>
        <v>1983-29</v>
      </c>
      <c r="L1512" t="str">
        <f t="shared" si="70"/>
        <v>29-Oct-1983</v>
      </c>
      <c r="M1512">
        <f t="shared" si="71"/>
        <v>39</v>
      </c>
    </row>
    <row r="1513" spans="1:13" x14ac:dyDescent="0.25">
      <c r="A1513" t="s">
        <v>1544</v>
      </c>
      <c r="B1513">
        <v>1978</v>
      </c>
      <c r="C1513" t="s">
        <v>10</v>
      </c>
      <c r="D1513">
        <v>24</v>
      </c>
      <c r="E1513">
        <v>0</v>
      </c>
      <c r="F1513" s="11">
        <v>12797.21</v>
      </c>
      <c r="G1513" t="s">
        <v>12</v>
      </c>
      <c r="H1513" t="s">
        <v>16</v>
      </c>
      <c r="I1513" t="s">
        <v>247</v>
      </c>
      <c r="K1513" t="str">
        <f t="shared" si="69"/>
        <v>1978-24</v>
      </c>
      <c r="L1513" t="str">
        <f t="shared" si="70"/>
        <v>24-Jul-1978</v>
      </c>
      <c r="M1513">
        <f t="shared" si="71"/>
        <v>44</v>
      </c>
    </row>
    <row r="1514" spans="1:13" x14ac:dyDescent="0.25">
      <c r="A1514" t="s">
        <v>1545</v>
      </c>
      <c r="B1514">
        <v>1963</v>
      </c>
      <c r="C1514" t="s">
        <v>10</v>
      </c>
      <c r="D1514">
        <v>20</v>
      </c>
      <c r="E1514">
        <v>0</v>
      </c>
      <c r="F1514" s="11">
        <v>12815.44</v>
      </c>
      <c r="G1514" t="s">
        <v>12</v>
      </c>
      <c r="H1514" t="s">
        <v>12</v>
      </c>
      <c r="I1514" t="s">
        <v>247</v>
      </c>
      <c r="K1514" t="str">
        <f t="shared" si="69"/>
        <v>1963-20</v>
      </c>
      <c r="L1514" t="str">
        <f t="shared" si="70"/>
        <v>20-Jul-1963</v>
      </c>
      <c r="M1514">
        <f t="shared" si="71"/>
        <v>59</v>
      </c>
    </row>
    <row r="1515" spans="1:13" x14ac:dyDescent="0.25">
      <c r="A1515" t="s">
        <v>1546</v>
      </c>
      <c r="B1515">
        <v>1967</v>
      </c>
      <c r="C1515" t="s">
        <v>20</v>
      </c>
      <c r="D1515">
        <v>25</v>
      </c>
      <c r="E1515">
        <v>0</v>
      </c>
      <c r="F1515" s="11">
        <v>12823.25</v>
      </c>
      <c r="G1515" t="s">
        <v>12</v>
      </c>
      <c r="H1515" t="s">
        <v>12</v>
      </c>
      <c r="I1515" t="s">
        <v>300</v>
      </c>
      <c r="K1515" t="str">
        <f t="shared" si="69"/>
        <v>1967-25</v>
      </c>
      <c r="L1515" t="str">
        <f t="shared" si="70"/>
        <v>25-Sep-1967</v>
      </c>
      <c r="M1515">
        <f t="shared" si="71"/>
        <v>55</v>
      </c>
    </row>
    <row r="1516" spans="1:13" x14ac:dyDescent="0.25">
      <c r="A1516" t="s">
        <v>1547</v>
      </c>
      <c r="B1516">
        <v>2004</v>
      </c>
      <c r="C1516" t="s">
        <v>15</v>
      </c>
      <c r="D1516">
        <v>9</v>
      </c>
      <c r="E1516">
        <v>2</v>
      </c>
      <c r="F1516" s="11">
        <v>12829.46</v>
      </c>
      <c r="G1516" t="s">
        <v>12</v>
      </c>
      <c r="H1516" t="s">
        <v>12</v>
      </c>
      <c r="I1516" t="s">
        <v>168</v>
      </c>
      <c r="K1516" t="str">
        <f t="shared" si="69"/>
        <v>2004-9</v>
      </c>
      <c r="L1516" t="str">
        <f t="shared" si="70"/>
        <v>9-Nov-2004</v>
      </c>
      <c r="M1516">
        <f t="shared" si="71"/>
        <v>18</v>
      </c>
    </row>
    <row r="1517" spans="1:13" x14ac:dyDescent="0.25">
      <c r="A1517" t="s">
        <v>1548</v>
      </c>
      <c r="B1517">
        <v>1993</v>
      </c>
      <c r="C1517" t="s">
        <v>20</v>
      </c>
      <c r="D1517">
        <v>27</v>
      </c>
      <c r="E1517">
        <v>0</v>
      </c>
      <c r="F1517" s="11">
        <v>12847.24</v>
      </c>
      <c r="G1517" t="s">
        <v>12</v>
      </c>
      <c r="H1517" t="s">
        <v>11</v>
      </c>
      <c r="I1517" t="s">
        <v>23</v>
      </c>
      <c r="K1517" t="str">
        <f t="shared" si="69"/>
        <v>1993-27</v>
      </c>
      <c r="L1517" t="str">
        <f t="shared" si="70"/>
        <v>27-Sep-1993</v>
      </c>
      <c r="M1517">
        <f t="shared" si="71"/>
        <v>29</v>
      </c>
    </row>
    <row r="1518" spans="1:13" x14ac:dyDescent="0.25">
      <c r="A1518" t="s">
        <v>1549</v>
      </c>
      <c r="B1518">
        <v>1973</v>
      </c>
      <c r="C1518" t="s">
        <v>20</v>
      </c>
      <c r="D1518">
        <v>22</v>
      </c>
      <c r="E1518">
        <v>0</v>
      </c>
      <c r="F1518" s="11">
        <v>12852.37</v>
      </c>
      <c r="G1518" t="s">
        <v>12</v>
      </c>
      <c r="H1518" t="s">
        <v>16</v>
      </c>
      <c r="I1518" t="s">
        <v>23</v>
      </c>
      <c r="K1518" t="str">
        <f t="shared" si="69"/>
        <v>1973-22</v>
      </c>
      <c r="L1518" t="str">
        <f t="shared" si="70"/>
        <v>22-Sep-1973</v>
      </c>
      <c r="M1518">
        <f t="shared" si="71"/>
        <v>49</v>
      </c>
    </row>
    <row r="1519" spans="1:13" x14ac:dyDescent="0.25">
      <c r="A1519" t="s">
        <v>1550</v>
      </c>
      <c r="B1519">
        <v>1963</v>
      </c>
      <c r="C1519" t="s">
        <v>20</v>
      </c>
      <c r="D1519">
        <v>27</v>
      </c>
      <c r="E1519">
        <v>0</v>
      </c>
      <c r="F1519" s="11">
        <v>12856.84</v>
      </c>
      <c r="G1519" t="s">
        <v>12</v>
      </c>
      <c r="H1519" t="s">
        <v>12</v>
      </c>
      <c r="I1519" t="s">
        <v>300</v>
      </c>
      <c r="K1519" t="str">
        <f t="shared" si="69"/>
        <v>1963-27</v>
      </c>
      <c r="L1519" t="str">
        <f t="shared" si="70"/>
        <v>27-Sep-1963</v>
      </c>
      <c r="M1519">
        <f t="shared" si="71"/>
        <v>59</v>
      </c>
    </row>
    <row r="1520" spans="1:13" x14ac:dyDescent="0.25">
      <c r="A1520" t="s">
        <v>1551</v>
      </c>
      <c r="B1520">
        <v>1984</v>
      </c>
      <c r="C1520" t="s">
        <v>35</v>
      </c>
      <c r="D1520">
        <v>6</v>
      </c>
      <c r="E1520">
        <v>3</v>
      </c>
      <c r="F1520" s="11">
        <v>12870.31</v>
      </c>
      <c r="G1520" t="s">
        <v>12</v>
      </c>
      <c r="H1520" t="s">
        <v>12</v>
      </c>
      <c r="I1520" t="s">
        <v>23</v>
      </c>
      <c r="K1520" t="str">
        <f t="shared" si="69"/>
        <v>1984-6</v>
      </c>
      <c r="L1520" t="str">
        <f t="shared" si="70"/>
        <v>6-Aug-1984</v>
      </c>
      <c r="M1520">
        <f t="shared" si="71"/>
        <v>38</v>
      </c>
    </row>
    <row r="1521" spans="1:13" x14ac:dyDescent="0.25">
      <c r="A1521" t="s">
        <v>1552</v>
      </c>
      <c r="B1521">
        <v>2004</v>
      </c>
      <c r="C1521" t="s">
        <v>10</v>
      </c>
      <c r="D1521">
        <v>9</v>
      </c>
      <c r="E1521">
        <v>0</v>
      </c>
      <c r="F1521" s="11">
        <v>12890.06</v>
      </c>
      <c r="G1521" t="s">
        <v>12</v>
      </c>
      <c r="H1521" t="s">
        <v>16</v>
      </c>
      <c r="I1521" t="s">
        <v>166</v>
      </c>
      <c r="K1521" t="str">
        <f t="shared" si="69"/>
        <v>2004-9</v>
      </c>
      <c r="L1521" t="str">
        <f t="shared" si="70"/>
        <v>9-Jul-2004</v>
      </c>
      <c r="M1521">
        <f t="shared" si="71"/>
        <v>18</v>
      </c>
    </row>
    <row r="1522" spans="1:13" x14ac:dyDescent="0.25">
      <c r="A1522" t="s">
        <v>1553</v>
      </c>
      <c r="B1522">
        <v>1963</v>
      </c>
      <c r="C1522" t="s">
        <v>35</v>
      </c>
      <c r="D1522">
        <v>16</v>
      </c>
      <c r="E1522">
        <v>1</v>
      </c>
      <c r="F1522" s="11">
        <v>12913.99</v>
      </c>
      <c r="G1522" t="s">
        <v>12</v>
      </c>
      <c r="H1522" t="s">
        <v>11</v>
      </c>
      <c r="I1522" t="s">
        <v>168</v>
      </c>
      <c r="K1522" t="str">
        <f t="shared" si="69"/>
        <v>1963-16</v>
      </c>
      <c r="L1522" t="str">
        <f t="shared" si="70"/>
        <v>16-Aug-1963</v>
      </c>
      <c r="M1522">
        <f t="shared" si="71"/>
        <v>59</v>
      </c>
    </row>
    <row r="1523" spans="1:13" x14ac:dyDescent="0.25">
      <c r="A1523" t="s">
        <v>1554</v>
      </c>
      <c r="B1523">
        <v>1963</v>
      </c>
      <c r="C1523" t="s">
        <v>20</v>
      </c>
      <c r="D1523">
        <v>1</v>
      </c>
      <c r="E1523">
        <v>2</v>
      </c>
      <c r="F1523" s="11">
        <v>12925.89</v>
      </c>
      <c r="G1523" t="s">
        <v>12</v>
      </c>
      <c r="H1523" t="s">
        <v>11</v>
      </c>
      <c r="I1523" t="s">
        <v>13</v>
      </c>
      <c r="K1523" t="str">
        <f t="shared" si="69"/>
        <v>1963-1</v>
      </c>
      <c r="L1523" t="str">
        <f t="shared" si="70"/>
        <v>1-Sep-1963</v>
      </c>
      <c r="M1523">
        <f t="shared" si="71"/>
        <v>59</v>
      </c>
    </row>
    <row r="1524" spans="1:13" x14ac:dyDescent="0.25">
      <c r="A1524" t="s">
        <v>1555</v>
      </c>
      <c r="B1524">
        <v>1963</v>
      </c>
      <c r="C1524" t="s">
        <v>35</v>
      </c>
      <c r="D1524">
        <v>14</v>
      </c>
      <c r="E1524">
        <v>2</v>
      </c>
      <c r="F1524" s="11">
        <v>12928.79</v>
      </c>
      <c r="G1524" t="s">
        <v>12</v>
      </c>
      <c r="H1524" t="s">
        <v>11</v>
      </c>
      <c r="I1524" t="s">
        <v>13</v>
      </c>
      <c r="K1524" t="str">
        <f t="shared" si="69"/>
        <v>1963-14</v>
      </c>
      <c r="L1524" t="str">
        <f t="shared" si="70"/>
        <v>14-Aug-1963</v>
      </c>
      <c r="M1524">
        <f t="shared" si="71"/>
        <v>59</v>
      </c>
    </row>
    <row r="1525" spans="1:13" x14ac:dyDescent="0.25">
      <c r="A1525" t="s">
        <v>1556</v>
      </c>
      <c r="B1525">
        <v>1966</v>
      </c>
      <c r="C1525" t="s">
        <v>30</v>
      </c>
      <c r="D1525">
        <v>22</v>
      </c>
      <c r="E1525">
        <v>4</v>
      </c>
      <c r="F1525" s="11">
        <v>12949.16</v>
      </c>
      <c r="G1525" t="s">
        <v>12</v>
      </c>
      <c r="H1525" t="s">
        <v>12</v>
      </c>
      <c r="I1525" t="s">
        <v>13</v>
      </c>
      <c r="K1525" t="str">
        <f t="shared" si="69"/>
        <v>1966-22</v>
      </c>
      <c r="L1525" t="str">
        <f t="shared" si="70"/>
        <v>22-Dec-1966</v>
      </c>
      <c r="M1525">
        <f t="shared" si="71"/>
        <v>56</v>
      </c>
    </row>
    <row r="1526" spans="1:13" x14ac:dyDescent="0.25">
      <c r="A1526" t="s">
        <v>1557</v>
      </c>
      <c r="B1526">
        <v>1961</v>
      </c>
      <c r="C1526" t="s">
        <v>35</v>
      </c>
      <c r="D1526">
        <v>20</v>
      </c>
      <c r="E1526">
        <v>0</v>
      </c>
      <c r="F1526" s="11">
        <v>12950.07</v>
      </c>
      <c r="G1526" t="s">
        <v>12</v>
      </c>
      <c r="H1526" t="s">
        <v>16</v>
      </c>
      <c r="I1526" t="s">
        <v>23</v>
      </c>
      <c r="K1526" t="str">
        <f t="shared" si="69"/>
        <v>1961-20</v>
      </c>
      <c r="L1526" t="str">
        <f t="shared" si="70"/>
        <v>20-Aug-1961</v>
      </c>
      <c r="M1526">
        <f t="shared" si="71"/>
        <v>61</v>
      </c>
    </row>
    <row r="1527" spans="1:13" x14ac:dyDescent="0.25">
      <c r="A1527" t="s">
        <v>1558</v>
      </c>
      <c r="B1527">
        <v>1960</v>
      </c>
      <c r="C1527" t="s">
        <v>15</v>
      </c>
      <c r="D1527">
        <v>4</v>
      </c>
      <c r="E1527">
        <v>0</v>
      </c>
      <c r="F1527" s="11">
        <v>12957.12</v>
      </c>
      <c r="G1527" t="s">
        <v>12</v>
      </c>
      <c r="H1527" t="s">
        <v>16</v>
      </c>
      <c r="I1527" t="s">
        <v>42</v>
      </c>
      <c r="K1527" t="str">
        <f t="shared" si="69"/>
        <v>1960-4</v>
      </c>
      <c r="L1527" t="str">
        <f t="shared" si="70"/>
        <v>4-Nov-1960</v>
      </c>
      <c r="M1527">
        <f t="shared" si="71"/>
        <v>62</v>
      </c>
    </row>
    <row r="1528" spans="1:13" x14ac:dyDescent="0.25">
      <c r="A1528" t="s">
        <v>1559</v>
      </c>
      <c r="B1528">
        <v>1960</v>
      </c>
      <c r="C1528" t="s">
        <v>18</v>
      </c>
      <c r="D1528">
        <v>22</v>
      </c>
      <c r="E1528">
        <v>0</v>
      </c>
      <c r="F1528" s="11">
        <v>12979.36</v>
      </c>
      <c r="G1528" t="s">
        <v>12</v>
      </c>
      <c r="H1528" t="s">
        <v>16</v>
      </c>
      <c r="I1528" t="s">
        <v>42</v>
      </c>
      <c r="K1528" t="str">
        <f t="shared" si="69"/>
        <v>1960-22</v>
      </c>
      <c r="L1528" t="str">
        <f t="shared" si="70"/>
        <v>22-Jun-1960</v>
      </c>
      <c r="M1528">
        <f t="shared" si="71"/>
        <v>62</v>
      </c>
    </row>
    <row r="1529" spans="1:13" x14ac:dyDescent="0.25">
      <c r="A1529" t="s">
        <v>1560</v>
      </c>
      <c r="B1529">
        <v>1960</v>
      </c>
      <c r="C1529" t="s">
        <v>20</v>
      </c>
      <c r="D1529">
        <v>23</v>
      </c>
      <c r="E1529">
        <v>0</v>
      </c>
      <c r="F1529" s="11">
        <v>12981.35</v>
      </c>
      <c r="G1529" t="s">
        <v>12</v>
      </c>
      <c r="H1529" t="s">
        <v>12</v>
      </c>
      <c r="I1529" t="s">
        <v>13</v>
      </c>
      <c r="K1529" t="str">
        <f t="shared" si="69"/>
        <v>1960-23</v>
      </c>
      <c r="L1529" t="str">
        <f t="shared" si="70"/>
        <v>23-Sep-1960</v>
      </c>
      <c r="M1529">
        <f t="shared" si="71"/>
        <v>62</v>
      </c>
    </row>
    <row r="1530" spans="1:13" x14ac:dyDescent="0.25">
      <c r="A1530" t="s">
        <v>1561</v>
      </c>
      <c r="B1530">
        <v>1960</v>
      </c>
      <c r="C1530" t="s">
        <v>15</v>
      </c>
      <c r="D1530">
        <v>28</v>
      </c>
      <c r="E1530">
        <v>0</v>
      </c>
      <c r="F1530" s="11">
        <v>12982.87</v>
      </c>
      <c r="G1530" t="s">
        <v>12</v>
      </c>
      <c r="H1530" t="s">
        <v>16</v>
      </c>
      <c r="I1530" t="s">
        <v>13</v>
      </c>
      <c r="K1530" t="str">
        <f t="shared" si="69"/>
        <v>1960-28</v>
      </c>
      <c r="L1530" t="str">
        <f t="shared" si="70"/>
        <v>28-Nov-1960</v>
      </c>
      <c r="M1530">
        <f t="shared" si="71"/>
        <v>62</v>
      </c>
    </row>
    <row r="1531" spans="1:13" x14ac:dyDescent="0.25">
      <c r="A1531" t="s">
        <v>1562</v>
      </c>
      <c r="B1531">
        <v>1979</v>
      </c>
      <c r="C1531" t="s">
        <v>15</v>
      </c>
      <c r="D1531">
        <v>27</v>
      </c>
      <c r="E1531">
        <v>2</v>
      </c>
      <c r="F1531" s="11">
        <v>12994.12</v>
      </c>
      <c r="G1531" t="s">
        <v>12</v>
      </c>
      <c r="H1531" t="s">
        <v>11</v>
      </c>
      <c r="I1531" t="s">
        <v>535</v>
      </c>
      <c r="K1531" t="str">
        <f t="shared" si="69"/>
        <v>1979-27</v>
      </c>
      <c r="L1531" t="str">
        <f t="shared" si="70"/>
        <v>27-Nov-1979</v>
      </c>
      <c r="M1531">
        <f t="shared" si="71"/>
        <v>43</v>
      </c>
    </row>
    <row r="1532" spans="1:13" x14ac:dyDescent="0.25">
      <c r="A1532" t="s">
        <v>1563</v>
      </c>
      <c r="B1532">
        <v>1981</v>
      </c>
      <c r="C1532" t="s">
        <v>37</v>
      </c>
      <c r="D1532">
        <v>30</v>
      </c>
      <c r="E1532">
        <v>1</v>
      </c>
      <c r="F1532" s="11">
        <v>13002.91</v>
      </c>
      <c r="G1532" t="s">
        <v>12</v>
      </c>
      <c r="H1532" t="s">
        <v>16</v>
      </c>
      <c r="I1532" t="s">
        <v>23</v>
      </c>
      <c r="K1532" t="str">
        <f t="shared" si="69"/>
        <v>1981-30</v>
      </c>
      <c r="L1532" t="str">
        <f t="shared" si="70"/>
        <v>30-Oct-1981</v>
      </c>
      <c r="M1532">
        <f t="shared" si="71"/>
        <v>41</v>
      </c>
    </row>
    <row r="1533" spans="1:13" x14ac:dyDescent="0.25">
      <c r="A1533" t="s">
        <v>1564</v>
      </c>
      <c r="B1533">
        <v>1962</v>
      </c>
      <c r="C1533" t="s">
        <v>18</v>
      </c>
      <c r="D1533">
        <v>24</v>
      </c>
      <c r="E1533">
        <v>0</v>
      </c>
      <c r="F1533" s="11">
        <v>13004.95</v>
      </c>
      <c r="G1533" t="s">
        <v>12</v>
      </c>
      <c r="H1533" t="s">
        <v>16</v>
      </c>
      <c r="I1533" t="s">
        <v>23</v>
      </c>
      <c r="K1533" t="str">
        <f t="shared" si="69"/>
        <v>1962-24</v>
      </c>
      <c r="L1533" t="str">
        <f t="shared" si="70"/>
        <v>24-Jun-1962</v>
      </c>
      <c r="M1533">
        <f t="shared" si="71"/>
        <v>60</v>
      </c>
    </row>
    <row r="1534" spans="1:13" x14ac:dyDescent="0.25">
      <c r="A1534" t="s">
        <v>1565</v>
      </c>
      <c r="B1534">
        <v>1969</v>
      </c>
      <c r="C1534" t="s">
        <v>30</v>
      </c>
      <c r="D1534">
        <v>13</v>
      </c>
      <c r="E1534">
        <v>0</v>
      </c>
      <c r="F1534" s="11">
        <v>13008.07</v>
      </c>
      <c r="G1534" t="s">
        <v>12</v>
      </c>
      <c r="H1534" t="s">
        <v>12</v>
      </c>
      <c r="I1534" t="s">
        <v>23</v>
      </c>
      <c r="K1534" t="str">
        <f t="shared" si="69"/>
        <v>1969-13</v>
      </c>
      <c r="L1534" t="str">
        <f t="shared" si="70"/>
        <v>13-Dec-1969</v>
      </c>
      <c r="M1534">
        <f t="shared" si="71"/>
        <v>53</v>
      </c>
    </row>
    <row r="1535" spans="1:13" x14ac:dyDescent="0.25">
      <c r="A1535" t="s">
        <v>1566</v>
      </c>
      <c r="B1535">
        <v>1972</v>
      </c>
      <c r="C1535" t="s">
        <v>20</v>
      </c>
      <c r="D1535">
        <v>27</v>
      </c>
      <c r="E1535">
        <v>0</v>
      </c>
      <c r="F1535" s="11">
        <v>13010.86</v>
      </c>
      <c r="G1535" t="s">
        <v>12</v>
      </c>
      <c r="H1535" t="s">
        <v>11</v>
      </c>
      <c r="I1535" t="s">
        <v>23</v>
      </c>
      <c r="K1535" t="str">
        <f t="shared" si="69"/>
        <v>1972-27</v>
      </c>
      <c r="L1535" t="str">
        <f t="shared" si="70"/>
        <v>27-Sep-1972</v>
      </c>
      <c r="M1535">
        <f t="shared" si="71"/>
        <v>50</v>
      </c>
    </row>
    <row r="1536" spans="1:13" x14ac:dyDescent="0.25">
      <c r="A1536" t="s">
        <v>1567</v>
      </c>
      <c r="B1536">
        <v>1962</v>
      </c>
      <c r="C1536" t="s">
        <v>10</v>
      </c>
      <c r="D1536">
        <v>20</v>
      </c>
      <c r="E1536">
        <v>0</v>
      </c>
      <c r="F1536" s="11">
        <v>13012.21</v>
      </c>
      <c r="G1536" t="s">
        <v>12</v>
      </c>
      <c r="H1536" t="s">
        <v>16</v>
      </c>
      <c r="I1536" t="s">
        <v>23</v>
      </c>
      <c r="K1536" t="str">
        <f t="shared" si="69"/>
        <v>1962-20</v>
      </c>
      <c r="L1536" t="str">
        <f t="shared" si="70"/>
        <v>20-Jul-1962</v>
      </c>
      <c r="M1536">
        <f t="shared" si="71"/>
        <v>60</v>
      </c>
    </row>
    <row r="1537" spans="1:13" x14ac:dyDescent="0.25">
      <c r="A1537" t="s">
        <v>1568</v>
      </c>
      <c r="B1537">
        <v>1964</v>
      </c>
      <c r="C1537" t="s">
        <v>20</v>
      </c>
      <c r="D1537">
        <v>23</v>
      </c>
      <c r="E1537">
        <v>1</v>
      </c>
      <c r="F1537" s="11">
        <v>13019.16</v>
      </c>
      <c r="G1537" t="s">
        <v>12</v>
      </c>
      <c r="H1537" t="s">
        <v>16</v>
      </c>
      <c r="I1537" t="s">
        <v>247</v>
      </c>
      <c r="K1537" t="str">
        <f t="shared" si="69"/>
        <v>1964-23</v>
      </c>
      <c r="L1537" t="str">
        <f t="shared" si="70"/>
        <v>23-Sep-1964</v>
      </c>
      <c r="M1537">
        <f t="shared" si="71"/>
        <v>58</v>
      </c>
    </row>
    <row r="1538" spans="1:13" x14ac:dyDescent="0.25">
      <c r="A1538" t="s">
        <v>1569</v>
      </c>
      <c r="B1538">
        <v>1965</v>
      </c>
      <c r="C1538" t="s">
        <v>15</v>
      </c>
      <c r="D1538">
        <v>4</v>
      </c>
      <c r="E1538">
        <v>0</v>
      </c>
      <c r="F1538" s="11">
        <v>13023.93</v>
      </c>
      <c r="G1538" t="s">
        <v>12</v>
      </c>
      <c r="H1538" t="s">
        <v>11</v>
      </c>
      <c r="I1538" t="s">
        <v>200</v>
      </c>
      <c r="K1538" t="str">
        <f t="shared" si="69"/>
        <v>1965-4</v>
      </c>
      <c r="L1538" t="str">
        <f t="shared" si="70"/>
        <v>4-Nov-1965</v>
      </c>
      <c r="M1538">
        <f t="shared" si="71"/>
        <v>57</v>
      </c>
    </row>
    <row r="1539" spans="1:13" x14ac:dyDescent="0.25">
      <c r="A1539" t="s">
        <v>1570</v>
      </c>
      <c r="B1539">
        <v>1961</v>
      </c>
      <c r="C1539" t="s">
        <v>15</v>
      </c>
      <c r="D1539">
        <v>9</v>
      </c>
      <c r="E1539">
        <v>0</v>
      </c>
      <c r="F1539" s="11">
        <v>13041.92</v>
      </c>
      <c r="G1539" t="s">
        <v>12</v>
      </c>
      <c r="H1539" t="s">
        <v>16</v>
      </c>
      <c r="I1539" t="s">
        <v>42</v>
      </c>
      <c r="K1539" t="str">
        <f t="shared" ref="K1539:K1602" si="72">B1539&amp;"-"&amp;D1539</f>
        <v>1961-9</v>
      </c>
      <c r="L1539" t="str">
        <f t="shared" ref="L1539:L1602" si="73">D1539&amp;"-"&amp;C1539&amp;"-"&amp;B1539</f>
        <v>9-Nov-1961</v>
      </c>
      <c r="M1539">
        <f t="shared" ref="M1539:M1602" si="74">DATEDIF(L1539,DATE(2023,6,8),"Y")</f>
        <v>61</v>
      </c>
    </row>
    <row r="1540" spans="1:13" x14ac:dyDescent="0.25">
      <c r="A1540" t="s">
        <v>1571</v>
      </c>
      <c r="B1540">
        <v>1969</v>
      </c>
      <c r="C1540" t="s">
        <v>20</v>
      </c>
      <c r="D1540">
        <v>23</v>
      </c>
      <c r="E1540">
        <v>0</v>
      </c>
      <c r="F1540" s="11">
        <v>13044.41</v>
      </c>
      <c r="G1540" t="s">
        <v>12</v>
      </c>
      <c r="H1540" t="s">
        <v>16</v>
      </c>
      <c r="I1540" t="s">
        <v>23</v>
      </c>
      <c r="K1540" t="str">
        <f t="shared" si="72"/>
        <v>1969-23</v>
      </c>
      <c r="L1540" t="str">
        <f t="shared" si="73"/>
        <v>23-Sep-1969</v>
      </c>
      <c r="M1540">
        <f t="shared" si="74"/>
        <v>53</v>
      </c>
    </row>
    <row r="1541" spans="1:13" x14ac:dyDescent="0.25">
      <c r="A1541" t="s">
        <v>1572</v>
      </c>
      <c r="B1541">
        <v>1967</v>
      </c>
      <c r="C1541" t="s">
        <v>35</v>
      </c>
      <c r="D1541">
        <v>6</v>
      </c>
      <c r="E1541">
        <v>3</v>
      </c>
      <c r="F1541" s="11">
        <v>13047.33</v>
      </c>
      <c r="G1541" t="s">
        <v>12</v>
      </c>
      <c r="H1541" t="s">
        <v>12</v>
      </c>
      <c r="I1541" t="s">
        <v>247</v>
      </c>
      <c r="K1541" t="str">
        <f t="shared" si="72"/>
        <v>1967-6</v>
      </c>
      <c r="L1541" t="str">
        <f t="shared" si="73"/>
        <v>6-Aug-1967</v>
      </c>
      <c r="M1541">
        <f t="shared" si="74"/>
        <v>55</v>
      </c>
    </row>
    <row r="1542" spans="1:13" x14ac:dyDescent="0.25">
      <c r="A1542" t="s">
        <v>1573</v>
      </c>
      <c r="B1542">
        <v>1985</v>
      </c>
      <c r="C1542" t="s">
        <v>37</v>
      </c>
      <c r="D1542">
        <v>26</v>
      </c>
      <c r="E1542">
        <v>3</v>
      </c>
      <c r="F1542" s="11">
        <v>13051.22</v>
      </c>
      <c r="G1542" t="s">
        <v>12</v>
      </c>
      <c r="H1542" t="s">
        <v>16</v>
      </c>
      <c r="I1542" t="s">
        <v>535</v>
      </c>
      <c r="K1542" t="str">
        <f t="shared" si="72"/>
        <v>1985-26</v>
      </c>
      <c r="L1542" t="str">
        <f t="shared" si="73"/>
        <v>26-Oct-1985</v>
      </c>
      <c r="M1542">
        <f t="shared" si="74"/>
        <v>37</v>
      </c>
    </row>
    <row r="1543" spans="1:13" x14ac:dyDescent="0.25">
      <c r="A1543" t="s">
        <v>1574</v>
      </c>
      <c r="B1543">
        <v>1961</v>
      </c>
      <c r="C1543" t="s">
        <v>15</v>
      </c>
      <c r="D1543">
        <v>6</v>
      </c>
      <c r="E1543">
        <v>0</v>
      </c>
      <c r="F1543" s="11">
        <v>13063.88</v>
      </c>
      <c r="G1543" t="s">
        <v>12</v>
      </c>
      <c r="H1543" t="s">
        <v>11</v>
      </c>
      <c r="I1543" t="s">
        <v>42</v>
      </c>
      <c r="K1543" t="str">
        <f t="shared" si="72"/>
        <v>1961-6</v>
      </c>
      <c r="L1543" t="str">
        <f t="shared" si="73"/>
        <v>6-Nov-1961</v>
      </c>
      <c r="M1543">
        <f t="shared" si="74"/>
        <v>61</v>
      </c>
    </row>
    <row r="1544" spans="1:13" x14ac:dyDescent="0.25">
      <c r="A1544" t="s">
        <v>1575</v>
      </c>
      <c r="B1544">
        <v>1978</v>
      </c>
      <c r="C1544" t="s">
        <v>10</v>
      </c>
      <c r="D1544">
        <v>17</v>
      </c>
      <c r="E1544">
        <v>2</v>
      </c>
      <c r="F1544" s="11">
        <v>13101.74</v>
      </c>
      <c r="G1544" t="s">
        <v>12</v>
      </c>
      <c r="H1544" t="s">
        <v>11</v>
      </c>
      <c r="I1544" t="s">
        <v>535</v>
      </c>
      <c r="K1544" t="str">
        <f t="shared" si="72"/>
        <v>1978-17</v>
      </c>
      <c r="L1544" t="str">
        <f t="shared" si="73"/>
        <v>17-Jul-1978</v>
      </c>
      <c r="M1544">
        <f t="shared" si="74"/>
        <v>44</v>
      </c>
    </row>
    <row r="1545" spans="1:13" x14ac:dyDescent="0.25">
      <c r="A1545" t="s">
        <v>1576</v>
      </c>
      <c r="B1545">
        <v>1971</v>
      </c>
      <c r="C1545" t="s">
        <v>37</v>
      </c>
      <c r="D1545">
        <v>30</v>
      </c>
      <c r="E1545">
        <v>0</v>
      </c>
      <c r="F1545" s="11">
        <v>13110.79</v>
      </c>
      <c r="G1545" t="s">
        <v>12</v>
      </c>
      <c r="H1545" t="s">
        <v>11</v>
      </c>
      <c r="I1545" t="s">
        <v>42</v>
      </c>
      <c r="K1545" t="str">
        <f t="shared" si="72"/>
        <v>1971-30</v>
      </c>
      <c r="L1545" t="str">
        <f t="shared" si="73"/>
        <v>30-Oct-1971</v>
      </c>
      <c r="M1545">
        <f t="shared" si="74"/>
        <v>51</v>
      </c>
    </row>
    <row r="1546" spans="1:13" x14ac:dyDescent="0.25">
      <c r="A1546" t="s">
        <v>1577</v>
      </c>
      <c r="B1546">
        <v>1962</v>
      </c>
      <c r="C1546" t="s">
        <v>35</v>
      </c>
      <c r="D1546">
        <v>2</v>
      </c>
      <c r="E1546">
        <v>1</v>
      </c>
      <c r="F1546" s="11">
        <v>13112.6</v>
      </c>
      <c r="G1546" t="s">
        <v>12</v>
      </c>
      <c r="H1546" t="s">
        <v>12</v>
      </c>
      <c r="I1546" t="s">
        <v>23</v>
      </c>
      <c r="K1546" t="str">
        <f t="shared" si="72"/>
        <v>1962-2</v>
      </c>
      <c r="L1546" t="str">
        <f t="shared" si="73"/>
        <v>2-Aug-1962</v>
      </c>
      <c r="M1546">
        <f t="shared" si="74"/>
        <v>60</v>
      </c>
    </row>
    <row r="1547" spans="1:13" x14ac:dyDescent="0.25">
      <c r="A1547" t="s">
        <v>1578</v>
      </c>
      <c r="B1547">
        <v>1992</v>
      </c>
      <c r="C1547" t="s">
        <v>35</v>
      </c>
      <c r="D1547">
        <v>12</v>
      </c>
      <c r="E1547">
        <v>0</v>
      </c>
      <c r="F1547" s="11">
        <v>13113.51</v>
      </c>
      <c r="G1547" t="s">
        <v>12</v>
      </c>
      <c r="H1547" t="s">
        <v>11</v>
      </c>
      <c r="I1547" t="s">
        <v>535</v>
      </c>
      <c r="K1547" t="str">
        <f t="shared" si="72"/>
        <v>1992-12</v>
      </c>
      <c r="L1547" t="str">
        <f t="shared" si="73"/>
        <v>12-Aug-1992</v>
      </c>
      <c r="M1547">
        <f t="shared" si="74"/>
        <v>30</v>
      </c>
    </row>
    <row r="1548" spans="1:13" x14ac:dyDescent="0.25">
      <c r="A1548" t="s">
        <v>1579</v>
      </c>
      <c r="B1548">
        <v>1963</v>
      </c>
      <c r="C1548" t="s">
        <v>20</v>
      </c>
      <c r="D1548">
        <v>14</v>
      </c>
      <c r="E1548">
        <v>0</v>
      </c>
      <c r="F1548" s="11">
        <v>13116.84</v>
      </c>
      <c r="G1548" t="s">
        <v>12</v>
      </c>
      <c r="H1548" t="s">
        <v>16</v>
      </c>
      <c r="I1548" t="s">
        <v>23</v>
      </c>
      <c r="K1548" t="str">
        <f t="shared" si="72"/>
        <v>1963-14</v>
      </c>
      <c r="L1548" t="str">
        <f t="shared" si="73"/>
        <v>14-Sep-1963</v>
      </c>
      <c r="M1548">
        <f t="shared" si="74"/>
        <v>59</v>
      </c>
    </row>
    <row r="1549" spans="1:13" x14ac:dyDescent="0.25">
      <c r="A1549" t="s">
        <v>1580</v>
      </c>
      <c r="B1549">
        <v>1999</v>
      </c>
      <c r="C1549" t="s">
        <v>35</v>
      </c>
      <c r="D1549">
        <v>16</v>
      </c>
      <c r="E1549">
        <v>0</v>
      </c>
      <c r="F1549" s="11">
        <v>13126.68</v>
      </c>
      <c r="G1549" t="s">
        <v>12</v>
      </c>
      <c r="H1549" t="s">
        <v>12</v>
      </c>
      <c r="I1549" t="s">
        <v>42</v>
      </c>
      <c r="K1549" t="str">
        <f t="shared" si="72"/>
        <v>1999-16</v>
      </c>
      <c r="L1549" t="str">
        <f t="shared" si="73"/>
        <v>16-Aug-1999</v>
      </c>
      <c r="M1549">
        <f t="shared" si="74"/>
        <v>23</v>
      </c>
    </row>
    <row r="1550" spans="1:13" x14ac:dyDescent="0.25">
      <c r="A1550" t="s">
        <v>1581</v>
      </c>
      <c r="B1550">
        <v>1961</v>
      </c>
      <c r="C1550" t="s">
        <v>20</v>
      </c>
      <c r="D1550">
        <v>7</v>
      </c>
      <c r="E1550">
        <v>0</v>
      </c>
      <c r="F1550" s="11">
        <v>13129.6</v>
      </c>
      <c r="G1550" t="s">
        <v>12</v>
      </c>
      <c r="H1550" t="s">
        <v>11</v>
      </c>
      <c r="I1550" t="s">
        <v>356</v>
      </c>
      <c r="K1550" t="str">
        <f t="shared" si="72"/>
        <v>1961-7</v>
      </c>
      <c r="L1550" t="str">
        <f t="shared" si="73"/>
        <v>7-Sep-1961</v>
      </c>
      <c r="M1550">
        <f t="shared" si="74"/>
        <v>61</v>
      </c>
    </row>
    <row r="1551" spans="1:13" x14ac:dyDescent="0.25">
      <c r="A1551" t="s">
        <v>1582</v>
      </c>
      <c r="B1551">
        <v>1961</v>
      </c>
      <c r="C1551" t="s">
        <v>30</v>
      </c>
      <c r="D1551">
        <v>6</v>
      </c>
      <c r="E1551">
        <v>0</v>
      </c>
      <c r="F1551" s="11">
        <v>13143.34</v>
      </c>
      <c r="G1551" t="s">
        <v>12</v>
      </c>
      <c r="H1551" t="s">
        <v>11</v>
      </c>
      <c r="I1551" t="s">
        <v>516</v>
      </c>
      <c r="K1551" t="str">
        <f t="shared" si="72"/>
        <v>1961-6</v>
      </c>
      <c r="L1551" t="str">
        <f t="shared" si="73"/>
        <v>6-Dec-1961</v>
      </c>
      <c r="M1551">
        <f t="shared" si="74"/>
        <v>61</v>
      </c>
    </row>
    <row r="1552" spans="1:13" x14ac:dyDescent="0.25">
      <c r="A1552" t="s">
        <v>1583</v>
      </c>
      <c r="B1552">
        <v>1961</v>
      </c>
      <c r="C1552" t="s">
        <v>30</v>
      </c>
      <c r="D1552">
        <v>6</v>
      </c>
      <c r="E1552">
        <v>0</v>
      </c>
      <c r="F1552" s="11">
        <v>13143.86</v>
      </c>
      <c r="G1552" t="s">
        <v>12</v>
      </c>
      <c r="H1552" t="s">
        <v>11</v>
      </c>
      <c r="I1552" t="s">
        <v>168</v>
      </c>
      <c r="K1552" t="str">
        <f t="shared" si="72"/>
        <v>1961-6</v>
      </c>
      <c r="L1552" t="str">
        <f t="shared" si="73"/>
        <v>6-Dec-1961</v>
      </c>
      <c r="M1552">
        <f t="shared" si="74"/>
        <v>61</v>
      </c>
    </row>
    <row r="1553" spans="1:13" x14ac:dyDescent="0.25">
      <c r="A1553" t="s">
        <v>1584</v>
      </c>
      <c r="B1553">
        <v>1962</v>
      </c>
      <c r="C1553" t="s">
        <v>35</v>
      </c>
      <c r="D1553">
        <v>5</v>
      </c>
      <c r="E1553">
        <v>0</v>
      </c>
      <c r="F1553" s="11">
        <v>13204.29</v>
      </c>
      <c r="G1553" t="s">
        <v>12</v>
      </c>
      <c r="H1553" t="s">
        <v>16</v>
      </c>
      <c r="I1553" t="s">
        <v>247</v>
      </c>
      <c r="K1553" t="str">
        <f t="shared" si="72"/>
        <v>1962-5</v>
      </c>
      <c r="L1553" t="str">
        <f t="shared" si="73"/>
        <v>5-Aug-1962</v>
      </c>
      <c r="M1553">
        <f t="shared" si="74"/>
        <v>60</v>
      </c>
    </row>
    <row r="1554" spans="1:13" x14ac:dyDescent="0.25">
      <c r="A1554" t="s">
        <v>1585</v>
      </c>
      <c r="B1554">
        <v>1982</v>
      </c>
      <c r="C1554" t="s">
        <v>37</v>
      </c>
      <c r="D1554">
        <v>15</v>
      </c>
      <c r="E1554">
        <v>3</v>
      </c>
      <c r="F1554" s="11">
        <v>13214.43</v>
      </c>
      <c r="G1554" t="s">
        <v>12</v>
      </c>
      <c r="H1554" t="s">
        <v>11</v>
      </c>
      <c r="I1554" t="s">
        <v>23</v>
      </c>
      <c r="K1554" t="str">
        <f t="shared" si="72"/>
        <v>1982-15</v>
      </c>
      <c r="L1554" t="str">
        <f t="shared" si="73"/>
        <v>15-Oct-1982</v>
      </c>
      <c r="M1554">
        <f t="shared" si="74"/>
        <v>40</v>
      </c>
    </row>
    <row r="1555" spans="1:13" x14ac:dyDescent="0.25">
      <c r="A1555" t="s">
        <v>1586</v>
      </c>
      <c r="B1555">
        <v>1962</v>
      </c>
      <c r="C1555" t="s">
        <v>30</v>
      </c>
      <c r="D1555">
        <v>7</v>
      </c>
      <c r="E1555">
        <v>0</v>
      </c>
      <c r="F1555" s="11">
        <v>13217.09</v>
      </c>
      <c r="G1555" t="s">
        <v>12</v>
      </c>
      <c r="H1555" t="s">
        <v>16</v>
      </c>
      <c r="I1555" t="s">
        <v>247</v>
      </c>
      <c r="K1555" t="str">
        <f t="shared" si="72"/>
        <v>1962-7</v>
      </c>
      <c r="L1555" t="str">
        <f t="shared" si="73"/>
        <v>7-Dec-1962</v>
      </c>
      <c r="M1555">
        <f t="shared" si="74"/>
        <v>60</v>
      </c>
    </row>
    <row r="1556" spans="1:13" x14ac:dyDescent="0.25">
      <c r="A1556" t="s">
        <v>1587</v>
      </c>
      <c r="B1556">
        <v>1965</v>
      </c>
      <c r="C1556" t="s">
        <v>15</v>
      </c>
      <c r="D1556">
        <v>13</v>
      </c>
      <c r="E1556">
        <v>2</v>
      </c>
      <c r="F1556" s="11">
        <v>13224.06</v>
      </c>
      <c r="G1556" t="s">
        <v>12</v>
      </c>
      <c r="H1556" t="s">
        <v>12</v>
      </c>
      <c r="I1556" t="s">
        <v>247</v>
      </c>
      <c r="K1556" t="str">
        <f t="shared" si="72"/>
        <v>1965-13</v>
      </c>
      <c r="L1556" t="str">
        <f t="shared" si="73"/>
        <v>13-Nov-1965</v>
      </c>
      <c r="M1556">
        <f t="shared" si="74"/>
        <v>57</v>
      </c>
    </row>
    <row r="1557" spans="1:13" x14ac:dyDescent="0.25">
      <c r="A1557" t="s">
        <v>1588</v>
      </c>
      <c r="B1557">
        <v>1962</v>
      </c>
      <c r="C1557" t="s">
        <v>15</v>
      </c>
      <c r="D1557">
        <v>24</v>
      </c>
      <c r="E1557">
        <v>1</v>
      </c>
      <c r="F1557" s="11">
        <v>13224.69</v>
      </c>
      <c r="G1557" t="s">
        <v>12</v>
      </c>
      <c r="H1557" t="s">
        <v>11</v>
      </c>
      <c r="I1557" t="s">
        <v>42</v>
      </c>
      <c r="K1557" t="str">
        <f t="shared" si="72"/>
        <v>1962-24</v>
      </c>
      <c r="L1557" t="str">
        <f t="shared" si="73"/>
        <v>24-Nov-1962</v>
      </c>
      <c r="M1557">
        <f t="shared" si="74"/>
        <v>60</v>
      </c>
    </row>
    <row r="1558" spans="1:13" x14ac:dyDescent="0.25">
      <c r="A1558" t="s">
        <v>1589</v>
      </c>
      <c r="B1558">
        <v>1962</v>
      </c>
      <c r="C1558" t="s">
        <v>37</v>
      </c>
      <c r="D1558">
        <v>11</v>
      </c>
      <c r="E1558">
        <v>0</v>
      </c>
      <c r="F1558" s="11">
        <v>13228.85</v>
      </c>
      <c r="G1558" t="s">
        <v>12</v>
      </c>
      <c r="H1558" t="s">
        <v>12</v>
      </c>
      <c r="I1558" t="s">
        <v>249</v>
      </c>
      <c r="K1558" t="str">
        <f t="shared" si="72"/>
        <v>1962-11</v>
      </c>
      <c r="L1558" t="str">
        <f t="shared" si="73"/>
        <v>11-Oct-1962</v>
      </c>
      <c r="M1558">
        <f t="shared" si="74"/>
        <v>60</v>
      </c>
    </row>
    <row r="1559" spans="1:13" x14ac:dyDescent="0.25">
      <c r="A1559" t="s">
        <v>1590</v>
      </c>
      <c r="B1559">
        <v>1994</v>
      </c>
      <c r="C1559" t="s">
        <v>10</v>
      </c>
      <c r="D1559">
        <v>1</v>
      </c>
      <c r="E1559">
        <v>0</v>
      </c>
      <c r="F1559" s="11">
        <v>13292.52</v>
      </c>
      <c r="G1559" t="s">
        <v>12</v>
      </c>
      <c r="H1559" t="s">
        <v>12</v>
      </c>
      <c r="I1559" t="s">
        <v>23</v>
      </c>
      <c r="K1559" t="str">
        <f t="shared" si="72"/>
        <v>1994-1</v>
      </c>
      <c r="L1559" t="str">
        <f t="shared" si="73"/>
        <v>1-Jul-1994</v>
      </c>
      <c r="M1559">
        <f t="shared" si="74"/>
        <v>28</v>
      </c>
    </row>
    <row r="1560" spans="1:13" x14ac:dyDescent="0.25">
      <c r="A1560" t="s">
        <v>1591</v>
      </c>
      <c r="B1560">
        <v>1976</v>
      </c>
      <c r="C1560" t="s">
        <v>35</v>
      </c>
      <c r="D1560">
        <v>23</v>
      </c>
      <c r="E1560">
        <v>2</v>
      </c>
      <c r="F1560" s="11">
        <v>13333.71</v>
      </c>
      <c r="G1560" t="s">
        <v>12</v>
      </c>
      <c r="H1560" t="s">
        <v>11</v>
      </c>
      <c r="I1560" t="s">
        <v>23</v>
      </c>
      <c r="K1560" t="str">
        <f t="shared" si="72"/>
        <v>1976-23</v>
      </c>
      <c r="L1560" t="str">
        <f t="shared" si="73"/>
        <v>23-Aug-1976</v>
      </c>
      <c r="M1560">
        <f t="shared" si="74"/>
        <v>46</v>
      </c>
    </row>
    <row r="1561" spans="1:13" x14ac:dyDescent="0.25">
      <c r="A1561" t="s">
        <v>1592</v>
      </c>
      <c r="B1561">
        <v>1960</v>
      </c>
      <c r="C1561" t="s">
        <v>15</v>
      </c>
      <c r="D1561">
        <v>11</v>
      </c>
      <c r="E1561">
        <v>0</v>
      </c>
      <c r="F1561" s="11">
        <v>13352.1</v>
      </c>
      <c r="G1561" t="s">
        <v>12</v>
      </c>
      <c r="H1561" t="s">
        <v>16</v>
      </c>
      <c r="I1561" t="s">
        <v>23</v>
      </c>
      <c r="K1561" t="str">
        <f t="shared" si="72"/>
        <v>1960-11</v>
      </c>
      <c r="L1561" t="str">
        <f t="shared" si="73"/>
        <v>11-Nov-1960</v>
      </c>
      <c r="M1561">
        <f t="shared" si="74"/>
        <v>62</v>
      </c>
    </row>
    <row r="1562" spans="1:13" x14ac:dyDescent="0.25">
      <c r="A1562" t="s">
        <v>1593</v>
      </c>
      <c r="B1562">
        <v>1990</v>
      </c>
      <c r="C1562" t="s">
        <v>37</v>
      </c>
      <c r="D1562">
        <v>2</v>
      </c>
      <c r="E1562">
        <v>3</v>
      </c>
      <c r="F1562" s="11">
        <v>13360.94</v>
      </c>
      <c r="G1562" t="s">
        <v>12</v>
      </c>
      <c r="H1562" t="s">
        <v>16</v>
      </c>
      <c r="I1562" t="s">
        <v>23</v>
      </c>
      <c r="K1562" t="str">
        <f t="shared" si="72"/>
        <v>1990-2</v>
      </c>
      <c r="L1562" t="str">
        <f t="shared" si="73"/>
        <v>2-Oct-1990</v>
      </c>
      <c r="M1562">
        <f t="shared" si="74"/>
        <v>32</v>
      </c>
    </row>
    <row r="1563" spans="1:13" x14ac:dyDescent="0.25">
      <c r="A1563" t="s">
        <v>1594</v>
      </c>
      <c r="B1563">
        <v>1964</v>
      </c>
      <c r="C1563" t="s">
        <v>20</v>
      </c>
      <c r="D1563">
        <v>24</v>
      </c>
      <c r="E1563">
        <v>0</v>
      </c>
      <c r="F1563" s="11">
        <v>13375.76</v>
      </c>
      <c r="G1563" t="s">
        <v>12</v>
      </c>
      <c r="H1563" t="s">
        <v>11</v>
      </c>
      <c r="I1563" t="s">
        <v>200</v>
      </c>
      <c r="K1563" t="str">
        <f t="shared" si="72"/>
        <v>1964-24</v>
      </c>
      <c r="L1563" t="str">
        <f t="shared" si="73"/>
        <v>24-Sep-1964</v>
      </c>
      <c r="M1563">
        <f t="shared" si="74"/>
        <v>58</v>
      </c>
    </row>
    <row r="1564" spans="1:13" x14ac:dyDescent="0.25">
      <c r="A1564" t="s">
        <v>1595</v>
      </c>
      <c r="B1564">
        <v>1979</v>
      </c>
      <c r="C1564" t="s">
        <v>20</v>
      </c>
      <c r="D1564">
        <v>30</v>
      </c>
      <c r="E1564">
        <v>2</v>
      </c>
      <c r="F1564" s="11">
        <v>13377.41</v>
      </c>
      <c r="G1564" t="s">
        <v>12</v>
      </c>
      <c r="H1564" t="s">
        <v>12</v>
      </c>
      <c r="I1564" t="s">
        <v>535</v>
      </c>
      <c r="K1564" t="str">
        <f t="shared" si="72"/>
        <v>1979-30</v>
      </c>
      <c r="L1564" t="str">
        <f t="shared" si="73"/>
        <v>30-Sep-1979</v>
      </c>
      <c r="M1564">
        <f t="shared" si="74"/>
        <v>43</v>
      </c>
    </row>
    <row r="1565" spans="1:13" x14ac:dyDescent="0.25">
      <c r="A1565" t="s">
        <v>1596</v>
      </c>
      <c r="B1565">
        <v>1984</v>
      </c>
      <c r="C1565" t="s">
        <v>18</v>
      </c>
      <c r="D1565">
        <v>6</v>
      </c>
      <c r="E1565">
        <v>3</v>
      </c>
      <c r="F1565" s="11">
        <v>13383.67</v>
      </c>
      <c r="G1565" t="s">
        <v>12</v>
      </c>
      <c r="H1565" t="s">
        <v>11</v>
      </c>
      <c r="I1565" t="s">
        <v>249</v>
      </c>
      <c r="K1565" t="str">
        <f t="shared" si="72"/>
        <v>1984-6</v>
      </c>
      <c r="L1565" t="str">
        <f t="shared" si="73"/>
        <v>6-Jun-1984</v>
      </c>
      <c r="M1565">
        <f t="shared" si="74"/>
        <v>39</v>
      </c>
    </row>
    <row r="1566" spans="1:13" x14ac:dyDescent="0.25">
      <c r="A1566" t="s">
        <v>1597</v>
      </c>
      <c r="B1566">
        <v>1959</v>
      </c>
      <c r="C1566" t="s">
        <v>30</v>
      </c>
      <c r="D1566">
        <v>9</v>
      </c>
      <c r="E1566">
        <v>0</v>
      </c>
      <c r="F1566" s="11">
        <v>13390.56</v>
      </c>
      <c r="G1566" t="s">
        <v>12</v>
      </c>
      <c r="H1566" t="s">
        <v>12</v>
      </c>
      <c r="I1566" t="s">
        <v>42</v>
      </c>
      <c r="K1566" t="str">
        <f t="shared" si="72"/>
        <v>1959-9</v>
      </c>
      <c r="L1566" t="str">
        <f t="shared" si="73"/>
        <v>9-Dec-1959</v>
      </c>
      <c r="M1566">
        <f t="shared" si="74"/>
        <v>63</v>
      </c>
    </row>
    <row r="1567" spans="1:13" x14ac:dyDescent="0.25">
      <c r="A1567" t="s">
        <v>1598</v>
      </c>
      <c r="B1567">
        <v>1959</v>
      </c>
      <c r="C1567" t="s">
        <v>15</v>
      </c>
      <c r="D1567">
        <v>25</v>
      </c>
      <c r="E1567">
        <v>0</v>
      </c>
      <c r="F1567" s="11">
        <v>13393.76</v>
      </c>
      <c r="G1567" t="s">
        <v>12</v>
      </c>
      <c r="H1567" t="s">
        <v>16</v>
      </c>
      <c r="I1567" t="s">
        <v>42</v>
      </c>
      <c r="K1567" t="str">
        <f t="shared" si="72"/>
        <v>1959-25</v>
      </c>
      <c r="L1567" t="str">
        <f t="shared" si="73"/>
        <v>25-Nov-1959</v>
      </c>
      <c r="M1567">
        <f t="shared" si="74"/>
        <v>63</v>
      </c>
    </row>
    <row r="1568" spans="1:13" x14ac:dyDescent="0.25">
      <c r="A1568" t="s">
        <v>1599</v>
      </c>
      <c r="B1568">
        <v>1959</v>
      </c>
      <c r="C1568" t="s">
        <v>30</v>
      </c>
      <c r="D1568">
        <v>20</v>
      </c>
      <c r="E1568">
        <v>0</v>
      </c>
      <c r="F1568" s="11">
        <v>13405.39</v>
      </c>
      <c r="G1568" t="s">
        <v>12</v>
      </c>
      <c r="H1568" t="s">
        <v>12</v>
      </c>
      <c r="I1568" t="s">
        <v>13</v>
      </c>
      <c r="K1568" t="str">
        <f t="shared" si="72"/>
        <v>1959-20</v>
      </c>
      <c r="L1568" t="str">
        <f t="shared" si="73"/>
        <v>20-Dec-1959</v>
      </c>
      <c r="M1568">
        <f t="shared" si="74"/>
        <v>63</v>
      </c>
    </row>
    <row r="1569" spans="1:13" x14ac:dyDescent="0.25">
      <c r="A1569" t="s">
        <v>1600</v>
      </c>
      <c r="B1569">
        <v>1992</v>
      </c>
      <c r="C1569" t="s">
        <v>30</v>
      </c>
      <c r="D1569">
        <v>19</v>
      </c>
      <c r="E1569">
        <v>0</v>
      </c>
      <c r="F1569" s="11">
        <v>13412.97</v>
      </c>
      <c r="G1569" t="s">
        <v>12</v>
      </c>
      <c r="H1569" t="s">
        <v>12</v>
      </c>
      <c r="I1569" t="s">
        <v>249</v>
      </c>
      <c r="K1569" t="str">
        <f t="shared" si="72"/>
        <v>1992-19</v>
      </c>
      <c r="L1569" t="str">
        <f t="shared" si="73"/>
        <v>19-Dec-1992</v>
      </c>
      <c r="M1569">
        <f t="shared" si="74"/>
        <v>30</v>
      </c>
    </row>
    <row r="1570" spans="1:13" x14ac:dyDescent="0.25">
      <c r="A1570" t="s">
        <v>1601</v>
      </c>
      <c r="B1570">
        <v>1961</v>
      </c>
      <c r="C1570" t="s">
        <v>10</v>
      </c>
      <c r="D1570">
        <v>22</v>
      </c>
      <c r="E1570">
        <v>0</v>
      </c>
      <c r="F1570" s="11">
        <v>13415.04</v>
      </c>
      <c r="G1570" t="s">
        <v>12</v>
      </c>
      <c r="H1570" t="s">
        <v>11</v>
      </c>
      <c r="I1570" t="s">
        <v>23</v>
      </c>
      <c r="K1570" t="str">
        <f t="shared" si="72"/>
        <v>1961-22</v>
      </c>
      <c r="L1570" t="str">
        <f t="shared" si="73"/>
        <v>22-Jul-1961</v>
      </c>
      <c r="M1570">
        <f t="shared" si="74"/>
        <v>61</v>
      </c>
    </row>
    <row r="1571" spans="1:13" x14ac:dyDescent="0.25">
      <c r="A1571" t="s">
        <v>1602</v>
      </c>
      <c r="B1571">
        <v>1994</v>
      </c>
      <c r="C1571" t="s">
        <v>18</v>
      </c>
      <c r="D1571">
        <v>17</v>
      </c>
      <c r="E1571">
        <v>0</v>
      </c>
      <c r="F1571" s="11">
        <v>13417.05</v>
      </c>
      <c r="G1571" t="s">
        <v>12</v>
      </c>
      <c r="H1571" t="s">
        <v>12</v>
      </c>
      <c r="I1571" t="s">
        <v>23</v>
      </c>
      <c r="K1571" t="str">
        <f t="shared" si="72"/>
        <v>1994-17</v>
      </c>
      <c r="L1571" t="str">
        <f t="shared" si="73"/>
        <v>17-Jun-1994</v>
      </c>
      <c r="M1571">
        <f t="shared" si="74"/>
        <v>28</v>
      </c>
    </row>
    <row r="1572" spans="1:13" x14ac:dyDescent="0.25">
      <c r="A1572" t="s">
        <v>1603</v>
      </c>
      <c r="B1572">
        <v>1961</v>
      </c>
      <c r="C1572" t="s">
        <v>15</v>
      </c>
      <c r="D1572">
        <v>3</v>
      </c>
      <c r="E1572">
        <v>0</v>
      </c>
      <c r="F1572" s="11">
        <v>13429.04</v>
      </c>
      <c r="G1572" t="s">
        <v>12</v>
      </c>
      <c r="H1572" t="s">
        <v>12</v>
      </c>
      <c r="I1572" t="s">
        <v>23</v>
      </c>
      <c r="K1572" t="str">
        <f t="shared" si="72"/>
        <v>1961-3</v>
      </c>
      <c r="L1572" t="str">
        <f t="shared" si="73"/>
        <v>3-Nov-1961</v>
      </c>
      <c r="M1572">
        <f t="shared" si="74"/>
        <v>61</v>
      </c>
    </row>
    <row r="1573" spans="1:13" x14ac:dyDescent="0.25">
      <c r="A1573" t="s">
        <v>1604</v>
      </c>
      <c r="B1573">
        <v>1966</v>
      </c>
      <c r="C1573" t="s">
        <v>15</v>
      </c>
      <c r="D1573">
        <v>14</v>
      </c>
      <c r="E1573">
        <v>3</v>
      </c>
      <c r="F1573" s="11">
        <v>13430.27</v>
      </c>
      <c r="G1573" t="s">
        <v>12</v>
      </c>
      <c r="H1573" t="s">
        <v>12</v>
      </c>
      <c r="I1573" t="s">
        <v>247</v>
      </c>
      <c r="K1573" t="str">
        <f t="shared" si="72"/>
        <v>1966-14</v>
      </c>
      <c r="L1573" t="str">
        <f t="shared" si="73"/>
        <v>14-Nov-1966</v>
      </c>
      <c r="M1573">
        <f t="shared" si="74"/>
        <v>56</v>
      </c>
    </row>
    <row r="1574" spans="1:13" x14ac:dyDescent="0.25">
      <c r="A1574" t="s">
        <v>1605</v>
      </c>
      <c r="B1574">
        <v>1975</v>
      </c>
      <c r="C1574" t="s">
        <v>18</v>
      </c>
      <c r="D1574">
        <v>29</v>
      </c>
      <c r="E1574">
        <v>1</v>
      </c>
      <c r="F1574" s="11">
        <v>13440.7</v>
      </c>
      <c r="G1574" t="s">
        <v>12</v>
      </c>
      <c r="H1574" t="s">
        <v>11</v>
      </c>
      <c r="I1574" t="s">
        <v>23</v>
      </c>
      <c r="K1574" t="str">
        <f t="shared" si="72"/>
        <v>1975-29</v>
      </c>
      <c r="L1574" t="str">
        <f t="shared" si="73"/>
        <v>29-Jun-1975</v>
      </c>
      <c r="M1574">
        <f t="shared" si="74"/>
        <v>47</v>
      </c>
    </row>
    <row r="1575" spans="1:13" x14ac:dyDescent="0.25">
      <c r="A1575" t="s">
        <v>1606</v>
      </c>
      <c r="B1575">
        <v>1960</v>
      </c>
      <c r="C1575" t="s">
        <v>35</v>
      </c>
      <c r="D1575">
        <v>13</v>
      </c>
      <c r="E1575">
        <v>0</v>
      </c>
      <c r="F1575" s="11">
        <v>13451.12</v>
      </c>
      <c r="G1575" t="s">
        <v>12</v>
      </c>
      <c r="H1575" t="s">
        <v>16</v>
      </c>
      <c r="I1575" t="s">
        <v>42</v>
      </c>
      <c r="K1575" t="str">
        <f t="shared" si="72"/>
        <v>1960-13</v>
      </c>
      <c r="L1575" t="str">
        <f t="shared" si="73"/>
        <v>13-Aug-1960</v>
      </c>
      <c r="M1575">
        <f t="shared" si="74"/>
        <v>62</v>
      </c>
    </row>
    <row r="1576" spans="1:13" x14ac:dyDescent="0.25">
      <c r="A1576" t="s">
        <v>1607</v>
      </c>
      <c r="B1576">
        <v>1960</v>
      </c>
      <c r="C1576" t="s">
        <v>10</v>
      </c>
      <c r="D1576">
        <v>11</v>
      </c>
      <c r="E1576">
        <v>0</v>
      </c>
      <c r="F1576" s="11">
        <v>13457.96</v>
      </c>
      <c r="G1576" t="s">
        <v>12</v>
      </c>
      <c r="H1576" t="s">
        <v>16</v>
      </c>
      <c r="I1576" t="s">
        <v>13</v>
      </c>
      <c r="K1576" t="str">
        <f t="shared" si="72"/>
        <v>1960-11</v>
      </c>
      <c r="L1576" t="str">
        <f t="shared" si="73"/>
        <v>11-Jul-1960</v>
      </c>
      <c r="M1576">
        <f t="shared" si="74"/>
        <v>62</v>
      </c>
    </row>
    <row r="1577" spans="1:13" x14ac:dyDescent="0.25">
      <c r="A1577" t="s">
        <v>1608</v>
      </c>
      <c r="B1577">
        <v>1960</v>
      </c>
      <c r="C1577" t="s">
        <v>30</v>
      </c>
      <c r="D1577">
        <v>16</v>
      </c>
      <c r="E1577">
        <v>0</v>
      </c>
      <c r="F1577" s="11">
        <v>13462.52</v>
      </c>
      <c r="G1577" t="s">
        <v>12</v>
      </c>
      <c r="H1577" t="s">
        <v>11</v>
      </c>
      <c r="I1577" t="s">
        <v>42</v>
      </c>
      <c r="K1577" t="str">
        <f t="shared" si="72"/>
        <v>1960-16</v>
      </c>
      <c r="L1577" t="str">
        <f t="shared" si="73"/>
        <v>16-Dec-1960</v>
      </c>
      <c r="M1577">
        <f t="shared" si="74"/>
        <v>62</v>
      </c>
    </row>
    <row r="1578" spans="1:13" x14ac:dyDescent="0.25">
      <c r="A1578" t="s">
        <v>1609</v>
      </c>
      <c r="B1578">
        <v>1985</v>
      </c>
      <c r="C1578" t="s">
        <v>35</v>
      </c>
      <c r="D1578">
        <v>19</v>
      </c>
      <c r="E1578">
        <v>3</v>
      </c>
      <c r="F1578" s="11">
        <v>13465.8</v>
      </c>
      <c r="G1578" t="s">
        <v>12</v>
      </c>
      <c r="H1578" t="s">
        <v>16</v>
      </c>
      <c r="I1578" t="s">
        <v>23</v>
      </c>
      <c r="K1578" t="str">
        <f t="shared" si="72"/>
        <v>1985-19</v>
      </c>
      <c r="L1578" t="str">
        <f t="shared" si="73"/>
        <v>19-Aug-1985</v>
      </c>
      <c r="M1578">
        <f t="shared" si="74"/>
        <v>37</v>
      </c>
    </row>
    <row r="1579" spans="1:13" x14ac:dyDescent="0.25">
      <c r="A1579" t="s">
        <v>1610</v>
      </c>
      <c r="B1579">
        <v>1960</v>
      </c>
      <c r="C1579" t="s">
        <v>10</v>
      </c>
      <c r="D1579">
        <v>28</v>
      </c>
      <c r="E1579">
        <v>0</v>
      </c>
      <c r="F1579" s="11">
        <v>13470.8</v>
      </c>
      <c r="G1579" t="s">
        <v>12</v>
      </c>
      <c r="H1579" t="s">
        <v>11</v>
      </c>
      <c r="I1579" t="s">
        <v>13</v>
      </c>
      <c r="K1579" t="str">
        <f t="shared" si="72"/>
        <v>1960-28</v>
      </c>
      <c r="L1579" t="str">
        <f t="shared" si="73"/>
        <v>28-Jul-1960</v>
      </c>
      <c r="M1579">
        <f t="shared" si="74"/>
        <v>62</v>
      </c>
    </row>
    <row r="1580" spans="1:13" x14ac:dyDescent="0.25">
      <c r="A1580" t="s">
        <v>1611</v>
      </c>
      <c r="B1580">
        <v>1960</v>
      </c>
      <c r="C1580" t="s">
        <v>10</v>
      </c>
      <c r="D1580">
        <v>24</v>
      </c>
      <c r="E1580">
        <v>0</v>
      </c>
      <c r="F1580" s="11">
        <v>13470.86</v>
      </c>
      <c r="G1580" t="s">
        <v>12</v>
      </c>
      <c r="H1580" t="s">
        <v>12</v>
      </c>
      <c r="I1580" t="s">
        <v>42</v>
      </c>
      <c r="K1580" t="str">
        <f t="shared" si="72"/>
        <v>1960-24</v>
      </c>
      <c r="L1580" t="str">
        <f t="shared" si="73"/>
        <v>24-Jul-1960</v>
      </c>
      <c r="M1580">
        <f t="shared" si="74"/>
        <v>62</v>
      </c>
    </row>
    <row r="1581" spans="1:13" x14ac:dyDescent="0.25">
      <c r="A1581" t="s">
        <v>1612</v>
      </c>
      <c r="B1581">
        <v>1975</v>
      </c>
      <c r="C1581" t="s">
        <v>35</v>
      </c>
      <c r="D1581">
        <v>7</v>
      </c>
      <c r="E1581">
        <v>1</v>
      </c>
      <c r="F1581" s="11">
        <v>13472.19</v>
      </c>
      <c r="G1581" t="s">
        <v>12</v>
      </c>
      <c r="H1581" t="s">
        <v>11</v>
      </c>
      <c r="I1581" t="s">
        <v>23</v>
      </c>
      <c r="K1581" t="str">
        <f t="shared" si="72"/>
        <v>1975-7</v>
      </c>
      <c r="L1581" t="str">
        <f t="shared" si="73"/>
        <v>7-Aug-1975</v>
      </c>
      <c r="M1581">
        <f t="shared" si="74"/>
        <v>47</v>
      </c>
    </row>
    <row r="1582" spans="1:13" x14ac:dyDescent="0.25">
      <c r="A1582" t="s">
        <v>1613</v>
      </c>
      <c r="B1582">
        <v>1990</v>
      </c>
      <c r="C1582" t="s">
        <v>35</v>
      </c>
      <c r="D1582">
        <v>30</v>
      </c>
      <c r="E1582">
        <v>3</v>
      </c>
      <c r="F1582" s="11">
        <v>13480.83</v>
      </c>
      <c r="G1582" t="s">
        <v>12</v>
      </c>
      <c r="H1582" t="s">
        <v>11</v>
      </c>
      <c r="I1582" t="s">
        <v>249</v>
      </c>
      <c r="K1582" t="str">
        <f t="shared" si="72"/>
        <v>1990-30</v>
      </c>
      <c r="L1582" t="str">
        <f t="shared" si="73"/>
        <v>30-Aug-1990</v>
      </c>
      <c r="M1582">
        <f t="shared" si="74"/>
        <v>32</v>
      </c>
    </row>
    <row r="1583" spans="1:13" x14ac:dyDescent="0.25">
      <c r="A1583" t="s">
        <v>1614</v>
      </c>
      <c r="B1583">
        <v>1963</v>
      </c>
      <c r="C1583" t="s">
        <v>37</v>
      </c>
      <c r="D1583">
        <v>14</v>
      </c>
      <c r="E1583">
        <v>0</v>
      </c>
      <c r="F1583" s="11">
        <v>13511.28</v>
      </c>
      <c r="G1583" t="s">
        <v>12</v>
      </c>
      <c r="H1583" t="s">
        <v>16</v>
      </c>
      <c r="I1583" t="s">
        <v>23</v>
      </c>
      <c r="K1583" t="str">
        <f t="shared" si="72"/>
        <v>1963-14</v>
      </c>
      <c r="L1583" t="str">
        <f t="shared" si="73"/>
        <v>14-Oct-1963</v>
      </c>
      <c r="M1583">
        <f t="shared" si="74"/>
        <v>59</v>
      </c>
    </row>
    <row r="1584" spans="1:13" x14ac:dyDescent="0.25">
      <c r="A1584" t="s">
        <v>1615</v>
      </c>
      <c r="B1584">
        <v>1960</v>
      </c>
      <c r="C1584" t="s">
        <v>10</v>
      </c>
      <c r="D1584">
        <v>11</v>
      </c>
      <c r="E1584">
        <v>0</v>
      </c>
      <c r="F1584" s="11">
        <v>13555</v>
      </c>
      <c r="G1584" t="s">
        <v>12</v>
      </c>
      <c r="H1584" t="s">
        <v>12</v>
      </c>
      <c r="I1584" t="s">
        <v>356</v>
      </c>
      <c r="K1584" t="str">
        <f t="shared" si="72"/>
        <v>1960-11</v>
      </c>
      <c r="L1584" t="str">
        <f t="shared" si="73"/>
        <v>11-Jul-1960</v>
      </c>
      <c r="M1584">
        <f t="shared" si="74"/>
        <v>62</v>
      </c>
    </row>
    <row r="1585" spans="1:13" x14ac:dyDescent="0.25">
      <c r="A1585" t="s">
        <v>1616</v>
      </c>
      <c r="B1585">
        <v>1968</v>
      </c>
      <c r="C1585" t="s">
        <v>10</v>
      </c>
      <c r="D1585">
        <v>15</v>
      </c>
      <c r="E1585">
        <v>0</v>
      </c>
      <c r="F1585" s="11">
        <v>13566.04</v>
      </c>
      <c r="G1585" t="s">
        <v>12</v>
      </c>
      <c r="H1585" t="s">
        <v>12</v>
      </c>
      <c r="I1585" t="s">
        <v>535</v>
      </c>
      <c r="K1585" t="str">
        <f t="shared" si="72"/>
        <v>1968-15</v>
      </c>
      <c r="L1585" t="str">
        <f t="shared" si="73"/>
        <v>15-Jul-1968</v>
      </c>
      <c r="M1585">
        <f t="shared" si="74"/>
        <v>54</v>
      </c>
    </row>
    <row r="1586" spans="1:13" x14ac:dyDescent="0.25">
      <c r="A1586" t="s">
        <v>1617</v>
      </c>
      <c r="B1586">
        <v>1992</v>
      </c>
      <c r="C1586" t="s">
        <v>35</v>
      </c>
      <c r="D1586">
        <v>14</v>
      </c>
      <c r="E1586">
        <v>0</v>
      </c>
      <c r="F1586" s="11">
        <v>13588.17</v>
      </c>
      <c r="G1586" t="s">
        <v>12</v>
      </c>
      <c r="H1586" t="s">
        <v>16</v>
      </c>
      <c r="I1586" t="s">
        <v>23</v>
      </c>
      <c r="K1586" t="str">
        <f t="shared" si="72"/>
        <v>1992-14</v>
      </c>
      <c r="L1586" t="str">
        <f t="shared" si="73"/>
        <v>14-Aug-1992</v>
      </c>
      <c r="M1586">
        <f t="shared" si="74"/>
        <v>30</v>
      </c>
    </row>
    <row r="1587" spans="1:13" x14ac:dyDescent="0.25">
      <c r="A1587" t="s">
        <v>1618</v>
      </c>
      <c r="B1587">
        <v>1964</v>
      </c>
      <c r="C1587" t="s">
        <v>20</v>
      </c>
      <c r="D1587">
        <v>10</v>
      </c>
      <c r="E1587">
        <v>2</v>
      </c>
      <c r="F1587" s="11">
        <v>13607.37</v>
      </c>
      <c r="G1587" t="s">
        <v>12</v>
      </c>
      <c r="H1587" t="s">
        <v>16</v>
      </c>
      <c r="I1587" t="s">
        <v>247</v>
      </c>
      <c r="K1587" t="str">
        <f t="shared" si="72"/>
        <v>1964-10</v>
      </c>
      <c r="L1587" t="str">
        <f t="shared" si="73"/>
        <v>10-Sep-1964</v>
      </c>
      <c r="M1587">
        <f t="shared" si="74"/>
        <v>58</v>
      </c>
    </row>
    <row r="1588" spans="1:13" x14ac:dyDescent="0.25">
      <c r="A1588" t="s">
        <v>1619</v>
      </c>
      <c r="B1588">
        <v>1961</v>
      </c>
      <c r="C1588" t="s">
        <v>15</v>
      </c>
      <c r="D1588">
        <v>18</v>
      </c>
      <c r="E1588">
        <v>0</v>
      </c>
      <c r="F1588" s="11">
        <v>13616.36</v>
      </c>
      <c r="G1588" t="s">
        <v>12</v>
      </c>
      <c r="H1588" t="s">
        <v>12</v>
      </c>
      <c r="I1588" t="s">
        <v>247</v>
      </c>
      <c r="K1588" t="str">
        <f t="shared" si="72"/>
        <v>1961-18</v>
      </c>
      <c r="L1588" t="str">
        <f t="shared" si="73"/>
        <v>18-Nov-1961</v>
      </c>
      <c r="M1588">
        <f t="shared" si="74"/>
        <v>61</v>
      </c>
    </row>
    <row r="1589" spans="1:13" x14ac:dyDescent="0.25">
      <c r="A1589" t="s">
        <v>1620</v>
      </c>
      <c r="B1589">
        <v>1969</v>
      </c>
      <c r="C1589" t="s">
        <v>10</v>
      </c>
      <c r="D1589">
        <v>26</v>
      </c>
      <c r="E1589">
        <v>0</v>
      </c>
      <c r="F1589" s="11">
        <v>13622.01</v>
      </c>
      <c r="G1589" t="s">
        <v>12</v>
      </c>
      <c r="H1589" t="s">
        <v>12</v>
      </c>
      <c r="I1589" t="s">
        <v>23</v>
      </c>
      <c r="K1589" t="str">
        <f t="shared" si="72"/>
        <v>1969-26</v>
      </c>
      <c r="L1589" t="str">
        <f t="shared" si="73"/>
        <v>26-Jul-1969</v>
      </c>
      <c r="M1589">
        <f t="shared" si="74"/>
        <v>53</v>
      </c>
    </row>
    <row r="1590" spans="1:13" x14ac:dyDescent="0.25">
      <c r="A1590" t="s">
        <v>1621</v>
      </c>
      <c r="B1590">
        <v>1961</v>
      </c>
      <c r="C1590" t="s">
        <v>30</v>
      </c>
      <c r="D1590">
        <v>24</v>
      </c>
      <c r="E1590">
        <v>0</v>
      </c>
      <c r="F1590" s="11">
        <v>13635.64</v>
      </c>
      <c r="G1590" t="s">
        <v>12</v>
      </c>
      <c r="H1590" t="s">
        <v>12</v>
      </c>
      <c r="I1590" t="s">
        <v>247</v>
      </c>
      <c r="K1590" t="str">
        <f t="shared" si="72"/>
        <v>1961-24</v>
      </c>
      <c r="L1590" t="str">
        <f t="shared" si="73"/>
        <v>24-Dec-1961</v>
      </c>
      <c r="M1590">
        <f t="shared" si="74"/>
        <v>61</v>
      </c>
    </row>
    <row r="1591" spans="1:13" x14ac:dyDescent="0.25">
      <c r="A1591" t="s">
        <v>1622</v>
      </c>
      <c r="B1591">
        <v>1984</v>
      </c>
      <c r="C1591" t="s">
        <v>10</v>
      </c>
      <c r="D1591">
        <v>20</v>
      </c>
      <c r="E1591">
        <v>3</v>
      </c>
      <c r="F1591" s="11">
        <v>13638.06</v>
      </c>
      <c r="G1591" t="s">
        <v>12</v>
      </c>
      <c r="H1591" t="s">
        <v>12</v>
      </c>
      <c r="I1591" t="s">
        <v>249</v>
      </c>
      <c r="K1591" t="str">
        <f t="shared" si="72"/>
        <v>1984-20</v>
      </c>
      <c r="L1591" t="str">
        <f t="shared" si="73"/>
        <v>20-Jul-1984</v>
      </c>
      <c r="M1591">
        <f t="shared" si="74"/>
        <v>38</v>
      </c>
    </row>
    <row r="1592" spans="1:13" x14ac:dyDescent="0.25">
      <c r="A1592" t="s">
        <v>1623</v>
      </c>
      <c r="B1592">
        <v>1963</v>
      </c>
      <c r="C1592" t="s">
        <v>35</v>
      </c>
      <c r="D1592">
        <v>4</v>
      </c>
      <c r="E1592">
        <v>0</v>
      </c>
      <c r="F1592" s="11">
        <v>13677.68</v>
      </c>
      <c r="G1592" t="s">
        <v>12</v>
      </c>
      <c r="H1592" t="s">
        <v>11</v>
      </c>
      <c r="I1592" t="s">
        <v>300</v>
      </c>
      <c r="K1592" t="str">
        <f t="shared" si="72"/>
        <v>1963-4</v>
      </c>
      <c r="L1592" t="str">
        <f t="shared" si="73"/>
        <v>4-Aug-1963</v>
      </c>
      <c r="M1592">
        <f t="shared" si="74"/>
        <v>59</v>
      </c>
    </row>
    <row r="1593" spans="1:13" x14ac:dyDescent="0.25">
      <c r="A1593" t="s">
        <v>1624</v>
      </c>
      <c r="B1593">
        <v>1985</v>
      </c>
      <c r="C1593" t="s">
        <v>20</v>
      </c>
      <c r="D1593">
        <v>14</v>
      </c>
      <c r="E1593">
        <v>3</v>
      </c>
      <c r="F1593" s="11">
        <v>13685.51</v>
      </c>
      <c r="G1593" t="s">
        <v>12</v>
      </c>
      <c r="H1593" t="s">
        <v>16</v>
      </c>
      <c r="I1593" t="s">
        <v>535</v>
      </c>
      <c r="K1593" t="str">
        <f t="shared" si="72"/>
        <v>1985-14</v>
      </c>
      <c r="L1593" t="str">
        <f t="shared" si="73"/>
        <v>14-Sep-1985</v>
      </c>
      <c r="M1593">
        <f t="shared" si="74"/>
        <v>37</v>
      </c>
    </row>
    <row r="1594" spans="1:13" x14ac:dyDescent="0.25">
      <c r="A1594" t="s">
        <v>1625</v>
      </c>
      <c r="B1594">
        <v>1986</v>
      </c>
      <c r="C1594" t="s">
        <v>15</v>
      </c>
      <c r="D1594">
        <v>24</v>
      </c>
      <c r="E1594">
        <v>3</v>
      </c>
      <c r="F1594" s="11">
        <v>13714.55</v>
      </c>
      <c r="G1594" t="s">
        <v>12</v>
      </c>
      <c r="H1594" t="s">
        <v>11</v>
      </c>
      <c r="I1594" t="s">
        <v>249</v>
      </c>
      <c r="K1594" t="str">
        <f t="shared" si="72"/>
        <v>1986-24</v>
      </c>
      <c r="L1594" t="str">
        <f t="shared" si="73"/>
        <v>24-Nov-1986</v>
      </c>
      <c r="M1594">
        <f t="shared" si="74"/>
        <v>36</v>
      </c>
    </row>
    <row r="1595" spans="1:13" x14ac:dyDescent="0.25">
      <c r="A1595" t="s">
        <v>1626</v>
      </c>
      <c r="B1595">
        <v>1981</v>
      </c>
      <c r="C1595" t="s">
        <v>35</v>
      </c>
      <c r="D1595">
        <v>2</v>
      </c>
      <c r="E1595">
        <v>1</v>
      </c>
      <c r="F1595" s="11">
        <v>13725.47</v>
      </c>
      <c r="G1595" t="s">
        <v>12</v>
      </c>
      <c r="H1595" t="s">
        <v>11</v>
      </c>
      <c r="I1595" t="s">
        <v>247</v>
      </c>
      <c r="K1595" t="str">
        <f t="shared" si="72"/>
        <v>1981-2</v>
      </c>
      <c r="L1595" t="str">
        <f t="shared" si="73"/>
        <v>2-Aug-1981</v>
      </c>
      <c r="M1595">
        <f t="shared" si="74"/>
        <v>41</v>
      </c>
    </row>
    <row r="1596" spans="1:13" x14ac:dyDescent="0.25">
      <c r="A1596" t="s">
        <v>1627</v>
      </c>
      <c r="B1596">
        <v>1985</v>
      </c>
      <c r="C1596" t="s">
        <v>35</v>
      </c>
      <c r="D1596">
        <v>29</v>
      </c>
      <c r="E1596">
        <v>3</v>
      </c>
      <c r="F1596" s="11">
        <v>13726.21</v>
      </c>
      <c r="G1596" t="s">
        <v>12</v>
      </c>
      <c r="H1596" t="s">
        <v>12</v>
      </c>
      <c r="I1596" t="s">
        <v>535</v>
      </c>
      <c r="K1596" t="str">
        <f t="shared" si="72"/>
        <v>1985-29</v>
      </c>
      <c r="L1596" t="str">
        <f t="shared" si="73"/>
        <v>29-Aug-1985</v>
      </c>
      <c r="M1596">
        <f t="shared" si="74"/>
        <v>37</v>
      </c>
    </row>
    <row r="1597" spans="1:13" x14ac:dyDescent="0.25">
      <c r="A1597" t="s">
        <v>1628</v>
      </c>
      <c r="B1597">
        <v>1969</v>
      </c>
      <c r="C1597" t="s">
        <v>37</v>
      </c>
      <c r="D1597">
        <v>23</v>
      </c>
      <c r="E1597">
        <v>0</v>
      </c>
      <c r="F1597" s="11">
        <v>13746.74</v>
      </c>
      <c r="G1597" t="s">
        <v>12</v>
      </c>
      <c r="H1597" t="s">
        <v>11</v>
      </c>
      <c r="I1597" t="s">
        <v>535</v>
      </c>
      <c r="K1597" t="str">
        <f t="shared" si="72"/>
        <v>1969-23</v>
      </c>
      <c r="L1597" t="str">
        <f t="shared" si="73"/>
        <v>23-Oct-1969</v>
      </c>
      <c r="M1597">
        <f t="shared" si="74"/>
        <v>53</v>
      </c>
    </row>
    <row r="1598" spans="1:13" x14ac:dyDescent="0.25">
      <c r="A1598" t="s">
        <v>1629</v>
      </c>
      <c r="B1598">
        <v>2004</v>
      </c>
      <c r="C1598" t="s">
        <v>10</v>
      </c>
      <c r="D1598">
        <v>16</v>
      </c>
      <c r="E1598">
        <v>0</v>
      </c>
      <c r="F1598" s="11">
        <v>13747.87</v>
      </c>
      <c r="G1598" t="s">
        <v>12</v>
      </c>
      <c r="H1598" t="s">
        <v>11</v>
      </c>
      <c r="I1598" t="s">
        <v>170</v>
      </c>
      <c r="K1598" t="str">
        <f t="shared" si="72"/>
        <v>2004-16</v>
      </c>
      <c r="L1598" t="str">
        <f t="shared" si="73"/>
        <v>16-Jul-2004</v>
      </c>
      <c r="M1598">
        <f t="shared" si="74"/>
        <v>18</v>
      </c>
    </row>
    <row r="1599" spans="1:13" x14ac:dyDescent="0.25">
      <c r="A1599" t="s">
        <v>1630</v>
      </c>
      <c r="B1599">
        <v>1959</v>
      </c>
      <c r="C1599" t="s">
        <v>35</v>
      </c>
      <c r="D1599">
        <v>6</v>
      </c>
      <c r="E1599">
        <v>0</v>
      </c>
      <c r="F1599" s="11">
        <v>13770.1</v>
      </c>
      <c r="G1599" t="s">
        <v>12</v>
      </c>
      <c r="H1599" t="s">
        <v>16</v>
      </c>
      <c r="I1599" t="s">
        <v>23</v>
      </c>
      <c r="K1599" t="str">
        <f t="shared" si="72"/>
        <v>1959-6</v>
      </c>
      <c r="L1599" t="str">
        <f t="shared" si="73"/>
        <v>6-Aug-1959</v>
      </c>
      <c r="M1599">
        <f t="shared" si="74"/>
        <v>63</v>
      </c>
    </row>
    <row r="1600" spans="1:13" x14ac:dyDescent="0.25">
      <c r="A1600" t="s">
        <v>1631</v>
      </c>
      <c r="B1600">
        <v>1966</v>
      </c>
      <c r="C1600" t="s">
        <v>15</v>
      </c>
      <c r="D1600">
        <v>10</v>
      </c>
      <c r="E1600">
        <v>0</v>
      </c>
      <c r="F1600" s="11">
        <v>13801.61</v>
      </c>
      <c r="G1600" t="s">
        <v>12</v>
      </c>
      <c r="H1600" t="s">
        <v>12</v>
      </c>
      <c r="I1600" t="s">
        <v>535</v>
      </c>
      <c r="K1600" t="str">
        <f t="shared" si="72"/>
        <v>1966-10</v>
      </c>
      <c r="L1600" t="str">
        <f t="shared" si="73"/>
        <v>10-Nov-1966</v>
      </c>
      <c r="M1600">
        <f t="shared" si="74"/>
        <v>56</v>
      </c>
    </row>
    <row r="1601" spans="1:13" x14ac:dyDescent="0.25">
      <c r="A1601" t="s">
        <v>1632</v>
      </c>
      <c r="B1601">
        <v>1986</v>
      </c>
      <c r="C1601" t="s">
        <v>30</v>
      </c>
      <c r="D1601">
        <v>8</v>
      </c>
      <c r="E1601">
        <v>3</v>
      </c>
      <c r="F1601" s="11">
        <v>13819.49</v>
      </c>
      <c r="G1601" t="s">
        <v>12</v>
      </c>
      <c r="H1601" t="s">
        <v>11</v>
      </c>
      <c r="I1601" t="s">
        <v>23</v>
      </c>
      <c r="K1601" t="str">
        <f t="shared" si="72"/>
        <v>1986-8</v>
      </c>
      <c r="L1601" t="str">
        <f t="shared" si="73"/>
        <v>8-Dec-1986</v>
      </c>
      <c r="M1601">
        <f t="shared" si="74"/>
        <v>36</v>
      </c>
    </row>
    <row r="1602" spans="1:13" x14ac:dyDescent="0.25">
      <c r="A1602" t="s">
        <v>1633</v>
      </c>
      <c r="B1602">
        <v>1958</v>
      </c>
      <c r="C1602" t="s">
        <v>15</v>
      </c>
      <c r="D1602">
        <v>25</v>
      </c>
      <c r="E1602">
        <v>0</v>
      </c>
      <c r="F1602" s="11">
        <v>13822.8</v>
      </c>
      <c r="G1602" t="s">
        <v>12</v>
      </c>
      <c r="H1602" t="s">
        <v>12</v>
      </c>
      <c r="I1602" t="s">
        <v>42</v>
      </c>
      <c r="K1602" t="str">
        <f t="shared" si="72"/>
        <v>1958-25</v>
      </c>
      <c r="L1602" t="str">
        <f t="shared" si="73"/>
        <v>25-Nov-1958</v>
      </c>
      <c r="M1602">
        <f t="shared" si="74"/>
        <v>64</v>
      </c>
    </row>
    <row r="1603" spans="1:13" x14ac:dyDescent="0.25">
      <c r="A1603" t="s">
        <v>1634</v>
      </c>
      <c r="B1603">
        <v>1958</v>
      </c>
      <c r="C1603" t="s">
        <v>30</v>
      </c>
      <c r="D1603">
        <v>10</v>
      </c>
      <c r="E1603">
        <v>0</v>
      </c>
      <c r="F1603" s="11">
        <v>13831.12</v>
      </c>
      <c r="G1603" t="s">
        <v>12</v>
      </c>
      <c r="H1603" t="s">
        <v>16</v>
      </c>
      <c r="I1603" t="s">
        <v>13</v>
      </c>
      <c r="K1603" t="str">
        <f t="shared" ref="K1603:K1666" si="75">B1603&amp;"-"&amp;D1603</f>
        <v>1958-10</v>
      </c>
      <c r="L1603" t="str">
        <f t="shared" ref="L1603:L1666" si="76">D1603&amp;"-"&amp;C1603&amp;"-"&amp;B1603</f>
        <v>10-Dec-1958</v>
      </c>
      <c r="M1603">
        <f t="shared" ref="M1603:M1666" si="77">DATEDIF(L1603,DATE(2023,6,8),"Y")</f>
        <v>64</v>
      </c>
    </row>
    <row r="1604" spans="1:13" x14ac:dyDescent="0.25">
      <c r="A1604" t="s">
        <v>1635</v>
      </c>
      <c r="B1604">
        <v>2003</v>
      </c>
      <c r="C1604" t="s">
        <v>18</v>
      </c>
      <c r="D1604">
        <v>7</v>
      </c>
      <c r="E1604">
        <v>0</v>
      </c>
      <c r="F1604" s="11">
        <v>13844.51</v>
      </c>
      <c r="G1604" t="s">
        <v>11</v>
      </c>
      <c r="H1604" t="s">
        <v>16</v>
      </c>
      <c r="I1604" t="s">
        <v>42</v>
      </c>
      <c r="K1604" t="str">
        <f t="shared" si="75"/>
        <v>2003-7</v>
      </c>
      <c r="L1604" t="str">
        <f t="shared" si="76"/>
        <v>7-Jun-2003</v>
      </c>
      <c r="M1604">
        <f t="shared" si="77"/>
        <v>20</v>
      </c>
    </row>
    <row r="1605" spans="1:13" x14ac:dyDescent="0.25">
      <c r="A1605" t="s">
        <v>1636</v>
      </c>
      <c r="B1605">
        <v>1960</v>
      </c>
      <c r="C1605" t="s">
        <v>10</v>
      </c>
      <c r="D1605">
        <v>21</v>
      </c>
      <c r="E1605">
        <v>0</v>
      </c>
      <c r="F1605" s="11">
        <v>13844.8</v>
      </c>
      <c r="G1605" t="s">
        <v>11</v>
      </c>
      <c r="H1605" t="s">
        <v>11</v>
      </c>
      <c r="I1605" t="s">
        <v>23</v>
      </c>
      <c r="K1605" t="str">
        <f t="shared" si="75"/>
        <v>1960-21</v>
      </c>
      <c r="L1605" t="str">
        <f t="shared" si="76"/>
        <v>21-Jul-1960</v>
      </c>
      <c r="M1605">
        <f t="shared" si="77"/>
        <v>62</v>
      </c>
    </row>
    <row r="1606" spans="1:13" x14ac:dyDescent="0.25">
      <c r="A1606" t="s">
        <v>1637</v>
      </c>
      <c r="B1606">
        <v>1978</v>
      </c>
      <c r="C1606" t="s">
        <v>30</v>
      </c>
      <c r="D1606">
        <v>19</v>
      </c>
      <c r="E1606">
        <v>2</v>
      </c>
      <c r="F1606" s="11">
        <v>13874.89</v>
      </c>
      <c r="G1606" t="s">
        <v>11</v>
      </c>
      <c r="H1606" t="s">
        <v>16</v>
      </c>
      <c r="I1606" t="s">
        <v>23</v>
      </c>
      <c r="K1606" t="str">
        <f t="shared" si="75"/>
        <v>1978-19</v>
      </c>
      <c r="L1606" t="str">
        <f t="shared" si="76"/>
        <v>19-Dec-1978</v>
      </c>
      <c r="M1606">
        <f t="shared" si="77"/>
        <v>44</v>
      </c>
    </row>
    <row r="1607" spans="1:13" x14ac:dyDescent="0.25">
      <c r="A1607" t="s">
        <v>1638</v>
      </c>
      <c r="B1607">
        <v>1959</v>
      </c>
      <c r="C1607" t="s">
        <v>37</v>
      </c>
      <c r="D1607">
        <v>5</v>
      </c>
      <c r="E1607">
        <v>0</v>
      </c>
      <c r="F1607" s="11">
        <v>13880.95</v>
      </c>
      <c r="G1607" t="s">
        <v>11</v>
      </c>
      <c r="H1607" t="s">
        <v>11</v>
      </c>
      <c r="I1607" t="s">
        <v>42</v>
      </c>
      <c r="K1607" t="str">
        <f t="shared" si="75"/>
        <v>1959-5</v>
      </c>
      <c r="L1607" t="str">
        <f t="shared" si="76"/>
        <v>5-Oct-1959</v>
      </c>
      <c r="M1607">
        <f t="shared" si="77"/>
        <v>63</v>
      </c>
    </row>
    <row r="1608" spans="1:13" x14ac:dyDescent="0.25">
      <c r="A1608" t="s">
        <v>1639</v>
      </c>
      <c r="B1608">
        <v>1985</v>
      </c>
      <c r="C1608" t="s">
        <v>20</v>
      </c>
      <c r="D1608">
        <v>25</v>
      </c>
      <c r="E1608">
        <v>3</v>
      </c>
      <c r="F1608" s="11">
        <v>13886.4</v>
      </c>
      <c r="G1608" t="s">
        <v>11</v>
      </c>
      <c r="H1608" t="s">
        <v>11</v>
      </c>
      <c r="I1608" t="s">
        <v>23</v>
      </c>
      <c r="K1608" t="str">
        <f t="shared" si="75"/>
        <v>1985-25</v>
      </c>
      <c r="L1608" t="str">
        <f t="shared" si="76"/>
        <v>25-Sep-1985</v>
      </c>
      <c r="M1608">
        <f t="shared" si="77"/>
        <v>37</v>
      </c>
    </row>
    <row r="1609" spans="1:13" x14ac:dyDescent="0.25">
      <c r="A1609" t="s">
        <v>1640</v>
      </c>
      <c r="B1609">
        <v>1959</v>
      </c>
      <c r="C1609" t="s">
        <v>30</v>
      </c>
      <c r="D1609">
        <v>29</v>
      </c>
      <c r="E1609">
        <v>0</v>
      </c>
      <c r="F1609" s="11">
        <v>13887.2</v>
      </c>
      <c r="G1609" t="s">
        <v>11</v>
      </c>
      <c r="H1609" t="s">
        <v>12</v>
      </c>
      <c r="I1609" t="s">
        <v>13</v>
      </c>
      <c r="K1609" t="str">
        <f t="shared" si="75"/>
        <v>1959-29</v>
      </c>
      <c r="L1609" t="str">
        <f t="shared" si="76"/>
        <v>29-Dec-1959</v>
      </c>
      <c r="M1609">
        <f t="shared" si="77"/>
        <v>63</v>
      </c>
    </row>
    <row r="1610" spans="1:13" x14ac:dyDescent="0.25">
      <c r="A1610" t="s">
        <v>1641</v>
      </c>
      <c r="B1610">
        <v>1959</v>
      </c>
      <c r="C1610" t="s">
        <v>10</v>
      </c>
      <c r="D1610">
        <v>7</v>
      </c>
      <c r="E1610">
        <v>0</v>
      </c>
      <c r="F1610" s="11">
        <v>13887.97</v>
      </c>
      <c r="G1610" t="s">
        <v>11</v>
      </c>
      <c r="H1610" t="s">
        <v>11</v>
      </c>
      <c r="I1610" t="s">
        <v>13</v>
      </c>
      <c r="K1610" t="str">
        <f t="shared" si="75"/>
        <v>1959-7</v>
      </c>
      <c r="L1610" t="str">
        <f t="shared" si="76"/>
        <v>7-Jul-1959</v>
      </c>
      <c r="M1610">
        <f t="shared" si="77"/>
        <v>63</v>
      </c>
    </row>
    <row r="1611" spans="1:13" x14ac:dyDescent="0.25">
      <c r="A1611" t="s">
        <v>1642</v>
      </c>
      <c r="B1611">
        <v>1962</v>
      </c>
      <c r="C1611" t="s">
        <v>10</v>
      </c>
      <c r="D1611">
        <v>27</v>
      </c>
      <c r="E1611">
        <v>3</v>
      </c>
      <c r="F1611" s="11">
        <v>13919.82</v>
      </c>
      <c r="G1611" t="s">
        <v>11</v>
      </c>
      <c r="H1611" t="s">
        <v>11</v>
      </c>
      <c r="I1611" t="s">
        <v>13</v>
      </c>
      <c r="K1611" t="str">
        <f t="shared" si="75"/>
        <v>1962-27</v>
      </c>
      <c r="L1611" t="str">
        <f t="shared" si="76"/>
        <v>27-Jul-1962</v>
      </c>
      <c r="M1611">
        <f t="shared" si="77"/>
        <v>60</v>
      </c>
    </row>
    <row r="1612" spans="1:13" x14ac:dyDescent="0.25">
      <c r="A1612" t="s">
        <v>1643</v>
      </c>
      <c r="B1612">
        <v>1960</v>
      </c>
      <c r="C1612" t="s">
        <v>18</v>
      </c>
      <c r="D1612">
        <v>18</v>
      </c>
      <c r="E1612">
        <v>1</v>
      </c>
      <c r="F1612" s="11">
        <v>13937.67</v>
      </c>
      <c r="G1612" t="s">
        <v>11</v>
      </c>
      <c r="H1612" t="s">
        <v>16</v>
      </c>
      <c r="I1612" t="s">
        <v>23</v>
      </c>
      <c r="K1612" t="str">
        <f t="shared" si="75"/>
        <v>1960-18</v>
      </c>
      <c r="L1612" t="str">
        <f t="shared" si="76"/>
        <v>18-Jun-1960</v>
      </c>
      <c r="M1612">
        <f t="shared" si="77"/>
        <v>62</v>
      </c>
    </row>
    <row r="1613" spans="1:13" x14ac:dyDescent="0.25">
      <c r="A1613" t="s">
        <v>1644</v>
      </c>
      <c r="B1613">
        <v>1959</v>
      </c>
      <c r="C1613" t="s">
        <v>35</v>
      </c>
      <c r="D1613">
        <v>29</v>
      </c>
      <c r="E1613">
        <v>0</v>
      </c>
      <c r="F1613" s="11">
        <v>13974.46</v>
      </c>
      <c r="G1613" t="s">
        <v>11</v>
      </c>
      <c r="H1613" t="s">
        <v>11</v>
      </c>
      <c r="I1613" t="s">
        <v>166</v>
      </c>
      <c r="K1613" t="str">
        <f t="shared" si="75"/>
        <v>1959-29</v>
      </c>
      <c r="L1613" t="str">
        <f t="shared" si="76"/>
        <v>29-Aug-1959</v>
      </c>
      <c r="M1613">
        <f t="shared" si="77"/>
        <v>63</v>
      </c>
    </row>
    <row r="1614" spans="1:13" x14ac:dyDescent="0.25">
      <c r="A1614" t="s">
        <v>1645</v>
      </c>
      <c r="B1614">
        <v>1990</v>
      </c>
      <c r="C1614" t="s">
        <v>10</v>
      </c>
      <c r="D1614">
        <v>13</v>
      </c>
      <c r="E1614">
        <v>3</v>
      </c>
      <c r="F1614" s="11">
        <v>13979.45</v>
      </c>
      <c r="G1614" t="s">
        <v>11</v>
      </c>
      <c r="H1614" t="s">
        <v>16</v>
      </c>
      <c r="I1614" t="s">
        <v>249</v>
      </c>
      <c r="K1614" t="str">
        <f t="shared" si="75"/>
        <v>1990-13</v>
      </c>
      <c r="L1614" t="str">
        <f t="shared" si="76"/>
        <v>13-Jul-1990</v>
      </c>
      <c r="M1614">
        <f t="shared" si="77"/>
        <v>32</v>
      </c>
    </row>
    <row r="1615" spans="1:13" x14ac:dyDescent="0.25">
      <c r="A1615" t="s">
        <v>1646</v>
      </c>
      <c r="B1615">
        <v>1959</v>
      </c>
      <c r="C1615" t="s">
        <v>20</v>
      </c>
      <c r="D1615">
        <v>6</v>
      </c>
      <c r="E1615">
        <v>0</v>
      </c>
      <c r="F1615" s="11">
        <v>13981.85</v>
      </c>
      <c r="G1615" t="s">
        <v>11</v>
      </c>
      <c r="H1615" t="s">
        <v>16</v>
      </c>
      <c r="I1615" t="s">
        <v>168</v>
      </c>
      <c r="K1615" t="str">
        <f t="shared" si="75"/>
        <v>1959-6</v>
      </c>
      <c r="L1615" t="str">
        <f t="shared" si="76"/>
        <v>6-Sep-1959</v>
      </c>
      <c r="M1615">
        <f t="shared" si="77"/>
        <v>63</v>
      </c>
    </row>
    <row r="1616" spans="1:13" x14ac:dyDescent="0.25">
      <c r="A1616" t="s">
        <v>1647</v>
      </c>
      <c r="B1616">
        <v>1963</v>
      </c>
      <c r="C1616" t="s">
        <v>30</v>
      </c>
      <c r="D1616">
        <v>23</v>
      </c>
      <c r="E1616">
        <v>3</v>
      </c>
      <c r="F1616" s="11">
        <v>14001.13</v>
      </c>
      <c r="G1616" t="s">
        <v>11</v>
      </c>
      <c r="H1616" t="s">
        <v>16</v>
      </c>
      <c r="I1616" t="s">
        <v>13</v>
      </c>
      <c r="K1616" t="str">
        <f t="shared" si="75"/>
        <v>1963-23</v>
      </c>
      <c r="L1616" t="str">
        <f t="shared" si="76"/>
        <v>23-Dec-1963</v>
      </c>
      <c r="M1616">
        <f t="shared" si="77"/>
        <v>59</v>
      </c>
    </row>
    <row r="1617" spans="1:13" x14ac:dyDescent="0.25">
      <c r="A1617" t="s">
        <v>1648</v>
      </c>
      <c r="B1617">
        <v>1963</v>
      </c>
      <c r="C1617" t="s">
        <v>10</v>
      </c>
      <c r="D1617">
        <v>6</v>
      </c>
      <c r="E1617">
        <v>3</v>
      </c>
      <c r="F1617" s="11">
        <v>14001.29</v>
      </c>
      <c r="G1617" t="s">
        <v>11</v>
      </c>
      <c r="H1617" t="s">
        <v>11</v>
      </c>
      <c r="I1617" t="s">
        <v>13</v>
      </c>
      <c r="K1617" t="str">
        <f t="shared" si="75"/>
        <v>1963-6</v>
      </c>
      <c r="L1617" t="str">
        <f t="shared" si="76"/>
        <v>6-Jul-1963</v>
      </c>
      <c r="M1617">
        <f t="shared" si="77"/>
        <v>59</v>
      </c>
    </row>
    <row r="1618" spans="1:13" x14ac:dyDescent="0.25">
      <c r="A1618" t="s">
        <v>1649</v>
      </c>
      <c r="B1618">
        <v>1963</v>
      </c>
      <c r="C1618" t="s">
        <v>10</v>
      </c>
      <c r="D1618">
        <v>8</v>
      </c>
      <c r="E1618">
        <v>3</v>
      </c>
      <c r="F1618" s="11">
        <v>14007.22</v>
      </c>
      <c r="G1618" t="s">
        <v>11</v>
      </c>
      <c r="H1618" t="s">
        <v>12</v>
      </c>
      <c r="I1618" t="s">
        <v>42</v>
      </c>
      <c r="K1618" t="str">
        <f t="shared" si="75"/>
        <v>1963-8</v>
      </c>
      <c r="L1618" t="str">
        <f t="shared" si="76"/>
        <v>8-Jul-1963</v>
      </c>
      <c r="M1618">
        <f t="shared" si="77"/>
        <v>59</v>
      </c>
    </row>
    <row r="1619" spans="1:13" x14ac:dyDescent="0.25">
      <c r="A1619" t="s">
        <v>1650</v>
      </c>
      <c r="B1619">
        <v>1960</v>
      </c>
      <c r="C1619" t="s">
        <v>15</v>
      </c>
      <c r="D1619">
        <v>8</v>
      </c>
      <c r="E1619">
        <v>0</v>
      </c>
      <c r="F1619" s="11">
        <v>14043.48</v>
      </c>
      <c r="G1619" t="s">
        <v>11</v>
      </c>
      <c r="H1619" t="s">
        <v>12</v>
      </c>
      <c r="I1619" t="s">
        <v>247</v>
      </c>
      <c r="K1619" t="str">
        <f t="shared" si="75"/>
        <v>1960-8</v>
      </c>
      <c r="L1619" t="str">
        <f t="shared" si="76"/>
        <v>8-Nov-1960</v>
      </c>
      <c r="M1619">
        <f t="shared" si="77"/>
        <v>62</v>
      </c>
    </row>
    <row r="1620" spans="1:13" x14ac:dyDescent="0.25">
      <c r="A1620" t="s">
        <v>1651</v>
      </c>
      <c r="B1620">
        <v>1991</v>
      </c>
      <c r="C1620" t="s">
        <v>20</v>
      </c>
      <c r="D1620">
        <v>12</v>
      </c>
      <c r="E1620">
        <v>3</v>
      </c>
      <c r="F1620" s="11">
        <v>14081.93</v>
      </c>
      <c r="G1620" t="s">
        <v>11</v>
      </c>
      <c r="H1620" t="s">
        <v>12</v>
      </c>
      <c r="I1620" t="s">
        <v>23</v>
      </c>
      <c r="K1620" t="str">
        <f t="shared" si="75"/>
        <v>1991-12</v>
      </c>
      <c r="L1620" t="str">
        <f t="shared" si="76"/>
        <v>12-Sep-1991</v>
      </c>
      <c r="M1620">
        <f t="shared" si="77"/>
        <v>31</v>
      </c>
    </row>
    <row r="1621" spans="1:13" x14ac:dyDescent="0.25">
      <c r="A1621" t="s">
        <v>1652</v>
      </c>
      <c r="B1621">
        <v>1976</v>
      </c>
      <c r="C1621" t="s">
        <v>20</v>
      </c>
      <c r="D1621">
        <v>26</v>
      </c>
      <c r="E1621">
        <v>2</v>
      </c>
      <c r="F1621" s="11">
        <v>14098.07</v>
      </c>
      <c r="G1621" t="s">
        <v>11</v>
      </c>
      <c r="H1621" t="s">
        <v>12</v>
      </c>
      <c r="I1621" t="s">
        <v>249</v>
      </c>
      <c r="K1621" t="str">
        <f t="shared" si="75"/>
        <v>1976-26</v>
      </c>
      <c r="L1621" t="str">
        <f t="shared" si="76"/>
        <v>26-Sep-1976</v>
      </c>
      <c r="M1621">
        <f t="shared" si="77"/>
        <v>46</v>
      </c>
    </row>
    <row r="1622" spans="1:13" x14ac:dyDescent="0.25">
      <c r="A1622" t="s">
        <v>1653</v>
      </c>
      <c r="B1622">
        <v>1961</v>
      </c>
      <c r="C1622" t="s">
        <v>18</v>
      </c>
      <c r="D1622">
        <v>14</v>
      </c>
      <c r="E1622">
        <v>2</v>
      </c>
      <c r="F1622" s="11">
        <v>14119.62</v>
      </c>
      <c r="G1622" t="s">
        <v>11</v>
      </c>
      <c r="H1622" t="s">
        <v>16</v>
      </c>
      <c r="I1622" t="s">
        <v>23</v>
      </c>
      <c r="K1622" t="str">
        <f t="shared" si="75"/>
        <v>1961-14</v>
      </c>
      <c r="L1622" t="str">
        <f t="shared" si="76"/>
        <v>14-Jun-1961</v>
      </c>
      <c r="M1622">
        <f t="shared" si="77"/>
        <v>61</v>
      </c>
    </row>
    <row r="1623" spans="1:13" x14ac:dyDescent="0.25">
      <c r="A1623" t="s">
        <v>1654</v>
      </c>
      <c r="B1623">
        <v>2004</v>
      </c>
      <c r="C1623" t="s">
        <v>10</v>
      </c>
      <c r="D1623">
        <v>6</v>
      </c>
      <c r="E1623">
        <v>0</v>
      </c>
      <c r="F1623" s="11">
        <v>14133.04</v>
      </c>
      <c r="G1623" t="s">
        <v>11</v>
      </c>
      <c r="H1623" t="s">
        <v>12</v>
      </c>
      <c r="I1623" t="s">
        <v>13</v>
      </c>
      <c r="K1623" t="str">
        <f t="shared" si="75"/>
        <v>2004-6</v>
      </c>
      <c r="L1623" t="str">
        <f t="shared" si="76"/>
        <v>6-Jul-2004</v>
      </c>
      <c r="M1623">
        <f t="shared" si="77"/>
        <v>18</v>
      </c>
    </row>
    <row r="1624" spans="1:13" x14ac:dyDescent="0.25">
      <c r="A1624" t="s">
        <v>1655</v>
      </c>
      <c r="B1624">
        <v>1984</v>
      </c>
      <c r="C1624" t="s">
        <v>10</v>
      </c>
      <c r="D1624">
        <v>7</v>
      </c>
      <c r="E1624">
        <v>3</v>
      </c>
      <c r="F1624" s="11">
        <v>14152.46</v>
      </c>
      <c r="G1624" t="s">
        <v>11</v>
      </c>
      <c r="H1624" t="s">
        <v>16</v>
      </c>
      <c r="I1624" t="s">
        <v>23</v>
      </c>
      <c r="K1624" t="str">
        <f t="shared" si="75"/>
        <v>1984-7</v>
      </c>
      <c r="L1624" t="str">
        <f t="shared" si="76"/>
        <v>7-Jul-1984</v>
      </c>
      <c r="M1624">
        <f t="shared" si="77"/>
        <v>38</v>
      </c>
    </row>
    <row r="1625" spans="1:13" x14ac:dyDescent="0.25">
      <c r="A1625" t="s">
        <v>1656</v>
      </c>
      <c r="B1625">
        <v>1968</v>
      </c>
      <c r="C1625" t="s">
        <v>30</v>
      </c>
      <c r="D1625">
        <v>25</v>
      </c>
      <c r="E1625">
        <v>0</v>
      </c>
      <c r="F1625" s="11">
        <v>14193.55</v>
      </c>
      <c r="G1625" t="s">
        <v>11</v>
      </c>
      <c r="H1625" t="s">
        <v>16</v>
      </c>
      <c r="I1625" t="s">
        <v>535</v>
      </c>
      <c r="K1625" t="str">
        <f t="shared" si="75"/>
        <v>1968-25</v>
      </c>
      <c r="L1625" t="str">
        <f t="shared" si="76"/>
        <v>25-Dec-1968</v>
      </c>
      <c r="M1625">
        <f t="shared" si="77"/>
        <v>54</v>
      </c>
    </row>
    <row r="1626" spans="1:13" x14ac:dyDescent="0.25">
      <c r="A1626" t="s">
        <v>1657</v>
      </c>
      <c r="B1626">
        <v>1983</v>
      </c>
      <c r="C1626" t="s">
        <v>15</v>
      </c>
      <c r="D1626">
        <v>17</v>
      </c>
      <c r="E1626">
        <v>3</v>
      </c>
      <c r="F1626" s="11">
        <v>14209.4</v>
      </c>
      <c r="G1626" t="s">
        <v>11</v>
      </c>
      <c r="H1626" t="s">
        <v>16</v>
      </c>
      <c r="I1626" t="s">
        <v>535</v>
      </c>
      <c r="K1626" t="str">
        <f t="shared" si="75"/>
        <v>1983-17</v>
      </c>
      <c r="L1626" t="str">
        <f t="shared" si="76"/>
        <v>17-Nov-1983</v>
      </c>
      <c r="M1626">
        <f t="shared" si="77"/>
        <v>39</v>
      </c>
    </row>
    <row r="1627" spans="1:13" x14ac:dyDescent="0.25">
      <c r="A1627" t="s">
        <v>1658</v>
      </c>
      <c r="B1627">
        <v>1958</v>
      </c>
      <c r="C1627" t="s">
        <v>20</v>
      </c>
      <c r="D1627">
        <v>21</v>
      </c>
      <c r="E1627">
        <v>0</v>
      </c>
      <c r="F1627" s="11">
        <v>14210.54</v>
      </c>
      <c r="G1627" t="s">
        <v>11</v>
      </c>
      <c r="H1627" t="s">
        <v>11</v>
      </c>
      <c r="I1627" t="s">
        <v>23</v>
      </c>
      <c r="K1627" t="str">
        <f t="shared" si="75"/>
        <v>1958-21</v>
      </c>
      <c r="L1627" t="str">
        <f t="shared" si="76"/>
        <v>21-Sep-1958</v>
      </c>
      <c r="M1627">
        <f t="shared" si="77"/>
        <v>64</v>
      </c>
    </row>
    <row r="1628" spans="1:13" x14ac:dyDescent="0.25">
      <c r="A1628" t="s">
        <v>1659</v>
      </c>
      <c r="B1628">
        <v>1961</v>
      </c>
      <c r="C1628" t="s">
        <v>20</v>
      </c>
      <c r="D1628">
        <v>25</v>
      </c>
      <c r="E1628">
        <v>2</v>
      </c>
      <c r="F1628" s="11">
        <v>14235.07</v>
      </c>
      <c r="G1628" t="s">
        <v>11</v>
      </c>
      <c r="H1628" t="s">
        <v>16</v>
      </c>
      <c r="I1628" t="s">
        <v>42</v>
      </c>
      <c r="K1628" t="str">
        <f t="shared" si="75"/>
        <v>1961-25</v>
      </c>
      <c r="L1628" t="str">
        <f t="shared" si="76"/>
        <v>25-Sep-1961</v>
      </c>
      <c r="M1628">
        <f t="shared" si="77"/>
        <v>61</v>
      </c>
    </row>
    <row r="1629" spans="1:13" x14ac:dyDescent="0.25">
      <c r="A1629" t="s">
        <v>1660</v>
      </c>
      <c r="B1629">
        <v>1959</v>
      </c>
      <c r="C1629" t="s">
        <v>37</v>
      </c>
      <c r="D1629">
        <v>10</v>
      </c>
      <c r="E1629">
        <v>0</v>
      </c>
      <c r="F1629" s="11">
        <v>14254.61</v>
      </c>
      <c r="G1629" t="s">
        <v>11</v>
      </c>
      <c r="H1629" t="s">
        <v>16</v>
      </c>
      <c r="I1629" t="s">
        <v>23</v>
      </c>
      <c r="K1629" t="str">
        <f t="shared" si="75"/>
        <v>1959-10</v>
      </c>
      <c r="L1629" t="str">
        <f t="shared" si="76"/>
        <v>10-Oct-1959</v>
      </c>
      <c r="M1629">
        <f t="shared" si="77"/>
        <v>63</v>
      </c>
    </row>
    <row r="1630" spans="1:13" x14ac:dyDescent="0.25">
      <c r="A1630" t="s">
        <v>1661</v>
      </c>
      <c r="B1630">
        <v>1959</v>
      </c>
      <c r="C1630" t="s">
        <v>15</v>
      </c>
      <c r="D1630">
        <v>8</v>
      </c>
      <c r="E1630">
        <v>0</v>
      </c>
      <c r="F1630" s="11">
        <v>14256.19</v>
      </c>
      <c r="G1630" t="s">
        <v>11</v>
      </c>
      <c r="H1630" t="s">
        <v>12</v>
      </c>
      <c r="I1630" t="s">
        <v>23</v>
      </c>
      <c r="K1630" t="str">
        <f t="shared" si="75"/>
        <v>1959-8</v>
      </c>
      <c r="L1630" t="str">
        <f t="shared" si="76"/>
        <v>8-Nov-1959</v>
      </c>
      <c r="M1630">
        <f t="shared" si="77"/>
        <v>63</v>
      </c>
    </row>
    <row r="1631" spans="1:13" x14ac:dyDescent="0.25">
      <c r="A1631" t="s">
        <v>1662</v>
      </c>
      <c r="B1631">
        <v>1974</v>
      </c>
      <c r="C1631" t="s">
        <v>30</v>
      </c>
      <c r="D1631">
        <v>26</v>
      </c>
      <c r="E1631">
        <v>0</v>
      </c>
      <c r="F1631" s="11">
        <v>14256.79</v>
      </c>
      <c r="G1631" t="s">
        <v>11</v>
      </c>
      <c r="H1631" t="s">
        <v>11</v>
      </c>
      <c r="I1631" t="s">
        <v>535</v>
      </c>
      <c r="K1631" t="str">
        <f t="shared" si="75"/>
        <v>1974-26</v>
      </c>
      <c r="L1631" t="str">
        <f t="shared" si="76"/>
        <v>26-Dec-1974</v>
      </c>
      <c r="M1631">
        <f t="shared" si="77"/>
        <v>48</v>
      </c>
    </row>
    <row r="1632" spans="1:13" x14ac:dyDescent="0.25">
      <c r="A1632" t="s">
        <v>1663</v>
      </c>
      <c r="B1632">
        <v>1972</v>
      </c>
      <c r="C1632" t="s">
        <v>10</v>
      </c>
      <c r="D1632">
        <v>13</v>
      </c>
      <c r="E1632">
        <v>0</v>
      </c>
      <c r="F1632" s="11">
        <v>14258.33</v>
      </c>
      <c r="G1632" t="s">
        <v>11</v>
      </c>
      <c r="H1632" t="s">
        <v>11</v>
      </c>
      <c r="I1632" t="s">
        <v>535</v>
      </c>
      <c r="K1632" t="str">
        <f t="shared" si="75"/>
        <v>1972-13</v>
      </c>
      <c r="L1632" t="str">
        <f t="shared" si="76"/>
        <v>13-Jul-1972</v>
      </c>
      <c r="M1632">
        <f t="shared" si="77"/>
        <v>50</v>
      </c>
    </row>
    <row r="1633" spans="1:13" x14ac:dyDescent="0.25">
      <c r="A1633" t="s">
        <v>1664</v>
      </c>
      <c r="B1633">
        <v>2004</v>
      </c>
      <c r="C1633" t="s">
        <v>20</v>
      </c>
      <c r="D1633">
        <v>6</v>
      </c>
      <c r="E1633">
        <v>0</v>
      </c>
      <c r="F1633" s="11">
        <v>14283.46</v>
      </c>
      <c r="G1633" t="s">
        <v>11</v>
      </c>
      <c r="H1633" t="s">
        <v>11</v>
      </c>
      <c r="I1633" t="s">
        <v>247</v>
      </c>
      <c r="K1633" t="str">
        <f t="shared" si="75"/>
        <v>2004-6</v>
      </c>
      <c r="L1633" t="str">
        <f t="shared" si="76"/>
        <v>6-Sep-2004</v>
      </c>
      <c r="M1633">
        <f t="shared" si="77"/>
        <v>18</v>
      </c>
    </row>
    <row r="1634" spans="1:13" x14ac:dyDescent="0.25">
      <c r="A1634" t="s">
        <v>1665</v>
      </c>
      <c r="B1634">
        <v>1968</v>
      </c>
      <c r="C1634" t="s">
        <v>30</v>
      </c>
      <c r="D1634">
        <v>15</v>
      </c>
      <c r="E1634">
        <v>0</v>
      </c>
      <c r="F1634" s="11">
        <v>14285.9</v>
      </c>
      <c r="G1634" t="s">
        <v>11</v>
      </c>
      <c r="H1634" t="s">
        <v>12</v>
      </c>
      <c r="I1634" t="s">
        <v>23</v>
      </c>
      <c r="K1634" t="str">
        <f t="shared" si="75"/>
        <v>1968-15</v>
      </c>
      <c r="L1634" t="str">
        <f t="shared" si="76"/>
        <v>15-Dec-1968</v>
      </c>
      <c r="M1634">
        <f t="shared" si="77"/>
        <v>54</v>
      </c>
    </row>
    <row r="1635" spans="1:13" x14ac:dyDescent="0.25">
      <c r="A1635" t="s">
        <v>1666</v>
      </c>
      <c r="B1635">
        <v>1958</v>
      </c>
      <c r="C1635" t="s">
        <v>37</v>
      </c>
      <c r="D1635">
        <v>15</v>
      </c>
      <c r="E1635">
        <v>0</v>
      </c>
      <c r="F1635" s="11">
        <v>14313.85</v>
      </c>
      <c r="G1635" t="s">
        <v>11</v>
      </c>
      <c r="H1635" t="s">
        <v>12</v>
      </c>
      <c r="I1635" t="s">
        <v>13</v>
      </c>
      <c r="K1635" t="str">
        <f t="shared" si="75"/>
        <v>1958-15</v>
      </c>
      <c r="L1635" t="str">
        <f t="shared" si="76"/>
        <v>15-Oct-1958</v>
      </c>
      <c r="M1635">
        <f t="shared" si="77"/>
        <v>64</v>
      </c>
    </row>
    <row r="1636" spans="1:13" x14ac:dyDescent="0.25">
      <c r="A1636" t="s">
        <v>1667</v>
      </c>
      <c r="B1636">
        <v>1958</v>
      </c>
      <c r="C1636" t="s">
        <v>10</v>
      </c>
      <c r="D1636">
        <v>10</v>
      </c>
      <c r="E1636">
        <v>0</v>
      </c>
      <c r="F1636" s="11">
        <v>14319.03</v>
      </c>
      <c r="G1636" t="s">
        <v>11</v>
      </c>
      <c r="H1636" t="s">
        <v>11</v>
      </c>
      <c r="I1636" t="s">
        <v>42</v>
      </c>
      <c r="K1636" t="str">
        <f t="shared" si="75"/>
        <v>1958-10</v>
      </c>
      <c r="L1636" t="str">
        <f t="shared" si="76"/>
        <v>10-Jul-1958</v>
      </c>
      <c r="M1636">
        <f t="shared" si="77"/>
        <v>64</v>
      </c>
    </row>
    <row r="1637" spans="1:13" x14ac:dyDescent="0.25">
      <c r="A1637" t="s">
        <v>1668</v>
      </c>
      <c r="B1637">
        <v>1969</v>
      </c>
      <c r="C1637" t="s">
        <v>20</v>
      </c>
      <c r="D1637">
        <v>26</v>
      </c>
      <c r="E1637">
        <v>0</v>
      </c>
      <c r="F1637" s="11">
        <v>14337.91</v>
      </c>
      <c r="G1637" t="s">
        <v>11</v>
      </c>
      <c r="H1637" t="s">
        <v>12</v>
      </c>
      <c r="I1637" t="s">
        <v>632</v>
      </c>
      <c r="K1637" t="str">
        <f t="shared" si="75"/>
        <v>1969-26</v>
      </c>
      <c r="L1637" t="str">
        <f t="shared" si="76"/>
        <v>26-Sep-1969</v>
      </c>
      <c r="M1637">
        <f t="shared" si="77"/>
        <v>53</v>
      </c>
    </row>
    <row r="1638" spans="1:13" x14ac:dyDescent="0.25">
      <c r="A1638" t="s">
        <v>1669</v>
      </c>
      <c r="B1638">
        <v>1959</v>
      </c>
      <c r="C1638" t="s">
        <v>30</v>
      </c>
      <c r="D1638">
        <v>24</v>
      </c>
      <c r="E1638">
        <v>1</v>
      </c>
      <c r="F1638" s="11">
        <v>14349.85</v>
      </c>
      <c r="G1638" t="s">
        <v>11</v>
      </c>
      <c r="H1638" t="s">
        <v>11</v>
      </c>
      <c r="I1638" t="s">
        <v>23</v>
      </c>
      <c r="K1638" t="str">
        <f t="shared" si="75"/>
        <v>1959-24</v>
      </c>
      <c r="L1638" t="str">
        <f t="shared" si="76"/>
        <v>24-Dec-1959</v>
      </c>
      <c r="M1638">
        <f t="shared" si="77"/>
        <v>63</v>
      </c>
    </row>
    <row r="1639" spans="1:13" x14ac:dyDescent="0.25">
      <c r="A1639" t="s">
        <v>1670</v>
      </c>
      <c r="B1639">
        <v>1967</v>
      </c>
      <c r="C1639" t="s">
        <v>37</v>
      </c>
      <c r="D1639">
        <v>10</v>
      </c>
      <c r="E1639">
        <v>0</v>
      </c>
      <c r="F1639" s="11">
        <v>14355.43</v>
      </c>
      <c r="G1639" t="s">
        <v>11</v>
      </c>
      <c r="H1639" t="s">
        <v>16</v>
      </c>
      <c r="I1639" t="s">
        <v>535</v>
      </c>
      <c r="K1639" t="str">
        <f t="shared" si="75"/>
        <v>1967-10</v>
      </c>
      <c r="L1639" t="str">
        <f t="shared" si="76"/>
        <v>10-Oct-1967</v>
      </c>
      <c r="M1639">
        <f t="shared" si="77"/>
        <v>55</v>
      </c>
    </row>
    <row r="1640" spans="1:13" x14ac:dyDescent="0.25">
      <c r="A1640" t="s">
        <v>1671</v>
      </c>
      <c r="B1640">
        <v>1988</v>
      </c>
      <c r="C1640" t="s">
        <v>15</v>
      </c>
      <c r="D1640">
        <v>16</v>
      </c>
      <c r="E1640">
        <v>1</v>
      </c>
      <c r="F1640" s="11">
        <v>14358.36</v>
      </c>
      <c r="G1640" t="s">
        <v>11</v>
      </c>
      <c r="H1640" t="s">
        <v>11</v>
      </c>
      <c r="I1640" t="s">
        <v>42</v>
      </c>
      <c r="K1640" t="str">
        <f t="shared" si="75"/>
        <v>1988-16</v>
      </c>
      <c r="L1640" t="str">
        <f t="shared" si="76"/>
        <v>16-Nov-1988</v>
      </c>
      <c r="M1640">
        <f t="shared" si="77"/>
        <v>34</v>
      </c>
    </row>
    <row r="1641" spans="1:13" x14ac:dyDescent="0.25">
      <c r="A1641" t="s">
        <v>1672</v>
      </c>
      <c r="B1641">
        <v>1963</v>
      </c>
      <c r="C1641" t="s">
        <v>10</v>
      </c>
      <c r="D1641">
        <v>16</v>
      </c>
      <c r="E1641">
        <v>3</v>
      </c>
      <c r="F1641" s="11">
        <v>14382.71</v>
      </c>
      <c r="G1641" t="s">
        <v>11</v>
      </c>
      <c r="H1641" t="s">
        <v>11</v>
      </c>
      <c r="I1641" t="s">
        <v>23</v>
      </c>
      <c r="K1641" t="str">
        <f t="shared" si="75"/>
        <v>1963-16</v>
      </c>
      <c r="L1641" t="str">
        <f t="shared" si="76"/>
        <v>16-Jul-1963</v>
      </c>
      <c r="M1641">
        <f t="shared" si="77"/>
        <v>59</v>
      </c>
    </row>
    <row r="1642" spans="1:13" x14ac:dyDescent="0.25">
      <c r="A1642" t="s">
        <v>1673</v>
      </c>
      <c r="B1642">
        <v>1965</v>
      </c>
      <c r="C1642" t="s">
        <v>18</v>
      </c>
      <c r="D1642">
        <v>22</v>
      </c>
      <c r="E1642">
        <v>4</v>
      </c>
      <c r="F1642" s="11">
        <v>14394.4</v>
      </c>
      <c r="G1642" t="s">
        <v>11</v>
      </c>
      <c r="H1642" t="s">
        <v>12</v>
      </c>
      <c r="I1642" t="s">
        <v>247</v>
      </c>
      <c r="K1642" t="str">
        <f t="shared" si="75"/>
        <v>1965-22</v>
      </c>
      <c r="L1642" t="str">
        <f t="shared" si="76"/>
        <v>22-Jun-1965</v>
      </c>
      <c r="M1642">
        <f t="shared" si="77"/>
        <v>57</v>
      </c>
    </row>
    <row r="1643" spans="1:13" x14ac:dyDescent="0.25">
      <c r="A1643" t="s">
        <v>1674</v>
      </c>
      <c r="B1643">
        <v>1958</v>
      </c>
      <c r="C1643" t="s">
        <v>20</v>
      </c>
      <c r="D1643">
        <v>14</v>
      </c>
      <c r="E1643">
        <v>0</v>
      </c>
      <c r="F1643" s="11">
        <v>14394.56</v>
      </c>
      <c r="G1643" t="s">
        <v>11</v>
      </c>
      <c r="H1643" t="s">
        <v>16</v>
      </c>
      <c r="I1643" t="s">
        <v>170</v>
      </c>
      <c r="K1643" t="str">
        <f t="shared" si="75"/>
        <v>1958-14</v>
      </c>
      <c r="L1643" t="str">
        <f t="shared" si="76"/>
        <v>14-Sep-1958</v>
      </c>
      <c r="M1643">
        <f t="shared" si="77"/>
        <v>64</v>
      </c>
    </row>
    <row r="1644" spans="1:13" x14ac:dyDescent="0.25">
      <c r="A1644" t="s">
        <v>1675</v>
      </c>
      <c r="B1644">
        <v>1958</v>
      </c>
      <c r="C1644" t="s">
        <v>10</v>
      </c>
      <c r="D1644">
        <v>29</v>
      </c>
      <c r="E1644">
        <v>0</v>
      </c>
      <c r="F1644" s="11">
        <v>14410.93</v>
      </c>
      <c r="G1644" t="s">
        <v>11</v>
      </c>
      <c r="H1644" t="s">
        <v>11</v>
      </c>
      <c r="I1644" t="s">
        <v>168</v>
      </c>
      <c r="K1644" t="str">
        <f t="shared" si="75"/>
        <v>1958-29</v>
      </c>
      <c r="L1644" t="str">
        <f t="shared" si="76"/>
        <v>29-Jul-1958</v>
      </c>
      <c r="M1644">
        <f t="shared" si="77"/>
        <v>64</v>
      </c>
    </row>
    <row r="1645" spans="1:13" x14ac:dyDescent="0.25">
      <c r="A1645" t="s">
        <v>1676</v>
      </c>
      <c r="B1645">
        <v>1958</v>
      </c>
      <c r="C1645" t="s">
        <v>20</v>
      </c>
      <c r="D1645">
        <v>20</v>
      </c>
      <c r="E1645">
        <v>1</v>
      </c>
      <c r="F1645" s="11">
        <v>14418.28</v>
      </c>
      <c r="G1645" t="s">
        <v>11</v>
      </c>
      <c r="H1645" t="s">
        <v>12</v>
      </c>
      <c r="I1645" t="s">
        <v>13</v>
      </c>
      <c r="K1645" t="str">
        <f t="shared" si="75"/>
        <v>1958-20</v>
      </c>
      <c r="L1645" t="str">
        <f t="shared" si="76"/>
        <v>20-Sep-1958</v>
      </c>
      <c r="M1645">
        <f t="shared" si="77"/>
        <v>64</v>
      </c>
    </row>
    <row r="1646" spans="1:13" x14ac:dyDescent="0.25">
      <c r="A1646" t="s">
        <v>1677</v>
      </c>
      <c r="B1646">
        <v>1999</v>
      </c>
      <c r="C1646" t="s">
        <v>35</v>
      </c>
      <c r="D1646">
        <v>10</v>
      </c>
      <c r="E1646">
        <v>2</v>
      </c>
      <c r="F1646" s="11">
        <v>14426.07</v>
      </c>
      <c r="G1646" t="s">
        <v>11</v>
      </c>
      <c r="H1646" t="s">
        <v>16</v>
      </c>
      <c r="I1646" t="s">
        <v>23</v>
      </c>
      <c r="K1646" t="str">
        <f t="shared" si="75"/>
        <v>1999-10</v>
      </c>
      <c r="L1646" t="str">
        <f t="shared" si="76"/>
        <v>10-Aug-1999</v>
      </c>
      <c r="M1646">
        <f t="shared" si="77"/>
        <v>23</v>
      </c>
    </row>
    <row r="1647" spans="1:13" x14ac:dyDescent="0.25">
      <c r="A1647" t="s">
        <v>1678</v>
      </c>
      <c r="B1647">
        <v>1967</v>
      </c>
      <c r="C1647" t="s">
        <v>35</v>
      </c>
      <c r="D1647">
        <v>15</v>
      </c>
      <c r="E1647">
        <v>0</v>
      </c>
      <c r="F1647" s="11">
        <v>14426.66</v>
      </c>
      <c r="G1647" t="s">
        <v>11</v>
      </c>
      <c r="H1647" t="s">
        <v>11</v>
      </c>
      <c r="I1647" t="s">
        <v>535</v>
      </c>
      <c r="K1647" t="str">
        <f t="shared" si="75"/>
        <v>1967-15</v>
      </c>
      <c r="L1647" t="str">
        <f t="shared" si="76"/>
        <v>15-Aug-1967</v>
      </c>
      <c r="M1647">
        <f t="shared" si="77"/>
        <v>55</v>
      </c>
    </row>
    <row r="1648" spans="1:13" x14ac:dyDescent="0.25">
      <c r="A1648" t="s">
        <v>1679</v>
      </c>
      <c r="B1648">
        <v>1967</v>
      </c>
      <c r="C1648" t="s">
        <v>15</v>
      </c>
      <c r="D1648">
        <v>4</v>
      </c>
      <c r="E1648">
        <v>0</v>
      </c>
      <c r="F1648" s="11">
        <v>14427.63</v>
      </c>
      <c r="G1648" t="s">
        <v>11</v>
      </c>
      <c r="H1648" t="s">
        <v>11</v>
      </c>
      <c r="I1648" t="s">
        <v>300</v>
      </c>
      <c r="K1648" t="str">
        <f t="shared" si="75"/>
        <v>1967-4</v>
      </c>
      <c r="L1648" t="str">
        <f t="shared" si="76"/>
        <v>4-Nov-1967</v>
      </c>
      <c r="M1648">
        <f t="shared" si="77"/>
        <v>55</v>
      </c>
    </row>
    <row r="1649" spans="1:13" x14ac:dyDescent="0.25">
      <c r="A1649" t="s">
        <v>1680</v>
      </c>
      <c r="B1649">
        <v>1959</v>
      </c>
      <c r="C1649" t="s">
        <v>18</v>
      </c>
      <c r="D1649">
        <v>29</v>
      </c>
      <c r="E1649">
        <v>0</v>
      </c>
      <c r="F1649" s="11">
        <v>14449.85</v>
      </c>
      <c r="G1649" t="s">
        <v>11</v>
      </c>
      <c r="H1649" t="s">
        <v>16</v>
      </c>
      <c r="I1649" t="s">
        <v>247</v>
      </c>
      <c r="K1649" t="str">
        <f t="shared" si="75"/>
        <v>1959-29</v>
      </c>
      <c r="L1649" t="str">
        <f t="shared" si="76"/>
        <v>29-Jun-1959</v>
      </c>
      <c r="M1649">
        <f t="shared" si="77"/>
        <v>63</v>
      </c>
    </row>
    <row r="1650" spans="1:13" x14ac:dyDescent="0.25">
      <c r="A1650" t="s">
        <v>1681</v>
      </c>
      <c r="B1650">
        <v>1959</v>
      </c>
      <c r="C1650" t="s">
        <v>35</v>
      </c>
      <c r="D1650">
        <v>3</v>
      </c>
      <c r="E1650">
        <v>0</v>
      </c>
      <c r="F1650" s="11">
        <v>14451.84</v>
      </c>
      <c r="G1650" t="s">
        <v>11</v>
      </c>
      <c r="H1650" t="s">
        <v>12</v>
      </c>
      <c r="I1650" t="s">
        <v>249</v>
      </c>
      <c r="K1650" t="str">
        <f t="shared" si="75"/>
        <v>1959-3</v>
      </c>
      <c r="L1650" t="str">
        <f t="shared" si="76"/>
        <v>3-Aug-1959</v>
      </c>
      <c r="M1650">
        <f t="shared" si="77"/>
        <v>63</v>
      </c>
    </row>
    <row r="1651" spans="1:13" x14ac:dyDescent="0.25">
      <c r="A1651" t="s">
        <v>1682</v>
      </c>
      <c r="B1651">
        <v>1996</v>
      </c>
      <c r="C1651" t="s">
        <v>15</v>
      </c>
      <c r="D1651">
        <v>10</v>
      </c>
      <c r="E1651">
        <v>2</v>
      </c>
      <c r="F1651" s="11">
        <v>14455.64</v>
      </c>
      <c r="G1651" t="s">
        <v>11</v>
      </c>
      <c r="H1651" t="s">
        <v>12</v>
      </c>
      <c r="I1651" t="s">
        <v>247</v>
      </c>
      <c r="K1651" t="str">
        <f t="shared" si="75"/>
        <v>1996-10</v>
      </c>
      <c r="L1651" t="str">
        <f t="shared" si="76"/>
        <v>10-Nov-1996</v>
      </c>
      <c r="M1651">
        <f t="shared" si="77"/>
        <v>26</v>
      </c>
    </row>
    <row r="1652" spans="1:13" x14ac:dyDescent="0.25">
      <c r="A1652" t="s">
        <v>1683</v>
      </c>
      <c r="B1652">
        <v>1976</v>
      </c>
      <c r="C1652" t="s">
        <v>15</v>
      </c>
      <c r="D1652">
        <v>27</v>
      </c>
      <c r="E1652">
        <v>2</v>
      </c>
      <c r="F1652" s="11">
        <v>14470.01</v>
      </c>
      <c r="G1652" t="s">
        <v>11</v>
      </c>
      <c r="H1652" t="s">
        <v>12</v>
      </c>
      <c r="I1652" t="s">
        <v>23</v>
      </c>
      <c r="K1652" t="str">
        <f t="shared" si="75"/>
        <v>1976-27</v>
      </c>
      <c r="L1652" t="str">
        <f t="shared" si="76"/>
        <v>27-Nov-1976</v>
      </c>
      <c r="M1652">
        <f t="shared" si="77"/>
        <v>46</v>
      </c>
    </row>
    <row r="1653" spans="1:13" x14ac:dyDescent="0.25">
      <c r="A1653" t="s">
        <v>1684</v>
      </c>
      <c r="B1653">
        <v>1959</v>
      </c>
      <c r="C1653" t="s">
        <v>15</v>
      </c>
      <c r="D1653">
        <v>20</v>
      </c>
      <c r="E1653">
        <v>1</v>
      </c>
      <c r="F1653" s="11">
        <v>14474.68</v>
      </c>
      <c r="G1653" t="s">
        <v>11</v>
      </c>
      <c r="H1653" t="s">
        <v>11</v>
      </c>
      <c r="I1653" t="s">
        <v>13</v>
      </c>
      <c r="K1653" t="str">
        <f t="shared" si="75"/>
        <v>1959-20</v>
      </c>
      <c r="L1653" t="str">
        <f t="shared" si="76"/>
        <v>20-Nov-1959</v>
      </c>
      <c r="M1653">
        <f t="shared" si="77"/>
        <v>63</v>
      </c>
    </row>
    <row r="1654" spans="1:13" x14ac:dyDescent="0.25">
      <c r="A1654" t="s">
        <v>1685</v>
      </c>
      <c r="B1654">
        <v>1979</v>
      </c>
      <c r="C1654" t="s">
        <v>37</v>
      </c>
      <c r="D1654">
        <v>20</v>
      </c>
      <c r="E1654">
        <v>5</v>
      </c>
      <c r="F1654" s="11">
        <v>14478.33</v>
      </c>
      <c r="G1654" t="s">
        <v>11</v>
      </c>
      <c r="H1654" t="s">
        <v>11</v>
      </c>
      <c r="I1654" t="s">
        <v>13</v>
      </c>
      <c r="K1654" t="str">
        <f t="shared" si="75"/>
        <v>1979-20</v>
      </c>
      <c r="L1654" t="str">
        <f t="shared" si="76"/>
        <v>20-Oct-1979</v>
      </c>
      <c r="M1654">
        <f t="shared" si="77"/>
        <v>43</v>
      </c>
    </row>
    <row r="1655" spans="1:13" x14ac:dyDescent="0.25">
      <c r="A1655" t="s">
        <v>1686</v>
      </c>
      <c r="B1655">
        <v>1989</v>
      </c>
      <c r="C1655" t="s">
        <v>10</v>
      </c>
      <c r="D1655">
        <v>22</v>
      </c>
      <c r="E1655">
        <v>3</v>
      </c>
      <c r="F1655" s="11">
        <v>14507.46</v>
      </c>
      <c r="G1655" t="s">
        <v>11</v>
      </c>
      <c r="H1655" t="s">
        <v>12</v>
      </c>
      <c r="I1655" t="s">
        <v>23</v>
      </c>
      <c r="K1655" t="str">
        <f t="shared" si="75"/>
        <v>1989-22</v>
      </c>
      <c r="L1655" t="str">
        <f t="shared" si="76"/>
        <v>22-Jul-1989</v>
      </c>
      <c r="M1655">
        <f t="shared" si="77"/>
        <v>33</v>
      </c>
    </row>
    <row r="1656" spans="1:13" x14ac:dyDescent="0.25">
      <c r="A1656" t="s">
        <v>1687</v>
      </c>
      <c r="B1656">
        <v>1989</v>
      </c>
      <c r="C1656" t="s">
        <v>10</v>
      </c>
      <c r="D1656">
        <v>14</v>
      </c>
      <c r="E1656">
        <v>3</v>
      </c>
      <c r="F1656" s="11">
        <v>14547.26</v>
      </c>
      <c r="G1656" t="s">
        <v>11</v>
      </c>
      <c r="H1656" t="s">
        <v>12</v>
      </c>
      <c r="I1656" t="s">
        <v>42</v>
      </c>
      <c r="K1656" t="str">
        <f t="shared" si="75"/>
        <v>1989-14</v>
      </c>
      <c r="L1656" t="str">
        <f t="shared" si="76"/>
        <v>14-Jul-1989</v>
      </c>
      <c r="M1656">
        <f t="shared" si="77"/>
        <v>33</v>
      </c>
    </row>
    <row r="1657" spans="1:13" x14ac:dyDescent="0.25">
      <c r="A1657" t="s">
        <v>1688</v>
      </c>
      <c r="B1657">
        <v>1998</v>
      </c>
      <c r="C1657" t="s">
        <v>20</v>
      </c>
      <c r="D1657">
        <v>12</v>
      </c>
      <c r="E1657">
        <v>0</v>
      </c>
      <c r="F1657" s="11">
        <v>14571.89</v>
      </c>
      <c r="G1657" t="s">
        <v>11</v>
      </c>
      <c r="H1657" t="s">
        <v>16</v>
      </c>
      <c r="I1657" t="s">
        <v>247</v>
      </c>
      <c r="K1657" t="str">
        <f t="shared" si="75"/>
        <v>1998-12</v>
      </c>
      <c r="L1657" t="str">
        <f t="shared" si="76"/>
        <v>12-Sep-1998</v>
      </c>
      <c r="M1657">
        <f t="shared" si="77"/>
        <v>24</v>
      </c>
    </row>
    <row r="1658" spans="1:13" x14ac:dyDescent="0.25">
      <c r="A1658" t="s">
        <v>1689</v>
      </c>
      <c r="B1658">
        <v>1962</v>
      </c>
      <c r="C1658" t="s">
        <v>30</v>
      </c>
      <c r="D1658">
        <v>3</v>
      </c>
      <c r="E1658">
        <v>0</v>
      </c>
      <c r="F1658" s="11">
        <v>14574.64</v>
      </c>
      <c r="G1658" t="s">
        <v>11</v>
      </c>
      <c r="H1658" t="s">
        <v>16</v>
      </c>
      <c r="I1658" t="s">
        <v>200</v>
      </c>
      <c r="K1658" t="str">
        <f t="shared" si="75"/>
        <v>1962-3</v>
      </c>
      <c r="L1658" t="str">
        <f t="shared" si="76"/>
        <v>3-Dec-1962</v>
      </c>
      <c r="M1658">
        <f t="shared" si="77"/>
        <v>60</v>
      </c>
    </row>
    <row r="1659" spans="1:13" x14ac:dyDescent="0.25">
      <c r="A1659" t="s">
        <v>1690</v>
      </c>
      <c r="B1659">
        <v>1963</v>
      </c>
      <c r="C1659" t="s">
        <v>37</v>
      </c>
      <c r="D1659">
        <v>14</v>
      </c>
      <c r="E1659">
        <v>3</v>
      </c>
      <c r="F1659" s="11">
        <v>14590.63</v>
      </c>
      <c r="G1659" t="s">
        <v>11</v>
      </c>
      <c r="H1659" t="s">
        <v>16</v>
      </c>
      <c r="I1659" t="s">
        <v>247</v>
      </c>
      <c r="K1659" t="str">
        <f t="shared" si="75"/>
        <v>1963-14</v>
      </c>
      <c r="L1659" t="str">
        <f t="shared" si="76"/>
        <v>14-Oct-1963</v>
      </c>
      <c r="M1659">
        <f t="shared" si="77"/>
        <v>59</v>
      </c>
    </row>
    <row r="1660" spans="1:13" x14ac:dyDescent="0.25">
      <c r="A1660" t="s">
        <v>1691</v>
      </c>
      <c r="B1660">
        <v>1967</v>
      </c>
      <c r="C1660" t="s">
        <v>10</v>
      </c>
      <c r="D1660">
        <v>18</v>
      </c>
      <c r="E1660">
        <v>0</v>
      </c>
      <c r="F1660" s="11">
        <v>14600.62</v>
      </c>
      <c r="G1660" t="s">
        <v>11</v>
      </c>
      <c r="H1660" t="s">
        <v>12</v>
      </c>
      <c r="I1660" t="s">
        <v>632</v>
      </c>
      <c r="K1660" t="str">
        <f t="shared" si="75"/>
        <v>1967-18</v>
      </c>
      <c r="L1660" t="str">
        <f t="shared" si="76"/>
        <v>18-Jul-1967</v>
      </c>
      <c r="M1660">
        <f t="shared" si="77"/>
        <v>55</v>
      </c>
    </row>
    <row r="1661" spans="1:13" x14ac:dyDescent="0.25">
      <c r="A1661" t="s">
        <v>1692</v>
      </c>
      <c r="B1661">
        <v>1965</v>
      </c>
      <c r="C1661" t="s">
        <v>15</v>
      </c>
      <c r="D1661">
        <v>8</v>
      </c>
      <c r="E1661">
        <v>0</v>
      </c>
      <c r="F1661" s="11">
        <v>14612.33</v>
      </c>
      <c r="G1661" t="s">
        <v>11</v>
      </c>
      <c r="H1661" t="s">
        <v>12</v>
      </c>
      <c r="I1661" t="s">
        <v>300</v>
      </c>
      <c r="K1661" t="str">
        <f t="shared" si="75"/>
        <v>1965-8</v>
      </c>
      <c r="L1661" t="str">
        <f t="shared" si="76"/>
        <v>8-Nov-1965</v>
      </c>
      <c r="M1661">
        <f t="shared" si="77"/>
        <v>57</v>
      </c>
    </row>
    <row r="1662" spans="1:13" x14ac:dyDescent="0.25">
      <c r="A1662" t="s">
        <v>1693</v>
      </c>
      <c r="B1662">
        <v>1991</v>
      </c>
      <c r="C1662" t="s">
        <v>35</v>
      </c>
      <c r="D1662">
        <v>21</v>
      </c>
      <c r="E1662">
        <v>3</v>
      </c>
      <c r="F1662" s="11">
        <v>14630.52</v>
      </c>
      <c r="G1662" t="s">
        <v>11</v>
      </c>
      <c r="H1662" t="s">
        <v>12</v>
      </c>
      <c r="I1662" t="s">
        <v>42</v>
      </c>
      <c r="K1662" t="str">
        <f t="shared" si="75"/>
        <v>1991-21</v>
      </c>
      <c r="L1662" t="str">
        <f t="shared" si="76"/>
        <v>21-Aug-1991</v>
      </c>
      <c r="M1662">
        <f t="shared" si="77"/>
        <v>31</v>
      </c>
    </row>
    <row r="1663" spans="1:13" x14ac:dyDescent="0.25">
      <c r="A1663" t="s">
        <v>1694</v>
      </c>
      <c r="B1663">
        <v>1967</v>
      </c>
      <c r="C1663" t="s">
        <v>20</v>
      </c>
      <c r="D1663">
        <v>1</v>
      </c>
      <c r="E1663">
        <v>0</v>
      </c>
      <c r="F1663" s="11">
        <v>14640.35</v>
      </c>
      <c r="G1663" t="s">
        <v>11</v>
      </c>
      <c r="H1663" t="s">
        <v>12</v>
      </c>
      <c r="I1663" t="s">
        <v>535</v>
      </c>
      <c r="K1663" t="str">
        <f t="shared" si="75"/>
        <v>1967-1</v>
      </c>
      <c r="L1663" t="str">
        <f t="shared" si="76"/>
        <v>1-Sep-1967</v>
      </c>
      <c r="M1663">
        <f t="shared" si="77"/>
        <v>55</v>
      </c>
    </row>
    <row r="1664" spans="1:13" x14ac:dyDescent="0.25">
      <c r="A1664" t="s">
        <v>1695</v>
      </c>
      <c r="B1664">
        <v>1981</v>
      </c>
      <c r="C1664" t="s">
        <v>15</v>
      </c>
      <c r="D1664">
        <v>13</v>
      </c>
      <c r="E1664">
        <v>1</v>
      </c>
      <c r="F1664" s="11">
        <v>14657.2</v>
      </c>
      <c r="G1664" t="s">
        <v>11</v>
      </c>
      <c r="H1664" t="s">
        <v>16</v>
      </c>
      <c r="I1664" t="s">
        <v>23</v>
      </c>
      <c r="K1664" t="str">
        <f t="shared" si="75"/>
        <v>1981-13</v>
      </c>
      <c r="L1664" t="str">
        <f t="shared" si="76"/>
        <v>13-Nov-1981</v>
      </c>
      <c r="M1664">
        <f t="shared" si="77"/>
        <v>41</v>
      </c>
    </row>
    <row r="1665" spans="1:13" x14ac:dyDescent="0.25">
      <c r="A1665" t="s">
        <v>1696</v>
      </c>
      <c r="B1665">
        <v>1969</v>
      </c>
      <c r="C1665" t="s">
        <v>37</v>
      </c>
      <c r="D1665">
        <v>20</v>
      </c>
      <c r="E1665">
        <v>0</v>
      </c>
      <c r="F1665" s="11">
        <v>14665.75</v>
      </c>
      <c r="G1665" t="s">
        <v>11</v>
      </c>
      <c r="H1665" t="s">
        <v>16</v>
      </c>
      <c r="I1665" t="s">
        <v>23</v>
      </c>
      <c r="K1665" t="str">
        <f t="shared" si="75"/>
        <v>1969-20</v>
      </c>
      <c r="L1665" t="str">
        <f t="shared" si="76"/>
        <v>20-Oct-1969</v>
      </c>
      <c r="M1665">
        <f t="shared" si="77"/>
        <v>53</v>
      </c>
    </row>
    <row r="1666" spans="1:13" x14ac:dyDescent="0.25">
      <c r="A1666" t="s">
        <v>1697</v>
      </c>
      <c r="B1666">
        <v>1958</v>
      </c>
      <c r="C1666" t="s">
        <v>10</v>
      </c>
      <c r="D1666">
        <v>23</v>
      </c>
      <c r="E1666">
        <v>0</v>
      </c>
      <c r="F1666" s="11">
        <v>14692.67</v>
      </c>
      <c r="G1666" t="s">
        <v>11</v>
      </c>
      <c r="H1666" t="s">
        <v>16</v>
      </c>
      <c r="I1666" t="s">
        <v>23</v>
      </c>
      <c r="K1666" t="str">
        <f t="shared" si="75"/>
        <v>1958-23</v>
      </c>
      <c r="L1666" t="str">
        <f t="shared" si="76"/>
        <v>23-Jul-1958</v>
      </c>
      <c r="M1666">
        <f t="shared" si="77"/>
        <v>64</v>
      </c>
    </row>
    <row r="1667" spans="1:13" x14ac:dyDescent="0.25">
      <c r="A1667" t="s">
        <v>1698</v>
      </c>
      <c r="B1667">
        <v>1982</v>
      </c>
      <c r="C1667" t="s">
        <v>20</v>
      </c>
      <c r="D1667">
        <v>4</v>
      </c>
      <c r="E1667">
        <v>3</v>
      </c>
      <c r="F1667" s="11">
        <v>14696.77</v>
      </c>
      <c r="G1667" t="s">
        <v>11</v>
      </c>
      <c r="H1667" t="s">
        <v>11</v>
      </c>
      <c r="I1667" t="s">
        <v>42</v>
      </c>
      <c r="K1667" t="str">
        <f t="shared" ref="K1667:K1730" si="78">B1667&amp;"-"&amp;D1667</f>
        <v>1982-4</v>
      </c>
      <c r="L1667" t="str">
        <f t="shared" ref="L1667:L1730" si="79">D1667&amp;"-"&amp;C1667&amp;"-"&amp;B1667</f>
        <v>4-Sep-1982</v>
      </c>
      <c r="M1667">
        <f t="shared" ref="M1667:M1730" si="80">DATEDIF(L1667,DATE(2023,6,8),"Y")</f>
        <v>40</v>
      </c>
    </row>
    <row r="1668" spans="1:13" x14ac:dyDescent="0.25">
      <c r="A1668" t="s">
        <v>1699</v>
      </c>
      <c r="B1668">
        <v>2002</v>
      </c>
      <c r="C1668" t="s">
        <v>20</v>
      </c>
      <c r="D1668">
        <v>24</v>
      </c>
      <c r="E1668">
        <v>0</v>
      </c>
      <c r="F1668" s="11">
        <v>14711.74</v>
      </c>
      <c r="G1668" t="s">
        <v>11</v>
      </c>
      <c r="H1668" t="s">
        <v>11</v>
      </c>
      <c r="I1668" t="s">
        <v>23</v>
      </c>
      <c r="K1668" t="str">
        <f t="shared" si="78"/>
        <v>2002-24</v>
      </c>
      <c r="L1668" t="str">
        <f t="shared" si="79"/>
        <v>24-Sep-2002</v>
      </c>
      <c r="M1668">
        <f t="shared" si="80"/>
        <v>20</v>
      </c>
    </row>
    <row r="1669" spans="1:13" x14ac:dyDescent="0.25">
      <c r="A1669" t="s">
        <v>1700</v>
      </c>
      <c r="B1669">
        <v>1962</v>
      </c>
      <c r="C1669" t="s">
        <v>10</v>
      </c>
      <c r="D1669">
        <v>29</v>
      </c>
      <c r="E1669">
        <v>0</v>
      </c>
      <c r="F1669" s="11">
        <v>14738.43</v>
      </c>
      <c r="G1669" t="s">
        <v>11</v>
      </c>
      <c r="H1669" t="s">
        <v>12</v>
      </c>
      <c r="I1669" t="s">
        <v>300</v>
      </c>
      <c r="K1669" t="str">
        <f t="shared" si="78"/>
        <v>1962-29</v>
      </c>
      <c r="L1669" t="str">
        <f t="shared" si="79"/>
        <v>29-Jul-1962</v>
      </c>
      <c r="M1669">
        <f t="shared" si="80"/>
        <v>60</v>
      </c>
    </row>
    <row r="1670" spans="1:13" x14ac:dyDescent="0.25">
      <c r="A1670" t="s">
        <v>1701</v>
      </c>
      <c r="B1670">
        <v>1965</v>
      </c>
      <c r="C1670" t="s">
        <v>10</v>
      </c>
      <c r="D1670">
        <v>27</v>
      </c>
      <c r="E1670">
        <v>0</v>
      </c>
      <c r="F1670" s="11">
        <v>14750.42</v>
      </c>
      <c r="G1670" t="s">
        <v>11</v>
      </c>
      <c r="H1670" t="s">
        <v>11</v>
      </c>
      <c r="I1670" t="s">
        <v>535</v>
      </c>
      <c r="K1670" t="str">
        <f t="shared" si="78"/>
        <v>1965-27</v>
      </c>
      <c r="L1670" t="str">
        <f t="shared" si="79"/>
        <v>27-Jul-1965</v>
      </c>
      <c r="M1670">
        <f t="shared" si="80"/>
        <v>57</v>
      </c>
    </row>
    <row r="1671" spans="1:13" x14ac:dyDescent="0.25">
      <c r="A1671" t="s">
        <v>1702</v>
      </c>
      <c r="B1671">
        <v>1975</v>
      </c>
      <c r="C1671" t="s">
        <v>30</v>
      </c>
      <c r="D1671">
        <v>10</v>
      </c>
      <c r="E1671">
        <v>1</v>
      </c>
      <c r="F1671" s="11">
        <v>14819</v>
      </c>
      <c r="G1671" t="s">
        <v>11</v>
      </c>
      <c r="H1671" t="s">
        <v>12</v>
      </c>
      <c r="I1671" t="s">
        <v>249</v>
      </c>
      <c r="K1671" t="str">
        <f t="shared" si="78"/>
        <v>1975-10</v>
      </c>
      <c r="L1671" t="str">
        <f t="shared" si="79"/>
        <v>10-Dec-1975</v>
      </c>
      <c r="M1671">
        <f t="shared" si="80"/>
        <v>47</v>
      </c>
    </row>
    <row r="1672" spans="1:13" x14ac:dyDescent="0.25">
      <c r="A1672" t="s">
        <v>1703</v>
      </c>
      <c r="B1672">
        <v>1979</v>
      </c>
      <c r="C1672" t="s">
        <v>37</v>
      </c>
      <c r="D1672">
        <v>18</v>
      </c>
      <c r="E1672">
        <v>2</v>
      </c>
      <c r="F1672" s="11">
        <v>14839.34</v>
      </c>
      <c r="G1672" t="s">
        <v>11</v>
      </c>
      <c r="H1672" t="s">
        <v>12</v>
      </c>
      <c r="I1672" t="s">
        <v>535</v>
      </c>
      <c r="K1672" t="str">
        <f t="shared" si="78"/>
        <v>1979-18</v>
      </c>
      <c r="L1672" t="str">
        <f t="shared" si="79"/>
        <v>18-Oct-1979</v>
      </c>
      <c r="M1672">
        <f t="shared" si="80"/>
        <v>43</v>
      </c>
    </row>
    <row r="1673" spans="1:13" x14ac:dyDescent="0.25">
      <c r="A1673" t="s">
        <v>1704</v>
      </c>
      <c r="B1673">
        <v>1981</v>
      </c>
      <c r="C1673" t="s">
        <v>18</v>
      </c>
      <c r="D1673">
        <v>5</v>
      </c>
      <c r="E1673">
        <v>1</v>
      </c>
      <c r="F1673" s="11">
        <v>14843.96</v>
      </c>
      <c r="G1673" t="s">
        <v>11</v>
      </c>
      <c r="H1673" t="s">
        <v>12</v>
      </c>
      <c r="I1673" t="s">
        <v>535</v>
      </c>
      <c r="K1673" t="str">
        <f t="shared" si="78"/>
        <v>1981-5</v>
      </c>
      <c r="L1673" t="str">
        <f t="shared" si="79"/>
        <v>5-Jun-1981</v>
      </c>
      <c r="M1673">
        <f t="shared" si="80"/>
        <v>42</v>
      </c>
    </row>
    <row r="1674" spans="1:13" x14ac:dyDescent="0.25">
      <c r="A1674" t="s">
        <v>1705</v>
      </c>
      <c r="B1674">
        <v>1970</v>
      </c>
      <c r="C1674" t="s">
        <v>15</v>
      </c>
      <c r="D1674">
        <v>11</v>
      </c>
      <c r="E1674">
        <v>0</v>
      </c>
      <c r="F1674" s="11">
        <v>14847.63</v>
      </c>
      <c r="G1674" t="s">
        <v>11</v>
      </c>
      <c r="H1674" t="s">
        <v>11</v>
      </c>
      <c r="I1674" t="s">
        <v>249</v>
      </c>
      <c r="K1674" t="str">
        <f t="shared" si="78"/>
        <v>1970-11</v>
      </c>
      <c r="L1674" t="str">
        <f t="shared" si="79"/>
        <v>11-Nov-1970</v>
      </c>
      <c r="M1674">
        <f t="shared" si="80"/>
        <v>52</v>
      </c>
    </row>
    <row r="1675" spans="1:13" x14ac:dyDescent="0.25">
      <c r="A1675" t="s">
        <v>1706</v>
      </c>
      <c r="B1675">
        <v>1958</v>
      </c>
      <c r="C1675" t="s">
        <v>37</v>
      </c>
      <c r="D1675">
        <v>17</v>
      </c>
      <c r="E1675">
        <v>0</v>
      </c>
      <c r="F1675" s="11">
        <v>14901.52</v>
      </c>
      <c r="G1675" t="s">
        <v>11</v>
      </c>
      <c r="H1675" t="s">
        <v>11</v>
      </c>
      <c r="I1675" t="s">
        <v>247</v>
      </c>
      <c r="K1675" t="str">
        <f t="shared" si="78"/>
        <v>1958-17</v>
      </c>
      <c r="L1675" t="str">
        <f t="shared" si="79"/>
        <v>17-Oct-1958</v>
      </c>
      <c r="M1675">
        <f t="shared" si="80"/>
        <v>64</v>
      </c>
    </row>
    <row r="1676" spans="1:13" x14ac:dyDescent="0.25">
      <c r="A1676" t="s">
        <v>1707</v>
      </c>
      <c r="B1676">
        <v>1981</v>
      </c>
      <c r="C1676" t="s">
        <v>10</v>
      </c>
      <c r="D1676">
        <v>4</v>
      </c>
      <c r="E1676">
        <v>1</v>
      </c>
      <c r="F1676" s="11">
        <v>14908.27</v>
      </c>
      <c r="G1676" t="s">
        <v>11</v>
      </c>
      <c r="H1676" t="s">
        <v>16</v>
      </c>
      <c r="I1676" t="s">
        <v>42</v>
      </c>
      <c r="K1676" t="str">
        <f t="shared" si="78"/>
        <v>1981-4</v>
      </c>
      <c r="L1676" t="str">
        <f t="shared" si="79"/>
        <v>4-Jul-1981</v>
      </c>
      <c r="M1676">
        <f t="shared" si="80"/>
        <v>41</v>
      </c>
    </row>
    <row r="1677" spans="1:13" x14ac:dyDescent="0.25">
      <c r="A1677" t="s">
        <v>1708</v>
      </c>
      <c r="B1677">
        <v>1968</v>
      </c>
      <c r="C1677" t="s">
        <v>15</v>
      </c>
      <c r="D1677">
        <v>8</v>
      </c>
      <c r="E1677">
        <v>0</v>
      </c>
      <c r="F1677" s="11">
        <v>14926.97</v>
      </c>
      <c r="G1677" t="s">
        <v>11</v>
      </c>
      <c r="H1677" t="s">
        <v>11</v>
      </c>
      <c r="I1677" t="s">
        <v>23</v>
      </c>
      <c r="K1677" t="str">
        <f t="shared" si="78"/>
        <v>1968-8</v>
      </c>
      <c r="L1677" t="str">
        <f t="shared" si="79"/>
        <v>8-Nov-1968</v>
      </c>
      <c r="M1677">
        <f t="shared" si="80"/>
        <v>54</v>
      </c>
    </row>
    <row r="1678" spans="1:13" x14ac:dyDescent="0.25">
      <c r="A1678" t="s">
        <v>1709</v>
      </c>
      <c r="B1678">
        <v>1962</v>
      </c>
      <c r="C1678" t="s">
        <v>15</v>
      </c>
      <c r="D1678">
        <v>29</v>
      </c>
      <c r="E1678">
        <v>0</v>
      </c>
      <c r="F1678" s="11">
        <v>14945.34</v>
      </c>
      <c r="G1678" t="s">
        <v>11</v>
      </c>
      <c r="H1678" t="s">
        <v>16</v>
      </c>
      <c r="I1678" t="s">
        <v>300</v>
      </c>
      <c r="K1678" t="str">
        <f t="shared" si="78"/>
        <v>1962-29</v>
      </c>
      <c r="L1678" t="str">
        <f t="shared" si="79"/>
        <v>29-Nov-1962</v>
      </c>
      <c r="M1678">
        <f t="shared" si="80"/>
        <v>60</v>
      </c>
    </row>
    <row r="1679" spans="1:13" x14ac:dyDescent="0.25">
      <c r="A1679" t="s">
        <v>1710</v>
      </c>
      <c r="B1679">
        <v>1958</v>
      </c>
      <c r="C1679" t="s">
        <v>10</v>
      </c>
      <c r="D1679">
        <v>29</v>
      </c>
      <c r="E1679">
        <v>2</v>
      </c>
      <c r="F1679" s="11">
        <v>14988.43</v>
      </c>
      <c r="G1679" t="s">
        <v>11</v>
      </c>
      <c r="H1679" t="s">
        <v>12</v>
      </c>
      <c r="I1679" t="s">
        <v>42</v>
      </c>
      <c r="K1679" t="str">
        <f t="shared" si="78"/>
        <v>1958-29</v>
      </c>
      <c r="L1679" t="str">
        <f t="shared" si="79"/>
        <v>29-Jul-1958</v>
      </c>
      <c r="M1679">
        <f t="shared" si="80"/>
        <v>64</v>
      </c>
    </row>
    <row r="1680" spans="1:13" x14ac:dyDescent="0.25">
      <c r="A1680" t="s">
        <v>1711</v>
      </c>
      <c r="B1680">
        <v>1995</v>
      </c>
      <c r="C1680" t="s">
        <v>35</v>
      </c>
      <c r="D1680">
        <v>2</v>
      </c>
      <c r="E1680">
        <v>2</v>
      </c>
      <c r="F1680" s="11">
        <v>15006.58</v>
      </c>
      <c r="G1680" t="s">
        <v>11</v>
      </c>
      <c r="H1680" t="s">
        <v>11</v>
      </c>
      <c r="I1680" t="s">
        <v>247</v>
      </c>
      <c r="K1680" t="str">
        <f t="shared" si="78"/>
        <v>1995-2</v>
      </c>
      <c r="L1680" t="str">
        <f t="shared" si="79"/>
        <v>2-Aug-1995</v>
      </c>
      <c r="M1680">
        <f t="shared" si="80"/>
        <v>27</v>
      </c>
    </row>
    <row r="1681" spans="1:13" x14ac:dyDescent="0.25">
      <c r="A1681" t="s">
        <v>1712</v>
      </c>
      <c r="B1681">
        <v>1960</v>
      </c>
      <c r="C1681" t="s">
        <v>35</v>
      </c>
      <c r="D1681">
        <v>8</v>
      </c>
      <c r="E1681">
        <v>2</v>
      </c>
      <c r="F1681" s="11">
        <v>15019.76</v>
      </c>
      <c r="G1681" t="s">
        <v>11</v>
      </c>
      <c r="H1681" t="s">
        <v>11</v>
      </c>
      <c r="I1681" t="s">
        <v>23</v>
      </c>
      <c r="K1681" t="str">
        <f t="shared" si="78"/>
        <v>1960-8</v>
      </c>
      <c r="L1681" t="str">
        <f t="shared" si="79"/>
        <v>8-Aug-1960</v>
      </c>
      <c r="M1681">
        <f t="shared" si="80"/>
        <v>62</v>
      </c>
    </row>
    <row r="1682" spans="1:13" x14ac:dyDescent="0.25">
      <c r="A1682" t="s">
        <v>1713</v>
      </c>
      <c r="B1682">
        <v>1979</v>
      </c>
      <c r="C1682" t="s">
        <v>15</v>
      </c>
      <c r="D1682">
        <v>25</v>
      </c>
      <c r="E1682">
        <v>2</v>
      </c>
      <c r="F1682" s="11">
        <v>15025.76</v>
      </c>
      <c r="G1682" t="s">
        <v>11</v>
      </c>
      <c r="H1682" t="s">
        <v>16</v>
      </c>
      <c r="I1682" t="s">
        <v>42</v>
      </c>
      <c r="K1682" t="str">
        <f t="shared" si="78"/>
        <v>1979-25</v>
      </c>
      <c r="L1682" t="str">
        <f t="shared" si="79"/>
        <v>25-Nov-1979</v>
      </c>
      <c r="M1682">
        <f t="shared" si="80"/>
        <v>43</v>
      </c>
    </row>
    <row r="1683" spans="1:13" x14ac:dyDescent="0.25">
      <c r="A1683" t="s">
        <v>1714</v>
      </c>
      <c r="B1683">
        <v>1970</v>
      </c>
      <c r="C1683" t="s">
        <v>20</v>
      </c>
      <c r="D1683">
        <v>11</v>
      </c>
      <c r="E1683">
        <v>0</v>
      </c>
      <c r="F1683" s="11">
        <v>15026.3</v>
      </c>
      <c r="G1683" t="s">
        <v>11</v>
      </c>
      <c r="H1683" t="s">
        <v>12</v>
      </c>
      <c r="I1683" t="s">
        <v>42</v>
      </c>
      <c r="K1683" t="str">
        <f t="shared" si="78"/>
        <v>1970-11</v>
      </c>
      <c r="L1683" t="str">
        <f t="shared" si="79"/>
        <v>11-Sep-1970</v>
      </c>
      <c r="M1683">
        <f t="shared" si="80"/>
        <v>52</v>
      </c>
    </row>
    <row r="1684" spans="1:13" x14ac:dyDescent="0.25">
      <c r="A1684" t="s">
        <v>1715</v>
      </c>
      <c r="B1684">
        <v>1971</v>
      </c>
      <c r="C1684" t="s">
        <v>35</v>
      </c>
      <c r="D1684">
        <v>15</v>
      </c>
      <c r="E1684">
        <v>0</v>
      </c>
      <c r="F1684" s="11">
        <v>15038.51</v>
      </c>
      <c r="G1684" t="s">
        <v>11</v>
      </c>
      <c r="H1684" t="s">
        <v>12</v>
      </c>
      <c r="I1684" t="s">
        <v>249</v>
      </c>
      <c r="K1684" t="str">
        <f t="shared" si="78"/>
        <v>1971-15</v>
      </c>
      <c r="L1684" t="str">
        <f t="shared" si="79"/>
        <v>15-Aug-1971</v>
      </c>
      <c r="M1684">
        <f t="shared" si="80"/>
        <v>51</v>
      </c>
    </row>
    <row r="1685" spans="1:13" x14ac:dyDescent="0.25">
      <c r="A1685" t="s">
        <v>1716</v>
      </c>
      <c r="B1685">
        <v>1968</v>
      </c>
      <c r="C1685" t="s">
        <v>18</v>
      </c>
      <c r="D1685">
        <v>12</v>
      </c>
      <c r="E1685">
        <v>0</v>
      </c>
      <c r="F1685" s="11">
        <v>15052.68</v>
      </c>
      <c r="G1685" t="s">
        <v>11</v>
      </c>
      <c r="H1685" t="s">
        <v>11</v>
      </c>
      <c r="I1685" t="s">
        <v>632</v>
      </c>
      <c r="K1685" t="str">
        <f t="shared" si="78"/>
        <v>1968-12</v>
      </c>
      <c r="L1685" t="str">
        <f t="shared" si="79"/>
        <v>12-Jun-1968</v>
      </c>
      <c r="M1685">
        <f t="shared" si="80"/>
        <v>54</v>
      </c>
    </row>
    <row r="1686" spans="1:13" x14ac:dyDescent="0.25">
      <c r="A1686" t="s">
        <v>1717</v>
      </c>
      <c r="B1686">
        <v>1975</v>
      </c>
      <c r="C1686" t="s">
        <v>37</v>
      </c>
      <c r="D1686">
        <v>26</v>
      </c>
      <c r="E1686">
        <v>1</v>
      </c>
      <c r="F1686" s="11">
        <v>15090.35</v>
      </c>
      <c r="G1686" t="s">
        <v>11</v>
      </c>
      <c r="H1686" t="s">
        <v>16</v>
      </c>
      <c r="I1686" t="s">
        <v>249</v>
      </c>
      <c r="K1686" t="str">
        <f t="shared" si="78"/>
        <v>1975-26</v>
      </c>
      <c r="L1686" t="str">
        <f t="shared" si="79"/>
        <v>26-Oct-1975</v>
      </c>
      <c r="M1686">
        <f t="shared" si="80"/>
        <v>47</v>
      </c>
    </row>
    <row r="1687" spans="1:13" x14ac:dyDescent="0.25">
      <c r="A1687" t="s">
        <v>1718</v>
      </c>
      <c r="B1687">
        <v>1972</v>
      </c>
      <c r="C1687" t="s">
        <v>15</v>
      </c>
      <c r="D1687">
        <v>7</v>
      </c>
      <c r="E1687">
        <v>0</v>
      </c>
      <c r="F1687" s="11">
        <v>15103.69</v>
      </c>
      <c r="G1687" t="s">
        <v>11</v>
      </c>
      <c r="H1687" t="s">
        <v>16</v>
      </c>
      <c r="I1687" t="s">
        <v>23</v>
      </c>
      <c r="K1687" t="str">
        <f t="shared" si="78"/>
        <v>1972-7</v>
      </c>
      <c r="L1687" t="str">
        <f t="shared" si="79"/>
        <v>7-Nov-1972</v>
      </c>
      <c r="M1687">
        <f t="shared" si="80"/>
        <v>50</v>
      </c>
    </row>
    <row r="1688" spans="1:13" x14ac:dyDescent="0.25">
      <c r="A1688" t="s">
        <v>1719</v>
      </c>
      <c r="B1688">
        <v>1978</v>
      </c>
      <c r="C1688" t="s">
        <v>20</v>
      </c>
      <c r="D1688">
        <v>5</v>
      </c>
      <c r="E1688">
        <v>2</v>
      </c>
      <c r="F1688" s="11">
        <v>15123.19</v>
      </c>
      <c r="G1688" t="s">
        <v>11</v>
      </c>
      <c r="H1688" t="s">
        <v>16</v>
      </c>
      <c r="I1688" t="s">
        <v>42</v>
      </c>
      <c r="K1688" t="str">
        <f t="shared" si="78"/>
        <v>1978-5</v>
      </c>
      <c r="L1688" t="str">
        <f t="shared" si="79"/>
        <v>5-Sep-1978</v>
      </c>
      <c r="M1688">
        <f t="shared" si="80"/>
        <v>44</v>
      </c>
    </row>
    <row r="1689" spans="1:13" x14ac:dyDescent="0.25">
      <c r="A1689" t="s">
        <v>1720</v>
      </c>
      <c r="B1689">
        <v>1971</v>
      </c>
      <c r="C1689" t="s">
        <v>15</v>
      </c>
      <c r="D1689">
        <v>25</v>
      </c>
      <c r="E1689">
        <v>0</v>
      </c>
      <c r="F1689" s="11">
        <v>15150.44</v>
      </c>
      <c r="G1689" t="s">
        <v>11</v>
      </c>
      <c r="H1689" t="s">
        <v>16</v>
      </c>
      <c r="I1689" t="s">
        <v>249</v>
      </c>
      <c r="K1689" t="str">
        <f t="shared" si="78"/>
        <v>1971-25</v>
      </c>
      <c r="L1689" t="str">
        <f t="shared" si="79"/>
        <v>25-Nov-1971</v>
      </c>
      <c r="M1689">
        <f t="shared" si="80"/>
        <v>51</v>
      </c>
    </row>
    <row r="1690" spans="1:13" x14ac:dyDescent="0.25">
      <c r="A1690" t="s">
        <v>1721</v>
      </c>
      <c r="B1690">
        <v>1962</v>
      </c>
      <c r="C1690" t="s">
        <v>37</v>
      </c>
      <c r="D1690">
        <v>25</v>
      </c>
      <c r="E1690">
        <v>0</v>
      </c>
      <c r="F1690" s="11">
        <v>15161.25</v>
      </c>
      <c r="G1690" t="s">
        <v>11</v>
      </c>
      <c r="H1690" t="s">
        <v>11</v>
      </c>
      <c r="I1690" t="s">
        <v>23</v>
      </c>
      <c r="K1690" t="str">
        <f t="shared" si="78"/>
        <v>1962-25</v>
      </c>
      <c r="L1690" t="str">
        <f t="shared" si="79"/>
        <v>25-Oct-1962</v>
      </c>
      <c r="M1690">
        <f t="shared" si="80"/>
        <v>60</v>
      </c>
    </row>
    <row r="1691" spans="1:13" x14ac:dyDescent="0.25">
      <c r="A1691" t="s">
        <v>1722</v>
      </c>
      <c r="B1691">
        <v>1959</v>
      </c>
      <c r="C1691" t="s">
        <v>18</v>
      </c>
      <c r="D1691">
        <v>4</v>
      </c>
      <c r="E1691">
        <v>3</v>
      </c>
      <c r="F1691" s="11">
        <v>15161.53</v>
      </c>
      <c r="G1691" t="s">
        <v>11</v>
      </c>
      <c r="H1691" t="s">
        <v>16</v>
      </c>
      <c r="I1691" t="s">
        <v>13</v>
      </c>
      <c r="K1691" t="str">
        <f t="shared" si="78"/>
        <v>1959-4</v>
      </c>
      <c r="L1691" t="str">
        <f t="shared" si="79"/>
        <v>4-Jun-1959</v>
      </c>
      <c r="M1691">
        <f t="shared" si="80"/>
        <v>64</v>
      </c>
    </row>
    <row r="1692" spans="1:13" x14ac:dyDescent="0.25">
      <c r="A1692" t="s">
        <v>1723</v>
      </c>
      <c r="B1692">
        <v>1959</v>
      </c>
      <c r="C1692" t="s">
        <v>30</v>
      </c>
      <c r="D1692">
        <v>3</v>
      </c>
      <c r="E1692">
        <v>3</v>
      </c>
      <c r="F1692" s="11">
        <v>15170.07</v>
      </c>
      <c r="G1692" t="s">
        <v>11</v>
      </c>
      <c r="H1692" t="s">
        <v>12</v>
      </c>
      <c r="I1692" t="s">
        <v>42</v>
      </c>
      <c r="K1692" t="str">
        <f t="shared" si="78"/>
        <v>1959-3</v>
      </c>
      <c r="L1692" t="str">
        <f t="shared" si="79"/>
        <v>3-Dec-1959</v>
      </c>
      <c r="M1692">
        <f t="shared" si="80"/>
        <v>63</v>
      </c>
    </row>
    <row r="1693" spans="1:13" x14ac:dyDescent="0.25">
      <c r="A1693" t="s">
        <v>1724</v>
      </c>
      <c r="B1693">
        <v>1962</v>
      </c>
      <c r="C1693" t="s">
        <v>18</v>
      </c>
      <c r="D1693">
        <v>17</v>
      </c>
      <c r="E1693">
        <v>0</v>
      </c>
      <c r="F1693" s="11">
        <v>15174.81</v>
      </c>
      <c r="G1693" t="s">
        <v>11</v>
      </c>
      <c r="H1693" t="s">
        <v>16</v>
      </c>
      <c r="I1693" t="s">
        <v>23</v>
      </c>
      <c r="K1693" t="str">
        <f t="shared" si="78"/>
        <v>1962-17</v>
      </c>
      <c r="L1693" t="str">
        <f t="shared" si="79"/>
        <v>17-Jun-1962</v>
      </c>
      <c r="M1693">
        <f t="shared" si="80"/>
        <v>60</v>
      </c>
    </row>
    <row r="1694" spans="1:13" x14ac:dyDescent="0.25">
      <c r="A1694" t="s">
        <v>1725</v>
      </c>
      <c r="B1694">
        <v>1978</v>
      </c>
      <c r="C1694" t="s">
        <v>15</v>
      </c>
      <c r="D1694">
        <v>23</v>
      </c>
      <c r="E1694">
        <v>2</v>
      </c>
      <c r="F1694" s="11">
        <v>15207.92</v>
      </c>
      <c r="G1694" t="s">
        <v>11</v>
      </c>
      <c r="H1694" t="s">
        <v>16</v>
      </c>
      <c r="I1694" t="s">
        <v>23</v>
      </c>
      <c r="K1694" t="str">
        <f t="shared" si="78"/>
        <v>1978-23</v>
      </c>
      <c r="L1694" t="str">
        <f t="shared" si="79"/>
        <v>23-Nov-1978</v>
      </c>
      <c r="M1694">
        <f t="shared" si="80"/>
        <v>44</v>
      </c>
    </row>
    <row r="1695" spans="1:13" x14ac:dyDescent="0.25">
      <c r="A1695" t="s">
        <v>1726</v>
      </c>
      <c r="B1695">
        <v>1960</v>
      </c>
      <c r="C1695" t="s">
        <v>10</v>
      </c>
      <c r="D1695">
        <v>25</v>
      </c>
      <c r="E1695">
        <v>2</v>
      </c>
      <c r="F1695" s="11">
        <v>15230.32</v>
      </c>
      <c r="G1695" t="s">
        <v>11</v>
      </c>
      <c r="H1695" t="s">
        <v>11</v>
      </c>
      <c r="I1695" t="s">
        <v>247</v>
      </c>
      <c r="K1695" t="str">
        <f t="shared" si="78"/>
        <v>1960-25</v>
      </c>
      <c r="L1695" t="str">
        <f t="shared" si="79"/>
        <v>25-Jul-1960</v>
      </c>
      <c r="M1695">
        <f t="shared" si="80"/>
        <v>62</v>
      </c>
    </row>
    <row r="1696" spans="1:13" x14ac:dyDescent="0.25">
      <c r="A1696" t="s">
        <v>1727</v>
      </c>
      <c r="B1696">
        <v>1969</v>
      </c>
      <c r="C1696" t="s">
        <v>20</v>
      </c>
      <c r="D1696">
        <v>16</v>
      </c>
      <c r="E1696">
        <v>0</v>
      </c>
      <c r="F1696" s="11">
        <v>15260.52</v>
      </c>
      <c r="G1696" t="s">
        <v>11</v>
      </c>
      <c r="H1696" t="s">
        <v>11</v>
      </c>
      <c r="I1696" t="s">
        <v>249</v>
      </c>
      <c r="K1696" t="str">
        <f t="shared" si="78"/>
        <v>1969-16</v>
      </c>
      <c r="L1696" t="str">
        <f t="shared" si="79"/>
        <v>16-Sep-1969</v>
      </c>
      <c r="M1696">
        <f t="shared" si="80"/>
        <v>53</v>
      </c>
    </row>
    <row r="1697" spans="1:13" x14ac:dyDescent="0.25">
      <c r="A1697" t="s">
        <v>1728</v>
      </c>
      <c r="B1697">
        <v>1963</v>
      </c>
      <c r="C1697" t="s">
        <v>30</v>
      </c>
      <c r="D1697">
        <v>13</v>
      </c>
      <c r="E1697">
        <v>0</v>
      </c>
      <c r="F1697" s="11">
        <v>15322.77</v>
      </c>
      <c r="G1697" t="s">
        <v>11</v>
      </c>
      <c r="H1697" t="s">
        <v>12</v>
      </c>
      <c r="I1697" t="s">
        <v>300</v>
      </c>
      <c r="K1697" t="str">
        <f t="shared" si="78"/>
        <v>1963-13</v>
      </c>
      <c r="L1697" t="str">
        <f t="shared" si="79"/>
        <v>13-Dec-1963</v>
      </c>
      <c r="M1697">
        <f t="shared" si="80"/>
        <v>59</v>
      </c>
    </row>
    <row r="1698" spans="1:13" x14ac:dyDescent="0.25">
      <c r="A1698" t="s">
        <v>1729</v>
      </c>
      <c r="B1698">
        <v>2001</v>
      </c>
      <c r="C1698" t="s">
        <v>10</v>
      </c>
      <c r="D1698">
        <v>14</v>
      </c>
      <c r="E1698">
        <v>1</v>
      </c>
      <c r="F1698" s="11">
        <v>15359.1</v>
      </c>
      <c r="G1698" t="s">
        <v>11</v>
      </c>
      <c r="H1698" t="s">
        <v>12</v>
      </c>
      <c r="I1698" t="s">
        <v>247</v>
      </c>
      <c r="K1698" t="str">
        <f t="shared" si="78"/>
        <v>2001-14</v>
      </c>
      <c r="L1698" t="str">
        <f t="shared" si="79"/>
        <v>14-Jul-2001</v>
      </c>
      <c r="M1698">
        <f t="shared" si="80"/>
        <v>21</v>
      </c>
    </row>
    <row r="1699" spans="1:13" x14ac:dyDescent="0.25">
      <c r="A1699" t="s">
        <v>1730</v>
      </c>
      <c r="B1699">
        <v>1988</v>
      </c>
      <c r="C1699" t="s">
        <v>30</v>
      </c>
      <c r="D1699">
        <v>17</v>
      </c>
      <c r="E1699">
        <v>3</v>
      </c>
      <c r="F1699" s="11">
        <v>15361.5</v>
      </c>
      <c r="G1699" t="s">
        <v>11</v>
      </c>
      <c r="H1699" t="s">
        <v>12</v>
      </c>
      <c r="I1699" t="s">
        <v>249</v>
      </c>
      <c r="K1699" t="str">
        <f t="shared" si="78"/>
        <v>1988-17</v>
      </c>
      <c r="L1699" t="str">
        <f t="shared" si="79"/>
        <v>17-Dec-1988</v>
      </c>
      <c r="M1699">
        <f t="shared" si="80"/>
        <v>34</v>
      </c>
    </row>
    <row r="1700" spans="1:13" x14ac:dyDescent="0.25">
      <c r="A1700" t="s">
        <v>1731</v>
      </c>
      <c r="B1700">
        <v>1968</v>
      </c>
      <c r="C1700" t="s">
        <v>10</v>
      </c>
      <c r="D1700">
        <v>18</v>
      </c>
      <c r="E1700">
        <v>0</v>
      </c>
      <c r="F1700" s="11">
        <v>15363.77</v>
      </c>
      <c r="G1700" t="s">
        <v>11</v>
      </c>
      <c r="H1700" t="s">
        <v>16</v>
      </c>
      <c r="I1700" t="s">
        <v>535</v>
      </c>
      <c r="K1700" t="str">
        <f t="shared" si="78"/>
        <v>1968-18</v>
      </c>
      <c r="L1700" t="str">
        <f t="shared" si="79"/>
        <v>18-Jul-1968</v>
      </c>
      <c r="M1700">
        <f t="shared" si="80"/>
        <v>54</v>
      </c>
    </row>
    <row r="1701" spans="1:13" x14ac:dyDescent="0.25">
      <c r="A1701" t="s">
        <v>1732</v>
      </c>
      <c r="B1701">
        <v>1962</v>
      </c>
      <c r="C1701" t="s">
        <v>20</v>
      </c>
      <c r="D1701">
        <v>6</v>
      </c>
      <c r="E1701">
        <v>0</v>
      </c>
      <c r="F1701" s="11">
        <v>15368.22</v>
      </c>
      <c r="G1701" t="s">
        <v>11</v>
      </c>
      <c r="H1701" t="s">
        <v>11</v>
      </c>
      <c r="I1701" t="s">
        <v>42</v>
      </c>
      <c r="K1701" t="str">
        <f t="shared" si="78"/>
        <v>1962-6</v>
      </c>
      <c r="L1701" t="str">
        <f t="shared" si="79"/>
        <v>6-Sep-1962</v>
      </c>
      <c r="M1701">
        <f t="shared" si="80"/>
        <v>60</v>
      </c>
    </row>
    <row r="1702" spans="1:13" x14ac:dyDescent="0.25">
      <c r="A1702" t="s">
        <v>1733</v>
      </c>
      <c r="B1702">
        <v>1964</v>
      </c>
      <c r="C1702" t="s">
        <v>20</v>
      </c>
      <c r="D1702">
        <v>4</v>
      </c>
      <c r="E1702">
        <v>0</v>
      </c>
      <c r="F1702" s="11">
        <v>15377.77</v>
      </c>
      <c r="G1702" t="s">
        <v>11</v>
      </c>
      <c r="H1702" t="s">
        <v>11</v>
      </c>
      <c r="I1702" t="s">
        <v>23</v>
      </c>
      <c r="K1702" t="str">
        <f t="shared" si="78"/>
        <v>1964-4</v>
      </c>
      <c r="L1702" t="str">
        <f t="shared" si="79"/>
        <v>4-Sep-1964</v>
      </c>
      <c r="M1702">
        <f t="shared" si="80"/>
        <v>58</v>
      </c>
    </row>
    <row r="1703" spans="1:13" x14ac:dyDescent="0.25">
      <c r="A1703" t="s">
        <v>1734</v>
      </c>
      <c r="B1703">
        <v>1990</v>
      </c>
      <c r="C1703" t="s">
        <v>37</v>
      </c>
      <c r="D1703">
        <v>25</v>
      </c>
      <c r="E1703">
        <v>3</v>
      </c>
      <c r="F1703" s="11">
        <v>15440.2</v>
      </c>
      <c r="G1703" t="s">
        <v>11</v>
      </c>
      <c r="H1703" t="s">
        <v>16</v>
      </c>
      <c r="I1703" t="s">
        <v>23</v>
      </c>
      <c r="K1703" t="str">
        <f t="shared" si="78"/>
        <v>1990-25</v>
      </c>
      <c r="L1703" t="str">
        <f t="shared" si="79"/>
        <v>25-Oct-1990</v>
      </c>
      <c r="M1703">
        <f t="shared" si="80"/>
        <v>32</v>
      </c>
    </row>
    <row r="1704" spans="1:13" x14ac:dyDescent="0.25">
      <c r="A1704" t="s">
        <v>1735</v>
      </c>
      <c r="B1704">
        <v>1976</v>
      </c>
      <c r="C1704" t="s">
        <v>10</v>
      </c>
      <c r="D1704">
        <v>20</v>
      </c>
      <c r="E1704">
        <v>2</v>
      </c>
      <c r="F1704" s="11">
        <v>15450.48</v>
      </c>
      <c r="G1704" t="s">
        <v>11</v>
      </c>
      <c r="H1704" t="s">
        <v>16</v>
      </c>
      <c r="I1704" t="s">
        <v>535</v>
      </c>
      <c r="K1704" t="str">
        <f t="shared" si="78"/>
        <v>1976-20</v>
      </c>
      <c r="L1704" t="str">
        <f t="shared" si="79"/>
        <v>20-Jul-1976</v>
      </c>
      <c r="M1704">
        <f t="shared" si="80"/>
        <v>46</v>
      </c>
    </row>
    <row r="1705" spans="1:13" x14ac:dyDescent="0.25">
      <c r="A1705" t="s">
        <v>1736</v>
      </c>
      <c r="B1705">
        <v>2004</v>
      </c>
      <c r="C1705" t="s">
        <v>10</v>
      </c>
      <c r="D1705">
        <v>17</v>
      </c>
      <c r="E1705">
        <v>0</v>
      </c>
      <c r="F1705" s="11">
        <v>15518.18</v>
      </c>
      <c r="G1705" t="s">
        <v>11</v>
      </c>
      <c r="H1705" t="s">
        <v>12</v>
      </c>
      <c r="I1705" t="s">
        <v>164</v>
      </c>
      <c r="K1705" t="str">
        <f t="shared" si="78"/>
        <v>2004-17</v>
      </c>
      <c r="L1705" t="str">
        <f t="shared" si="79"/>
        <v>17-Jul-2004</v>
      </c>
      <c r="M1705">
        <f t="shared" si="80"/>
        <v>18</v>
      </c>
    </row>
    <row r="1706" spans="1:13" x14ac:dyDescent="0.25">
      <c r="A1706" t="s">
        <v>1737</v>
      </c>
      <c r="B1706">
        <v>1974</v>
      </c>
      <c r="C1706" t="s">
        <v>18</v>
      </c>
      <c r="D1706">
        <v>28</v>
      </c>
      <c r="E1706">
        <v>0</v>
      </c>
      <c r="F1706" s="11">
        <v>15532.16</v>
      </c>
      <c r="G1706" t="s">
        <v>11</v>
      </c>
      <c r="H1706" t="s">
        <v>11</v>
      </c>
      <c r="I1706" t="s">
        <v>535</v>
      </c>
      <c r="K1706" t="str">
        <f t="shared" si="78"/>
        <v>1974-28</v>
      </c>
      <c r="L1706" t="str">
        <f t="shared" si="79"/>
        <v>28-Jun-1974</v>
      </c>
      <c r="M1706">
        <f t="shared" si="80"/>
        <v>48</v>
      </c>
    </row>
    <row r="1707" spans="1:13" x14ac:dyDescent="0.25">
      <c r="A1707" t="s">
        <v>1738</v>
      </c>
      <c r="B1707">
        <v>1959</v>
      </c>
      <c r="C1707" t="s">
        <v>37</v>
      </c>
      <c r="D1707">
        <v>2</v>
      </c>
      <c r="E1707">
        <v>3</v>
      </c>
      <c r="F1707" s="11">
        <v>15555.19</v>
      </c>
      <c r="G1707" t="s">
        <v>11</v>
      </c>
      <c r="H1707" t="s">
        <v>12</v>
      </c>
      <c r="I1707" t="s">
        <v>23</v>
      </c>
      <c r="K1707" t="str">
        <f t="shared" si="78"/>
        <v>1959-2</v>
      </c>
      <c r="L1707" t="str">
        <f t="shared" si="79"/>
        <v>2-Oct-1959</v>
      </c>
      <c r="M1707">
        <f t="shared" si="80"/>
        <v>63</v>
      </c>
    </row>
    <row r="1708" spans="1:13" x14ac:dyDescent="0.25">
      <c r="A1708" t="s">
        <v>1739</v>
      </c>
      <c r="B1708">
        <v>1974</v>
      </c>
      <c r="C1708" t="s">
        <v>10</v>
      </c>
      <c r="D1708">
        <v>30</v>
      </c>
      <c r="E1708">
        <v>0</v>
      </c>
      <c r="F1708" s="11">
        <v>15556.67</v>
      </c>
      <c r="G1708" t="s">
        <v>11</v>
      </c>
      <c r="H1708" t="s">
        <v>11</v>
      </c>
      <c r="I1708" t="s">
        <v>23</v>
      </c>
      <c r="K1708" t="str">
        <f t="shared" si="78"/>
        <v>1974-30</v>
      </c>
      <c r="L1708" t="str">
        <f t="shared" si="79"/>
        <v>30-Jul-1974</v>
      </c>
      <c r="M1708">
        <f t="shared" si="80"/>
        <v>48</v>
      </c>
    </row>
    <row r="1709" spans="1:13" x14ac:dyDescent="0.25">
      <c r="A1709" t="s">
        <v>1740</v>
      </c>
      <c r="B1709">
        <v>1965</v>
      </c>
      <c r="C1709" t="s">
        <v>37</v>
      </c>
      <c r="D1709">
        <v>28</v>
      </c>
      <c r="E1709">
        <v>0</v>
      </c>
      <c r="F1709" s="11">
        <v>15608.58</v>
      </c>
      <c r="G1709" t="s">
        <v>11</v>
      </c>
      <c r="H1709" t="s">
        <v>11</v>
      </c>
      <c r="I1709" t="s">
        <v>535</v>
      </c>
      <c r="K1709" t="str">
        <f t="shared" si="78"/>
        <v>1965-28</v>
      </c>
      <c r="L1709" t="str">
        <f t="shared" si="79"/>
        <v>28-Oct-1965</v>
      </c>
      <c r="M1709">
        <f t="shared" si="80"/>
        <v>57</v>
      </c>
    </row>
    <row r="1710" spans="1:13" x14ac:dyDescent="0.25">
      <c r="A1710" t="s">
        <v>1741</v>
      </c>
      <c r="B1710">
        <v>1960</v>
      </c>
      <c r="C1710" t="s">
        <v>18</v>
      </c>
      <c r="D1710">
        <v>6</v>
      </c>
      <c r="E1710">
        <v>3</v>
      </c>
      <c r="F1710" s="11">
        <v>15612.19</v>
      </c>
      <c r="G1710" t="s">
        <v>11</v>
      </c>
      <c r="H1710" t="s">
        <v>11</v>
      </c>
      <c r="I1710" t="s">
        <v>23</v>
      </c>
      <c r="K1710" t="str">
        <f t="shared" si="78"/>
        <v>1960-6</v>
      </c>
      <c r="L1710" t="str">
        <f t="shared" si="79"/>
        <v>6-Jun-1960</v>
      </c>
      <c r="M1710">
        <f t="shared" si="80"/>
        <v>63</v>
      </c>
    </row>
    <row r="1711" spans="1:13" x14ac:dyDescent="0.25">
      <c r="A1711" t="s">
        <v>1742</v>
      </c>
      <c r="B1711">
        <v>1988</v>
      </c>
      <c r="C1711" t="s">
        <v>30</v>
      </c>
      <c r="D1711">
        <v>22</v>
      </c>
      <c r="E1711">
        <v>3</v>
      </c>
      <c r="F1711" s="11">
        <v>15646.28</v>
      </c>
      <c r="G1711" t="s">
        <v>11</v>
      </c>
      <c r="H1711" t="s">
        <v>11</v>
      </c>
      <c r="I1711" t="s">
        <v>42</v>
      </c>
      <c r="K1711" t="str">
        <f t="shared" si="78"/>
        <v>1988-22</v>
      </c>
      <c r="L1711" t="str">
        <f t="shared" si="79"/>
        <v>22-Dec-1988</v>
      </c>
      <c r="M1711">
        <f t="shared" si="80"/>
        <v>34</v>
      </c>
    </row>
    <row r="1712" spans="1:13" x14ac:dyDescent="0.25">
      <c r="A1712" t="s">
        <v>1743</v>
      </c>
      <c r="B1712">
        <v>1973</v>
      </c>
      <c r="C1712" t="s">
        <v>18</v>
      </c>
      <c r="D1712">
        <v>26</v>
      </c>
      <c r="E1712">
        <v>0</v>
      </c>
      <c r="F1712" s="11">
        <v>15670.3</v>
      </c>
      <c r="G1712" t="s">
        <v>11</v>
      </c>
      <c r="H1712" t="s">
        <v>11</v>
      </c>
      <c r="I1712" t="s">
        <v>535</v>
      </c>
      <c r="K1712" t="str">
        <f t="shared" si="78"/>
        <v>1973-26</v>
      </c>
      <c r="L1712" t="str">
        <f t="shared" si="79"/>
        <v>26-Jun-1973</v>
      </c>
      <c r="M1712">
        <f t="shared" si="80"/>
        <v>49</v>
      </c>
    </row>
    <row r="1713" spans="1:13" x14ac:dyDescent="0.25">
      <c r="A1713" t="s">
        <v>1744</v>
      </c>
      <c r="B1713">
        <v>1976</v>
      </c>
      <c r="C1713" t="s">
        <v>20</v>
      </c>
      <c r="D1713">
        <v>20</v>
      </c>
      <c r="E1713">
        <v>2</v>
      </c>
      <c r="F1713" s="11">
        <v>15698.86</v>
      </c>
      <c r="G1713" t="s">
        <v>11</v>
      </c>
      <c r="H1713" t="s">
        <v>11</v>
      </c>
      <c r="I1713" t="s">
        <v>23</v>
      </c>
      <c r="K1713" t="str">
        <f t="shared" si="78"/>
        <v>1976-20</v>
      </c>
      <c r="L1713" t="str">
        <f t="shared" si="79"/>
        <v>20-Sep-1976</v>
      </c>
      <c r="M1713">
        <f t="shared" si="80"/>
        <v>46</v>
      </c>
    </row>
    <row r="1714" spans="1:13" x14ac:dyDescent="0.25">
      <c r="A1714" t="s">
        <v>1745</v>
      </c>
      <c r="B1714">
        <v>1974</v>
      </c>
      <c r="C1714" t="s">
        <v>35</v>
      </c>
      <c r="D1714">
        <v>29</v>
      </c>
      <c r="E1714">
        <v>0</v>
      </c>
      <c r="F1714" s="11">
        <v>15746.62</v>
      </c>
      <c r="G1714" t="s">
        <v>11</v>
      </c>
      <c r="H1714" t="s">
        <v>16</v>
      </c>
      <c r="I1714" t="s">
        <v>23</v>
      </c>
      <c r="K1714" t="str">
        <f t="shared" si="78"/>
        <v>1974-29</v>
      </c>
      <c r="L1714" t="str">
        <f t="shared" si="79"/>
        <v>29-Aug-1974</v>
      </c>
      <c r="M1714">
        <f t="shared" si="80"/>
        <v>48</v>
      </c>
    </row>
    <row r="1715" spans="1:13" x14ac:dyDescent="0.25">
      <c r="A1715" t="s">
        <v>1746</v>
      </c>
      <c r="B1715">
        <v>1997</v>
      </c>
      <c r="C1715" t="s">
        <v>37</v>
      </c>
      <c r="D1715">
        <v>9</v>
      </c>
      <c r="E1715">
        <v>0</v>
      </c>
      <c r="F1715" s="11">
        <v>15817.99</v>
      </c>
      <c r="G1715" t="s">
        <v>11</v>
      </c>
      <c r="H1715" t="s">
        <v>11</v>
      </c>
      <c r="I1715" t="s">
        <v>23</v>
      </c>
      <c r="K1715" t="str">
        <f t="shared" si="78"/>
        <v>1997-9</v>
      </c>
      <c r="L1715" t="str">
        <f t="shared" si="79"/>
        <v>9-Oct-1997</v>
      </c>
      <c r="M1715">
        <f t="shared" si="80"/>
        <v>25</v>
      </c>
    </row>
    <row r="1716" spans="1:13" x14ac:dyDescent="0.25">
      <c r="A1716" t="s">
        <v>1747</v>
      </c>
      <c r="B1716">
        <v>1984</v>
      </c>
      <c r="C1716" t="s">
        <v>18</v>
      </c>
      <c r="D1716">
        <v>26</v>
      </c>
      <c r="E1716">
        <v>0</v>
      </c>
      <c r="F1716" s="11">
        <v>15820.7</v>
      </c>
      <c r="G1716" t="s">
        <v>11</v>
      </c>
      <c r="H1716" t="s">
        <v>12</v>
      </c>
      <c r="I1716" t="s">
        <v>42</v>
      </c>
      <c r="K1716" t="str">
        <f t="shared" si="78"/>
        <v>1984-26</v>
      </c>
      <c r="L1716" t="str">
        <f t="shared" si="79"/>
        <v>26-Jun-1984</v>
      </c>
      <c r="M1716">
        <f t="shared" si="80"/>
        <v>38</v>
      </c>
    </row>
    <row r="1717" spans="1:13" x14ac:dyDescent="0.25">
      <c r="A1717" t="s">
        <v>1748</v>
      </c>
      <c r="B1717">
        <v>1982</v>
      </c>
      <c r="C1717" t="s">
        <v>15</v>
      </c>
      <c r="D1717">
        <v>11</v>
      </c>
      <c r="E1717">
        <v>4</v>
      </c>
      <c r="F1717" s="11">
        <v>15828.82</v>
      </c>
      <c r="G1717" t="s">
        <v>11</v>
      </c>
      <c r="H1717" t="s">
        <v>12</v>
      </c>
      <c r="I1717" t="s">
        <v>42</v>
      </c>
      <c r="K1717" t="str">
        <f t="shared" si="78"/>
        <v>1982-11</v>
      </c>
      <c r="L1717" t="str">
        <f t="shared" si="79"/>
        <v>11-Nov-1982</v>
      </c>
      <c r="M1717">
        <f t="shared" si="80"/>
        <v>40</v>
      </c>
    </row>
    <row r="1718" spans="1:13" x14ac:dyDescent="0.25">
      <c r="A1718" t="s">
        <v>1749</v>
      </c>
      <c r="B1718">
        <v>1962</v>
      </c>
      <c r="C1718" t="s">
        <v>30</v>
      </c>
      <c r="D1718">
        <v>25</v>
      </c>
      <c r="E1718">
        <v>0</v>
      </c>
      <c r="F1718" s="11">
        <v>15840.81</v>
      </c>
      <c r="G1718" t="s">
        <v>11</v>
      </c>
      <c r="H1718" t="s">
        <v>16</v>
      </c>
      <c r="I1718" t="s">
        <v>632</v>
      </c>
      <c r="K1718" t="str">
        <f t="shared" si="78"/>
        <v>1962-25</v>
      </c>
      <c r="L1718" t="str">
        <f t="shared" si="79"/>
        <v>25-Dec-1962</v>
      </c>
      <c r="M1718">
        <f t="shared" si="80"/>
        <v>60</v>
      </c>
    </row>
    <row r="1719" spans="1:13" x14ac:dyDescent="0.25">
      <c r="A1719" t="s">
        <v>1750</v>
      </c>
      <c r="B1719">
        <v>1980</v>
      </c>
      <c r="C1719" t="s">
        <v>37</v>
      </c>
      <c r="D1719">
        <v>12</v>
      </c>
      <c r="E1719">
        <v>2</v>
      </c>
      <c r="F1719" s="11">
        <v>15922.29</v>
      </c>
      <c r="G1719" t="s">
        <v>11</v>
      </c>
      <c r="H1719" t="s">
        <v>12</v>
      </c>
      <c r="I1719" t="s">
        <v>535</v>
      </c>
      <c r="K1719" t="str">
        <f t="shared" si="78"/>
        <v>1980-12</v>
      </c>
      <c r="L1719" t="str">
        <f t="shared" si="79"/>
        <v>12-Oct-1980</v>
      </c>
      <c r="M1719">
        <f t="shared" si="80"/>
        <v>42</v>
      </c>
    </row>
    <row r="1720" spans="1:13" x14ac:dyDescent="0.25">
      <c r="A1720" t="s">
        <v>1751</v>
      </c>
      <c r="B1720">
        <v>1982</v>
      </c>
      <c r="C1720" t="s">
        <v>10</v>
      </c>
      <c r="D1720">
        <v>24</v>
      </c>
      <c r="E1720">
        <v>3</v>
      </c>
      <c r="F1720" s="11">
        <v>15965.29</v>
      </c>
      <c r="G1720" t="s">
        <v>11</v>
      </c>
      <c r="H1720" t="s">
        <v>16</v>
      </c>
      <c r="I1720" t="s">
        <v>23</v>
      </c>
      <c r="K1720" t="str">
        <f t="shared" si="78"/>
        <v>1982-24</v>
      </c>
      <c r="L1720" t="str">
        <f t="shared" si="79"/>
        <v>24-Jul-1982</v>
      </c>
      <c r="M1720">
        <f t="shared" si="80"/>
        <v>40</v>
      </c>
    </row>
    <row r="1721" spans="1:13" x14ac:dyDescent="0.25">
      <c r="A1721" t="s">
        <v>1752</v>
      </c>
      <c r="B1721">
        <v>1980</v>
      </c>
      <c r="C1721" t="s">
        <v>20</v>
      </c>
      <c r="D1721">
        <v>19</v>
      </c>
      <c r="E1721">
        <v>2</v>
      </c>
      <c r="F1721" s="11">
        <v>15966.19</v>
      </c>
      <c r="G1721" t="s">
        <v>11</v>
      </c>
      <c r="H1721" t="s">
        <v>11</v>
      </c>
      <c r="I1721" t="s">
        <v>23</v>
      </c>
      <c r="K1721" t="str">
        <f t="shared" si="78"/>
        <v>1980-19</v>
      </c>
      <c r="L1721" t="str">
        <f t="shared" si="79"/>
        <v>19-Sep-1980</v>
      </c>
      <c r="M1721">
        <f t="shared" si="80"/>
        <v>42</v>
      </c>
    </row>
    <row r="1722" spans="1:13" x14ac:dyDescent="0.25">
      <c r="A1722" t="s">
        <v>1753</v>
      </c>
      <c r="B1722">
        <v>1988</v>
      </c>
      <c r="C1722" t="s">
        <v>30</v>
      </c>
      <c r="D1722">
        <v>5</v>
      </c>
      <c r="E1722">
        <v>3</v>
      </c>
      <c r="F1722" s="11">
        <v>16059.06</v>
      </c>
      <c r="G1722" t="s">
        <v>11</v>
      </c>
      <c r="H1722" t="s">
        <v>12</v>
      </c>
      <c r="I1722" t="s">
        <v>23</v>
      </c>
      <c r="K1722" t="str">
        <f t="shared" si="78"/>
        <v>1988-5</v>
      </c>
      <c r="L1722" t="str">
        <f t="shared" si="79"/>
        <v>5-Dec-1988</v>
      </c>
      <c r="M1722">
        <f t="shared" si="80"/>
        <v>34</v>
      </c>
    </row>
    <row r="1723" spans="1:13" x14ac:dyDescent="0.25">
      <c r="A1723" t="s">
        <v>1754</v>
      </c>
      <c r="B1723">
        <v>1978</v>
      </c>
      <c r="C1723" t="s">
        <v>20</v>
      </c>
      <c r="D1723">
        <v>16</v>
      </c>
      <c r="E1723">
        <v>2</v>
      </c>
      <c r="F1723" s="11">
        <v>16062.89</v>
      </c>
      <c r="G1723" t="s">
        <v>11</v>
      </c>
      <c r="H1723" t="s">
        <v>11</v>
      </c>
      <c r="I1723" t="s">
        <v>535</v>
      </c>
      <c r="K1723" t="str">
        <f t="shared" si="78"/>
        <v>1978-16</v>
      </c>
      <c r="L1723" t="str">
        <f t="shared" si="79"/>
        <v>16-Sep-1978</v>
      </c>
      <c r="M1723">
        <f t="shared" si="80"/>
        <v>44</v>
      </c>
    </row>
    <row r="1724" spans="1:13" x14ac:dyDescent="0.25">
      <c r="A1724" t="s">
        <v>1755</v>
      </c>
      <c r="B1724">
        <v>1958</v>
      </c>
      <c r="C1724" t="s">
        <v>37</v>
      </c>
      <c r="D1724">
        <v>22</v>
      </c>
      <c r="E1724">
        <v>2</v>
      </c>
      <c r="F1724" s="11">
        <v>16069.08</v>
      </c>
      <c r="G1724" t="s">
        <v>11</v>
      </c>
      <c r="H1724" t="s">
        <v>11</v>
      </c>
      <c r="I1724" t="s">
        <v>247</v>
      </c>
      <c r="K1724" t="str">
        <f t="shared" si="78"/>
        <v>1958-22</v>
      </c>
      <c r="L1724" t="str">
        <f t="shared" si="79"/>
        <v>22-Oct-1958</v>
      </c>
      <c r="M1724">
        <f t="shared" si="80"/>
        <v>64</v>
      </c>
    </row>
    <row r="1725" spans="1:13" x14ac:dyDescent="0.25">
      <c r="A1725" t="s">
        <v>1756</v>
      </c>
      <c r="B1725">
        <v>1958</v>
      </c>
      <c r="C1725" t="s">
        <v>18</v>
      </c>
      <c r="D1725">
        <v>21</v>
      </c>
      <c r="E1725">
        <v>3</v>
      </c>
      <c r="F1725" s="11">
        <v>16085.13</v>
      </c>
      <c r="G1725" t="s">
        <v>11</v>
      </c>
      <c r="H1725" t="s">
        <v>11</v>
      </c>
      <c r="I1725" t="s">
        <v>13</v>
      </c>
      <c r="K1725" t="str">
        <f t="shared" si="78"/>
        <v>1958-21</v>
      </c>
      <c r="L1725" t="str">
        <f t="shared" si="79"/>
        <v>21-Jun-1958</v>
      </c>
      <c r="M1725">
        <f t="shared" si="80"/>
        <v>64</v>
      </c>
    </row>
    <row r="1726" spans="1:13" x14ac:dyDescent="0.25">
      <c r="A1726" t="s">
        <v>1757</v>
      </c>
      <c r="B1726">
        <v>1985</v>
      </c>
      <c r="C1726" t="s">
        <v>35</v>
      </c>
      <c r="D1726">
        <v>27</v>
      </c>
      <c r="E1726">
        <v>3</v>
      </c>
      <c r="F1726" s="11">
        <v>16097.94</v>
      </c>
      <c r="G1726" t="s">
        <v>11</v>
      </c>
      <c r="H1726" t="s">
        <v>12</v>
      </c>
      <c r="I1726" t="s">
        <v>23</v>
      </c>
      <c r="K1726" t="str">
        <f t="shared" si="78"/>
        <v>1985-27</v>
      </c>
      <c r="L1726" t="str">
        <f t="shared" si="79"/>
        <v>27-Aug-1985</v>
      </c>
      <c r="M1726">
        <f t="shared" si="80"/>
        <v>37</v>
      </c>
    </row>
    <row r="1727" spans="1:13" x14ac:dyDescent="0.25">
      <c r="A1727" t="s">
        <v>1758</v>
      </c>
      <c r="B1727">
        <v>1993</v>
      </c>
      <c r="C1727" t="s">
        <v>35</v>
      </c>
      <c r="D1727">
        <v>8</v>
      </c>
      <c r="E1727">
        <v>0</v>
      </c>
      <c r="F1727" s="11">
        <v>16115.3</v>
      </c>
      <c r="G1727" t="s">
        <v>11</v>
      </c>
      <c r="H1727" t="s">
        <v>16</v>
      </c>
      <c r="I1727" t="s">
        <v>247</v>
      </c>
      <c r="K1727" t="str">
        <f t="shared" si="78"/>
        <v>1993-8</v>
      </c>
      <c r="L1727" t="str">
        <f t="shared" si="79"/>
        <v>8-Aug-1993</v>
      </c>
      <c r="M1727">
        <f t="shared" si="80"/>
        <v>29</v>
      </c>
    </row>
    <row r="1728" spans="1:13" x14ac:dyDescent="0.25">
      <c r="A1728" t="s">
        <v>1759</v>
      </c>
      <c r="B1728">
        <v>1987</v>
      </c>
      <c r="C1728" t="s">
        <v>37</v>
      </c>
      <c r="D1728">
        <v>6</v>
      </c>
      <c r="E1728">
        <v>3</v>
      </c>
      <c r="F1728" s="11">
        <v>16122.65</v>
      </c>
      <c r="G1728" t="s">
        <v>11</v>
      </c>
      <c r="H1728" t="s">
        <v>16</v>
      </c>
      <c r="I1728" t="s">
        <v>42</v>
      </c>
      <c r="K1728" t="str">
        <f t="shared" si="78"/>
        <v>1987-6</v>
      </c>
      <c r="L1728" t="str">
        <f t="shared" si="79"/>
        <v>6-Oct-1987</v>
      </c>
      <c r="M1728">
        <f t="shared" si="80"/>
        <v>35</v>
      </c>
    </row>
    <row r="1729" spans="1:13" x14ac:dyDescent="0.25">
      <c r="A1729" t="s">
        <v>1760</v>
      </c>
      <c r="B1729">
        <v>1993</v>
      </c>
      <c r="C1729" t="s">
        <v>30</v>
      </c>
      <c r="D1729">
        <v>12</v>
      </c>
      <c r="E1729">
        <v>0</v>
      </c>
      <c r="F1729" s="11">
        <v>16138.76</v>
      </c>
      <c r="G1729" t="s">
        <v>11</v>
      </c>
      <c r="H1729" t="s">
        <v>12</v>
      </c>
      <c r="I1729" t="s">
        <v>356</v>
      </c>
      <c r="K1729" t="str">
        <f t="shared" si="78"/>
        <v>1993-12</v>
      </c>
      <c r="L1729" t="str">
        <f t="shared" si="79"/>
        <v>12-Dec-1993</v>
      </c>
      <c r="M1729">
        <f t="shared" si="80"/>
        <v>29</v>
      </c>
    </row>
    <row r="1730" spans="1:13" x14ac:dyDescent="0.25">
      <c r="A1730" t="s">
        <v>1761</v>
      </c>
      <c r="B1730">
        <v>1982</v>
      </c>
      <c r="C1730" t="s">
        <v>10</v>
      </c>
      <c r="D1730">
        <v>6</v>
      </c>
      <c r="E1730">
        <v>3</v>
      </c>
      <c r="F1730" s="11">
        <v>16152.04</v>
      </c>
      <c r="G1730" t="s">
        <v>11</v>
      </c>
      <c r="H1730" t="s">
        <v>16</v>
      </c>
      <c r="I1730" t="s">
        <v>535</v>
      </c>
      <c r="K1730" t="str">
        <f t="shared" si="78"/>
        <v>1982-6</v>
      </c>
      <c r="L1730" t="str">
        <f t="shared" si="79"/>
        <v>6-Jul-1982</v>
      </c>
      <c r="M1730">
        <f t="shared" si="80"/>
        <v>40</v>
      </c>
    </row>
    <row r="1731" spans="1:13" x14ac:dyDescent="0.25">
      <c r="A1731" t="s">
        <v>1762</v>
      </c>
      <c r="B1731">
        <v>1974</v>
      </c>
      <c r="C1731" t="s">
        <v>20</v>
      </c>
      <c r="D1731">
        <v>11</v>
      </c>
      <c r="E1731">
        <v>0</v>
      </c>
      <c r="F1731" s="11">
        <v>16190.97</v>
      </c>
      <c r="G1731" t="s">
        <v>11</v>
      </c>
      <c r="H1731" t="s">
        <v>12</v>
      </c>
      <c r="I1731" t="s">
        <v>23</v>
      </c>
      <c r="K1731" t="str">
        <f t="shared" ref="K1731:K1794" si="81">B1731&amp;"-"&amp;D1731</f>
        <v>1974-11</v>
      </c>
      <c r="L1731" t="str">
        <f t="shared" ref="L1731:L1794" si="82">D1731&amp;"-"&amp;C1731&amp;"-"&amp;B1731</f>
        <v>11-Sep-1974</v>
      </c>
      <c r="M1731">
        <f t="shared" ref="M1731:M1794" si="83">DATEDIF(L1731,DATE(2023,6,8),"Y")</f>
        <v>48</v>
      </c>
    </row>
    <row r="1732" spans="1:13" x14ac:dyDescent="0.25">
      <c r="A1732" t="s">
        <v>1763</v>
      </c>
      <c r="B1732">
        <v>1988</v>
      </c>
      <c r="C1732" t="s">
        <v>35</v>
      </c>
      <c r="D1732">
        <v>6</v>
      </c>
      <c r="E1732">
        <v>3</v>
      </c>
      <c r="F1732" s="11">
        <v>16199.1</v>
      </c>
      <c r="G1732" t="s">
        <v>11</v>
      </c>
      <c r="H1732" t="s">
        <v>11</v>
      </c>
      <c r="I1732" t="s">
        <v>23</v>
      </c>
      <c r="K1732" t="str">
        <f t="shared" si="81"/>
        <v>1988-6</v>
      </c>
      <c r="L1732" t="str">
        <f t="shared" si="82"/>
        <v>6-Aug-1988</v>
      </c>
      <c r="M1732">
        <f t="shared" si="83"/>
        <v>34</v>
      </c>
    </row>
    <row r="1733" spans="1:13" x14ac:dyDescent="0.25">
      <c r="A1733" t="s">
        <v>1764</v>
      </c>
      <c r="B1733">
        <v>1988</v>
      </c>
      <c r="C1733" t="s">
        <v>35</v>
      </c>
      <c r="D1733">
        <v>21</v>
      </c>
      <c r="E1733">
        <v>3</v>
      </c>
      <c r="F1733" s="11">
        <v>16205.88</v>
      </c>
      <c r="G1733" t="s">
        <v>11</v>
      </c>
      <c r="H1733" t="s">
        <v>16</v>
      </c>
      <c r="I1733" t="s">
        <v>23</v>
      </c>
      <c r="K1733" t="str">
        <f t="shared" si="81"/>
        <v>1988-21</v>
      </c>
      <c r="L1733" t="str">
        <f t="shared" si="82"/>
        <v>21-Aug-1988</v>
      </c>
      <c r="M1733">
        <f t="shared" si="83"/>
        <v>34</v>
      </c>
    </row>
    <row r="1734" spans="1:13" x14ac:dyDescent="0.25">
      <c r="A1734" t="s">
        <v>1765</v>
      </c>
      <c r="B1734">
        <v>2002</v>
      </c>
      <c r="C1734" t="s">
        <v>20</v>
      </c>
      <c r="D1734">
        <v>8</v>
      </c>
      <c r="E1734">
        <v>0</v>
      </c>
      <c r="F1734" s="11">
        <v>16232.85</v>
      </c>
      <c r="G1734" t="s">
        <v>11</v>
      </c>
      <c r="H1734" t="s">
        <v>16</v>
      </c>
      <c r="I1734" t="s">
        <v>42</v>
      </c>
      <c r="K1734" t="str">
        <f t="shared" si="81"/>
        <v>2002-8</v>
      </c>
      <c r="L1734" t="str">
        <f t="shared" si="82"/>
        <v>8-Sep-2002</v>
      </c>
      <c r="M1734">
        <f t="shared" si="83"/>
        <v>20</v>
      </c>
    </row>
    <row r="1735" spans="1:13" x14ac:dyDescent="0.25">
      <c r="A1735" t="s">
        <v>1766</v>
      </c>
      <c r="B1735">
        <v>1972</v>
      </c>
      <c r="C1735" t="s">
        <v>10</v>
      </c>
      <c r="D1735">
        <v>30</v>
      </c>
      <c r="E1735">
        <v>0</v>
      </c>
      <c r="F1735" s="11">
        <v>16267.32</v>
      </c>
      <c r="G1735" t="s">
        <v>11</v>
      </c>
      <c r="H1735" t="s">
        <v>11</v>
      </c>
      <c r="I1735" t="s">
        <v>249</v>
      </c>
      <c r="K1735" t="str">
        <f t="shared" si="81"/>
        <v>1972-30</v>
      </c>
      <c r="L1735" t="str">
        <f t="shared" si="82"/>
        <v>30-Jul-1972</v>
      </c>
      <c r="M1735">
        <f t="shared" si="83"/>
        <v>50</v>
      </c>
    </row>
    <row r="1736" spans="1:13" x14ac:dyDescent="0.25">
      <c r="A1736" t="s">
        <v>1767</v>
      </c>
      <c r="B1736">
        <v>2003</v>
      </c>
      <c r="C1736" t="s">
        <v>35</v>
      </c>
      <c r="D1736">
        <v>24</v>
      </c>
      <c r="E1736">
        <v>0</v>
      </c>
      <c r="F1736" s="11">
        <v>16297.85</v>
      </c>
      <c r="G1736" t="s">
        <v>11</v>
      </c>
      <c r="H1736" t="s">
        <v>12</v>
      </c>
      <c r="I1736" t="s">
        <v>42</v>
      </c>
      <c r="K1736" t="str">
        <f t="shared" si="81"/>
        <v>2003-24</v>
      </c>
      <c r="L1736" t="str">
        <f t="shared" si="82"/>
        <v>24-Aug-2003</v>
      </c>
      <c r="M1736">
        <f t="shared" si="83"/>
        <v>19</v>
      </c>
    </row>
    <row r="1737" spans="1:13" x14ac:dyDescent="0.25">
      <c r="A1737" t="s">
        <v>1768</v>
      </c>
      <c r="B1737">
        <v>1969</v>
      </c>
      <c r="C1737" t="s">
        <v>35</v>
      </c>
      <c r="D1737">
        <v>8</v>
      </c>
      <c r="E1737">
        <v>0</v>
      </c>
      <c r="F1737" s="11">
        <v>16311.05</v>
      </c>
      <c r="G1737" t="s">
        <v>11</v>
      </c>
      <c r="H1737" t="s">
        <v>12</v>
      </c>
      <c r="I1737" t="s">
        <v>535</v>
      </c>
      <c r="K1737" t="str">
        <f t="shared" si="81"/>
        <v>1969-8</v>
      </c>
      <c r="L1737" t="str">
        <f t="shared" si="82"/>
        <v>8-Aug-1969</v>
      </c>
      <c r="M1737">
        <f t="shared" si="83"/>
        <v>53</v>
      </c>
    </row>
    <row r="1738" spans="1:13" x14ac:dyDescent="0.25">
      <c r="A1738" t="s">
        <v>1769</v>
      </c>
      <c r="B1738">
        <v>1965</v>
      </c>
      <c r="C1738" t="s">
        <v>30</v>
      </c>
      <c r="D1738">
        <v>5</v>
      </c>
      <c r="E1738">
        <v>0</v>
      </c>
      <c r="F1738" s="11">
        <v>16351.42</v>
      </c>
      <c r="G1738" t="s">
        <v>11</v>
      </c>
      <c r="H1738" t="s">
        <v>12</v>
      </c>
      <c r="I1738" t="s">
        <v>535</v>
      </c>
      <c r="K1738" t="str">
        <f t="shared" si="81"/>
        <v>1965-5</v>
      </c>
      <c r="L1738" t="str">
        <f t="shared" si="82"/>
        <v>5-Dec-1965</v>
      </c>
      <c r="M1738">
        <f t="shared" si="83"/>
        <v>57</v>
      </c>
    </row>
    <row r="1739" spans="1:13" x14ac:dyDescent="0.25">
      <c r="A1739" t="s">
        <v>1770</v>
      </c>
      <c r="B1739">
        <v>1995</v>
      </c>
      <c r="C1739" t="s">
        <v>20</v>
      </c>
      <c r="D1739">
        <v>28</v>
      </c>
      <c r="E1739">
        <v>3</v>
      </c>
      <c r="F1739" s="11">
        <v>16420.490000000002</v>
      </c>
      <c r="G1739" t="s">
        <v>11</v>
      </c>
      <c r="H1739" t="s">
        <v>12</v>
      </c>
      <c r="I1739" t="s">
        <v>23</v>
      </c>
      <c r="K1739" t="str">
        <f t="shared" si="81"/>
        <v>1995-28</v>
      </c>
      <c r="L1739" t="str">
        <f t="shared" si="82"/>
        <v>28-Sep-1995</v>
      </c>
      <c r="M1739">
        <f t="shared" si="83"/>
        <v>27</v>
      </c>
    </row>
    <row r="1740" spans="1:13" x14ac:dyDescent="0.25">
      <c r="A1740" t="s">
        <v>1771</v>
      </c>
      <c r="B1740">
        <v>2003</v>
      </c>
      <c r="C1740" t="s">
        <v>30</v>
      </c>
      <c r="D1740">
        <v>20</v>
      </c>
      <c r="E1740">
        <v>1</v>
      </c>
      <c r="F1740" s="11">
        <v>16450.89</v>
      </c>
      <c r="G1740" t="s">
        <v>11</v>
      </c>
      <c r="H1740" t="s">
        <v>16</v>
      </c>
      <c r="I1740" t="s">
        <v>23</v>
      </c>
      <c r="K1740" t="str">
        <f t="shared" si="81"/>
        <v>2003-20</v>
      </c>
      <c r="L1740" t="str">
        <f t="shared" si="82"/>
        <v>20-Dec-2003</v>
      </c>
      <c r="M1740">
        <f t="shared" si="83"/>
        <v>19</v>
      </c>
    </row>
    <row r="1741" spans="1:13" x14ac:dyDescent="0.25">
      <c r="A1741" t="s">
        <v>1772</v>
      </c>
      <c r="B1741">
        <v>1958</v>
      </c>
      <c r="C1741" t="s">
        <v>37</v>
      </c>
      <c r="D1741">
        <v>10</v>
      </c>
      <c r="E1741">
        <v>3</v>
      </c>
      <c r="F1741" s="11">
        <v>16455.71</v>
      </c>
      <c r="G1741" t="s">
        <v>11</v>
      </c>
      <c r="H1741" t="s">
        <v>11</v>
      </c>
      <c r="I1741" t="s">
        <v>23</v>
      </c>
      <c r="K1741" t="str">
        <f t="shared" si="81"/>
        <v>1958-10</v>
      </c>
      <c r="L1741" t="str">
        <f t="shared" si="82"/>
        <v>10-Oct-1958</v>
      </c>
      <c r="M1741">
        <f t="shared" si="83"/>
        <v>64</v>
      </c>
    </row>
    <row r="1742" spans="1:13" x14ac:dyDescent="0.25">
      <c r="A1742" t="s">
        <v>1773</v>
      </c>
      <c r="B1742">
        <v>1995</v>
      </c>
      <c r="C1742" t="s">
        <v>30</v>
      </c>
      <c r="D1742">
        <v>23</v>
      </c>
      <c r="E1742">
        <v>0</v>
      </c>
      <c r="F1742" s="11">
        <v>16577.78</v>
      </c>
      <c r="G1742" t="s">
        <v>11</v>
      </c>
      <c r="H1742" t="s">
        <v>16</v>
      </c>
      <c r="I1742" t="s">
        <v>13</v>
      </c>
      <c r="K1742" t="str">
        <f t="shared" si="81"/>
        <v>1995-23</v>
      </c>
      <c r="L1742" t="str">
        <f t="shared" si="82"/>
        <v>23-Dec-1995</v>
      </c>
      <c r="M1742">
        <f t="shared" si="83"/>
        <v>27</v>
      </c>
    </row>
    <row r="1743" spans="1:13" x14ac:dyDescent="0.25">
      <c r="A1743" t="s">
        <v>1774</v>
      </c>
      <c r="B1743">
        <v>2001</v>
      </c>
      <c r="C1743" t="s">
        <v>18</v>
      </c>
      <c r="D1743">
        <v>25</v>
      </c>
      <c r="E1743">
        <v>0</v>
      </c>
      <c r="F1743" s="11">
        <v>16586.5</v>
      </c>
      <c r="G1743" t="s">
        <v>11</v>
      </c>
      <c r="H1743" t="s">
        <v>16</v>
      </c>
      <c r="I1743" t="s">
        <v>13</v>
      </c>
      <c r="K1743" t="str">
        <f t="shared" si="81"/>
        <v>2001-25</v>
      </c>
      <c r="L1743" t="str">
        <f t="shared" si="82"/>
        <v>25-Jun-2001</v>
      </c>
      <c r="M1743">
        <f t="shared" si="83"/>
        <v>21</v>
      </c>
    </row>
    <row r="1744" spans="1:13" x14ac:dyDescent="0.25">
      <c r="A1744" t="s">
        <v>1775</v>
      </c>
      <c r="B1744">
        <v>1963</v>
      </c>
      <c r="C1744" t="s">
        <v>18</v>
      </c>
      <c r="D1744">
        <v>25</v>
      </c>
      <c r="E1744">
        <v>0</v>
      </c>
      <c r="F1744" s="11">
        <v>16587.96</v>
      </c>
      <c r="G1744" t="s">
        <v>11</v>
      </c>
      <c r="H1744" t="s">
        <v>11</v>
      </c>
      <c r="I1744" t="s">
        <v>249</v>
      </c>
      <c r="K1744" t="str">
        <f t="shared" si="81"/>
        <v>1963-25</v>
      </c>
      <c r="L1744" t="str">
        <f t="shared" si="82"/>
        <v>25-Jun-1963</v>
      </c>
      <c r="M1744">
        <f t="shared" si="83"/>
        <v>59</v>
      </c>
    </row>
    <row r="1745" spans="1:13" x14ac:dyDescent="0.25">
      <c r="A1745" t="s">
        <v>1776</v>
      </c>
      <c r="B1745">
        <v>1970</v>
      </c>
      <c r="C1745" t="s">
        <v>10</v>
      </c>
      <c r="D1745">
        <v>10</v>
      </c>
      <c r="E1745">
        <v>0</v>
      </c>
      <c r="F1745" s="11">
        <v>16600.16</v>
      </c>
      <c r="G1745" t="s">
        <v>11</v>
      </c>
      <c r="H1745" t="s">
        <v>11</v>
      </c>
      <c r="I1745" t="s">
        <v>42</v>
      </c>
      <c r="K1745" t="str">
        <f t="shared" si="81"/>
        <v>1970-10</v>
      </c>
      <c r="L1745" t="str">
        <f t="shared" si="82"/>
        <v>10-Jul-1970</v>
      </c>
      <c r="M1745">
        <f t="shared" si="83"/>
        <v>52</v>
      </c>
    </row>
    <row r="1746" spans="1:13" x14ac:dyDescent="0.25">
      <c r="A1746" t="s">
        <v>1777</v>
      </c>
      <c r="B1746">
        <v>1975</v>
      </c>
      <c r="C1746" t="s">
        <v>10</v>
      </c>
      <c r="D1746">
        <v>24</v>
      </c>
      <c r="E1746">
        <v>1</v>
      </c>
      <c r="F1746" s="11">
        <v>16602.18</v>
      </c>
      <c r="G1746" t="s">
        <v>11</v>
      </c>
      <c r="H1746" t="s">
        <v>16</v>
      </c>
      <c r="I1746" t="s">
        <v>535</v>
      </c>
      <c r="K1746" t="str">
        <f t="shared" si="81"/>
        <v>1975-24</v>
      </c>
      <c r="L1746" t="str">
        <f t="shared" si="82"/>
        <v>24-Jul-1975</v>
      </c>
      <c r="M1746">
        <f t="shared" si="83"/>
        <v>47</v>
      </c>
    </row>
    <row r="1747" spans="1:13" x14ac:dyDescent="0.25">
      <c r="A1747" t="s">
        <v>1778</v>
      </c>
      <c r="B1747">
        <v>1977</v>
      </c>
      <c r="C1747" t="s">
        <v>20</v>
      </c>
      <c r="D1747">
        <v>25</v>
      </c>
      <c r="E1747">
        <v>2</v>
      </c>
      <c r="F1747" s="11">
        <v>16631.61</v>
      </c>
      <c r="G1747" t="s">
        <v>11</v>
      </c>
      <c r="H1747" t="s">
        <v>16</v>
      </c>
      <c r="I1747" t="s">
        <v>23</v>
      </c>
      <c r="K1747" t="str">
        <f t="shared" si="81"/>
        <v>1977-25</v>
      </c>
      <c r="L1747" t="str">
        <f t="shared" si="82"/>
        <v>25-Sep-1977</v>
      </c>
      <c r="M1747">
        <f t="shared" si="83"/>
        <v>45</v>
      </c>
    </row>
    <row r="1748" spans="1:13" x14ac:dyDescent="0.25">
      <c r="A1748" t="s">
        <v>1779</v>
      </c>
      <c r="B1748">
        <v>1993</v>
      </c>
      <c r="C1748" t="s">
        <v>15</v>
      </c>
      <c r="D1748">
        <v>5</v>
      </c>
      <c r="E1748">
        <v>1</v>
      </c>
      <c r="F1748" s="11">
        <v>16657.72</v>
      </c>
      <c r="G1748" t="s">
        <v>11</v>
      </c>
      <c r="H1748" t="s">
        <v>16</v>
      </c>
      <c r="I1748" t="s">
        <v>247</v>
      </c>
      <c r="K1748" t="str">
        <f t="shared" si="81"/>
        <v>1993-5</v>
      </c>
      <c r="L1748" t="str">
        <f t="shared" si="82"/>
        <v>5-Nov-1993</v>
      </c>
      <c r="M1748">
        <f t="shared" si="83"/>
        <v>29</v>
      </c>
    </row>
    <row r="1749" spans="1:13" x14ac:dyDescent="0.25">
      <c r="A1749" t="s">
        <v>1780</v>
      </c>
      <c r="B1749">
        <v>1974</v>
      </c>
      <c r="C1749" t="s">
        <v>35</v>
      </c>
      <c r="D1749">
        <v>28</v>
      </c>
      <c r="E1749">
        <v>0</v>
      </c>
      <c r="F1749" s="11">
        <v>16770.990000000002</v>
      </c>
      <c r="G1749" t="s">
        <v>11</v>
      </c>
      <c r="H1749" t="s">
        <v>16</v>
      </c>
      <c r="I1749" t="s">
        <v>23</v>
      </c>
      <c r="K1749" t="str">
        <f t="shared" si="81"/>
        <v>1974-28</v>
      </c>
      <c r="L1749" t="str">
        <f t="shared" si="82"/>
        <v>28-Aug-1974</v>
      </c>
      <c r="M1749">
        <f t="shared" si="83"/>
        <v>48</v>
      </c>
    </row>
    <row r="1750" spans="1:13" x14ac:dyDescent="0.25">
      <c r="A1750" t="s">
        <v>1781</v>
      </c>
      <c r="B1750">
        <v>1989</v>
      </c>
      <c r="C1750" t="s">
        <v>20</v>
      </c>
      <c r="D1750">
        <v>23</v>
      </c>
      <c r="E1750">
        <v>2</v>
      </c>
      <c r="F1750" s="11">
        <v>16776.3</v>
      </c>
      <c r="G1750" t="s">
        <v>11</v>
      </c>
      <c r="H1750" t="s">
        <v>11</v>
      </c>
      <c r="I1750" t="s">
        <v>247</v>
      </c>
      <c r="K1750" t="str">
        <f t="shared" si="81"/>
        <v>1989-23</v>
      </c>
      <c r="L1750" t="str">
        <f t="shared" si="82"/>
        <v>23-Sep-1989</v>
      </c>
      <c r="M1750">
        <f t="shared" si="83"/>
        <v>33</v>
      </c>
    </row>
    <row r="1751" spans="1:13" x14ac:dyDescent="0.25">
      <c r="A1751" t="s">
        <v>1782</v>
      </c>
      <c r="B1751">
        <v>1962</v>
      </c>
      <c r="C1751" t="s">
        <v>10</v>
      </c>
      <c r="D1751">
        <v>29</v>
      </c>
      <c r="E1751">
        <v>0</v>
      </c>
      <c r="F1751" s="11">
        <v>16779.400000000001</v>
      </c>
      <c r="G1751" t="s">
        <v>11</v>
      </c>
      <c r="H1751" t="s">
        <v>11</v>
      </c>
      <c r="I1751" t="s">
        <v>535</v>
      </c>
      <c r="K1751" t="str">
        <f t="shared" si="81"/>
        <v>1962-29</v>
      </c>
      <c r="L1751" t="str">
        <f t="shared" si="82"/>
        <v>29-Jul-1962</v>
      </c>
      <c r="M1751">
        <f t="shared" si="83"/>
        <v>60</v>
      </c>
    </row>
    <row r="1752" spans="1:13" x14ac:dyDescent="0.25">
      <c r="A1752" t="s">
        <v>1783</v>
      </c>
      <c r="B1752">
        <v>1995</v>
      </c>
      <c r="C1752" t="s">
        <v>37</v>
      </c>
      <c r="D1752">
        <v>19</v>
      </c>
      <c r="E1752">
        <v>1</v>
      </c>
      <c r="F1752" s="11">
        <v>16796.41</v>
      </c>
      <c r="G1752" t="s">
        <v>11</v>
      </c>
      <c r="H1752" t="s">
        <v>12</v>
      </c>
      <c r="I1752" t="s">
        <v>247</v>
      </c>
      <c r="K1752" t="str">
        <f t="shared" si="81"/>
        <v>1995-19</v>
      </c>
      <c r="L1752" t="str">
        <f t="shared" si="82"/>
        <v>19-Oct-1995</v>
      </c>
      <c r="M1752">
        <f t="shared" si="83"/>
        <v>27</v>
      </c>
    </row>
    <row r="1753" spans="1:13" x14ac:dyDescent="0.25">
      <c r="A1753" t="s">
        <v>1784</v>
      </c>
      <c r="B1753">
        <v>1974</v>
      </c>
      <c r="C1753" t="s">
        <v>35</v>
      </c>
      <c r="D1753">
        <v>8</v>
      </c>
      <c r="E1753">
        <v>0</v>
      </c>
      <c r="F1753" s="11">
        <v>16841.32</v>
      </c>
      <c r="G1753" t="s">
        <v>11</v>
      </c>
      <c r="H1753" t="s">
        <v>12</v>
      </c>
      <c r="I1753" t="s">
        <v>42</v>
      </c>
      <c r="K1753" t="str">
        <f t="shared" si="81"/>
        <v>1974-8</v>
      </c>
      <c r="L1753" t="str">
        <f t="shared" si="82"/>
        <v>8-Aug-1974</v>
      </c>
      <c r="M1753">
        <f t="shared" si="83"/>
        <v>48</v>
      </c>
    </row>
    <row r="1754" spans="1:13" x14ac:dyDescent="0.25">
      <c r="A1754" t="s">
        <v>1785</v>
      </c>
      <c r="B1754">
        <v>2003</v>
      </c>
      <c r="C1754" t="s">
        <v>20</v>
      </c>
      <c r="D1754">
        <v>10</v>
      </c>
      <c r="E1754">
        <v>0</v>
      </c>
      <c r="F1754" s="11">
        <v>16884.919999999998</v>
      </c>
      <c r="G1754" t="s">
        <v>11</v>
      </c>
      <c r="H1754" t="s">
        <v>11</v>
      </c>
      <c r="I1754" t="s">
        <v>42</v>
      </c>
      <c r="K1754" t="str">
        <f t="shared" si="81"/>
        <v>2003-10</v>
      </c>
      <c r="L1754" t="str">
        <f t="shared" si="82"/>
        <v>10-Sep-2003</v>
      </c>
      <c r="M1754">
        <f t="shared" si="83"/>
        <v>19</v>
      </c>
    </row>
    <row r="1755" spans="1:13" x14ac:dyDescent="0.25">
      <c r="A1755" t="s">
        <v>1786</v>
      </c>
      <c r="B1755">
        <v>1968</v>
      </c>
      <c r="C1755" t="s">
        <v>37</v>
      </c>
      <c r="D1755">
        <v>21</v>
      </c>
      <c r="E1755">
        <v>0</v>
      </c>
      <c r="F1755" s="11">
        <v>16903.5</v>
      </c>
      <c r="G1755" t="s">
        <v>11</v>
      </c>
      <c r="H1755" t="s">
        <v>12</v>
      </c>
      <c r="I1755" t="s">
        <v>23</v>
      </c>
      <c r="K1755" t="str">
        <f t="shared" si="81"/>
        <v>1968-21</v>
      </c>
      <c r="L1755" t="str">
        <f t="shared" si="82"/>
        <v>21-Oct-1968</v>
      </c>
      <c r="M1755">
        <f t="shared" si="83"/>
        <v>54</v>
      </c>
    </row>
    <row r="1756" spans="1:13" x14ac:dyDescent="0.25">
      <c r="A1756" t="s">
        <v>1787</v>
      </c>
      <c r="B1756">
        <v>1977</v>
      </c>
      <c r="C1756" t="s">
        <v>35</v>
      </c>
      <c r="D1756">
        <v>25</v>
      </c>
      <c r="E1756">
        <v>2</v>
      </c>
      <c r="F1756" s="11">
        <v>16921.09</v>
      </c>
      <c r="G1756" t="s">
        <v>11</v>
      </c>
      <c r="H1756" t="s">
        <v>12</v>
      </c>
      <c r="I1756" t="s">
        <v>249</v>
      </c>
      <c r="K1756" t="str">
        <f t="shared" si="81"/>
        <v>1977-25</v>
      </c>
      <c r="L1756" t="str">
        <f t="shared" si="82"/>
        <v>25-Aug-1977</v>
      </c>
      <c r="M1756">
        <f t="shared" si="83"/>
        <v>45</v>
      </c>
    </row>
    <row r="1757" spans="1:13" x14ac:dyDescent="0.25">
      <c r="A1757" t="s">
        <v>1788</v>
      </c>
      <c r="B1757">
        <v>1980</v>
      </c>
      <c r="C1757" t="s">
        <v>10</v>
      </c>
      <c r="D1757">
        <v>16</v>
      </c>
      <c r="E1757">
        <v>2</v>
      </c>
      <c r="F1757" s="11">
        <v>16990.55</v>
      </c>
      <c r="G1757" t="s">
        <v>11</v>
      </c>
      <c r="H1757" t="s">
        <v>12</v>
      </c>
      <c r="I1757" t="s">
        <v>23</v>
      </c>
      <c r="K1757" t="str">
        <f t="shared" si="81"/>
        <v>1980-16</v>
      </c>
      <c r="L1757" t="str">
        <f t="shared" si="82"/>
        <v>16-Jul-1980</v>
      </c>
      <c r="M1757">
        <f t="shared" si="83"/>
        <v>42</v>
      </c>
    </row>
    <row r="1758" spans="1:13" x14ac:dyDescent="0.25">
      <c r="A1758" t="s">
        <v>1789</v>
      </c>
      <c r="B1758">
        <v>1971</v>
      </c>
      <c r="C1758" t="s">
        <v>35</v>
      </c>
      <c r="D1758">
        <v>22</v>
      </c>
      <c r="E1758">
        <v>0</v>
      </c>
      <c r="F1758" s="11">
        <v>17016.009999999998</v>
      </c>
      <c r="G1758" t="s">
        <v>11</v>
      </c>
      <c r="H1758" t="s">
        <v>11</v>
      </c>
      <c r="I1758" t="s">
        <v>249</v>
      </c>
      <c r="K1758" t="str">
        <f t="shared" si="81"/>
        <v>1971-22</v>
      </c>
      <c r="L1758" t="str">
        <f t="shared" si="82"/>
        <v>22-Aug-1971</v>
      </c>
      <c r="M1758">
        <f t="shared" si="83"/>
        <v>51</v>
      </c>
    </row>
    <row r="1759" spans="1:13" x14ac:dyDescent="0.25">
      <c r="A1759" t="s">
        <v>1790</v>
      </c>
      <c r="B1759">
        <v>1996</v>
      </c>
      <c r="C1759" t="s">
        <v>18</v>
      </c>
      <c r="D1759">
        <v>10</v>
      </c>
      <c r="E1759">
        <v>0</v>
      </c>
      <c r="F1759" s="11">
        <v>17043.34</v>
      </c>
      <c r="G1759" t="s">
        <v>11</v>
      </c>
      <c r="H1759" t="s">
        <v>12</v>
      </c>
      <c r="I1759" t="s">
        <v>13</v>
      </c>
      <c r="K1759" t="str">
        <f t="shared" si="81"/>
        <v>1996-10</v>
      </c>
      <c r="L1759" t="str">
        <f t="shared" si="82"/>
        <v>10-Jun-1996</v>
      </c>
      <c r="M1759">
        <f t="shared" si="83"/>
        <v>26</v>
      </c>
    </row>
    <row r="1760" spans="1:13" x14ac:dyDescent="0.25">
      <c r="A1760" t="s">
        <v>1791</v>
      </c>
      <c r="B1760">
        <v>2003</v>
      </c>
      <c r="C1760" t="s">
        <v>30</v>
      </c>
      <c r="D1760">
        <v>26</v>
      </c>
      <c r="E1760">
        <v>0</v>
      </c>
      <c r="F1760" s="11">
        <v>17081.080000000002</v>
      </c>
      <c r="G1760" t="s">
        <v>11</v>
      </c>
      <c r="H1760" t="s">
        <v>11</v>
      </c>
      <c r="I1760" t="s">
        <v>42</v>
      </c>
      <c r="K1760" t="str">
        <f t="shared" si="81"/>
        <v>2003-26</v>
      </c>
      <c r="L1760" t="str">
        <f t="shared" si="82"/>
        <v>26-Dec-2003</v>
      </c>
      <c r="M1760">
        <f t="shared" si="83"/>
        <v>19</v>
      </c>
    </row>
    <row r="1761" spans="1:13" x14ac:dyDescent="0.25">
      <c r="A1761" t="s">
        <v>1792</v>
      </c>
      <c r="B1761">
        <v>2002</v>
      </c>
      <c r="C1761" t="s">
        <v>18</v>
      </c>
      <c r="D1761">
        <v>28</v>
      </c>
      <c r="E1761">
        <v>1</v>
      </c>
      <c r="F1761" s="11">
        <v>17085.27</v>
      </c>
      <c r="G1761" t="s">
        <v>11</v>
      </c>
      <c r="H1761" t="s">
        <v>12</v>
      </c>
      <c r="I1761" t="s">
        <v>13</v>
      </c>
      <c r="K1761" t="str">
        <f t="shared" si="81"/>
        <v>2002-28</v>
      </c>
      <c r="L1761" t="str">
        <f t="shared" si="82"/>
        <v>28-Jun-2002</v>
      </c>
      <c r="M1761">
        <f t="shared" si="83"/>
        <v>20</v>
      </c>
    </row>
    <row r="1762" spans="1:13" x14ac:dyDescent="0.25">
      <c r="A1762" t="s">
        <v>1793</v>
      </c>
      <c r="B1762">
        <v>1998</v>
      </c>
      <c r="C1762" t="s">
        <v>18</v>
      </c>
      <c r="D1762">
        <v>3</v>
      </c>
      <c r="E1762">
        <v>4</v>
      </c>
      <c r="F1762" s="11">
        <v>17128.43</v>
      </c>
      <c r="G1762" t="s">
        <v>11</v>
      </c>
      <c r="H1762" t="s">
        <v>12</v>
      </c>
      <c r="I1762" t="s">
        <v>168</v>
      </c>
      <c r="K1762" t="str">
        <f t="shared" si="81"/>
        <v>1998-3</v>
      </c>
      <c r="L1762" t="str">
        <f t="shared" si="82"/>
        <v>3-Jun-1998</v>
      </c>
      <c r="M1762">
        <f t="shared" si="83"/>
        <v>25</v>
      </c>
    </row>
    <row r="1763" spans="1:13" x14ac:dyDescent="0.25">
      <c r="A1763" t="s">
        <v>1794</v>
      </c>
      <c r="B1763">
        <v>1965</v>
      </c>
      <c r="C1763" t="s">
        <v>20</v>
      </c>
      <c r="D1763">
        <v>16</v>
      </c>
      <c r="E1763">
        <v>0</v>
      </c>
      <c r="F1763" s="11">
        <v>17172.27</v>
      </c>
      <c r="G1763" t="s">
        <v>11</v>
      </c>
      <c r="H1763" t="s">
        <v>11</v>
      </c>
      <c r="I1763" t="s">
        <v>535</v>
      </c>
      <c r="K1763" t="str">
        <f t="shared" si="81"/>
        <v>1965-16</v>
      </c>
      <c r="L1763" t="str">
        <f t="shared" si="82"/>
        <v>16-Sep-1965</v>
      </c>
      <c r="M1763">
        <f t="shared" si="83"/>
        <v>57</v>
      </c>
    </row>
    <row r="1764" spans="1:13" x14ac:dyDescent="0.25">
      <c r="A1764" t="s">
        <v>1795</v>
      </c>
      <c r="B1764">
        <v>1964</v>
      </c>
      <c r="C1764" t="s">
        <v>18</v>
      </c>
      <c r="D1764">
        <v>7</v>
      </c>
      <c r="E1764">
        <v>0</v>
      </c>
      <c r="F1764" s="11">
        <v>17174.52</v>
      </c>
      <c r="G1764" t="s">
        <v>11</v>
      </c>
      <c r="H1764" t="s">
        <v>11</v>
      </c>
      <c r="I1764" t="s">
        <v>23</v>
      </c>
      <c r="K1764" t="str">
        <f t="shared" si="81"/>
        <v>1964-7</v>
      </c>
      <c r="L1764" t="str">
        <f t="shared" si="82"/>
        <v>7-Jun-1964</v>
      </c>
      <c r="M1764">
        <f t="shared" si="83"/>
        <v>59</v>
      </c>
    </row>
    <row r="1765" spans="1:13" x14ac:dyDescent="0.25">
      <c r="A1765" t="s">
        <v>1796</v>
      </c>
      <c r="B1765">
        <v>2004</v>
      </c>
      <c r="C1765" t="s">
        <v>35</v>
      </c>
      <c r="D1765">
        <v>18</v>
      </c>
      <c r="E1765">
        <v>1</v>
      </c>
      <c r="F1765" s="11">
        <v>17178.68</v>
      </c>
      <c r="G1765" t="s">
        <v>11</v>
      </c>
      <c r="H1765" t="s">
        <v>11</v>
      </c>
      <c r="I1765" t="s">
        <v>166</v>
      </c>
      <c r="K1765" t="str">
        <f t="shared" si="81"/>
        <v>2004-18</v>
      </c>
      <c r="L1765" t="str">
        <f t="shared" si="82"/>
        <v>18-Aug-2004</v>
      </c>
      <c r="M1765">
        <f t="shared" si="83"/>
        <v>18</v>
      </c>
    </row>
    <row r="1766" spans="1:13" x14ac:dyDescent="0.25">
      <c r="A1766" t="s">
        <v>1797</v>
      </c>
      <c r="B1766">
        <v>1982</v>
      </c>
      <c r="C1766" t="s">
        <v>37</v>
      </c>
      <c r="D1766">
        <v>22</v>
      </c>
      <c r="E1766">
        <v>1</v>
      </c>
      <c r="F1766" s="11">
        <v>17179.52</v>
      </c>
      <c r="G1766" t="s">
        <v>11</v>
      </c>
      <c r="H1766" t="s">
        <v>16</v>
      </c>
      <c r="I1766" t="s">
        <v>13</v>
      </c>
      <c r="K1766" t="str">
        <f t="shared" si="81"/>
        <v>1982-22</v>
      </c>
      <c r="L1766" t="str">
        <f t="shared" si="82"/>
        <v>22-Oct-1982</v>
      </c>
      <c r="M1766">
        <f t="shared" si="83"/>
        <v>40</v>
      </c>
    </row>
    <row r="1767" spans="1:13" x14ac:dyDescent="0.25">
      <c r="A1767" t="s">
        <v>1798</v>
      </c>
      <c r="B1767">
        <v>1975</v>
      </c>
      <c r="C1767" t="s">
        <v>35</v>
      </c>
      <c r="D1767">
        <v>25</v>
      </c>
      <c r="E1767">
        <v>1</v>
      </c>
      <c r="F1767" s="11">
        <v>17253.43</v>
      </c>
      <c r="G1767" t="s">
        <v>11</v>
      </c>
      <c r="H1767" t="s">
        <v>12</v>
      </c>
      <c r="I1767" t="s">
        <v>535</v>
      </c>
      <c r="K1767" t="str">
        <f t="shared" si="81"/>
        <v>1975-25</v>
      </c>
      <c r="L1767" t="str">
        <f t="shared" si="82"/>
        <v>25-Aug-1975</v>
      </c>
      <c r="M1767">
        <f t="shared" si="83"/>
        <v>47</v>
      </c>
    </row>
    <row r="1768" spans="1:13" x14ac:dyDescent="0.25">
      <c r="A1768" t="s">
        <v>1799</v>
      </c>
      <c r="B1768">
        <v>1963</v>
      </c>
      <c r="C1768" t="s">
        <v>10</v>
      </c>
      <c r="D1768">
        <v>12</v>
      </c>
      <c r="E1768">
        <v>0</v>
      </c>
      <c r="F1768" s="11">
        <v>17337.580000000002</v>
      </c>
      <c r="G1768" t="s">
        <v>11</v>
      </c>
      <c r="H1768" t="s">
        <v>12</v>
      </c>
      <c r="I1768" t="s">
        <v>249</v>
      </c>
      <c r="K1768" t="str">
        <f t="shared" si="81"/>
        <v>1963-12</v>
      </c>
      <c r="L1768" t="str">
        <f t="shared" si="82"/>
        <v>12-Jul-1963</v>
      </c>
      <c r="M1768">
        <f t="shared" si="83"/>
        <v>59</v>
      </c>
    </row>
    <row r="1769" spans="1:13" x14ac:dyDescent="0.25">
      <c r="A1769" t="s">
        <v>1800</v>
      </c>
      <c r="B1769">
        <v>2003</v>
      </c>
      <c r="C1769" t="s">
        <v>15</v>
      </c>
      <c r="D1769">
        <v>1</v>
      </c>
      <c r="E1769">
        <v>0</v>
      </c>
      <c r="F1769" s="11">
        <v>17352.68</v>
      </c>
      <c r="G1769" t="s">
        <v>11</v>
      </c>
      <c r="H1769" t="s">
        <v>12</v>
      </c>
      <c r="I1769" t="s">
        <v>23</v>
      </c>
      <c r="K1769" t="str">
        <f t="shared" si="81"/>
        <v>2003-1</v>
      </c>
      <c r="L1769" t="str">
        <f t="shared" si="82"/>
        <v>1-Nov-2003</v>
      </c>
      <c r="M1769">
        <f t="shared" si="83"/>
        <v>19</v>
      </c>
    </row>
    <row r="1770" spans="1:13" x14ac:dyDescent="0.25">
      <c r="A1770" t="s">
        <v>1801</v>
      </c>
      <c r="B1770">
        <v>1992</v>
      </c>
      <c r="C1770" t="s">
        <v>37</v>
      </c>
      <c r="D1770">
        <v>18</v>
      </c>
      <c r="E1770">
        <v>2</v>
      </c>
      <c r="F1770" s="11">
        <v>17361.77</v>
      </c>
      <c r="G1770" t="s">
        <v>11</v>
      </c>
      <c r="H1770" t="s">
        <v>16</v>
      </c>
      <c r="I1770" t="s">
        <v>23</v>
      </c>
      <c r="K1770" t="str">
        <f t="shared" si="81"/>
        <v>1992-18</v>
      </c>
      <c r="L1770" t="str">
        <f t="shared" si="82"/>
        <v>18-Oct-1992</v>
      </c>
      <c r="M1770">
        <f t="shared" si="83"/>
        <v>30</v>
      </c>
    </row>
    <row r="1771" spans="1:13" x14ac:dyDescent="0.25">
      <c r="A1771" t="s">
        <v>1802</v>
      </c>
      <c r="B1771">
        <v>2003</v>
      </c>
      <c r="C1771" t="s">
        <v>15</v>
      </c>
      <c r="D1771">
        <v>2</v>
      </c>
      <c r="E1771">
        <v>0</v>
      </c>
      <c r="F1771" s="11">
        <v>17468.98</v>
      </c>
      <c r="G1771" t="s">
        <v>11</v>
      </c>
      <c r="H1771" t="s">
        <v>16</v>
      </c>
      <c r="I1771" t="s">
        <v>23</v>
      </c>
      <c r="K1771" t="str">
        <f t="shared" si="81"/>
        <v>2003-2</v>
      </c>
      <c r="L1771" t="str">
        <f t="shared" si="82"/>
        <v>2-Nov-2003</v>
      </c>
      <c r="M1771">
        <f t="shared" si="83"/>
        <v>19</v>
      </c>
    </row>
    <row r="1772" spans="1:13" x14ac:dyDescent="0.25">
      <c r="A1772" t="s">
        <v>1803</v>
      </c>
      <c r="B1772">
        <v>1971</v>
      </c>
      <c r="C1772" t="s">
        <v>18</v>
      </c>
      <c r="D1772">
        <v>8</v>
      </c>
      <c r="E1772">
        <v>0</v>
      </c>
      <c r="F1772" s="11">
        <v>17479.53</v>
      </c>
      <c r="G1772" t="s">
        <v>16</v>
      </c>
      <c r="H1772" t="s">
        <v>16</v>
      </c>
      <c r="I1772" t="s">
        <v>23</v>
      </c>
      <c r="K1772" t="str">
        <f t="shared" si="81"/>
        <v>1971-8</v>
      </c>
      <c r="L1772" t="str">
        <f t="shared" si="82"/>
        <v>8-Jun-1971</v>
      </c>
      <c r="M1772">
        <f t="shared" si="83"/>
        <v>52</v>
      </c>
    </row>
    <row r="1773" spans="1:13" x14ac:dyDescent="0.25">
      <c r="A1773" t="s">
        <v>1804</v>
      </c>
      <c r="B1773">
        <v>1990</v>
      </c>
      <c r="C1773" t="s">
        <v>30</v>
      </c>
      <c r="D1773">
        <v>29</v>
      </c>
      <c r="E1773">
        <v>0</v>
      </c>
      <c r="F1773" s="11">
        <v>17496.310000000001</v>
      </c>
      <c r="G1773" t="s">
        <v>16</v>
      </c>
      <c r="H1773" t="s">
        <v>11</v>
      </c>
      <c r="I1773" t="s">
        <v>42</v>
      </c>
      <c r="K1773" t="str">
        <f t="shared" si="81"/>
        <v>1990-29</v>
      </c>
      <c r="L1773" t="str">
        <f t="shared" si="82"/>
        <v>29-Dec-1990</v>
      </c>
      <c r="M1773">
        <f t="shared" si="83"/>
        <v>32</v>
      </c>
    </row>
    <row r="1774" spans="1:13" x14ac:dyDescent="0.25">
      <c r="A1774" t="s">
        <v>1805</v>
      </c>
      <c r="B1774">
        <v>1965</v>
      </c>
      <c r="C1774" t="s">
        <v>18</v>
      </c>
      <c r="D1774">
        <v>16</v>
      </c>
      <c r="E1774">
        <v>0</v>
      </c>
      <c r="F1774" s="11">
        <v>17505.650000000001</v>
      </c>
      <c r="G1774" t="s">
        <v>16</v>
      </c>
      <c r="H1774" t="s">
        <v>11</v>
      </c>
      <c r="I1774" t="s">
        <v>249</v>
      </c>
      <c r="K1774" t="str">
        <f t="shared" si="81"/>
        <v>1965-16</v>
      </c>
      <c r="L1774" t="str">
        <f t="shared" si="82"/>
        <v>16-Jun-1965</v>
      </c>
      <c r="M1774">
        <f t="shared" si="83"/>
        <v>57</v>
      </c>
    </row>
    <row r="1775" spans="1:13" x14ac:dyDescent="0.25">
      <c r="A1775" t="s">
        <v>1806</v>
      </c>
      <c r="B1775">
        <v>1968</v>
      </c>
      <c r="C1775" t="s">
        <v>10</v>
      </c>
      <c r="D1775">
        <v>12</v>
      </c>
      <c r="E1775">
        <v>0</v>
      </c>
      <c r="F1775" s="11">
        <v>17507.47</v>
      </c>
      <c r="G1775" t="s">
        <v>16</v>
      </c>
      <c r="H1775" t="s">
        <v>16</v>
      </c>
      <c r="I1775" t="s">
        <v>535</v>
      </c>
      <c r="K1775" t="str">
        <f t="shared" si="81"/>
        <v>1968-12</v>
      </c>
      <c r="L1775" t="str">
        <f t="shared" si="82"/>
        <v>12-Jul-1968</v>
      </c>
      <c r="M1775">
        <f t="shared" si="83"/>
        <v>54</v>
      </c>
    </row>
    <row r="1776" spans="1:13" x14ac:dyDescent="0.25">
      <c r="A1776" t="s">
        <v>1807</v>
      </c>
      <c r="B1776">
        <v>1963</v>
      </c>
      <c r="C1776" t="s">
        <v>15</v>
      </c>
      <c r="D1776">
        <v>16</v>
      </c>
      <c r="E1776">
        <v>0</v>
      </c>
      <c r="F1776" s="11">
        <v>17556.88</v>
      </c>
      <c r="G1776" t="s">
        <v>16</v>
      </c>
      <c r="H1776" t="s">
        <v>11</v>
      </c>
      <c r="I1776" t="s">
        <v>23</v>
      </c>
      <c r="K1776" t="str">
        <f t="shared" si="81"/>
        <v>1963-16</v>
      </c>
      <c r="L1776" t="str">
        <f t="shared" si="82"/>
        <v>16-Nov-1963</v>
      </c>
      <c r="M1776">
        <f t="shared" si="83"/>
        <v>59</v>
      </c>
    </row>
    <row r="1777" spans="1:13" x14ac:dyDescent="0.25">
      <c r="A1777" t="s">
        <v>1808</v>
      </c>
      <c r="B1777">
        <v>2002</v>
      </c>
      <c r="C1777" t="s">
        <v>35</v>
      </c>
      <c r="D1777">
        <v>25</v>
      </c>
      <c r="E1777">
        <v>1</v>
      </c>
      <c r="F1777" s="11">
        <v>17560.38</v>
      </c>
      <c r="G1777" t="s">
        <v>16</v>
      </c>
      <c r="H1777" t="s">
        <v>16</v>
      </c>
      <c r="I1777" t="s">
        <v>23</v>
      </c>
      <c r="K1777" t="str">
        <f t="shared" si="81"/>
        <v>2002-25</v>
      </c>
      <c r="L1777" t="str">
        <f t="shared" si="82"/>
        <v>25-Aug-2002</v>
      </c>
      <c r="M1777">
        <f t="shared" si="83"/>
        <v>20</v>
      </c>
    </row>
    <row r="1778" spans="1:13" x14ac:dyDescent="0.25">
      <c r="A1778" t="s">
        <v>1809</v>
      </c>
      <c r="B1778">
        <v>1970</v>
      </c>
      <c r="C1778" t="s">
        <v>10</v>
      </c>
      <c r="D1778">
        <v>26</v>
      </c>
      <c r="E1778">
        <v>0</v>
      </c>
      <c r="F1778" s="11">
        <v>17584.72</v>
      </c>
      <c r="G1778" t="s">
        <v>16</v>
      </c>
      <c r="H1778" t="s">
        <v>12</v>
      </c>
      <c r="I1778" t="s">
        <v>23</v>
      </c>
      <c r="K1778" t="str">
        <f t="shared" si="81"/>
        <v>1970-26</v>
      </c>
      <c r="L1778" t="str">
        <f t="shared" si="82"/>
        <v>26-Jul-1970</v>
      </c>
      <c r="M1778">
        <f t="shared" si="83"/>
        <v>52</v>
      </c>
    </row>
    <row r="1779" spans="1:13" x14ac:dyDescent="0.25">
      <c r="A1779" t="s">
        <v>1810</v>
      </c>
      <c r="B1779">
        <v>1990</v>
      </c>
      <c r="C1779" t="s">
        <v>37</v>
      </c>
      <c r="D1779">
        <v>25</v>
      </c>
      <c r="E1779">
        <v>1</v>
      </c>
      <c r="F1779" s="11">
        <v>17626.240000000002</v>
      </c>
      <c r="G1779" t="s">
        <v>16</v>
      </c>
      <c r="H1779" t="s">
        <v>12</v>
      </c>
      <c r="I1779" t="s">
        <v>13</v>
      </c>
      <c r="K1779" t="str">
        <f t="shared" si="81"/>
        <v>1990-25</v>
      </c>
      <c r="L1779" t="str">
        <f t="shared" si="82"/>
        <v>25-Oct-1990</v>
      </c>
      <c r="M1779">
        <f t="shared" si="83"/>
        <v>32</v>
      </c>
    </row>
    <row r="1780" spans="1:13" x14ac:dyDescent="0.25">
      <c r="A1780" t="s">
        <v>1811</v>
      </c>
      <c r="B1780">
        <v>1994</v>
      </c>
      <c r="C1780" t="s">
        <v>10</v>
      </c>
      <c r="D1780">
        <v>1</v>
      </c>
      <c r="E1780">
        <v>3</v>
      </c>
      <c r="F1780" s="11">
        <v>17663.14</v>
      </c>
      <c r="G1780" t="s">
        <v>16</v>
      </c>
      <c r="H1780" t="s">
        <v>12</v>
      </c>
      <c r="I1780" t="s">
        <v>13</v>
      </c>
      <c r="K1780" t="str">
        <f t="shared" si="81"/>
        <v>1994-1</v>
      </c>
      <c r="L1780" t="str">
        <f t="shared" si="82"/>
        <v>1-Jul-1994</v>
      </c>
      <c r="M1780">
        <f t="shared" si="83"/>
        <v>28</v>
      </c>
    </row>
    <row r="1781" spans="1:13" x14ac:dyDescent="0.25">
      <c r="A1781" t="s">
        <v>1812</v>
      </c>
      <c r="B1781">
        <v>2003</v>
      </c>
      <c r="C1781" t="s">
        <v>10</v>
      </c>
      <c r="D1781">
        <v>14</v>
      </c>
      <c r="E1781">
        <v>0</v>
      </c>
      <c r="F1781" s="11">
        <v>17748.509999999998</v>
      </c>
      <c r="G1781" t="s">
        <v>16</v>
      </c>
      <c r="H1781" t="s">
        <v>16</v>
      </c>
      <c r="I1781" t="s">
        <v>23</v>
      </c>
      <c r="K1781" t="str">
        <f t="shared" si="81"/>
        <v>2003-14</v>
      </c>
      <c r="L1781" t="str">
        <f t="shared" si="82"/>
        <v>14-Jul-2003</v>
      </c>
      <c r="M1781">
        <f t="shared" si="83"/>
        <v>19</v>
      </c>
    </row>
    <row r="1782" spans="1:13" x14ac:dyDescent="0.25">
      <c r="A1782" t="s">
        <v>1813</v>
      </c>
      <c r="B1782">
        <v>1966</v>
      </c>
      <c r="C1782" t="s">
        <v>18</v>
      </c>
      <c r="D1782">
        <v>21</v>
      </c>
      <c r="E1782">
        <v>0</v>
      </c>
      <c r="F1782" s="11">
        <v>17777.73</v>
      </c>
      <c r="G1782" t="s">
        <v>16</v>
      </c>
      <c r="H1782" t="s">
        <v>12</v>
      </c>
      <c r="I1782" t="s">
        <v>23</v>
      </c>
      <c r="K1782" t="str">
        <f t="shared" si="81"/>
        <v>1966-21</v>
      </c>
      <c r="L1782" t="str">
        <f t="shared" si="82"/>
        <v>21-Jun-1966</v>
      </c>
      <c r="M1782">
        <f t="shared" si="83"/>
        <v>56</v>
      </c>
    </row>
    <row r="1783" spans="1:13" x14ac:dyDescent="0.25">
      <c r="A1783" t="s">
        <v>1814</v>
      </c>
      <c r="B1783">
        <v>1979</v>
      </c>
      <c r="C1783" t="s">
        <v>37</v>
      </c>
      <c r="D1783">
        <v>10</v>
      </c>
      <c r="E1783">
        <v>2</v>
      </c>
      <c r="F1783" s="11">
        <v>17779.939999999999</v>
      </c>
      <c r="G1783" t="s">
        <v>16</v>
      </c>
      <c r="H1783" t="s">
        <v>11</v>
      </c>
      <c r="I1783" t="s">
        <v>23</v>
      </c>
      <c r="K1783" t="str">
        <f t="shared" si="81"/>
        <v>1979-10</v>
      </c>
      <c r="L1783" t="str">
        <f t="shared" si="82"/>
        <v>10-Oct-1979</v>
      </c>
      <c r="M1783">
        <f t="shared" si="83"/>
        <v>43</v>
      </c>
    </row>
    <row r="1784" spans="1:13" x14ac:dyDescent="0.25">
      <c r="A1784" t="s">
        <v>1815</v>
      </c>
      <c r="B1784">
        <v>1963</v>
      </c>
      <c r="C1784" t="s">
        <v>30</v>
      </c>
      <c r="D1784">
        <v>8</v>
      </c>
      <c r="E1784">
        <v>0</v>
      </c>
      <c r="F1784" s="11">
        <v>17832.599999999999</v>
      </c>
      <c r="G1784" t="s">
        <v>16</v>
      </c>
      <c r="H1784" t="s">
        <v>11</v>
      </c>
      <c r="I1784" t="s">
        <v>23</v>
      </c>
      <c r="K1784" t="str">
        <f t="shared" si="81"/>
        <v>1963-8</v>
      </c>
      <c r="L1784" t="str">
        <f t="shared" si="82"/>
        <v>8-Dec-1963</v>
      </c>
      <c r="M1784">
        <f t="shared" si="83"/>
        <v>59</v>
      </c>
    </row>
    <row r="1785" spans="1:13" x14ac:dyDescent="0.25">
      <c r="A1785" t="s">
        <v>1816</v>
      </c>
      <c r="B1785">
        <v>1976</v>
      </c>
      <c r="C1785" t="s">
        <v>30</v>
      </c>
      <c r="D1785">
        <v>12</v>
      </c>
      <c r="E1785">
        <v>2</v>
      </c>
      <c r="F1785" s="11">
        <v>17862.919999999998</v>
      </c>
      <c r="G1785" t="s">
        <v>16</v>
      </c>
      <c r="H1785" t="s">
        <v>11</v>
      </c>
      <c r="I1785" t="s">
        <v>23</v>
      </c>
      <c r="K1785" t="str">
        <f t="shared" si="81"/>
        <v>1976-12</v>
      </c>
      <c r="L1785" t="str">
        <f t="shared" si="82"/>
        <v>12-Dec-1976</v>
      </c>
      <c r="M1785">
        <f t="shared" si="83"/>
        <v>46</v>
      </c>
    </row>
    <row r="1786" spans="1:13" x14ac:dyDescent="0.25">
      <c r="A1786" t="s">
        <v>1817</v>
      </c>
      <c r="B1786">
        <v>1997</v>
      </c>
      <c r="C1786" t="s">
        <v>35</v>
      </c>
      <c r="D1786">
        <v>26</v>
      </c>
      <c r="E1786">
        <v>0</v>
      </c>
      <c r="F1786" s="11">
        <v>17878.900000000001</v>
      </c>
      <c r="G1786" t="s">
        <v>16</v>
      </c>
      <c r="H1786" t="s">
        <v>11</v>
      </c>
      <c r="I1786" t="s">
        <v>247</v>
      </c>
      <c r="K1786" t="str">
        <f t="shared" si="81"/>
        <v>1997-26</v>
      </c>
      <c r="L1786" t="str">
        <f t="shared" si="82"/>
        <v>26-Aug-1997</v>
      </c>
      <c r="M1786">
        <f t="shared" si="83"/>
        <v>25</v>
      </c>
    </row>
    <row r="1787" spans="1:13" x14ac:dyDescent="0.25">
      <c r="A1787" t="s">
        <v>1818</v>
      </c>
      <c r="B1787">
        <v>1979</v>
      </c>
      <c r="C1787" t="s">
        <v>15</v>
      </c>
      <c r="D1787">
        <v>12</v>
      </c>
      <c r="E1787">
        <v>2</v>
      </c>
      <c r="F1787" s="11">
        <v>17882.669999999998</v>
      </c>
      <c r="G1787" t="s">
        <v>16</v>
      </c>
      <c r="H1787" t="s">
        <v>12</v>
      </c>
      <c r="I1787" t="s">
        <v>23</v>
      </c>
      <c r="K1787" t="str">
        <f t="shared" si="81"/>
        <v>1979-12</v>
      </c>
      <c r="L1787" t="str">
        <f t="shared" si="82"/>
        <v>12-Nov-1979</v>
      </c>
      <c r="M1787">
        <f t="shared" si="83"/>
        <v>43</v>
      </c>
    </row>
    <row r="1788" spans="1:13" x14ac:dyDescent="0.25">
      <c r="A1788" t="s">
        <v>1819</v>
      </c>
      <c r="B1788">
        <v>1989</v>
      </c>
      <c r="C1788" t="s">
        <v>30</v>
      </c>
      <c r="D1788">
        <v>4</v>
      </c>
      <c r="E1788">
        <v>0</v>
      </c>
      <c r="F1788" s="11">
        <v>17904.53</v>
      </c>
      <c r="G1788" t="s">
        <v>16</v>
      </c>
      <c r="H1788" t="s">
        <v>11</v>
      </c>
      <c r="I1788" t="s">
        <v>356</v>
      </c>
      <c r="K1788" t="str">
        <f t="shared" si="81"/>
        <v>1989-4</v>
      </c>
      <c r="L1788" t="str">
        <f t="shared" si="82"/>
        <v>4-Dec-1989</v>
      </c>
      <c r="M1788">
        <f t="shared" si="83"/>
        <v>33</v>
      </c>
    </row>
    <row r="1789" spans="1:13" x14ac:dyDescent="0.25">
      <c r="A1789" t="s">
        <v>1820</v>
      </c>
      <c r="B1789">
        <v>1977</v>
      </c>
      <c r="C1789" t="s">
        <v>37</v>
      </c>
      <c r="D1789">
        <v>17</v>
      </c>
      <c r="E1789">
        <v>0</v>
      </c>
      <c r="F1789" s="11">
        <v>17929.3</v>
      </c>
      <c r="G1789" t="s">
        <v>16</v>
      </c>
      <c r="H1789" t="s">
        <v>11</v>
      </c>
      <c r="I1789" t="s">
        <v>13</v>
      </c>
      <c r="K1789" t="str">
        <f t="shared" si="81"/>
        <v>1977-17</v>
      </c>
      <c r="L1789" t="str">
        <f t="shared" si="82"/>
        <v>17-Oct-1977</v>
      </c>
      <c r="M1789">
        <f t="shared" si="83"/>
        <v>45</v>
      </c>
    </row>
    <row r="1790" spans="1:13" x14ac:dyDescent="0.25">
      <c r="A1790" t="s">
        <v>1821</v>
      </c>
      <c r="B1790">
        <v>2001</v>
      </c>
      <c r="C1790" t="s">
        <v>20</v>
      </c>
      <c r="D1790">
        <v>28</v>
      </c>
      <c r="E1790">
        <v>4</v>
      </c>
      <c r="F1790" s="11">
        <v>17942.11</v>
      </c>
      <c r="G1790" t="s">
        <v>16</v>
      </c>
      <c r="H1790" t="s">
        <v>11</v>
      </c>
      <c r="I1790" t="s">
        <v>42</v>
      </c>
      <c r="K1790" t="str">
        <f t="shared" si="81"/>
        <v>2001-28</v>
      </c>
      <c r="L1790" t="str">
        <f t="shared" si="82"/>
        <v>28-Sep-2001</v>
      </c>
      <c r="M1790">
        <f t="shared" si="83"/>
        <v>21</v>
      </c>
    </row>
    <row r="1791" spans="1:13" x14ac:dyDescent="0.25">
      <c r="A1791" t="s">
        <v>1822</v>
      </c>
      <c r="B1791">
        <v>1975</v>
      </c>
      <c r="C1791" t="s">
        <v>18</v>
      </c>
      <c r="D1791">
        <v>27</v>
      </c>
      <c r="E1791">
        <v>1</v>
      </c>
      <c r="F1791" s="11">
        <v>18031.16</v>
      </c>
      <c r="G1791" t="s">
        <v>16</v>
      </c>
      <c r="H1791" t="s">
        <v>12</v>
      </c>
      <c r="I1791" t="s">
        <v>249</v>
      </c>
      <c r="K1791" t="str">
        <f t="shared" si="81"/>
        <v>1975-27</v>
      </c>
      <c r="L1791" t="str">
        <f t="shared" si="82"/>
        <v>27-Jun-1975</v>
      </c>
      <c r="M1791">
        <f t="shared" si="83"/>
        <v>47</v>
      </c>
    </row>
    <row r="1792" spans="1:13" x14ac:dyDescent="0.25">
      <c r="A1792" t="s">
        <v>1823</v>
      </c>
      <c r="B1792">
        <v>1965</v>
      </c>
      <c r="C1792" t="s">
        <v>37</v>
      </c>
      <c r="D1792">
        <v>17</v>
      </c>
      <c r="E1792">
        <v>0</v>
      </c>
      <c r="F1792" s="11">
        <v>18031.189999999999</v>
      </c>
      <c r="G1792" t="s">
        <v>16</v>
      </c>
      <c r="H1792" t="s">
        <v>11</v>
      </c>
      <c r="I1792" t="s">
        <v>23</v>
      </c>
      <c r="K1792" t="str">
        <f t="shared" si="81"/>
        <v>1965-17</v>
      </c>
      <c r="L1792" t="str">
        <f t="shared" si="82"/>
        <v>17-Oct-1965</v>
      </c>
      <c r="M1792">
        <f t="shared" si="83"/>
        <v>57</v>
      </c>
    </row>
    <row r="1793" spans="1:13" x14ac:dyDescent="0.25">
      <c r="A1793" t="s">
        <v>1824</v>
      </c>
      <c r="B1793">
        <v>1999</v>
      </c>
      <c r="C1793" t="s">
        <v>37</v>
      </c>
      <c r="D1793">
        <v>24</v>
      </c>
      <c r="E1793">
        <v>0</v>
      </c>
      <c r="F1793" s="11">
        <v>18033.97</v>
      </c>
      <c r="G1793" t="s">
        <v>16</v>
      </c>
      <c r="H1793" t="s">
        <v>16</v>
      </c>
      <c r="I1793" t="s">
        <v>23</v>
      </c>
      <c r="K1793" t="str">
        <f t="shared" si="81"/>
        <v>1999-24</v>
      </c>
      <c r="L1793" t="str">
        <f t="shared" si="82"/>
        <v>24-Oct-1999</v>
      </c>
      <c r="M1793">
        <f t="shared" si="83"/>
        <v>23</v>
      </c>
    </row>
    <row r="1794" spans="1:13" x14ac:dyDescent="0.25">
      <c r="A1794" t="s">
        <v>1825</v>
      </c>
      <c r="B1794">
        <v>1993</v>
      </c>
      <c r="C1794" t="s">
        <v>10</v>
      </c>
      <c r="D1794">
        <v>12</v>
      </c>
      <c r="E1794">
        <v>2</v>
      </c>
      <c r="F1794" s="11">
        <v>18157.88</v>
      </c>
      <c r="G1794" t="s">
        <v>16</v>
      </c>
      <c r="H1794" t="s">
        <v>16</v>
      </c>
      <c r="I1794" t="s">
        <v>23</v>
      </c>
      <c r="K1794" t="str">
        <f t="shared" si="81"/>
        <v>1993-12</v>
      </c>
      <c r="L1794" t="str">
        <f t="shared" si="82"/>
        <v>12-Jul-1993</v>
      </c>
      <c r="M1794">
        <f t="shared" si="83"/>
        <v>29</v>
      </c>
    </row>
    <row r="1795" spans="1:13" x14ac:dyDescent="0.25">
      <c r="A1795" t="s">
        <v>1826</v>
      </c>
      <c r="B1795">
        <v>1963</v>
      </c>
      <c r="C1795" t="s">
        <v>10</v>
      </c>
      <c r="D1795">
        <v>4</v>
      </c>
      <c r="E1795">
        <v>0</v>
      </c>
      <c r="F1795" s="11">
        <v>18208.34</v>
      </c>
      <c r="G1795" t="s">
        <v>16</v>
      </c>
      <c r="H1795" t="s">
        <v>11</v>
      </c>
      <c r="I1795" t="s">
        <v>535</v>
      </c>
      <c r="K1795" t="str">
        <f t="shared" ref="K1795:K1858" si="84">B1795&amp;"-"&amp;D1795</f>
        <v>1963-4</v>
      </c>
      <c r="L1795" t="str">
        <f t="shared" ref="L1795:L1858" si="85">D1795&amp;"-"&amp;C1795&amp;"-"&amp;B1795</f>
        <v>4-Jul-1963</v>
      </c>
      <c r="M1795">
        <f t="shared" ref="M1795:M1858" si="86">DATEDIF(L1795,DATE(2023,6,8),"Y")</f>
        <v>59</v>
      </c>
    </row>
    <row r="1796" spans="1:13" x14ac:dyDescent="0.25">
      <c r="A1796" t="s">
        <v>1827</v>
      </c>
      <c r="B1796">
        <v>1997</v>
      </c>
      <c r="C1796" t="s">
        <v>18</v>
      </c>
      <c r="D1796">
        <v>15</v>
      </c>
      <c r="E1796">
        <v>1</v>
      </c>
      <c r="F1796" s="11">
        <v>18218.16</v>
      </c>
      <c r="G1796" t="s">
        <v>16</v>
      </c>
      <c r="H1796" t="s">
        <v>16</v>
      </c>
      <c r="I1796" t="s">
        <v>13</v>
      </c>
      <c r="K1796" t="str">
        <f t="shared" si="84"/>
        <v>1997-15</v>
      </c>
      <c r="L1796" t="str">
        <f t="shared" si="85"/>
        <v>15-Jun-1997</v>
      </c>
      <c r="M1796">
        <f t="shared" si="86"/>
        <v>25</v>
      </c>
    </row>
    <row r="1797" spans="1:13" x14ac:dyDescent="0.25">
      <c r="A1797" t="s">
        <v>1828</v>
      </c>
      <c r="B1797">
        <v>2004</v>
      </c>
      <c r="C1797" t="s">
        <v>20</v>
      </c>
      <c r="D1797">
        <v>10</v>
      </c>
      <c r="E1797">
        <v>3</v>
      </c>
      <c r="F1797" s="11">
        <v>18223.45</v>
      </c>
      <c r="G1797" t="s">
        <v>16</v>
      </c>
      <c r="H1797" t="s">
        <v>12</v>
      </c>
      <c r="I1797" t="s">
        <v>13</v>
      </c>
      <c r="K1797" t="str">
        <f t="shared" si="84"/>
        <v>2004-10</v>
      </c>
      <c r="L1797" t="str">
        <f t="shared" si="85"/>
        <v>10-Sep-2004</v>
      </c>
      <c r="M1797">
        <f t="shared" si="86"/>
        <v>18</v>
      </c>
    </row>
    <row r="1798" spans="1:13" x14ac:dyDescent="0.25">
      <c r="A1798" t="s">
        <v>1829</v>
      </c>
      <c r="B1798">
        <v>1995</v>
      </c>
      <c r="C1798" t="s">
        <v>35</v>
      </c>
      <c r="D1798">
        <v>3</v>
      </c>
      <c r="E1798">
        <v>0</v>
      </c>
      <c r="F1798" s="11">
        <v>18246.5</v>
      </c>
      <c r="G1798" t="s">
        <v>16</v>
      </c>
      <c r="H1798" t="s">
        <v>16</v>
      </c>
      <c r="I1798" t="s">
        <v>13</v>
      </c>
      <c r="K1798" t="str">
        <f t="shared" si="84"/>
        <v>1995-3</v>
      </c>
      <c r="L1798" t="str">
        <f t="shared" si="85"/>
        <v>3-Aug-1995</v>
      </c>
      <c r="M1798">
        <f t="shared" si="86"/>
        <v>27</v>
      </c>
    </row>
    <row r="1799" spans="1:13" x14ac:dyDescent="0.25">
      <c r="A1799" t="s">
        <v>1830</v>
      </c>
      <c r="B1799">
        <v>1992</v>
      </c>
      <c r="C1799" t="s">
        <v>30</v>
      </c>
      <c r="D1799">
        <v>25</v>
      </c>
      <c r="E1799">
        <v>3</v>
      </c>
      <c r="F1799" s="11">
        <v>18259.22</v>
      </c>
      <c r="G1799" t="s">
        <v>16</v>
      </c>
      <c r="H1799" t="s">
        <v>12</v>
      </c>
      <c r="I1799" t="s">
        <v>42</v>
      </c>
      <c r="K1799" t="str">
        <f t="shared" si="84"/>
        <v>1992-25</v>
      </c>
      <c r="L1799" t="str">
        <f t="shared" si="85"/>
        <v>25-Dec-1992</v>
      </c>
      <c r="M1799">
        <f t="shared" si="86"/>
        <v>30</v>
      </c>
    </row>
    <row r="1800" spans="1:13" x14ac:dyDescent="0.25">
      <c r="A1800" t="s">
        <v>1831</v>
      </c>
      <c r="B1800">
        <v>1995</v>
      </c>
      <c r="C1800" t="s">
        <v>10</v>
      </c>
      <c r="D1800">
        <v>4</v>
      </c>
      <c r="E1800">
        <v>0</v>
      </c>
      <c r="F1800" s="11">
        <v>18310.740000000002</v>
      </c>
      <c r="G1800" t="s">
        <v>16</v>
      </c>
      <c r="H1800" t="s">
        <v>12</v>
      </c>
      <c r="I1800" t="s">
        <v>23</v>
      </c>
      <c r="K1800" t="str">
        <f t="shared" si="84"/>
        <v>1995-4</v>
      </c>
      <c r="L1800" t="str">
        <f t="shared" si="85"/>
        <v>4-Jul-1995</v>
      </c>
      <c r="M1800">
        <f t="shared" si="86"/>
        <v>27</v>
      </c>
    </row>
    <row r="1801" spans="1:13" x14ac:dyDescent="0.25">
      <c r="A1801" t="s">
        <v>1832</v>
      </c>
      <c r="B1801">
        <v>1999</v>
      </c>
      <c r="C1801" t="s">
        <v>30</v>
      </c>
      <c r="D1801">
        <v>15</v>
      </c>
      <c r="E1801">
        <v>1</v>
      </c>
      <c r="F1801" s="11">
        <v>18328.240000000002</v>
      </c>
      <c r="G1801" t="s">
        <v>16</v>
      </c>
      <c r="H1801" t="s">
        <v>11</v>
      </c>
      <c r="I1801" t="s">
        <v>13</v>
      </c>
      <c r="K1801" t="str">
        <f t="shared" si="84"/>
        <v>1999-15</v>
      </c>
      <c r="L1801" t="str">
        <f t="shared" si="85"/>
        <v>15-Dec-1999</v>
      </c>
      <c r="M1801">
        <f t="shared" si="86"/>
        <v>23</v>
      </c>
    </row>
    <row r="1802" spans="1:13" x14ac:dyDescent="0.25">
      <c r="A1802" t="s">
        <v>1833</v>
      </c>
      <c r="B1802">
        <v>1964</v>
      </c>
      <c r="C1802" t="s">
        <v>20</v>
      </c>
      <c r="D1802">
        <v>26</v>
      </c>
      <c r="E1802">
        <v>0</v>
      </c>
      <c r="F1802" s="11">
        <v>18443.11</v>
      </c>
      <c r="G1802" t="s">
        <v>16</v>
      </c>
      <c r="H1802" t="s">
        <v>11</v>
      </c>
      <c r="I1802" t="s">
        <v>23</v>
      </c>
      <c r="K1802" t="str">
        <f t="shared" si="84"/>
        <v>1964-26</v>
      </c>
      <c r="L1802" t="str">
        <f t="shared" si="85"/>
        <v>26-Sep-1964</v>
      </c>
      <c r="M1802">
        <f t="shared" si="86"/>
        <v>58</v>
      </c>
    </row>
    <row r="1803" spans="1:13" x14ac:dyDescent="0.25">
      <c r="A1803" t="s">
        <v>1834</v>
      </c>
      <c r="B1803">
        <v>1986</v>
      </c>
      <c r="C1803" t="s">
        <v>35</v>
      </c>
      <c r="D1803">
        <v>12</v>
      </c>
      <c r="E1803">
        <v>2</v>
      </c>
      <c r="F1803" s="11">
        <v>18608.259999999998</v>
      </c>
      <c r="G1803" t="s">
        <v>16</v>
      </c>
      <c r="H1803" t="s">
        <v>12</v>
      </c>
      <c r="I1803" t="s">
        <v>42</v>
      </c>
      <c r="K1803" t="str">
        <f t="shared" si="84"/>
        <v>1986-12</v>
      </c>
      <c r="L1803" t="str">
        <f t="shared" si="85"/>
        <v>12-Aug-1986</v>
      </c>
      <c r="M1803">
        <f t="shared" si="86"/>
        <v>36</v>
      </c>
    </row>
    <row r="1804" spans="1:13" x14ac:dyDescent="0.25">
      <c r="A1804" t="s">
        <v>1835</v>
      </c>
      <c r="B1804">
        <v>1998</v>
      </c>
      <c r="C1804" t="s">
        <v>20</v>
      </c>
      <c r="D1804">
        <v>23</v>
      </c>
      <c r="E1804">
        <v>0</v>
      </c>
      <c r="F1804" s="11">
        <v>18648.419999999998</v>
      </c>
      <c r="G1804" t="s">
        <v>16</v>
      </c>
      <c r="H1804" t="s">
        <v>16</v>
      </c>
      <c r="I1804" t="s">
        <v>166</v>
      </c>
      <c r="K1804" t="str">
        <f t="shared" si="84"/>
        <v>1998-23</v>
      </c>
      <c r="L1804" t="str">
        <f t="shared" si="85"/>
        <v>23-Sep-1998</v>
      </c>
      <c r="M1804">
        <f t="shared" si="86"/>
        <v>24</v>
      </c>
    </row>
    <row r="1805" spans="1:13" x14ac:dyDescent="0.25">
      <c r="A1805" t="s">
        <v>1836</v>
      </c>
      <c r="B1805">
        <v>1970</v>
      </c>
      <c r="C1805" t="s">
        <v>37</v>
      </c>
      <c r="D1805">
        <v>17</v>
      </c>
      <c r="E1805">
        <v>0</v>
      </c>
      <c r="F1805" s="11">
        <v>18682.740000000002</v>
      </c>
      <c r="G1805" t="s">
        <v>16</v>
      </c>
      <c r="H1805" t="s">
        <v>12</v>
      </c>
      <c r="I1805" t="s">
        <v>23</v>
      </c>
      <c r="K1805" t="str">
        <f t="shared" si="84"/>
        <v>1970-17</v>
      </c>
      <c r="L1805" t="str">
        <f t="shared" si="85"/>
        <v>17-Oct-1970</v>
      </c>
      <c r="M1805">
        <f t="shared" si="86"/>
        <v>52</v>
      </c>
    </row>
    <row r="1806" spans="1:13" x14ac:dyDescent="0.25">
      <c r="A1806" t="s">
        <v>1837</v>
      </c>
      <c r="B1806">
        <v>1967</v>
      </c>
      <c r="C1806" t="s">
        <v>35</v>
      </c>
      <c r="D1806">
        <v>30</v>
      </c>
      <c r="E1806">
        <v>0</v>
      </c>
      <c r="F1806" s="11">
        <v>18694.689999999999</v>
      </c>
      <c r="G1806" t="s">
        <v>16</v>
      </c>
      <c r="H1806" t="s">
        <v>16</v>
      </c>
      <c r="I1806" t="s">
        <v>249</v>
      </c>
      <c r="K1806" t="str">
        <f t="shared" si="84"/>
        <v>1967-30</v>
      </c>
      <c r="L1806" t="str">
        <f t="shared" si="85"/>
        <v>30-Aug-1967</v>
      </c>
      <c r="M1806">
        <f t="shared" si="86"/>
        <v>55</v>
      </c>
    </row>
    <row r="1807" spans="1:13" x14ac:dyDescent="0.25">
      <c r="A1807" t="s">
        <v>1838</v>
      </c>
      <c r="B1807">
        <v>1992</v>
      </c>
      <c r="C1807" t="s">
        <v>30</v>
      </c>
      <c r="D1807">
        <v>27</v>
      </c>
      <c r="E1807">
        <v>3</v>
      </c>
      <c r="F1807" s="11">
        <v>18765.88</v>
      </c>
      <c r="G1807" t="s">
        <v>16</v>
      </c>
      <c r="H1807" t="s">
        <v>11</v>
      </c>
      <c r="I1807" t="s">
        <v>23</v>
      </c>
      <c r="K1807" t="str">
        <f t="shared" si="84"/>
        <v>1992-27</v>
      </c>
      <c r="L1807" t="str">
        <f t="shared" si="85"/>
        <v>27-Dec-1992</v>
      </c>
      <c r="M1807">
        <f t="shared" si="86"/>
        <v>30</v>
      </c>
    </row>
    <row r="1808" spans="1:13" x14ac:dyDescent="0.25">
      <c r="A1808" t="s">
        <v>1839</v>
      </c>
      <c r="B1808">
        <v>1979</v>
      </c>
      <c r="C1808" t="s">
        <v>15</v>
      </c>
      <c r="D1808">
        <v>19</v>
      </c>
      <c r="E1808">
        <v>2</v>
      </c>
      <c r="F1808" s="11">
        <v>18767.740000000002</v>
      </c>
      <c r="G1808" t="s">
        <v>16</v>
      </c>
      <c r="H1808" t="s">
        <v>16</v>
      </c>
      <c r="I1808" t="s">
        <v>13</v>
      </c>
      <c r="K1808" t="str">
        <f t="shared" si="84"/>
        <v>1979-19</v>
      </c>
      <c r="L1808" t="str">
        <f t="shared" si="85"/>
        <v>19-Nov-1979</v>
      </c>
      <c r="M1808">
        <f t="shared" si="86"/>
        <v>43</v>
      </c>
    </row>
    <row r="1809" spans="1:13" x14ac:dyDescent="0.25">
      <c r="A1809" t="s">
        <v>1840</v>
      </c>
      <c r="B1809">
        <v>1995</v>
      </c>
      <c r="C1809" t="s">
        <v>15</v>
      </c>
      <c r="D1809">
        <v>28</v>
      </c>
      <c r="E1809">
        <v>3</v>
      </c>
      <c r="F1809" s="11">
        <v>18804.75</v>
      </c>
      <c r="G1809" t="s">
        <v>16</v>
      </c>
      <c r="H1809" t="s">
        <v>16</v>
      </c>
      <c r="I1809" t="s">
        <v>23</v>
      </c>
      <c r="K1809" t="str">
        <f t="shared" si="84"/>
        <v>1995-28</v>
      </c>
      <c r="L1809" t="str">
        <f t="shared" si="85"/>
        <v>28-Nov-1995</v>
      </c>
      <c r="M1809">
        <f t="shared" si="86"/>
        <v>27</v>
      </c>
    </row>
    <row r="1810" spans="1:13" x14ac:dyDescent="0.25">
      <c r="A1810" t="s">
        <v>1841</v>
      </c>
      <c r="B1810">
        <v>1979</v>
      </c>
      <c r="C1810" t="s">
        <v>37</v>
      </c>
      <c r="D1810">
        <v>15</v>
      </c>
      <c r="E1810">
        <v>2</v>
      </c>
      <c r="F1810" s="11">
        <v>18806.150000000001</v>
      </c>
      <c r="G1810" t="s">
        <v>16</v>
      </c>
      <c r="H1810" t="s">
        <v>11</v>
      </c>
      <c r="I1810" t="s">
        <v>13</v>
      </c>
      <c r="K1810" t="str">
        <f t="shared" si="84"/>
        <v>1979-15</v>
      </c>
      <c r="L1810" t="str">
        <f t="shared" si="85"/>
        <v>15-Oct-1979</v>
      </c>
      <c r="M1810">
        <f t="shared" si="86"/>
        <v>43</v>
      </c>
    </row>
    <row r="1811" spans="1:13" x14ac:dyDescent="0.25">
      <c r="A1811" t="s">
        <v>1842</v>
      </c>
      <c r="B1811">
        <v>1962</v>
      </c>
      <c r="C1811" t="s">
        <v>30</v>
      </c>
      <c r="D1811">
        <v>18</v>
      </c>
      <c r="E1811">
        <v>0</v>
      </c>
      <c r="F1811" s="11">
        <v>18815.53</v>
      </c>
      <c r="G1811" t="s">
        <v>16</v>
      </c>
      <c r="H1811" t="s">
        <v>16</v>
      </c>
      <c r="I1811" t="s">
        <v>249</v>
      </c>
      <c r="K1811" t="str">
        <f t="shared" si="84"/>
        <v>1962-18</v>
      </c>
      <c r="L1811" t="str">
        <f t="shared" si="85"/>
        <v>18-Dec-1962</v>
      </c>
      <c r="M1811">
        <f t="shared" si="86"/>
        <v>60</v>
      </c>
    </row>
    <row r="1812" spans="1:13" x14ac:dyDescent="0.25">
      <c r="A1812" t="s">
        <v>1843</v>
      </c>
      <c r="B1812">
        <v>2003</v>
      </c>
      <c r="C1812" t="s">
        <v>10</v>
      </c>
      <c r="D1812">
        <v>24</v>
      </c>
      <c r="E1812">
        <v>3</v>
      </c>
      <c r="F1812" s="11">
        <v>18838.7</v>
      </c>
      <c r="G1812" t="s">
        <v>16</v>
      </c>
      <c r="H1812" t="s">
        <v>12</v>
      </c>
      <c r="I1812" t="s">
        <v>23</v>
      </c>
      <c r="K1812" t="str">
        <f t="shared" si="84"/>
        <v>2003-24</v>
      </c>
      <c r="L1812" t="str">
        <f t="shared" si="85"/>
        <v>24-Jul-2003</v>
      </c>
      <c r="M1812">
        <f t="shared" si="86"/>
        <v>19</v>
      </c>
    </row>
    <row r="1813" spans="1:13" x14ac:dyDescent="0.25">
      <c r="A1813" t="s">
        <v>1844</v>
      </c>
      <c r="B1813">
        <v>1963</v>
      </c>
      <c r="C1813" t="s">
        <v>30</v>
      </c>
      <c r="D1813">
        <v>6</v>
      </c>
      <c r="E1813">
        <v>0</v>
      </c>
      <c r="F1813" s="11">
        <v>18883.330000000002</v>
      </c>
      <c r="G1813" t="s">
        <v>16</v>
      </c>
      <c r="H1813" t="s">
        <v>16</v>
      </c>
      <c r="I1813" t="s">
        <v>535</v>
      </c>
      <c r="K1813" t="str">
        <f t="shared" si="84"/>
        <v>1963-6</v>
      </c>
      <c r="L1813" t="str">
        <f t="shared" si="85"/>
        <v>6-Dec-1963</v>
      </c>
      <c r="M1813">
        <f t="shared" si="86"/>
        <v>59</v>
      </c>
    </row>
    <row r="1814" spans="1:13" x14ac:dyDescent="0.25">
      <c r="A1814" t="s">
        <v>1845</v>
      </c>
      <c r="B1814">
        <v>1995</v>
      </c>
      <c r="C1814" t="s">
        <v>20</v>
      </c>
      <c r="D1814">
        <v>27</v>
      </c>
      <c r="E1814">
        <v>1</v>
      </c>
      <c r="F1814" s="11">
        <v>18903.490000000002</v>
      </c>
      <c r="G1814" t="s">
        <v>16</v>
      </c>
      <c r="H1814" t="s">
        <v>11</v>
      </c>
      <c r="I1814" t="s">
        <v>247</v>
      </c>
      <c r="K1814" t="str">
        <f t="shared" si="84"/>
        <v>1995-27</v>
      </c>
      <c r="L1814" t="str">
        <f t="shared" si="85"/>
        <v>27-Sep-1995</v>
      </c>
      <c r="M1814">
        <f t="shared" si="86"/>
        <v>27</v>
      </c>
    </row>
    <row r="1815" spans="1:13" x14ac:dyDescent="0.25">
      <c r="A1815" t="s">
        <v>1846</v>
      </c>
      <c r="B1815">
        <v>1969</v>
      </c>
      <c r="C1815" t="s">
        <v>35</v>
      </c>
      <c r="D1815">
        <v>3</v>
      </c>
      <c r="E1815">
        <v>0</v>
      </c>
      <c r="F1815" s="11">
        <v>18932.810000000001</v>
      </c>
      <c r="G1815" t="s">
        <v>16</v>
      </c>
      <c r="H1815" t="s">
        <v>12</v>
      </c>
      <c r="I1815" t="s">
        <v>23</v>
      </c>
      <c r="K1815" t="str">
        <f t="shared" si="84"/>
        <v>1969-3</v>
      </c>
      <c r="L1815" t="str">
        <f t="shared" si="85"/>
        <v>3-Aug-1969</v>
      </c>
      <c r="M1815">
        <f t="shared" si="86"/>
        <v>53</v>
      </c>
    </row>
    <row r="1816" spans="1:13" x14ac:dyDescent="0.25">
      <c r="A1816" t="s">
        <v>1847</v>
      </c>
      <c r="B1816">
        <v>1963</v>
      </c>
      <c r="C1816" t="s">
        <v>37</v>
      </c>
      <c r="D1816">
        <v>20</v>
      </c>
      <c r="E1816">
        <v>0</v>
      </c>
      <c r="F1816" s="11">
        <v>18954.560000000001</v>
      </c>
      <c r="G1816" t="s">
        <v>16</v>
      </c>
      <c r="H1816" t="s">
        <v>16</v>
      </c>
      <c r="I1816" t="s">
        <v>535</v>
      </c>
      <c r="K1816" t="str">
        <f t="shared" si="84"/>
        <v>1963-20</v>
      </c>
      <c r="L1816" t="str">
        <f t="shared" si="85"/>
        <v>20-Oct-1963</v>
      </c>
      <c r="M1816">
        <f t="shared" si="86"/>
        <v>59</v>
      </c>
    </row>
    <row r="1817" spans="1:13" x14ac:dyDescent="0.25">
      <c r="A1817" t="s">
        <v>1848</v>
      </c>
      <c r="B1817">
        <v>1998</v>
      </c>
      <c r="C1817" t="s">
        <v>35</v>
      </c>
      <c r="D1817">
        <v>6</v>
      </c>
      <c r="E1817">
        <v>0</v>
      </c>
      <c r="F1817" s="11">
        <v>18955.22</v>
      </c>
      <c r="G1817" t="s">
        <v>16</v>
      </c>
      <c r="H1817" t="s">
        <v>12</v>
      </c>
      <c r="I1817" t="s">
        <v>42</v>
      </c>
      <c r="K1817" t="str">
        <f t="shared" si="84"/>
        <v>1998-6</v>
      </c>
      <c r="L1817" t="str">
        <f t="shared" si="85"/>
        <v>6-Aug-1998</v>
      </c>
      <c r="M1817">
        <f t="shared" si="86"/>
        <v>24</v>
      </c>
    </row>
    <row r="1818" spans="1:13" x14ac:dyDescent="0.25">
      <c r="A1818" t="s">
        <v>1849</v>
      </c>
      <c r="B1818">
        <v>1992</v>
      </c>
      <c r="C1818" t="s">
        <v>15</v>
      </c>
      <c r="D1818">
        <v>30</v>
      </c>
      <c r="E1818">
        <v>1</v>
      </c>
      <c r="F1818" s="11">
        <v>18963.169999999998</v>
      </c>
      <c r="G1818" t="s">
        <v>16</v>
      </c>
      <c r="H1818" t="s">
        <v>16</v>
      </c>
      <c r="I1818" t="s">
        <v>13</v>
      </c>
      <c r="K1818" t="str">
        <f t="shared" si="84"/>
        <v>1992-30</v>
      </c>
      <c r="L1818" t="str">
        <f t="shared" si="85"/>
        <v>30-Nov-1992</v>
      </c>
      <c r="M1818">
        <f t="shared" si="86"/>
        <v>30</v>
      </c>
    </row>
    <row r="1819" spans="1:13" x14ac:dyDescent="0.25">
      <c r="A1819" t="s">
        <v>1850</v>
      </c>
      <c r="B1819">
        <v>1988</v>
      </c>
      <c r="C1819" t="s">
        <v>37</v>
      </c>
      <c r="D1819">
        <v>24</v>
      </c>
      <c r="E1819">
        <v>2</v>
      </c>
      <c r="F1819" s="11">
        <v>18972.5</v>
      </c>
      <c r="G1819" t="s">
        <v>16</v>
      </c>
      <c r="H1819" t="s">
        <v>12</v>
      </c>
      <c r="I1819" t="s">
        <v>13</v>
      </c>
      <c r="K1819" t="str">
        <f t="shared" si="84"/>
        <v>1988-24</v>
      </c>
      <c r="L1819" t="str">
        <f t="shared" si="85"/>
        <v>24-Oct-1988</v>
      </c>
      <c r="M1819">
        <f t="shared" si="86"/>
        <v>34</v>
      </c>
    </row>
    <row r="1820" spans="1:13" x14ac:dyDescent="0.25">
      <c r="A1820" t="s">
        <v>1851</v>
      </c>
      <c r="B1820">
        <v>1983</v>
      </c>
      <c r="C1820" t="s">
        <v>30</v>
      </c>
      <c r="D1820">
        <v>19</v>
      </c>
      <c r="E1820">
        <v>5</v>
      </c>
      <c r="F1820" s="11">
        <v>19023.259999999998</v>
      </c>
      <c r="G1820" t="s">
        <v>16</v>
      </c>
      <c r="H1820" t="s">
        <v>12</v>
      </c>
      <c r="I1820" t="s">
        <v>42</v>
      </c>
      <c r="K1820" t="str">
        <f t="shared" si="84"/>
        <v>1983-19</v>
      </c>
      <c r="L1820" t="str">
        <f t="shared" si="85"/>
        <v>19-Dec-1983</v>
      </c>
      <c r="M1820">
        <f t="shared" si="86"/>
        <v>39</v>
      </c>
    </row>
    <row r="1821" spans="1:13" x14ac:dyDescent="0.25">
      <c r="A1821" t="s">
        <v>1852</v>
      </c>
      <c r="B1821">
        <v>1989</v>
      </c>
      <c r="C1821" t="s">
        <v>18</v>
      </c>
      <c r="D1821">
        <v>5</v>
      </c>
      <c r="E1821">
        <v>1</v>
      </c>
      <c r="F1821" s="11">
        <v>19040.88</v>
      </c>
      <c r="G1821" t="s">
        <v>16</v>
      </c>
      <c r="H1821" t="s">
        <v>12</v>
      </c>
      <c r="I1821" t="s">
        <v>42</v>
      </c>
      <c r="K1821" t="str">
        <f t="shared" si="84"/>
        <v>1989-5</v>
      </c>
      <c r="L1821" t="str">
        <f t="shared" si="85"/>
        <v>5-Jun-1989</v>
      </c>
      <c r="M1821">
        <f t="shared" si="86"/>
        <v>34</v>
      </c>
    </row>
    <row r="1822" spans="1:13" x14ac:dyDescent="0.25">
      <c r="A1822" t="s">
        <v>1853</v>
      </c>
      <c r="B1822">
        <v>1993</v>
      </c>
      <c r="C1822" t="s">
        <v>20</v>
      </c>
      <c r="D1822">
        <v>28</v>
      </c>
      <c r="E1822">
        <v>1</v>
      </c>
      <c r="F1822" s="11">
        <v>19107.78</v>
      </c>
      <c r="G1822" t="s">
        <v>16</v>
      </c>
      <c r="H1822" t="s">
        <v>11</v>
      </c>
      <c r="I1822" t="s">
        <v>13</v>
      </c>
      <c r="K1822" t="str">
        <f t="shared" si="84"/>
        <v>1993-28</v>
      </c>
      <c r="L1822" t="str">
        <f t="shared" si="85"/>
        <v>28-Sep-1993</v>
      </c>
      <c r="M1822">
        <f t="shared" si="86"/>
        <v>29</v>
      </c>
    </row>
    <row r="1823" spans="1:13" x14ac:dyDescent="0.25">
      <c r="A1823" t="s">
        <v>1854</v>
      </c>
      <c r="B1823">
        <v>1979</v>
      </c>
      <c r="C1823" t="s">
        <v>10</v>
      </c>
      <c r="D1823">
        <v>2</v>
      </c>
      <c r="E1823">
        <v>2</v>
      </c>
      <c r="F1823" s="11">
        <v>19144.580000000002</v>
      </c>
      <c r="G1823" t="s">
        <v>16</v>
      </c>
      <c r="H1823" t="s">
        <v>16</v>
      </c>
      <c r="I1823" t="s">
        <v>247</v>
      </c>
      <c r="K1823" t="str">
        <f t="shared" si="84"/>
        <v>1979-2</v>
      </c>
      <c r="L1823" t="str">
        <f t="shared" si="85"/>
        <v>2-Jul-1979</v>
      </c>
      <c r="M1823">
        <f t="shared" si="86"/>
        <v>43</v>
      </c>
    </row>
    <row r="1824" spans="1:13" x14ac:dyDescent="0.25">
      <c r="A1824" t="s">
        <v>1855</v>
      </c>
      <c r="B1824">
        <v>1991</v>
      </c>
      <c r="C1824" t="s">
        <v>20</v>
      </c>
      <c r="D1824">
        <v>16</v>
      </c>
      <c r="E1824">
        <v>3</v>
      </c>
      <c r="F1824" s="11">
        <v>19199.939999999999</v>
      </c>
      <c r="G1824" t="s">
        <v>16</v>
      </c>
      <c r="H1824" t="s">
        <v>12</v>
      </c>
      <c r="I1824" t="s">
        <v>42</v>
      </c>
      <c r="K1824" t="str">
        <f t="shared" si="84"/>
        <v>1991-16</v>
      </c>
      <c r="L1824" t="str">
        <f t="shared" si="85"/>
        <v>16-Sep-1991</v>
      </c>
      <c r="M1824">
        <f t="shared" si="86"/>
        <v>31</v>
      </c>
    </row>
    <row r="1825" spans="1:13" x14ac:dyDescent="0.25">
      <c r="A1825" t="s">
        <v>1856</v>
      </c>
      <c r="B1825">
        <v>1985</v>
      </c>
      <c r="C1825" t="s">
        <v>30</v>
      </c>
      <c r="D1825">
        <v>28</v>
      </c>
      <c r="E1825">
        <v>0</v>
      </c>
      <c r="F1825" s="11">
        <v>19214.71</v>
      </c>
      <c r="G1825" t="s">
        <v>16</v>
      </c>
      <c r="H1825" t="s">
        <v>12</v>
      </c>
      <c r="I1825" t="s">
        <v>13</v>
      </c>
      <c r="K1825" t="str">
        <f t="shared" si="84"/>
        <v>1985-28</v>
      </c>
      <c r="L1825" t="str">
        <f t="shared" si="85"/>
        <v>28-Dec-1985</v>
      </c>
      <c r="M1825">
        <f t="shared" si="86"/>
        <v>37</v>
      </c>
    </row>
    <row r="1826" spans="1:13" x14ac:dyDescent="0.25">
      <c r="A1826" t="s">
        <v>1857</v>
      </c>
      <c r="B1826">
        <v>1967</v>
      </c>
      <c r="C1826" t="s">
        <v>10</v>
      </c>
      <c r="D1826">
        <v>29</v>
      </c>
      <c r="E1826">
        <v>0</v>
      </c>
      <c r="F1826" s="11">
        <v>19259.96</v>
      </c>
      <c r="G1826" t="s">
        <v>16</v>
      </c>
      <c r="H1826" t="s">
        <v>16</v>
      </c>
      <c r="I1826" t="s">
        <v>23</v>
      </c>
      <c r="K1826" t="str">
        <f t="shared" si="84"/>
        <v>1967-29</v>
      </c>
      <c r="L1826" t="str">
        <f t="shared" si="85"/>
        <v>29-Jul-1967</v>
      </c>
      <c r="M1826">
        <f t="shared" si="86"/>
        <v>55</v>
      </c>
    </row>
    <row r="1827" spans="1:13" x14ac:dyDescent="0.25">
      <c r="A1827" t="s">
        <v>1858</v>
      </c>
      <c r="B1827">
        <v>1966</v>
      </c>
      <c r="C1827" t="s">
        <v>15</v>
      </c>
      <c r="D1827">
        <v>15</v>
      </c>
      <c r="E1827">
        <v>0</v>
      </c>
      <c r="F1827" s="11">
        <v>19321.060000000001</v>
      </c>
      <c r="G1827" t="s">
        <v>16</v>
      </c>
      <c r="H1827" t="s">
        <v>16</v>
      </c>
      <c r="I1827" t="s">
        <v>23</v>
      </c>
      <c r="K1827" t="str">
        <f t="shared" si="84"/>
        <v>1966-15</v>
      </c>
      <c r="L1827" t="str">
        <f t="shared" si="85"/>
        <v>15-Nov-1966</v>
      </c>
      <c r="M1827">
        <f t="shared" si="86"/>
        <v>56</v>
      </c>
    </row>
    <row r="1828" spans="1:13" x14ac:dyDescent="0.25">
      <c r="A1828" t="s">
        <v>1859</v>
      </c>
      <c r="B1828">
        <v>1991</v>
      </c>
      <c r="C1828" t="s">
        <v>35</v>
      </c>
      <c r="D1828">
        <v>24</v>
      </c>
      <c r="E1828">
        <v>0</v>
      </c>
      <c r="F1828" s="11">
        <v>19350.37</v>
      </c>
      <c r="G1828" t="s">
        <v>16</v>
      </c>
      <c r="H1828" t="s">
        <v>12</v>
      </c>
      <c r="I1828" t="s">
        <v>13</v>
      </c>
      <c r="K1828" t="str">
        <f t="shared" si="84"/>
        <v>1991-24</v>
      </c>
      <c r="L1828" t="str">
        <f t="shared" si="85"/>
        <v>24-Aug-1991</v>
      </c>
      <c r="M1828">
        <f t="shared" si="86"/>
        <v>31</v>
      </c>
    </row>
    <row r="1829" spans="1:13" x14ac:dyDescent="0.25">
      <c r="A1829" t="s">
        <v>1860</v>
      </c>
      <c r="B1829">
        <v>1987</v>
      </c>
      <c r="C1829" t="s">
        <v>18</v>
      </c>
      <c r="D1829">
        <v>30</v>
      </c>
      <c r="E1829">
        <v>3</v>
      </c>
      <c r="F1829" s="11">
        <v>19362</v>
      </c>
      <c r="G1829" t="s">
        <v>16</v>
      </c>
      <c r="H1829" t="s">
        <v>12</v>
      </c>
      <c r="I1829" t="s">
        <v>13</v>
      </c>
      <c r="K1829" t="str">
        <f t="shared" si="84"/>
        <v>1987-30</v>
      </c>
      <c r="L1829" t="str">
        <f t="shared" si="85"/>
        <v>30-Jun-1987</v>
      </c>
      <c r="M1829">
        <f t="shared" si="86"/>
        <v>35</v>
      </c>
    </row>
    <row r="1830" spans="1:13" x14ac:dyDescent="0.25">
      <c r="A1830" t="s">
        <v>1861</v>
      </c>
      <c r="B1830">
        <v>1993</v>
      </c>
      <c r="C1830" t="s">
        <v>20</v>
      </c>
      <c r="D1830">
        <v>6</v>
      </c>
      <c r="E1830">
        <v>2</v>
      </c>
      <c r="F1830" s="11">
        <v>19442.349999999999</v>
      </c>
      <c r="G1830" t="s">
        <v>16</v>
      </c>
      <c r="H1830" t="s">
        <v>12</v>
      </c>
      <c r="I1830" t="s">
        <v>23</v>
      </c>
      <c r="K1830" t="str">
        <f t="shared" si="84"/>
        <v>1993-6</v>
      </c>
      <c r="L1830" t="str">
        <f t="shared" si="85"/>
        <v>6-Sep-1993</v>
      </c>
      <c r="M1830">
        <f t="shared" si="86"/>
        <v>29</v>
      </c>
    </row>
    <row r="1831" spans="1:13" x14ac:dyDescent="0.25">
      <c r="A1831" t="s">
        <v>1862</v>
      </c>
      <c r="B1831">
        <v>1982</v>
      </c>
      <c r="C1831" t="s">
        <v>30</v>
      </c>
      <c r="D1831">
        <v>15</v>
      </c>
      <c r="E1831">
        <v>2</v>
      </c>
      <c r="F1831" s="11">
        <v>19444.27</v>
      </c>
      <c r="G1831" t="s">
        <v>16</v>
      </c>
      <c r="H1831" t="s">
        <v>16</v>
      </c>
      <c r="I1831" t="s">
        <v>13</v>
      </c>
      <c r="K1831" t="str">
        <f t="shared" si="84"/>
        <v>1982-15</v>
      </c>
      <c r="L1831" t="str">
        <f t="shared" si="85"/>
        <v>15-Dec-1982</v>
      </c>
      <c r="M1831">
        <f t="shared" si="86"/>
        <v>40</v>
      </c>
    </row>
    <row r="1832" spans="1:13" x14ac:dyDescent="0.25">
      <c r="A1832" t="s">
        <v>1863</v>
      </c>
      <c r="B1832">
        <v>1987</v>
      </c>
      <c r="C1832" t="s">
        <v>15</v>
      </c>
      <c r="D1832">
        <v>30</v>
      </c>
      <c r="E1832">
        <v>4</v>
      </c>
      <c r="F1832" s="11">
        <v>19496.72</v>
      </c>
      <c r="G1832" t="s">
        <v>16</v>
      </c>
      <c r="H1832" t="s">
        <v>12</v>
      </c>
      <c r="I1832" t="s">
        <v>166</v>
      </c>
      <c r="K1832" t="str">
        <f t="shared" si="84"/>
        <v>1987-30</v>
      </c>
      <c r="L1832" t="str">
        <f t="shared" si="85"/>
        <v>30-Nov-1987</v>
      </c>
      <c r="M1832">
        <f t="shared" si="86"/>
        <v>35</v>
      </c>
    </row>
    <row r="1833" spans="1:13" x14ac:dyDescent="0.25">
      <c r="A1833" t="s">
        <v>1864</v>
      </c>
      <c r="B1833">
        <v>1980</v>
      </c>
      <c r="C1833" t="s">
        <v>15</v>
      </c>
      <c r="D1833">
        <v>8</v>
      </c>
      <c r="E1833">
        <v>0</v>
      </c>
      <c r="F1833" s="11">
        <v>19515.54</v>
      </c>
      <c r="G1833" t="s">
        <v>16</v>
      </c>
      <c r="H1833" t="s">
        <v>16</v>
      </c>
      <c r="I1833" t="s">
        <v>13</v>
      </c>
      <c r="K1833" t="str">
        <f t="shared" si="84"/>
        <v>1980-8</v>
      </c>
      <c r="L1833" t="str">
        <f t="shared" si="85"/>
        <v>8-Nov-1980</v>
      </c>
      <c r="M1833">
        <f t="shared" si="86"/>
        <v>42</v>
      </c>
    </row>
    <row r="1834" spans="1:13" x14ac:dyDescent="0.25">
      <c r="A1834" t="s">
        <v>1865</v>
      </c>
      <c r="B1834">
        <v>1992</v>
      </c>
      <c r="C1834" t="s">
        <v>35</v>
      </c>
      <c r="D1834">
        <v>19</v>
      </c>
      <c r="E1834">
        <v>1</v>
      </c>
      <c r="F1834" s="11">
        <v>19521.97</v>
      </c>
      <c r="G1834" t="s">
        <v>16</v>
      </c>
      <c r="H1834" t="s">
        <v>11</v>
      </c>
      <c r="I1834" t="s">
        <v>13</v>
      </c>
      <c r="K1834" t="str">
        <f t="shared" si="84"/>
        <v>1992-19</v>
      </c>
      <c r="L1834" t="str">
        <f t="shared" si="85"/>
        <v>19-Aug-1992</v>
      </c>
      <c r="M1834">
        <f t="shared" si="86"/>
        <v>30</v>
      </c>
    </row>
    <row r="1835" spans="1:13" x14ac:dyDescent="0.25">
      <c r="A1835" t="s">
        <v>1866</v>
      </c>
      <c r="B1835">
        <v>1985</v>
      </c>
      <c r="C1835" t="s">
        <v>20</v>
      </c>
      <c r="D1835">
        <v>17</v>
      </c>
      <c r="E1835">
        <v>0</v>
      </c>
      <c r="F1835" s="11">
        <v>19539.240000000002</v>
      </c>
      <c r="G1835" t="s">
        <v>16</v>
      </c>
      <c r="H1835" t="s">
        <v>16</v>
      </c>
      <c r="I1835" t="s">
        <v>13</v>
      </c>
      <c r="K1835" t="str">
        <f t="shared" si="84"/>
        <v>1985-17</v>
      </c>
      <c r="L1835" t="str">
        <f t="shared" si="85"/>
        <v>17-Sep-1985</v>
      </c>
      <c r="M1835">
        <f t="shared" si="86"/>
        <v>37</v>
      </c>
    </row>
    <row r="1836" spans="1:13" x14ac:dyDescent="0.25">
      <c r="A1836" t="s">
        <v>1867</v>
      </c>
      <c r="B1836">
        <v>1963</v>
      </c>
      <c r="C1836" t="s">
        <v>10</v>
      </c>
      <c r="D1836">
        <v>14</v>
      </c>
      <c r="E1836">
        <v>0</v>
      </c>
      <c r="F1836" s="11">
        <v>19551.34</v>
      </c>
      <c r="G1836" t="s">
        <v>16</v>
      </c>
      <c r="H1836" t="s">
        <v>12</v>
      </c>
      <c r="I1836" t="s">
        <v>23</v>
      </c>
      <c r="K1836" t="str">
        <f t="shared" si="84"/>
        <v>1963-14</v>
      </c>
      <c r="L1836" t="str">
        <f t="shared" si="85"/>
        <v>14-Jul-1963</v>
      </c>
      <c r="M1836">
        <f t="shared" si="86"/>
        <v>59</v>
      </c>
    </row>
    <row r="1837" spans="1:13" x14ac:dyDescent="0.25">
      <c r="A1837" t="s">
        <v>1868</v>
      </c>
      <c r="B1837">
        <v>1978</v>
      </c>
      <c r="C1837" t="s">
        <v>20</v>
      </c>
      <c r="D1837">
        <v>24</v>
      </c>
      <c r="E1837">
        <v>1</v>
      </c>
      <c r="F1837" s="11">
        <v>19594.810000000001</v>
      </c>
      <c r="G1837" t="s">
        <v>16</v>
      </c>
      <c r="H1837" t="s">
        <v>16</v>
      </c>
      <c r="I1837" t="s">
        <v>247</v>
      </c>
      <c r="K1837" t="str">
        <f t="shared" si="84"/>
        <v>1978-24</v>
      </c>
      <c r="L1837" t="str">
        <f t="shared" si="85"/>
        <v>24-Sep-1978</v>
      </c>
      <c r="M1837">
        <f t="shared" si="86"/>
        <v>44</v>
      </c>
    </row>
    <row r="1838" spans="1:13" x14ac:dyDescent="0.25">
      <c r="A1838" t="s">
        <v>1869</v>
      </c>
      <c r="B1838">
        <v>1994</v>
      </c>
      <c r="C1838" t="s">
        <v>35</v>
      </c>
      <c r="D1838">
        <v>27</v>
      </c>
      <c r="E1838">
        <v>0</v>
      </c>
      <c r="F1838" s="11">
        <v>19673.34</v>
      </c>
      <c r="G1838" t="s">
        <v>16</v>
      </c>
      <c r="H1838" t="s">
        <v>11</v>
      </c>
      <c r="I1838" t="s">
        <v>23</v>
      </c>
      <c r="K1838" t="str">
        <f t="shared" si="84"/>
        <v>1994-27</v>
      </c>
      <c r="L1838" t="str">
        <f t="shared" si="85"/>
        <v>27-Aug-1994</v>
      </c>
      <c r="M1838">
        <f t="shared" si="86"/>
        <v>28</v>
      </c>
    </row>
    <row r="1839" spans="1:13" x14ac:dyDescent="0.25">
      <c r="A1839" t="s">
        <v>1870</v>
      </c>
      <c r="B1839">
        <v>1990</v>
      </c>
      <c r="C1839" t="s">
        <v>35</v>
      </c>
      <c r="D1839">
        <v>8</v>
      </c>
      <c r="E1839">
        <v>1</v>
      </c>
      <c r="F1839" s="11">
        <v>19719.689999999999</v>
      </c>
      <c r="G1839" t="s">
        <v>16</v>
      </c>
      <c r="H1839" t="s">
        <v>11</v>
      </c>
      <c r="I1839" t="s">
        <v>13</v>
      </c>
      <c r="K1839" t="str">
        <f t="shared" si="84"/>
        <v>1990-8</v>
      </c>
      <c r="L1839" t="str">
        <f t="shared" si="85"/>
        <v>8-Aug-1990</v>
      </c>
      <c r="M1839">
        <f t="shared" si="86"/>
        <v>32</v>
      </c>
    </row>
    <row r="1840" spans="1:13" x14ac:dyDescent="0.25">
      <c r="A1840" t="s">
        <v>1871</v>
      </c>
      <c r="B1840">
        <v>1972</v>
      </c>
      <c r="C1840" t="s">
        <v>18</v>
      </c>
      <c r="D1840">
        <v>14</v>
      </c>
      <c r="E1840">
        <v>3</v>
      </c>
      <c r="F1840" s="11">
        <v>19749.38</v>
      </c>
      <c r="G1840" t="s">
        <v>16</v>
      </c>
      <c r="H1840" t="s">
        <v>12</v>
      </c>
      <c r="I1840" t="s">
        <v>13</v>
      </c>
      <c r="K1840" t="str">
        <f t="shared" si="84"/>
        <v>1972-14</v>
      </c>
      <c r="L1840" t="str">
        <f t="shared" si="85"/>
        <v>14-Jun-1972</v>
      </c>
      <c r="M1840">
        <f t="shared" si="86"/>
        <v>50</v>
      </c>
    </row>
    <row r="1841" spans="1:13" x14ac:dyDescent="0.25">
      <c r="A1841" t="s">
        <v>1872</v>
      </c>
      <c r="B1841">
        <v>1979</v>
      </c>
      <c r="C1841" t="s">
        <v>37</v>
      </c>
      <c r="D1841">
        <v>30</v>
      </c>
      <c r="E1841">
        <v>2</v>
      </c>
      <c r="F1841" s="11">
        <v>19798.05</v>
      </c>
      <c r="G1841" t="s">
        <v>16</v>
      </c>
      <c r="H1841" t="s">
        <v>16</v>
      </c>
      <c r="I1841" t="s">
        <v>247</v>
      </c>
      <c r="K1841" t="str">
        <f t="shared" si="84"/>
        <v>1979-30</v>
      </c>
      <c r="L1841" t="str">
        <f t="shared" si="85"/>
        <v>30-Oct-1979</v>
      </c>
      <c r="M1841">
        <f t="shared" si="86"/>
        <v>43</v>
      </c>
    </row>
    <row r="1842" spans="1:13" x14ac:dyDescent="0.25">
      <c r="A1842" t="s">
        <v>1873</v>
      </c>
      <c r="B1842">
        <v>1997</v>
      </c>
      <c r="C1842" t="s">
        <v>37</v>
      </c>
      <c r="D1842">
        <v>18</v>
      </c>
      <c r="E1842">
        <v>3</v>
      </c>
      <c r="F1842" s="11">
        <v>19933.46</v>
      </c>
      <c r="G1842" t="s">
        <v>16</v>
      </c>
      <c r="H1842" t="s">
        <v>12</v>
      </c>
      <c r="I1842" t="s">
        <v>42</v>
      </c>
      <c r="K1842" t="str">
        <f t="shared" si="84"/>
        <v>1997-18</v>
      </c>
      <c r="L1842" t="str">
        <f t="shared" si="85"/>
        <v>18-Oct-1997</v>
      </c>
      <c r="M1842">
        <f t="shared" si="86"/>
        <v>25</v>
      </c>
    </row>
    <row r="1843" spans="1:13" x14ac:dyDescent="0.25">
      <c r="A1843" t="s">
        <v>1874</v>
      </c>
      <c r="B1843">
        <v>1980</v>
      </c>
      <c r="C1843" t="s">
        <v>37</v>
      </c>
      <c r="D1843">
        <v>9</v>
      </c>
      <c r="E1843">
        <v>0</v>
      </c>
      <c r="F1843" s="11">
        <v>19964.75</v>
      </c>
      <c r="G1843" t="s">
        <v>16</v>
      </c>
      <c r="H1843" t="s">
        <v>11</v>
      </c>
      <c r="I1843" t="s">
        <v>247</v>
      </c>
      <c r="K1843" t="str">
        <f t="shared" si="84"/>
        <v>1980-9</v>
      </c>
      <c r="L1843" t="str">
        <f t="shared" si="85"/>
        <v>9-Oct-1980</v>
      </c>
      <c r="M1843">
        <f t="shared" si="86"/>
        <v>42</v>
      </c>
    </row>
    <row r="1844" spans="1:13" x14ac:dyDescent="0.25">
      <c r="A1844" t="s">
        <v>1875</v>
      </c>
      <c r="B1844">
        <v>1966</v>
      </c>
      <c r="C1844" t="s">
        <v>35</v>
      </c>
      <c r="D1844">
        <v>10</v>
      </c>
      <c r="E1844">
        <v>0</v>
      </c>
      <c r="F1844" s="11">
        <v>19995.29</v>
      </c>
      <c r="G1844" t="s">
        <v>16</v>
      </c>
      <c r="H1844" t="s">
        <v>12</v>
      </c>
      <c r="I1844" t="s">
        <v>535</v>
      </c>
      <c r="K1844" t="str">
        <f t="shared" si="84"/>
        <v>1966-10</v>
      </c>
      <c r="L1844" t="str">
        <f t="shared" si="85"/>
        <v>10-Aug-1966</v>
      </c>
      <c r="M1844">
        <f t="shared" si="86"/>
        <v>56</v>
      </c>
    </row>
    <row r="1845" spans="1:13" x14ac:dyDescent="0.25">
      <c r="A1845" t="s">
        <v>1876</v>
      </c>
      <c r="B1845">
        <v>1988</v>
      </c>
      <c r="C1845" t="s">
        <v>10</v>
      </c>
      <c r="D1845">
        <v>25</v>
      </c>
      <c r="E1845">
        <v>1</v>
      </c>
      <c r="F1845" s="11">
        <v>20009.63</v>
      </c>
      <c r="G1845" t="s">
        <v>11</v>
      </c>
      <c r="H1845" t="s">
        <v>16</v>
      </c>
      <c r="I1845" t="s">
        <v>23</v>
      </c>
      <c r="K1845" t="str">
        <f t="shared" si="84"/>
        <v>1988-25</v>
      </c>
      <c r="L1845" t="str">
        <f t="shared" si="85"/>
        <v>25-Jul-1988</v>
      </c>
      <c r="M1845">
        <f t="shared" si="86"/>
        <v>34</v>
      </c>
    </row>
    <row r="1846" spans="1:13" x14ac:dyDescent="0.25">
      <c r="A1846" t="s">
        <v>1877</v>
      </c>
      <c r="B1846">
        <v>1983</v>
      </c>
      <c r="C1846" t="s">
        <v>37</v>
      </c>
      <c r="D1846">
        <v>6</v>
      </c>
      <c r="E1846">
        <v>0</v>
      </c>
      <c r="F1846" s="11">
        <v>20149.32</v>
      </c>
      <c r="G1846" t="s">
        <v>11</v>
      </c>
      <c r="H1846" t="s">
        <v>16</v>
      </c>
      <c r="I1846" t="s">
        <v>168</v>
      </c>
      <c r="K1846" t="str">
        <f t="shared" si="84"/>
        <v>1983-6</v>
      </c>
      <c r="L1846" t="str">
        <f t="shared" si="85"/>
        <v>6-Oct-1983</v>
      </c>
      <c r="M1846">
        <f t="shared" si="86"/>
        <v>39</v>
      </c>
    </row>
    <row r="1847" spans="1:13" x14ac:dyDescent="0.25">
      <c r="A1847" t="s">
        <v>1878</v>
      </c>
      <c r="B1847">
        <v>2002</v>
      </c>
      <c r="C1847" t="s">
        <v>10</v>
      </c>
      <c r="D1847">
        <v>9</v>
      </c>
      <c r="E1847">
        <v>0</v>
      </c>
      <c r="F1847" s="11">
        <v>20167.34</v>
      </c>
      <c r="G1847" t="s">
        <v>12</v>
      </c>
      <c r="H1847" t="s">
        <v>12</v>
      </c>
      <c r="I1847" t="s">
        <v>42</v>
      </c>
      <c r="K1847" t="str">
        <f t="shared" si="84"/>
        <v>2002-9</v>
      </c>
      <c r="L1847" t="str">
        <f t="shared" si="85"/>
        <v>9-Jul-2002</v>
      </c>
      <c r="M1847">
        <f t="shared" si="86"/>
        <v>20</v>
      </c>
    </row>
    <row r="1848" spans="1:13" x14ac:dyDescent="0.25">
      <c r="A1848" t="s">
        <v>1879</v>
      </c>
      <c r="B1848">
        <v>1994</v>
      </c>
      <c r="C1848" t="s">
        <v>18</v>
      </c>
      <c r="D1848">
        <v>8</v>
      </c>
      <c r="E1848">
        <v>2</v>
      </c>
      <c r="F1848" s="11">
        <v>20177.669999999998</v>
      </c>
      <c r="G1848" t="s">
        <v>11</v>
      </c>
      <c r="H1848" t="s">
        <v>16</v>
      </c>
      <c r="I1848" t="s">
        <v>42</v>
      </c>
      <c r="K1848" t="str">
        <f t="shared" si="84"/>
        <v>1994-8</v>
      </c>
      <c r="L1848" t="str">
        <f t="shared" si="85"/>
        <v>8-Jun-1994</v>
      </c>
      <c r="M1848">
        <f t="shared" si="86"/>
        <v>29</v>
      </c>
    </row>
    <row r="1849" spans="1:13" x14ac:dyDescent="0.25">
      <c r="A1849" t="s">
        <v>1880</v>
      </c>
      <c r="B1849">
        <v>1987</v>
      </c>
      <c r="C1849" t="s">
        <v>37</v>
      </c>
      <c r="D1849">
        <v>17</v>
      </c>
      <c r="E1849">
        <v>0</v>
      </c>
      <c r="F1849" s="11">
        <v>20234.849999999999</v>
      </c>
      <c r="G1849" t="s">
        <v>11</v>
      </c>
      <c r="H1849" t="s">
        <v>12</v>
      </c>
      <c r="I1849" t="s">
        <v>23</v>
      </c>
      <c r="K1849" t="str">
        <f t="shared" si="84"/>
        <v>1987-17</v>
      </c>
      <c r="L1849" t="str">
        <f t="shared" si="85"/>
        <v>17-Oct-1987</v>
      </c>
      <c r="M1849">
        <f t="shared" si="86"/>
        <v>35</v>
      </c>
    </row>
    <row r="1850" spans="1:13" x14ac:dyDescent="0.25">
      <c r="A1850" t="s">
        <v>1881</v>
      </c>
      <c r="B1850">
        <v>1966</v>
      </c>
      <c r="C1850" t="s">
        <v>35</v>
      </c>
      <c r="D1850">
        <v>22</v>
      </c>
      <c r="E1850">
        <v>0</v>
      </c>
      <c r="F1850" s="11">
        <v>20253.84</v>
      </c>
      <c r="G1850" t="s">
        <v>11</v>
      </c>
      <c r="H1850" t="s">
        <v>12</v>
      </c>
      <c r="I1850" t="s">
        <v>23</v>
      </c>
      <c r="K1850" t="str">
        <f t="shared" si="84"/>
        <v>1966-22</v>
      </c>
      <c r="L1850" t="str">
        <f t="shared" si="85"/>
        <v>22-Aug-1966</v>
      </c>
      <c r="M1850">
        <f t="shared" si="86"/>
        <v>56</v>
      </c>
    </row>
    <row r="1851" spans="1:13" x14ac:dyDescent="0.25">
      <c r="A1851" t="s">
        <v>1882</v>
      </c>
      <c r="B1851">
        <v>1993</v>
      </c>
      <c r="C1851" t="s">
        <v>20</v>
      </c>
      <c r="D1851">
        <v>7</v>
      </c>
      <c r="E1851">
        <v>1</v>
      </c>
      <c r="F1851" s="11">
        <v>20277.810000000001</v>
      </c>
      <c r="G1851" t="s">
        <v>12</v>
      </c>
      <c r="H1851" t="s">
        <v>12</v>
      </c>
      <c r="I1851" t="s">
        <v>168</v>
      </c>
      <c r="K1851" t="str">
        <f t="shared" si="84"/>
        <v>1993-7</v>
      </c>
      <c r="L1851" t="str">
        <f t="shared" si="85"/>
        <v>7-Sep-1993</v>
      </c>
      <c r="M1851">
        <f t="shared" si="86"/>
        <v>29</v>
      </c>
    </row>
    <row r="1852" spans="1:13" x14ac:dyDescent="0.25">
      <c r="A1852" t="s">
        <v>1883</v>
      </c>
      <c r="B1852">
        <v>1985</v>
      </c>
      <c r="C1852" t="s">
        <v>20</v>
      </c>
      <c r="D1852">
        <v>17</v>
      </c>
      <c r="E1852">
        <v>1</v>
      </c>
      <c r="F1852" s="11">
        <v>20296.86</v>
      </c>
      <c r="G1852" t="s">
        <v>12</v>
      </c>
      <c r="H1852" t="s">
        <v>16</v>
      </c>
      <c r="I1852" t="s">
        <v>247</v>
      </c>
      <c r="K1852" t="str">
        <f t="shared" si="84"/>
        <v>1985-17</v>
      </c>
      <c r="L1852" t="str">
        <f t="shared" si="85"/>
        <v>17-Sep-1985</v>
      </c>
      <c r="M1852">
        <f t="shared" si="86"/>
        <v>37</v>
      </c>
    </row>
    <row r="1853" spans="1:13" x14ac:dyDescent="0.25">
      <c r="A1853" t="s">
        <v>1884</v>
      </c>
      <c r="B1853">
        <v>1962</v>
      </c>
      <c r="C1853" t="s">
        <v>10</v>
      </c>
      <c r="D1853">
        <v>2</v>
      </c>
      <c r="E1853">
        <v>0</v>
      </c>
      <c r="F1853" s="11">
        <v>20354.5</v>
      </c>
      <c r="G1853" t="s">
        <v>12</v>
      </c>
      <c r="H1853" t="s">
        <v>11</v>
      </c>
      <c r="I1853" t="s">
        <v>535</v>
      </c>
      <c r="K1853" t="str">
        <f t="shared" si="84"/>
        <v>1962-2</v>
      </c>
      <c r="L1853" t="str">
        <f t="shared" si="85"/>
        <v>2-Jul-1962</v>
      </c>
      <c r="M1853">
        <f t="shared" si="86"/>
        <v>60</v>
      </c>
    </row>
    <row r="1854" spans="1:13" x14ac:dyDescent="0.25">
      <c r="A1854" t="s">
        <v>1885</v>
      </c>
      <c r="B1854">
        <v>1985</v>
      </c>
      <c r="C1854" t="s">
        <v>10</v>
      </c>
      <c r="D1854">
        <v>12</v>
      </c>
      <c r="E1854">
        <v>0</v>
      </c>
      <c r="F1854" s="11">
        <v>20420.599999999999</v>
      </c>
      <c r="G1854" t="s">
        <v>12</v>
      </c>
      <c r="H1854" t="s">
        <v>11</v>
      </c>
      <c r="I1854" t="s">
        <v>42</v>
      </c>
      <c r="K1854" t="str">
        <f t="shared" si="84"/>
        <v>1985-12</v>
      </c>
      <c r="L1854" t="str">
        <f t="shared" si="85"/>
        <v>12-Jul-1985</v>
      </c>
      <c r="M1854">
        <f t="shared" si="86"/>
        <v>37</v>
      </c>
    </row>
    <row r="1855" spans="1:13" x14ac:dyDescent="0.25">
      <c r="A1855" t="s">
        <v>1886</v>
      </c>
      <c r="B1855">
        <v>1962</v>
      </c>
      <c r="C1855" t="s">
        <v>37</v>
      </c>
      <c r="D1855">
        <v>18</v>
      </c>
      <c r="E1855">
        <v>0</v>
      </c>
      <c r="F1855" s="11">
        <v>20446.849999999999</v>
      </c>
      <c r="G1855" t="s">
        <v>11</v>
      </c>
      <c r="H1855" t="s">
        <v>16</v>
      </c>
      <c r="I1855" t="s">
        <v>23</v>
      </c>
      <c r="K1855" t="str">
        <f t="shared" si="84"/>
        <v>1962-18</v>
      </c>
      <c r="L1855" t="str">
        <f t="shared" si="85"/>
        <v>18-Oct-1962</v>
      </c>
      <c r="M1855">
        <f t="shared" si="86"/>
        <v>60</v>
      </c>
    </row>
    <row r="1856" spans="1:13" x14ac:dyDescent="0.25">
      <c r="A1856" t="s">
        <v>1887</v>
      </c>
      <c r="B1856">
        <v>1969</v>
      </c>
      <c r="C1856" t="s">
        <v>37</v>
      </c>
      <c r="D1856">
        <v>13</v>
      </c>
      <c r="E1856">
        <v>3</v>
      </c>
      <c r="F1856" s="11">
        <v>20463</v>
      </c>
      <c r="G1856" t="s">
        <v>11</v>
      </c>
      <c r="H1856" t="s">
        <v>11</v>
      </c>
      <c r="I1856" t="s">
        <v>13</v>
      </c>
      <c r="K1856" t="str">
        <f t="shared" si="84"/>
        <v>1969-13</v>
      </c>
      <c r="L1856" t="str">
        <f t="shared" si="85"/>
        <v>13-Oct-1969</v>
      </c>
      <c r="M1856">
        <f t="shared" si="86"/>
        <v>53</v>
      </c>
    </row>
    <row r="1857" spans="1:13" x14ac:dyDescent="0.25">
      <c r="A1857" t="s">
        <v>1888</v>
      </c>
      <c r="B1857">
        <v>1966</v>
      </c>
      <c r="C1857" t="s">
        <v>10</v>
      </c>
      <c r="D1857">
        <v>9</v>
      </c>
      <c r="E1857">
        <v>0</v>
      </c>
      <c r="F1857" s="11">
        <v>20568.32</v>
      </c>
      <c r="G1857" t="s">
        <v>12</v>
      </c>
      <c r="H1857" t="s">
        <v>11</v>
      </c>
      <c r="I1857" t="s">
        <v>23</v>
      </c>
      <c r="K1857" t="str">
        <f t="shared" si="84"/>
        <v>1966-9</v>
      </c>
      <c r="L1857" t="str">
        <f t="shared" si="85"/>
        <v>9-Jul-1966</v>
      </c>
      <c r="M1857">
        <f t="shared" si="86"/>
        <v>56</v>
      </c>
    </row>
    <row r="1858" spans="1:13" x14ac:dyDescent="0.25">
      <c r="A1858" t="s">
        <v>1889</v>
      </c>
      <c r="B1858">
        <v>1967</v>
      </c>
      <c r="C1858" t="s">
        <v>30</v>
      </c>
      <c r="D1858">
        <v>17</v>
      </c>
      <c r="E1858">
        <v>0</v>
      </c>
      <c r="F1858" s="11">
        <v>20630.28</v>
      </c>
      <c r="G1858" t="s">
        <v>11</v>
      </c>
      <c r="H1858" t="s">
        <v>12</v>
      </c>
      <c r="I1858" t="s">
        <v>42</v>
      </c>
      <c r="K1858" t="str">
        <f t="shared" si="84"/>
        <v>1967-17</v>
      </c>
      <c r="L1858" t="str">
        <f t="shared" si="85"/>
        <v>17-Dec-1967</v>
      </c>
      <c r="M1858">
        <f t="shared" si="86"/>
        <v>55</v>
      </c>
    </row>
    <row r="1859" spans="1:13" x14ac:dyDescent="0.25">
      <c r="A1859" t="s">
        <v>1890</v>
      </c>
      <c r="B1859">
        <v>1965</v>
      </c>
      <c r="C1859" t="s">
        <v>35</v>
      </c>
      <c r="D1859">
        <v>1</v>
      </c>
      <c r="E1859">
        <v>0</v>
      </c>
      <c r="F1859" s="11">
        <v>20709.02</v>
      </c>
      <c r="G1859" t="s">
        <v>12</v>
      </c>
      <c r="H1859" t="s">
        <v>11</v>
      </c>
      <c r="I1859" t="s">
        <v>166</v>
      </c>
      <c r="K1859" t="str">
        <f t="shared" ref="K1859:K1922" si="87">B1859&amp;"-"&amp;D1859</f>
        <v>1965-1</v>
      </c>
      <c r="L1859" t="str">
        <f t="shared" ref="L1859:L1922" si="88">D1859&amp;"-"&amp;C1859&amp;"-"&amp;B1859</f>
        <v>1-Aug-1965</v>
      </c>
      <c r="M1859">
        <f t="shared" ref="M1859:M1922" si="89">DATEDIF(L1859,DATE(2023,6,8),"Y")</f>
        <v>57</v>
      </c>
    </row>
    <row r="1860" spans="1:13" x14ac:dyDescent="0.25">
      <c r="A1860" t="s">
        <v>1891</v>
      </c>
      <c r="B1860">
        <v>1992</v>
      </c>
      <c r="C1860" t="s">
        <v>20</v>
      </c>
      <c r="D1860">
        <v>14</v>
      </c>
      <c r="E1860">
        <v>3</v>
      </c>
      <c r="F1860" s="11">
        <v>20745.990000000002</v>
      </c>
      <c r="G1860" t="s">
        <v>12</v>
      </c>
      <c r="H1860" t="s">
        <v>16</v>
      </c>
      <c r="I1860" t="s">
        <v>23</v>
      </c>
      <c r="K1860" t="str">
        <f t="shared" si="87"/>
        <v>1992-14</v>
      </c>
      <c r="L1860" t="str">
        <f t="shared" si="88"/>
        <v>14-Sep-1992</v>
      </c>
      <c r="M1860">
        <f t="shared" si="89"/>
        <v>30</v>
      </c>
    </row>
    <row r="1861" spans="1:13" x14ac:dyDescent="0.25">
      <c r="A1861" t="s">
        <v>1892</v>
      </c>
      <c r="B1861">
        <v>1986</v>
      </c>
      <c r="C1861" t="s">
        <v>35</v>
      </c>
      <c r="D1861">
        <v>4</v>
      </c>
      <c r="E1861">
        <v>1</v>
      </c>
      <c r="F1861" s="11">
        <v>20773.63</v>
      </c>
      <c r="G1861" t="s">
        <v>11</v>
      </c>
      <c r="H1861" t="s">
        <v>12</v>
      </c>
      <c r="I1861" t="s">
        <v>356</v>
      </c>
      <c r="K1861" t="str">
        <f t="shared" si="87"/>
        <v>1986-4</v>
      </c>
      <c r="L1861" t="str">
        <f t="shared" si="88"/>
        <v>4-Aug-1986</v>
      </c>
      <c r="M1861">
        <f t="shared" si="89"/>
        <v>36</v>
      </c>
    </row>
    <row r="1862" spans="1:13" x14ac:dyDescent="0.25">
      <c r="A1862" t="s">
        <v>1893</v>
      </c>
      <c r="B1862">
        <v>1967</v>
      </c>
      <c r="C1862" t="s">
        <v>20</v>
      </c>
      <c r="D1862">
        <v>8</v>
      </c>
      <c r="E1862">
        <v>0</v>
      </c>
      <c r="F1862" s="11">
        <v>20781.490000000002</v>
      </c>
      <c r="G1862" t="s">
        <v>11</v>
      </c>
      <c r="H1862" t="s">
        <v>12</v>
      </c>
      <c r="I1862" t="s">
        <v>13</v>
      </c>
      <c r="K1862" t="str">
        <f t="shared" si="87"/>
        <v>1967-8</v>
      </c>
      <c r="L1862" t="str">
        <f t="shared" si="88"/>
        <v>8-Sep-1967</v>
      </c>
      <c r="M1862">
        <f t="shared" si="89"/>
        <v>55</v>
      </c>
    </row>
    <row r="1863" spans="1:13" x14ac:dyDescent="0.25">
      <c r="A1863" t="s">
        <v>1894</v>
      </c>
      <c r="B1863">
        <v>1975</v>
      </c>
      <c r="C1863" t="s">
        <v>30</v>
      </c>
      <c r="D1863">
        <v>8</v>
      </c>
      <c r="E1863">
        <v>0</v>
      </c>
      <c r="F1863" s="11">
        <v>20878.78</v>
      </c>
      <c r="G1863" t="s">
        <v>11</v>
      </c>
      <c r="H1863" t="s">
        <v>16</v>
      </c>
      <c r="I1863" t="s">
        <v>247</v>
      </c>
      <c r="K1863" t="str">
        <f t="shared" si="87"/>
        <v>1975-8</v>
      </c>
      <c r="L1863" t="str">
        <f t="shared" si="88"/>
        <v>8-Dec-1975</v>
      </c>
      <c r="M1863">
        <f t="shared" si="89"/>
        <v>47</v>
      </c>
    </row>
    <row r="1864" spans="1:13" x14ac:dyDescent="0.25">
      <c r="A1864" t="s">
        <v>1895</v>
      </c>
      <c r="B1864">
        <v>1964</v>
      </c>
      <c r="C1864" t="s">
        <v>15</v>
      </c>
      <c r="D1864">
        <v>19</v>
      </c>
      <c r="E1864">
        <v>0</v>
      </c>
      <c r="F1864" s="11">
        <v>20893.060000000001</v>
      </c>
      <c r="G1864" t="s">
        <v>11</v>
      </c>
      <c r="H1864" t="s">
        <v>12</v>
      </c>
      <c r="I1864" t="s">
        <v>23</v>
      </c>
      <c r="K1864" t="str">
        <f t="shared" si="87"/>
        <v>1964-19</v>
      </c>
      <c r="L1864" t="str">
        <f t="shared" si="88"/>
        <v>19-Nov-1964</v>
      </c>
      <c r="M1864">
        <f t="shared" si="89"/>
        <v>58</v>
      </c>
    </row>
    <row r="1865" spans="1:13" x14ac:dyDescent="0.25">
      <c r="A1865" t="s">
        <v>1896</v>
      </c>
      <c r="B1865">
        <v>1987</v>
      </c>
      <c r="C1865" t="s">
        <v>15</v>
      </c>
      <c r="D1865">
        <v>27</v>
      </c>
      <c r="E1865">
        <v>2</v>
      </c>
      <c r="F1865" s="11">
        <v>20984.09</v>
      </c>
      <c r="G1865" t="s">
        <v>11</v>
      </c>
      <c r="H1865" t="s">
        <v>11</v>
      </c>
      <c r="I1865" t="s">
        <v>164</v>
      </c>
      <c r="K1865" t="str">
        <f t="shared" si="87"/>
        <v>1987-27</v>
      </c>
      <c r="L1865" t="str">
        <f t="shared" si="88"/>
        <v>27-Nov-1987</v>
      </c>
      <c r="M1865">
        <f t="shared" si="89"/>
        <v>35</v>
      </c>
    </row>
    <row r="1866" spans="1:13" x14ac:dyDescent="0.25">
      <c r="A1866" t="s">
        <v>1897</v>
      </c>
      <c r="B1866">
        <v>1983</v>
      </c>
      <c r="C1866" t="s">
        <v>10</v>
      </c>
      <c r="D1866">
        <v>2</v>
      </c>
      <c r="E1866">
        <v>1</v>
      </c>
      <c r="F1866" s="11">
        <v>21082.16</v>
      </c>
      <c r="G1866" t="s">
        <v>12</v>
      </c>
      <c r="H1866" t="s">
        <v>11</v>
      </c>
      <c r="I1866" t="s">
        <v>42</v>
      </c>
      <c r="K1866" t="str">
        <f t="shared" si="87"/>
        <v>1983-2</v>
      </c>
      <c r="L1866" t="str">
        <f t="shared" si="88"/>
        <v>2-Jul-1983</v>
      </c>
      <c r="M1866">
        <f t="shared" si="89"/>
        <v>39</v>
      </c>
    </row>
    <row r="1867" spans="1:13" x14ac:dyDescent="0.25">
      <c r="A1867" t="s">
        <v>1898</v>
      </c>
      <c r="B1867">
        <v>1977</v>
      </c>
      <c r="C1867" t="s">
        <v>15</v>
      </c>
      <c r="D1867">
        <v>23</v>
      </c>
      <c r="E1867">
        <v>2</v>
      </c>
      <c r="F1867" s="11">
        <v>21098.55</v>
      </c>
      <c r="G1867" t="s">
        <v>12</v>
      </c>
      <c r="H1867" t="s">
        <v>12</v>
      </c>
      <c r="I1867" t="s">
        <v>23</v>
      </c>
      <c r="K1867" t="str">
        <f t="shared" si="87"/>
        <v>1977-23</v>
      </c>
      <c r="L1867" t="str">
        <f t="shared" si="88"/>
        <v>23-Nov-1977</v>
      </c>
      <c r="M1867">
        <f t="shared" si="89"/>
        <v>45</v>
      </c>
    </row>
    <row r="1868" spans="1:13" x14ac:dyDescent="0.25">
      <c r="A1868" t="s">
        <v>1899</v>
      </c>
      <c r="B1868">
        <v>1969</v>
      </c>
      <c r="C1868" t="s">
        <v>35</v>
      </c>
      <c r="D1868">
        <v>26</v>
      </c>
      <c r="E1868">
        <v>0</v>
      </c>
      <c r="F1868" s="11">
        <v>21195.82</v>
      </c>
      <c r="G1868" t="s">
        <v>12</v>
      </c>
      <c r="H1868" t="s">
        <v>16</v>
      </c>
      <c r="I1868" t="s">
        <v>13</v>
      </c>
      <c r="K1868" t="str">
        <f t="shared" si="87"/>
        <v>1969-26</v>
      </c>
      <c r="L1868" t="str">
        <f t="shared" si="88"/>
        <v>26-Aug-1969</v>
      </c>
      <c r="M1868">
        <f t="shared" si="89"/>
        <v>53</v>
      </c>
    </row>
    <row r="1869" spans="1:13" x14ac:dyDescent="0.25">
      <c r="A1869" t="s">
        <v>1900</v>
      </c>
      <c r="B1869">
        <v>1974</v>
      </c>
      <c r="C1869" t="s">
        <v>37</v>
      </c>
      <c r="D1869">
        <v>14</v>
      </c>
      <c r="E1869">
        <v>0</v>
      </c>
      <c r="F1869" s="11">
        <v>21223.68</v>
      </c>
      <c r="G1869" t="s">
        <v>12</v>
      </c>
      <c r="H1869" t="s">
        <v>11</v>
      </c>
      <c r="I1869" t="s">
        <v>13</v>
      </c>
      <c r="K1869" t="str">
        <f t="shared" si="87"/>
        <v>1974-14</v>
      </c>
      <c r="L1869" t="str">
        <f t="shared" si="88"/>
        <v>14-Oct-1974</v>
      </c>
      <c r="M1869">
        <f t="shared" si="89"/>
        <v>48</v>
      </c>
    </row>
    <row r="1870" spans="1:13" x14ac:dyDescent="0.25">
      <c r="A1870" t="s">
        <v>1901</v>
      </c>
      <c r="B1870">
        <v>1974</v>
      </c>
      <c r="C1870" t="s">
        <v>20</v>
      </c>
      <c r="D1870">
        <v>3</v>
      </c>
      <c r="E1870">
        <v>0</v>
      </c>
      <c r="F1870" s="11">
        <v>21232.18</v>
      </c>
      <c r="G1870" t="s">
        <v>12</v>
      </c>
      <c r="H1870" t="s">
        <v>11</v>
      </c>
      <c r="I1870" t="s">
        <v>42</v>
      </c>
      <c r="K1870" t="str">
        <f t="shared" si="87"/>
        <v>1974-3</v>
      </c>
      <c r="L1870" t="str">
        <f t="shared" si="88"/>
        <v>3-Sep-1974</v>
      </c>
      <c r="M1870">
        <f t="shared" si="89"/>
        <v>48</v>
      </c>
    </row>
    <row r="1871" spans="1:13" x14ac:dyDescent="0.25">
      <c r="A1871" t="s">
        <v>1902</v>
      </c>
      <c r="B1871">
        <v>1980</v>
      </c>
      <c r="C1871" t="s">
        <v>30</v>
      </c>
      <c r="D1871">
        <v>10</v>
      </c>
      <c r="E1871">
        <v>2</v>
      </c>
      <c r="F1871" s="11">
        <v>21259.38</v>
      </c>
      <c r="G1871" t="s">
        <v>12</v>
      </c>
      <c r="H1871" t="s">
        <v>12</v>
      </c>
      <c r="I1871" t="s">
        <v>166</v>
      </c>
      <c r="K1871" t="str">
        <f t="shared" si="87"/>
        <v>1980-10</v>
      </c>
      <c r="L1871" t="str">
        <f t="shared" si="88"/>
        <v>10-Dec-1980</v>
      </c>
      <c r="M1871">
        <f t="shared" si="89"/>
        <v>42</v>
      </c>
    </row>
    <row r="1872" spans="1:13" x14ac:dyDescent="0.25">
      <c r="A1872" t="s">
        <v>1903</v>
      </c>
      <c r="B1872">
        <v>2004</v>
      </c>
      <c r="C1872" t="s">
        <v>35</v>
      </c>
      <c r="D1872">
        <v>4</v>
      </c>
      <c r="E1872">
        <v>0</v>
      </c>
      <c r="F1872" s="11">
        <v>21344.85</v>
      </c>
      <c r="G1872" t="s">
        <v>12</v>
      </c>
      <c r="H1872" t="s">
        <v>16</v>
      </c>
      <c r="I1872" t="s">
        <v>247</v>
      </c>
      <c r="K1872" t="str">
        <f t="shared" si="87"/>
        <v>2004-4</v>
      </c>
      <c r="L1872" t="str">
        <f t="shared" si="88"/>
        <v>4-Aug-2004</v>
      </c>
      <c r="M1872">
        <f t="shared" si="89"/>
        <v>18</v>
      </c>
    </row>
    <row r="1873" spans="1:13" x14ac:dyDescent="0.25">
      <c r="A1873" t="s">
        <v>1904</v>
      </c>
      <c r="B1873">
        <v>1980</v>
      </c>
      <c r="C1873" t="s">
        <v>20</v>
      </c>
      <c r="D1873">
        <v>4</v>
      </c>
      <c r="E1873">
        <v>0</v>
      </c>
      <c r="F1873" s="11">
        <v>21348.71</v>
      </c>
      <c r="G1873" t="s">
        <v>11</v>
      </c>
      <c r="H1873" t="s">
        <v>16</v>
      </c>
      <c r="I1873" t="s">
        <v>23</v>
      </c>
      <c r="K1873" t="str">
        <f t="shared" si="87"/>
        <v>1980-4</v>
      </c>
      <c r="L1873" t="str">
        <f t="shared" si="88"/>
        <v>4-Sep-1980</v>
      </c>
      <c r="M1873">
        <f t="shared" si="89"/>
        <v>42</v>
      </c>
    </row>
    <row r="1874" spans="1:13" x14ac:dyDescent="0.25">
      <c r="A1874" t="s">
        <v>1905</v>
      </c>
      <c r="B1874">
        <v>1990</v>
      </c>
      <c r="C1874" t="s">
        <v>15</v>
      </c>
      <c r="D1874">
        <v>21</v>
      </c>
      <c r="E1874">
        <v>4</v>
      </c>
      <c r="F1874" s="11">
        <v>21472.48</v>
      </c>
      <c r="G1874" t="s">
        <v>11</v>
      </c>
      <c r="H1874" t="s">
        <v>11</v>
      </c>
      <c r="I1874" t="s">
        <v>23</v>
      </c>
      <c r="K1874" t="str">
        <f t="shared" si="87"/>
        <v>1990-21</v>
      </c>
      <c r="L1874" t="str">
        <f t="shared" si="88"/>
        <v>21-Nov-1990</v>
      </c>
      <c r="M1874">
        <f t="shared" si="89"/>
        <v>32</v>
      </c>
    </row>
    <row r="1875" spans="1:13" x14ac:dyDescent="0.25">
      <c r="A1875" t="s">
        <v>1906</v>
      </c>
      <c r="B1875">
        <v>1999</v>
      </c>
      <c r="C1875" t="s">
        <v>18</v>
      </c>
      <c r="D1875">
        <v>12</v>
      </c>
      <c r="E1875">
        <v>0</v>
      </c>
      <c r="F1875" s="11">
        <v>21595.38</v>
      </c>
      <c r="G1875" t="s">
        <v>11</v>
      </c>
      <c r="H1875" t="s">
        <v>12</v>
      </c>
      <c r="I1875" t="s">
        <v>23</v>
      </c>
      <c r="K1875" t="str">
        <f t="shared" si="87"/>
        <v>1999-12</v>
      </c>
      <c r="L1875" t="str">
        <f t="shared" si="88"/>
        <v>12-Jun-1999</v>
      </c>
      <c r="M1875">
        <f t="shared" si="89"/>
        <v>23</v>
      </c>
    </row>
    <row r="1876" spans="1:13" x14ac:dyDescent="0.25">
      <c r="A1876" t="s">
        <v>1907</v>
      </c>
      <c r="B1876">
        <v>1983</v>
      </c>
      <c r="C1876" t="s">
        <v>30</v>
      </c>
      <c r="D1876">
        <v>25</v>
      </c>
      <c r="E1876">
        <v>3</v>
      </c>
      <c r="F1876" s="11">
        <v>21659.93</v>
      </c>
      <c r="G1876" t="s">
        <v>12</v>
      </c>
      <c r="H1876" t="s">
        <v>12</v>
      </c>
      <c r="I1876" t="s">
        <v>247</v>
      </c>
      <c r="K1876" t="str">
        <f t="shared" si="87"/>
        <v>1983-25</v>
      </c>
      <c r="L1876" t="str">
        <f t="shared" si="88"/>
        <v>25-Dec-1983</v>
      </c>
      <c r="M1876">
        <f t="shared" si="89"/>
        <v>39</v>
      </c>
    </row>
    <row r="1877" spans="1:13" x14ac:dyDescent="0.25">
      <c r="A1877" t="s">
        <v>1908</v>
      </c>
      <c r="B1877">
        <v>1962</v>
      </c>
      <c r="C1877" t="s">
        <v>15</v>
      </c>
      <c r="D1877">
        <v>16</v>
      </c>
      <c r="E1877">
        <v>0</v>
      </c>
      <c r="F1877" s="11">
        <v>21661.16</v>
      </c>
      <c r="G1877" t="s">
        <v>11</v>
      </c>
      <c r="H1877" t="s">
        <v>11</v>
      </c>
      <c r="I1877" t="s">
        <v>23</v>
      </c>
      <c r="K1877" t="str">
        <f t="shared" si="87"/>
        <v>1962-16</v>
      </c>
      <c r="L1877" t="str">
        <f t="shared" si="88"/>
        <v>16-Nov-1962</v>
      </c>
      <c r="M1877">
        <f t="shared" si="89"/>
        <v>60</v>
      </c>
    </row>
    <row r="1878" spans="1:13" x14ac:dyDescent="0.25">
      <c r="A1878" t="s">
        <v>1909</v>
      </c>
      <c r="B1878">
        <v>1976</v>
      </c>
      <c r="C1878" t="s">
        <v>10</v>
      </c>
      <c r="D1878">
        <v>18</v>
      </c>
      <c r="E1878">
        <v>1</v>
      </c>
      <c r="F1878" s="11">
        <v>21677.279999999999</v>
      </c>
      <c r="G1878" t="s">
        <v>12</v>
      </c>
      <c r="H1878" t="s">
        <v>16</v>
      </c>
      <c r="I1878" t="s">
        <v>23</v>
      </c>
      <c r="K1878" t="str">
        <f t="shared" si="87"/>
        <v>1976-18</v>
      </c>
      <c r="L1878" t="str">
        <f t="shared" si="88"/>
        <v>18-Jul-1976</v>
      </c>
      <c r="M1878">
        <f t="shared" si="89"/>
        <v>46</v>
      </c>
    </row>
    <row r="1879" spans="1:13" x14ac:dyDescent="0.25">
      <c r="A1879" t="s">
        <v>1910</v>
      </c>
      <c r="B1879">
        <v>1979</v>
      </c>
      <c r="C1879" t="s">
        <v>20</v>
      </c>
      <c r="D1879">
        <v>20</v>
      </c>
      <c r="E1879">
        <v>1</v>
      </c>
      <c r="F1879" s="11">
        <v>21771.34</v>
      </c>
      <c r="G1879" t="s">
        <v>12</v>
      </c>
      <c r="H1879" t="s">
        <v>16</v>
      </c>
      <c r="I1879" t="s">
        <v>247</v>
      </c>
      <c r="K1879" t="str">
        <f t="shared" si="87"/>
        <v>1979-20</v>
      </c>
      <c r="L1879" t="str">
        <f t="shared" si="88"/>
        <v>20-Sep-1979</v>
      </c>
      <c r="M1879">
        <f t="shared" si="89"/>
        <v>43</v>
      </c>
    </row>
    <row r="1880" spans="1:13" x14ac:dyDescent="0.25">
      <c r="A1880" t="s">
        <v>1911</v>
      </c>
      <c r="B1880">
        <v>1979</v>
      </c>
      <c r="C1880" t="s">
        <v>20</v>
      </c>
      <c r="D1880">
        <v>28</v>
      </c>
      <c r="E1880">
        <v>0</v>
      </c>
      <c r="F1880" s="11">
        <v>21774.32</v>
      </c>
      <c r="G1880" t="s">
        <v>12</v>
      </c>
      <c r="H1880" t="s">
        <v>11</v>
      </c>
      <c r="I1880" t="s">
        <v>23</v>
      </c>
      <c r="K1880" t="str">
        <f t="shared" si="87"/>
        <v>1979-28</v>
      </c>
      <c r="L1880" t="str">
        <f t="shared" si="88"/>
        <v>28-Sep-1979</v>
      </c>
      <c r="M1880">
        <f t="shared" si="89"/>
        <v>43</v>
      </c>
    </row>
    <row r="1881" spans="1:13" x14ac:dyDescent="0.25">
      <c r="A1881" t="s">
        <v>1912</v>
      </c>
      <c r="B1881">
        <v>1963</v>
      </c>
      <c r="C1881" t="s">
        <v>35</v>
      </c>
      <c r="D1881">
        <v>27</v>
      </c>
      <c r="E1881">
        <v>0</v>
      </c>
      <c r="F1881" s="11">
        <v>21797</v>
      </c>
      <c r="G1881" t="s">
        <v>12</v>
      </c>
      <c r="H1881" t="s">
        <v>16</v>
      </c>
      <c r="I1881" t="s">
        <v>42</v>
      </c>
      <c r="K1881" t="str">
        <f t="shared" si="87"/>
        <v>1963-27</v>
      </c>
      <c r="L1881" t="str">
        <f t="shared" si="88"/>
        <v>27-Aug-1963</v>
      </c>
      <c r="M1881">
        <f t="shared" si="89"/>
        <v>59</v>
      </c>
    </row>
    <row r="1882" spans="1:13" x14ac:dyDescent="0.25">
      <c r="A1882" t="s">
        <v>1913</v>
      </c>
      <c r="B1882">
        <v>1979</v>
      </c>
      <c r="C1882" t="s">
        <v>35</v>
      </c>
      <c r="D1882">
        <v>17</v>
      </c>
      <c r="E1882">
        <v>2</v>
      </c>
      <c r="F1882" s="11">
        <v>21880.82</v>
      </c>
      <c r="G1882" t="s">
        <v>12</v>
      </c>
      <c r="H1882" t="s">
        <v>16</v>
      </c>
      <c r="I1882" t="s">
        <v>23</v>
      </c>
      <c r="K1882" t="str">
        <f t="shared" si="87"/>
        <v>1979-17</v>
      </c>
      <c r="L1882" t="str">
        <f t="shared" si="88"/>
        <v>17-Aug-1979</v>
      </c>
      <c r="M1882">
        <f t="shared" si="89"/>
        <v>43</v>
      </c>
    </row>
    <row r="1883" spans="1:13" x14ac:dyDescent="0.25">
      <c r="A1883" t="s">
        <v>1914</v>
      </c>
      <c r="B1883">
        <v>2003</v>
      </c>
      <c r="C1883" t="s">
        <v>20</v>
      </c>
      <c r="D1883">
        <v>28</v>
      </c>
      <c r="E1883">
        <v>0</v>
      </c>
      <c r="F1883" s="11">
        <v>21882.400000000001</v>
      </c>
      <c r="G1883" t="s">
        <v>11</v>
      </c>
      <c r="H1883" t="s">
        <v>16</v>
      </c>
      <c r="I1883" t="s">
        <v>42</v>
      </c>
      <c r="K1883" t="str">
        <f t="shared" si="87"/>
        <v>2003-28</v>
      </c>
      <c r="L1883" t="str">
        <f t="shared" si="88"/>
        <v>28-Sep-2003</v>
      </c>
      <c r="M1883">
        <f t="shared" si="89"/>
        <v>19</v>
      </c>
    </row>
    <row r="1884" spans="1:13" x14ac:dyDescent="0.25">
      <c r="A1884" t="s">
        <v>1915</v>
      </c>
      <c r="B1884">
        <v>1975</v>
      </c>
      <c r="C1884" t="s">
        <v>30</v>
      </c>
      <c r="D1884">
        <v>19</v>
      </c>
      <c r="E1884">
        <v>1</v>
      </c>
      <c r="F1884" s="11">
        <v>21978.68</v>
      </c>
      <c r="G1884" t="s">
        <v>12</v>
      </c>
      <c r="H1884" t="s">
        <v>12</v>
      </c>
      <c r="I1884" t="s">
        <v>13</v>
      </c>
      <c r="K1884" t="str">
        <f t="shared" si="87"/>
        <v>1975-19</v>
      </c>
      <c r="L1884" t="str">
        <f t="shared" si="88"/>
        <v>19-Dec-1975</v>
      </c>
      <c r="M1884">
        <f t="shared" si="89"/>
        <v>47</v>
      </c>
    </row>
    <row r="1885" spans="1:13" x14ac:dyDescent="0.25">
      <c r="A1885" t="s">
        <v>1916</v>
      </c>
      <c r="B1885">
        <v>1989</v>
      </c>
      <c r="C1885" t="s">
        <v>37</v>
      </c>
      <c r="D1885">
        <v>14</v>
      </c>
      <c r="E1885">
        <v>0</v>
      </c>
      <c r="F1885" s="11">
        <v>21984.47</v>
      </c>
      <c r="G1885" t="s">
        <v>12</v>
      </c>
      <c r="H1885" t="s">
        <v>16</v>
      </c>
      <c r="I1885" t="s">
        <v>23</v>
      </c>
      <c r="K1885" t="str">
        <f t="shared" si="87"/>
        <v>1989-14</v>
      </c>
      <c r="L1885" t="str">
        <f t="shared" si="88"/>
        <v>14-Oct-1989</v>
      </c>
      <c r="M1885">
        <f t="shared" si="89"/>
        <v>33</v>
      </c>
    </row>
    <row r="1886" spans="1:13" x14ac:dyDescent="0.25">
      <c r="A1886" t="s">
        <v>1917</v>
      </c>
      <c r="B1886">
        <v>2001</v>
      </c>
      <c r="C1886" t="s">
        <v>35</v>
      </c>
      <c r="D1886">
        <v>28</v>
      </c>
      <c r="E1886">
        <v>0</v>
      </c>
      <c r="F1886" s="11">
        <v>22097.62</v>
      </c>
      <c r="G1886" t="s">
        <v>12</v>
      </c>
      <c r="H1886" t="s">
        <v>16</v>
      </c>
      <c r="I1886" t="s">
        <v>42</v>
      </c>
      <c r="K1886" t="str">
        <f t="shared" si="87"/>
        <v>2001-28</v>
      </c>
      <c r="L1886" t="str">
        <f t="shared" si="88"/>
        <v>28-Aug-2001</v>
      </c>
      <c r="M1886">
        <f t="shared" si="89"/>
        <v>21</v>
      </c>
    </row>
    <row r="1887" spans="1:13" x14ac:dyDescent="0.25">
      <c r="A1887" t="s">
        <v>1918</v>
      </c>
      <c r="B1887">
        <v>1980</v>
      </c>
      <c r="C1887" t="s">
        <v>20</v>
      </c>
      <c r="D1887">
        <v>12</v>
      </c>
      <c r="E1887">
        <v>0</v>
      </c>
      <c r="F1887" s="11">
        <v>22144.03</v>
      </c>
      <c r="G1887" t="s">
        <v>11</v>
      </c>
      <c r="H1887" t="s">
        <v>11</v>
      </c>
      <c r="I1887" t="s">
        <v>42</v>
      </c>
      <c r="K1887" t="str">
        <f t="shared" si="87"/>
        <v>1980-12</v>
      </c>
      <c r="L1887" t="str">
        <f t="shared" si="88"/>
        <v>12-Sep-1980</v>
      </c>
      <c r="M1887">
        <f t="shared" si="89"/>
        <v>42</v>
      </c>
    </row>
    <row r="1888" spans="1:13" x14ac:dyDescent="0.25">
      <c r="A1888" t="s">
        <v>1919</v>
      </c>
      <c r="B1888">
        <v>1965</v>
      </c>
      <c r="C1888" t="s">
        <v>35</v>
      </c>
      <c r="D1888">
        <v>24</v>
      </c>
      <c r="E1888">
        <v>1</v>
      </c>
      <c r="F1888" s="11">
        <v>22192.44</v>
      </c>
      <c r="G1888" t="s">
        <v>12</v>
      </c>
      <c r="H1888" t="s">
        <v>16</v>
      </c>
      <c r="I1888" t="s">
        <v>13</v>
      </c>
      <c r="K1888" t="str">
        <f t="shared" si="87"/>
        <v>1965-24</v>
      </c>
      <c r="L1888" t="str">
        <f t="shared" si="88"/>
        <v>24-Aug-1965</v>
      </c>
      <c r="M1888">
        <f t="shared" si="89"/>
        <v>57</v>
      </c>
    </row>
    <row r="1889" spans="1:13" x14ac:dyDescent="0.25">
      <c r="A1889" t="s">
        <v>1920</v>
      </c>
      <c r="B1889">
        <v>1971</v>
      </c>
      <c r="C1889" t="s">
        <v>18</v>
      </c>
      <c r="D1889">
        <v>16</v>
      </c>
      <c r="E1889">
        <v>1</v>
      </c>
      <c r="F1889" s="11">
        <v>22218.11</v>
      </c>
      <c r="G1889" t="s">
        <v>11</v>
      </c>
      <c r="H1889" t="s">
        <v>12</v>
      </c>
      <c r="I1889" t="s">
        <v>13</v>
      </c>
      <c r="K1889" t="str">
        <f t="shared" si="87"/>
        <v>1971-16</v>
      </c>
      <c r="L1889" t="str">
        <f t="shared" si="88"/>
        <v>16-Jun-1971</v>
      </c>
      <c r="M1889">
        <f t="shared" si="89"/>
        <v>51</v>
      </c>
    </row>
    <row r="1890" spans="1:13" x14ac:dyDescent="0.25">
      <c r="A1890" t="s">
        <v>1921</v>
      </c>
      <c r="B1890">
        <v>1982</v>
      </c>
      <c r="C1890" t="s">
        <v>30</v>
      </c>
      <c r="D1890">
        <v>27</v>
      </c>
      <c r="E1890">
        <v>1</v>
      </c>
      <c r="F1890" s="11">
        <v>22331.57</v>
      </c>
      <c r="G1890" t="s">
        <v>11</v>
      </c>
      <c r="H1890" t="s">
        <v>12</v>
      </c>
      <c r="I1890" t="s">
        <v>247</v>
      </c>
      <c r="K1890" t="str">
        <f t="shared" si="87"/>
        <v>1982-27</v>
      </c>
      <c r="L1890" t="str">
        <f t="shared" si="88"/>
        <v>27-Dec-1982</v>
      </c>
      <c r="M1890">
        <f t="shared" si="89"/>
        <v>40</v>
      </c>
    </row>
    <row r="1891" spans="1:13" x14ac:dyDescent="0.25">
      <c r="A1891" t="s">
        <v>1922</v>
      </c>
      <c r="B1891">
        <v>1999</v>
      </c>
      <c r="C1891" t="s">
        <v>35</v>
      </c>
      <c r="D1891">
        <v>26</v>
      </c>
      <c r="E1891">
        <v>2</v>
      </c>
      <c r="F1891" s="11">
        <v>22395.74</v>
      </c>
      <c r="G1891" t="s">
        <v>12</v>
      </c>
      <c r="H1891" t="s">
        <v>11</v>
      </c>
      <c r="I1891" t="s">
        <v>247</v>
      </c>
      <c r="K1891" t="str">
        <f t="shared" si="87"/>
        <v>1999-26</v>
      </c>
      <c r="L1891" t="str">
        <f t="shared" si="88"/>
        <v>26-Aug-1999</v>
      </c>
      <c r="M1891">
        <f t="shared" si="89"/>
        <v>23</v>
      </c>
    </row>
    <row r="1892" spans="1:13" x14ac:dyDescent="0.25">
      <c r="A1892" t="s">
        <v>1923</v>
      </c>
      <c r="B1892">
        <v>1966</v>
      </c>
      <c r="C1892" t="s">
        <v>35</v>
      </c>
      <c r="D1892">
        <v>18</v>
      </c>
      <c r="E1892">
        <v>0</v>
      </c>
      <c r="F1892" s="11">
        <v>22412.65</v>
      </c>
      <c r="G1892" t="s">
        <v>12</v>
      </c>
      <c r="H1892" t="s">
        <v>12</v>
      </c>
      <c r="I1892" t="s">
        <v>276</v>
      </c>
      <c r="K1892" t="str">
        <f t="shared" si="87"/>
        <v>1966-18</v>
      </c>
      <c r="L1892" t="str">
        <f t="shared" si="88"/>
        <v>18-Aug-1966</v>
      </c>
      <c r="M1892">
        <f t="shared" si="89"/>
        <v>56</v>
      </c>
    </row>
    <row r="1893" spans="1:13" x14ac:dyDescent="0.25">
      <c r="A1893" t="s">
        <v>1924</v>
      </c>
      <c r="B1893">
        <v>1983</v>
      </c>
      <c r="C1893" t="s">
        <v>30</v>
      </c>
      <c r="D1893">
        <v>21</v>
      </c>
      <c r="E1893">
        <v>1</v>
      </c>
      <c r="F1893" s="11">
        <v>22462.04</v>
      </c>
      <c r="G1893" t="s">
        <v>12</v>
      </c>
      <c r="H1893" t="s">
        <v>16</v>
      </c>
      <c r="I1893" t="s">
        <v>166</v>
      </c>
      <c r="K1893" t="str">
        <f t="shared" si="87"/>
        <v>1983-21</v>
      </c>
      <c r="L1893" t="str">
        <f t="shared" si="88"/>
        <v>21-Dec-1983</v>
      </c>
      <c r="M1893">
        <f t="shared" si="89"/>
        <v>39</v>
      </c>
    </row>
    <row r="1894" spans="1:13" x14ac:dyDescent="0.25">
      <c r="A1894" t="s">
        <v>1925</v>
      </c>
      <c r="B1894">
        <v>1979</v>
      </c>
      <c r="C1894" t="s">
        <v>15</v>
      </c>
      <c r="D1894">
        <v>14</v>
      </c>
      <c r="E1894">
        <v>2</v>
      </c>
      <c r="F1894" s="11">
        <v>22478.6</v>
      </c>
      <c r="G1894" t="s">
        <v>12</v>
      </c>
      <c r="H1894" t="s">
        <v>11</v>
      </c>
      <c r="I1894" t="s">
        <v>42</v>
      </c>
      <c r="K1894" t="str">
        <f t="shared" si="87"/>
        <v>1979-14</v>
      </c>
      <c r="L1894" t="str">
        <f t="shared" si="88"/>
        <v>14-Nov-1979</v>
      </c>
      <c r="M1894">
        <f t="shared" si="89"/>
        <v>43</v>
      </c>
    </row>
    <row r="1895" spans="1:13" x14ac:dyDescent="0.25">
      <c r="A1895" t="s">
        <v>1926</v>
      </c>
      <c r="B1895">
        <v>2003</v>
      </c>
      <c r="C1895" t="s">
        <v>10</v>
      </c>
      <c r="D1895">
        <v>25</v>
      </c>
      <c r="E1895">
        <v>2</v>
      </c>
      <c r="F1895" s="11">
        <v>22493.66</v>
      </c>
      <c r="G1895" t="s">
        <v>11</v>
      </c>
      <c r="H1895" t="s">
        <v>16</v>
      </c>
      <c r="I1895" t="s">
        <v>23</v>
      </c>
      <c r="K1895" t="str">
        <f t="shared" si="87"/>
        <v>2003-25</v>
      </c>
      <c r="L1895" t="str">
        <f t="shared" si="88"/>
        <v>25-Jul-2003</v>
      </c>
      <c r="M1895">
        <f t="shared" si="89"/>
        <v>19</v>
      </c>
    </row>
    <row r="1896" spans="1:13" x14ac:dyDescent="0.25">
      <c r="A1896" t="s">
        <v>1927</v>
      </c>
      <c r="B1896">
        <v>1970</v>
      </c>
      <c r="C1896" t="s">
        <v>15</v>
      </c>
      <c r="D1896">
        <v>9</v>
      </c>
      <c r="E1896">
        <v>0</v>
      </c>
      <c r="F1896" s="11">
        <v>23045.57</v>
      </c>
      <c r="G1896" t="s">
        <v>11</v>
      </c>
      <c r="H1896" t="s">
        <v>11</v>
      </c>
      <c r="I1896" t="s">
        <v>247</v>
      </c>
      <c r="K1896" t="str">
        <f t="shared" si="87"/>
        <v>1970-9</v>
      </c>
      <c r="L1896" t="str">
        <f t="shared" si="88"/>
        <v>9-Nov-1970</v>
      </c>
      <c r="M1896">
        <f t="shared" si="89"/>
        <v>52</v>
      </c>
    </row>
    <row r="1897" spans="1:13" x14ac:dyDescent="0.25">
      <c r="A1897" t="s">
        <v>1928</v>
      </c>
      <c r="B1897">
        <v>1975</v>
      </c>
      <c r="C1897" t="s">
        <v>20</v>
      </c>
      <c r="D1897">
        <v>9</v>
      </c>
      <c r="E1897">
        <v>0</v>
      </c>
      <c r="F1897" s="11">
        <v>23065.42</v>
      </c>
      <c r="G1897" t="s">
        <v>11</v>
      </c>
      <c r="H1897" t="s">
        <v>11</v>
      </c>
      <c r="I1897" t="s">
        <v>13</v>
      </c>
      <c r="K1897" t="str">
        <f t="shared" si="87"/>
        <v>1975-9</v>
      </c>
      <c r="L1897" t="str">
        <f t="shared" si="88"/>
        <v>9-Sep-1975</v>
      </c>
      <c r="M1897">
        <f t="shared" si="89"/>
        <v>47</v>
      </c>
    </row>
    <row r="1898" spans="1:13" x14ac:dyDescent="0.25">
      <c r="A1898" t="s">
        <v>1929</v>
      </c>
      <c r="B1898">
        <v>2003</v>
      </c>
      <c r="C1898" t="s">
        <v>30</v>
      </c>
      <c r="D1898">
        <v>14</v>
      </c>
      <c r="E1898">
        <v>0</v>
      </c>
      <c r="F1898" s="11">
        <v>23082.959999999999</v>
      </c>
      <c r="G1898" t="s">
        <v>11</v>
      </c>
      <c r="H1898" t="s">
        <v>11</v>
      </c>
      <c r="I1898" t="s">
        <v>42</v>
      </c>
      <c r="K1898" t="str">
        <f t="shared" si="87"/>
        <v>2003-14</v>
      </c>
      <c r="L1898" t="str">
        <f t="shared" si="88"/>
        <v>14-Dec-2003</v>
      </c>
      <c r="M1898">
        <f t="shared" si="89"/>
        <v>19</v>
      </c>
    </row>
    <row r="1899" spans="1:13" x14ac:dyDescent="0.25">
      <c r="A1899" t="s">
        <v>1930</v>
      </c>
      <c r="B1899">
        <v>1997</v>
      </c>
      <c r="C1899" t="s">
        <v>35</v>
      </c>
      <c r="D1899">
        <v>7</v>
      </c>
      <c r="E1899">
        <v>2</v>
      </c>
      <c r="F1899" s="11">
        <v>23241.47</v>
      </c>
      <c r="G1899" t="s">
        <v>11</v>
      </c>
      <c r="H1899" t="s">
        <v>12</v>
      </c>
      <c r="I1899" t="s">
        <v>170</v>
      </c>
      <c r="K1899" t="str">
        <f t="shared" si="87"/>
        <v>1997-7</v>
      </c>
      <c r="L1899" t="str">
        <f t="shared" si="88"/>
        <v>7-Aug-1997</v>
      </c>
      <c r="M1899">
        <f t="shared" si="89"/>
        <v>25</v>
      </c>
    </row>
    <row r="1900" spans="1:13" x14ac:dyDescent="0.25">
      <c r="A1900" t="s">
        <v>1931</v>
      </c>
      <c r="B1900">
        <v>1969</v>
      </c>
      <c r="C1900" t="s">
        <v>15</v>
      </c>
      <c r="D1900">
        <v>14</v>
      </c>
      <c r="E1900">
        <v>1</v>
      </c>
      <c r="F1900" s="11">
        <v>23244.79</v>
      </c>
      <c r="G1900" t="s">
        <v>11</v>
      </c>
      <c r="H1900" t="s">
        <v>12</v>
      </c>
      <c r="I1900" t="s">
        <v>13</v>
      </c>
      <c r="K1900" t="str">
        <f t="shared" si="87"/>
        <v>1969-14</v>
      </c>
      <c r="L1900" t="str">
        <f t="shared" si="88"/>
        <v>14-Nov-1969</v>
      </c>
      <c r="M1900">
        <f t="shared" si="89"/>
        <v>53</v>
      </c>
    </row>
    <row r="1901" spans="1:13" x14ac:dyDescent="0.25">
      <c r="A1901" t="s">
        <v>1932</v>
      </c>
      <c r="B1901">
        <v>1994</v>
      </c>
      <c r="C1901" t="s">
        <v>37</v>
      </c>
      <c r="D1901">
        <v>3</v>
      </c>
      <c r="E1901">
        <v>1</v>
      </c>
      <c r="F1901" s="11">
        <v>23288.93</v>
      </c>
      <c r="G1901" t="s">
        <v>11</v>
      </c>
      <c r="H1901" t="s">
        <v>12</v>
      </c>
      <c r="I1901" t="s">
        <v>247</v>
      </c>
      <c r="K1901" t="str">
        <f t="shared" si="87"/>
        <v>1994-3</v>
      </c>
      <c r="L1901" t="str">
        <f t="shared" si="88"/>
        <v>3-Oct-1994</v>
      </c>
      <c r="M1901">
        <f t="shared" si="89"/>
        <v>28</v>
      </c>
    </row>
    <row r="1902" spans="1:13" x14ac:dyDescent="0.25">
      <c r="A1902" t="s">
        <v>1933</v>
      </c>
      <c r="B1902">
        <v>1973</v>
      </c>
      <c r="C1902" t="s">
        <v>37</v>
      </c>
      <c r="D1902">
        <v>22</v>
      </c>
      <c r="E1902">
        <v>2</v>
      </c>
      <c r="F1902" s="11">
        <v>23306.55</v>
      </c>
      <c r="G1902" t="s">
        <v>11</v>
      </c>
      <c r="H1902" t="s">
        <v>11</v>
      </c>
      <c r="I1902" t="s">
        <v>42</v>
      </c>
      <c r="K1902" t="str">
        <f t="shared" si="87"/>
        <v>1973-22</v>
      </c>
      <c r="L1902" t="str">
        <f t="shared" si="88"/>
        <v>22-Oct-1973</v>
      </c>
      <c r="M1902">
        <f t="shared" si="89"/>
        <v>49</v>
      </c>
    </row>
    <row r="1903" spans="1:13" x14ac:dyDescent="0.25">
      <c r="A1903" t="s">
        <v>1934</v>
      </c>
      <c r="B1903">
        <v>1975</v>
      </c>
      <c r="C1903" t="s">
        <v>15</v>
      </c>
      <c r="D1903">
        <v>13</v>
      </c>
      <c r="E1903">
        <v>1</v>
      </c>
      <c r="F1903" s="11">
        <v>23401.31</v>
      </c>
      <c r="G1903" t="s">
        <v>11</v>
      </c>
      <c r="H1903" t="s">
        <v>12</v>
      </c>
      <c r="I1903" t="s">
        <v>247</v>
      </c>
      <c r="K1903" t="str">
        <f t="shared" si="87"/>
        <v>1975-13</v>
      </c>
      <c r="L1903" t="str">
        <f t="shared" si="88"/>
        <v>13-Nov-1975</v>
      </c>
      <c r="M1903">
        <f t="shared" si="89"/>
        <v>47</v>
      </c>
    </row>
    <row r="1904" spans="1:13" x14ac:dyDescent="0.25">
      <c r="A1904" t="s">
        <v>1935</v>
      </c>
      <c r="B1904">
        <v>1983</v>
      </c>
      <c r="C1904" t="s">
        <v>35</v>
      </c>
      <c r="D1904">
        <v>26</v>
      </c>
      <c r="E1904">
        <v>2</v>
      </c>
      <c r="F1904" s="11">
        <v>23563.02</v>
      </c>
      <c r="G1904" t="s">
        <v>11</v>
      </c>
      <c r="H1904" t="s">
        <v>11</v>
      </c>
      <c r="I1904" t="s">
        <v>13</v>
      </c>
      <c r="K1904" t="str">
        <f t="shared" si="87"/>
        <v>1983-26</v>
      </c>
      <c r="L1904" t="str">
        <f t="shared" si="88"/>
        <v>26-Aug-1983</v>
      </c>
      <c r="M1904">
        <f t="shared" si="89"/>
        <v>39</v>
      </c>
    </row>
    <row r="1905" spans="1:13" x14ac:dyDescent="0.25">
      <c r="A1905" t="s">
        <v>1936</v>
      </c>
      <c r="B1905">
        <v>1974</v>
      </c>
      <c r="C1905" t="s">
        <v>18</v>
      </c>
      <c r="D1905">
        <v>2</v>
      </c>
      <c r="E1905">
        <v>1</v>
      </c>
      <c r="F1905" s="11">
        <v>23568.27</v>
      </c>
      <c r="G1905" t="s">
        <v>11</v>
      </c>
      <c r="H1905" t="s">
        <v>11</v>
      </c>
      <c r="I1905" t="s">
        <v>42</v>
      </c>
      <c r="K1905" t="str">
        <f t="shared" si="87"/>
        <v>1974-2</v>
      </c>
      <c r="L1905" t="str">
        <f t="shared" si="88"/>
        <v>2-Jun-1974</v>
      </c>
      <c r="M1905">
        <f t="shared" si="89"/>
        <v>49</v>
      </c>
    </row>
    <row r="1906" spans="1:13" x14ac:dyDescent="0.25">
      <c r="A1906" t="s">
        <v>1937</v>
      </c>
      <c r="B1906">
        <v>1973</v>
      </c>
      <c r="C1906" t="s">
        <v>18</v>
      </c>
      <c r="D1906">
        <v>27</v>
      </c>
      <c r="E1906">
        <v>2</v>
      </c>
      <c r="F1906" s="11">
        <v>23807.24</v>
      </c>
      <c r="G1906" t="s">
        <v>11</v>
      </c>
      <c r="H1906" t="s">
        <v>12</v>
      </c>
      <c r="I1906" t="s">
        <v>23</v>
      </c>
      <c r="K1906" t="str">
        <f t="shared" si="87"/>
        <v>1973-27</v>
      </c>
      <c r="L1906" t="str">
        <f t="shared" si="88"/>
        <v>27-Jun-1973</v>
      </c>
      <c r="M1906">
        <f t="shared" si="89"/>
        <v>49</v>
      </c>
    </row>
    <row r="1907" spans="1:13" x14ac:dyDescent="0.25">
      <c r="A1907" t="s">
        <v>1938</v>
      </c>
      <c r="B1907">
        <v>1970</v>
      </c>
      <c r="C1907" t="s">
        <v>35</v>
      </c>
      <c r="D1907">
        <v>8</v>
      </c>
      <c r="E1907">
        <v>1</v>
      </c>
      <c r="F1907" s="11">
        <v>23887.66</v>
      </c>
      <c r="G1907" t="s">
        <v>11</v>
      </c>
      <c r="H1907" t="s">
        <v>12</v>
      </c>
      <c r="I1907" t="s">
        <v>23</v>
      </c>
      <c r="K1907" t="str">
        <f t="shared" si="87"/>
        <v>1970-8</v>
      </c>
      <c r="L1907" t="str">
        <f t="shared" si="88"/>
        <v>8-Aug-1970</v>
      </c>
      <c r="M1907">
        <f t="shared" si="89"/>
        <v>52</v>
      </c>
    </row>
    <row r="1908" spans="1:13" x14ac:dyDescent="0.25">
      <c r="A1908" t="s">
        <v>1939</v>
      </c>
      <c r="B1908">
        <v>1971</v>
      </c>
      <c r="C1908" t="s">
        <v>10</v>
      </c>
      <c r="D1908">
        <v>10</v>
      </c>
      <c r="E1908">
        <v>2</v>
      </c>
      <c r="F1908" s="11">
        <v>23967.38</v>
      </c>
      <c r="G1908" t="s">
        <v>11</v>
      </c>
      <c r="H1908" t="s">
        <v>11</v>
      </c>
      <c r="I1908" t="s">
        <v>23</v>
      </c>
      <c r="K1908" t="str">
        <f t="shared" si="87"/>
        <v>1971-10</v>
      </c>
      <c r="L1908" t="str">
        <f t="shared" si="88"/>
        <v>10-Jul-1971</v>
      </c>
      <c r="M1908">
        <f t="shared" si="89"/>
        <v>51</v>
      </c>
    </row>
    <row r="1909" spans="1:13" x14ac:dyDescent="0.25">
      <c r="A1909" t="s">
        <v>1940</v>
      </c>
      <c r="B1909">
        <v>2003</v>
      </c>
      <c r="C1909" t="s">
        <v>30</v>
      </c>
      <c r="D1909">
        <v>30</v>
      </c>
      <c r="E1909">
        <v>2</v>
      </c>
      <c r="F1909" s="11">
        <v>24059.68</v>
      </c>
      <c r="G1909" t="s">
        <v>11</v>
      </c>
      <c r="H1909" t="s">
        <v>11</v>
      </c>
      <c r="I1909" t="s">
        <v>23</v>
      </c>
      <c r="K1909" t="str">
        <f t="shared" si="87"/>
        <v>2003-30</v>
      </c>
      <c r="L1909" t="str">
        <f t="shared" si="88"/>
        <v>30-Dec-2003</v>
      </c>
      <c r="M1909">
        <f t="shared" si="89"/>
        <v>19</v>
      </c>
    </row>
    <row r="1910" spans="1:13" x14ac:dyDescent="0.25">
      <c r="A1910" t="s">
        <v>1941</v>
      </c>
      <c r="B1910">
        <v>1973</v>
      </c>
      <c r="C1910" t="s">
        <v>18</v>
      </c>
      <c r="D1910">
        <v>13</v>
      </c>
      <c r="E1910">
        <v>3</v>
      </c>
      <c r="F1910" s="11">
        <v>24106.91</v>
      </c>
      <c r="G1910" t="s">
        <v>11</v>
      </c>
      <c r="H1910" t="s">
        <v>11</v>
      </c>
      <c r="I1910" t="s">
        <v>247</v>
      </c>
      <c r="K1910" t="str">
        <f t="shared" si="87"/>
        <v>1973-13</v>
      </c>
      <c r="L1910" t="str">
        <f t="shared" si="88"/>
        <v>13-Jun-1973</v>
      </c>
      <c r="M1910">
        <f t="shared" si="89"/>
        <v>49</v>
      </c>
    </row>
    <row r="1911" spans="1:13" x14ac:dyDescent="0.25">
      <c r="A1911" t="s">
        <v>1942</v>
      </c>
      <c r="B1911">
        <v>1974</v>
      </c>
      <c r="C1911" t="s">
        <v>20</v>
      </c>
      <c r="D1911">
        <v>10</v>
      </c>
      <c r="E1911">
        <v>3</v>
      </c>
      <c r="F1911" s="11">
        <v>24180.93</v>
      </c>
      <c r="G1911" t="s">
        <v>11</v>
      </c>
      <c r="H1911" t="s">
        <v>16</v>
      </c>
      <c r="I1911" t="s">
        <v>13</v>
      </c>
      <c r="K1911" t="str">
        <f t="shared" si="87"/>
        <v>1974-10</v>
      </c>
      <c r="L1911" t="str">
        <f t="shared" si="88"/>
        <v>10-Sep-1974</v>
      </c>
      <c r="M1911">
        <f t="shared" si="89"/>
        <v>48</v>
      </c>
    </row>
    <row r="1912" spans="1:13" x14ac:dyDescent="0.25">
      <c r="A1912" t="s">
        <v>1943</v>
      </c>
      <c r="B1912">
        <v>1964</v>
      </c>
      <c r="C1912" t="s">
        <v>30</v>
      </c>
      <c r="D1912">
        <v>16</v>
      </c>
      <c r="E1912">
        <v>0</v>
      </c>
      <c r="F1912" s="11">
        <v>24227.34</v>
      </c>
      <c r="G1912" t="s">
        <v>11</v>
      </c>
      <c r="H1912" t="s">
        <v>16</v>
      </c>
      <c r="I1912" t="s">
        <v>13</v>
      </c>
      <c r="K1912" t="str">
        <f t="shared" si="87"/>
        <v>1964-16</v>
      </c>
      <c r="L1912" t="str">
        <f t="shared" si="88"/>
        <v>16-Dec-1964</v>
      </c>
      <c r="M1912">
        <f t="shared" si="89"/>
        <v>58</v>
      </c>
    </row>
    <row r="1913" spans="1:13" x14ac:dyDescent="0.25">
      <c r="A1913" t="s">
        <v>1944</v>
      </c>
      <c r="B1913">
        <v>2004</v>
      </c>
      <c r="C1913" t="s">
        <v>35</v>
      </c>
      <c r="D1913">
        <v>3</v>
      </c>
      <c r="E1913">
        <v>0</v>
      </c>
      <c r="F1913" s="11">
        <v>24294.02</v>
      </c>
      <c r="G1913" t="s">
        <v>11</v>
      </c>
      <c r="H1913" t="s">
        <v>16</v>
      </c>
      <c r="I1913" t="s">
        <v>42</v>
      </c>
      <c r="K1913" t="str">
        <f t="shared" si="87"/>
        <v>2004-3</v>
      </c>
      <c r="L1913" t="str">
        <f t="shared" si="88"/>
        <v>3-Aug-2004</v>
      </c>
      <c r="M1913">
        <f t="shared" si="89"/>
        <v>18</v>
      </c>
    </row>
    <row r="1914" spans="1:13" x14ac:dyDescent="0.25">
      <c r="A1914" t="s">
        <v>1945</v>
      </c>
      <c r="B1914">
        <v>1999</v>
      </c>
      <c r="C1914" t="s">
        <v>37</v>
      </c>
      <c r="D1914">
        <v>7</v>
      </c>
      <c r="E1914">
        <v>0</v>
      </c>
      <c r="F1914" s="11">
        <v>24387.74</v>
      </c>
      <c r="G1914" t="s">
        <v>11</v>
      </c>
      <c r="H1914" t="s">
        <v>16</v>
      </c>
      <c r="I1914" t="s">
        <v>42</v>
      </c>
      <c r="K1914" t="str">
        <f t="shared" si="87"/>
        <v>1999-7</v>
      </c>
      <c r="L1914" t="str">
        <f t="shared" si="88"/>
        <v>7-Oct-1999</v>
      </c>
      <c r="M1914">
        <f t="shared" si="89"/>
        <v>23</v>
      </c>
    </row>
    <row r="1915" spans="1:13" x14ac:dyDescent="0.25">
      <c r="A1915" t="s">
        <v>1946</v>
      </c>
      <c r="B1915">
        <v>1970</v>
      </c>
      <c r="C1915" t="s">
        <v>15</v>
      </c>
      <c r="D1915">
        <v>30</v>
      </c>
      <c r="E1915">
        <v>0</v>
      </c>
      <c r="F1915" s="11">
        <v>24393.62</v>
      </c>
      <c r="G1915" t="s">
        <v>11</v>
      </c>
      <c r="H1915" t="s">
        <v>12</v>
      </c>
      <c r="I1915" t="s">
        <v>23</v>
      </c>
      <c r="K1915" t="str">
        <f t="shared" si="87"/>
        <v>1970-30</v>
      </c>
      <c r="L1915" t="str">
        <f t="shared" si="88"/>
        <v>30-Nov-1970</v>
      </c>
      <c r="M1915">
        <f t="shared" si="89"/>
        <v>52</v>
      </c>
    </row>
    <row r="1916" spans="1:13" x14ac:dyDescent="0.25">
      <c r="A1916" t="s">
        <v>1947</v>
      </c>
      <c r="B1916">
        <v>1968</v>
      </c>
      <c r="C1916" t="s">
        <v>10</v>
      </c>
      <c r="D1916">
        <v>6</v>
      </c>
      <c r="E1916">
        <v>0</v>
      </c>
      <c r="F1916" s="11">
        <v>24476.48</v>
      </c>
      <c r="G1916" t="s">
        <v>11</v>
      </c>
      <c r="H1916" t="s">
        <v>11</v>
      </c>
      <c r="I1916" t="s">
        <v>23</v>
      </c>
      <c r="K1916" t="str">
        <f t="shared" si="87"/>
        <v>1968-6</v>
      </c>
      <c r="L1916" t="str">
        <f t="shared" si="88"/>
        <v>6-Jul-1968</v>
      </c>
      <c r="M1916">
        <f t="shared" si="89"/>
        <v>54</v>
      </c>
    </row>
    <row r="1917" spans="1:13" x14ac:dyDescent="0.25">
      <c r="A1917" t="s">
        <v>1948</v>
      </c>
      <c r="B1917">
        <v>1961</v>
      </c>
      <c r="C1917" t="s">
        <v>37</v>
      </c>
      <c r="D1917">
        <v>21</v>
      </c>
      <c r="E1917">
        <v>0</v>
      </c>
      <c r="F1917" s="11">
        <v>24513.09</v>
      </c>
      <c r="G1917" t="s">
        <v>11</v>
      </c>
      <c r="H1917" t="s">
        <v>11</v>
      </c>
      <c r="I1917" t="s">
        <v>13</v>
      </c>
      <c r="K1917" t="str">
        <f t="shared" si="87"/>
        <v>1961-21</v>
      </c>
      <c r="L1917" t="str">
        <f t="shared" si="88"/>
        <v>21-Oct-1961</v>
      </c>
      <c r="M1917">
        <f t="shared" si="89"/>
        <v>61</v>
      </c>
    </row>
    <row r="1918" spans="1:13" x14ac:dyDescent="0.25">
      <c r="A1918" t="s">
        <v>1949</v>
      </c>
      <c r="B1918">
        <v>1972</v>
      </c>
      <c r="C1918" t="s">
        <v>20</v>
      </c>
      <c r="D1918">
        <v>14</v>
      </c>
      <c r="E1918">
        <v>1</v>
      </c>
      <c r="F1918" s="11">
        <v>24520.26</v>
      </c>
      <c r="G1918" t="s">
        <v>11</v>
      </c>
      <c r="H1918" t="s">
        <v>12</v>
      </c>
      <c r="I1918" t="s">
        <v>42</v>
      </c>
      <c r="K1918" t="str">
        <f t="shared" si="87"/>
        <v>1972-14</v>
      </c>
      <c r="L1918" t="str">
        <f t="shared" si="88"/>
        <v>14-Sep-1972</v>
      </c>
      <c r="M1918">
        <f t="shared" si="89"/>
        <v>50</v>
      </c>
    </row>
    <row r="1919" spans="1:13" x14ac:dyDescent="0.25">
      <c r="A1919" t="s">
        <v>1950</v>
      </c>
      <c r="B1919">
        <v>1975</v>
      </c>
      <c r="C1919" t="s">
        <v>18</v>
      </c>
      <c r="D1919">
        <v>13</v>
      </c>
      <c r="E1919">
        <v>2</v>
      </c>
      <c r="F1919" s="11">
        <v>24535.7</v>
      </c>
      <c r="G1919" t="s">
        <v>11</v>
      </c>
      <c r="H1919" t="s">
        <v>11</v>
      </c>
      <c r="I1919" t="s">
        <v>23</v>
      </c>
      <c r="K1919" t="str">
        <f t="shared" si="87"/>
        <v>1975-13</v>
      </c>
      <c r="L1919" t="str">
        <f t="shared" si="88"/>
        <v>13-Jun-1975</v>
      </c>
      <c r="M1919">
        <f t="shared" si="89"/>
        <v>47</v>
      </c>
    </row>
    <row r="1920" spans="1:13" x14ac:dyDescent="0.25">
      <c r="A1920" t="s">
        <v>1951</v>
      </c>
      <c r="B1920">
        <v>1976</v>
      </c>
      <c r="C1920" t="s">
        <v>37</v>
      </c>
      <c r="D1920">
        <v>12</v>
      </c>
      <c r="E1920">
        <v>0</v>
      </c>
      <c r="F1920" s="11">
        <v>24603.05</v>
      </c>
      <c r="G1920" t="s">
        <v>11</v>
      </c>
      <c r="H1920" t="s">
        <v>11</v>
      </c>
      <c r="I1920" t="s">
        <v>42</v>
      </c>
      <c r="K1920" t="str">
        <f t="shared" si="87"/>
        <v>1976-12</v>
      </c>
      <c r="L1920" t="str">
        <f t="shared" si="88"/>
        <v>12-Oct-1976</v>
      </c>
      <c r="M1920">
        <f t="shared" si="89"/>
        <v>46</v>
      </c>
    </row>
    <row r="1921" spans="1:13" x14ac:dyDescent="0.25">
      <c r="A1921" t="s">
        <v>1952</v>
      </c>
      <c r="B1921">
        <v>1970</v>
      </c>
      <c r="C1921" t="s">
        <v>18</v>
      </c>
      <c r="D1921">
        <v>12</v>
      </c>
      <c r="E1921">
        <v>2</v>
      </c>
      <c r="F1921" s="11">
        <v>24667.42</v>
      </c>
      <c r="G1921" t="s">
        <v>11</v>
      </c>
      <c r="H1921" t="s">
        <v>12</v>
      </c>
      <c r="I1921" t="s">
        <v>13</v>
      </c>
      <c r="K1921" t="str">
        <f t="shared" si="87"/>
        <v>1970-12</v>
      </c>
      <c r="L1921" t="str">
        <f t="shared" si="88"/>
        <v>12-Jun-1970</v>
      </c>
      <c r="M1921">
        <f t="shared" si="89"/>
        <v>52</v>
      </c>
    </row>
    <row r="1922" spans="1:13" x14ac:dyDescent="0.25">
      <c r="A1922" t="s">
        <v>1953</v>
      </c>
      <c r="B1922">
        <v>1996</v>
      </c>
      <c r="C1922" t="s">
        <v>35</v>
      </c>
      <c r="D1922">
        <v>28</v>
      </c>
      <c r="E1922">
        <v>4</v>
      </c>
      <c r="F1922" s="11">
        <v>24671.66</v>
      </c>
      <c r="G1922" t="s">
        <v>11</v>
      </c>
      <c r="H1922" t="s">
        <v>16</v>
      </c>
      <c r="I1922" t="s">
        <v>247</v>
      </c>
      <c r="K1922" t="str">
        <f t="shared" si="87"/>
        <v>1996-28</v>
      </c>
      <c r="L1922" t="str">
        <f t="shared" si="88"/>
        <v>28-Aug-1996</v>
      </c>
      <c r="M1922">
        <f t="shared" si="89"/>
        <v>26</v>
      </c>
    </row>
    <row r="1923" spans="1:13" x14ac:dyDescent="0.25">
      <c r="A1923" t="s">
        <v>1954</v>
      </c>
      <c r="B1923">
        <v>1992</v>
      </c>
      <c r="C1923" t="s">
        <v>37</v>
      </c>
      <c r="D1923">
        <v>11</v>
      </c>
      <c r="E1923">
        <v>0</v>
      </c>
      <c r="F1923" s="11">
        <v>24795.040000000001</v>
      </c>
      <c r="G1923" t="s">
        <v>11</v>
      </c>
      <c r="H1923" t="s">
        <v>12</v>
      </c>
      <c r="I1923" t="s">
        <v>42</v>
      </c>
      <c r="K1923" t="str">
        <f t="shared" ref="K1923:K1986" si="90">B1923&amp;"-"&amp;D1923</f>
        <v>1992-11</v>
      </c>
      <c r="L1923" t="str">
        <f t="shared" ref="L1923:L1986" si="91">D1923&amp;"-"&amp;C1923&amp;"-"&amp;B1923</f>
        <v>11-Oct-1992</v>
      </c>
      <c r="M1923">
        <f t="shared" ref="M1923:M1986" si="92">DATEDIF(L1923,DATE(2023,6,8),"Y")</f>
        <v>30</v>
      </c>
    </row>
    <row r="1924" spans="1:13" x14ac:dyDescent="0.25">
      <c r="A1924" t="s">
        <v>1955</v>
      </c>
      <c r="B1924">
        <v>1994</v>
      </c>
      <c r="C1924" t="s">
        <v>20</v>
      </c>
      <c r="D1924">
        <v>9</v>
      </c>
      <c r="E1924">
        <v>0</v>
      </c>
      <c r="F1924" s="11">
        <v>24817.25</v>
      </c>
      <c r="G1924" t="s">
        <v>11</v>
      </c>
      <c r="H1924" t="s">
        <v>11</v>
      </c>
      <c r="I1924" t="s">
        <v>42</v>
      </c>
      <c r="K1924" t="str">
        <f t="shared" si="90"/>
        <v>1994-9</v>
      </c>
      <c r="L1924" t="str">
        <f t="shared" si="91"/>
        <v>9-Sep-1994</v>
      </c>
      <c r="M1924">
        <f t="shared" si="92"/>
        <v>28</v>
      </c>
    </row>
    <row r="1925" spans="1:13" x14ac:dyDescent="0.25">
      <c r="A1925" t="s">
        <v>1956</v>
      </c>
      <c r="B1925">
        <v>1995</v>
      </c>
      <c r="C1925" t="s">
        <v>18</v>
      </c>
      <c r="D1925">
        <v>10</v>
      </c>
      <c r="E1925">
        <v>0</v>
      </c>
      <c r="F1925" s="11">
        <v>24863.25</v>
      </c>
      <c r="G1925" t="s">
        <v>11</v>
      </c>
      <c r="H1925" t="s">
        <v>12</v>
      </c>
      <c r="I1925" t="s">
        <v>42</v>
      </c>
      <c r="K1925" t="str">
        <f t="shared" si="90"/>
        <v>1995-10</v>
      </c>
      <c r="L1925" t="str">
        <f t="shared" si="91"/>
        <v>10-Jun-1995</v>
      </c>
      <c r="M1925">
        <f t="shared" si="92"/>
        <v>27</v>
      </c>
    </row>
    <row r="1926" spans="1:13" x14ac:dyDescent="0.25">
      <c r="A1926" t="s">
        <v>1957</v>
      </c>
      <c r="B1926">
        <v>1970</v>
      </c>
      <c r="C1926" t="s">
        <v>15</v>
      </c>
      <c r="D1926">
        <v>26</v>
      </c>
      <c r="E1926">
        <v>3</v>
      </c>
      <c r="F1926" s="11">
        <v>24869.84</v>
      </c>
      <c r="G1926" t="s">
        <v>11</v>
      </c>
      <c r="H1926" t="s">
        <v>11</v>
      </c>
      <c r="I1926" t="s">
        <v>168</v>
      </c>
      <c r="K1926" t="str">
        <f t="shared" si="90"/>
        <v>1970-26</v>
      </c>
      <c r="L1926" t="str">
        <f t="shared" si="91"/>
        <v>26-Nov-1970</v>
      </c>
      <c r="M1926">
        <f t="shared" si="92"/>
        <v>52</v>
      </c>
    </row>
    <row r="1927" spans="1:13" x14ac:dyDescent="0.25">
      <c r="A1927" t="s">
        <v>1958</v>
      </c>
      <c r="B1927">
        <v>1969</v>
      </c>
      <c r="C1927" t="s">
        <v>10</v>
      </c>
      <c r="D1927">
        <v>23</v>
      </c>
      <c r="E1927">
        <v>3</v>
      </c>
      <c r="F1927" s="11">
        <v>24873.38</v>
      </c>
      <c r="G1927" t="s">
        <v>11</v>
      </c>
      <c r="H1927" t="s">
        <v>16</v>
      </c>
      <c r="I1927" t="s">
        <v>247</v>
      </c>
      <c r="K1927" t="str">
        <f t="shared" si="90"/>
        <v>1969-23</v>
      </c>
      <c r="L1927" t="str">
        <f t="shared" si="91"/>
        <v>23-Jul-1969</v>
      </c>
      <c r="M1927">
        <f t="shared" si="92"/>
        <v>53</v>
      </c>
    </row>
    <row r="1928" spans="1:13" x14ac:dyDescent="0.25">
      <c r="A1928" t="s">
        <v>1959</v>
      </c>
      <c r="B1928">
        <v>1987</v>
      </c>
      <c r="C1928" t="s">
        <v>18</v>
      </c>
      <c r="D1928">
        <v>14</v>
      </c>
      <c r="E1928">
        <v>2</v>
      </c>
      <c r="F1928" s="11">
        <v>24915.05</v>
      </c>
      <c r="G1928" t="s">
        <v>11</v>
      </c>
      <c r="H1928" t="s">
        <v>16</v>
      </c>
      <c r="I1928" t="s">
        <v>247</v>
      </c>
      <c r="K1928" t="str">
        <f t="shared" si="90"/>
        <v>1987-14</v>
      </c>
      <c r="L1928" t="str">
        <f t="shared" si="91"/>
        <v>14-Jun-1987</v>
      </c>
      <c r="M1928">
        <f t="shared" si="92"/>
        <v>35</v>
      </c>
    </row>
    <row r="1929" spans="1:13" x14ac:dyDescent="0.25">
      <c r="A1929" t="s">
        <v>1960</v>
      </c>
      <c r="B1929">
        <v>1975</v>
      </c>
      <c r="C1929" t="s">
        <v>15</v>
      </c>
      <c r="D1929">
        <v>14</v>
      </c>
      <c r="E1929">
        <v>3</v>
      </c>
      <c r="F1929" s="11">
        <v>24915.22</v>
      </c>
      <c r="G1929" t="s">
        <v>11</v>
      </c>
      <c r="H1929" t="s">
        <v>12</v>
      </c>
      <c r="I1929" t="s">
        <v>23</v>
      </c>
      <c r="K1929" t="str">
        <f t="shared" si="90"/>
        <v>1975-14</v>
      </c>
      <c r="L1929" t="str">
        <f t="shared" si="91"/>
        <v>14-Nov-1975</v>
      </c>
      <c r="M1929">
        <f t="shared" si="92"/>
        <v>47</v>
      </c>
    </row>
    <row r="1930" spans="1:13" x14ac:dyDescent="0.25">
      <c r="A1930" t="s">
        <v>1961</v>
      </c>
      <c r="B1930">
        <v>1995</v>
      </c>
      <c r="C1930" t="s">
        <v>30</v>
      </c>
      <c r="D1930">
        <v>4</v>
      </c>
      <c r="E1930">
        <v>0</v>
      </c>
      <c r="F1930" s="11">
        <v>25075.97</v>
      </c>
      <c r="G1930" t="s">
        <v>11</v>
      </c>
      <c r="H1930" t="s">
        <v>11</v>
      </c>
      <c r="I1930" t="s">
        <v>42</v>
      </c>
      <c r="K1930" t="str">
        <f t="shared" si="90"/>
        <v>1995-4</v>
      </c>
      <c r="L1930" t="str">
        <f t="shared" si="91"/>
        <v>4-Dec-1995</v>
      </c>
      <c r="M1930">
        <f t="shared" si="92"/>
        <v>27</v>
      </c>
    </row>
    <row r="1931" spans="1:13" x14ac:dyDescent="0.25">
      <c r="A1931" t="s">
        <v>1962</v>
      </c>
      <c r="B1931">
        <v>1998</v>
      </c>
      <c r="C1931" t="s">
        <v>18</v>
      </c>
      <c r="D1931">
        <v>14</v>
      </c>
      <c r="E1931">
        <v>0</v>
      </c>
      <c r="F1931" s="11">
        <v>25081.77</v>
      </c>
      <c r="G1931" t="s">
        <v>11</v>
      </c>
      <c r="H1931" t="s">
        <v>11</v>
      </c>
      <c r="I1931" t="s">
        <v>13</v>
      </c>
      <c r="K1931" t="str">
        <f t="shared" si="90"/>
        <v>1998-14</v>
      </c>
      <c r="L1931" t="str">
        <f t="shared" si="91"/>
        <v>14-Jun-1998</v>
      </c>
      <c r="M1931">
        <f t="shared" si="92"/>
        <v>24</v>
      </c>
    </row>
    <row r="1932" spans="1:13" x14ac:dyDescent="0.25">
      <c r="A1932" t="s">
        <v>1963</v>
      </c>
      <c r="B1932">
        <v>1998</v>
      </c>
      <c r="C1932" t="s">
        <v>15</v>
      </c>
      <c r="D1932">
        <v>24</v>
      </c>
      <c r="E1932">
        <v>0</v>
      </c>
      <c r="F1932" s="11">
        <v>25127.22</v>
      </c>
      <c r="G1932" t="s">
        <v>11</v>
      </c>
      <c r="H1932" t="s">
        <v>12</v>
      </c>
      <c r="I1932" t="s">
        <v>42</v>
      </c>
      <c r="K1932" t="str">
        <f t="shared" si="90"/>
        <v>1998-24</v>
      </c>
      <c r="L1932" t="str">
        <f t="shared" si="91"/>
        <v>24-Nov-1998</v>
      </c>
      <c r="M1932">
        <f t="shared" si="92"/>
        <v>24</v>
      </c>
    </row>
    <row r="1933" spans="1:13" x14ac:dyDescent="0.25">
      <c r="A1933" t="s">
        <v>1964</v>
      </c>
      <c r="B1933">
        <v>1975</v>
      </c>
      <c r="C1933" t="s">
        <v>30</v>
      </c>
      <c r="D1933">
        <v>14</v>
      </c>
      <c r="E1933">
        <v>3</v>
      </c>
      <c r="F1933" s="11">
        <v>25309.49</v>
      </c>
      <c r="G1933" t="s">
        <v>11</v>
      </c>
      <c r="H1933" t="s">
        <v>16</v>
      </c>
      <c r="I1933" t="s">
        <v>42</v>
      </c>
      <c r="K1933" t="str">
        <f t="shared" si="90"/>
        <v>1975-14</v>
      </c>
      <c r="L1933" t="str">
        <f t="shared" si="91"/>
        <v>14-Dec-1975</v>
      </c>
      <c r="M1933">
        <f t="shared" si="92"/>
        <v>47</v>
      </c>
    </row>
    <row r="1934" spans="1:13" x14ac:dyDescent="0.25">
      <c r="A1934" t="s">
        <v>1965</v>
      </c>
      <c r="B1934">
        <v>1972</v>
      </c>
      <c r="C1934" t="s">
        <v>20</v>
      </c>
      <c r="D1934">
        <v>26</v>
      </c>
      <c r="E1934">
        <v>2</v>
      </c>
      <c r="F1934" s="11">
        <v>25333.33</v>
      </c>
      <c r="G1934" t="s">
        <v>11</v>
      </c>
      <c r="H1934" t="s">
        <v>11</v>
      </c>
      <c r="I1934" t="s">
        <v>356</v>
      </c>
      <c r="K1934" t="str">
        <f t="shared" si="90"/>
        <v>1972-26</v>
      </c>
      <c r="L1934" t="str">
        <f t="shared" si="91"/>
        <v>26-Sep-1972</v>
      </c>
      <c r="M1934">
        <f t="shared" si="92"/>
        <v>50</v>
      </c>
    </row>
    <row r="1935" spans="1:13" x14ac:dyDescent="0.25">
      <c r="A1935" t="s">
        <v>1966</v>
      </c>
      <c r="B1935">
        <v>1968</v>
      </c>
      <c r="C1935" t="s">
        <v>35</v>
      </c>
      <c r="D1935">
        <v>22</v>
      </c>
      <c r="E1935">
        <v>3</v>
      </c>
      <c r="F1935" s="11">
        <v>25382.3</v>
      </c>
      <c r="G1935" t="s">
        <v>11</v>
      </c>
      <c r="H1935" t="s">
        <v>11</v>
      </c>
      <c r="I1935" t="s">
        <v>42</v>
      </c>
      <c r="K1935" t="str">
        <f t="shared" si="90"/>
        <v>1968-22</v>
      </c>
      <c r="L1935" t="str">
        <f t="shared" si="91"/>
        <v>22-Aug-1968</v>
      </c>
      <c r="M1935">
        <f t="shared" si="92"/>
        <v>54</v>
      </c>
    </row>
    <row r="1936" spans="1:13" x14ac:dyDescent="0.25">
      <c r="A1936" t="s">
        <v>1967</v>
      </c>
      <c r="B1936">
        <v>1968</v>
      </c>
      <c r="C1936" t="s">
        <v>30</v>
      </c>
      <c r="D1936">
        <v>11</v>
      </c>
      <c r="E1936">
        <v>1</v>
      </c>
      <c r="F1936" s="11">
        <v>25517.11</v>
      </c>
      <c r="G1936" t="s">
        <v>11</v>
      </c>
      <c r="H1936" t="s">
        <v>12</v>
      </c>
      <c r="I1936" t="s">
        <v>356</v>
      </c>
      <c r="K1936" t="str">
        <f t="shared" si="90"/>
        <v>1968-11</v>
      </c>
      <c r="L1936" t="str">
        <f t="shared" si="91"/>
        <v>11-Dec-1968</v>
      </c>
      <c r="M1936">
        <f t="shared" si="92"/>
        <v>54</v>
      </c>
    </row>
    <row r="1937" spans="1:13" x14ac:dyDescent="0.25">
      <c r="A1937" t="s">
        <v>1968</v>
      </c>
      <c r="B1937">
        <v>2001</v>
      </c>
      <c r="C1937" t="s">
        <v>35</v>
      </c>
      <c r="D1937">
        <v>2</v>
      </c>
      <c r="E1937">
        <v>0</v>
      </c>
      <c r="F1937" s="11">
        <v>25648.98</v>
      </c>
      <c r="G1937" t="s">
        <v>11</v>
      </c>
      <c r="H1937" t="s">
        <v>16</v>
      </c>
      <c r="I1937" t="s">
        <v>42</v>
      </c>
      <c r="K1937" t="str">
        <f t="shared" si="90"/>
        <v>2001-2</v>
      </c>
      <c r="L1937" t="str">
        <f t="shared" si="91"/>
        <v>2-Aug-2001</v>
      </c>
      <c r="M1937">
        <f t="shared" si="92"/>
        <v>21</v>
      </c>
    </row>
    <row r="1938" spans="1:13" x14ac:dyDescent="0.25">
      <c r="A1938" t="s">
        <v>1969</v>
      </c>
      <c r="B1938">
        <v>1972</v>
      </c>
      <c r="C1938" t="s">
        <v>10</v>
      </c>
      <c r="D1938">
        <v>17</v>
      </c>
      <c r="E1938">
        <v>0</v>
      </c>
      <c r="F1938" s="11">
        <v>25656.58</v>
      </c>
      <c r="G1938" t="s">
        <v>11</v>
      </c>
      <c r="H1938" t="s">
        <v>12</v>
      </c>
      <c r="I1938" t="s">
        <v>247</v>
      </c>
      <c r="K1938" t="str">
        <f t="shared" si="90"/>
        <v>1972-17</v>
      </c>
      <c r="L1938" t="str">
        <f t="shared" si="91"/>
        <v>17-Jul-1972</v>
      </c>
      <c r="M1938">
        <f t="shared" si="92"/>
        <v>50</v>
      </c>
    </row>
    <row r="1939" spans="1:13" x14ac:dyDescent="0.25">
      <c r="A1939" t="s">
        <v>1970</v>
      </c>
      <c r="B1939">
        <v>1963</v>
      </c>
      <c r="C1939" t="s">
        <v>35</v>
      </c>
      <c r="D1939">
        <v>21</v>
      </c>
      <c r="E1939">
        <v>0</v>
      </c>
      <c r="F1939" s="11">
        <v>25678.78</v>
      </c>
      <c r="G1939" t="s">
        <v>11</v>
      </c>
      <c r="H1939" t="s">
        <v>12</v>
      </c>
      <c r="I1939" t="s">
        <v>23</v>
      </c>
      <c r="K1939" t="str">
        <f t="shared" si="90"/>
        <v>1963-21</v>
      </c>
      <c r="L1939" t="str">
        <f t="shared" si="91"/>
        <v>21-Aug-1963</v>
      </c>
      <c r="M1939">
        <f t="shared" si="92"/>
        <v>59</v>
      </c>
    </row>
    <row r="1940" spans="1:13" x14ac:dyDescent="0.25">
      <c r="A1940" t="s">
        <v>1971</v>
      </c>
      <c r="B1940">
        <v>1970</v>
      </c>
      <c r="C1940" t="s">
        <v>30</v>
      </c>
      <c r="D1940">
        <v>3</v>
      </c>
      <c r="E1940">
        <v>3</v>
      </c>
      <c r="F1940" s="11">
        <v>25992.82</v>
      </c>
      <c r="G1940" t="s">
        <v>11</v>
      </c>
      <c r="H1940" t="s">
        <v>11</v>
      </c>
      <c r="I1940" t="s">
        <v>13</v>
      </c>
      <c r="K1940" t="str">
        <f t="shared" si="90"/>
        <v>1970-3</v>
      </c>
      <c r="L1940" t="str">
        <f t="shared" si="91"/>
        <v>3-Dec-1970</v>
      </c>
      <c r="M1940">
        <f t="shared" si="92"/>
        <v>52</v>
      </c>
    </row>
    <row r="1941" spans="1:13" x14ac:dyDescent="0.25">
      <c r="A1941" t="s">
        <v>1972</v>
      </c>
      <c r="B1941">
        <v>2001</v>
      </c>
      <c r="C1941" t="s">
        <v>18</v>
      </c>
      <c r="D1941">
        <v>5</v>
      </c>
      <c r="E1941">
        <v>2</v>
      </c>
      <c r="F1941" s="11">
        <v>26018.95</v>
      </c>
      <c r="G1941" t="s">
        <v>11</v>
      </c>
      <c r="H1941" t="s">
        <v>11</v>
      </c>
      <c r="I1941" t="s">
        <v>23</v>
      </c>
      <c r="K1941" t="str">
        <f t="shared" si="90"/>
        <v>2001-5</v>
      </c>
      <c r="L1941" t="str">
        <f t="shared" si="91"/>
        <v>5-Jun-2001</v>
      </c>
      <c r="M1941">
        <f t="shared" si="92"/>
        <v>22</v>
      </c>
    </row>
    <row r="1942" spans="1:13" x14ac:dyDescent="0.25">
      <c r="A1942" t="s">
        <v>1973</v>
      </c>
      <c r="B1942">
        <v>2000</v>
      </c>
      <c r="C1942" t="s">
        <v>30</v>
      </c>
      <c r="D1942">
        <v>26</v>
      </c>
      <c r="E1942">
        <v>0</v>
      </c>
      <c r="F1942" s="11">
        <v>26026.97</v>
      </c>
      <c r="G1942" t="s">
        <v>11</v>
      </c>
      <c r="H1942" t="s">
        <v>12</v>
      </c>
      <c r="I1942" t="s">
        <v>42</v>
      </c>
      <c r="K1942" t="str">
        <f t="shared" si="90"/>
        <v>2000-26</v>
      </c>
      <c r="L1942" t="str">
        <f t="shared" si="91"/>
        <v>26-Dec-2000</v>
      </c>
      <c r="M1942">
        <f t="shared" si="92"/>
        <v>22</v>
      </c>
    </row>
    <row r="1943" spans="1:13" x14ac:dyDescent="0.25">
      <c r="A1943" t="s">
        <v>1974</v>
      </c>
      <c r="B1943">
        <v>1966</v>
      </c>
      <c r="C1943" t="s">
        <v>10</v>
      </c>
      <c r="D1943">
        <v>9</v>
      </c>
      <c r="E1943">
        <v>1</v>
      </c>
      <c r="F1943" s="11">
        <v>26109.33</v>
      </c>
      <c r="G1943" t="s">
        <v>11</v>
      </c>
      <c r="H1943" t="s">
        <v>12</v>
      </c>
      <c r="I1943" t="s">
        <v>23</v>
      </c>
      <c r="K1943" t="str">
        <f t="shared" si="90"/>
        <v>1966-9</v>
      </c>
      <c r="L1943" t="str">
        <f t="shared" si="91"/>
        <v>9-Jul-1966</v>
      </c>
      <c r="M1943">
        <f t="shared" si="92"/>
        <v>56</v>
      </c>
    </row>
    <row r="1944" spans="1:13" x14ac:dyDescent="0.25">
      <c r="A1944" t="s">
        <v>1975</v>
      </c>
      <c r="B1944">
        <v>2002</v>
      </c>
      <c r="C1944" t="s">
        <v>37</v>
      </c>
      <c r="D1944">
        <v>11</v>
      </c>
      <c r="E1944">
        <v>0</v>
      </c>
      <c r="F1944" s="11">
        <v>26125.67</v>
      </c>
      <c r="G1944" t="s">
        <v>11</v>
      </c>
      <c r="H1944" t="s">
        <v>16</v>
      </c>
      <c r="I1944" t="s">
        <v>13</v>
      </c>
      <c r="K1944" t="str">
        <f t="shared" si="90"/>
        <v>2002-11</v>
      </c>
      <c r="L1944" t="str">
        <f t="shared" si="91"/>
        <v>11-Oct-2002</v>
      </c>
      <c r="M1944">
        <f t="shared" si="92"/>
        <v>20</v>
      </c>
    </row>
    <row r="1945" spans="1:13" x14ac:dyDescent="0.25">
      <c r="A1945" t="s">
        <v>1976</v>
      </c>
      <c r="B1945">
        <v>1973</v>
      </c>
      <c r="C1945" t="s">
        <v>10</v>
      </c>
      <c r="D1945">
        <v>7</v>
      </c>
      <c r="E1945">
        <v>1</v>
      </c>
      <c r="F1945" s="11">
        <v>26140.36</v>
      </c>
      <c r="G1945" t="s">
        <v>11</v>
      </c>
      <c r="H1945" t="s">
        <v>12</v>
      </c>
      <c r="I1945" t="s">
        <v>42</v>
      </c>
      <c r="K1945" t="str">
        <f t="shared" si="90"/>
        <v>1973-7</v>
      </c>
      <c r="L1945" t="str">
        <f t="shared" si="91"/>
        <v>7-Jul-1973</v>
      </c>
      <c r="M1945">
        <f t="shared" si="92"/>
        <v>49</v>
      </c>
    </row>
    <row r="1946" spans="1:13" x14ac:dyDescent="0.25">
      <c r="A1946" t="s">
        <v>1977</v>
      </c>
      <c r="B1946">
        <v>1975</v>
      </c>
      <c r="C1946" t="s">
        <v>18</v>
      </c>
      <c r="D1946">
        <v>4</v>
      </c>
      <c r="E1946">
        <v>1</v>
      </c>
      <c r="F1946" s="11">
        <v>26236.58</v>
      </c>
      <c r="G1946" t="s">
        <v>11</v>
      </c>
      <c r="H1946" t="s">
        <v>16</v>
      </c>
      <c r="I1946" t="s">
        <v>42</v>
      </c>
      <c r="K1946" t="str">
        <f t="shared" si="90"/>
        <v>1975-4</v>
      </c>
      <c r="L1946" t="str">
        <f t="shared" si="91"/>
        <v>4-Jun-1975</v>
      </c>
      <c r="M1946">
        <f t="shared" si="92"/>
        <v>48</v>
      </c>
    </row>
    <row r="1947" spans="1:13" x14ac:dyDescent="0.25">
      <c r="A1947" t="s">
        <v>1978</v>
      </c>
      <c r="B1947">
        <v>2004</v>
      </c>
      <c r="C1947" t="s">
        <v>30</v>
      </c>
      <c r="D1947">
        <v>5</v>
      </c>
      <c r="E1947">
        <v>0</v>
      </c>
      <c r="F1947" s="11">
        <v>26316.59</v>
      </c>
      <c r="G1947" t="s">
        <v>11</v>
      </c>
      <c r="H1947" t="s">
        <v>12</v>
      </c>
      <c r="I1947" t="s">
        <v>42</v>
      </c>
      <c r="K1947" t="str">
        <f t="shared" si="90"/>
        <v>2004-5</v>
      </c>
      <c r="L1947" t="str">
        <f t="shared" si="91"/>
        <v>5-Dec-2004</v>
      </c>
      <c r="M1947">
        <f t="shared" si="92"/>
        <v>18</v>
      </c>
    </row>
    <row r="1948" spans="1:13" x14ac:dyDescent="0.25">
      <c r="A1948" t="s">
        <v>1979</v>
      </c>
      <c r="B1948">
        <v>1974</v>
      </c>
      <c r="C1948" t="s">
        <v>20</v>
      </c>
      <c r="D1948">
        <v>21</v>
      </c>
      <c r="E1948">
        <v>1</v>
      </c>
      <c r="F1948" s="11">
        <v>26392.26</v>
      </c>
      <c r="G1948" t="s">
        <v>11</v>
      </c>
      <c r="H1948" t="s">
        <v>11</v>
      </c>
      <c r="I1948" t="s">
        <v>247</v>
      </c>
      <c r="K1948" t="str">
        <f t="shared" si="90"/>
        <v>1974-21</v>
      </c>
      <c r="L1948" t="str">
        <f t="shared" si="91"/>
        <v>21-Sep-1974</v>
      </c>
      <c r="M1948">
        <f t="shared" si="92"/>
        <v>48</v>
      </c>
    </row>
    <row r="1949" spans="1:13" x14ac:dyDescent="0.25">
      <c r="A1949" t="s">
        <v>1980</v>
      </c>
      <c r="B1949">
        <v>1970</v>
      </c>
      <c r="C1949" t="s">
        <v>35</v>
      </c>
      <c r="D1949">
        <v>27</v>
      </c>
      <c r="E1949">
        <v>2</v>
      </c>
      <c r="F1949" s="11">
        <v>26467.1</v>
      </c>
      <c r="G1949" t="s">
        <v>11</v>
      </c>
      <c r="H1949" t="s">
        <v>12</v>
      </c>
      <c r="I1949" t="s">
        <v>23</v>
      </c>
      <c r="K1949" t="str">
        <f t="shared" si="90"/>
        <v>1970-27</v>
      </c>
      <c r="L1949" t="str">
        <f t="shared" si="91"/>
        <v>27-Aug-1970</v>
      </c>
      <c r="M1949">
        <f t="shared" si="92"/>
        <v>52</v>
      </c>
    </row>
    <row r="1950" spans="1:13" x14ac:dyDescent="0.25">
      <c r="A1950" t="s">
        <v>1981</v>
      </c>
      <c r="B1950">
        <v>2004</v>
      </c>
      <c r="C1950" t="s">
        <v>20</v>
      </c>
      <c r="D1950">
        <v>5</v>
      </c>
      <c r="E1950">
        <v>0</v>
      </c>
      <c r="F1950" s="11">
        <v>26479.4</v>
      </c>
      <c r="G1950" t="s">
        <v>11</v>
      </c>
      <c r="H1950" t="s">
        <v>11</v>
      </c>
      <c r="I1950" t="s">
        <v>42</v>
      </c>
      <c r="K1950" t="str">
        <f t="shared" si="90"/>
        <v>2004-5</v>
      </c>
      <c r="L1950" t="str">
        <f t="shared" si="91"/>
        <v>5-Sep-2004</v>
      </c>
      <c r="M1950">
        <f t="shared" si="92"/>
        <v>18</v>
      </c>
    </row>
    <row r="1951" spans="1:13" x14ac:dyDescent="0.25">
      <c r="A1951" t="s">
        <v>1982</v>
      </c>
      <c r="B1951">
        <v>1988</v>
      </c>
      <c r="C1951" t="s">
        <v>10</v>
      </c>
      <c r="D1951">
        <v>22</v>
      </c>
      <c r="E1951">
        <v>3</v>
      </c>
      <c r="F1951" s="11">
        <v>26607.89</v>
      </c>
      <c r="G1951" t="s">
        <v>11</v>
      </c>
      <c r="H1951" t="s">
        <v>16</v>
      </c>
      <c r="I1951" t="s">
        <v>42</v>
      </c>
      <c r="K1951" t="str">
        <f t="shared" si="90"/>
        <v>1988-22</v>
      </c>
      <c r="L1951" t="str">
        <f t="shared" si="91"/>
        <v>22-Jul-1988</v>
      </c>
      <c r="M1951">
        <f t="shared" si="92"/>
        <v>34</v>
      </c>
    </row>
    <row r="1952" spans="1:13" x14ac:dyDescent="0.25">
      <c r="A1952" t="s">
        <v>1983</v>
      </c>
      <c r="B1952">
        <v>1991</v>
      </c>
      <c r="C1952" t="s">
        <v>35</v>
      </c>
      <c r="D1952">
        <v>22</v>
      </c>
      <c r="E1952">
        <v>3</v>
      </c>
      <c r="F1952" s="11">
        <v>26912.560000000001</v>
      </c>
      <c r="G1952" t="s">
        <v>11</v>
      </c>
      <c r="H1952" t="s">
        <v>11</v>
      </c>
      <c r="I1952" t="s">
        <v>42</v>
      </c>
      <c r="K1952" t="str">
        <f t="shared" si="90"/>
        <v>1991-22</v>
      </c>
      <c r="L1952" t="str">
        <f t="shared" si="91"/>
        <v>22-Aug-1991</v>
      </c>
      <c r="M1952">
        <f t="shared" si="92"/>
        <v>31</v>
      </c>
    </row>
    <row r="1953" spans="1:13" x14ac:dyDescent="0.25">
      <c r="A1953" t="s">
        <v>1984</v>
      </c>
      <c r="B1953">
        <v>1958</v>
      </c>
      <c r="C1953" t="s">
        <v>30</v>
      </c>
      <c r="D1953">
        <v>25</v>
      </c>
      <c r="E1953">
        <v>0</v>
      </c>
      <c r="F1953" s="11">
        <v>26926.51</v>
      </c>
      <c r="G1953" t="s">
        <v>11</v>
      </c>
      <c r="H1953" t="s">
        <v>16</v>
      </c>
      <c r="I1953" t="s">
        <v>13</v>
      </c>
      <c r="K1953" t="str">
        <f t="shared" si="90"/>
        <v>1958-25</v>
      </c>
      <c r="L1953" t="str">
        <f t="shared" si="91"/>
        <v>25-Dec-1958</v>
      </c>
      <c r="M1953">
        <f t="shared" si="92"/>
        <v>64</v>
      </c>
    </row>
    <row r="1954" spans="1:13" x14ac:dyDescent="0.25">
      <c r="A1954" t="s">
        <v>1985</v>
      </c>
      <c r="B1954">
        <v>2002</v>
      </c>
      <c r="C1954" t="s">
        <v>18</v>
      </c>
      <c r="D1954">
        <v>17</v>
      </c>
      <c r="E1954">
        <v>0</v>
      </c>
      <c r="F1954" s="11">
        <v>26927.69</v>
      </c>
      <c r="G1954" t="s">
        <v>11</v>
      </c>
      <c r="H1954" t="s">
        <v>11</v>
      </c>
      <c r="I1954" t="s">
        <v>42</v>
      </c>
      <c r="K1954" t="str">
        <f t="shared" si="90"/>
        <v>2002-17</v>
      </c>
      <c r="L1954" t="str">
        <f t="shared" si="91"/>
        <v>17-Jun-2002</v>
      </c>
      <c r="M1954">
        <f t="shared" si="92"/>
        <v>20</v>
      </c>
    </row>
    <row r="1955" spans="1:13" x14ac:dyDescent="0.25">
      <c r="A1955" t="s">
        <v>1986</v>
      </c>
      <c r="B1955">
        <v>2000</v>
      </c>
      <c r="C1955" t="s">
        <v>15</v>
      </c>
      <c r="D1955">
        <v>9</v>
      </c>
      <c r="E1955">
        <v>0</v>
      </c>
      <c r="F1955" s="11">
        <v>26936.98</v>
      </c>
      <c r="G1955" t="s">
        <v>11</v>
      </c>
      <c r="H1955" t="s">
        <v>12</v>
      </c>
      <c r="I1955" t="s">
        <v>42</v>
      </c>
      <c r="K1955" t="str">
        <f t="shared" si="90"/>
        <v>2000-9</v>
      </c>
      <c r="L1955" t="str">
        <f t="shared" si="91"/>
        <v>9-Nov-2000</v>
      </c>
      <c r="M1955">
        <f t="shared" si="92"/>
        <v>22</v>
      </c>
    </row>
    <row r="1956" spans="1:13" x14ac:dyDescent="0.25">
      <c r="A1956" t="s">
        <v>1987</v>
      </c>
      <c r="B1956">
        <v>1960</v>
      </c>
      <c r="C1956" t="s">
        <v>10</v>
      </c>
      <c r="D1956">
        <v>9</v>
      </c>
      <c r="E1956">
        <v>1</v>
      </c>
      <c r="F1956" s="11">
        <v>27000.98</v>
      </c>
      <c r="G1956" t="s">
        <v>11</v>
      </c>
      <c r="H1956" t="s">
        <v>11</v>
      </c>
      <c r="I1956" t="s">
        <v>13</v>
      </c>
      <c r="K1956" t="str">
        <f t="shared" si="90"/>
        <v>1960-9</v>
      </c>
      <c r="L1956" t="str">
        <f t="shared" si="91"/>
        <v>9-Jul-1960</v>
      </c>
      <c r="M1956">
        <f t="shared" si="92"/>
        <v>62</v>
      </c>
    </row>
    <row r="1957" spans="1:13" x14ac:dyDescent="0.25">
      <c r="A1957" t="s">
        <v>1988</v>
      </c>
      <c r="B1957">
        <v>1958</v>
      </c>
      <c r="C1957" t="s">
        <v>18</v>
      </c>
      <c r="D1957">
        <v>30</v>
      </c>
      <c r="E1957">
        <v>0</v>
      </c>
      <c r="F1957" s="11">
        <v>27037.91</v>
      </c>
      <c r="G1957" t="s">
        <v>11</v>
      </c>
      <c r="H1957" t="s">
        <v>11</v>
      </c>
      <c r="I1957" t="s">
        <v>13</v>
      </c>
      <c r="K1957" t="str">
        <f t="shared" si="90"/>
        <v>1958-30</v>
      </c>
      <c r="L1957" t="str">
        <f t="shared" si="91"/>
        <v>30-Jun-1958</v>
      </c>
      <c r="M1957">
        <f t="shared" si="92"/>
        <v>64</v>
      </c>
    </row>
    <row r="1958" spans="1:13" x14ac:dyDescent="0.25">
      <c r="A1958" t="s">
        <v>1989</v>
      </c>
      <c r="B1958">
        <v>1994</v>
      </c>
      <c r="C1958" t="s">
        <v>10</v>
      </c>
      <c r="D1958">
        <v>2</v>
      </c>
      <c r="E1958">
        <v>0</v>
      </c>
      <c r="F1958" s="11">
        <v>27080.639999999999</v>
      </c>
      <c r="G1958" t="s">
        <v>11</v>
      </c>
      <c r="H1958" t="s">
        <v>11</v>
      </c>
      <c r="I1958" t="s">
        <v>42</v>
      </c>
      <c r="K1958" t="str">
        <f t="shared" si="90"/>
        <v>1994-2</v>
      </c>
      <c r="L1958" t="str">
        <f t="shared" si="91"/>
        <v>2-Jul-1994</v>
      </c>
      <c r="M1958">
        <f t="shared" si="92"/>
        <v>28</v>
      </c>
    </row>
    <row r="1959" spans="1:13" x14ac:dyDescent="0.25">
      <c r="A1959" t="s">
        <v>1990</v>
      </c>
      <c r="B1959">
        <v>1990</v>
      </c>
      <c r="C1959" t="s">
        <v>30</v>
      </c>
      <c r="D1959">
        <v>13</v>
      </c>
      <c r="E1959">
        <v>3</v>
      </c>
      <c r="F1959" s="11">
        <v>27092.38</v>
      </c>
      <c r="G1959" t="s">
        <v>11</v>
      </c>
      <c r="H1959" t="s">
        <v>12</v>
      </c>
      <c r="I1959" t="s">
        <v>42</v>
      </c>
      <c r="K1959" t="str">
        <f t="shared" si="90"/>
        <v>1990-13</v>
      </c>
      <c r="L1959" t="str">
        <f t="shared" si="91"/>
        <v>13-Dec-1990</v>
      </c>
      <c r="M1959">
        <f t="shared" si="92"/>
        <v>32</v>
      </c>
    </row>
    <row r="1960" spans="1:13" x14ac:dyDescent="0.25">
      <c r="A1960" t="s">
        <v>1991</v>
      </c>
      <c r="B1960">
        <v>1970</v>
      </c>
      <c r="C1960" t="s">
        <v>37</v>
      </c>
      <c r="D1960">
        <v>2</v>
      </c>
      <c r="E1960">
        <v>0</v>
      </c>
      <c r="F1960" s="11">
        <v>27117.99</v>
      </c>
      <c r="G1960" t="s">
        <v>11</v>
      </c>
      <c r="H1960" t="s">
        <v>11</v>
      </c>
      <c r="I1960" t="s">
        <v>13</v>
      </c>
      <c r="K1960" t="str">
        <f t="shared" si="90"/>
        <v>1970-2</v>
      </c>
      <c r="L1960" t="str">
        <f t="shared" si="91"/>
        <v>2-Oct-1970</v>
      </c>
      <c r="M1960">
        <f t="shared" si="92"/>
        <v>52</v>
      </c>
    </row>
    <row r="1961" spans="1:13" x14ac:dyDescent="0.25">
      <c r="A1961" t="s">
        <v>1992</v>
      </c>
      <c r="B1961">
        <v>1965</v>
      </c>
      <c r="C1961" t="s">
        <v>30</v>
      </c>
      <c r="D1961">
        <v>21</v>
      </c>
      <c r="E1961">
        <v>0</v>
      </c>
      <c r="F1961" s="11">
        <v>27218.44</v>
      </c>
      <c r="G1961" t="s">
        <v>11</v>
      </c>
      <c r="H1961" t="s">
        <v>16</v>
      </c>
      <c r="I1961" t="s">
        <v>356</v>
      </c>
      <c r="K1961" t="str">
        <f t="shared" si="90"/>
        <v>1965-21</v>
      </c>
      <c r="L1961" t="str">
        <f t="shared" si="91"/>
        <v>21-Dec-1965</v>
      </c>
      <c r="M1961">
        <f t="shared" si="92"/>
        <v>57</v>
      </c>
    </row>
    <row r="1962" spans="1:13" x14ac:dyDescent="0.25">
      <c r="A1962" t="s">
        <v>1993</v>
      </c>
      <c r="B1962">
        <v>1999</v>
      </c>
      <c r="C1962" t="s">
        <v>30</v>
      </c>
      <c r="D1962">
        <v>2</v>
      </c>
      <c r="E1962">
        <v>0</v>
      </c>
      <c r="F1962" s="11">
        <v>27236.959999999999</v>
      </c>
      <c r="G1962" t="s">
        <v>11</v>
      </c>
      <c r="H1962" t="s">
        <v>16</v>
      </c>
      <c r="I1962" t="s">
        <v>42</v>
      </c>
      <c r="K1962" t="str">
        <f t="shared" si="90"/>
        <v>1999-2</v>
      </c>
      <c r="L1962" t="str">
        <f t="shared" si="91"/>
        <v>2-Dec-1999</v>
      </c>
      <c r="M1962">
        <f t="shared" si="92"/>
        <v>23</v>
      </c>
    </row>
    <row r="1963" spans="1:13" x14ac:dyDescent="0.25">
      <c r="A1963" t="s">
        <v>1994</v>
      </c>
      <c r="B1963">
        <v>1968</v>
      </c>
      <c r="C1963" t="s">
        <v>18</v>
      </c>
      <c r="D1963">
        <v>6</v>
      </c>
      <c r="E1963">
        <v>3</v>
      </c>
      <c r="F1963" s="11">
        <v>27322.73</v>
      </c>
      <c r="G1963" t="s">
        <v>11</v>
      </c>
      <c r="H1963" t="s">
        <v>11</v>
      </c>
      <c r="I1963" t="s">
        <v>13</v>
      </c>
      <c r="K1963" t="str">
        <f t="shared" si="90"/>
        <v>1968-6</v>
      </c>
      <c r="L1963" t="str">
        <f t="shared" si="91"/>
        <v>6-Jun-1968</v>
      </c>
      <c r="M1963">
        <f t="shared" si="92"/>
        <v>55</v>
      </c>
    </row>
    <row r="1964" spans="1:13" x14ac:dyDescent="0.25">
      <c r="A1964" t="s">
        <v>1995</v>
      </c>
      <c r="B1964">
        <v>1969</v>
      </c>
      <c r="C1964" t="s">
        <v>37</v>
      </c>
      <c r="D1964">
        <v>16</v>
      </c>
      <c r="E1964">
        <v>0</v>
      </c>
      <c r="F1964" s="11">
        <v>27346.04</v>
      </c>
      <c r="G1964" t="s">
        <v>11</v>
      </c>
      <c r="H1964" t="s">
        <v>11</v>
      </c>
      <c r="I1964" t="s">
        <v>13</v>
      </c>
      <c r="K1964" t="str">
        <f t="shared" si="90"/>
        <v>1969-16</v>
      </c>
      <c r="L1964" t="str">
        <f t="shared" si="91"/>
        <v>16-Oct-1969</v>
      </c>
      <c r="M1964">
        <f t="shared" si="92"/>
        <v>53</v>
      </c>
    </row>
    <row r="1965" spans="1:13" x14ac:dyDescent="0.25">
      <c r="A1965" t="s">
        <v>1996</v>
      </c>
      <c r="B1965">
        <v>1988</v>
      </c>
      <c r="C1965" t="s">
        <v>20</v>
      </c>
      <c r="D1965">
        <v>15</v>
      </c>
      <c r="E1965">
        <v>2</v>
      </c>
      <c r="F1965" s="11">
        <v>27375.9</v>
      </c>
      <c r="G1965" t="s">
        <v>11</v>
      </c>
      <c r="H1965" t="s">
        <v>12</v>
      </c>
      <c r="I1965" t="s">
        <v>164</v>
      </c>
      <c r="K1965" t="str">
        <f t="shared" si="90"/>
        <v>1988-15</v>
      </c>
      <c r="L1965" t="str">
        <f t="shared" si="91"/>
        <v>15-Sep-1988</v>
      </c>
      <c r="M1965">
        <f t="shared" si="92"/>
        <v>34</v>
      </c>
    </row>
    <row r="1966" spans="1:13" x14ac:dyDescent="0.25">
      <c r="A1966" t="s">
        <v>1997</v>
      </c>
      <c r="B1966">
        <v>1985</v>
      </c>
      <c r="C1966" t="s">
        <v>30</v>
      </c>
      <c r="D1966">
        <v>5</v>
      </c>
      <c r="E1966">
        <v>3</v>
      </c>
      <c r="F1966" s="11">
        <v>27432.73</v>
      </c>
      <c r="G1966" t="s">
        <v>11</v>
      </c>
      <c r="H1966" t="s">
        <v>16</v>
      </c>
      <c r="I1966" t="s">
        <v>42</v>
      </c>
      <c r="K1966" t="str">
        <f t="shared" si="90"/>
        <v>1985-5</v>
      </c>
      <c r="L1966" t="str">
        <f t="shared" si="91"/>
        <v>5-Dec-1985</v>
      </c>
      <c r="M1966">
        <f t="shared" si="92"/>
        <v>37</v>
      </c>
    </row>
    <row r="1967" spans="1:13" x14ac:dyDescent="0.25">
      <c r="A1967" t="s">
        <v>1998</v>
      </c>
      <c r="B1967">
        <v>1981</v>
      </c>
      <c r="C1967" t="s">
        <v>37</v>
      </c>
      <c r="D1967">
        <v>3</v>
      </c>
      <c r="E1967">
        <v>1</v>
      </c>
      <c r="F1967" s="11">
        <v>27495.59</v>
      </c>
      <c r="G1967" t="s">
        <v>11</v>
      </c>
      <c r="H1967" t="s">
        <v>16</v>
      </c>
      <c r="I1967" t="s">
        <v>42</v>
      </c>
      <c r="K1967" t="str">
        <f t="shared" si="90"/>
        <v>1981-3</v>
      </c>
      <c r="L1967" t="str">
        <f t="shared" si="91"/>
        <v>3-Oct-1981</v>
      </c>
      <c r="M1967">
        <f t="shared" si="92"/>
        <v>41</v>
      </c>
    </row>
    <row r="1968" spans="1:13" x14ac:dyDescent="0.25">
      <c r="A1968" t="s">
        <v>1999</v>
      </c>
      <c r="B1968">
        <v>1965</v>
      </c>
      <c r="C1968" t="s">
        <v>37</v>
      </c>
      <c r="D1968">
        <v>19</v>
      </c>
      <c r="E1968">
        <v>0</v>
      </c>
      <c r="F1968" s="11">
        <v>27533.91</v>
      </c>
      <c r="G1968" t="s">
        <v>11</v>
      </c>
      <c r="H1968" t="s">
        <v>12</v>
      </c>
      <c r="I1968" t="s">
        <v>13</v>
      </c>
      <c r="K1968" t="str">
        <f t="shared" si="90"/>
        <v>1965-19</v>
      </c>
      <c r="L1968" t="str">
        <f t="shared" si="91"/>
        <v>19-Oct-1965</v>
      </c>
      <c r="M1968">
        <f t="shared" si="92"/>
        <v>57</v>
      </c>
    </row>
    <row r="1969" spans="1:13" x14ac:dyDescent="0.25">
      <c r="A1969" t="s">
        <v>2000</v>
      </c>
      <c r="B1969">
        <v>1984</v>
      </c>
      <c r="C1969" t="s">
        <v>10</v>
      </c>
      <c r="D1969">
        <v>22</v>
      </c>
      <c r="E1969">
        <v>3</v>
      </c>
      <c r="F1969" s="11">
        <v>27534.53</v>
      </c>
      <c r="G1969" t="s">
        <v>11</v>
      </c>
      <c r="H1969" t="s">
        <v>11</v>
      </c>
      <c r="I1969" t="s">
        <v>42</v>
      </c>
      <c r="K1969" t="str">
        <f t="shared" si="90"/>
        <v>1984-22</v>
      </c>
      <c r="L1969" t="str">
        <f t="shared" si="91"/>
        <v>22-Jul-1984</v>
      </c>
      <c r="M1969">
        <f t="shared" si="92"/>
        <v>38</v>
      </c>
    </row>
    <row r="1970" spans="1:13" x14ac:dyDescent="0.25">
      <c r="A1970" t="s">
        <v>2001</v>
      </c>
      <c r="B1970">
        <v>1985</v>
      </c>
      <c r="C1970" t="s">
        <v>15</v>
      </c>
      <c r="D1970">
        <v>6</v>
      </c>
      <c r="E1970">
        <v>3</v>
      </c>
      <c r="F1970" s="11">
        <v>27598.93</v>
      </c>
      <c r="G1970" t="s">
        <v>11</v>
      </c>
      <c r="H1970" t="s">
        <v>16</v>
      </c>
      <c r="I1970" t="s">
        <v>42</v>
      </c>
      <c r="K1970" t="str">
        <f t="shared" si="90"/>
        <v>1985-6</v>
      </c>
      <c r="L1970" t="str">
        <f t="shared" si="91"/>
        <v>6-Nov-1985</v>
      </c>
      <c r="M1970">
        <f t="shared" si="92"/>
        <v>37</v>
      </c>
    </row>
    <row r="1971" spans="1:13" x14ac:dyDescent="0.25">
      <c r="A1971" t="s">
        <v>2002</v>
      </c>
      <c r="B1971">
        <v>1992</v>
      </c>
      <c r="C1971" t="s">
        <v>18</v>
      </c>
      <c r="D1971">
        <v>11</v>
      </c>
      <c r="E1971">
        <v>0</v>
      </c>
      <c r="F1971" s="11">
        <v>27614.71</v>
      </c>
      <c r="G1971" t="s">
        <v>11</v>
      </c>
      <c r="H1971" t="s">
        <v>12</v>
      </c>
      <c r="I1971" t="s">
        <v>42</v>
      </c>
      <c r="K1971" t="str">
        <f t="shared" si="90"/>
        <v>1992-11</v>
      </c>
      <c r="L1971" t="str">
        <f t="shared" si="91"/>
        <v>11-Jun-1992</v>
      </c>
      <c r="M1971">
        <f t="shared" si="92"/>
        <v>30</v>
      </c>
    </row>
    <row r="1972" spans="1:13" x14ac:dyDescent="0.25">
      <c r="A1972" t="s">
        <v>2003</v>
      </c>
      <c r="B1972">
        <v>1997</v>
      </c>
      <c r="C1972" t="s">
        <v>20</v>
      </c>
      <c r="D1972">
        <v>9</v>
      </c>
      <c r="E1972">
        <v>0</v>
      </c>
      <c r="F1972" s="11">
        <v>27619.360000000001</v>
      </c>
      <c r="G1972" t="s">
        <v>11</v>
      </c>
      <c r="H1972" t="s">
        <v>12</v>
      </c>
      <c r="I1972" t="s">
        <v>42</v>
      </c>
      <c r="K1972" t="str">
        <f t="shared" si="90"/>
        <v>1997-9</v>
      </c>
      <c r="L1972" t="str">
        <f t="shared" si="91"/>
        <v>9-Sep-1997</v>
      </c>
      <c r="M1972">
        <f t="shared" si="92"/>
        <v>25</v>
      </c>
    </row>
    <row r="1973" spans="1:13" x14ac:dyDescent="0.25">
      <c r="A1973" t="s">
        <v>2004</v>
      </c>
      <c r="B1973">
        <v>1997</v>
      </c>
      <c r="C1973" t="s">
        <v>37</v>
      </c>
      <c r="D1973">
        <v>7</v>
      </c>
      <c r="E1973">
        <v>0</v>
      </c>
      <c r="F1973" s="11">
        <v>27625.17</v>
      </c>
      <c r="G1973" t="s">
        <v>16</v>
      </c>
      <c r="H1973" t="s">
        <v>16</v>
      </c>
      <c r="I1973" t="s">
        <v>42</v>
      </c>
      <c r="K1973" t="str">
        <f t="shared" si="90"/>
        <v>1997-7</v>
      </c>
      <c r="L1973" t="str">
        <f t="shared" si="91"/>
        <v>7-Oct-1997</v>
      </c>
      <c r="M1973">
        <f t="shared" si="92"/>
        <v>25</v>
      </c>
    </row>
    <row r="1974" spans="1:13" x14ac:dyDescent="0.25">
      <c r="A1974" t="s">
        <v>2005</v>
      </c>
      <c r="B1974">
        <v>1992</v>
      </c>
      <c r="C1974" t="s">
        <v>10</v>
      </c>
      <c r="D1974">
        <v>3</v>
      </c>
      <c r="E1974">
        <v>0</v>
      </c>
      <c r="F1974" s="11">
        <v>27696.11</v>
      </c>
      <c r="G1974" t="s">
        <v>16</v>
      </c>
      <c r="H1974" t="s">
        <v>11</v>
      </c>
      <c r="I1974" t="s">
        <v>42</v>
      </c>
      <c r="K1974" t="str">
        <f t="shared" si="90"/>
        <v>1992-3</v>
      </c>
      <c r="L1974" t="str">
        <f t="shared" si="91"/>
        <v>3-Jul-1992</v>
      </c>
      <c r="M1974">
        <f t="shared" si="92"/>
        <v>30</v>
      </c>
    </row>
    <row r="1975" spans="1:13" x14ac:dyDescent="0.25">
      <c r="A1975" t="s">
        <v>2006</v>
      </c>
      <c r="B1975">
        <v>2002</v>
      </c>
      <c r="C1975" t="s">
        <v>30</v>
      </c>
      <c r="D1975">
        <v>6</v>
      </c>
      <c r="E1975">
        <v>1</v>
      </c>
      <c r="F1975" s="11">
        <v>27724.29</v>
      </c>
      <c r="G1975" t="s">
        <v>16</v>
      </c>
      <c r="H1975" t="s">
        <v>12</v>
      </c>
      <c r="I1975" t="s">
        <v>13</v>
      </c>
      <c r="K1975" t="str">
        <f t="shared" si="90"/>
        <v>2002-6</v>
      </c>
      <c r="L1975" t="str">
        <f t="shared" si="91"/>
        <v>6-Dec-2002</v>
      </c>
      <c r="M1975">
        <f t="shared" si="92"/>
        <v>20</v>
      </c>
    </row>
    <row r="1976" spans="1:13" x14ac:dyDescent="0.25">
      <c r="A1976" t="s">
        <v>2007</v>
      </c>
      <c r="B1976">
        <v>1960</v>
      </c>
      <c r="C1976" t="s">
        <v>10</v>
      </c>
      <c r="D1976">
        <v>6</v>
      </c>
      <c r="E1976">
        <v>0</v>
      </c>
      <c r="F1976" s="11">
        <v>27808.73</v>
      </c>
      <c r="G1976" t="s">
        <v>16</v>
      </c>
      <c r="H1976" t="s">
        <v>16</v>
      </c>
      <c r="I1976" t="s">
        <v>13</v>
      </c>
      <c r="K1976" t="str">
        <f t="shared" si="90"/>
        <v>1960-6</v>
      </c>
      <c r="L1976" t="str">
        <f t="shared" si="91"/>
        <v>6-Jul-1960</v>
      </c>
      <c r="M1976">
        <f t="shared" si="92"/>
        <v>62</v>
      </c>
    </row>
    <row r="1977" spans="1:13" x14ac:dyDescent="0.25">
      <c r="A1977" t="s">
        <v>2008</v>
      </c>
      <c r="B1977">
        <v>1985</v>
      </c>
      <c r="C1977" t="s">
        <v>30</v>
      </c>
      <c r="D1977">
        <v>4</v>
      </c>
      <c r="E1977">
        <v>3</v>
      </c>
      <c r="F1977" s="11">
        <v>27849.94</v>
      </c>
      <c r="G1977" t="s">
        <v>16</v>
      </c>
      <c r="H1977" t="s">
        <v>16</v>
      </c>
      <c r="I1977" t="s">
        <v>42</v>
      </c>
      <c r="K1977" t="str">
        <f t="shared" si="90"/>
        <v>1985-4</v>
      </c>
      <c r="L1977" t="str">
        <f t="shared" si="91"/>
        <v>4-Dec-1985</v>
      </c>
      <c r="M1977">
        <f t="shared" si="92"/>
        <v>37</v>
      </c>
    </row>
    <row r="1978" spans="1:13" x14ac:dyDescent="0.25">
      <c r="A1978" t="s">
        <v>2009</v>
      </c>
      <c r="B1978">
        <v>1989</v>
      </c>
      <c r="C1978" t="s">
        <v>15</v>
      </c>
      <c r="D1978">
        <v>21</v>
      </c>
      <c r="E1978">
        <v>3</v>
      </c>
      <c r="F1978" s="11">
        <v>27925.86</v>
      </c>
      <c r="G1978" t="s">
        <v>16</v>
      </c>
      <c r="H1978" t="s">
        <v>11</v>
      </c>
      <c r="I1978" t="s">
        <v>42</v>
      </c>
      <c r="K1978" t="str">
        <f t="shared" si="90"/>
        <v>1989-21</v>
      </c>
      <c r="L1978" t="str">
        <f t="shared" si="91"/>
        <v>21-Nov-1989</v>
      </c>
      <c r="M1978">
        <f t="shared" si="92"/>
        <v>33</v>
      </c>
    </row>
    <row r="1979" spans="1:13" x14ac:dyDescent="0.25">
      <c r="A1979" t="s">
        <v>2010</v>
      </c>
      <c r="B1979">
        <v>1991</v>
      </c>
      <c r="C1979" t="s">
        <v>18</v>
      </c>
      <c r="D1979">
        <v>4</v>
      </c>
      <c r="E1979">
        <v>3</v>
      </c>
      <c r="F1979" s="11">
        <v>27931.11</v>
      </c>
      <c r="G1979" t="s">
        <v>16</v>
      </c>
      <c r="H1979" t="s">
        <v>12</v>
      </c>
      <c r="I1979" t="s">
        <v>42</v>
      </c>
      <c r="K1979" t="str">
        <f t="shared" si="90"/>
        <v>1991-4</v>
      </c>
      <c r="L1979" t="str">
        <f t="shared" si="91"/>
        <v>4-Jun-1991</v>
      </c>
      <c r="M1979">
        <f t="shared" si="92"/>
        <v>32</v>
      </c>
    </row>
    <row r="1980" spans="1:13" x14ac:dyDescent="0.25">
      <c r="A1980" t="s">
        <v>2011</v>
      </c>
      <c r="B1980">
        <v>1961</v>
      </c>
      <c r="C1980" t="s">
        <v>10</v>
      </c>
      <c r="D1980">
        <v>28</v>
      </c>
      <c r="E1980">
        <v>3</v>
      </c>
      <c r="F1980" s="11">
        <v>27941.29</v>
      </c>
      <c r="G1980" t="s">
        <v>16</v>
      </c>
      <c r="H1980" t="s">
        <v>12</v>
      </c>
      <c r="I1980" t="s">
        <v>42</v>
      </c>
      <c r="K1980" t="str">
        <f t="shared" si="90"/>
        <v>1961-28</v>
      </c>
      <c r="L1980" t="str">
        <f t="shared" si="91"/>
        <v>28-Jul-1961</v>
      </c>
      <c r="M1980">
        <f t="shared" si="92"/>
        <v>61</v>
      </c>
    </row>
    <row r="1981" spans="1:13" x14ac:dyDescent="0.25">
      <c r="A1981" t="s">
        <v>2012</v>
      </c>
      <c r="B1981">
        <v>1999</v>
      </c>
      <c r="C1981" t="s">
        <v>30</v>
      </c>
      <c r="D1981">
        <v>21</v>
      </c>
      <c r="E1981">
        <v>0</v>
      </c>
      <c r="F1981" s="11">
        <v>27980.77</v>
      </c>
      <c r="G1981" t="s">
        <v>16</v>
      </c>
      <c r="H1981" t="s">
        <v>16</v>
      </c>
      <c r="I1981" t="s">
        <v>42</v>
      </c>
      <c r="K1981" t="str">
        <f t="shared" si="90"/>
        <v>1999-21</v>
      </c>
      <c r="L1981" t="str">
        <f t="shared" si="91"/>
        <v>21-Dec-1999</v>
      </c>
      <c r="M1981">
        <f t="shared" si="92"/>
        <v>23</v>
      </c>
    </row>
    <row r="1982" spans="1:13" x14ac:dyDescent="0.25">
      <c r="A1982" t="s">
        <v>2013</v>
      </c>
      <c r="B1982">
        <v>1985</v>
      </c>
      <c r="C1982" t="s">
        <v>15</v>
      </c>
      <c r="D1982">
        <v>29</v>
      </c>
      <c r="E1982">
        <v>3</v>
      </c>
      <c r="F1982" s="11">
        <v>28006.94</v>
      </c>
      <c r="G1982" t="s">
        <v>16</v>
      </c>
      <c r="H1982" t="s">
        <v>11</v>
      </c>
      <c r="I1982" t="s">
        <v>42</v>
      </c>
      <c r="K1982" t="str">
        <f t="shared" si="90"/>
        <v>1985-29</v>
      </c>
      <c r="L1982" t="str">
        <f t="shared" si="91"/>
        <v>29-Nov-1985</v>
      </c>
      <c r="M1982">
        <f t="shared" si="92"/>
        <v>37</v>
      </c>
    </row>
    <row r="1983" spans="1:13" x14ac:dyDescent="0.25">
      <c r="A1983" t="s">
        <v>2014</v>
      </c>
      <c r="B1983">
        <v>1960</v>
      </c>
      <c r="C1983" t="s">
        <v>15</v>
      </c>
      <c r="D1983">
        <v>22</v>
      </c>
      <c r="E1983">
        <v>0</v>
      </c>
      <c r="F1983" s="11">
        <v>28101.33</v>
      </c>
      <c r="G1983" t="s">
        <v>16</v>
      </c>
      <c r="H1983" t="s">
        <v>11</v>
      </c>
      <c r="I1983" t="s">
        <v>166</v>
      </c>
      <c r="K1983" t="str">
        <f t="shared" si="90"/>
        <v>1960-22</v>
      </c>
      <c r="L1983" t="str">
        <f t="shared" si="91"/>
        <v>22-Nov-1960</v>
      </c>
      <c r="M1983">
        <f t="shared" si="92"/>
        <v>62</v>
      </c>
    </row>
    <row r="1984" spans="1:13" x14ac:dyDescent="0.25">
      <c r="A1984" t="s">
        <v>2015</v>
      </c>
      <c r="B1984">
        <v>1999</v>
      </c>
      <c r="C1984" t="s">
        <v>20</v>
      </c>
      <c r="D1984">
        <v>6</v>
      </c>
      <c r="E1984">
        <v>0</v>
      </c>
      <c r="F1984" s="11">
        <v>28245.34</v>
      </c>
      <c r="G1984" t="s">
        <v>16</v>
      </c>
      <c r="H1984" t="s">
        <v>12</v>
      </c>
      <c r="I1984" t="s">
        <v>42</v>
      </c>
      <c r="K1984" t="str">
        <f t="shared" si="90"/>
        <v>1999-6</v>
      </c>
      <c r="L1984" t="str">
        <f t="shared" si="91"/>
        <v>6-Sep-1999</v>
      </c>
      <c r="M1984">
        <f t="shared" si="92"/>
        <v>23</v>
      </c>
    </row>
    <row r="1985" spans="1:13" x14ac:dyDescent="0.25">
      <c r="A1985" t="s">
        <v>2016</v>
      </c>
      <c r="B1985">
        <v>1963</v>
      </c>
      <c r="C1985" t="s">
        <v>15</v>
      </c>
      <c r="D1985">
        <v>25</v>
      </c>
      <c r="E1985">
        <v>1</v>
      </c>
      <c r="F1985" s="11">
        <v>28287.9</v>
      </c>
      <c r="G1985" t="s">
        <v>16</v>
      </c>
      <c r="H1985" t="s">
        <v>16</v>
      </c>
      <c r="I1985" t="s">
        <v>13</v>
      </c>
      <c r="K1985" t="str">
        <f t="shared" si="90"/>
        <v>1963-25</v>
      </c>
      <c r="L1985" t="str">
        <f t="shared" si="91"/>
        <v>25-Nov-1963</v>
      </c>
      <c r="M1985">
        <f t="shared" si="92"/>
        <v>59</v>
      </c>
    </row>
    <row r="1986" spans="1:13" x14ac:dyDescent="0.25">
      <c r="A1986" t="s">
        <v>2017</v>
      </c>
      <c r="B1986">
        <v>1990</v>
      </c>
      <c r="C1986" t="s">
        <v>30</v>
      </c>
      <c r="D1986">
        <v>24</v>
      </c>
      <c r="E1986">
        <v>3</v>
      </c>
      <c r="F1986" s="11">
        <v>28302.33</v>
      </c>
      <c r="G1986" t="s">
        <v>16</v>
      </c>
      <c r="H1986" t="s">
        <v>11</v>
      </c>
      <c r="I1986" t="s">
        <v>42</v>
      </c>
      <c r="K1986" t="str">
        <f t="shared" si="90"/>
        <v>1990-24</v>
      </c>
      <c r="L1986" t="str">
        <f t="shared" si="91"/>
        <v>24-Dec-1990</v>
      </c>
      <c r="M1986">
        <f t="shared" si="92"/>
        <v>32</v>
      </c>
    </row>
    <row r="1987" spans="1:13" x14ac:dyDescent="0.25">
      <c r="A1987" t="s">
        <v>2018</v>
      </c>
      <c r="B1987">
        <v>1977</v>
      </c>
      <c r="C1987" t="s">
        <v>30</v>
      </c>
      <c r="D1987">
        <v>2</v>
      </c>
      <c r="E1987">
        <v>1</v>
      </c>
      <c r="F1987" s="11">
        <v>28340.19</v>
      </c>
      <c r="G1987" t="s">
        <v>16</v>
      </c>
      <c r="H1987" t="s">
        <v>11</v>
      </c>
      <c r="I1987" t="s">
        <v>23</v>
      </c>
      <c r="K1987" t="str">
        <f t="shared" ref="K1987:K2050" si="93">B1987&amp;"-"&amp;D1987</f>
        <v>1977-2</v>
      </c>
      <c r="L1987" t="str">
        <f t="shared" ref="L1987:L2050" si="94">D1987&amp;"-"&amp;C1987&amp;"-"&amp;B1987</f>
        <v>2-Dec-1977</v>
      </c>
      <c r="M1987">
        <f t="shared" ref="M1987:M2050" si="95">DATEDIF(L1987,DATE(2023,6,8),"Y")</f>
        <v>45</v>
      </c>
    </row>
    <row r="1988" spans="1:13" x14ac:dyDescent="0.25">
      <c r="A1988" t="s">
        <v>2019</v>
      </c>
      <c r="B1988">
        <v>1974</v>
      </c>
      <c r="C1988" t="s">
        <v>20</v>
      </c>
      <c r="D1988">
        <v>16</v>
      </c>
      <c r="E1988">
        <v>1</v>
      </c>
      <c r="F1988" s="11">
        <v>28468.92</v>
      </c>
      <c r="G1988" t="s">
        <v>16</v>
      </c>
      <c r="H1988" t="s">
        <v>16</v>
      </c>
      <c r="I1988" t="s">
        <v>23</v>
      </c>
      <c r="K1988" t="str">
        <f t="shared" si="93"/>
        <v>1974-16</v>
      </c>
      <c r="L1988" t="str">
        <f t="shared" si="94"/>
        <v>16-Sep-1974</v>
      </c>
      <c r="M1988">
        <f t="shared" si="95"/>
        <v>48</v>
      </c>
    </row>
    <row r="1989" spans="1:13" x14ac:dyDescent="0.25">
      <c r="A1989" t="s">
        <v>2020</v>
      </c>
      <c r="B1989">
        <v>1982</v>
      </c>
      <c r="C1989" t="s">
        <v>30</v>
      </c>
      <c r="D1989">
        <v>11</v>
      </c>
      <c r="E1989">
        <v>1</v>
      </c>
      <c r="F1989" s="11">
        <v>28476.73</v>
      </c>
      <c r="G1989" t="s">
        <v>16</v>
      </c>
      <c r="H1989" t="s">
        <v>11</v>
      </c>
      <c r="I1989" t="s">
        <v>23</v>
      </c>
      <c r="K1989" t="str">
        <f t="shared" si="93"/>
        <v>1982-11</v>
      </c>
      <c r="L1989" t="str">
        <f t="shared" si="94"/>
        <v>11-Dec-1982</v>
      </c>
      <c r="M1989">
        <f t="shared" si="95"/>
        <v>40</v>
      </c>
    </row>
    <row r="1990" spans="1:13" x14ac:dyDescent="0.25">
      <c r="A1990" t="s">
        <v>2021</v>
      </c>
      <c r="B1990">
        <v>1985</v>
      </c>
      <c r="C1990" t="s">
        <v>20</v>
      </c>
      <c r="D1990">
        <v>27</v>
      </c>
      <c r="E1990">
        <v>3</v>
      </c>
      <c r="F1990" s="11">
        <v>28542.86</v>
      </c>
      <c r="G1990" t="s">
        <v>16</v>
      </c>
      <c r="H1990" t="s">
        <v>12</v>
      </c>
      <c r="I1990" t="s">
        <v>42</v>
      </c>
      <c r="K1990" t="str">
        <f t="shared" si="93"/>
        <v>1985-27</v>
      </c>
      <c r="L1990" t="str">
        <f t="shared" si="94"/>
        <v>27-Sep-1985</v>
      </c>
      <c r="M1990">
        <f t="shared" si="95"/>
        <v>37</v>
      </c>
    </row>
    <row r="1991" spans="1:13" x14ac:dyDescent="0.25">
      <c r="A1991" t="s">
        <v>2022</v>
      </c>
      <c r="B1991">
        <v>1990</v>
      </c>
      <c r="C1991" t="s">
        <v>30</v>
      </c>
      <c r="D1991">
        <v>5</v>
      </c>
      <c r="E1991">
        <v>3</v>
      </c>
      <c r="F1991" s="11">
        <v>28716.14</v>
      </c>
      <c r="G1991" t="s">
        <v>16</v>
      </c>
      <c r="H1991" t="s">
        <v>12</v>
      </c>
      <c r="I1991" t="s">
        <v>42</v>
      </c>
      <c r="K1991" t="str">
        <f t="shared" si="93"/>
        <v>1990-5</v>
      </c>
      <c r="L1991" t="str">
        <f t="shared" si="94"/>
        <v>5-Dec-1990</v>
      </c>
      <c r="M1991">
        <f t="shared" si="95"/>
        <v>32</v>
      </c>
    </row>
    <row r="1992" spans="1:13" x14ac:dyDescent="0.25">
      <c r="A1992" t="s">
        <v>2023</v>
      </c>
      <c r="B1992">
        <v>1961</v>
      </c>
      <c r="C1992" t="s">
        <v>35</v>
      </c>
      <c r="D1992">
        <v>3</v>
      </c>
      <c r="E1992">
        <v>1</v>
      </c>
      <c r="F1992" s="11">
        <v>28868.66</v>
      </c>
      <c r="G1992" t="s">
        <v>16</v>
      </c>
      <c r="H1992" t="s">
        <v>11</v>
      </c>
      <c r="I1992" t="s">
        <v>23</v>
      </c>
      <c r="K1992" t="str">
        <f t="shared" si="93"/>
        <v>1961-3</v>
      </c>
      <c r="L1992" t="str">
        <f t="shared" si="94"/>
        <v>3-Aug-1961</v>
      </c>
      <c r="M1992">
        <f t="shared" si="95"/>
        <v>61</v>
      </c>
    </row>
    <row r="1993" spans="1:13" x14ac:dyDescent="0.25">
      <c r="A1993" t="s">
        <v>2024</v>
      </c>
      <c r="B1993">
        <v>1962</v>
      </c>
      <c r="C1993" t="s">
        <v>10</v>
      </c>
      <c r="D1993">
        <v>25</v>
      </c>
      <c r="E1993">
        <v>0</v>
      </c>
      <c r="F1993" s="11">
        <v>28923.14</v>
      </c>
      <c r="G1993" t="s">
        <v>16</v>
      </c>
      <c r="H1993" t="s">
        <v>16</v>
      </c>
      <c r="I1993" t="s">
        <v>23</v>
      </c>
      <c r="K1993" t="str">
        <f t="shared" si="93"/>
        <v>1962-25</v>
      </c>
      <c r="L1993" t="str">
        <f t="shared" si="94"/>
        <v>25-Jul-1962</v>
      </c>
      <c r="M1993">
        <f t="shared" si="95"/>
        <v>60</v>
      </c>
    </row>
    <row r="1994" spans="1:13" x14ac:dyDescent="0.25">
      <c r="A1994" t="s">
        <v>2025</v>
      </c>
      <c r="B1994">
        <v>1959</v>
      </c>
      <c r="C1994" t="s">
        <v>30</v>
      </c>
      <c r="D1994">
        <v>5</v>
      </c>
      <c r="E1994">
        <v>0</v>
      </c>
      <c r="F1994" s="11">
        <v>28950.47</v>
      </c>
      <c r="G1994" t="s">
        <v>16</v>
      </c>
      <c r="H1994" t="s">
        <v>16</v>
      </c>
      <c r="I1994" t="s">
        <v>23</v>
      </c>
      <c r="K1994" t="str">
        <f t="shared" si="93"/>
        <v>1959-5</v>
      </c>
      <c r="L1994" t="str">
        <f t="shared" si="94"/>
        <v>5-Dec-1959</v>
      </c>
      <c r="M1994">
        <f t="shared" si="95"/>
        <v>63</v>
      </c>
    </row>
    <row r="1995" spans="1:13" x14ac:dyDescent="0.25">
      <c r="A1995" t="s">
        <v>2026</v>
      </c>
      <c r="B1995">
        <v>2003</v>
      </c>
      <c r="C1995" t="s">
        <v>20</v>
      </c>
      <c r="D1995">
        <v>1</v>
      </c>
      <c r="E1995">
        <v>0</v>
      </c>
      <c r="F1995" s="11">
        <v>28998.68</v>
      </c>
      <c r="G1995" t="s">
        <v>16</v>
      </c>
      <c r="H1995" t="s">
        <v>12</v>
      </c>
      <c r="I1995" t="s">
        <v>42</v>
      </c>
      <c r="K1995" t="str">
        <f t="shared" si="93"/>
        <v>2003-1</v>
      </c>
      <c r="L1995" t="str">
        <f t="shared" si="94"/>
        <v>1-Sep-2003</v>
      </c>
      <c r="M1995">
        <f t="shared" si="95"/>
        <v>19</v>
      </c>
    </row>
    <row r="1996" spans="1:13" x14ac:dyDescent="0.25">
      <c r="A1996" t="s">
        <v>2027</v>
      </c>
      <c r="B1996">
        <v>1992</v>
      </c>
      <c r="C1996" t="s">
        <v>10</v>
      </c>
      <c r="D1996">
        <v>7</v>
      </c>
      <c r="E1996">
        <v>0</v>
      </c>
      <c r="F1996" s="11">
        <v>29007.82</v>
      </c>
      <c r="G1996" t="s">
        <v>16</v>
      </c>
      <c r="H1996" t="s">
        <v>12</v>
      </c>
      <c r="I1996" t="s">
        <v>42</v>
      </c>
      <c r="K1996" t="str">
        <f t="shared" si="93"/>
        <v>1992-7</v>
      </c>
      <c r="L1996" t="str">
        <f t="shared" si="94"/>
        <v>7-Jul-1992</v>
      </c>
      <c r="M1996">
        <f t="shared" si="95"/>
        <v>30</v>
      </c>
    </row>
    <row r="1997" spans="1:13" x14ac:dyDescent="0.25">
      <c r="A1997" t="s">
        <v>2028</v>
      </c>
      <c r="B1997">
        <v>1980</v>
      </c>
      <c r="C1997" t="s">
        <v>10</v>
      </c>
      <c r="D1997">
        <v>14</v>
      </c>
      <c r="E1997">
        <v>2</v>
      </c>
      <c r="F1997" s="11">
        <v>29114.21</v>
      </c>
      <c r="G1997" t="s">
        <v>16</v>
      </c>
      <c r="H1997" t="s">
        <v>12</v>
      </c>
      <c r="I1997" t="s">
        <v>42</v>
      </c>
      <c r="K1997" t="str">
        <f t="shared" si="93"/>
        <v>1980-14</v>
      </c>
      <c r="L1997" t="str">
        <f t="shared" si="94"/>
        <v>14-Jul-1980</v>
      </c>
      <c r="M1997">
        <f t="shared" si="95"/>
        <v>42</v>
      </c>
    </row>
    <row r="1998" spans="1:13" x14ac:dyDescent="0.25">
      <c r="A1998" t="s">
        <v>2029</v>
      </c>
      <c r="B1998">
        <v>1978</v>
      </c>
      <c r="C1998" t="s">
        <v>15</v>
      </c>
      <c r="D1998">
        <v>29</v>
      </c>
      <c r="E1998">
        <v>2</v>
      </c>
      <c r="F1998" s="11">
        <v>29114.77</v>
      </c>
      <c r="G1998" t="s">
        <v>16</v>
      </c>
      <c r="H1998" t="s">
        <v>16</v>
      </c>
      <c r="I1998" t="s">
        <v>42</v>
      </c>
      <c r="K1998" t="str">
        <f t="shared" si="93"/>
        <v>1978-29</v>
      </c>
      <c r="L1998" t="str">
        <f t="shared" si="94"/>
        <v>29-Nov-1978</v>
      </c>
      <c r="M1998">
        <f t="shared" si="95"/>
        <v>44</v>
      </c>
    </row>
    <row r="1999" spans="1:13" x14ac:dyDescent="0.25">
      <c r="A1999" t="s">
        <v>2030</v>
      </c>
      <c r="B1999">
        <v>1961</v>
      </c>
      <c r="C1999" t="s">
        <v>30</v>
      </c>
      <c r="D1999">
        <v>24</v>
      </c>
      <c r="E1999">
        <v>0</v>
      </c>
      <c r="F1999" s="11">
        <v>29141.360000000001</v>
      </c>
      <c r="G1999" t="s">
        <v>16</v>
      </c>
      <c r="H1999" t="s">
        <v>12</v>
      </c>
      <c r="I1999" t="s">
        <v>23</v>
      </c>
      <c r="K1999" t="str">
        <f t="shared" si="93"/>
        <v>1961-24</v>
      </c>
      <c r="L1999" t="str">
        <f t="shared" si="94"/>
        <v>24-Dec-1961</v>
      </c>
      <c r="M1999">
        <f t="shared" si="95"/>
        <v>61</v>
      </c>
    </row>
    <row r="2000" spans="1:13" x14ac:dyDescent="0.25">
      <c r="A2000" t="s">
        <v>2031</v>
      </c>
      <c r="B2000">
        <v>1976</v>
      </c>
      <c r="C2000" t="s">
        <v>15</v>
      </c>
      <c r="D2000">
        <v>8</v>
      </c>
      <c r="E2000">
        <v>2</v>
      </c>
      <c r="F2000" s="11">
        <v>29160.39</v>
      </c>
      <c r="G2000" t="s">
        <v>16</v>
      </c>
      <c r="H2000" t="s">
        <v>11</v>
      </c>
      <c r="I2000" t="s">
        <v>42</v>
      </c>
      <c r="K2000" t="str">
        <f t="shared" si="93"/>
        <v>1976-8</v>
      </c>
      <c r="L2000" t="str">
        <f t="shared" si="94"/>
        <v>8-Nov-1976</v>
      </c>
      <c r="M2000">
        <f t="shared" si="95"/>
        <v>46</v>
      </c>
    </row>
    <row r="2001" spans="1:13" x14ac:dyDescent="0.25">
      <c r="A2001" t="s">
        <v>2032</v>
      </c>
      <c r="B2001">
        <v>1969</v>
      </c>
      <c r="C2001" t="s">
        <v>10</v>
      </c>
      <c r="D2001">
        <v>9</v>
      </c>
      <c r="E2001">
        <v>2</v>
      </c>
      <c r="F2001" s="11">
        <v>29186.48</v>
      </c>
      <c r="G2001" t="s">
        <v>16</v>
      </c>
      <c r="H2001" t="s">
        <v>12</v>
      </c>
      <c r="I2001" t="s">
        <v>247</v>
      </c>
      <c r="K2001" t="str">
        <f t="shared" si="93"/>
        <v>1969-9</v>
      </c>
      <c r="L2001" t="str">
        <f t="shared" si="94"/>
        <v>9-Jul-1969</v>
      </c>
      <c r="M2001">
        <f t="shared" si="95"/>
        <v>53</v>
      </c>
    </row>
    <row r="2002" spans="1:13" x14ac:dyDescent="0.25">
      <c r="A2002" t="s">
        <v>2033</v>
      </c>
      <c r="B2002">
        <v>1978</v>
      </c>
      <c r="C2002" t="s">
        <v>10</v>
      </c>
      <c r="D2002">
        <v>21</v>
      </c>
      <c r="E2002">
        <v>2</v>
      </c>
      <c r="F2002" s="11">
        <v>29227.599999999999</v>
      </c>
      <c r="G2002" t="s">
        <v>16</v>
      </c>
      <c r="H2002" t="s">
        <v>12</v>
      </c>
      <c r="I2002" t="s">
        <v>23</v>
      </c>
      <c r="K2002" t="str">
        <f t="shared" si="93"/>
        <v>1978-21</v>
      </c>
      <c r="L2002" t="str">
        <f t="shared" si="94"/>
        <v>21-Jul-1978</v>
      </c>
      <c r="M2002">
        <f t="shared" si="95"/>
        <v>44</v>
      </c>
    </row>
    <row r="2003" spans="1:13" x14ac:dyDescent="0.25">
      <c r="A2003" t="s">
        <v>2034</v>
      </c>
      <c r="B2003">
        <v>1958</v>
      </c>
      <c r="C2003" t="s">
        <v>18</v>
      </c>
      <c r="D2003">
        <v>5</v>
      </c>
      <c r="E2003">
        <v>0</v>
      </c>
      <c r="F2003" s="11">
        <v>29330.98</v>
      </c>
      <c r="G2003" t="s">
        <v>16</v>
      </c>
      <c r="H2003" t="s">
        <v>11</v>
      </c>
      <c r="I2003" t="s">
        <v>23</v>
      </c>
      <c r="K2003" t="str">
        <f t="shared" si="93"/>
        <v>1958-5</v>
      </c>
      <c r="L2003" t="str">
        <f t="shared" si="94"/>
        <v>5-Jun-1958</v>
      </c>
      <c r="M2003">
        <f t="shared" si="95"/>
        <v>65</v>
      </c>
    </row>
    <row r="2004" spans="1:13" x14ac:dyDescent="0.25">
      <c r="A2004" t="s">
        <v>2035</v>
      </c>
      <c r="B2004">
        <v>1985</v>
      </c>
      <c r="C2004" t="s">
        <v>15</v>
      </c>
      <c r="D2004">
        <v>7</v>
      </c>
      <c r="E2004">
        <v>3</v>
      </c>
      <c r="F2004" s="11">
        <v>29352.560000000001</v>
      </c>
      <c r="G2004" t="s">
        <v>16</v>
      </c>
      <c r="H2004" t="s">
        <v>16</v>
      </c>
      <c r="I2004" t="s">
        <v>42</v>
      </c>
      <c r="K2004" t="str">
        <f t="shared" si="93"/>
        <v>1985-7</v>
      </c>
      <c r="L2004" t="str">
        <f t="shared" si="94"/>
        <v>7-Nov-1985</v>
      </c>
      <c r="M2004">
        <f t="shared" si="95"/>
        <v>37</v>
      </c>
    </row>
    <row r="2005" spans="1:13" x14ac:dyDescent="0.25">
      <c r="A2005" t="s">
        <v>2036</v>
      </c>
      <c r="B2005">
        <v>1987</v>
      </c>
      <c r="C2005" t="s">
        <v>10</v>
      </c>
      <c r="D2005">
        <v>16</v>
      </c>
      <c r="E2005">
        <v>3</v>
      </c>
      <c r="F2005" s="11">
        <v>29443.59</v>
      </c>
      <c r="G2005" t="s">
        <v>16</v>
      </c>
      <c r="H2005" t="s">
        <v>16</v>
      </c>
      <c r="I2005" t="s">
        <v>42</v>
      </c>
      <c r="K2005" t="str">
        <f t="shared" si="93"/>
        <v>1987-16</v>
      </c>
      <c r="L2005" t="str">
        <f t="shared" si="94"/>
        <v>16-Jul-1987</v>
      </c>
      <c r="M2005">
        <f t="shared" si="95"/>
        <v>35</v>
      </c>
    </row>
    <row r="2006" spans="1:13" x14ac:dyDescent="0.25">
      <c r="A2006" t="s">
        <v>2037</v>
      </c>
      <c r="B2006">
        <v>1959</v>
      </c>
      <c r="C2006" t="s">
        <v>37</v>
      </c>
      <c r="D2006">
        <v>20</v>
      </c>
      <c r="E2006">
        <v>0</v>
      </c>
      <c r="F2006" s="11">
        <v>29523.17</v>
      </c>
      <c r="G2006" t="s">
        <v>16</v>
      </c>
      <c r="H2006" t="s">
        <v>11</v>
      </c>
      <c r="I2006" t="s">
        <v>247</v>
      </c>
      <c r="K2006" t="str">
        <f t="shared" si="93"/>
        <v>1959-20</v>
      </c>
      <c r="L2006" t="str">
        <f t="shared" si="94"/>
        <v>20-Oct-1959</v>
      </c>
      <c r="M2006">
        <f t="shared" si="95"/>
        <v>63</v>
      </c>
    </row>
    <row r="2007" spans="1:13" x14ac:dyDescent="0.25">
      <c r="A2007" t="s">
        <v>2038</v>
      </c>
      <c r="B2007">
        <v>1975</v>
      </c>
      <c r="C2007" t="s">
        <v>15</v>
      </c>
      <c r="D2007">
        <v>3</v>
      </c>
      <c r="E2007">
        <v>1</v>
      </c>
      <c r="F2007" s="11">
        <v>29583.8</v>
      </c>
      <c r="G2007" t="s">
        <v>16</v>
      </c>
      <c r="H2007" t="s">
        <v>16</v>
      </c>
      <c r="I2007" t="s">
        <v>42</v>
      </c>
      <c r="K2007" t="str">
        <f t="shared" si="93"/>
        <v>1975-3</v>
      </c>
      <c r="L2007" t="str">
        <f t="shared" si="94"/>
        <v>3-Nov-1975</v>
      </c>
      <c r="M2007">
        <f t="shared" si="95"/>
        <v>47</v>
      </c>
    </row>
    <row r="2008" spans="1:13" x14ac:dyDescent="0.25">
      <c r="A2008" t="s">
        <v>2039</v>
      </c>
      <c r="B2008">
        <v>1993</v>
      </c>
      <c r="C2008" t="s">
        <v>10</v>
      </c>
      <c r="D2008">
        <v>27</v>
      </c>
      <c r="E2008">
        <v>0</v>
      </c>
      <c r="F2008" s="11">
        <v>29622.69</v>
      </c>
      <c r="G2008" t="s">
        <v>16</v>
      </c>
      <c r="H2008" t="s">
        <v>16</v>
      </c>
      <c r="I2008" t="s">
        <v>42</v>
      </c>
      <c r="K2008" t="str">
        <f t="shared" si="93"/>
        <v>1993-27</v>
      </c>
      <c r="L2008" t="str">
        <f t="shared" si="94"/>
        <v>27-Jul-1993</v>
      </c>
      <c r="M2008">
        <f t="shared" si="95"/>
        <v>29</v>
      </c>
    </row>
    <row r="2009" spans="1:13" x14ac:dyDescent="0.25">
      <c r="A2009" t="s">
        <v>2040</v>
      </c>
      <c r="B2009">
        <v>1973</v>
      </c>
      <c r="C2009" t="s">
        <v>35</v>
      </c>
      <c r="D2009">
        <v>23</v>
      </c>
      <c r="E2009">
        <v>0</v>
      </c>
      <c r="F2009" s="11">
        <v>29757.69</v>
      </c>
      <c r="G2009" t="s">
        <v>16</v>
      </c>
      <c r="H2009" t="s">
        <v>12</v>
      </c>
      <c r="I2009" t="s">
        <v>42</v>
      </c>
      <c r="K2009" t="str">
        <f t="shared" si="93"/>
        <v>1973-23</v>
      </c>
      <c r="L2009" t="str">
        <f t="shared" si="94"/>
        <v>23-Aug-1973</v>
      </c>
      <c r="M2009">
        <f t="shared" si="95"/>
        <v>49</v>
      </c>
    </row>
    <row r="2010" spans="1:13" x14ac:dyDescent="0.25">
      <c r="A2010" t="s">
        <v>2041</v>
      </c>
      <c r="B2010">
        <v>1998</v>
      </c>
      <c r="C2010" t="s">
        <v>18</v>
      </c>
      <c r="D2010">
        <v>20</v>
      </c>
      <c r="E2010">
        <v>0</v>
      </c>
      <c r="F2010" s="11">
        <v>29760.6</v>
      </c>
      <c r="G2010" t="s">
        <v>16</v>
      </c>
      <c r="H2010" t="s">
        <v>11</v>
      </c>
      <c r="I2010" t="s">
        <v>42</v>
      </c>
      <c r="K2010" t="str">
        <f t="shared" si="93"/>
        <v>1998-20</v>
      </c>
      <c r="L2010" t="str">
        <f t="shared" si="94"/>
        <v>20-Jun-1998</v>
      </c>
      <c r="M2010">
        <f t="shared" si="95"/>
        <v>24</v>
      </c>
    </row>
    <row r="2011" spans="1:13" x14ac:dyDescent="0.25">
      <c r="A2011" t="s">
        <v>2042</v>
      </c>
      <c r="B2011">
        <v>1981</v>
      </c>
      <c r="C2011" t="s">
        <v>35</v>
      </c>
      <c r="D2011">
        <v>13</v>
      </c>
      <c r="E2011">
        <v>1</v>
      </c>
      <c r="F2011" s="11">
        <v>29816.639999999999</v>
      </c>
      <c r="G2011" t="s">
        <v>16</v>
      </c>
      <c r="H2011" t="s">
        <v>11</v>
      </c>
      <c r="I2011" t="s">
        <v>42</v>
      </c>
      <c r="K2011" t="str">
        <f t="shared" si="93"/>
        <v>1981-13</v>
      </c>
      <c r="L2011" t="str">
        <f t="shared" si="94"/>
        <v>13-Aug-1981</v>
      </c>
      <c r="M2011">
        <f t="shared" si="95"/>
        <v>41</v>
      </c>
    </row>
    <row r="2012" spans="1:13" x14ac:dyDescent="0.25">
      <c r="A2012" t="s">
        <v>2043</v>
      </c>
      <c r="B2012">
        <v>1982</v>
      </c>
      <c r="C2012" t="s">
        <v>37</v>
      </c>
      <c r="D2012">
        <v>29</v>
      </c>
      <c r="E2012">
        <v>3</v>
      </c>
      <c r="F2012" s="11">
        <v>29818.76</v>
      </c>
      <c r="G2012" t="s">
        <v>16</v>
      </c>
      <c r="H2012" t="s">
        <v>16</v>
      </c>
      <c r="I2012" t="s">
        <v>23</v>
      </c>
      <c r="K2012" t="str">
        <f t="shared" si="93"/>
        <v>1982-29</v>
      </c>
      <c r="L2012" t="str">
        <f t="shared" si="94"/>
        <v>29-Oct-1982</v>
      </c>
      <c r="M2012">
        <f t="shared" si="95"/>
        <v>40</v>
      </c>
    </row>
    <row r="2013" spans="1:13" x14ac:dyDescent="0.25">
      <c r="A2013" t="s">
        <v>2044</v>
      </c>
      <c r="B2013">
        <v>1989</v>
      </c>
      <c r="C2013" t="s">
        <v>30</v>
      </c>
      <c r="D2013">
        <v>30</v>
      </c>
      <c r="E2013">
        <v>3</v>
      </c>
      <c r="F2013" s="11">
        <v>29852.48</v>
      </c>
      <c r="G2013" t="s">
        <v>16</v>
      </c>
      <c r="H2013" t="s">
        <v>12</v>
      </c>
      <c r="I2013" t="s">
        <v>42</v>
      </c>
      <c r="K2013" t="str">
        <f t="shared" si="93"/>
        <v>1989-30</v>
      </c>
      <c r="L2013" t="str">
        <f t="shared" si="94"/>
        <v>30-Dec-1989</v>
      </c>
      <c r="M2013">
        <f t="shared" si="95"/>
        <v>33</v>
      </c>
    </row>
    <row r="2014" spans="1:13" x14ac:dyDescent="0.25">
      <c r="A2014" t="s">
        <v>2045</v>
      </c>
      <c r="B2014">
        <v>1975</v>
      </c>
      <c r="C2014" t="s">
        <v>35</v>
      </c>
      <c r="D2014">
        <v>19</v>
      </c>
      <c r="E2014">
        <v>1</v>
      </c>
      <c r="F2014" s="11">
        <v>29899.25</v>
      </c>
      <c r="G2014" t="s">
        <v>16</v>
      </c>
      <c r="H2014" t="s">
        <v>12</v>
      </c>
      <c r="I2014" t="s">
        <v>42</v>
      </c>
      <c r="K2014" t="str">
        <f t="shared" si="93"/>
        <v>1975-19</v>
      </c>
      <c r="L2014" t="str">
        <f t="shared" si="94"/>
        <v>19-Aug-1975</v>
      </c>
      <c r="M2014">
        <f t="shared" si="95"/>
        <v>47</v>
      </c>
    </row>
    <row r="2015" spans="1:13" x14ac:dyDescent="0.25">
      <c r="A2015" t="s">
        <v>2046</v>
      </c>
      <c r="B2015">
        <v>1988</v>
      </c>
      <c r="C2015" t="s">
        <v>30</v>
      </c>
      <c r="D2015">
        <v>30</v>
      </c>
      <c r="E2015">
        <v>3</v>
      </c>
      <c r="F2015" s="11">
        <v>29929.56</v>
      </c>
      <c r="G2015" t="s">
        <v>16</v>
      </c>
      <c r="H2015" t="s">
        <v>16</v>
      </c>
      <c r="I2015" t="s">
        <v>42</v>
      </c>
      <c r="K2015" t="str">
        <f t="shared" si="93"/>
        <v>1988-30</v>
      </c>
      <c r="L2015" t="str">
        <f t="shared" si="94"/>
        <v>30-Dec-1988</v>
      </c>
      <c r="M2015">
        <f t="shared" si="95"/>
        <v>34</v>
      </c>
    </row>
    <row r="2016" spans="1:13" x14ac:dyDescent="0.25">
      <c r="A2016" t="s">
        <v>2047</v>
      </c>
      <c r="B2016">
        <v>1976</v>
      </c>
      <c r="C2016" t="s">
        <v>18</v>
      </c>
      <c r="D2016">
        <v>12</v>
      </c>
      <c r="E2016">
        <v>2</v>
      </c>
      <c r="F2016" s="11">
        <v>29933.75</v>
      </c>
      <c r="G2016" t="s">
        <v>16</v>
      </c>
      <c r="H2016" t="s">
        <v>16</v>
      </c>
      <c r="I2016" t="s">
        <v>42</v>
      </c>
      <c r="K2016" t="str">
        <f t="shared" si="93"/>
        <v>1976-12</v>
      </c>
      <c r="L2016" t="str">
        <f t="shared" si="94"/>
        <v>12-Jun-1976</v>
      </c>
      <c r="M2016">
        <f t="shared" si="95"/>
        <v>46</v>
      </c>
    </row>
    <row r="2017" spans="1:13" x14ac:dyDescent="0.25">
      <c r="A2017" t="s">
        <v>2048</v>
      </c>
      <c r="B2017">
        <v>1991</v>
      </c>
      <c r="C2017" t="s">
        <v>37</v>
      </c>
      <c r="D2017">
        <v>5</v>
      </c>
      <c r="E2017">
        <v>3</v>
      </c>
      <c r="F2017" s="11">
        <v>29969.67</v>
      </c>
      <c r="G2017" t="s">
        <v>16</v>
      </c>
      <c r="H2017" t="s">
        <v>16</v>
      </c>
      <c r="I2017" t="s">
        <v>42</v>
      </c>
      <c r="K2017" t="str">
        <f t="shared" si="93"/>
        <v>1991-5</v>
      </c>
      <c r="L2017" t="str">
        <f t="shared" si="94"/>
        <v>5-Oct-1991</v>
      </c>
      <c r="M2017">
        <f t="shared" si="95"/>
        <v>31</v>
      </c>
    </row>
    <row r="2018" spans="1:13" x14ac:dyDescent="0.25">
      <c r="A2018" t="s">
        <v>2049</v>
      </c>
      <c r="B2018">
        <v>1981</v>
      </c>
      <c r="C2018" t="s">
        <v>35</v>
      </c>
      <c r="D2018">
        <v>4</v>
      </c>
      <c r="E2018">
        <v>1</v>
      </c>
      <c r="F2018" s="11">
        <v>30026.87</v>
      </c>
      <c r="G2018" t="s">
        <v>11</v>
      </c>
      <c r="H2018" t="s">
        <v>12</v>
      </c>
      <c r="I2018" t="s">
        <v>23</v>
      </c>
      <c r="K2018" t="str">
        <f t="shared" si="93"/>
        <v>1981-4</v>
      </c>
      <c r="L2018" t="str">
        <f t="shared" si="94"/>
        <v>4-Aug-1981</v>
      </c>
      <c r="M2018">
        <f t="shared" si="95"/>
        <v>41</v>
      </c>
    </row>
    <row r="2019" spans="1:13" x14ac:dyDescent="0.25">
      <c r="A2019" t="s">
        <v>2050</v>
      </c>
      <c r="B2019">
        <v>1967</v>
      </c>
      <c r="C2019" t="s">
        <v>18</v>
      </c>
      <c r="D2019">
        <v>16</v>
      </c>
      <c r="E2019">
        <v>3</v>
      </c>
      <c r="F2019" s="11">
        <v>30063.58</v>
      </c>
      <c r="G2019" t="s">
        <v>16</v>
      </c>
      <c r="H2019" t="s">
        <v>16</v>
      </c>
      <c r="I2019" t="s">
        <v>23</v>
      </c>
      <c r="K2019" t="str">
        <f t="shared" si="93"/>
        <v>1967-16</v>
      </c>
      <c r="L2019" t="str">
        <f t="shared" si="94"/>
        <v>16-Jun-1967</v>
      </c>
      <c r="M2019">
        <f t="shared" si="95"/>
        <v>55</v>
      </c>
    </row>
    <row r="2020" spans="1:13" x14ac:dyDescent="0.25">
      <c r="A2020" t="s">
        <v>2051</v>
      </c>
      <c r="B2020">
        <v>1979</v>
      </c>
      <c r="C2020" t="s">
        <v>20</v>
      </c>
      <c r="D2020">
        <v>2</v>
      </c>
      <c r="E2020">
        <v>2</v>
      </c>
      <c r="F2020" s="11">
        <v>30095.97</v>
      </c>
      <c r="G2020" t="s">
        <v>11</v>
      </c>
      <c r="H2020" t="s">
        <v>12</v>
      </c>
      <c r="I2020" t="s">
        <v>42</v>
      </c>
      <c r="K2020" t="str">
        <f t="shared" si="93"/>
        <v>1979-2</v>
      </c>
      <c r="L2020" t="str">
        <f t="shared" si="94"/>
        <v>2-Sep-1979</v>
      </c>
      <c r="M2020">
        <f t="shared" si="95"/>
        <v>43</v>
      </c>
    </row>
    <row r="2021" spans="1:13" x14ac:dyDescent="0.25">
      <c r="A2021" t="s">
        <v>2052</v>
      </c>
      <c r="B2021">
        <v>1971</v>
      </c>
      <c r="C2021" t="s">
        <v>30</v>
      </c>
      <c r="D2021">
        <v>25</v>
      </c>
      <c r="E2021">
        <v>0</v>
      </c>
      <c r="F2021" s="11">
        <v>30134.75</v>
      </c>
      <c r="G2021" t="s">
        <v>11</v>
      </c>
      <c r="H2021" t="s">
        <v>12</v>
      </c>
      <c r="I2021" t="s">
        <v>42</v>
      </c>
      <c r="K2021" t="str">
        <f t="shared" si="93"/>
        <v>1971-25</v>
      </c>
      <c r="L2021" t="str">
        <f t="shared" si="94"/>
        <v>25-Dec-1971</v>
      </c>
      <c r="M2021">
        <f t="shared" si="95"/>
        <v>51</v>
      </c>
    </row>
    <row r="2022" spans="1:13" x14ac:dyDescent="0.25">
      <c r="A2022" t="s">
        <v>2053</v>
      </c>
      <c r="B2022">
        <v>1958</v>
      </c>
      <c r="C2022" t="s">
        <v>35</v>
      </c>
      <c r="D2022">
        <v>11</v>
      </c>
      <c r="E2022">
        <v>1</v>
      </c>
      <c r="F2022" s="11">
        <v>30166.62</v>
      </c>
      <c r="G2022" t="s">
        <v>16</v>
      </c>
      <c r="H2022" t="s">
        <v>12</v>
      </c>
      <c r="I2022" t="s">
        <v>23</v>
      </c>
      <c r="K2022" t="str">
        <f t="shared" si="93"/>
        <v>1958-11</v>
      </c>
      <c r="L2022" t="str">
        <f t="shared" si="94"/>
        <v>11-Aug-1958</v>
      </c>
      <c r="M2022">
        <f t="shared" si="95"/>
        <v>64</v>
      </c>
    </row>
    <row r="2023" spans="1:13" x14ac:dyDescent="0.25">
      <c r="A2023" t="s">
        <v>2054</v>
      </c>
      <c r="B2023">
        <v>1963</v>
      </c>
      <c r="C2023" t="s">
        <v>20</v>
      </c>
      <c r="D2023">
        <v>13</v>
      </c>
      <c r="E2023">
        <v>3</v>
      </c>
      <c r="F2023" s="11">
        <v>30184.94</v>
      </c>
      <c r="G2023" t="s">
        <v>16</v>
      </c>
      <c r="H2023" t="s">
        <v>16</v>
      </c>
      <c r="I2023" t="s">
        <v>276</v>
      </c>
      <c r="K2023" t="str">
        <f t="shared" si="93"/>
        <v>1963-13</v>
      </c>
      <c r="L2023" t="str">
        <f t="shared" si="94"/>
        <v>13-Sep-1963</v>
      </c>
      <c r="M2023">
        <f t="shared" si="95"/>
        <v>59</v>
      </c>
    </row>
    <row r="2024" spans="1:13" x14ac:dyDescent="0.25">
      <c r="A2024" t="s">
        <v>2055</v>
      </c>
      <c r="B2024">
        <v>1962</v>
      </c>
      <c r="C2024" t="s">
        <v>20</v>
      </c>
      <c r="D2024">
        <v>15</v>
      </c>
      <c r="E2024">
        <v>0</v>
      </c>
      <c r="F2024" s="11">
        <v>30260</v>
      </c>
      <c r="G2024" t="s">
        <v>16</v>
      </c>
      <c r="H2024" t="s">
        <v>16</v>
      </c>
      <c r="I2024" t="s">
        <v>276</v>
      </c>
      <c r="K2024" t="str">
        <f t="shared" si="93"/>
        <v>1962-15</v>
      </c>
      <c r="L2024" t="str">
        <f t="shared" si="94"/>
        <v>15-Sep-1962</v>
      </c>
      <c r="M2024">
        <f t="shared" si="95"/>
        <v>60</v>
      </c>
    </row>
    <row r="2025" spans="1:13" x14ac:dyDescent="0.25">
      <c r="A2025" t="s">
        <v>2056</v>
      </c>
      <c r="B2025">
        <v>1972</v>
      </c>
      <c r="C2025" t="s">
        <v>10</v>
      </c>
      <c r="D2025">
        <v>24</v>
      </c>
      <c r="E2025">
        <v>2</v>
      </c>
      <c r="F2025" s="11">
        <v>30284.639999999999</v>
      </c>
      <c r="G2025" t="s">
        <v>16</v>
      </c>
      <c r="H2025" t="s">
        <v>16</v>
      </c>
      <c r="I2025" t="s">
        <v>23</v>
      </c>
      <c r="K2025" t="str">
        <f t="shared" si="93"/>
        <v>1972-24</v>
      </c>
      <c r="L2025" t="str">
        <f t="shared" si="94"/>
        <v>24-Jul-1972</v>
      </c>
      <c r="M2025">
        <f t="shared" si="95"/>
        <v>50</v>
      </c>
    </row>
    <row r="2026" spans="1:13" x14ac:dyDescent="0.25">
      <c r="A2026" t="s">
        <v>2057</v>
      </c>
      <c r="B2026">
        <v>2004</v>
      </c>
      <c r="C2026" t="s">
        <v>18</v>
      </c>
      <c r="D2026">
        <v>1</v>
      </c>
      <c r="E2026">
        <v>0</v>
      </c>
      <c r="F2026" s="11">
        <v>30328.27</v>
      </c>
      <c r="G2026" t="s">
        <v>11</v>
      </c>
      <c r="H2026" t="s">
        <v>11</v>
      </c>
      <c r="I2026" t="s">
        <v>42</v>
      </c>
      <c r="K2026" t="str">
        <f t="shared" si="93"/>
        <v>2004-1</v>
      </c>
      <c r="L2026" t="str">
        <f t="shared" si="94"/>
        <v>1-Jun-2004</v>
      </c>
      <c r="M2026">
        <f t="shared" si="95"/>
        <v>19</v>
      </c>
    </row>
    <row r="2027" spans="1:13" x14ac:dyDescent="0.25">
      <c r="A2027" t="s">
        <v>2058</v>
      </c>
      <c r="B2027">
        <v>1969</v>
      </c>
      <c r="C2027" t="s">
        <v>10</v>
      </c>
      <c r="D2027">
        <v>30</v>
      </c>
      <c r="E2027">
        <v>0</v>
      </c>
      <c r="F2027" s="11">
        <v>30366.93</v>
      </c>
      <c r="G2027" t="s">
        <v>11</v>
      </c>
      <c r="H2027" t="s">
        <v>11</v>
      </c>
      <c r="I2027" t="s">
        <v>42</v>
      </c>
      <c r="K2027" t="str">
        <f t="shared" si="93"/>
        <v>1969-30</v>
      </c>
      <c r="L2027" t="str">
        <f t="shared" si="94"/>
        <v>30-Jul-1969</v>
      </c>
      <c r="M2027">
        <f t="shared" si="95"/>
        <v>53</v>
      </c>
    </row>
    <row r="2028" spans="1:13" x14ac:dyDescent="0.25">
      <c r="A2028" t="s">
        <v>2059</v>
      </c>
      <c r="B2028">
        <v>1976</v>
      </c>
      <c r="C2028" t="s">
        <v>20</v>
      </c>
      <c r="D2028">
        <v>3</v>
      </c>
      <c r="E2028">
        <v>2</v>
      </c>
      <c r="F2028" s="11">
        <v>30409.53</v>
      </c>
      <c r="G2028" t="s">
        <v>11</v>
      </c>
      <c r="H2028" t="s">
        <v>12</v>
      </c>
      <c r="I2028" t="s">
        <v>23</v>
      </c>
      <c r="K2028" t="str">
        <f t="shared" si="93"/>
        <v>1976-3</v>
      </c>
      <c r="L2028" t="str">
        <f t="shared" si="94"/>
        <v>3-Sep-1976</v>
      </c>
      <c r="M2028">
        <f t="shared" si="95"/>
        <v>46</v>
      </c>
    </row>
    <row r="2029" spans="1:13" x14ac:dyDescent="0.25">
      <c r="A2029" t="s">
        <v>2060</v>
      </c>
      <c r="B2029">
        <v>1998</v>
      </c>
      <c r="C2029" t="s">
        <v>37</v>
      </c>
      <c r="D2029">
        <v>28</v>
      </c>
      <c r="E2029">
        <v>0</v>
      </c>
      <c r="F2029" s="11">
        <v>30422.03</v>
      </c>
      <c r="G2029" t="s">
        <v>11</v>
      </c>
      <c r="H2029" t="s">
        <v>12</v>
      </c>
      <c r="I2029" t="s">
        <v>42</v>
      </c>
      <c r="K2029" t="str">
        <f t="shared" si="93"/>
        <v>1998-28</v>
      </c>
      <c r="L2029" t="str">
        <f t="shared" si="94"/>
        <v>28-Oct-1998</v>
      </c>
      <c r="M2029">
        <f t="shared" si="95"/>
        <v>24</v>
      </c>
    </row>
    <row r="2030" spans="1:13" x14ac:dyDescent="0.25">
      <c r="A2030" t="s">
        <v>2061</v>
      </c>
      <c r="B2030">
        <v>1983</v>
      </c>
      <c r="C2030" t="s">
        <v>20</v>
      </c>
      <c r="D2030">
        <v>3</v>
      </c>
      <c r="E2030">
        <v>3</v>
      </c>
      <c r="F2030" s="11">
        <v>30457.37</v>
      </c>
      <c r="G2030" t="s">
        <v>11</v>
      </c>
      <c r="H2030" t="s">
        <v>16</v>
      </c>
      <c r="I2030" t="s">
        <v>23</v>
      </c>
      <c r="K2030" t="str">
        <f t="shared" si="93"/>
        <v>1983-3</v>
      </c>
      <c r="L2030" t="str">
        <f t="shared" si="94"/>
        <v>3-Sep-1983</v>
      </c>
      <c r="M2030">
        <f t="shared" si="95"/>
        <v>39</v>
      </c>
    </row>
    <row r="2031" spans="1:13" x14ac:dyDescent="0.25">
      <c r="A2031" t="s">
        <v>2062</v>
      </c>
      <c r="B2031">
        <v>1986</v>
      </c>
      <c r="C2031" t="s">
        <v>35</v>
      </c>
      <c r="D2031">
        <v>10</v>
      </c>
      <c r="E2031">
        <v>3</v>
      </c>
      <c r="F2031" s="11">
        <v>30530.5</v>
      </c>
      <c r="G2031" t="s">
        <v>11</v>
      </c>
      <c r="H2031" t="s">
        <v>16</v>
      </c>
      <c r="I2031" t="s">
        <v>42</v>
      </c>
      <c r="K2031" t="str">
        <f t="shared" si="93"/>
        <v>1986-10</v>
      </c>
      <c r="L2031" t="str">
        <f t="shared" si="94"/>
        <v>10-Aug-1986</v>
      </c>
      <c r="M2031">
        <f t="shared" si="95"/>
        <v>36</v>
      </c>
    </row>
    <row r="2032" spans="1:13" x14ac:dyDescent="0.25">
      <c r="A2032" t="s">
        <v>2063</v>
      </c>
      <c r="B2032">
        <v>1970</v>
      </c>
      <c r="C2032" t="s">
        <v>15</v>
      </c>
      <c r="D2032">
        <v>11</v>
      </c>
      <c r="E2032">
        <v>0</v>
      </c>
      <c r="F2032" s="11">
        <v>30625.65</v>
      </c>
      <c r="G2032" t="s">
        <v>11</v>
      </c>
      <c r="H2032" t="s">
        <v>12</v>
      </c>
      <c r="I2032" t="s">
        <v>42</v>
      </c>
      <c r="K2032" t="str">
        <f t="shared" si="93"/>
        <v>1970-11</v>
      </c>
      <c r="L2032" t="str">
        <f t="shared" si="94"/>
        <v>11-Nov-1970</v>
      </c>
      <c r="M2032">
        <f t="shared" si="95"/>
        <v>52</v>
      </c>
    </row>
    <row r="2033" spans="1:13" x14ac:dyDescent="0.25">
      <c r="A2033" t="s">
        <v>2064</v>
      </c>
      <c r="B2033">
        <v>1999</v>
      </c>
      <c r="C2033" t="s">
        <v>20</v>
      </c>
      <c r="D2033">
        <v>21</v>
      </c>
      <c r="E2033">
        <v>0</v>
      </c>
      <c r="F2033" s="11">
        <v>30697.71</v>
      </c>
      <c r="G2033" t="s">
        <v>16</v>
      </c>
      <c r="H2033" t="s">
        <v>11</v>
      </c>
      <c r="I2033" t="s">
        <v>42</v>
      </c>
      <c r="K2033" t="str">
        <f t="shared" si="93"/>
        <v>1999-21</v>
      </c>
      <c r="L2033" t="str">
        <f t="shared" si="94"/>
        <v>21-Sep-1999</v>
      </c>
      <c r="M2033">
        <f t="shared" si="95"/>
        <v>23</v>
      </c>
    </row>
    <row r="2034" spans="1:13" x14ac:dyDescent="0.25">
      <c r="A2034" t="s">
        <v>2065</v>
      </c>
      <c r="B2034">
        <v>1983</v>
      </c>
      <c r="C2034" t="s">
        <v>30</v>
      </c>
      <c r="D2034">
        <v>21</v>
      </c>
      <c r="E2034">
        <v>3</v>
      </c>
      <c r="F2034" s="11">
        <v>30724.44</v>
      </c>
      <c r="G2034" t="s">
        <v>11</v>
      </c>
      <c r="H2034" t="s">
        <v>12</v>
      </c>
      <c r="I2034" t="s">
        <v>42</v>
      </c>
      <c r="K2034" t="str">
        <f t="shared" si="93"/>
        <v>1983-21</v>
      </c>
      <c r="L2034" t="str">
        <f t="shared" si="94"/>
        <v>21-Dec-1983</v>
      </c>
      <c r="M2034">
        <f t="shared" si="95"/>
        <v>39</v>
      </c>
    </row>
    <row r="2035" spans="1:13" x14ac:dyDescent="0.25">
      <c r="A2035" t="s">
        <v>2066</v>
      </c>
      <c r="B2035">
        <v>1988</v>
      </c>
      <c r="C2035" t="s">
        <v>20</v>
      </c>
      <c r="D2035">
        <v>5</v>
      </c>
      <c r="E2035">
        <v>3</v>
      </c>
      <c r="F2035" s="11">
        <v>30763.01</v>
      </c>
      <c r="G2035" t="s">
        <v>11</v>
      </c>
      <c r="H2035" t="s">
        <v>16</v>
      </c>
      <c r="I2035" t="s">
        <v>42</v>
      </c>
      <c r="K2035" t="str">
        <f t="shared" si="93"/>
        <v>1988-5</v>
      </c>
      <c r="L2035" t="str">
        <f t="shared" si="94"/>
        <v>5-Sep-1988</v>
      </c>
      <c r="M2035">
        <f t="shared" si="95"/>
        <v>34</v>
      </c>
    </row>
    <row r="2036" spans="1:13" x14ac:dyDescent="0.25">
      <c r="A2036" t="s">
        <v>2067</v>
      </c>
      <c r="B2036">
        <v>1961</v>
      </c>
      <c r="C2036" t="s">
        <v>20</v>
      </c>
      <c r="D2036">
        <v>9</v>
      </c>
      <c r="E2036">
        <v>3</v>
      </c>
      <c r="F2036" s="11">
        <v>30942.19</v>
      </c>
      <c r="G2036" t="s">
        <v>11</v>
      </c>
      <c r="H2036" t="s">
        <v>11</v>
      </c>
      <c r="I2036" t="s">
        <v>13</v>
      </c>
      <c r="K2036" t="str">
        <f t="shared" si="93"/>
        <v>1961-9</v>
      </c>
      <c r="L2036" t="str">
        <f t="shared" si="94"/>
        <v>9-Sep-1961</v>
      </c>
      <c r="M2036">
        <f t="shared" si="95"/>
        <v>61</v>
      </c>
    </row>
    <row r="2037" spans="1:13" x14ac:dyDescent="0.25">
      <c r="A2037" t="s">
        <v>2068</v>
      </c>
      <c r="B2037">
        <v>2004</v>
      </c>
      <c r="C2037" t="s">
        <v>15</v>
      </c>
      <c r="D2037">
        <v>9</v>
      </c>
      <c r="E2037">
        <v>0</v>
      </c>
      <c r="F2037" s="11">
        <v>31196.61</v>
      </c>
      <c r="G2037" t="s">
        <v>11</v>
      </c>
      <c r="H2037" t="s">
        <v>16</v>
      </c>
      <c r="I2037" t="s">
        <v>42</v>
      </c>
      <c r="K2037" t="str">
        <f t="shared" si="93"/>
        <v>2004-9</v>
      </c>
      <c r="L2037" t="str">
        <f t="shared" si="94"/>
        <v>9-Nov-2004</v>
      </c>
      <c r="M2037">
        <f t="shared" si="95"/>
        <v>18</v>
      </c>
    </row>
    <row r="2038" spans="1:13" x14ac:dyDescent="0.25">
      <c r="A2038" t="s">
        <v>2069</v>
      </c>
      <c r="B2038">
        <v>2000</v>
      </c>
      <c r="C2038" t="s">
        <v>10</v>
      </c>
      <c r="D2038">
        <v>22</v>
      </c>
      <c r="E2038">
        <v>0</v>
      </c>
      <c r="F2038" s="11">
        <v>31234.560000000001</v>
      </c>
      <c r="G2038" t="s">
        <v>16</v>
      </c>
      <c r="H2038" t="s">
        <v>16</v>
      </c>
      <c r="I2038" t="s">
        <v>42</v>
      </c>
      <c r="K2038" t="str">
        <f t="shared" si="93"/>
        <v>2000-22</v>
      </c>
      <c r="L2038" t="str">
        <f t="shared" si="94"/>
        <v>22-Jul-2000</v>
      </c>
      <c r="M2038">
        <f t="shared" si="95"/>
        <v>22</v>
      </c>
    </row>
    <row r="2039" spans="1:13" x14ac:dyDescent="0.25">
      <c r="A2039" t="s">
        <v>2070</v>
      </c>
      <c r="B2039">
        <v>1968</v>
      </c>
      <c r="C2039" t="s">
        <v>10</v>
      </c>
      <c r="D2039">
        <v>9</v>
      </c>
      <c r="E2039">
        <v>0</v>
      </c>
      <c r="F2039" s="11">
        <v>31322.53</v>
      </c>
      <c r="G2039" t="s">
        <v>11</v>
      </c>
      <c r="H2039" t="s">
        <v>16</v>
      </c>
      <c r="I2039" t="s">
        <v>42</v>
      </c>
      <c r="K2039" t="str">
        <f t="shared" si="93"/>
        <v>1968-9</v>
      </c>
      <c r="L2039" t="str">
        <f t="shared" si="94"/>
        <v>9-Jul-1968</v>
      </c>
      <c r="M2039">
        <f t="shared" si="95"/>
        <v>54</v>
      </c>
    </row>
    <row r="2040" spans="1:13" x14ac:dyDescent="0.25">
      <c r="A2040" t="s">
        <v>2071</v>
      </c>
      <c r="B2040">
        <v>1995</v>
      </c>
      <c r="C2040" t="s">
        <v>20</v>
      </c>
      <c r="D2040">
        <v>27</v>
      </c>
      <c r="E2040">
        <v>0</v>
      </c>
      <c r="F2040" s="11">
        <v>31328.27</v>
      </c>
      <c r="G2040" t="s">
        <v>11</v>
      </c>
      <c r="H2040" t="s">
        <v>11</v>
      </c>
      <c r="I2040" t="s">
        <v>42</v>
      </c>
      <c r="K2040" t="str">
        <f t="shared" si="93"/>
        <v>1995-27</v>
      </c>
      <c r="L2040" t="str">
        <f t="shared" si="94"/>
        <v>27-Sep-1995</v>
      </c>
      <c r="M2040">
        <f t="shared" si="95"/>
        <v>27</v>
      </c>
    </row>
    <row r="2041" spans="1:13" x14ac:dyDescent="0.25">
      <c r="A2041" t="s">
        <v>2072</v>
      </c>
      <c r="B2041">
        <v>1974</v>
      </c>
      <c r="C2041" t="s">
        <v>37</v>
      </c>
      <c r="D2041">
        <v>8</v>
      </c>
      <c r="E2041">
        <v>0</v>
      </c>
      <c r="F2041" s="11">
        <v>31368.81</v>
      </c>
      <c r="G2041" t="s">
        <v>11</v>
      </c>
      <c r="H2041" t="s">
        <v>12</v>
      </c>
      <c r="I2041" t="s">
        <v>42</v>
      </c>
      <c r="K2041" t="str">
        <f t="shared" si="93"/>
        <v>1974-8</v>
      </c>
      <c r="L2041" t="str">
        <f t="shared" si="94"/>
        <v>8-Oct-1974</v>
      </c>
      <c r="M2041">
        <f t="shared" si="95"/>
        <v>48</v>
      </c>
    </row>
    <row r="2042" spans="1:13" x14ac:dyDescent="0.25">
      <c r="A2042" t="s">
        <v>2073</v>
      </c>
      <c r="B2042">
        <v>1975</v>
      </c>
      <c r="C2042" t="s">
        <v>37</v>
      </c>
      <c r="D2042">
        <v>29</v>
      </c>
      <c r="E2042">
        <v>1</v>
      </c>
      <c r="F2042" s="11">
        <v>31591.82</v>
      </c>
      <c r="G2042" t="s">
        <v>11</v>
      </c>
      <c r="H2042" t="s">
        <v>16</v>
      </c>
      <c r="I2042" t="s">
        <v>42</v>
      </c>
      <c r="K2042" t="str">
        <f t="shared" si="93"/>
        <v>1975-29</v>
      </c>
      <c r="L2042" t="str">
        <f t="shared" si="94"/>
        <v>29-Oct-1975</v>
      </c>
      <c r="M2042">
        <f t="shared" si="95"/>
        <v>47</v>
      </c>
    </row>
    <row r="2043" spans="1:13" x14ac:dyDescent="0.25">
      <c r="A2043" t="s">
        <v>2074</v>
      </c>
      <c r="B2043">
        <v>1960</v>
      </c>
      <c r="C2043" t="s">
        <v>30</v>
      </c>
      <c r="D2043">
        <v>13</v>
      </c>
      <c r="E2043">
        <v>1</v>
      </c>
      <c r="F2043" s="11">
        <v>31620</v>
      </c>
      <c r="G2043" t="s">
        <v>11</v>
      </c>
      <c r="H2043" t="s">
        <v>16</v>
      </c>
      <c r="I2043" t="s">
        <v>247</v>
      </c>
      <c r="K2043" t="str">
        <f t="shared" si="93"/>
        <v>1960-13</v>
      </c>
      <c r="L2043" t="str">
        <f t="shared" si="94"/>
        <v>13-Dec-1960</v>
      </c>
      <c r="M2043">
        <f t="shared" si="95"/>
        <v>62</v>
      </c>
    </row>
    <row r="2044" spans="1:13" x14ac:dyDescent="0.25">
      <c r="A2044" t="s">
        <v>2075</v>
      </c>
      <c r="B2044">
        <v>1977</v>
      </c>
      <c r="C2044" t="s">
        <v>37</v>
      </c>
      <c r="D2044">
        <v>14</v>
      </c>
      <c r="E2044">
        <v>2</v>
      </c>
      <c r="F2044" s="11">
        <v>31736.7</v>
      </c>
      <c r="G2044" t="s">
        <v>11</v>
      </c>
      <c r="H2044" t="s">
        <v>11</v>
      </c>
      <c r="I2044" t="s">
        <v>23</v>
      </c>
      <c r="K2044" t="str">
        <f t="shared" si="93"/>
        <v>1977-14</v>
      </c>
      <c r="L2044" t="str">
        <f t="shared" si="94"/>
        <v>14-Oct-1977</v>
      </c>
      <c r="M2044">
        <f t="shared" si="95"/>
        <v>45</v>
      </c>
    </row>
    <row r="2045" spans="1:13" x14ac:dyDescent="0.25">
      <c r="A2045" t="s">
        <v>2076</v>
      </c>
      <c r="B2045">
        <v>1984</v>
      </c>
      <c r="C2045" t="s">
        <v>20</v>
      </c>
      <c r="D2045">
        <v>10</v>
      </c>
      <c r="E2045">
        <v>3</v>
      </c>
      <c r="F2045" s="11">
        <v>31743.919999999998</v>
      </c>
      <c r="G2045" t="s">
        <v>11</v>
      </c>
      <c r="H2045" t="s">
        <v>16</v>
      </c>
      <c r="I2045" t="s">
        <v>42</v>
      </c>
      <c r="K2045" t="str">
        <f t="shared" si="93"/>
        <v>1984-10</v>
      </c>
      <c r="L2045" t="str">
        <f t="shared" si="94"/>
        <v>10-Sep-1984</v>
      </c>
      <c r="M2045">
        <f t="shared" si="95"/>
        <v>38</v>
      </c>
    </row>
    <row r="2046" spans="1:13" x14ac:dyDescent="0.25">
      <c r="A2046" t="s">
        <v>2077</v>
      </c>
      <c r="B2046">
        <v>1975</v>
      </c>
      <c r="C2046" t="s">
        <v>20</v>
      </c>
      <c r="D2046">
        <v>25</v>
      </c>
      <c r="E2046">
        <v>1</v>
      </c>
      <c r="F2046" s="11">
        <v>31897.1</v>
      </c>
      <c r="G2046" t="s">
        <v>11</v>
      </c>
      <c r="H2046" t="s">
        <v>12</v>
      </c>
      <c r="I2046" t="s">
        <v>42</v>
      </c>
      <c r="K2046" t="str">
        <f t="shared" si="93"/>
        <v>1975-25</v>
      </c>
      <c r="L2046" t="str">
        <f t="shared" si="94"/>
        <v>25-Sep-1975</v>
      </c>
      <c r="M2046">
        <f t="shared" si="95"/>
        <v>47</v>
      </c>
    </row>
    <row r="2047" spans="1:13" x14ac:dyDescent="0.25">
      <c r="A2047" t="s">
        <v>2078</v>
      </c>
      <c r="B2047">
        <v>1972</v>
      </c>
      <c r="C2047" t="s">
        <v>20</v>
      </c>
      <c r="D2047">
        <v>21</v>
      </c>
      <c r="E2047">
        <v>0</v>
      </c>
      <c r="F2047" s="11">
        <v>31980.89</v>
      </c>
      <c r="G2047" t="s">
        <v>11</v>
      </c>
      <c r="H2047" t="s">
        <v>16</v>
      </c>
      <c r="I2047" t="s">
        <v>42</v>
      </c>
      <c r="K2047" t="str">
        <f t="shared" si="93"/>
        <v>1972-21</v>
      </c>
      <c r="L2047" t="str">
        <f t="shared" si="94"/>
        <v>21-Sep-1972</v>
      </c>
      <c r="M2047">
        <f t="shared" si="95"/>
        <v>50</v>
      </c>
    </row>
    <row r="2048" spans="1:13" x14ac:dyDescent="0.25">
      <c r="A2048" t="s">
        <v>2079</v>
      </c>
      <c r="B2048">
        <v>1993</v>
      </c>
      <c r="C2048" t="s">
        <v>20</v>
      </c>
      <c r="D2048">
        <v>13</v>
      </c>
      <c r="E2048">
        <v>0</v>
      </c>
      <c r="F2048" s="11">
        <v>32086.21</v>
      </c>
      <c r="G2048" t="s">
        <v>16</v>
      </c>
      <c r="H2048" t="s">
        <v>12</v>
      </c>
      <c r="I2048" t="s">
        <v>42</v>
      </c>
      <c r="K2048" t="str">
        <f t="shared" si="93"/>
        <v>1993-13</v>
      </c>
      <c r="L2048" t="str">
        <f t="shared" si="94"/>
        <v>13-Sep-1993</v>
      </c>
      <c r="M2048">
        <f t="shared" si="95"/>
        <v>29</v>
      </c>
    </row>
    <row r="2049" spans="1:13" x14ac:dyDescent="0.25">
      <c r="A2049" t="s">
        <v>2080</v>
      </c>
      <c r="B2049">
        <v>1978</v>
      </c>
      <c r="C2049" t="s">
        <v>15</v>
      </c>
      <c r="D2049">
        <v>10</v>
      </c>
      <c r="E2049">
        <v>2</v>
      </c>
      <c r="F2049" s="11">
        <v>32108.66</v>
      </c>
      <c r="G2049" t="s">
        <v>16</v>
      </c>
      <c r="H2049" t="s">
        <v>12</v>
      </c>
      <c r="I2049" t="s">
        <v>356</v>
      </c>
      <c r="K2049" t="str">
        <f t="shared" si="93"/>
        <v>1978-10</v>
      </c>
      <c r="L2049" t="str">
        <f t="shared" si="94"/>
        <v>10-Nov-1978</v>
      </c>
      <c r="M2049">
        <f t="shared" si="95"/>
        <v>44</v>
      </c>
    </row>
    <row r="2050" spans="1:13" x14ac:dyDescent="0.25">
      <c r="A2050" t="s">
        <v>2081</v>
      </c>
      <c r="B2050">
        <v>1969</v>
      </c>
      <c r="C2050" t="s">
        <v>20</v>
      </c>
      <c r="D2050">
        <v>11</v>
      </c>
      <c r="E2050">
        <v>0</v>
      </c>
      <c r="F2050" s="11">
        <v>32192.76</v>
      </c>
      <c r="G2050" t="s">
        <v>16</v>
      </c>
      <c r="H2050" t="s">
        <v>11</v>
      </c>
      <c r="I2050" t="s">
        <v>42</v>
      </c>
      <c r="K2050" t="str">
        <f t="shared" si="93"/>
        <v>1969-11</v>
      </c>
      <c r="L2050" t="str">
        <f t="shared" si="94"/>
        <v>11-Sep-1969</v>
      </c>
      <c r="M2050">
        <f t="shared" si="95"/>
        <v>53</v>
      </c>
    </row>
    <row r="2051" spans="1:13" x14ac:dyDescent="0.25">
      <c r="A2051" t="s">
        <v>2082</v>
      </c>
      <c r="B2051">
        <v>1994</v>
      </c>
      <c r="C2051" t="s">
        <v>20</v>
      </c>
      <c r="D2051">
        <v>8</v>
      </c>
      <c r="E2051">
        <v>0</v>
      </c>
      <c r="F2051" s="11">
        <v>32222.81</v>
      </c>
      <c r="G2051" t="s">
        <v>11</v>
      </c>
      <c r="H2051" t="s">
        <v>16</v>
      </c>
      <c r="I2051" t="s">
        <v>42</v>
      </c>
      <c r="K2051" t="str">
        <f t="shared" ref="K2051:K2114" si="96">B2051&amp;"-"&amp;D2051</f>
        <v>1994-8</v>
      </c>
      <c r="L2051" t="str">
        <f t="shared" ref="L2051:L2114" si="97">D2051&amp;"-"&amp;C2051&amp;"-"&amp;B2051</f>
        <v>8-Sep-1994</v>
      </c>
      <c r="M2051">
        <f t="shared" ref="M2051:M2114" si="98">DATEDIF(L2051,DATE(2023,6,8),"Y")</f>
        <v>28</v>
      </c>
    </row>
    <row r="2052" spans="1:13" x14ac:dyDescent="0.25">
      <c r="A2052" t="s">
        <v>2083</v>
      </c>
      <c r="B2052">
        <v>1975</v>
      </c>
      <c r="C2052" t="s">
        <v>30</v>
      </c>
      <c r="D2052">
        <v>17</v>
      </c>
      <c r="E2052">
        <v>1</v>
      </c>
      <c r="F2052" s="11">
        <v>32259.96</v>
      </c>
      <c r="G2052" t="s">
        <v>11</v>
      </c>
      <c r="H2052" t="s">
        <v>12</v>
      </c>
      <c r="I2052" t="s">
        <v>23</v>
      </c>
      <c r="K2052" t="str">
        <f t="shared" si="96"/>
        <v>1975-17</v>
      </c>
      <c r="L2052" t="str">
        <f t="shared" si="97"/>
        <v>17-Dec-1975</v>
      </c>
      <c r="M2052">
        <f t="shared" si="98"/>
        <v>47</v>
      </c>
    </row>
    <row r="2053" spans="1:13" x14ac:dyDescent="0.25">
      <c r="A2053" t="s">
        <v>2084</v>
      </c>
      <c r="B2053">
        <v>1986</v>
      </c>
      <c r="C2053" t="s">
        <v>30</v>
      </c>
      <c r="D2053">
        <v>2</v>
      </c>
      <c r="E2053">
        <v>3</v>
      </c>
      <c r="F2053" s="11">
        <v>32288.49</v>
      </c>
      <c r="G2053" t="s">
        <v>11</v>
      </c>
      <c r="H2053" t="s">
        <v>11</v>
      </c>
      <c r="I2053" t="s">
        <v>42</v>
      </c>
      <c r="K2053" t="str">
        <f t="shared" si="96"/>
        <v>1986-2</v>
      </c>
      <c r="L2053" t="str">
        <f t="shared" si="97"/>
        <v>2-Dec-1986</v>
      </c>
      <c r="M2053">
        <f t="shared" si="98"/>
        <v>36</v>
      </c>
    </row>
    <row r="2054" spans="1:13" x14ac:dyDescent="0.25">
      <c r="A2054" t="s">
        <v>2085</v>
      </c>
      <c r="B2054">
        <v>1972</v>
      </c>
      <c r="C2054" t="s">
        <v>37</v>
      </c>
      <c r="D2054">
        <v>19</v>
      </c>
      <c r="E2054">
        <v>0</v>
      </c>
      <c r="F2054" s="11">
        <v>32428.63</v>
      </c>
      <c r="G2054" t="s">
        <v>11</v>
      </c>
      <c r="H2054" t="s">
        <v>11</v>
      </c>
      <c r="I2054" t="s">
        <v>42</v>
      </c>
      <c r="K2054" t="str">
        <f t="shared" si="96"/>
        <v>1972-19</v>
      </c>
      <c r="L2054" t="str">
        <f t="shared" si="97"/>
        <v>19-Oct-1972</v>
      </c>
      <c r="M2054">
        <f t="shared" si="98"/>
        <v>50</v>
      </c>
    </row>
    <row r="2055" spans="1:13" x14ac:dyDescent="0.25">
      <c r="A2055" t="s">
        <v>2086</v>
      </c>
      <c r="B2055">
        <v>1976</v>
      </c>
      <c r="C2055" t="s">
        <v>35</v>
      </c>
      <c r="D2055">
        <v>9</v>
      </c>
      <c r="E2055">
        <v>2</v>
      </c>
      <c r="F2055" s="11">
        <v>32430.22</v>
      </c>
      <c r="G2055" t="s">
        <v>11</v>
      </c>
      <c r="H2055" t="s">
        <v>12</v>
      </c>
      <c r="I2055" t="s">
        <v>42</v>
      </c>
      <c r="K2055" t="str">
        <f t="shared" si="96"/>
        <v>1976-9</v>
      </c>
      <c r="L2055" t="str">
        <f t="shared" si="97"/>
        <v>9-Aug-1976</v>
      </c>
      <c r="M2055">
        <f t="shared" si="98"/>
        <v>46</v>
      </c>
    </row>
    <row r="2056" spans="1:13" x14ac:dyDescent="0.25">
      <c r="A2056" t="s">
        <v>2087</v>
      </c>
      <c r="B2056">
        <v>1981</v>
      </c>
      <c r="C2056" t="s">
        <v>20</v>
      </c>
      <c r="D2056">
        <v>27</v>
      </c>
      <c r="E2056">
        <v>1</v>
      </c>
      <c r="F2056" s="11">
        <v>32462.35</v>
      </c>
      <c r="G2056" t="s">
        <v>11</v>
      </c>
      <c r="H2056" t="s">
        <v>11</v>
      </c>
      <c r="I2056" t="s">
        <v>42</v>
      </c>
      <c r="K2056" t="str">
        <f t="shared" si="96"/>
        <v>1981-27</v>
      </c>
      <c r="L2056" t="str">
        <f t="shared" si="97"/>
        <v>27-Sep-1981</v>
      </c>
      <c r="M2056">
        <f t="shared" si="98"/>
        <v>41</v>
      </c>
    </row>
    <row r="2057" spans="1:13" x14ac:dyDescent="0.25">
      <c r="A2057" t="s">
        <v>2088</v>
      </c>
      <c r="B2057">
        <v>1976</v>
      </c>
      <c r="C2057" t="s">
        <v>20</v>
      </c>
      <c r="D2057">
        <v>19</v>
      </c>
      <c r="E2057">
        <v>2</v>
      </c>
      <c r="F2057" s="11">
        <v>32485.46</v>
      </c>
      <c r="G2057" t="s">
        <v>11</v>
      </c>
      <c r="H2057" t="s">
        <v>16</v>
      </c>
      <c r="I2057" t="s">
        <v>42</v>
      </c>
      <c r="K2057" t="str">
        <f t="shared" si="96"/>
        <v>1976-19</v>
      </c>
      <c r="L2057" t="str">
        <f t="shared" si="97"/>
        <v>19-Sep-1976</v>
      </c>
      <c r="M2057">
        <f t="shared" si="98"/>
        <v>46</v>
      </c>
    </row>
    <row r="2058" spans="1:13" x14ac:dyDescent="0.25">
      <c r="A2058" t="s">
        <v>2089</v>
      </c>
      <c r="B2058">
        <v>2003</v>
      </c>
      <c r="C2058" t="s">
        <v>37</v>
      </c>
      <c r="D2058">
        <v>8</v>
      </c>
      <c r="E2058">
        <v>0</v>
      </c>
      <c r="F2058" s="11">
        <v>32548.34</v>
      </c>
      <c r="G2058" t="s">
        <v>16</v>
      </c>
      <c r="H2058" t="s">
        <v>11</v>
      </c>
      <c r="I2058" t="s">
        <v>13</v>
      </c>
      <c r="K2058" t="str">
        <f t="shared" si="96"/>
        <v>2003-8</v>
      </c>
      <c r="L2058" t="str">
        <f t="shared" si="97"/>
        <v>8-Oct-2003</v>
      </c>
      <c r="M2058">
        <f t="shared" si="98"/>
        <v>19</v>
      </c>
    </row>
    <row r="2059" spans="1:13" x14ac:dyDescent="0.25">
      <c r="A2059" t="s">
        <v>2090</v>
      </c>
      <c r="B2059">
        <v>1990</v>
      </c>
      <c r="C2059" t="s">
        <v>10</v>
      </c>
      <c r="D2059">
        <v>13</v>
      </c>
      <c r="E2059">
        <v>3</v>
      </c>
      <c r="F2059" s="11">
        <v>32672.11</v>
      </c>
      <c r="G2059" t="s">
        <v>16</v>
      </c>
      <c r="H2059" t="s">
        <v>16</v>
      </c>
      <c r="I2059" t="s">
        <v>42</v>
      </c>
      <c r="K2059" t="str">
        <f t="shared" si="96"/>
        <v>1990-13</v>
      </c>
      <c r="L2059" t="str">
        <f t="shared" si="97"/>
        <v>13-Jul-1990</v>
      </c>
      <c r="M2059">
        <f t="shared" si="98"/>
        <v>32</v>
      </c>
    </row>
    <row r="2060" spans="1:13" x14ac:dyDescent="0.25">
      <c r="A2060" t="s">
        <v>2091</v>
      </c>
      <c r="B2060">
        <v>1968</v>
      </c>
      <c r="C2060" t="s">
        <v>15</v>
      </c>
      <c r="D2060">
        <v>1</v>
      </c>
      <c r="E2060">
        <v>0</v>
      </c>
      <c r="F2060" s="11">
        <v>32686.080000000002</v>
      </c>
      <c r="G2060" t="s">
        <v>11</v>
      </c>
      <c r="H2060" t="s">
        <v>12</v>
      </c>
      <c r="I2060" t="s">
        <v>42</v>
      </c>
      <c r="K2060" t="str">
        <f t="shared" si="96"/>
        <v>1968-1</v>
      </c>
      <c r="L2060" t="str">
        <f t="shared" si="97"/>
        <v>1-Nov-1968</v>
      </c>
      <c r="M2060">
        <f t="shared" si="98"/>
        <v>54</v>
      </c>
    </row>
    <row r="2061" spans="1:13" x14ac:dyDescent="0.25">
      <c r="A2061" t="s">
        <v>2092</v>
      </c>
      <c r="B2061">
        <v>1990</v>
      </c>
      <c r="C2061" t="s">
        <v>20</v>
      </c>
      <c r="D2061">
        <v>30</v>
      </c>
      <c r="E2061">
        <v>3</v>
      </c>
      <c r="F2061" s="11">
        <v>32716.2</v>
      </c>
      <c r="G2061" t="s">
        <v>16</v>
      </c>
      <c r="H2061" t="s">
        <v>11</v>
      </c>
      <c r="I2061" t="s">
        <v>42</v>
      </c>
      <c r="K2061" t="str">
        <f t="shared" si="96"/>
        <v>1990-30</v>
      </c>
      <c r="L2061" t="str">
        <f t="shared" si="97"/>
        <v>30-Sep-1990</v>
      </c>
      <c r="M2061">
        <f t="shared" si="98"/>
        <v>32</v>
      </c>
    </row>
    <row r="2062" spans="1:13" x14ac:dyDescent="0.25">
      <c r="A2062" t="s">
        <v>2093</v>
      </c>
      <c r="B2062">
        <v>1990</v>
      </c>
      <c r="C2062" t="s">
        <v>10</v>
      </c>
      <c r="D2062">
        <v>9</v>
      </c>
      <c r="E2062">
        <v>2</v>
      </c>
      <c r="F2062" s="11">
        <v>32734.19</v>
      </c>
      <c r="G2062" t="s">
        <v>11</v>
      </c>
      <c r="H2062" t="s">
        <v>16</v>
      </c>
      <c r="I2062" t="s">
        <v>23</v>
      </c>
      <c r="K2062" t="str">
        <f t="shared" si="96"/>
        <v>1990-9</v>
      </c>
      <c r="L2062" t="str">
        <f t="shared" si="97"/>
        <v>9-Jul-1990</v>
      </c>
      <c r="M2062">
        <f t="shared" si="98"/>
        <v>32</v>
      </c>
    </row>
    <row r="2063" spans="1:13" x14ac:dyDescent="0.25">
      <c r="A2063" t="s">
        <v>2094</v>
      </c>
      <c r="B2063">
        <v>1974</v>
      </c>
      <c r="C2063" t="s">
        <v>30</v>
      </c>
      <c r="D2063">
        <v>6</v>
      </c>
      <c r="E2063">
        <v>0</v>
      </c>
      <c r="F2063" s="11">
        <v>32760.48</v>
      </c>
      <c r="G2063" t="s">
        <v>16</v>
      </c>
      <c r="H2063" t="s">
        <v>16</v>
      </c>
      <c r="I2063" t="s">
        <v>42</v>
      </c>
      <c r="K2063" t="str">
        <f t="shared" si="96"/>
        <v>1974-6</v>
      </c>
      <c r="L2063" t="str">
        <f t="shared" si="97"/>
        <v>6-Dec-1974</v>
      </c>
      <c r="M2063">
        <f t="shared" si="98"/>
        <v>48</v>
      </c>
    </row>
    <row r="2064" spans="1:13" x14ac:dyDescent="0.25">
      <c r="A2064" t="s">
        <v>2095</v>
      </c>
      <c r="B2064">
        <v>1972</v>
      </c>
      <c r="C2064" t="s">
        <v>15</v>
      </c>
      <c r="D2064">
        <v>7</v>
      </c>
      <c r="E2064">
        <v>0</v>
      </c>
      <c r="F2064" s="11">
        <v>32765.33</v>
      </c>
      <c r="G2064" t="s">
        <v>11</v>
      </c>
      <c r="H2064" t="s">
        <v>11</v>
      </c>
      <c r="I2064" t="s">
        <v>23</v>
      </c>
      <c r="K2064" t="str">
        <f t="shared" si="96"/>
        <v>1972-7</v>
      </c>
      <c r="L2064" t="str">
        <f t="shared" si="97"/>
        <v>7-Nov-1972</v>
      </c>
      <c r="M2064">
        <f t="shared" si="98"/>
        <v>50</v>
      </c>
    </row>
    <row r="2065" spans="1:13" x14ac:dyDescent="0.25">
      <c r="A2065" t="s">
        <v>2096</v>
      </c>
      <c r="B2065">
        <v>1980</v>
      </c>
      <c r="C2065" t="s">
        <v>30</v>
      </c>
      <c r="D2065">
        <v>12</v>
      </c>
      <c r="E2065">
        <v>3</v>
      </c>
      <c r="F2065" s="11">
        <v>32787.46</v>
      </c>
      <c r="G2065" t="s">
        <v>16</v>
      </c>
      <c r="H2065" t="s">
        <v>12</v>
      </c>
      <c r="I2065" t="s">
        <v>23</v>
      </c>
      <c r="K2065" t="str">
        <f t="shared" si="96"/>
        <v>1980-12</v>
      </c>
      <c r="L2065" t="str">
        <f t="shared" si="97"/>
        <v>12-Dec-1980</v>
      </c>
      <c r="M2065">
        <f t="shared" si="98"/>
        <v>42</v>
      </c>
    </row>
    <row r="2066" spans="1:13" x14ac:dyDescent="0.25">
      <c r="A2066" t="s">
        <v>2097</v>
      </c>
      <c r="B2066">
        <v>1995</v>
      </c>
      <c r="C2066" t="s">
        <v>30</v>
      </c>
      <c r="D2066">
        <v>4</v>
      </c>
      <c r="E2066">
        <v>0</v>
      </c>
      <c r="F2066" s="11">
        <v>32827.51</v>
      </c>
      <c r="G2066" t="s">
        <v>16</v>
      </c>
      <c r="H2066" t="s">
        <v>11</v>
      </c>
      <c r="I2066" t="s">
        <v>42</v>
      </c>
      <c r="K2066" t="str">
        <f t="shared" si="96"/>
        <v>1995-4</v>
      </c>
      <c r="L2066" t="str">
        <f t="shared" si="97"/>
        <v>4-Dec-1995</v>
      </c>
      <c r="M2066">
        <f t="shared" si="98"/>
        <v>27</v>
      </c>
    </row>
    <row r="2067" spans="1:13" x14ac:dyDescent="0.25">
      <c r="A2067" t="s">
        <v>2098</v>
      </c>
      <c r="B2067">
        <v>1981</v>
      </c>
      <c r="C2067" t="s">
        <v>15</v>
      </c>
      <c r="D2067">
        <v>17</v>
      </c>
      <c r="E2067">
        <v>1</v>
      </c>
      <c r="F2067" s="11">
        <v>32906.69</v>
      </c>
      <c r="G2067" t="s">
        <v>11</v>
      </c>
      <c r="H2067" t="s">
        <v>12</v>
      </c>
      <c r="I2067" t="s">
        <v>42</v>
      </c>
      <c r="K2067" t="str">
        <f t="shared" si="96"/>
        <v>1981-17</v>
      </c>
      <c r="L2067" t="str">
        <f t="shared" si="97"/>
        <v>17-Nov-1981</v>
      </c>
      <c r="M2067">
        <f t="shared" si="98"/>
        <v>41</v>
      </c>
    </row>
    <row r="2068" spans="1:13" x14ac:dyDescent="0.25">
      <c r="A2068" t="s">
        <v>2099</v>
      </c>
      <c r="B2068">
        <v>1971</v>
      </c>
      <c r="C2068" t="s">
        <v>35</v>
      </c>
      <c r="D2068">
        <v>24</v>
      </c>
      <c r="E2068">
        <v>0</v>
      </c>
      <c r="F2068" s="11">
        <v>32947.629999999997</v>
      </c>
      <c r="G2068" t="s">
        <v>11</v>
      </c>
      <c r="H2068" t="s">
        <v>16</v>
      </c>
      <c r="I2068" t="s">
        <v>42</v>
      </c>
      <c r="K2068" t="str">
        <f t="shared" si="96"/>
        <v>1971-24</v>
      </c>
      <c r="L2068" t="str">
        <f t="shared" si="97"/>
        <v>24-Aug-1971</v>
      </c>
      <c r="M2068">
        <f t="shared" si="98"/>
        <v>51</v>
      </c>
    </row>
    <row r="2069" spans="1:13" x14ac:dyDescent="0.25">
      <c r="A2069" t="s">
        <v>2100</v>
      </c>
      <c r="B2069">
        <v>1995</v>
      </c>
      <c r="C2069" t="s">
        <v>10</v>
      </c>
      <c r="D2069">
        <v>8</v>
      </c>
      <c r="E2069">
        <v>0</v>
      </c>
      <c r="F2069" s="11">
        <v>33017.46</v>
      </c>
      <c r="G2069" t="s">
        <v>16</v>
      </c>
      <c r="H2069" t="s">
        <v>16</v>
      </c>
      <c r="I2069" t="s">
        <v>42</v>
      </c>
      <c r="K2069" t="str">
        <f t="shared" si="96"/>
        <v>1995-8</v>
      </c>
      <c r="L2069" t="str">
        <f t="shared" si="97"/>
        <v>8-Jul-1995</v>
      </c>
      <c r="M2069">
        <f t="shared" si="98"/>
        <v>27</v>
      </c>
    </row>
    <row r="2070" spans="1:13" x14ac:dyDescent="0.25">
      <c r="A2070" t="s">
        <v>2101</v>
      </c>
      <c r="B2070">
        <v>1967</v>
      </c>
      <c r="C2070" t="s">
        <v>10</v>
      </c>
      <c r="D2070">
        <v>10</v>
      </c>
      <c r="E2070">
        <v>0</v>
      </c>
      <c r="F2070" s="11">
        <v>33025.32</v>
      </c>
      <c r="G2070" t="s">
        <v>11</v>
      </c>
      <c r="H2070" t="s">
        <v>12</v>
      </c>
      <c r="I2070" t="s">
        <v>42</v>
      </c>
      <c r="K2070" t="str">
        <f t="shared" si="96"/>
        <v>1967-10</v>
      </c>
      <c r="L2070" t="str">
        <f t="shared" si="97"/>
        <v>10-Jul-1967</v>
      </c>
      <c r="M2070">
        <f t="shared" si="98"/>
        <v>55</v>
      </c>
    </row>
    <row r="2071" spans="1:13" x14ac:dyDescent="0.25">
      <c r="A2071" t="s">
        <v>2102</v>
      </c>
      <c r="B2071">
        <v>1994</v>
      </c>
      <c r="C2071" t="s">
        <v>10</v>
      </c>
      <c r="D2071">
        <v>28</v>
      </c>
      <c r="E2071">
        <v>0</v>
      </c>
      <c r="F2071" s="11">
        <v>33057.230000000003</v>
      </c>
      <c r="G2071" t="s">
        <v>16</v>
      </c>
      <c r="H2071" t="s">
        <v>11</v>
      </c>
      <c r="I2071" t="s">
        <v>42</v>
      </c>
      <c r="K2071" t="str">
        <f t="shared" si="96"/>
        <v>1994-28</v>
      </c>
      <c r="L2071" t="str">
        <f t="shared" si="97"/>
        <v>28-Jul-1994</v>
      </c>
      <c r="M2071">
        <f t="shared" si="98"/>
        <v>28</v>
      </c>
    </row>
    <row r="2072" spans="1:13" x14ac:dyDescent="0.25">
      <c r="A2072" t="s">
        <v>2103</v>
      </c>
      <c r="B2072">
        <v>1962</v>
      </c>
      <c r="C2072" t="s">
        <v>10</v>
      </c>
      <c r="D2072">
        <v>1</v>
      </c>
      <c r="E2072">
        <v>0</v>
      </c>
      <c r="F2072" s="11">
        <v>33074.94</v>
      </c>
      <c r="G2072" t="s">
        <v>16</v>
      </c>
      <c r="H2072" t="s">
        <v>11</v>
      </c>
      <c r="I2072" t="s">
        <v>42</v>
      </c>
      <c r="K2072" t="str">
        <f t="shared" si="96"/>
        <v>1962-1</v>
      </c>
      <c r="L2072" t="str">
        <f t="shared" si="97"/>
        <v>1-Jul-1962</v>
      </c>
      <c r="M2072">
        <f t="shared" si="98"/>
        <v>60</v>
      </c>
    </row>
    <row r="2073" spans="1:13" x14ac:dyDescent="0.25">
      <c r="A2073" t="s">
        <v>2104</v>
      </c>
      <c r="B2073">
        <v>1969</v>
      </c>
      <c r="C2073" t="s">
        <v>37</v>
      </c>
      <c r="D2073">
        <v>30</v>
      </c>
      <c r="E2073">
        <v>0</v>
      </c>
      <c r="F2073" s="11">
        <v>33090.660000000003</v>
      </c>
      <c r="G2073" t="s">
        <v>11</v>
      </c>
      <c r="H2073" t="s">
        <v>11</v>
      </c>
      <c r="I2073" t="s">
        <v>42</v>
      </c>
      <c r="K2073" t="str">
        <f t="shared" si="96"/>
        <v>1969-30</v>
      </c>
      <c r="L2073" t="str">
        <f t="shared" si="97"/>
        <v>30-Oct-1969</v>
      </c>
      <c r="M2073">
        <f t="shared" si="98"/>
        <v>53</v>
      </c>
    </row>
    <row r="2074" spans="1:13" x14ac:dyDescent="0.25">
      <c r="A2074" t="s">
        <v>2105</v>
      </c>
      <c r="B2074">
        <v>1985</v>
      </c>
      <c r="C2074" t="s">
        <v>10</v>
      </c>
      <c r="D2074">
        <v>15</v>
      </c>
      <c r="E2074">
        <v>3</v>
      </c>
      <c r="F2074" s="11">
        <v>33121</v>
      </c>
      <c r="G2074" t="s">
        <v>11</v>
      </c>
      <c r="H2074" t="s">
        <v>16</v>
      </c>
      <c r="I2074" t="s">
        <v>42</v>
      </c>
      <c r="K2074" t="str">
        <f t="shared" si="96"/>
        <v>1985-15</v>
      </c>
      <c r="L2074" t="str">
        <f t="shared" si="97"/>
        <v>15-Jul-1985</v>
      </c>
      <c r="M2074">
        <f t="shared" si="98"/>
        <v>37</v>
      </c>
    </row>
    <row r="2075" spans="1:13" x14ac:dyDescent="0.25">
      <c r="A2075" t="s">
        <v>2106</v>
      </c>
      <c r="B2075">
        <v>1990</v>
      </c>
      <c r="C2075" t="s">
        <v>37</v>
      </c>
      <c r="D2075">
        <v>12</v>
      </c>
      <c r="E2075">
        <v>3</v>
      </c>
      <c r="F2075" s="11">
        <v>33292.83</v>
      </c>
      <c r="G2075" t="s">
        <v>11</v>
      </c>
      <c r="H2075" t="s">
        <v>16</v>
      </c>
      <c r="I2075" t="s">
        <v>42</v>
      </c>
      <c r="K2075" t="str">
        <f t="shared" si="96"/>
        <v>1990-12</v>
      </c>
      <c r="L2075" t="str">
        <f t="shared" si="97"/>
        <v>12-Oct-1990</v>
      </c>
      <c r="M2075">
        <f t="shared" si="98"/>
        <v>32</v>
      </c>
    </row>
    <row r="2076" spans="1:13" x14ac:dyDescent="0.25">
      <c r="A2076" t="s">
        <v>2107</v>
      </c>
      <c r="B2076">
        <v>2003</v>
      </c>
      <c r="C2076" t="s">
        <v>15</v>
      </c>
      <c r="D2076">
        <v>28</v>
      </c>
      <c r="E2076">
        <v>0</v>
      </c>
      <c r="F2076" s="11">
        <v>33307.550000000003</v>
      </c>
      <c r="G2076" t="s">
        <v>11</v>
      </c>
      <c r="H2076" t="s">
        <v>12</v>
      </c>
      <c r="I2076" t="s">
        <v>23</v>
      </c>
      <c r="K2076" t="str">
        <f t="shared" si="96"/>
        <v>2003-28</v>
      </c>
      <c r="L2076" t="str">
        <f t="shared" si="97"/>
        <v>28-Nov-2003</v>
      </c>
      <c r="M2076">
        <f t="shared" si="98"/>
        <v>19</v>
      </c>
    </row>
    <row r="2077" spans="1:13" x14ac:dyDescent="0.25">
      <c r="A2077" t="s">
        <v>2108</v>
      </c>
      <c r="B2077">
        <v>1972</v>
      </c>
      <c r="C2077" t="s">
        <v>20</v>
      </c>
      <c r="D2077">
        <v>5</v>
      </c>
      <c r="E2077">
        <v>0</v>
      </c>
      <c r="F2077" s="11">
        <v>33344.449999999997</v>
      </c>
      <c r="G2077" t="s">
        <v>11</v>
      </c>
      <c r="H2077" t="s">
        <v>12</v>
      </c>
      <c r="I2077" t="s">
        <v>42</v>
      </c>
      <c r="K2077" t="str">
        <f t="shared" si="96"/>
        <v>1972-5</v>
      </c>
      <c r="L2077" t="str">
        <f t="shared" si="97"/>
        <v>5-Sep-1972</v>
      </c>
      <c r="M2077">
        <f t="shared" si="98"/>
        <v>50</v>
      </c>
    </row>
    <row r="2078" spans="1:13" x14ac:dyDescent="0.25">
      <c r="A2078" t="s">
        <v>2109</v>
      </c>
      <c r="B2078">
        <v>1985</v>
      </c>
      <c r="C2078" t="s">
        <v>30</v>
      </c>
      <c r="D2078">
        <v>7</v>
      </c>
      <c r="E2078">
        <v>3</v>
      </c>
      <c r="F2078" s="11">
        <v>33450.99</v>
      </c>
      <c r="G2078" t="s">
        <v>11</v>
      </c>
      <c r="H2078" t="s">
        <v>11</v>
      </c>
      <c r="I2078" t="s">
        <v>42</v>
      </c>
      <c r="K2078" t="str">
        <f t="shared" si="96"/>
        <v>1985-7</v>
      </c>
      <c r="L2078" t="str">
        <f t="shared" si="97"/>
        <v>7-Dec-1985</v>
      </c>
      <c r="M2078">
        <f t="shared" si="98"/>
        <v>37</v>
      </c>
    </row>
    <row r="2079" spans="1:13" x14ac:dyDescent="0.25">
      <c r="A2079" t="s">
        <v>2110</v>
      </c>
      <c r="B2079">
        <v>1970</v>
      </c>
      <c r="C2079" t="s">
        <v>18</v>
      </c>
      <c r="D2079">
        <v>18</v>
      </c>
      <c r="E2079">
        <v>2</v>
      </c>
      <c r="F2079" s="11">
        <v>33471.97</v>
      </c>
      <c r="G2079" t="s">
        <v>11</v>
      </c>
      <c r="H2079" t="s">
        <v>11</v>
      </c>
      <c r="I2079" t="s">
        <v>23</v>
      </c>
      <c r="K2079" t="str">
        <f t="shared" si="96"/>
        <v>1970-18</v>
      </c>
      <c r="L2079" t="str">
        <f t="shared" si="97"/>
        <v>18-Jun-1970</v>
      </c>
      <c r="M2079">
        <f t="shared" si="98"/>
        <v>52</v>
      </c>
    </row>
    <row r="2080" spans="1:13" x14ac:dyDescent="0.25">
      <c r="A2080" t="s">
        <v>2111</v>
      </c>
      <c r="B2080">
        <v>2002</v>
      </c>
      <c r="C2080" t="s">
        <v>35</v>
      </c>
      <c r="D2080">
        <v>25</v>
      </c>
      <c r="E2080">
        <v>0</v>
      </c>
      <c r="F2080" s="11">
        <v>33475.82</v>
      </c>
      <c r="G2080" t="s">
        <v>16</v>
      </c>
      <c r="H2080" t="s">
        <v>16</v>
      </c>
      <c r="I2080" t="s">
        <v>170</v>
      </c>
      <c r="K2080" t="str">
        <f t="shared" si="96"/>
        <v>2002-25</v>
      </c>
      <c r="L2080" t="str">
        <f t="shared" si="97"/>
        <v>25-Aug-2002</v>
      </c>
      <c r="M2080">
        <f t="shared" si="98"/>
        <v>20</v>
      </c>
    </row>
    <row r="2081" spans="1:13" x14ac:dyDescent="0.25">
      <c r="A2081" t="s">
        <v>2112</v>
      </c>
      <c r="B2081">
        <v>1984</v>
      </c>
      <c r="C2081" t="s">
        <v>10</v>
      </c>
      <c r="D2081">
        <v>22</v>
      </c>
      <c r="E2081">
        <v>3</v>
      </c>
      <c r="F2081" s="11">
        <v>33527.1</v>
      </c>
      <c r="G2081" t="s">
        <v>11</v>
      </c>
      <c r="H2081" t="s">
        <v>12</v>
      </c>
      <c r="I2081" t="s">
        <v>42</v>
      </c>
      <c r="K2081" t="str">
        <f t="shared" si="96"/>
        <v>1984-22</v>
      </c>
      <c r="L2081" t="str">
        <f t="shared" si="97"/>
        <v>22-Jul-1984</v>
      </c>
      <c r="M2081">
        <f t="shared" si="98"/>
        <v>38</v>
      </c>
    </row>
    <row r="2082" spans="1:13" x14ac:dyDescent="0.25">
      <c r="A2082" t="s">
        <v>2113</v>
      </c>
      <c r="B2082">
        <v>2003</v>
      </c>
      <c r="C2082" t="s">
        <v>20</v>
      </c>
      <c r="D2082">
        <v>9</v>
      </c>
      <c r="E2082">
        <v>0</v>
      </c>
      <c r="F2082" s="11">
        <v>33611.71</v>
      </c>
      <c r="G2082" t="s">
        <v>16</v>
      </c>
      <c r="H2082" t="s">
        <v>11</v>
      </c>
      <c r="I2082" t="s">
        <v>42</v>
      </c>
      <c r="K2082" t="str">
        <f t="shared" si="96"/>
        <v>2003-9</v>
      </c>
      <c r="L2082" t="str">
        <f t="shared" si="97"/>
        <v>9-Sep-2003</v>
      </c>
      <c r="M2082">
        <f t="shared" si="98"/>
        <v>19</v>
      </c>
    </row>
    <row r="2083" spans="1:13" x14ac:dyDescent="0.25">
      <c r="A2083" t="s">
        <v>2114</v>
      </c>
      <c r="B2083">
        <v>1993</v>
      </c>
      <c r="C2083" t="s">
        <v>15</v>
      </c>
      <c r="D2083">
        <v>28</v>
      </c>
      <c r="E2083">
        <v>0</v>
      </c>
      <c r="F2083" s="11">
        <v>33707.550000000003</v>
      </c>
      <c r="G2083" t="s">
        <v>11</v>
      </c>
      <c r="H2083" t="s">
        <v>11</v>
      </c>
      <c r="I2083" t="s">
        <v>42</v>
      </c>
      <c r="K2083" t="str">
        <f t="shared" si="96"/>
        <v>1993-28</v>
      </c>
      <c r="L2083" t="str">
        <f t="shared" si="97"/>
        <v>28-Nov-1993</v>
      </c>
      <c r="M2083">
        <f t="shared" si="98"/>
        <v>29</v>
      </c>
    </row>
    <row r="2084" spans="1:13" x14ac:dyDescent="0.25">
      <c r="A2084" t="s">
        <v>2115</v>
      </c>
      <c r="B2084">
        <v>2004</v>
      </c>
      <c r="C2084" t="s">
        <v>15</v>
      </c>
      <c r="D2084">
        <v>1</v>
      </c>
      <c r="E2084">
        <v>0</v>
      </c>
      <c r="F2084" s="11">
        <v>33732.69</v>
      </c>
      <c r="G2084" t="s">
        <v>16</v>
      </c>
      <c r="H2084" t="s">
        <v>16</v>
      </c>
      <c r="I2084" t="s">
        <v>356</v>
      </c>
      <c r="K2084" t="str">
        <f t="shared" si="96"/>
        <v>2004-1</v>
      </c>
      <c r="L2084" t="str">
        <f t="shared" si="97"/>
        <v>1-Nov-2004</v>
      </c>
      <c r="M2084">
        <f t="shared" si="98"/>
        <v>18</v>
      </c>
    </row>
    <row r="2085" spans="1:13" x14ac:dyDescent="0.25">
      <c r="A2085" t="s">
        <v>2116</v>
      </c>
      <c r="B2085">
        <v>2003</v>
      </c>
      <c r="C2085" t="s">
        <v>20</v>
      </c>
      <c r="D2085">
        <v>12</v>
      </c>
      <c r="E2085">
        <v>0</v>
      </c>
      <c r="F2085" s="11">
        <v>33750.29</v>
      </c>
      <c r="G2085" t="s">
        <v>16</v>
      </c>
      <c r="H2085" t="s">
        <v>12</v>
      </c>
      <c r="I2085" t="s">
        <v>23</v>
      </c>
      <c r="K2085" t="str">
        <f t="shared" si="96"/>
        <v>2003-12</v>
      </c>
      <c r="L2085" t="str">
        <f t="shared" si="97"/>
        <v>12-Sep-2003</v>
      </c>
      <c r="M2085">
        <f t="shared" si="98"/>
        <v>19</v>
      </c>
    </row>
    <row r="2086" spans="1:13" x14ac:dyDescent="0.25">
      <c r="A2086" t="s">
        <v>2117</v>
      </c>
      <c r="B2086">
        <v>1962</v>
      </c>
      <c r="C2086" t="s">
        <v>30</v>
      </c>
      <c r="D2086">
        <v>11</v>
      </c>
      <c r="E2086">
        <v>0</v>
      </c>
      <c r="F2086" s="11">
        <v>33753.32</v>
      </c>
      <c r="G2086" t="s">
        <v>16</v>
      </c>
      <c r="H2086" t="s">
        <v>12</v>
      </c>
      <c r="I2086" t="s">
        <v>42</v>
      </c>
      <c r="K2086" t="str">
        <f t="shared" si="96"/>
        <v>1962-11</v>
      </c>
      <c r="L2086" t="str">
        <f t="shared" si="97"/>
        <v>11-Dec-1962</v>
      </c>
      <c r="M2086">
        <f t="shared" si="98"/>
        <v>60</v>
      </c>
    </row>
    <row r="2087" spans="1:13" x14ac:dyDescent="0.25">
      <c r="A2087" t="s">
        <v>2118</v>
      </c>
      <c r="B2087">
        <v>2000</v>
      </c>
      <c r="C2087" t="s">
        <v>37</v>
      </c>
      <c r="D2087">
        <v>26</v>
      </c>
      <c r="E2087">
        <v>0</v>
      </c>
      <c r="F2087" s="11">
        <v>33829.39</v>
      </c>
      <c r="G2087" t="s">
        <v>11</v>
      </c>
      <c r="H2087" t="s">
        <v>12</v>
      </c>
      <c r="I2087" t="s">
        <v>42</v>
      </c>
      <c r="K2087" t="str">
        <f t="shared" si="96"/>
        <v>2000-26</v>
      </c>
      <c r="L2087" t="str">
        <f t="shared" si="97"/>
        <v>26-Oct-2000</v>
      </c>
      <c r="M2087">
        <f t="shared" si="98"/>
        <v>22</v>
      </c>
    </row>
    <row r="2088" spans="1:13" x14ac:dyDescent="0.25">
      <c r="A2088" t="s">
        <v>2119</v>
      </c>
      <c r="B2088">
        <v>1997</v>
      </c>
      <c r="C2088" t="s">
        <v>35</v>
      </c>
      <c r="D2088">
        <v>9</v>
      </c>
      <c r="E2088">
        <v>0</v>
      </c>
      <c r="F2088" s="11">
        <v>33900.65</v>
      </c>
      <c r="G2088" t="s">
        <v>11</v>
      </c>
      <c r="H2088" t="s">
        <v>12</v>
      </c>
      <c r="I2088" t="s">
        <v>42</v>
      </c>
      <c r="K2088" t="str">
        <f t="shared" si="96"/>
        <v>1997-9</v>
      </c>
      <c r="L2088" t="str">
        <f t="shared" si="97"/>
        <v>9-Aug-1997</v>
      </c>
      <c r="M2088">
        <f t="shared" si="98"/>
        <v>25</v>
      </c>
    </row>
    <row r="2089" spans="1:13" x14ac:dyDescent="0.25">
      <c r="A2089" t="s">
        <v>2120</v>
      </c>
      <c r="B2089">
        <v>2000</v>
      </c>
      <c r="C2089" t="s">
        <v>30</v>
      </c>
      <c r="D2089">
        <v>27</v>
      </c>
      <c r="E2089">
        <v>0</v>
      </c>
      <c r="F2089" s="11">
        <v>33907.550000000003</v>
      </c>
      <c r="G2089" t="s">
        <v>11</v>
      </c>
      <c r="H2089" t="s">
        <v>11</v>
      </c>
      <c r="I2089" t="s">
        <v>23</v>
      </c>
      <c r="K2089" t="str">
        <f t="shared" si="96"/>
        <v>2000-27</v>
      </c>
      <c r="L2089" t="str">
        <f t="shared" si="97"/>
        <v>27-Dec-2000</v>
      </c>
      <c r="M2089">
        <f t="shared" si="98"/>
        <v>22</v>
      </c>
    </row>
    <row r="2090" spans="1:13" x14ac:dyDescent="0.25">
      <c r="A2090" t="s">
        <v>2121</v>
      </c>
      <c r="B2090">
        <v>1994</v>
      </c>
      <c r="C2090" t="s">
        <v>20</v>
      </c>
      <c r="D2090">
        <v>25</v>
      </c>
      <c r="E2090">
        <v>0</v>
      </c>
      <c r="F2090" s="11">
        <v>33975.47</v>
      </c>
      <c r="G2090" t="s">
        <v>11</v>
      </c>
      <c r="H2090" t="s">
        <v>11</v>
      </c>
      <c r="I2090" t="s">
        <v>42</v>
      </c>
      <c r="K2090" t="str">
        <f t="shared" si="96"/>
        <v>1994-25</v>
      </c>
      <c r="L2090" t="str">
        <f t="shared" si="97"/>
        <v>25-Sep-1994</v>
      </c>
      <c r="M2090">
        <f t="shared" si="98"/>
        <v>28</v>
      </c>
    </row>
    <row r="2091" spans="1:13" x14ac:dyDescent="0.25">
      <c r="A2091" t="s">
        <v>2122</v>
      </c>
      <c r="B2091">
        <v>1972</v>
      </c>
      <c r="C2091" t="s">
        <v>10</v>
      </c>
      <c r="D2091">
        <v>26</v>
      </c>
      <c r="E2091">
        <v>0</v>
      </c>
      <c r="F2091" s="11">
        <v>34053.360000000001</v>
      </c>
      <c r="G2091" t="s">
        <v>11</v>
      </c>
      <c r="H2091" t="s">
        <v>11</v>
      </c>
      <c r="I2091" t="s">
        <v>42</v>
      </c>
      <c r="K2091" t="str">
        <f t="shared" si="96"/>
        <v>1972-26</v>
      </c>
      <c r="L2091" t="str">
        <f t="shared" si="97"/>
        <v>26-Jul-1972</v>
      </c>
      <c r="M2091">
        <f t="shared" si="98"/>
        <v>50</v>
      </c>
    </row>
    <row r="2092" spans="1:13" x14ac:dyDescent="0.25">
      <c r="A2092" t="s">
        <v>2123</v>
      </c>
      <c r="B2092">
        <v>2002</v>
      </c>
      <c r="C2092" t="s">
        <v>30</v>
      </c>
      <c r="D2092">
        <v>26</v>
      </c>
      <c r="E2092">
        <v>0</v>
      </c>
      <c r="F2092" s="11">
        <v>34084.68</v>
      </c>
      <c r="G2092" t="s">
        <v>11</v>
      </c>
      <c r="H2092" t="s">
        <v>12</v>
      </c>
      <c r="I2092" t="s">
        <v>42</v>
      </c>
      <c r="K2092" t="str">
        <f t="shared" si="96"/>
        <v>2002-26</v>
      </c>
      <c r="L2092" t="str">
        <f t="shared" si="97"/>
        <v>26-Dec-2002</v>
      </c>
      <c r="M2092">
        <f t="shared" si="98"/>
        <v>20</v>
      </c>
    </row>
    <row r="2093" spans="1:13" x14ac:dyDescent="0.25">
      <c r="A2093" t="s">
        <v>2124</v>
      </c>
      <c r="B2093">
        <v>1999</v>
      </c>
      <c r="C2093" t="s">
        <v>15</v>
      </c>
      <c r="D2093">
        <v>6</v>
      </c>
      <c r="E2093">
        <v>0</v>
      </c>
      <c r="F2093" s="11">
        <v>34166.269999999997</v>
      </c>
      <c r="G2093" t="s">
        <v>11</v>
      </c>
      <c r="H2093" t="s">
        <v>12</v>
      </c>
      <c r="I2093" t="s">
        <v>42</v>
      </c>
      <c r="K2093" t="str">
        <f t="shared" si="96"/>
        <v>1999-6</v>
      </c>
      <c r="L2093" t="str">
        <f t="shared" si="97"/>
        <v>6-Nov-1999</v>
      </c>
      <c r="M2093">
        <f t="shared" si="98"/>
        <v>23</v>
      </c>
    </row>
    <row r="2094" spans="1:13" x14ac:dyDescent="0.25">
      <c r="A2094" t="s">
        <v>2125</v>
      </c>
      <c r="B2094">
        <v>1971</v>
      </c>
      <c r="C2094" t="s">
        <v>35</v>
      </c>
      <c r="D2094">
        <v>25</v>
      </c>
      <c r="E2094">
        <v>0</v>
      </c>
      <c r="F2094" s="11">
        <v>34205.07</v>
      </c>
      <c r="G2094" t="s">
        <v>11</v>
      </c>
      <c r="H2094" t="s">
        <v>11</v>
      </c>
      <c r="I2094" t="s">
        <v>42</v>
      </c>
      <c r="K2094" t="str">
        <f t="shared" si="96"/>
        <v>1971-25</v>
      </c>
      <c r="L2094" t="str">
        <f t="shared" si="97"/>
        <v>25-Aug-1971</v>
      </c>
      <c r="M2094">
        <f t="shared" si="98"/>
        <v>51</v>
      </c>
    </row>
    <row r="2095" spans="1:13" x14ac:dyDescent="0.25">
      <c r="A2095" t="s">
        <v>2126</v>
      </c>
      <c r="B2095">
        <v>1975</v>
      </c>
      <c r="C2095" t="s">
        <v>10</v>
      </c>
      <c r="D2095">
        <v>21</v>
      </c>
      <c r="E2095">
        <v>1</v>
      </c>
      <c r="F2095" s="11">
        <v>34210.33</v>
      </c>
      <c r="G2095" t="s">
        <v>11</v>
      </c>
      <c r="H2095" t="s">
        <v>16</v>
      </c>
      <c r="I2095" t="s">
        <v>23</v>
      </c>
      <c r="K2095" t="str">
        <f t="shared" si="96"/>
        <v>1975-21</v>
      </c>
      <c r="L2095" t="str">
        <f t="shared" si="97"/>
        <v>21-Jul-1975</v>
      </c>
      <c r="M2095">
        <f t="shared" si="98"/>
        <v>47</v>
      </c>
    </row>
    <row r="2096" spans="1:13" x14ac:dyDescent="0.25">
      <c r="A2096" t="s">
        <v>2127</v>
      </c>
      <c r="B2096">
        <v>1962</v>
      </c>
      <c r="C2096" t="s">
        <v>10</v>
      </c>
      <c r="D2096">
        <v>5</v>
      </c>
      <c r="E2096">
        <v>0</v>
      </c>
      <c r="F2096" s="11">
        <v>34218.019999999997</v>
      </c>
      <c r="G2096" t="s">
        <v>16</v>
      </c>
      <c r="H2096" t="s">
        <v>16</v>
      </c>
      <c r="I2096" t="s">
        <v>42</v>
      </c>
      <c r="K2096" t="str">
        <f t="shared" si="96"/>
        <v>1962-5</v>
      </c>
      <c r="L2096" t="str">
        <f t="shared" si="97"/>
        <v>5-Jul-1962</v>
      </c>
      <c r="M2096">
        <f t="shared" si="98"/>
        <v>60</v>
      </c>
    </row>
    <row r="2097" spans="1:13" x14ac:dyDescent="0.25">
      <c r="A2097" t="s">
        <v>2128</v>
      </c>
      <c r="B2097">
        <v>1998</v>
      </c>
      <c r="C2097" t="s">
        <v>18</v>
      </c>
      <c r="D2097">
        <v>11</v>
      </c>
      <c r="E2097">
        <v>0</v>
      </c>
      <c r="F2097" s="11">
        <v>34254.050000000003</v>
      </c>
      <c r="G2097" t="s">
        <v>16</v>
      </c>
      <c r="H2097" t="s">
        <v>12</v>
      </c>
      <c r="I2097" t="s">
        <v>166</v>
      </c>
      <c r="K2097" t="str">
        <f t="shared" si="96"/>
        <v>1998-11</v>
      </c>
      <c r="L2097" t="str">
        <f t="shared" si="97"/>
        <v>11-Jun-1998</v>
      </c>
      <c r="M2097">
        <f t="shared" si="98"/>
        <v>24</v>
      </c>
    </row>
    <row r="2098" spans="1:13" x14ac:dyDescent="0.25">
      <c r="A2098" t="s">
        <v>2129</v>
      </c>
      <c r="B2098">
        <v>1995</v>
      </c>
      <c r="C2098" t="s">
        <v>37</v>
      </c>
      <c r="D2098">
        <v>30</v>
      </c>
      <c r="E2098">
        <v>0</v>
      </c>
      <c r="F2098" s="11">
        <v>34289.43</v>
      </c>
      <c r="G2098" t="s">
        <v>16</v>
      </c>
      <c r="H2098" t="s">
        <v>16</v>
      </c>
      <c r="I2098" t="s">
        <v>42</v>
      </c>
      <c r="K2098" t="str">
        <f t="shared" si="96"/>
        <v>1995-30</v>
      </c>
      <c r="L2098" t="str">
        <f t="shared" si="97"/>
        <v>30-Oct-1995</v>
      </c>
      <c r="M2098">
        <f t="shared" si="98"/>
        <v>27</v>
      </c>
    </row>
    <row r="2099" spans="1:13" x14ac:dyDescent="0.25">
      <c r="A2099" t="s">
        <v>2130</v>
      </c>
      <c r="B2099">
        <v>1986</v>
      </c>
      <c r="C2099" t="s">
        <v>37</v>
      </c>
      <c r="D2099">
        <v>11</v>
      </c>
      <c r="E2099">
        <v>3</v>
      </c>
      <c r="F2099" s="11">
        <v>34293.120000000003</v>
      </c>
      <c r="G2099" t="s">
        <v>16</v>
      </c>
      <c r="H2099" t="s">
        <v>11</v>
      </c>
      <c r="I2099" t="s">
        <v>42</v>
      </c>
      <c r="K2099" t="str">
        <f t="shared" si="96"/>
        <v>1986-11</v>
      </c>
      <c r="L2099" t="str">
        <f t="shared" si="97"/>
        <v>11-Oct-1986</v>
      </c>
      <c r="M2099">
        <f t="shared" si="98"/>
        <v>36</v>
      </c>
    </row>
    <row r="2100" spans="1:13" x14ac:dyDescent="0.25">
      <c r="A2100" t="s">
        <v>2131</v>
      </c>
      <c r="B2100">
        <v>2004</v>
      </c>
      <c r="C2100" t="s">
        <v>15</v>
      </c>
      <c r="D2100">
        <v>1</v>
      </c>
      <c r="E2100">
        <v>2</v>
      </c>
      <c r="F2100" s="11">
        <v>34303.17</v>
      </c>
      <c r="G2100" t="s">
        <v>16</v>
      </c>
      <c r="H2100" t="s">
        <v>12</v>
      </c>
      <c r="I2100" t="s">
        <v>13</v>
      </c>
      <c r="K2100" t="str">
        <f t="shared" si="96"/>
        <v>2004-1</v>
      </c>
      <c r="L2100" t="str">
        <f t="shared" si="97"/>
        <v>1-Nov-2004</v>
      </c>
      <c r="M2100">
        <f t="shared" si="98"/>
        <v>18</v>
      </c>
    </row>
    <row r="2101" spans="1:13" x14ac:dyDescent="0.25">
      <c r="A2101" t="s">
        <v>2132</v>
      </c>
      <c r="B2101">
        <v>1983</v>
      </c>
      <c r="C2101" t="s">
        <v>37</v>
      </c>
      <c r="D2101">
        <v>2</v>
      </c>
      <c r="E2101">
        <v>3</v>
      </c>
      <c r="F2101" s="11">
        <v>34307.22</v>
      </c>
      <c r="G2101" t="s">
        <v>11</v>
      </c>
      <c r="H2101" t="s">
        <v>11</v>
      </c>
      <c r="I2101" t="s">
        <v>23</v>
      </c>
      <c r="K2101" t="str">
        <f t="shared" si="96"/>
        <v>1983-2</v>
      </c>
      <c r="L2101" t="str">
        <f t="shared" si="97"/>
        <v>2-Oct-1983</v>
      </c>
      <c r="M2101">
        <f t="shared" si="98"/>
        <v>39</v>
      </c>
    </row>
    <row r="2102" spans="1:13" x14ac:dyDescent="0.25">
      <c r="A2102" t="s">
        <v>2133</v>
      </c>
      <c r="B2102">
        <v>1984</v>
      </c>
      <c r="C2102" t="s">
        <v>37</v>
      </c>
      <c r="D2102">
        <v>1</v>
      </c>
      <c r="E2102">
        <v>3</v>
      </c>
      <c r="F2102" s="11">
        <v>34402.22</v>
      </c>
      <c r="G2102" t="s">
        <v>11</v>
      </c>
      <c r="H2102" t="s">
        <v>12</v>
      </c>
      <c r="I2102" t="s">
        <v>42</v>
      </c>
      <c r="K2102" t="str">
        <f t="shared" si="96"/>
        <v>1984-1</v>
      </c>
      <c r="L2102" t="str">
        <f t="shared" si="97"/>
        <v>1-Oct-1984</v>
      </c>
      <c r="M2102">
        <f t="shared" si="98"/>
        <v>38</v>
      </c>
    </row>
    <row r="2103" spans="1:13" x14ac:dyDescent="0.25">
      <c r="A2103" t="s">
        <v>2134</v>
      </c>
      <c r="B2103">
        <v>2003</v>
      </c>
      <c r="C2103" t="s">
        <v>37</v>
      </c>
      <c r="D2103">
        <v>5</v>
      </c>
      <c r="E2103">
        <v>0</v>
      </c>
      <c r="F2103" s="11">
        <v>34439.86</v>
      </c>
      <c r="G2103" t="s">
        <v>11</v>
      </c>
      <c r="H2103" t="s">
        <v>16</v>
      </c>
      <c r="I2103" t="s">
        <v>13</v>
      </c>
      <c r="K2103" t="str">
        <f t="shared" si="96"/>
        <v>2003-5</v>
      </c>
      <c r="L2103" t="str">
        <f t="shared" si="97"/>
        <v>5-Oct-2003</v>
      </c>
      <c r="M2103">
        <f t="shared" si="98"/>
        <v>19</v>
      </c>
    </row>
    <row r="2104" spans="1:13" x14ac:dyDescent="0.25">
      <c r="A2104" t="s">
        <v>2135</v>
      </c>
      <c r="B2104">
        <v>1990</v>
      </c>
      <c r="C2104" t="s">
        <v>20</v>
      </c>
      <c r="D2104">
        <v>24</v>
      </c>
      <c r="E2104">
        <v>3</v>
      </c>
      <c r="F2104" s="11">
        <v>34456.269999999997</v>
      </c>
      <c r="G2104" t="s">
        <v>16</v>
      </c>
      <c r="H2104" t="s">
        <v>11</v>
      </c>
      <c r="I2104" t="s">
        <v>42</v>
      </c>
      <c r="K2104" t="str">
        <f t="shared" si="96"/>
        <v>1990-24</v>
      </c>
      <c r="L2104" t="str">
        <f t="shared" si="97"/>
        <v>24-Sep-1990</v>
      </c>
      <c r="M2104">
        <f t="shared" si="98"/>
        <v>32</v>
      </c>
    </row>
    <row r="2105" spans="1:13" x14ac:dyDescent="0.25">
      <c r="A2105" t="s">
        <v>2136</v>
      </c>
      <c r="B2105">
        <v>1998</v>
      </c>
      <c r="C2105" t="s">
        <v>18</v>
      </c>
      <c r="D2105">
        <v>24</v>
      </c>
      <c r="E2105">
        <v>0</v>
      </c>
      <c r="F2105" s="11">
        <v>34472.839999999997</v>
      </c>
      <c r="G2105" t="s">
        <v>16</v>
      </c>
      <c r="H2105" t="s">
        <v>12</v>
      </c>
      <c r="I2105" t="s">
        <v>42</v>
      </c>
      <c r="K2105" t="str">
        <f t="shared" si="96"/>
        <v>1998-24</v>
      </c>
      <c r="L2105" t="str">
        <f t="shared" si="97"/>
        <v>24-Jun-1998</v>
      </c>
      <c r="M2105">
        <f t="shared" si="98"/>
        <v>24</v>
      </c>
    </row>
    <row r="2106" spans="1:13" x14ac:dyDescent="0.25">
      <c r="A2106" t="s">
        <v>2137</v>
      </c>
      <c r="B2106">
        <v>1976</v>
      </c>
      <c r="C2106" t="s">
        <v>15</v>
      </c>
      <c r="D2106">
        <v>25</v>
      </c>
      <c r="E2106">
        <v>2</v>
      </c>
      <c r="F2106" s="11">
        <v>34543.39</v>
      </c>
      <c r="G2106" t="s">
        <v>11</v>
      </c>
      <c r="H2106" t="s">
        <v>12</v>
      </c>
      <c r="I2106" t="s">
        <v>42</v>
      </c>
      <c r="K2106" t="str">
        <f t="shared" si="96"/>
        <v>1976-25</v>
      </c>
      <c r="L2106" t="str">
        <f t="shared" si="97"/>
        <v>25-Nov-1976</v>
      </c>
      <c r="M2106">
        <f t="shared" si="98"/>
        <v>46</v>
      </c>
    </row>
    <row r="2107" spans="1:13" x14ac:dyDescent="0.25">
      <c r="A2107" t="s">
        <v>2138</v>
      </c>
      <c r="B2107">
        <v>2004</v>
      </c>
      <c r="C2107" t="s">
        <v>37</v>
      </c>
      <c r="D2107">
        <v>9</v>
      </c>
      <c r="E2107">
        <v>0</v>
      </c>
      <c r="F2107" s="11">
        <v>34617.839999999997</v>
      </c>
      <c r="G2107" t="s">
        <v>16</v>
      </c>
      <c r="H2107" t="s">
        <v>12</v>
      </c>
      <c r="I2107" t="s">
        <v>168</v>
      </c>
      <c r="K2107" t="str">
        <f t="shared" si="96"/>
        <v>2004-9</v>
      </c>
      <c r="L2107" t="str">
        <f t="shared" si="97"/>
        <v>9-Oct-2004</v>
      </c>
      <c r="M2107">
        <f t="shared" si="98"/>
        <v>18</v>
      </c>
    </row>
    <row r="2108" spans="1:13" x14ac:dyDescent="0.25">
      <c r="A2108" t="s">
        <v>2139</v>
      </c>
      <c r="B2108">
        <v>1994</v>
      </c>
      <c r="C2108" t="s">
        <v>10</v>
      </c>
      <c r="D2108">
        <v>7</v>
      </c>
      <c r="E2108">
        <v>0</v>
      </c>
      <c r="F2108" s="11">
        <v>34672.15</v>
      </c>
      <c r="G2108" t="s">
        <v>16</v>
      </c>
      <c r="H2108" t="s">
        <v>12</v>
      </c>
      <c r="I2108" t="s">
        <v>13</v>
      </c>
      <c r="K2108" t="str">
        <f t="shared" si="96"/>
        <v>1994-7</v>
      </c>
      <c r="L2108" t="str">
        <f t="shared" si="97"/>
        <v>7-Jul-1994</v>
      </c>
      <c r="M2108">
        <f t="shared" si="98"/>
        <v>28</v>
      </c>
    </row>
    <row r="2109" spans="1:13" x14ac:dyDescent="0.25">
      <c r="A2109" t="s">
        <v>2140</v>
      </c>
      <c r="B2109">
        <v>2003</v>
      </c>
      <c r="C2109" t="s">
        <v>10</v>
      </c>
      <c r="D2109">
        <v>3</v>
      </c>
      <c r="E2109">
        <v>0</v>
      </c>
      <c r="F2109" s="11">
        <v>34779.620000000003</v>
      </c>
      <c r="G2109" t="s">
        <v>16</v>
      </c>
      <c r="H2109" t="s">
        <v>11</v>
      </c>
      <c r="I2109" t="s">
        <v>42</v>
      </c>
      <c r="K2109" t="str">
        <f t="shared" si="96"/>
        <v>2003-3</v>
      </c>
      <c r="L2109" t="str">
        <f t="shared" si="97"/>
        <v>3-Jul-2003</v>
      </c>
      <c r="M2109">
        <f t="shared" si="98"/>
        <v>19</v>
      </c>
    </row>
    <row r="2110" spans="1:13" x14ac:dyDescent="0.25">
      <c r="A2110" t="s">
        <v>2141</v>
      </c>
      <c r="B2110">
        <v>1995</v>
      </c>
      <c r="C2110" t="s">
        <v>30</v>
      </c>
      <c r="D2110">
        <v>27</v>
      </c>
      <c r="E2110">
        <v>1</v>
      </c>
      <c r="F2110" s="11">
        <v>34806.47</v>
      </c>
      <c r="G2110" t="s">
        <v>16</v>
      </c>
      <c r="H2110" t="s">
        <v>11</v>
      </c>
      <c r="I2110" t="s">
        <v>13</v>
      </c>
      <c r="K2110" t="str">
        <f t="shared" si="96"/>
        <v>1995-27</v>
      </c>
      <c r="L2110" t="str">
        <f t="shared" si="97"/>
        <v>27-Dec-1995</v>
      </c>
      <c r="M2110">
        <f t="shared" si="98"/>
        <v>27</v>
      </c>
    </row>
    <row r="2111" spans="1:13" x14ac:dyDescent="0.25">
      <c r="A2111" t="s">
        <v>2142</v>
      </c>
      <c r="B2111">
        <v>2003</v>
      </c>
      <c r="C2111" t="s">
        <v>20</v>
      </c>
      <c r="D2111">
        <v>17</v>
      </c>
      <c r="E2111">
        <v>0</v>
      </c>
      <c r="F2111" s="11">
        <v>34828.65</v>
      </c>
      <c r="G2111" t="s">
        <v>16</v>
      </c>
      <c r="H2111" t="s">
        <v>12</v>
      </c>
      <c r="I2111" t="s">
        <v>42</v>
      </c>
      <c r="K2111" t="str">
        <f t="shared" si="96"/>
        <v>2003-17</v>
      </c>
      <c r="L2111" t="str">
        <f t="shared" si="97"/>
        <v>17-Sep-2003</v>
      </c>
      <c r="M2111">
        <f t="shared" si="98"/>
        <v>19</v>
      </c>
    </row>
    <row r="2112" spans="1:13" x14ac:dyDescent="0.25">
      <c r="A2112" t="s">
        <v>2143</v>
      </c>
      <c r="B2112">
        <v>1995</v>
      </c>
      <c r="C2112" t="s">
        <v>37</v>
      </c>
      <c r="D2112">
        <v>17</v>
      </c>
      <c r="E2112">
        <v>0</v>
      </c>
      <c r="F2112" s="11">
        <v>34838.870000000003</v>
      </c>
      <c r="G2112" t="s">
        <v>11</v>
      </c>
      <c r="H2112" t="s">
        <v>12</v>
      </c>
      <c r="I2112" t="s">
        <v>42</v>
      </c>
      <c r="K2112" t="str">
        <f t="shared" si="96"/>
        <v>1995-17</v>
      </c>
      <c r="L2112" t="str">
        <f t="shared" si="97"/>
        <v>17-Oct-1995</v>
      </c>
      <c r="M2112">
        <f t="shared" si="98"/>
        <v>27</v>
      </c>
    </row>
    <row r="2113" spans="1:13" x14ac:dyDescent="0.25">
      <c r="A2113" t="s">
        <v>2144</v>
      </c>
      <c r="B2113">
        <v>1983</v>
      </c>
      <c r="C2113" t="s">
        <v>10</v>
      </c>
      <c r="D2113">
        <v>29</v>
      </c>
      <c r="E2113">
        <v>3</v>
      </c>
      <c r="F2113" s="11">
        <v>34940.61</v>
      </c>
      <c r="G2113" t="s">
        <v>11</v>
      </c>
      <c r="H2113" t="s">
        <v>12</v>
      </c>
      <c r="I2113" t="s">
        <v>42</v>
      </c>
      <c r="K2113" t="str">
        <f t="shared" si="96"/>
        <v>1983-29</v>
      </c>
      <c r="L2113" t="str">
        <f t="shared" si="97"/>
        <v>29-Jul-1983</v>
      </c>
      <c r="M2113">
        <f t="shared" si="98"/>
        <v>39</v>
      </c>
    </row>
    <row r="2114" spans="1:13" x14ac:dyDescent="0.25">
      <c r="A2114" t="s">
        <v>2145</v>
      </c>
      <c r="B2114">
        <v>1967</v>
      </c>
      <c r="C2114" t="s">
        <v>37</v>
      </c>
      <c r="D2114">
        <v>7</v>
      </c>
      <c r="E2114">
        <v>0</v>
      </c>
      <c r="F2114" s="11">
        <v>34975.68</v>
      </c>
      <c r="G2114" t="s">
        <v>11</v>
      </c>
      <c r="H2114" t="s">
        <v>11</v>
      </c>
      <c r="I2114" t="s">
        <v>42</v>
      </c>
      <c r="K2114" t="str">
        <f t="shared" si="96"/>
        <v>1967-7</v>
      </c>
      <c r="L2114" t="str">
        <f t="shared" si="97"/>
        <v>7-Oct-1967</v>
      </c>
      <c r="M2114">
        <f t="shared" si="98"/>
        <v>55</v>
      </c>
    </row>
    <row r="2115" spans="1:13" x14ac:dyDescent="0.25">
      <c r="A2115" t="s">
        <v>2146</v>
      </c>
      <c r="B2115">
        <v>1998</v>
      </c>
      <c r="C2115" t="s">
        <v>35</v>
      </c>
      <c r="D2115">
        <v>22</v>
      </c>
      <c r="E2115">
        <v>0</v>
      </c>
      <c r="F2115" s="11">
        <v>34976.42</v>
      </c>
      <c r="G2115" t="s">
        <v>11</v>
      </c>
      <c r="H2115" t="s">
        <v>16</v>
      </c>
      <c r="I2115" t="s">
        <v>42</v>
      </c>
      <c r="K2115" t="str">
        <f t="shared" ref="K2115:K2178" si="99">B2115&amp;"-"&amp;D2115</f>
        <v>1998-22</v>
      </c>
      <c r="L2115" t="str">
        <f t="shared" ref="L2115:L2178" si="100">D2115&amp;"-"&amp;C2115&amp;"-"&amp;B2115</f>
        <v>22-Aug-1998</v>
      </c>
      <c r="M2115">
        <f t="shared" ref="M2115:M2178" si="101">DATEDIF(L2115,DATE(2023,6,8),"Y")</f>
        <v>24</v>
      </c>
    </row>
    <row r="2116" spans="1:13" x14ac:dyDescent="0.25">
      <c r="A2116" t="s">
        <v>2147</v>
      </c>
      <c r="B2116">
        <v>1997</v>
      </c>
      <c r="C2116" t="s">
        <v>35</v>
      </c>
      <c r="D2116">
        <v>22</v>
      </c>
      <c r="E2116">
        <v>0</v>
      </c>
      <c r="F2116" s="11">
        <v>34979.86</v>
      </c>
      <c r="G2116" t="s">
        <v>11</v>
      </c>
      <c r="H2116" t="s">
        <v>11</v>
      </c>
      <c r="I2116" t="s">
        <v>42</v>
      </c>
      <c r="K2116" t="str">
        <f t="shared" si="99"/>
        <v>1997-22</v>
      </c>
      <c r="L2116" t="str">
        <f t="shared" si="100"/>
        <v>22-Aug-1997</v>
      </c>
      <c r="M2116">
        <f t="shared" si="101"/>
        <v>25</v>
      </c>
    </row>
    <row r="2117" spans="1:13" x14ac:dyDescent="0.25">
      <c r="A2117" t="s">
        <v>2148</v>
      </c>
      <c r="B2117">
        <v>1982</v>
      </c>
      <c r="C2117" t="s">
        <v>10</v>
      </c>
      <c r="D2117">
        <v>5</v>
      </c>
      <c r="E2117">
        <v>3</v>
      </c>
      <c r="F2117" s="11">
        <v>35000.730000000003</v>
      </c>
      <c r="G2117" t="s">
        <v>11</v>
      </c>
      <c r="H2117" t="s">
        <v>12</v>
      </c>
      <c r="I2117" t="s">
        <v>42</v>
      </c>
      <c r="K2117" t="str">
        <f t="shared" si="99"/>
        <v>1982-5</v>
      </c>
      <c r="L2117" t="str">
        <f t="shared" si="100"/>
        <v>5-Jul-1982</v>
      </c>
      <c r="M2117">
        <f t="shared" si="101"/>
        <v>40</v>
      </c>
    </row>
    <row r="2118" spans="1:13" x14ac:dyDescent="0.25">
      <c r="A2118" t="s">
        <v>2149</v>
      </c>
      <c r="B2118">
        <v>1975</v>
      </c>
      <c r="C2118" t="s">
        <v>35</v>
      </c>
      <c r="D2118">
        <v>29</v>
      </c>
      <c r="E2118">
        <v>1</v>
      </c>
      <c r="F2118" s="11">
        <v>35050.620000000003</v>
      </c>
      <c r="G2118" t="s">
        <v>11</v>
      </c>
      <c r="H2118" t="s">
        <v>16</v>
      </c>
      <c r="I2118" t="s">
        <v>42</v>
      </c>
      <c r="K2118" t="str">
        <f t="shared" si="99"/>
        <v>1975-29</v>
      </c>
      <c r="L2118" t="str">
        <f t="shared" si="100"/>
        <v>29-Aug-1975</v>
      </c>
      <c r="M2118">
        <f t="shared" si="101"/>
        <v>47</v>
      </c>
    </row>
    <row r="2119" spans="1:13" x14ac:dyDescent="0.25">
      <c r="A2119" t="s">
        <v>2150</v>
      </c>
      <c r="B2119">
        <v>1977</v>
      </c>
      <c r="C2119" t="s">
        <v>18</v>
      </c>
      <c r="D2119">
        <v>29</v>
      </c>
      <c r="E2119">
        <v>0</v>
      </c>
      <c r="F2119" s="11">
        <v>35069.370000000003</v>
      </c>
      <c r="G2119" t="s">
        <v>16</v>
      </c>
      <c r="H2119" t="s">
        <v>16</v>
      </c>
      <c r="I2119" t="s">
        <v>356</v>
      </c>
      <c r="K2119" t="str">
        <f t="shared" si="99"/>
        <v>1977-29</v>
      </c>
      <c r="L2119" t="str">
        <f t="shared" si="100"/>
        <v>29-Jun-1977</v>
      </c>
      <c r="M2119">
        <f t="shared" si="101"/>
        <v>45</v>
      </c>
    </row>
    <row r="2120" spans="1:13" x14ac:dyDescent="0.25">
      <c r="A2120" t="s">
        <v>2151</v>
      </c>
      <c r="B2120">
        <v>1998</v>
      </c>
      <c r="C2120" t="s">
        <v>30</v>
      </c>
      <c r="D2120">
        <v>22</v>
      </c>
      <c r="E2120">
        <v>0</v>
      </c>
      <c r="F2120" s="11">
        <v>35147.53</v>
      </c>
      <c r="G2120" t="s">
        <v>16</v>
      </c>
      <c r="H2120" t="s">
        <v>16</v>
      </c>
      <c r="I2120" t="s">
        <v>168</v>
      </c>
      <c r="K2120" t="str">
        <f t="shared" si="99"/>
        <v>1998-22</v>
      </c>
      <c r="L2120" t="str">
        <f t="shared" si="100"/>
        <v>22-Dec-1998</v>
      </c>
      <c r="M2120">
        <f t="shared" si="101"/>
        <v>24</v>
      </c>
    </row>
    <row r="2121" spans="1:13" x14ac:dyDescent="0.25">
      <c r="A2121" t="s">
        <v>2152</v>
      </c>
      <c r="B2121">
        <v>1967</v>
      </c>
      <c r="C2121" t="s">
        <v>30</v>
      </c>
      <c r="D2121">
        <v>30</v>
      </c>
      <c r="E2121">
        <v>1</v>
      </c>
      <c r="F2121" s="11">
        <v>35160.129999999997</v>
      </c>
      <c r="G2121" t="s">
        <v>11</v>
      </c>
      <c r="H2121" t="s">
        <v>11</v>
      </c>
      <c r="I2121" t="s">
        <v>42</v>
      </c>
      <c r="K2121" t="str">
        <f t="shared" si="99"/>
        <v>1967-30</v>
      </c>
      <c r="L2121" t="str">
        <f t="shared" si="100"/>
        <v>30-Dec-1967</v>
      </c>
      <c r="M2121">
        <f t="shared" si="101"/>
        <v>55</v>
      </c>
    </row>
    <row r="2122" spans="1:13" x14ac:dyDescent="0.25">
      <c r="A2122" t="s">
        <v>2153</v>
      </c>
      <c r="B2122">
        <v>1997</v>
      </c>
      <c r="C2122" t="s">
        <v>10</v>
      </c>
      <c r="D2122">
        <v>9</v>
      </c>
      <c r="E2122">
        <v>0</v>
      </c>
      <c r="F2122" s="11">
        <v>35302.089999999997</v>
      </c>
      <c r="G2122" t="s">
        <v>16</v>
      </c>
      <c r="H2122" t="s">
        <v>11</v>
      </c>
      <c r="I2122" t="s">
        <v>42</v>
      </c>
      <c r="K2122" t="str">
        <f t="shared" si="99"/>
        <v>1997-9</v>
      </c>
      <c r="L2122" t="str">
        <f t="shared" si="100"/>
        <v>9-Jul-1997</v>
      </c>
      <c r="M2122">
        <f t="shared" si="101"/>
        <v>25</v>
      </c>
    </row>
    <row r="2123" spans="1:13" x14ac:dyDescent="0.25">
      <c r="A2123" t="s">
        <v>2154</v>
      </c>
      <c r="B2123">
        <v>1988</v>
      </c>
      <c r="C2123" t="s">
        <v>20</v>
      </c>
      <c r="D2123">
        <v>19</v>
      </c>
      <c r="E2123">
        <v>3</v>
      </c>
      <c r="F2123" s="11">
        <v>35315.96</v>
      </c>
      <c r="G2123" t="s">
        <v>11</v>
      </c>
      <c r="H2123" t="s">
        <v>16</v>
      </c>
      <c r="I2123" t="s">
        <v>42</v>
      </c>
      <c r="K2123" t="str">
        <f t="shared" si="99"/>
        <v>1988-19</v>
      </c>
      <c r="L2123" t="str">
        <f t="shared" si="100"/>
        <v>19-Sep-1988</v>
      </c>
      <c r="M2123">
        <f t="shared" si="101"/>
        <v>34</v>
      </c>
    </row>
    <row r="2124" spans="1:13" x14ac:dyDescent="0.25">
      <c r="A2124" t="s">
        <v>2155</v>
      </c>
      <c r="B2124">
        <v>1971</v>
      </c>
      <c r="C2124" t="s">
        <v>20</v>
      </c>
      <c r="D2124">
        <v>22</v>
      </c>
      <c r="E2124">
        <v>0</v>
      </c>
      <c r="F2124" s="11">
        <v>35345.730000000003</v>
      </c>
      <c r="G2124" t="s">
        <v>11</v>
      </c>
      <c r="H2124" t="s">
        <v>12</v>
      </c>
      <c r="I2124" t="s">
        <v>42</v>
      </c>
      <c r="K2124" t="str">
        <f t="shared" si="99"/>
        <v>1971-22</v>
      </c>
      <c r="L2124" t="str">
        <f t="shared" si="100"/>
        <v>22-Sep-1971</v>
      </c>
      <c r="M2124">
        <f t="shared" si="101"/>
        <v>51</v>
      </c>
    </row>
    <row r="2125" spans="1:13" x14ac:dyDescent="0.25">
      <c r="A2125" t="s">
        <v>2156</v>
      </c>
      <c r="B2125">
        <v>1988</v>
      </c>
      <c r="C2125" t="s">
        <v>15</v>
      </c>
      <c r="D2125">
        <v>20</v>
      </c>
      <c r="E2125">
        <v>0</v>
      </c>
      <c r="F2125" s="11">
        <v>35491.64</v>
      </c>
      <c r="G2125" t="s">
        <v>16</v>
      </c>
      <c r="H2125" t="s">
        <v>11</v>
      </c>
      <c r="I2125" t="s">
        <v>42</v>
      </c>
      <c r="K2125" t="str">
        <f t="shared" si="99"/>
        <v>1988-20</v>
      </c>
      <c r="L2125" t="str">
        <f t="shared" si="100"/>
        <v>20-Nov-1988</v>
      </c>
      <c r="M2125">
        <f t="shared" si="101"/>
        <v>34</v>
      </c>
    </row>
    <row r="2126" spans="1:13" x14ac:dyDescent="0.25">
      <c r="A2126" t="s">
        <v>2157</v>
      </c>
      <c r="B2126">
        <v>1973</v>
      </c>
      <c r="C2126" t="s">
        <v>30</v>
      </c>
      <c r="D2126">
        <v>16</v>
      </c>
      <c r="E2126">
        <v>0</v>
      </c>
      <c r="F2126" s="11">
        <v>35517.19</v>
      </c>
      <c r="G2126" t="s">
        <v>11</v>
      </c>
      <c r="H2126" t="s">
        <v>11</v>
      </c>
      <c r="I2126" t="s">
        <v>42</v>
      </c>
      <c r="K2126" t="str">
        <f t="shared" si="99"/>
        <v>1973-16</v>
      </c>
      <c r="L2126" t="str">
        <f t="shared" si="100"/>
        <v>16-Dec-1973</v>
      </c>
      <c r="M2126">
        <f t="shared" si="101"/>
        <v>49</v>
      </c>
    </row>
    <row r="2127" spans="1:13" x14ac:dyDescent="0.25">
      <c r="A2127" t="s">
        <v>2158</v>
      </c>
      <c r="B2127">
        <v>1992</v>
      </c>
      <c r="C2127" t="s">
        <v>20</v>
      </c>
      <c r="D2127">
        <v>13</v>
      </c>
      <c r="E2127">
        <v>0</v>
      </c>
      <c r="F2127" s="11">
        <v>35547.47</v>
      </c>
      <c r="G2127" t="s">
        <v>11</v>
      </c>
      <c r="H2127" t="s">
        <v>12</v>
      </c>
      <c r="I2127" t="s">
        <v>42</v>
      </c>
      <c r="K2127" t="str">
        <f t="shared" si="99"/>
        <v>1992-13</v>
      </c>
      <c r="L2127" t="str">
        <f t="shared" si="100"/>
        <v>13-Sep-1992</v>
      </c>
      <c r="M2127">
        <f t="shared" si="101"/>
        <v>30</v>
      </c>
    </row>
    <row r="2128" spans="1:13" x14ac:dyDescent="0.25">
      <c r="A2128" t="s">
        <v>2159</v>
      </c>
      <c r="B2128">
        <v>1973</v>
      </c>
      <c r="C2128" t="s">
        <v>37</v>
      </c>
      <c r="D2128">
        <v>27</v>
      </c>
      <c r="E2128">
        <v>0</v>
      </c>
      <c r="F2128" s="11">
        <v>35547.72</v>
      </c>
      <c r="G2128" t="s">
        <v>16</v>
      </c>
      <c r="H2128" t="s">
        <v>16</v>
      </c>
      <c r="I2128" t="s">
        <v>42</v>
      </c>
      <c r="K2128" t="str">
        <f t="shared" si="99"/>
        <v>1973-27</v>
      </c>
      <c r="L2128" t="str">
        <f t="shared" si="100"/>
        <v>27-Oct-1973</v>
      </c>
      <c r="M2128">
        <f t="shared" si="101"/>
        <v>49</v>
      </c>
    </row>
    <row r="2129" spans="1:13" x14ac:dyDescent="0.25">
      <c r="A2129" t="s">
        <v>2160</v>
      </c>
      <c r="B2129">
        <v>1964</v>
      </c>
      <c r="C2129" t="s">
        <v>35</v>
      </c>
      <c r="D2129">
        <v>29</v>
      </c>
      <c r="E2129">
        <v>0</v>
      </c>
      <c r="F2129" s="11">
        <v>35573.26</v>
      </c>
      <c r="G2129" t="s">
        <v>11</v>
      </c>
      <c r="H2129" t="s">
        <v>16</v>
      </c>
      <c r="I2129" t="s">
        <v>42</v>
      </c>
      <c r="K2129" t="str">
        <f t="shared" si="99"/>
        <v>1964-29</v>
      </c>
      <c r="L2129" t="str">
        <f t="shared" si="100"/>
        <v>29-Aug-1964</v>
      </c>
      <c r="M2129">
        <f t="shared" si="101"/>
        <v>58</v>
      </c>
    </row>
    <row r="2130" spans="1:13" x14ac:dyDescent="0.25">
      <c r="A2130" t="s">
        <v>2161</v>
      </c>
      <c r="B2130">
        <v>1971</v>
      </c>
      <c r="C2130" t="s">
        <v>35</v>
      </c>
      <c r="D2130">
        <v>10</v>
      </c>
      <c r="E2130">
        <v>0</v>
      </c>
      <c r="F2130" s="11">
        <v>35583.17</v>
      </c>
      <c r="G2130" t="s">
        <v>16</v>
      </c>
      <c r="H2130" t="s">
        <v>12</v>
      </c>
      <c r="I2130" t="s">
        <v>42</v>
      </c>
      <c r="K2130" t="str">
        <f t="shared" si="99"/>
        <v>1971-10</v>
      </c>
      <c r="L2130" t="str">
        <f t="shared" si="100"/>
        <v>10-Aug-1971</v>
      </c>
      <c r="M2130">
        <f t="shared" si="101"/>
        <v>51</v>
      </c>
    </row>
    <row r="2131" spans="1:13" x14ac:dyDescent="0.25">
      <c r="A2131" t="s">
        <v>31</v>
      </c>
      <c r="B2131">
        <v>2000</v>
      </c>
      <c r="C2131" t="s">
        <v>37</v>
      </c>
      <c r="D2131">
        <v>13</v>
      </c>
      <c r="E2131">
        <v>0</v>
      </c>
      <c r="F2131" s="11">
        <v>35585.58</v>
      </c>
      <c r="G2131" t="s">
        <v>16</v>
      </c>
      <c r="H2131" t="s">
        <v>11</v>
      </c>
      <c r="I2131" t="s">
        <v>42</v>
      </c>
      <c r="K2131" t="str">
        <f t="shared" si="99"/>
        <v>2000-13</v>
      </c>
      <c r="L2131" t="str">
        <f t="shared" si="100"/>
        <v>13-Oct-2000</v>
      </c>
      <c r="M2131">
        <f t="shared" si="101"/>
        <v>22</v>
      </c>
    </row>
    <row r="2132" spans="1:13" x14ac:dyDescent="0.25">
      <c r="A2132" t="s">
        <v>2162</v>
      </c>
      <c r="B2132">
        <v>2000</v>
      </c>
      <c r="C2132" t="s">
        <v>15</v>
      </c>
      <c r="D2132">
        <v>19</v>
      </c>
      <c r="E2132">
        <v>0</v>
      </c>
      <c r="F2132" s="11">
        <v>35585.58</v>
      </c>
      <c r="G2132" t="s">
        <v>11</v>
      </c>
      <c r="H2132" t="s">
        <v>12</v>
      </c>
      <c r="I2132" t="s">
        <v>42</v>
      </c>
      <c r="K2132" t="str">
        <f t="shared" si="99"/>
        <v>2000-19</v>
      </c>
      <c r="L2132" t="str">
        <f t="shared" si="100"/>
        <v>19-Nov-2000</v>
      </c>
      <c r="M2132">
        <f t="shared" si="101"/>
        <v>22</v>
      </c>
    </row>
    <row r="2133" spans="1:13" x14ac:dyDescent="0.25">
      <c r="A2133" t="s">
        <v>2163</v>
      </c>
      <c r="B2133">
        <v>2000</v>
      </c>
      <c r="C2133" t="s">
        <v>30</v>
      </c>
      <c r="D2133">
        <v>17</v>
      </c>
      <c r="E2133">
        <v>3</v>
      </c>
      <c r="F2133" s="11">
        <v>35595.589999999997</v>
      </c>
      <c r="G2133" t="s">
        <v>11</v>
      </c>
      <c r="H2133" t="s">
        <v>12</v>
      </c>
      <c r="I2133" t="s">
        <v>13</v>
      </c>
      <c r="K2133" t="str">
        <f t="shared" si="99"/>
        <v>2000-17</v>
      </c>
      <c r="L2133" t="str">
        <f t="shared" si="100"/>
        <v>17-Dec-2000</v>
      </c>
      <c r="M2133">
        <f t="shared" si="101"/>
        <v>22</v>
      </c>
    </row>
    <row r="2134" spans="1:13" x14ac:dyDescent="0.25">
      <c r="A2134" t="s">
        <v>2164</v>
      </c>
      <c r="B2134">
        <v>1978</v>
      </c>
      <c r="C2134" t="s">
        <v>30</v>
      </c>
      <c r="D2134">
        <v>19</v>
      </c>
      <c r="E2134">
        <v>2</v>
      </c>
      <c r="F2134" s="11">
        <v>35701.9</v>
      </c>
      <c r="G2134" t="s">
        <v>11</v>
      </c>
      <c r="H2134" t="s">
        <v>16</v>
      </c>
      <c r="I2134" t="s">
        <v>42</v>
      </c>
      <c r="K2134" t="str">
        <f t="shared" si="99"/>
        <v>1978-19</v>
      </c>
      <c r="L2134" t="str">
        <f t="shared" si="100"/>
        <v>19-Dec-1978</v>
      </c>
      <c r="M2134">
        <f t="shared" si="101"/>
        <v>44</v>
      </c>
    </row>
    <row r="2135" spans="1:13" x14ac:dyDescent="0.25">
      <c r="A2135" t="s">
        <v>2165</v>
      </c>
      <c r="B2135">
        <v>1974</v>
      </c>
      <c r="C2135" t="s">
        <v>10</v>
      </c>
      <c r="D2135">
        <v>15</v>
      </c>
      <c r="E2135">
        <v>0</v>
      </c>
      <c r="F2135" s="11">
        <v>35711.39</v>
      </c>
      <c r="G2135" t="s">
        <v>11</v>
      </c>
      <c r="H2135" t="s">
        <v>12</v>
      </c>
      <c r="I2135" t="s">
        <v>23</v>
      </c>
      <c r="K2135" t="str">
        <f t="shared" si="99"/>
        <v>1974-15</v>
      </c>
      <c r="L2135" t="str">
        <f t="shared" si="100"/>
        <v>15-Jul-1974</v>
      </c>
      <c r="M2135">
        <f t="shared" si="101"/>
        <v>48</v>
      </c>
    </row>
    <row r="2136" spans="1:13" x14ac:dyDescent="0.25">
      <c r="A2136" t="s">
        <v>2166</v>
      </c>
      <c r="B2136">
        <v>1976</v>
      </c>
      <c r="C2136" t="s">
        <v>37</v>
      </c>
      <c r="D2136">
        <v>4</v>
      </c>
      <c r="E2136">
        <v>2</v>
      </c>
      <c r="F2136" s="11">
        <v>35733.96</v>
      </c>
      <c r="G2136" t="s">
        <v>11</v>
      </c>
      <c r="H2136" t="s">
        <v>11</v>
      </c>
      <c r="I2136" t="s">
        <v>42</v>
      </c>
      <c r="K2136" t="str">
        <f t="shared" si="99"/>
        <v>1976-4</v>
      </c>
      <c r="L2136" t="str">
        <f t="shared" si="100"/>
        <v>4-Oct-1976</v>
      </c>
      <c r="M2136">
        <f t="shared" si="101"/>
        <v>46</v>
      </c>
    </row>
    <row r="2137" spans="1:13" x14ac:dyDescent="0.25">
      <c r="A2137" t="s">
        <v>2167</v>
      </c>
      <c r="B2137">
        <v>1992</v>
      </c>
      <c r="C2137" t="s">
        <v>18</v>
      </c>
      <c r="D2137">
        <v>18</v>
      </c>
      <c r="E2137">
        <v>0</v>
      </c>
      <c r="F2137" s="11">
        <v>35883.269999999997</v>
      </c>
      <c r="G2137" t="s">
        <v>11</v>
      </c>
      <c r="H2137" t="s">
        <v>16</v>
      </c>
      <c r="I2137" t="s">
        <v>42</v>
      </c>
      <c r="K2137" t="str">
        <f t="shared" si="99"/>
        <v>1992-18</v>
      </c>
      <c r="L2137" t="str">
        <f t="shared" si="100"/>
        <v>18-Jun-1992</v>
      </c>
      <c r="M2137">
        <f t="shared" si="101"/>
        <v>30</v>
      </c>
    </row>
    <row r="2138" spans="1:13" x14ac:dyDescent="0.25">
      <c r="A2138" t="s">
        <v>2168</v>
      </c>
      <c r="B2138">
        <v>1981</v>
      </c>
      <c r="C2138" t="s">
        <v>15</v>
      </c>
      <c r="D2138">
        <v>22</v>
      </c>
      <c r="E2138">
        <v>1</v>
      </c>
      <c r="F2138" s="11">
        <v>35952.65</v>
      </c>
      <c r="G2138" t="s">
        <v>16</v>
      </c>
      <c r="H2138" t="s">
        <v>12</v>
      </c>
      <c r="I2138" t="s">
        <v>42</v>
      </c>
      <c r="K2138" t="str">
        <f t="shared" si="99"/>
        <v>1981-22</v>
      </c>
      <c r="L2138" t="str">
        <f t="shared" si="100"/>
        <v>22-Nov-1981</v>
      </c>
      <c r="M2138">
        <f t="shared" si="101"/>
        <v>41</v>
      </c>
    </row>
    <row r="2139" spans="1:13" x14ac:dyDescent="0.25">
      <c r="A2139" t="s">
        <v>2169</v>
      </c>
      <c r="B2139">
        <v>1999</v>
      </c>
      <c r="C2139" t="s">
        <v>20</v>
      </c>
      <c r="D2139">
        <v>4</v>
      </c>
      <c r="E2139">
        <v>2</v>
      </c>
      <c r="F2139" s="11">
        <v>36021.01</v>
      </c>
      <c r="G2139" t="s">
        <v>11</v>
      </c>
      <c r="H2139" t="s">
        <v>12</v>
      </c>
      <c r="I2139" t="s">
        <v>13</v>
      </c>
      <c r="K2139" t="str">
        <f t="shared" si="99"/>
        <v>1999-4</v>
      </c>
      <c r="L2139" t="str">
        <f t="shared" si="100"/>
        <v>4-Sep-1999</v>
      </c>
      <c r="M2139">
        <f t="shared" si="101"/>
        <v>23</v>
      </c>
    </row>
    <row r="2140" spans="1:13" x14ac:dyDescent="0.25">
      <c r="A2140" t="s">
        <v>2170</v>
      </c>
      <c r="B2140">
        <v>1963</v>
      </c>
      <c r="C2140" t="s">
        <v>10</v>
      </c>
      <c r="D2140">
        <v>22</v>
      </c>
      <c r="E2140">
        <v>0</v>
      </c>
      <c r="F2140" s="11">
        <v>36074.339999999997</v>
      </c>
      <c r="G2140" t="s">
        <v>11</v>
      </c>
      <c r="H2140" t="s">
        <v>16</v>
      </c>
      <c r="I2140" t="s">
        <v>42</v>
      </c>
      <c r="K2140" t="str">
        <f t="shared" si="99"/>
        <v>1963-22</v>
      </c>
      <c r="L2140" t="str">
        <f t="shared" si="100"/>
        <v>22-Jul-1963</v>
      </c>
      <c r="M2140">
        <f t="shared" si="101"/>
        <v>59</v>
      </c>
    </row>
    <row r="2141" spans="1:13" x14ac:dyDescent="0.25">
      <c r="A2141" t="s">
        <v>2171</v>
      </c>
      <c r="B2141">
        <v>1996</v>
      </c>
      <c r="C2141" t="s">
        <v>35</v>
      </c>
      <c r="D2141">
        <v>20</v>
      </c>
      <c r="E2141">
        <v>2</v>
      </c>
      <c r="F2141" s="11">
        <v>36085.22</v>
      </c>
      <c r="G2141" t="s">
        <v>16</v>
      </c>
      <c r="H2141" t="s">
        <v>16</v>
      </c>
      <c r="I2141" t="s">
        <v>42</v>
      </c>
      <c r="K2141" t="str">
        <f t="shared" si="99"/>
        <v>1996-20</v>
      </c>
      <c r="L2141" t="str">
        <f t="shared" si="100"/>
        <v>20-Aug-1996</v>
      </c>
      <c r="M2141">
        <f t="shared" si="101"/>
        <v>26</v>
      </c>
    </row>
    <row r="2142" spans="1:13" x14ac:dyDescent="0.25">
      <c r="A2142" t="s">
        <v>2172</v>
      </c>
      <c r="B2142">
        <v>1979</v>
      </c>
      <c r="C2142" t="s">
        <v>15</v>
      </c>
      <c r="D2142">
        <v>4</v>
      </c>
      <c r="E2142">
        <v>2</v>
      </c>
      <c r="F2142" s="11">
        <v>36090.49</v>
      </c>
      <c r="G2142" t="s">
        <v>11</v>
      </c>
      <c r="H2142" t="s">
        <v>11</v>
      </c>
      <c r="I2142" t="s">
        <v>42</v>
      </c>
      <c r="K2142" t="str">
        <f t="shared" si="99"/>
        <v>1979-4</v>
      </c>
      <c r="L2142" t="str">
        <f t="shared" si="100"/>
        <v>4-Nov-1979</v>
      </c>
      <c r="M2142">
        <f t="shared" si="101"/>
        <v>43</v>
      </c>
    </row>
    <row r="2143" spans="1:13" x14ac:dyDescent="0.25">
      <c r="A2143" t="s">
        <v>2173</v>
      </c>
      <c r="B2143">
        <v>1997</v>
      </c>
      <c r="C2143" t="s">
        <v>18</v>
      </c>
      <c r="D2143">
        <v>12</v>
      </c>
      <c r="E2143">
        <v>2</v>
      </c>
      <c r="F2143" s="11">
        <v>36124.57</v>
      </c>
      <c r="G2143" t="s">
        <v>16</v>
      </c>
      <c r="H2143" t="s">
        <v>12</v>
      </c>
      <c r="I2143" t="s">
        <v>13</v>
      </c>
      <c r="K2143" t="str">
        <f t="shared" si="99"/>
        <v>1997-12</v>
      </c>
      <c r="L2143" t="str">
        <f t="shared" si="100"/>
        <v>12-Jun-1997</v>
      </c>
      <c r="M2143">
        <f t="shared" si="101"/>
        <v>25</v>
      </c>
    </row>
    <row r="2144" spans="1:13" x14ac:dyDescent="0.25">
      <c r="A2144" t="s">
        <v>2174</v>
      </c>
      <c r="B2144">
        <v>2004</v>
      </c>
      <c r="C2144" t="s">
        <v>35</v>
      </c>
      <c r="D2144">
        <v>30</v>
      </c>
      <c r="E2144">
        <v>0</v>
      </c>
      <c r="F2144" s="11">
        <v>36149.480000000003</v>
      </c>
      <c r="G2144" t="s">
        <v>11</v>
      </c>
      <c r="H2144" t="s">
        <v>11</v>
      </c>
      <c r="I2144" t="s">
        <v>13</v>
      </c>
      <c r="K2144" t="str">
        <f t="shared" si="99"/>
        <v>2004-30</v>
      </c>
      <c r="L2144" t="str">
        <f t="shared" si="100"/>
        <v>30-Aug-2004</v>
      </c>
      <c r="M2144">
        <f t="shared" si="101"/>
        <v>18</v>
      </c>
    </row>
    <row r="2145" spans="1:13" x14ac:dyDescent="0.25">
      <c r="A2145" t="s">
        <v>2175</v>
      </c>
      <c r="B2145">
        <v>1974</v>
      </c>
      <c r="C2145" t="s">
        <v>30</v>
      </c>
      <c r="D2145">
        <v>6</v>
      </c>
      <c r="E2145">
        <v>0</v>
      </c>
      <c r="F2145" s="11">
        <v>36182.870000000003</v>
      </c>
      <c r="G2145" t="s">
        <v>11</v>
      </c>
      <c r="H2145" t="s">
        <v>12</v>
      </c>
      <c r="I2145" t="s">
        <v>23</v>
      </c>
      <c r="K2145" t="str">
        <f t="shared" si="99"/>
        <v>1974-6</v>
      </c>
      <c r="L2145" t="str">
        <f t="shared" si="100"/>
        <v>6-Dec-1974</v>
      </c>
      <c r="M2145">
        <f t="shared" si="101"/>
        <v>48</v>
      </c>
    </row>
    <row r="2146" spans="1:13" x14ac:dyDescent="0.25">
      <c r="A2146" t="s">
        <v>2176</v>
      </c>
      <c r="B2146">
        <v>1999</v>
      </c>
      <c r="C2146" t="s">
        <v>37</v>
      </c>
      <c r="D2146">
        <v>1</v>
      </c>
      <c r="E2146">
        <v>3</v>
      </c>
      <c r="F2146" s="11">
        <v>36189.1</v>
      </c>
      <c r="G2146" t="s">
        <v>16</v>
      </c>
      <c r="H2146" t="s">
        <v>12</v>
      </c>
      <c r="I2146" t="s">
        <v>168</v>
      </c>
      <c r="K2146" t="str">
        <f t="shared" si="99"/>
        <v>1999-1</v>
      </c>
      <c r="L2146" t="str">
        <f t="shared" si="100"/>
        <v>1-Oct-1999</v>
      </c>
      <c r="M2146">
        <f t="shared" si="101"/>
        <v>23</v>
      </c>
    </row>
    <row r="2147" spans="1:13" x14ac:dyDescent="0.25">
      <c r="A2147" t="s">
        <v>2177</v>
      </c>
      <c r="B2147">
        <v>1993</v>
      </c>
      <c r="C2147" t="s">
        <v>30</v>
      </c>
      <c r="D2147">
        <v>28</v>
      </c>
      <c r="E2147">
        <v>0</v>
      </c>
      <c r="F2147" s="11">
        <v>36197.699999999997</v>
      </c>
      <c r="G2147" t="s">
        <v>16</v>
      </c>
      <c r="H2147" t="s">
        <v>12</v>
      </c>
      <c r="I2147" t="s">
        <v>42</v>
      </c>
      <c r="K2147" t="str">
        <f t="shared" si="99"/>
        <v>1993-28</v>
      </c>
      <c r="L2147" t="str">
        <f t="shared" si="100"/>
        <v>28-Dec-1993</v>
      </c>
      <c r="M2147">
        <f t="shared" si="101"/>
        <v>29</v>
      </c>
    </row>
    <row r="2148" spans="1:13" x14ac:dyDescent="0.25">
      <c r="A2148" t="s">
        <v>2178</v>
      </c>
      <c r="B2148">
        <v>2003</v>
      </c>
      <c r="C2148" t="s">
        <v>20</v>
      </c>
      <c r="D2148">
        <v>5</v>
      </c>
      <c r="E2148">
        <v>0</v>
      </c>
      <c r="F2148" s="11">
        <v>36219.410000000003</v>
      </c>
      <c r="G2148" t="s">
        <v>16</v>
      </c>
      <c r="H2148" t="s">
        <v>16</v>
      </c>
      <c r="I2148" t="s">
        <v>23</v>
      </c>
      <c r="K2148" t="str">
        <f t="shared" si="99"/>
        <v>2003-5</v>
      </c>
      <c r="L2148" t="str">
        <f t="shared" si="100"/>
        <v>5-Sep-2003</v>
      </c>
      <c r="M2148">
        <f t="shared" si="101"/>
        <v>19</v>
      </c>
    </row>
    <row r="2149" spans="1:13" x14ac:dyDescent="0.25">
      <c r="A2149" t="s">
        <v>2179</v>
      </c>
      <c r="B2149">
        <v>2004</v>
      </c>
      <c r="C2149" t="s">
        <v>30</v>
      </c>
      <c r="D2149">
        <v>25</v>
      </c>
      <c r="E2149">
        <v>0</v>
      </c>
      <c r="F2149" s="11">
        <v>36307.800000000003</v>
      </c>
      <c r="G2149" t="s">
        <v>16</v>
      </c>
      <c r="H2149" t="s">
        <v>11</v>
      </c>
      <c r="I2149" t="s">
        <v>13</v>
      </c>
      <c r="K2149" t="str">
        <f t="shared" si="99"/>
        <v>2004-25</v>
      </c>
      <c r="L2149" t="str">
        <f t="shared" si="100"/>
        <v>25-Dec-2004</v>
      </c>
      <c r="M2149">
        <f t="shared" si="101"/>
        <v>18</v>
      </c>
    </row>
    <row r="2150" spans="1:13" x14ac:dyDescent="0.25">
      <c r="A2150" t="s">
        <v>2180</v>
      </c>
      <c r="B2150">
        <v>1992</v>
      </c>
      <c r="C2150" t="s">
        <v>18</v>
      </c>
      <c r="D2150">
        <v>16</v>
      </c>
      <c r="E2150">
        <v>0</v>
      </c>
      <c r="F2150" s="11">
        <v>36314.050000000003</v>
      </c>
      <c r="G2150" t="s">
        <v>11</v>
      </c>
      <c r="H2150" t="s">
        <v>11</v>
      </c>
      <c r="I2150" t="s">
        <v>42</v>
      </c>
      <c r="K2150" t="str">
        <f t="shared" si="99"/>
        <v>1992-16</v>
      </c>
      <c r="L2150" t="str">
        <f t="shared" si="100"/>
        <v>16-Jun-1992</v>
      </c>
      <c r="M2150">
        <f t="shared" si="101"/>
        <v>30</v>
      </c>
    </row>
    <row r="2151" spans="1:13" x14ac:dyDescent="0.25">
      <c r="A2151" t="s">
        <v>2181</v>
      </c>
      <c r="B2151">
        <v>1967</v>
      </c>
      <c r="C2151" t="s">
        <v>37</v>
      </c>
      <c r="D2151">
        <v>18</v>
      </c>
      <c r="E2151">
        <v>0</v>
      </c>
      <c r="F2151" s="11">
        <v>36332.449999999997</v>
      </c>
      <c r="G2151" t="s">
        <v>16</v>
      </c>
      <c r="H2151" t="s">
        <v>12</v>
      </c>
      <c r="I2151" t="s">
        <v>42</v>
      </c>
      <c r="K2151" t="str">
        <f t="shared" si="99"/>
        <v>1967-18</v>
      </c>
      <c r="L2151" t="str">
        <f t="shared" si="100"/>
        <v>18-Oct-1967</v>
      </c>
      <c r="M2151">
        <f t="shared" si="101"/>
        <v>55</v>
      </c>
    </row>
    <row r="2152" spans="1:13" x14ac:dyDescent="0.25">
      <c r="A2152" t="s">
        <v>2182</v>
      </c>
      <c r="B2152">
        <v>1975</v>
      </c>
      <c r="C2152" t="s">
        <v>18</v>
      </c>
      <c r="D2152">
        <v>5</v>
      </c>
      <c r="E2152">
        <v>1</v>
      </c>
      <c r="F2152" s="11">
        <v>36350.71</v>
      </c>
      <c r="G2152" t="s">
        <v>16</v>
      </c>
      <c r="H2152" t="s">
        <v>11</v>
      </c>
      <c r="I2152" t="s">
        <v>42</v>
      </c>
      <c r="K2152" t="str">
        <f t="shared" si="99"/>
        <v>1975-5</v>
      </c>
      <c r="L2152" t="str">
        <f t="shared" si="100"/>
        <v>5-Jun-1975</v>
      </c>
      <c r="M2152">
        <f t="shared" si="101"/>
        <v>48</v>
      </c>
    </row>
    <row r="2153" spans="1:13" x14ac:dyDescent="0.25">
      <c r="A2153" t="s">
        <v>2183</v>
      </c>
      <c r="B2153">
        <v>2003</v>
      </c>
      <c r="C2153" t="s">
        <v>30</v>
      </c>
      <c r="D2153">
        <v>9</v>
      </c>
      <c r="E2153">
        <v>2</v>
      </c>
      <c r="F2153" s="11">
        <v>36397.58</v>
      </c>
      <c r="G2153" t="s">
        <v>11</v>
      </c>
      <c r="H2153" t="s">
        <v>12</v>
      </c>
      <c r="I2153" t="s">
        <v>42</v>
      </c>
      <c r="K2153" t="str">
        <f t="shared" si="99"/>
        <v>2003-9</v>
      </c>
      <c r="L2153" t="str">
        <f t="shared" si="100"/>
        <v>9-Dec-2003</v>
      </c>
      <c r="M2153">
        <f t="shared" si="101"/>
        <v>19</v>
      </c>
    </row>
    <row r="2154" spans="1:13" x14ac:dyDescent="0.25">
      <c r="A2154" t="s">
        <v>2184</v>
      </c>
      <c r="B2154">
        <v>1962</v>
      </c>
      <c r="C2154" t="s">
        <v>15</v>
      </c>
      <c r="D2154">
        <v>19</v>
      </c>
      <c r="E2154">
        <v>0</v>
      </c>
      <c r="F2154" s="11">
        <v>36445.550000000003</v>
      </c>
      <c r="G2154" t="s">
        <v>11</v>
      </c>
      <c r="H2154" t="s">
        <v>11</v>
      </c>
      <c r="I2154" t="s">
        <v>42</v>
      </c>
      <c r="K2154" t="str">
        <f t="shared" si="99"/>
        <v>1962-19</v>
      </c>
      <c r="L2154" t="str">
        <f t="shared" si="100"/>
        <v>19-Nov-1962</v>
      </c>
      <c r="M2154">
        <f t="shared" si="101"/>
        <v>60</v>
      </c>
    </row>
    <row r="2155" spans="1:13" x14ac:dyDescent="0.25">
      <c r="A2155" t="s">
        <v>2185</v>
      </c>
      <c r="B2155">
        <v>1973</v>
      </c>
      <c r="C2155" t="s">
        <v>35</v>
      </c>
      <c r="D2155">
        <v>9</v>
      </c>
      <c r="E2155">
        <v>0</v>
      </c>
      <c r="F2155" s="11">
        <v>36541.550000000003</v>
      </c>
      <c r="G2155" t="s">
        <v>11</v>
      </c>
      <c r="H2155" t="s">
        <v>12</v>
      </c>
      <c r="I2155" t="s">
        <v>42</v>
      </c>
      <c r="K2155" t="str">
        <f t="shared" si="99"/>
        <v>1973-9</v>
      </c>
      <c r="L2155" t="str">
        <f t="shared" si="100"/>
        <v>9-Aug-1973</v>
      </c>
      <c r="M2155">
        <f t="shared" si="101"/>
        <v>49</v>
      </c>
    </row>
    <row r="2156" spans="1:13" x14ac:dyDescent="0.25">
      <c r="A2156" t="s">
        <v>2186</v>
      </c>
      <c r="B2156">
        <v>1992</v>
      </c>
      <c r="C2156" t="s">
        <v>37</v>
      </c>
      <c r="D2156">
        <v>9</v>
      </c>
      <c r="E2156">
        <v>0</v>
      </c>
      <c r="F2156" s="11">
        <v>36572.800000000003</v>
      </c>
      <c r="G2156" t="s">
        <v>16</v>
      </c>
      <c r="H2156" t="s">
        <v>11</v>
      </c>
      <c r="I2156" t="s">
        <v>42</v>
      </c>
      <c r="K2156" t="str">
        <f t="shared" si="99"/>
        <v>1992-9</v>
      </c>
      <c r="L2156" t="str">
        <f t="shared" si="100"/>
        <v>9-Oct-1992</v>
      </c>
      <c r="M2156">
        <f t="shared" si="101"/>
        <v>30</v>
      </c>
    </row>
    <row r="2157" spans="1:13" x14ac:dyDescent="0.25">
      <c r="A2157" t="s">
        <v>2187</v>
      </c>
      <c r="B2157">
        <v>1961</v>
      </c>
      <c r="C2157" t="s">
        <v>10</v>
      </c>
      <c r="D2157">
        <v>29</v>
      </c>
      <c r="E2157">
        <v>4</v>
      </c>
      <c r="F2157" s="11">
        <v>36580.28</v>
      </c>
      <c r="G2157" t="s">
        <v>11</v>
      </c>
      <c r="H2157" t="s">
        <v>11</v>
      </c>
      <c r="I2157" t="s">
        <v>13</v>
      </c>
      <c r="K2157" t="str">
        <f t="shared" si="99"/>
        <v>1961-29</v>
      </c>
      <c r="L2157" t="str">
        <f t="shared" si="100"/>
        <v>29-Jul-1961</v>
      </c>
      <c r="M2157">
        <f t="shared" si="101"/>
        <v>61</v>
      </c>
    </row>
    <row r="2158" spans="1:13" x14ac:dyDescent="0.25">
      <c r="A2158" t="s">
        <v>2188</v>
      </c>
      <c r="B2158">
        <v>1970</v>
      </c>
      <c r="C2158" t="s">
        <v>10</v>
      </c>
      <c r="D2158">
        <v>14</v>
      </c>
      <c r="E2158">
        <v>0</v>
      </c>
      <c r="F2158" s="11">
        <v>36786.370000000003</v>
      </c>
      <c r="G2158" t="s">
        <v>16</v>
      </c>
      <c r="H2158" t="s">
        <v>16</v>
      </c>
      <c r="I2158" t="s">
        <v>42</v>
      </c>
      <c r="K2158" t="str">
        <f t="shared" si="99"/>
        <v>1970-14</v>
      </c>
      <c r="L2158" t="str">
        <f t="shared" si="100"/>
        <v>14-Jul-1970</v>
      </c>
      <c r="M2158">
        <f t="shared" si="101"/>
        <v>52</v>
      </c>
    </row>
    <row r="2159" spans="1:13" x14ac:dyDescent="0.25">
      <c r="A2159" t="s">
        <v>2189</v>
      </c>
      <c r="B2159">
        <v>1965</v>
      </c>
      <c r="C2159" t="s">
        <v>30</v>
      </c>
      <c r="D2159">
        <v>28</v>
      </c>
      <c r="E2159">
        <v>0</v>
      </c>
      <c r="F2159" s="11">
        <v>36795.29</v>
      </c>
      <c r="G2159" t="s">
        <v>11</v>
      </c>
      <c r="H2159" t="s">
        <v>16</v>
      </c>
      <c r="I2159" t="s">
        <v>42</v>
      </c>
      <c r="K2159" t="str">
        <f t="shared" si="99"/>
        <v>1965-28</v>
      </c>
      <c r="L2159" t="str">
        <f t="shared" si="100"/>
        <v>28-Dec-1965</v>
      </c>
      <c r="M2159">
        <f t="shared" si="101"/>
        <v>57</v>
      </c>
    </row>
    <row r="2160" spans="1:13" x14ac:dyDescent="0.25">
      <c r="A2160" t="s">
        <v>31</v>
      </c>
      <c r="B2160">
        <v>1992</v>
      </c>
      <c r="C2160" t="s">
        <v>37</v>
      </c>
      <c r="D2160">
        <v>6</v>
      </c>
      <c r="E2160">
        <v>0</v>
      </c>
      <c r="F2160" s="11">
        <v>36837.47</v>
      </c>
      <c r="G2160" t="s">
        <v>16</v>
      </c>
      <c r="H2160" t="s">
        <v>11</v>
      </c>
      <c r="I2160" t="s">
        <v>42</v>
      </c>
      <c r="K2160" t="str">
        <f t="shared" si="99"/>
        <v>1992-6</v>
      </c>
      <c r="L2160" t="str">
        <f t="shared" si="100"/>
        <v>6-Oct-1992</v>
      </c>
      <c r="M2160">
        <f t="shared" si="101"/>
        <v>30</v>
      </c>
    </row>
    <row r="2161" spans="1:13" x14ac:dyDescent="0.25">
      <c r="A2161" t="s">
        <v>2190</v>
      </c>
      <c r="B2161">
        <v>1992</v>
      </c>
      <c r="C2161" t="s">
        <v>10</v>
      </c>
      <c r="D2161">
        <v>4</v>
      </c>
      <c r="E2161">
        <v>0</v>
      </c>
      <c r="F2161" s="11">
        <v>36837.47</v>
      </c>
      <c r="G2161" t="s">
        <v>11</v>
      </c>
      <c r="H2161" t="s">
        <v>12</v>
      </c>
      <c r="I2161" t="s">
        <v>42</v>
      </c>
      <c r="K2161" t="str">
        <f t="shared" si="99"/>
        <v>1992-4</v>
      </c>
      <c r="L2161" t="str">
        <f t="shared" si="100"/>
        <v>4-Jul-1992</v>
      </c>
      <c r="M2161">
        <f t="shared" si="101"/>
        <v>30</v>
      </c>
    </row>
    <row r="2162" spans="1:13" x14ac:dyDescent="0.25">
      <c r="A2162" t="s">
        <v>2191</v>
      </c>
      <c r="B2162">
        <v>1972</v>
      </c>
      <c r="C2162" t="s">
        <v>30</v>
      </c>
      <c r="D2162">
        <v>5</v>
      </c>
      <c r="E2162">
        <v>0</v>
      </c>
      <c r="F2162" s="11">
        <v>36889.99</v>
      </c>
      <c r="G2162" t="s">
        <v>16</v>
      </c>
      <c r="H2162" t="s">
        <v>12</v>
      </c>
      <c r="I2162" t="s">
        <v>42</v>
      </c>
      <c r="K2162" t="str">
        <f t="shared" si="99"/>
        <v>1972-5</v>
      </c>
      <c r="L2162" t="str">
        <f t="shared" si="100"/>
        <v>5-Dec-1972</v>
      </c>
      <c r="M2162">
        <f t="shared" si="101"/>
        <v>50</v>
      </c>
    </row>
    <row r="2163" spans="1:13" x14ac:dyDescent="0.25">
      <c r="A2163" t="s">
        <v>2192</v>
      </c>
      <c r="B2163">
        <v>2003</v>
      </c>
      <c r="C2163" t="s">
        <v>18</v>
      </c>
      <c r="D2163">
        <v>21</v>
      </c>
      <c r="E2163">
        <v>0</v>
      </c>
      <c r="F2163" s="11">
        <v>36898.730000000003</v>
      </c>
      <c r="G2163" t="s">
        <v>11</v>
      </c>
      <c r="H2163" t="s">
        <v>16</v>
      </c>
      <c r="I2163" t="s">
        <v>23</v>
      </c>
      <c r="K2163" t="str">
        <f t="shared" si="99"/>
        <v>2003-21</v>
      </c>
      <c r="L2163" t="str">
        <f t="shared" si="100"/>
        <v>21-Jun-2003</v>
      </c>
      <c r="M2163">
        <f t="shared" si="101"/>
        <v>19</v>
      </c>
    </row>
    <row r="2164" spans="1:13" x14ac:dyDescent="0.25">
      <c r="A2164" t="s">
        <v>2193</v>
      </c>
      <c r="B2164">
        <v>1963</v>
      </c>
      <c r="C2164" t="s">
        <v>10</v>
      </c>
      <c r="D2164">
        <v>24</v>
      </c>
      <c r="E2164">
        <v>2</v>
      </c>
      <c r="F2164" s="11">
        <v>36910.61</v>
      </c>
      <c r="G2164" t="s">
        <v>11</v>
      </c>
      <c r="H2164" t="s">
        <v>11</v>
      </c>
      <c r="I2164" t="s">
        <v>42</v>
      </c>
      <c r="K2164" t="str">
        <f t="shared" si="99"/>
        <v>1963-24</v>
      </c>
      <c r="L2164" t="str">
        <f t="shared" si="100"/>
        <v>24-Jul-1963</v>
      </c>
      <c r="M2164">
        <f t="shared" si="101"/>
        <v>59</v>
      </c>
    </row>
    <row r="2165" spans="1:13" x14ac:dyDescent="0.25">
      <c r="A2165" t="s">
        <v>2194</v>
      </c>
      <c r="B2165">
        <v>1991</v>
      </c>
      <c r="C2165" t="s">
        <v>18</v>
      </c>
      <c r="D2165">
        <v>10</v>
      </c>
      <c r="E2165">
        <v>3</v>
      </c>
      <c r="F2165" s="11">
        <v>36911.99</v>
      </c>
      <c r="G2165" t="s">
        <v>11</v>
      </c>
      <c r="H2165" t="s">
        <v>11</v>
      </c>
      <c r="I2165" t="s">
        <v>42</v>
      </c>
      <c r="K2165" t="str">
        <f t="shared" si="99"/>
        <v>1991-10</v>
      </c>
      <c r="L2165" t="str">
        <f t="shared" si="100"/>
        <v>10-Jun-1991</v>
      </c>
      <c r="M2165">
        <f t="shared" si="101"/>
        <v>31</v>
      </c>
    </row>
    <row r="2166" spans="1:13" x14ac:dyDescent="0.25">
      <c r="A2166" t="s">
        <v>2195</v>
      </c>
      <c r="B2166">
        <v>1968</v>
      </c>
      <c r="C2166" t="s">
        <v>37</v>
      </c>
      <c r="D2166">
        <v>22</v>
      </c>
      <c r="E2166">
        <v>0</v>
      </c>
      <c r="F2166" s="11">
        <v>36922.61</v>
      </c>
      <c r="G2166" t="s">
        <v>11</v>
      </c>
      <c r="H2166" t="s">
        <v>16</v>
      </c>
      <c r="I2166" t="s">
        <v>42</v>
      </c>
      <c r="K2166" t="str">
        <f t="shared" si="99"/>
        <v>1968-22</v>
      </c>
      <c r="L2166" t="str">
        <f t="shared" si="100"/>
        <v>22-Oct-1968</v>
      </c>
      <c r="M2166">
        <f t="shared" si="101"/>
        <v>54</v>
      </c>
    </row>
    <row r="2167" spans="1:13" x14ac:dyDescent="0.25">
      <c r="A2167" t="s">
        <v>2196</v>
      </c>
      <c r="B2167">
        <v>1977</v>
      </c>
      <c r="C2167" t="s">
        <v>35</v>
      </c>
      <c r="D2167">
        <v>13</v>
      </c>
      <c r="E2167">
        <v>2</v>
      </c>
      <c r="F2167" s="11">
        <v>36935.64</v>
      </c>
      <c r="G2167" t="s">
        <v>11</v>
      </c>
      <c r="H2167" t="s">
        <v>16</v>
      </c>
      <c r="I2167" t="s">
        <v>42</v>
      </c>
      <c r="K2167" t="str">
        <f t="shared" si="99"/>
        <v>1977-13</v>
      </c>
      <c r="L2167" t="str">
        <f t="shared" si="100"/>
        <v>13-Aug-1977</v>
      </c>
      <c r="M2167">
        <f t="shared" si="101"/>
        <v>45</v>
      </c>
    </row>
    <row r="2168" spans="1:13" x14ac:dyDescent="0.25">
      <c r="A2168" t="s">
        <v>2197</v>
      </c>
      <c r="B2168">
        <v>1992</v>
      </c>
      <c r="C2168" t="s">
        <v>35</v>
      </c>
      <c r="D2168">
        <v>25</v>
      </c>
      <c r="E2168">
        <v>0</v>
      </c>
      <c r="F2168" s="11">
        <v>36950.26</v>
      </c>
      <c r="G2168" t="s">
        <v>16</v>
      </c>
      <c r="H2168" t="s">
        <v>16</v>
      </c>
      <c r="I2168" t="s">
        <v>13</v>
      </c>
      <c r="K2168" t="str">
        <f t="shared" si="99"/>
        <v>1992-25</v>
      </c>
      <c r="L2168" t="str">
        <f t="shared" si="100"/>
        <v>25-Aug-1992</v>
      </c>
      <c r="M2168">
        <f t="shared" si="101"/>
        <v>30</v>
      </c>
    </row>
    <row r="2169" spans="1:13" x14ac:dyDescent="0.25">
      <c r="A2169" t="s">
        <v>2198</v>
      </c>
      <c r="B2169">
        <v>1992</v>
      </c>
      <c r="C2169" t="s">
        <v>20</v>
      </c>
      <c r="D2169">
        <v>13</v>
      </c>
      <c r="E2169">
        <v>0</v>
      </c>
      <c r="F2169" s="11">
        <v>36976.449999999997</v>
      </c>
      <c r="G2169" t="s">
        <v>11</v>
      </c>
      <c r="H2169" t="s">
        <v>12</v>
      </c>
      <c r="I2169" t="s">
        <v>42</v>
      </c>
      <c r="K2169" t="str">
        <f t="shared" si="99"/>
        <v>1992-13</v>
      </c>
      <c r="L2169" t="str">
        <f t="shared" si="100"/>
        <v>13-Sep-1992</v>
      </c>
      <c r="M2169">
        <f t="shared" si="101"/>
        <v>30</v>
      </c>
    </row>
    <row r="2170" spans="1:13" x14ac:dyDescent="0.25">
      <c r="A2170" t="s">
        <v>2199</v>
      </c>
      <c r="B2170">
        <v>1991</v>
      </c>
      <c r="C2170" t="s">
        <v>15</v>
      </c>
      <c r="D2170">
        <v>1</v>
      </c>
      <c r="E2170">
        <v>3</v>
      </c>
      <c r="F2170" s="11">
        <v>37040.879999999997</v>
      </c>
      <c r="G2170" t="s">
        <v>11</v>
      </c>
      <c r="H2170" t="s">
        <v>11</v>
      </c>
      <c r="I2170" t="s">
        <v>42</v>
      </c>
      <c r="K2170" t="str">
        <f t="shared" si="99"/>
        <v>1991-1</v>
      </c>
      <c r="L2170" t="str">
        <f t="shared" si="100"/>
        <v>1-Nov-1991</v>
      </c>
      <c r="M2170">
        <f t="shared" si="101"/>
        <v>31</v>
      </c>
    </row>
    <row r="2171" spans="1:13" x14ac:dyDescent="0.25">
      <c r="A2171" t="s">
        <v>2200</v>
      </c>
      <c r="B2171">
        <v>1988</v>
      </c>
      <c r="C2171" t="s">
        <v>30</v>
      </c>
      <c r="D2171">
        <v>17</v>
      </c>
      <c r="E2171">
        <v>3</v>
      </c>
      <c r="F2171" s="11">
        <v>37076.370000000003</v>
      </c>
      <c r="G2171" t="s">
        <v>11</v>
      </c>
      <c r="H2171" t="s">
        <v>16</v>
      </c>
      <c r="I2171" t="s">
        <v>42</v>
      </c>
      <c r="K2171" t="str">
        <f t="shared" si="99"/>
        <v>1988-17</v>
      </c>
      <c r="L2171" t="str">
        <f t="shared" si="100"/>
        <v>17-Dec-1988</v>
      </c>
      <c r="M2171">
        <f t="shared" si="101"/>
        <v>34</v>
      </c>
    </row>
    <row r="2172" spans="1:13" x14ac:dyDescent="0.25">
      <c r="A2172" t="s">
        <v>2201</v>
      </c>
      <c r="B2172">
        <v>1989</v>
      </c>
      <c r="C2172" t="s">
        <v>18</v>
      </c>
      <c r="D2172">
        <v>10</v>
      </c>
      <c r="E2172">
        <v>0</v>
      </c>
      <c r="F2172" s="11">
        <v>37079.370000000003</v>
      </c>
      <c r="G2172" t="s">
        <v>11</v>
      </c>
      <c r="H2172" t="s">
        <v>12</v>
      </c>
      <c r="I2172" t="s">
        <v>42</v>
      </c>
      <c r="K2172" t="str">
        <f t="shared" si="99"/>
        <v>1989-10</v>
      </c>
      <c r="L2172" t="str">
        <f t="shared" si="100"/>
        <v>10-Jun-1989</v>
      </c>
      <c r="M2172">
        <f t="shared" si="101"/>
        <v>33</v>
      </c>
    </row>
    <row r="2173" spans="1:13" x14ac:dyDescent="0.25">
      <c r="A2173" t="s">
        <v>2202</v>
      </c>
      <c r="B2173">
        <v>1995</v>
      </c>
      <c r="C2173" t="s">
        <v>37</v>
      </c>
      <c r="D2173">
        <v>30</v>
      </c>
      <c r="E2173">
        <v>0</v>
      </c>
      <c r="F2173" s="11">
        <v>37133.9</v>
      </c>
      <c r="G2173" t="s">
        <v>11</v>
      </c>
      <c r="H2173" t="s">
        <v>11</v>
      </c>
      <c r="I2173" t="s">
        <v>13</v>
      </c>
      <c r="K2173" t="str">
        <f t="shared" si="99"/>
        <v>1995-30</v>
      </c>
      <c r="L2173" t="str">
        <f t="shared" si="100"/>
        <v>30-Oct-1995</v>
      </c>
      <c r="M2173">
        <f t="shared" si="101"/>
        <v>27</v>
      </c>
    </row>
    <row r="2174" spans="1:13" x14ac:dyDescent="0.25">
      <c r="A2174" t="s">
        <v>2203</v>
      </c>
      <c r="B2174">
        <v>2000</v>
      </c>
      <c r="C2174" t="s">
        <v>20</v>
      </c>
      <c r="D2174">
        <v>5</v>
      </c>
      <c r="E2174">
        <v>1</v>
      </c>
      <c r="F2174" s="11">
        <v>37165.160000000003</v>
      </c>
      <c r="G2174" t="s">
        <v>16</v>
      </c>
      <c r="H2174" t="s">
        <v>12</v>
      </c>
      <c r="I2174" t="s">
        <v>4717</v>
      </c>
      <c r="K2174" t="str">
        <f t="shared" si="99"/>
        <v>2000-5</v>
      </c>
      <c r="L2174" t="str">
        <f t="shared" si="100"/>
        <v>5-Sep-2000</v>
      </c>
      <c r="M2174">
        <f t="shared" si="101"/>
        <v>22</v>
      </c>
    </row>
    <row r="2175" spans="1:13" x14ac:dyDescent="0.25">
      <c r="A2175" t="s">
        <v>2204</v>
      </c>
      <c r="B2175">
        <v>1990</v>
      </c>
      <c r="C2175" t="s">
        <v>37</v>
      </c>
      <c r="D2175">
        <v>17</v>
      </c>
      <c r="E2175">
        <v>3</v>
      </c>
      <c r="F2175" s="11">
        <v>37251.22</v>
      </c>
      <c r="G2175" t="s">
        <v>11</v>
      </c>
      <c r="H2175" t="s">
        <v>11</v>
      </c>
      <c r="I2175" t="s">
        <v>42</v>
      </c>
      <c r="K2175" t="str">
        <f t="shared" si="99"/>
        <v>1990-17</v>
      </c>
      <c r="L2175" t="str">
        <f t="shared" si="100"/>
        <v>17-Oct-1990</v>
      </c>
      <c r="M2175">
        <f t="shared" si="101"/>
        <v>32</v>
      </c>
    </row>
    <row r="2176" spans="1:13" x14ac:dyDescent="0.25">
      <c r="A2176" t="s">
        <v>2205</v>
      </c>
      <c r="B2176">
        <v>1985</v>
      </c>
      <c r="C2176" t="s">
        <v>15</v>
      </c>
      <c r="D2176">
        <v>17</v>
      </c>
      <c r="E2176">
        <v>0</v>
      </c>
      <c r="F2176" s="11">
        <v>37270.15</v>
      </c>
      <c r="G2176" t="s">
        <v>11</v>
      </c>
      <c r="H2176" t="s">
        <v>16</v>
      </c>
      <c r="I2176" t="s">
        <v>247</v>
      </c>
      <c r="K2176" t="str">
        <f t="shared" si="99"/>
        <v>1985-17</v>
      </c>
      <c r="L2176" t="str">
        <f t="shared" si="100"/>
        <v>17-Nov-1985</v>
      </c>
      <c r="M2176">
        <f t="shared" si="101"/>
        <v>37</v>
      </c>
    </row>
    <row r="2177" spans="1:13" x14ac:dyDescent="0.25">
      <c r="A2177" t="s">
        <v>2206</v>
      </c>
      <c r="B2177">
        <v>1975</v>
      </c>
      <c r="C2177" t="s">
        <v>15</v>
      </c>
      <c r="D2177">
        <v>9</v>
      </c>
      <c r="E2177">
        <v>1</v>
      </c>
      <c r="F2177" s="11">
        <v>37272.339999999997</v>
      </c>
      <c r="G2177" t="s">
        <v>11</v>
      </c>
      <c r="H2177" t="s">
        <v>12</v>
      </c>
      <c r="I2177" t="s">
        <v>42</v>
      </c>
      <c r="K2177" t="str">
        <f t="shared" si="99"/>
        <v>1975-9</v>
      </c>
      <c r="L2177" t="str">
        <f t="shared" si="100"/>
        <v>9-Nov-1975</v>
      </c>
      <c r="M2177">
        <f t="shared" si="101"/>
        <v>47</v>
      </c>
    </row>
    <row r="2178" spans="1:13" x14ac:dyDescent="0.25">
      <c r="A2178" t="s">
        <v>2207</v>
      </c>
      <c r="B2178">
        <v>1969</v>
      </c>
      <c r="C2178" t="s">
        <v>37</v>
      </c>
      <c r="D2178">
        <v>30</v>
      </c>
      <c r="E2178">
        <v>0</v>
      </c>
      <c r="F2178" s="11">
        <v>37277.269999999997</v>
      </c>
      <c r="G2178" t="s">
        <v>16</v>
      </c>
      <c r="H2178" t="s">
        <v>12</v>
      </c>
      <c r="I2178" t="s">
        <v>42</v>
      </c>
      <c r="K2178" t="str">
        <f t="shared" si="99"/>
        <v>1969-30</v>
      </c>
      <c r="L2178" t="str">
        <f t="shared" si="100"/>
        <v>30-Oct-1969</v>
      </c>
      <c r="M2178">
        <f t="shared" si="101"/>
        <v>53</v>
      </c>
    </row>
    <row r="2179" spans="1:13" x14ac:dyDescent="0.25">
      <c r="A2179" t="s">
        <v>2208</v>
      </c>
      <c r="B2179">
        <v>1979</v>
      </c>
      <c r="C2179" t="s">
        <v>35</v>
      </c>
      <c r="D2179">
        <v>3</v>
      </c>
      <c r="E2179">
        <v>2</v>
      </c>
      <c r="F2179" s="11">
        <v>37425.94</v>
      </c>
      <c r="G2179" t="s">
        <v>11</v>
      </c>
      <c r="H2179" t="s">
        <v>16</v>
      </c>
      <c r="I2179" t="s">
        <v>42</v>
      </c>
      <c r="K2179" t="str">
        <f t="shared" ref="K2179:K2242" si="102">B2179&amp;"-"&amp;D2179</f>
        <v>1979-3</v>
      </c>
      <c r="L2179" t="str">
        <f t="shared" ref="L2179:L2242" si="103">D2179&amp;"-"&amp;C2179&amp;"-"&amp;B2179</f>
        <v>3-Aug-1979</v>
      </c>
      <c r="M2179">
        <f t="shared" ref="M2179:M2242" si="104">DATEDIF(L2179,DATE(2023,6,8),"Y")</f>
        <v>43</v>
      </c>
    </row>
    <row r="2180" spans="1:13" x14ac:dyDescent="0.25">
      <c r="A2180" t="s">
        <v>2209</v>
      </c>
      <c r="B2180">
        <v>2002</v>
      </c>
      <c r="C2180" t="s">
        <v>20</v>
      </c>
      <c r="D2180">
        <v>27</v>
      </c>
      <c r="E2180">
        <v>3</v>
      </c>
      <c r="F2180" s="11">
        <v>37465.339999999997</v>
      </c>
      <c r="G2180" t="s">
        <v>16</v>
      </c>
      <c r="H2180" t="s">
        <v>11</v>
      </c>
      <c r="I2180" t="s">
        <v>23</v>
      </c>
      <c r="K2180" t="str">
        <f t="shared" si="102"/>
        <v>2002-27</v>
      </c>
      <c r="L2180" t="str">
        <f t="shared" si="103"/>
        <v>27-Sep-2002</v>
      </c>
      <c r="M2180">
        <f t="shared" si="104"/>
        <v>20</v>
      </c>
    </row>
    <row r="2181" spans="1:13" x14ac:dyDescent="0.25">
      <c r="A2181" t="s">
        <v>2210</v>
      </c>
      <c r="B2181">
        <v>2000</v>
      </c>
      <c r="C2181" t="s">
        <v>37</v>
      </c>
      <c r="D2181">
        <v>12</v>
      </c>
      <c r="E2181">
        <v>2</v>
      </c>
      <c r="F2181" s="11">
        <v>37484.449999999997</v>
      </c>
      <c r="G2181" t="s">
        <v>16</v>
      </c>
      <c r="H2181" t="s">
        <v>16</v>
      </c>
      <c r="I2181" t="s">
        <v>13</v>
      </c>
      <c r="K2181" t="str">
        <f t="shared" si="102"/>
        <v>2000-12</v>
      </c>
      <c r="L2181" t="str">
        <f t="shared" si="103"/>
        <v>12-Oct-2000</v>
      </c>
      <c r="M2181">
        <f t="shared" si="104"/>
        <v>22</v>
      </c>
    </row>
    <row r="2182" spans="1:13" x14ac:dyDescent="0.25">
      <c r="A2182" t="s">
        <v>2211</v>
      </c>
      <c r="B2182">
        <v>1990</v>
      </c>
      <c r="C2182" t="s">
        <v>15</v>
      </c>
      <c r="D2182">
        <v>16</v>
      </c>
      <c r="E2182">
        <v>1</v>
      </c>
      <c r="F2182" s="11">
        <v>37607.53</v>
      </c>
      <c r="G2182" t="s">
        <v>16</v>
      </c>
      <c r="H2182" t="s">
        <v>11</v>
      </c>
      <c r="I2182" t="s">
        <v>166</v>
      </c>
      <c r="K2182" t="str">
        <f t="shared" si="102"/>
        <v>1990-16</v>
      </c>
      <c r="L2182" t="str">
        <f t="shared" si="103"/>
        <v>16-Nov-1990</v>
      </c>
      <c r="M2182">
        <f t="shared" si="104"/>
        <v>32</v>
      </c>
    </row>
    <row r="2183" spans="1:13" x14ac:dyDescent="0.25">
      <c r="A2183" t="s">
        <v>2212</v>
      </c>
      <c r="B2183">
        <v>1982</v>
      </c>
      <c r="C2183" t="s">
        <v>18</v>
      </c>
      <c r="D2183">
        <v>20</v>
      </c>
      <c r="E2183">
        <v>3</v>
      </c>
      <c r="F2183" s="11">
        <v>37650.74</v>
      </c>
      <c r="G2183" t="s">
        <v>11</v>
      </c>
      <c r="H2183" t="s">
        <v>11</v>
      </c>
      <c r="I2183" t="s">
        <v>23</v>
      </c>
      <c r="K2183" t="str">
        <f t="shared" si="102"/>
        <v>1982-20</v>
      </c>
      <c r="L2183" t="str">
        <f t="shared" si="103"/>
        <v>20-Jun-1982</v>
      </c>
      <c r="M2183">
        <f t="shared" si="104"/>
        <v>40</v>
      </c>
    </row>
    <row r="2184" spans="1:13" x14ac:dyDescent="0.25">
      <c r="A2184" t="s">
        <v>2213</v>
      </c>
      <c r="B2184">
        <v>1970</v>
      </c>
      <c r="C2184" t="s">
        <v>37</v>
      </c>
      <c r="D2184">
        <v>28</v>
      </c>
      <c r="E2184">
        <v>0</v>
      </c>
      <c r="F2184" s="11">
        <v>37675.06</v>
      </c>
      <c r="G2184" t="s">
        <v>11</v>
      </c>
      <c r="H2184" t="s">
        <v>12</v>
      </c>
      <c r="I2184" t="s">
        <v>42</v>
      </c>
      <c r="K2184" t="str">
        <f t="shared" si="102"/>
        <v>1970-28</v>
      </c>
      <c r="L2184" t="str">
        <f t="shared" si="103"/>
        <v>28-Oct-1970</v>
      </c>
      <c r="M2184">
        <f t="shared" si="104"/>
        <v>52</v>
      </c>
    </row>
    <row r="2185" spans="1:13" x14ac:dyDescent="0.25">
      <c r="A2185" t="s">
        <v>2214</v>
      </c>
      <c r="B2185">
        <v>1988</v>
      </c>
      <c r="C2185" t="s">
        <v>37</v>
      </c>
      <c r="D2185">
        <v>10</v>
      </c>
      <c r="E2185">
        <v>1</v>
      </c>
      <c r="F2185" s="11">
        <v>37701.879999999997</v>
      </c>
      <c r="G2185" t="s">
        <v>11</v>
      </c>
      <c r="H2185" t="s">
        <v>12</v>
      </c>
      <c r="I2185" t="s">
        <v>249</v>
      </c>
      <c r="K2185" t="str">
        <f t="shared" si="102"/>
        <v>1988-10</v>
      </c>
      <c r="L2185" t="str">
        <f t="shared" si="103"/>
        <v>10-Oct-1988</v>
      </c>
      <c r="M2185">
        <f t="shared" si="104"/>
        <v>34</v>
      </c>
    </row>
    <row r="2186" spans="1:13" x14ac:dyDescent="0.25">
      <c r="A2186" t="s">
        <v>2215</v>
      </c>
      <c r="B2186">
        <v>1976</v>
      </c>
      <c r="C2186" t="s">
        <v>20</v>
      </c>
      <c r="D2186">
        <v>18</v>
      </c>
      <c r="E2186">
        <v>2</v>
      </c>
      <c r="F2186" s="11">
        <v>37735.199999999997</v>
      </c>
      <c r="G2186" t="s">
        <v>11</v>
      </c>
      <c r="H2186" t="s">
        <v>11</v>
      </c>
      <c r="I2186" t="s">
        <v>42</v>
      </c>
      <c r="K2186" t="str">
        <f t="shared" si="102"/>
        <v>1976-18</v>
      </c>
      <c r="L2186" t="str">
        <f t="shared" si="103"/>
        <v>18-Sep-1976</v>
      </c>
      <c r="M2186">
        <f t="shared" si="104"/>
        <v>46</v>
      </c>
    </row>
    <row r="2187" spans="1:13" x14ac:dyDescent="0.25">
      <c r="A2187" t="s">
        <v>2216</v>
      </c>
      <c r="B2187">
        <v>1986</v>
      </c>
      <c r="C2187" t="s">
        <v>35</v>
      </c>
      <c r="D2187">
        <v>15</v>
      </c>
      <c r="E2187">
        <v>0</v>
      </c>
      <c r="F2187" s="11">
        <v>37742.58</v>
      </c>
      <c r="G2187" t="s">
        <v>16</v>
      </c>
      <c r="H2187" t="s">
        <v>16</v>
      </c>
      <c r="I2187" t="s">
        <v>13</v>
      </c>
      <c r="K2187" t="str">
        <f t="shared" si="102"/>
        <v>1986-15</v>
      </c>
      <c r="L2187" t="str">
        <f t="shared" si="103"/>
        <v>15-Aug-1986</v>
      </c>
      <c r="M2187">
        <f t="shared" si="104"/>
        <v>36</v>
      </c>
    </row>
    <row r="2188" spans="1:13" x14ac:dyDescent="0.25">
      <c r="A2188" t="s">
        <v>2217</v>
      </c>
      <c r="B2188">
        <v>1983</v>
      </c>
      <c r="C2188" t="s">
        <v>10</v>
      </c>
      <c r="D2188">
        <v>26</v>
      </c>
      <c r="E2188">
        <v>3</v>
      </c>
      <c r="F2188" s="11">
        <v>37800.980000000003</v>
      </c>
      <c r="G2188" t="s">
        <v>11</v>
      </c>
      <c r="H2188" t="s">
        <v>11</v>
      </c>
      <c r="I2188" t="s">
        <v>42</v>
      </c>
      <c r="K2188" t="str">
        <f t="shared" si="102"/>
        <v>1983-26</v>
      </c>
      <c r="L2188" t="str">
        <f t="shared" si="103"/>
        <v>26-Jul-1983</v>
      </c>
      <c r="M2188">
        <f t="shared" si="104"/>
        <v>39</v>
      </c>
    </row>
    <row r="2189" spans="1:13" x14ac:dyDescent="0.25">
      <c r="A2189" t="s">
        <v>2218</v>
      </c>
      <c r="B2189">
        <v>1979</v>
      </c>
      <c r="C2189" t="s">
        <v>20</v>
      </c>
      <c r="D2189">
        <v>9</v>
      </c>
      <c r="E2189">
        <v>0</v>
      </c>
      <c r="F2189" s="11">
        <v>37829.72</v>
      </c>
      <c r="G2189" t="s">
        <v>16</v>
      </c>
      <c r="H2189" t="s">
        <v>11</v>
      </c>
      <c r="I2189" t="s">
        <v>42</v>
      </c>
      <c r="K2189" t="str">
        <f t="shared" si="102"/>
        <v>1979-9</v>
      </c>
      <c r="L2189" t="str">
        <f t="shared" si="103"/>
        <v>9-Sep-1979</v>
      </c>
      <c r="M2189">
        <f t="shared" si="104"/>
        <v>43</v>
      </c>
    </row>
    <row r="2190" spans="1:13" x14ac:dyDescent="0.25">
      <c r="A2190" t="s">
        <v>2219</v>
      </c>
      <c r="B2190">
        <v>1998</v>
      </c>
      <c r="C2190" t="s">
        <v>10</v>
      </c>
      <c r="D2190">
        <v>29</v>
      </c>
      <c r="E2190">
        <v>0</v>
      </c>
      <c r="F2190" s="11">
        <v>38126.25</v>
      </c>
      <c r="G2190" t="s">
        <v>16</v>
      </c>
      <c r="H2190" t="s">
        <v>12</v>
      </c>
      <c r="I2190" t="s">
        <v>13</v>
      </c>
      <c r="K2190" t="str">
        <f t="shared" si="102"/>
        <v>1998-29</v>
      </c>
      <c r="L2190" t="str">
        <f t="shared" si="103"/>
        <v>29-Jul-1998</v>
      </c>
      <c r="M2190">
        <f t="shared" si="104"/>
        <v>24</v>
      </c>
    </row>
    <row r="2191" spans="1:13" x14ac:dyDescent="0.25">
      <c r="A2191" t="s">
        <v>2220</v>
      </c>
      <c r="B2191">
        <v>1972</v>
      </c>
      <c r="C2191" t="s">
        <v>15</v>
      </c>
      <c r="D2191">
        <v>19</v>
      </c>
      <c r="E2191">
        <v>0</v>
      </c>
      <c r="F2191" s="11">
        <v>38189.1</v>
      </c>
      <c r="G2191" t="s">
        <v>11</v>
      </c>
      <c r="H2191" t="s">
        <v>11</v>
      </c>
      <c r="I2191" t="s">
        <v>42</v>
      </c>
      <c r="K2191" t="str">
        <f t="shared" si="102"/>
        <v>1972-19</v>
      </c>
      <c r="L2191" t="str">
        <f t="shared" si="103"/>
        <v>19-Nov-1972</v>
      </c>
      <c r="M2191">
        <f t="shared" si="104"/>
        <v>50</v>
      </c>
    </row>
    <row r="2192" spans="1:13" x14ac:dyDescent="0.25">
      <c r="A2192" t="s">
        <v>2221</v>
      </c>
      <c r="B2192">
        <v>1989</v>
      </c>
      <c r="C2192" t="s">
        <v>20</v>
      </c>
      <c r="D2192">
        <v>8</v>
      </c>
      <c r="E2192">
        <v>3</v>
      </c>
      <c r="F2192" s="11">
        <v>38237.339999999997</v>
      </c>
      <c r="G2192" t="s">
        <v>11</v>
      </c>
      <c r="H2192" t="s">
        <v>12</v>
      </c>
      <c r="I2192" t="s">
        <v>42</v>
      </c>
      <c r="K2192" t="str">
        <f t="shared" si="102"/>
        <v>1989-8</v>
      </c>
      <c r="L2192" t="str">
        <f t="shared" si="103"/>
        <v>8-Sep-1989</v>
      </c>
      <c r="M2192">
        <f t="shared" si="104"/>
        <v>33</v>
      </c>
    </row>
    <row r="2193" spans="1:13" x14ac:dyDescent="0.25">
      <c r="A2193" t="s">
        <v>2222</v>
      </c>
      <c r="B2193">
        <v>1964</v>
      </c>
      <c r="C2193" t="s">
        <v>18</v>
      </c>
      <c r="D2193">
        <v>16</v>
      </c>
      <c r="E2193">
        <v>0</v>
      </c>
      <c r="F2193" s="11">
        <v>38241.74</v>
      </c>
      <c r="G2193" t="s">
        <v>11</v>
      </c>
      <c r="H2193" t="s">
        <v>12</v>
      </c>
      <c r="I2193" t="s">
        <v>42</v>
      </c>
      <c r="K2193" t="str">
        <f t="shared" si="102"/>
        <v>1964-16</v>
      </c>
      <c r="L2193" t="str">
        <f t="shared" si="103"/>
        <v>16-Jun-1964</v>
      </c>
      <c r="M2193">
        <f t="shared" si="104"/>
        <v>58</v>
      </c>
    </row>
    <row r="2194" spans="1:13" x14ac:dyDescent="0.25">
      <c r="A2194" t="s">
        <v>2223</v>
      </c>
      <c r="B2194">
        <v>1980</v>
      </c>
      <c r="C2194" t="s">
        <v>35</v>
      </c>
      <c r="D2194">
        <v>16</v>
      </c>
      <c r="E2194">
        <v>1</v>
      </c>
      <c r="F2194" s="11">
        <v>38245.589999999997</v>
      </c>
      <c r="G2194" t="s">
        <v>16</v>
      </c>
      <c r="H2194" t="s">
        <v>11</v>
      </c>
      <c r="I2194" t="s">
        <v>13</v>
      </c>
      <c r="K2194" t="str">
        <f t="shared" si="102"/>
        <v>1980-16</v>
      </c>
      <c r="L2194" t="str">
        <f t="shared" si="103"/>
        <v>16-Aug-1980</v>
      </c>
      <c r="M2194">
        <f t="shared" si="104"/>
        <v>42</v>
      </c>
    </row>
    <row r="2195" spans="1:13" x14ac:dyDescent="0.25">
      <c r="A2195" t="s">
        <v>2224</v>
      </c>
      <c r="B2195">
        <v>1989</v>
      </c>
      <c r="C2195" t="s">
        <v>37</v>
      </c>
      <c r="D2195">
        <v>30</v>
      </c>
      <c r="E2195">
        <v>1</v>
      </c>
      <c r="F2195" s="11">
        <v>38282.75</v>
      </c>
      <c r="G2195" t="s">
        <v>16</v>
      </c>
      <c r="H2195" t="s">
        <v>11</v>
      </c>
      <c r="I2195" t="s">
        <v>13</v>
      </c>
      <c r="K2195" t="str">
        <f t="shared" si="102"/>
        <v>1989-30</v>
      </c>
      <c r="L2195" t="str">
        <f t="shared" si="103"/>
        <v>30-Oct-1989</v>
      </c>
      <c r="M2195">
        <f t="shared" si="104"/>
        <v>33</v>
      </c>
    </row>
    <row r="2196" spans="1:13" x14ac:dyDescent="0.25">
      <c r="A2196" t="s">
        <v>2225</v>
      </c>
      <c r="B2196">
        <v>1980</v>
      </c>
      <c r="C2196" t="s">
        <v>18</v>
      </c>
      <c r="D2196">
        <v>12</v>
      </c>
      <c r="E2196">
        <v>2</v>
      </c>
      <c r="F2196" s="11">
        <v>38313.129999999997</v>
      </c>
      <c r="G2196" t="s">
        <v>16</v>
      </c>
      <c r="H2196" t="s">
        <v>12</v>
      </c>
      <c r="I2196" t="s">
        <v>42</v>
      </c>
      <c r="K2196" t="str">
        <f t="shared" si="102"/>
        <v>1980-12</v>
      </c>
      <c r="L2196" t="str">
        <f t="shared" si="103"/>
        <v>12-Jun-1980</v>
      </c>
      <c r="M2196">
        <f t="shared" si="104"/>
        <v>42</v>
      </c>
    </row>
    <row r="2197" spans="1:13" x14ac:dyDescent="0.25">
      <c r="A2197" t="s">
        <v>2226</v>
      </c>
      <c r="B2197">
        <v>2002</v>
      </c>
      <c r="C2197" t="s">
        <v>20</v>
      </c>
      <c r="D2197">
        <v>17</v>
      </c>
      <c r="E2197">
        <v>2</v>
      </c>
      <c r="F2197" s="11">
        <v>38344.57</v>
      </c>
      <c r="G2197" t="s">
        <v>16</v>
      </c>
      <c r="H2197" t="s">
        <v>12</v>
      </c>
      <c r="I2197" t="s">
        <v>42</v>
      </c>
      <c r="K2197" t="str">
        <f t="shared" si="102"/>
        <v>2002-17</v>
      </c>
      <c r="L2197" t="str">
        <f t="shared" si="103"/>
        <v>17-Sep-2002</v>
      </c>
      <c r="M2197">
        <f t="shared" si="104"/>
        <v>20</v>
      </c>
    </row>
    <row r="2198" spans="1:13" x14ac:dyDescent="0.25">
      <c r="A2198" t="s">
        <v>2227</v>
      </c>
      <c r="B2198">
        <v>1970</v>
      </c>
      <c r="C2198" t="s">
        <v>35</v>
      </c>
      <c r="D2198">
        <v>22</v>
      </c>
      <c r="E2198">
        <v>0</v>
      </c>
      <c r="F2198" s="11">
        <v>38389.79</v>
      </c>
      <c r="G2198" t="s">
        <v>11</v>
      </c>
      <c r="H2198" t="s">
        <v>12</v>
      </c>
      <c r="I2198" t="s">
        <v>42</v>
      </c>
      <c r="K2198" t="str">
        <f t="shared" si="102"/>
        <v>1970-22</v>
      </c>
      <c r="L2198" t="str">
        <f t="shared" si="103"/>
        <v>22-Aug-1970</v>
      </c>
      <c r="M2198">
        <f t="shared" si="104"/>
        <v>52</v>
      </c>
    </row>
    <row r="2199" spans="1:13" x14ac:dyDescent="0.25">
      <c r="A2199" t="s">
        <v>2228</v>
      </c>
      <c r="B2199">
        <v>1971</v>
      </c>
      <c r="C2199" t="s">
        <v>30</v>
      </c>
      <c r="D2199">
        <v>23</v>
      </c>
      <c r="E2199">
        <v>0</v>
      </c>
      <c r="F2199" s="11">
        <v>38405.26</v>
      </c>
      <c r="G2199" t="s">
        <v>11</v>
      </c>
      <c r="H2199" t="s">
        <v>16</v>
      </c>
      <c r="I2199" t="s">
        <v>42</v>
      </c>
      <c r="K2199" t="str">
        <f t="shared" si="102"/>
        <v>1971-23</v>
      </c>
      <c r="L2199" t="str">
        <f t="shared" si="103"/>
        <v>23-Dec-1971</v>
      </c>
      <c r="M2199">
        <f t="shared" si="104"/>
        <v>51</v>
      </c>
    </row>
    <row r="2200" spans="1:13" x14ac:dyDescent="0.25">
      <c r="A2200" t="s">
        <v>2229</v>
      </c>
      <c r="B2200">
        <v>1986</v>
      </c>
      <c r="C2200" t="s">
        <v>18</v>
      </c>
      <c r="D2200">
        <v>21</v>
      </c>
      <c r="E2200">
        <v>2</v>
      </c>
      <c r="F2200" s="11">
        <v>38415.47</v>
      </c>
      <c r="G2200" t="s">
        <v>16</v>
      </c>
      <c r="H2200" t="s">
        <v>11</v>
      </c>
      <c r="I2200" t="s">
        <v>42</v>
      </c>
      <c r="K2200" t="str">
        <f t="shared" si="102"/>
        <v>1986-21</v>
      </c>
      <c r="L2200" t="str">
        <f t="shared" si="103"/>
        <v>21-Jun-1986</v>
      </c>
      <c r="M2200">
        <f t="shared" si="104"/>
        <v>36</v>
      </c>
    </row>
    <row r="2201" spans="1:13" x14ac:dyDescent="0.25">
      <c r="A2201" t="s">
        <v>2230</v>
      </c>
      <c r="B2201">
        <v>1999</v>
      </c>
      <c r="C2201" t="s">
        <v>15</v>
      </c>
      <c r="D2201">
        <v>12</v>
      </c>
      <c r="E2201">
        <v>2</v>
      </c>
      <c r="F2201" s="11">
        <v>38511.629999999997</v>
      </c>
      <c r="G2201" t="s">
        <v>11</v>
      </c>
      <c r="H2201" t="s">
        <v>11</v>
      </c>
      <c r="I2201" t="s">
        <v>247</v>
      </c>
      <c r="K2201" t="str">
        <f t="shared" si="102"/>
        <v>1999-12</v>
      </c>
      <c r="L2201" t="str">
        <f t="shared" si="103"/>
        <v>12-Nov-1999</v>
      </c>
      <c r="M2201">
        <f t="shared" si="104"/>
        <v>23</v>
      </c>
    </row>
    <row r="2202" spans="1:13" x14ac:dyDescent="0.25">
      <c r="A2202" t="s">
        <v>2231</v>
      </c>
      <c r="B2202">
        <v>1990</v>
      </c>
      <c r="C2202" t="s">
        <v>10</v>
      </c>
      <c r="D2202">
        <v>13</v>
      </c>
      <c r="E2202">
        <v>3</v>
      </c>
      <c r="F2202" s="11">
        <v>38652.089999999997</v>
      </c>
      <c r="G2202" t="s">
        <v>11</v>
      </c>
      <c r="H2202" t="s">
        <v>11</v>
      </c>
      <c r="I2202" t="s">
        <v>42</v>
      </c>
      <c r="K2202" t="str">
        <f t="shared" si="102"/>
        <v>1990-13</v>
      </c>
      <c r="L2202" t="str">
        <f t="shared" si="103"/>
        <v>13-Jul-1990</v>
      </c>
      <c r="M2202">
        <f t="shared" si="104"/>
        <v>32</v>
      </c>
    </row>
    <row r="2203" spans="1:13" x14ac:dyDescent="0.25">
      <c r="A2203" t="s">
        <v>2232</v>
      </c>
      <c r="B2203">
        <v>1986</v>
      </c>
      <c r="C2203" t="s">
        <v>10</v>
      </c>
      <c r="D2203">
        <v>20</v>
      </c>
      <c r="E2203">
        <v>1</v>
      </c>
      <c r="F2203" s="11">
        <v>38709.18</v>
      </c>
      <c r="G2203" t="s">
        <v>16</v>
      </c>
      <c r="H2203" t="s">
        <v>12</v>
      </c>
      <c r="I2203" t="s">
        <v>13</v>
      </c>
      <c r="K2203" t="str">
        <f t="shared" si="102"/>
        <v>1986-20</v>
      </c>
      <c r="L2203" t="str">
        <f t="shared" si="103"/>
        <v>20-Jul-1986</v>
      </c>
      <c r="M2203">
        <f t="shared" si="104"/>
        <v>36</v>
      </c>
    </row>
    <row r="2204" spans="1:13" x14ac:dyDescent="0.25">
      <c r="A2204" t="s">
        <v>31</v>
      </c>
      <c r="B2204">
        <v>1991</v>
      </c>
      <c r="C2204" t="s">
        <v>15</v>
      </c>
      <c r="D2204">
        <v>22</v>
      </c>
      <c r="E2204">
        <v>2</v>
      </c>
      <c r="F2204" s="11">
        <v>38711</v>
      </c>
      <c r="G2204" t="s">
        <v>16</v>
      </c>
      <c r="H2204" t="s">
        <v>12</v>
      </c>
      <c r="I2204" t="s">
        <v>42</v>
      </c>
      <c r="K2204" t="str">
        <f t="shared" si="102"/>
        <v>1991-22</v>
      </c>
      <c r="L2204" t="str">
        <f t="shared" si="103"/>
        <v>22-Nov-1991</v>
      </c>
      <c r="M2204">
        <f t="shared" si="104"/>
        <v>31</v>
      </c>
    </row>
    <row r="2205" spans="1:13" x14ac:dyDescent="0.25">
      <c r="A2205" t="s">
        <v>2233</v>
      </c>
      <c r="B2205">
        <v>1991</v>
      </c>
      <c r="C2205" t="s">
        <v>15</v>
      </c>
      <c r="D2205">
        <v>2</v>
      </c>
      <c r="E2205">
        <v>2</v>
      </c>
      <c r="F2205" s="11">
        <v>38711</v>
      </c>
      <c r="G2205" t="s">
        <v>11</v>
      </c>
      <c r="H2205" t="s">
        <v>11</v>
      </c>
      <c r="I2205" t="s">
        <v>42</v>
      </c>
      <c r="K2205" t="str">
        <f t="shared" si="102"/>
        <v>1991-2</v>
      </c>
      <c r="L2205" t="str">
        <f t="shared" si="103"/>
        <v>2-Nov-1991</v>
      </c>
      <c r="M2205">
        <f t="shared" si="104"/>
        <v>31</v>
      </c>
    </row>
    <row r="2206" spans="1:13" x14ac:dyDescent="0.25">
      <c r="A2206" t="s">
        <v>2234</v>
      </c>
      <c r="B2206">
        <v>1976</v>
      </c>
      <c r="C2206" t="s">
        <v>18</v>
      </c>
      <c r="D2206">
        <v>15</v>
      </c>
      <c r="E2206">
        <v>2</v>
      </c>
      <c r="F2206" s="11">
        <v>38740.120000000003</v>
      </c>
      <c r="G2206" t="s">
        <v>11</v>
      </c>
      <c r="H2206" t="s">
        <v>11</v>
      </c>
      <c r="I2206" t="s">
        <v>23</v>
      </c>
      <c r="K2206" t="str">
        <f t="shared" si="102"/>
        <v>1976-15</v>
      </c>
      <c r="L2206" t="str">
        <f t="shared" si="103"/>
        <v>15-Jun-1976</v>
      </c>
      <c r="M2206">
        <f t="shared" si="104"/>
        <v>46</v>
      </c>
    </row>
    <row r="2207" spans="1:13" x14ac:dyDescent="0.25">
      <c r="A2207" t="s">
        <v>2235</v>
      </c>
      <c r="B2207">
        <v>1991</v>
      </c>
      <c r="C2207" t="s">
        <v>15</v>
      </c>
      <c r="D2207">
        <v>8</v>
      </c>
      <c r="E2207">
        <v>3</v>
      </c>
      <c r="F2207" s="11">
        <v>38746.36</v>
      </c>
      <c r="G2207" t="s">
        <v>16</v>
      </c>
      <c r="H2207" t="s">
        <v>11</v>
      </c>
      <c r="I2207" t="s">
        <v>23</v>
      </c>
      <c r="K2207" t="str">
        <f t="shared" si="102"/>
        <v>1991-8</v>
      </c>
      <c r="L2207" t="str">
        <f t="shared" si="103"/>
        <v>8-Nov-1991</v>
      </c>
      <c r="M2207">
        <f t="shared" si="104"/>
        <v>31</v>
      </c>
    </row>
    <row r="2208" spans="1:13" x14ac:dyDescent="0.25">
      <c r="A2208" t="s">
        <v>2236</v>
      </c>
      <c r="B2208">
        <v>2004</v>
      </c>
      <c r="C2208" t="s">
        <v>30</v>
      </c>
      <c r="D2208">
        <v>5</v>
      </c>
      <c r="E2208">
        <v>0</v>
      </c>
      <c r="F2208" s="11">
        <v>38792.69</v>
      </c>
      <c r="G2208" t="s">
        <v>11</v>
      </c>
      <c r="H2208" t="s">
        <v>11</v>
      </c>
      <c r="I2208" t="s">
        <v>13</v>
      </c>
      <c r="K2208" t="str">
        <f t="shared" si="102"/>
        <v>2004-5</v>
      </c>
      <c r="L2208" t="str">
        <f t="shared" si="103"/>
        <v>5-Dec-2004</v>
      </c>
      <c r="M2208">
        <f t="shared" si="104"/>
        <v>18</v>
      </c>
    </row>
    <row r="2209" spans="1:13" x14ac:dyDescent="0.25">
      <c r="A2209" t="s">
        <v>2237</v>
      </c>
      <c r="B2209">
        <v>1979</v>
      </c>
      <c r="C2209" t="s">
        <v>30</v>
      </c>
      <c r="D2209">
        <v>3</v>
      </c>
      <c r="E2209">
        <v>2</v>
      </c>
      <c r="F2209" s="11">
        <v>38836.980000000003</v>
      </c>
      <c r="G2209" t="s">
        <v>11</v>
      </c>
      <c r="H2209" t="s">
        <v>16</v>
      </c>
      <c r="I2209" t="s">
        <v>42</v>
      </c>
      <c r="K2209" t="str">
        <f t="shared" si="102"/>
        <v>1979-3</v>
      </c>
      <c r="L2209" t="str">
        <f t="shared" si="103"/>
        <v>3-Dec-1979</v>
      </c>
      <c r="M2209">
        <f t="shared" si="104"/>
        <v>43</v>
      </c>
    </row>
    <row r="2210" spans="1:13" x14ac:dyDescent="0.25">
      <c r="A2210" t="s">
        <v>2238</v>
      </c>
      <c r="B2210">
        <v>1964</v>
      </c>
      <c r="C2210" t="s">
        <v>18</v>
      </c>
      <c r="D2210">
        <v>6</v>
      </c>
      <c r="E2210">
        <v>0</v>
      </c>
      <c r="F2210" s="11">
        <v>38869.25</v>
      </c>
      <c r="G2210" t="s">
        <v>11</v>
      </c>
      <c r="H2210" t="s">
        <v>11</v>
      </c>
      <c r="I2210" t="s">
        <v>42</v>
      </c>
      <c r="K2210" t="str">
        <f t="shared" si="102"/>
        <v>1964-6</v>
      </c>
      <c r="L2210" t="str">
        <f t="shared" si="103"/>
        <v>6-Jun-1964</v>
      </c>
      <c r="M2210">
        <f t="shared" si="104"/>
        <v>59</v>
      </c>
    </row>
    <row r="2211" spans="1:13" x14ac:dyDescent="0.25">
      <c r="A2211" t="s">
        <v>2239</v>
      </c>
      <c r="B2211">
        <v>1967</v>
      </c>
      <c r="C2211" t="s">
        <v>10</v>
      </c>
      <c r="D2211">
        <v>30</v>
      </c>
      <c r="E2211">
        <v>0</v>
      </c>
      <c r="F2211" s="11">
        <v>38893.360000000001</v>
      </c>
      <c r="G2211" t="s">
        <v>16</v>
      </c>
      <c r="H2211" t="s">
        <v>11</v>
      </c>
      <c r="I2211" t="s">
        <v>42</v>
      </c>
      <c r="K2211" t="str">
        <f t="shared" si="102"/>
        <v>1967-30</v>
      </c>
      <c r="L2211" t="str">
        <f t="shared" si="103"/>
        <v>30-Jul-1967</v>
      </c>
      <c r="M2211">
        <f t="shared" si="104"/>
        <v>55</v>
      </c>
    </row>
    <row r="2212" spans="1:13" x14ac:dyDescent="0.25">
      <c r="A2212" t="s">
        <v>2240</v>
      </c>
      <c r="B2212">
        <v>1987</v>
      </c>
      <c r="C2212" t="s">
        <v>18</v>
      </c>
      <c r="D2212">
        <v>16</v>
      </c>
      <c r="E2212">
        <v>3</v>
      </c>
      <c r="F2212" s="11">
        <v>38924.04</v>
      </c>
      <c r="G2212" t="s">
        <v>11</v>
      </c>
      <c r="H2212" t="s">
        <v>11</v>
      </c>
      <c r="I2212" t="s">
        <v>42</v>
      </c>
      <c r="K2212" t="str">
        <f t="shared" si="102"/>
        <v>1987-16</v>
      </c>
      <c r="L2212" t="str">
        <f t="shared" si="103"/>
        <v>16-Jun-1987</v>
      </c>
      <c r="M2212">
        <f t="shared" si="104"/>
        <v>35</v>
      </c>
    </row>
    <row r="2213" spans="1:13" x14ac:dyDescent="0.25">
      <c r="A2213" t="s">
        <v>2241</v>
      </c>
      <c r="B2213">
        <v>1976</v>
      </c>
      <c r="C2213" t="s">
        <v>30</v>
      </c>
      <c r="D2213">
        <v>15</v>
      </c>
      <c r="E2213">
        <v>2</v>
      </c>
      <c r="F2213" s="11">
        <v>38932.559999999998</v>
      </c>
      <c r="G2213" t="s">
        <v>11</v>
      </c>
      <c r="H2213" t="s">
        <v>12</v>
      </c>
      <c r="I2213" t="s">
        <v>42</v>
      </c>
      <c r="K2213" t="str">
        <f t="shared" si="102"/>
        <v>1976-15</v>
      </c>
      <c r="L2213" t="str">
        <f t="shared" si="103"/>
        <v>15-Dec-1976</v>
      </c>
      <c r="M2213">
        <f t="shared" si="104"/>
        <v>46</v>
      </c>
    </row>
    <row r="2214" spans="1:13" x14ac:dyDescent="0.25">
      <c r="A2214" t="s">
        <v>2242</v>
      </c>
      <c r="B2214">
        <v>1980</v>
      </c>
      <c r="C2214" t="s">
        <v>20</v>
      </c>
      <c r="D2214">
        <v>24</v>
      </c>
      <c r="E2214">
        <v>2</v>
      </c>
      <c r="F2214" s="11">
        <v>38947.43</v>
      </c>
      <c r="G2214" t="s">
        <v>11</v>
      </c>
      <c r="H2214" t="s">
        <v>12</v>
      </c>
      <c r="I2214" t="s">
        <v>42</v>
      </c>
      <c r="K2214" t="str">
        <f t="shared" si="102"/>
        <v>1980-24</v>
      </c>
      <c r="L2214" t="str">
        <f t="shared" si="103"/>
        <v>24-Sep-1980</v>
      </c>
      <c r="M2214">
        <f t="shared" si="104"/>
        <v>42</v>
      </c>
    </row>
    <row r="2215" spans="1:13" x14ac:dyDescent="0.25">
      <c r="A2215" t="s">
        <v>2243</v>
      </c>
      <c r="B2215">
        <v>1978</v>
      </c>
      <c r="C2215" t="s">
        <v>37</v>
      </c>
      <c r="D2215">
        <v>12</v>
      </c>
      <c r="E2215">
        <v>2</v>
      </c>
      <c r="F2215" s="11">
        <v>38998.550000000003</v>
      </c>
      <c r="G2215" t="s">
        <v>16</v>
      </c>
      <c r="H2215" t="s">
        <v>16</v>
      </c>
      <c r="I2215" t="s">
        <v>42</v>
      </c>
      <c r="K2215" t="str">
        <f t="shared" si="102"/>
        <v>1978-12</v>
      </c>
      <c r="L2215" t="str">
        <f t="shared" si="103"/>
        <v>12-Oct-1978</v>
      </c>
      <c r="M2215">
        <f t="shared" si="104"/>
        <v>44</v>
      </c>
    </row>
    <row r="2216" spans="1:13" x14ac:dyDescent="0.25">
      <c r="A2216" t="s">
        <v>2244</v>
      </c>
      <c r="B2216">
        <v>1985</v>
      </c>
      <c r="C2216" t="s">
        <v>20</v>
      </c>
      <c r="D2216">
        <v>20</v>
      </c>
      <c r="E2216">
        <v>1</v>
      </c>
      <c r="F2216" s="11">
        <v>39047.29</v>
      </c>
      <c r="G2216" t="s">
        <v>16</v>
      </c>
      <c r="H2216" t="s">
        <v>12</v>
      </c>
      <c r="I2216" t="s">
        <v>356</v>
      </c>
      <c r="K2216" t="str">
        <f t="shared" si="102"/>
        <v>1985-20</v>
      </c>
      <c r="L2216" t="str">
        <f t="shared" si="103"/>
        <v>20-Sep-1985</v>
      </c>
      <c r="M2216">
        <f t="shared" si="104"/>
        <v>37</v>
      </c>
    </row>
    <row r="2217" spans="1:13" x14ac:dyDescent="0.25">
      <c r="A2217" t="s">
        <v>2245</v>
      </c>
      <c r="B2217">
        <v>1982</v>
      </c>
      <c r="C2217" t="s">
        <v>35</v>
      </c>
      <c r="D2217">
        <v>4</v>
      </c>
      <c r="E2217">
        <v>1</v>
      </c>
      <c r="F2217" s="11">
        <v>39125.33</v>
      </c>
      <c r="G2217" t="s">
        <v>16</v>
      </c>
      <c r="H2217" t="s">
        <v>16</v>
      </c>
      <c r="I2217" t="s">
        <v>168</v>
      </c>
      <c r="K2217" t="str">
        <f t="shared" si="102"/>
        <v>1982-4</v>
      </c>
      <c r="L2217" t="str">
        <f t="shared" si="103"/>
        <v>4-Aug-1982</v>
      </c>
      <c r="M2217">
        <f t="shared" si="104"/>
        <v>40</v>
      </c>
    </row>
    <row r="2218" spans="1:13" x14ac:dyDescent="0.25">
      <c r="A2218" t="s">
        <v>2246</v>
      </c>
      <c r="B2218">
        <v>1962</v>
      </c>
      <c r="C2218" t="s">
        <v>10</v>
      </c>
      <c r="D2218">
        <v>7</v>
      </c>
      <c r="E2218">
        <v>0</v>
      </c>
      <c r="F2218" s="11">
        <v>39221.120000000003</v>
      </c>
      <c r="G2218" t="s">
        <v>11</v>
      </c>
      <c r="H2218" t="s">
        <v>16</v>
      </c>
      <c r="I2218" t="s">
        <v>42</v>
      </c>
      <c r="K2218" t="str">
        <f t="shared" si="102"/>
        <v>1962-7</v>
      </c>
      <c r="L2218" t="str">
        <f t="shared" si="103"/>
        <v>7-Jul-1962</v>
      </c>
      <c r="M2218">
        <f t="shared" si="104"/>
        <v>60</v>
      </c>
    </row>
    <row r="2219" spans="1:13" x14ac:dyDescent="0.25">
      <c r="A2219" t="s">
        <v>2247</v>
      </c>
      <c r="B2219">
        <v>1992</v>
      </c>
      <c r="C2219" t="s">
        <v>15</v>
      </c>
      <c r="D2219">
        <v>30</v>
      </c>
      <c r="E2219">
        <v>2</v>
      </c>
      <c r="F2219" s="11">
        <v>39241.440000000002</v>
      </c>
      <c r="G2219" t="s">
        <v>16</v>
      </c>
      <c r="H2219" t="s">
        <v>12</v>
      </c>
      <c r="I2219" t="s">
        <v>42</v>
      </c>
      <c r="K2219" t="str">
        <f t="shared" si="102"/>
        <v>1992-30</v>
      </c>
      <c r="L2219" t="str">
        <f t="shared" si="103"/>
        <v>30-Nov-1992</v>
      </c>
      <c r="M2219">
        <f t="shared" si="104"/>
        <v>30</v>
      </c>
    </row>
    <row r="2220" spans="1:13" x14ac:dyDescent="0.25">
      <c r="A2220" t="s">
        <v>2248</v>
      </c>
      <c r="B2220">
        <v>1982</v>
      </c>
      <c r="C2220" t="s">
        <v>35</v>
      </c>
      <c r="D2220">
        <v>16</v>
      </c>
      <c r="E2220">
        <v>3</v>
      </c>
      <c r="F2220" s="11">
        <v>39315.279999999999</v>
      </c>
      <c r="G2220" t="s">
        <v>11</v>
      </c>
      <c r="H2220" t="s">
        <v>12</v>
      </c>
      <c r="I2220" t="s">
        <v>42</v>
      </c>
      <c r="K2220" t="str">
        <f t="shared" si="102"/>
        <v>1982-16</v>
      </c>
      <c r="L2220" t="str">
        <f t="shared" si="103"/>
        <v>16-Aug-1982</v>
      </c>
      <c r="M2220">
        <f t="shared" si="104"/>
        <v>40</v>
      </c>
    </row>
    <row r="2221" spans="1:13" x14ac:dyDescent="0.25">
      <c r="A2221" t="s">
        <v>2249</v>
      </c>
      <c r="B2221">
        <v>1978</v>
      </c>
      <c r="C2221" t="s">
        <v>35</v>
      </c>
      <c r="D2221">
        <v>5</v>
      </c>
      <c r="E2221">
        <v>2</v>
      </c>
      <c r="F2221" s="11">
        <v>39352.6</v>
      </c>
      <c r="G2221" t="s">
        <v>11</v>
      </c>
      <c r="H2221" t="s">
        <v>12</v>
      </c>
      <c r="I2221" t="s">
        <v>42</v>
      </c>
      <c r="K2221" t="str">
        <f t="shared" si="102"/>
        <v>1978-5</v>
      </c>
      <c r="L2221" t="str">
        <f t="shared" si="103"/>
        <v>5-Aug-1978</v>
      </c>
      <c r="M2221">
        <f t="shared" si="104"/>
        <v>44</v>
      </c>
    </row>
    <row r="2222" spans="1:13" x14ac:dyDescent="0.25">
      <c r="A2222" t="s">
        <v>2250</v>
      </c>
      <c r="B2222">
        <v>1966</v>
      </c>
      <c r="C2222" t="s">
        <v>18</v>
      </c>
      <c r="D2222">
        <v>24</v>
      </c>
      <c r="E2222">
        <v>0</v>
      </c>
      <c r="F2222" s="11">
        <v>39396.86</v>
      </c>
      <c r="G2222" t="s">
        <v>11</v>
      </c>
      <c r="H2222" t="s">
        <v>11</v>
      </c>
      <c r="I2222" t="s">
        <v>42</v>
      </c>
      <c r="K2222" t="str">
        <f t="shared" si="102"/>
        <v>1966-24</v>
      </c>
      <c r="L2222" t="str">
        <f t="shared" si="103"/>
        <v>24-Jun-1966</v>
      </c>
      <c r="M2222">
        <f t="shared" si="104"/>
        <v>56</v>
      </c>
    </row>
    <row r="2223" spans="1:13" x14ac:dyDescent="0.25">
      <c r="A2223" t="s">
        <v>2251</v>
      </c>
      <c r="B2223">
        <v>1978</v>
      </c>
      <c r="C2223" t="s">
        <v>10</v>
      </c>
      <c r="D2223">
        <v>12</v>
      </c>
      <c r="E2223">
        <v>1</v>
      </c>
      <c r="F2223" s="11">
        <v>39556.49</v>
      </c>
      <c r="G2223" t="s">
        <v>16</v>
      </c>
      <c r="H2223" t="s">
        <v>11</v>
      </c>
      <c r="I2223" t="s">
        <v>164</v>
      </c>
      <c r="K2223" t="str">
        <f t="shared" si="102"/>
        <v>1978-12</v>
      </c>
      <c r="L2223" t="str">
        <f t="shared" si="103"/>
        <v>12-Jul-1978</v>
      </c>
      <c r="M2223">
        <f t="shared" si="104"/>
        <v>44</v>
      </c>
    </row>
    <row r="2224" spans="1:13" x14ac:dyDescent="0.25">
      <c r="A2224" t="s">
        <v>2252</v>
      </c>
      <c r="B2224">
        <v>1981</v>
      </c>
      <c r="C2224" t="s">
        <v>10</v>
      </c>
      <c r="D2224">
        <v>5</v>
      </c>
      <c r="E2224">
        <v>3</v>
      </c>
      <c r="F2224" s="11">
        <v>39597.410000000003</v>
      </c>
      <c r="G2224" t="s">
        <v>16</v>
      </c>
      <c r="H2224" t="s">
        <v>11</v>
      </c>
      <c r="I2224" t="s">
        <v>356</v>
      </c>
      <c r="K2224" t="str">
        <f t="shared" si="102"/>
        <v>1981-5</v>
      </c>
      <c r="L2224" t="str">
        <f t="shared" si="103"/>
        <v>5-Jul-1981</v>
      </c>
      <c r="M2224">
        <f t="shared" si="104"/>
        <v>41</v>
      </c>
    </row>
    <row r="2225" spans="1:13" x14ac:dyDescent="0.25">
      <c r="A2225" t="s">
        <v>2253</v>
      </c>
      <c r="B2225">
        <v>1995</v>
      </c>
      <c r="C2225" t="s">
        <v>35</v>
      </c>
      <c r="D2225">
        <v>7</v>
      </c>
      <c r="E2225">
        <v>0</v>
      </c>
      <c r="F2225" s="11">
        <v>39611.760000000002</v>
      </c>
      <c r="G2225" t="s">
        <v>16</v>
      </c>
      <c r="H2225" t="s">
        <v>12</v>
      </c>
      <c r="I2225" t="s">
        <v>13</v>
      </c>
      <c r="K2225" t="str">
        <f t="shared" si="102"/>
        <v>1995-7</v>
      </c>
      <c r="L2225" t="str">
        <f t="shared" si="103"/>
        <v>7-Aug-1995</v>
      </c>
      <c r="M2225">
        <f t="shared" si="104"/>
        <v>27</v>
      </c>
    </row>
    <row r="2226" spans="1:13" x14ac:dyDescent="0.25">
      <c r="A2226" t="s">
        <v>2254</v>
      </c>
      <c r="B2226">
        <v>1977</v>
      </c>
      <c r="C2226" t="s">
        <v>30</v>
      </c>
      <c r="D2226">
        <v>17</v>
      </c>
      <c r="E2226">
        <v>2</v>
      </c>
      <c r="F2226" s="11">
        <v>39670.44</v>
      </c>
      <c r="G2226" t="s">
        <v>11</v>
      </c>
      <c r="H2226" t="s">
        <v>16</v>
      </c>
      <c r="I2226" t="s">
        <v>23</v>
      </c>
      <c r="K2226" t="str">
        <f t="shared" si="102"/>
        <v>1977-17</v>
      </c>
      <c r="L2226" t="str">
        <f t="shared" si="103"/>
        <v>17-Dec-1977</v>
      </c>
      <c r="M2226">
        <f t="shared" si="104"/>
        <v>45</v>
      </c>
    </row>
    <row r="2227" spans="1:13" x14ac:dyDescent="0.25">
      <c r="A2227" t="s">
        <v>2255</v>
      </c>
      <c r="B2227">
        <v>1968</v>
      </c>
      <c r="C2227" t="s">
        <v>20</v>
      </c>
      <c r="D2227">
        <v>29</v>
      </c>
      <c r="E2227">
        <v>0</v>
      </c>
      <c r="F2227" s="11">
        <v>39721.93</v>
      </c>
      <c r="G2227" t="s">
        <v>11</v>
      </c>
      <c r="H2227" t="s">
        <v>11</v>
      </c>
      <c r="I2227" t="s">
        <v>42</v>
      </c>
      <c r="K2227" t="str">
        <f t="shared" si="102"/>
        <v>1968-29</v>
      </c>
      <c r="L2227" t="str">
        <f t="shared" si="103"/>
        <v>29-Sep-1968</v>
      </c>
      <c r="M2227">
        <f t="shared" si="104"/>
        <v>54</v>
      </c>
    </row>
    <row r="2228" spans="1:13" x14ac:dyDescent="0.25">
      <c r="A2228" t="s">
        <v>2256</v>
      </c>
      <c r="B2228">
        <v>2003</v>
      </c>
      <c r="C2228" t="s">
        <v>10</v>
      </c>
      <c r="D2228">
        <v>16</v>
      </c>
      <c r="E2228">
        <v>0</v>
      </c>
      <c r="F2228" s="11">
        <v>39722.75</v>
      </c>
      <c r="G2228" t="s">
        <v>16</v>
      </c>
      <c r="H2228" t="s">
        <v>16</v>
      </c>
      <c r="I2228" t="s">
        <v>13</v>
      </c>
      <c r="K2228" t="str">
        <f t="shared" si="102"/>
        <v>2003-16</v>
      </c>
      <c r="L2228" t="str">
        <f t="shared" si="103"/>
        <v>16-Jul-2003</v>
      </c>
      <c r="M2228">
        <f t="shared" si="104"/>
        <v>19</v>
      </c>
    </row>
    <row r="2229" spans="1:13" x14ac:dyDescent="0.25">
      <c r="A2229" t="s">
        <v>2257</v>
      </c>
      <c r="B2229">
        <v>1977</v>
      </c>
      <c r="C2229" t="s">
        <v>35</v>
      </c>
      <c r="D2229">
        <v>12</v>
      </c>
      <c r="E2229">
        <v>1</v>
      </c>
      <c r="F2229" s="11">
        <v>39725.519999999997</v>
      </c>
      <c r="G2229" t="s">
        <v>11</v>
      </c>
      <c r="H2229" t="s">
        <v>16</v>
      </c>
      <c r="I2229" t="s">
        <v>23</v>
      </c>
      <c r="K2229" t="str">
        <f t="shared" si="102"/>
        <v>1977-12</v>
      </c>
      <c r="L2229" t="str">
        <f t="shared" si="103"/>
        <v>12-Aug-1977</v>
      </c>
      <c r="M2229">
        <f t="shared" si="104"/>
        <v>45</v>
      </c>
    </row>
    <row r="2230" spans="1:13" x14ac:dyDescent="0.25">
      <c r="A2230" t="s">
        <v>2258</v>
      </c>
      <c r="B2230">
        <v>1973</v>
      </c>
      <c r="C2230" t="s">
        <v>30</v>
      </c>
      <c r="D2230">
        <v>17</v>
      </c>
      <c r="E2230">
        <v>0</v>
      </c>
      <c r="F2230" s="11">
        <v>39727.61</v>
      </c>
      <c r="G2230" t="s">
        <v>16</v>
      </c>
      <c r="H2230" t="s">
        <v>11</v>
      </c>
      <c r="I2230" t="s">
        <v>42</v>
      </c>
      <c r="K2230" t="str">
        <f t="shared" si="102"/>
        <v>1973-17</v>
      </c>
      <c r="L2230" t="str">
        <f t="shared" si="103"/>
        <v>17-Dec-1973</v>
      </c>
      <c r="M2230">
        <f t="shared" si="104"/>
        <v>49</v>
      </c>
    </row>
    <row r="2231" spans="1:13" x14ac:dyDescent="0.25">
      <c r="A2231" t="s">
        <v>2259</v>
      </c>
      <c r="B2231">
        <v>1987</v>
      </c>
      <c r="C2231" t="s">
        <v>10</v>
      </c>
      <c r="D2231">
        <v>24</v>
      </c>
      <c r="E2231">
        <v>1</v>
      </c>
      <c r="F2231" s="11">
        <v>39774.28</v>
      </c>
      <c r="G2231" t="s">
        <v>16</v>
      </c>
      <c r="H2231" t="s">
        <v>16</v>
      </c>
      <c r="I2231" t="s">
        <v>276</v>
      </c>
      <c r="K2231" t="str">
        <f t="shared" si="102"/>
        <v>1987-24</v>
      </c>
      <c r="L2231" t="str">
        <f t="shared" si="103"/>
        <v>24-Jul-1987</v>
      </c>
      <c r="M2231">
        <f t="shared" si="104"/>
        <v>35</v>
      </c>
    </row>
    <row r="2232" spans="1:13" x14ac:dyDescent="0.25">
      <c r="A2232" t="s">
        <v>2260</v>
      </c>
      <c r="B2232">
        <v>1985</v>
      </c>
      <c r="C2232" t="s">
        <v>10</v>
      </c>
      <c r="D2232">
        <v>17</v>
      </c>
      <c r="E2232">
        <v>2</v>
      </c>
      <c r="F2232" s="11">
        <v>39836.519999999997</v>
      </c>
      <c r="G2232" t="s">
        <v>11</v>
      </c>
      <c r="H2232" t="s">
        <v>16</v>
      </c>
      <c r="I2232" t="s">
        <v>42</v>
      </c>
      <c r="K2232" t="str">
        <f t="shared" si="102"/>
        <v>1985-17</v>
      </c>
      <c r="L2232" t="str">
        <f t="shared" si="103"/>
        <v>17-Jul-1985</v>
      </c>
      <c r="M2232">
        <f t="shared" si="104"/>
        <v>37</v>
      </c>
    </row>
    <row r="2233" spans="1:13" x14ac:dyDescent="0.25">
      <c r="A2233" t="s">
        <v>2261</v>
      </c>
      <c r="B2233">
        <v>1983</v>
      </c>
      <c r="C2233" t="s">
        <v>18</v>
      </c>
      <c r="D2233">
        <v>1</v>
      </c>
      <c r="E2233">
        <v>3</v>
      </c>
      <c r="F2233" s="11">
        <v>39865.699999999997</v>
      </c>
      <c r="G2233" t="s">
        <v>11</v>
      </c>
      <c r="H2233" t="s">
        <v>11</v>
      </c>
      <c r="I2233" t="s">
        <v>42</v>
      </c>
      <c r="K2233" t="str">
        <f t="shared" si="102"/>
        <v>1983-1</v>
      </c>
      <c r="L2233" t="str">
        <f t="shared" si="103"/>
        <v>1-Jun-1983</v>
      </c>
      <c r="M2233">
        <f t="shared" si="104"/>
        <v>40</v>
      </c>
    </row>
    <row r="2234" spans="1:13" x14ac:dyDescent="0.25">
      <c r="A2234" t="s">
        <v>2262</v>
      </c>
      <c r="B2234">
        <v>1985</v>
      </c>
      <c r="C2234" t="s">
        <v>35</v>
      </c>
      <c r="D2234">
        <v>22</v>
      </c>
      <c r="E2234">
        <v>1</v>
      </c>
      <c r="F2234" s="11">
        <v>39871.699999999997</v>
      </c>
      <c r="G2234" t="s">
        <v>16</v>
      </c>
      <c r="H2234" t="s">
        <v>11</v>
      </c>
      <c r="I2234" t="s">
        <v>13</v>
      </c>
      <c r="K2234" t="str">
        <f t="shared" si="102"/>
        <v>1985-22</v>
      </c>
      <c r="L2234" t="str">
        <f t="shared" si="103"/>
        <v>22-Aug-1985</v>
      </c>
      <c r="M2234">
        <f t="shared" si="104"/>
        <v>37</v>
      </c>
    </row>
    <row r="2235" spans="1:13" x14ac:dyDescent="0.25">
      <c r="A2235" t="s">
        <v>2263</v>
      </c>
      <c r="B2235">
        <v>1975</v>
      </c>
      <c r="C2235" t="s">
        <v>30</v>
      </c>
      <c r="D2235">
        <v>2</v>
      </c>
      <c r="E2235">
        <v>1</v>
      </c>
      <c r="F2235" s="11">
        <v>39963.120000000003</v>
      </c>
      <c r="G2235" t="s">
        <v>11</v>
      </c>
      <c r="H2235" t="s">
        <v>11</v>
      </c>
      <c r="I2235" t="s">
        <v>42</v>
      </c>
      <c r="K2235" t="str">
        <f t="shared" si="102"/>
        <v>1975-2</v>
      </c>
      <c r="L2235" t="str">
        <f t="shared" si="103"/>
        <v>2-Dec-1975</v>
      </c>
      <c r="M2235">
        <f t="shared" si="104"/>
        <v>47</v>
      </c>
    </row>
    <row r="2236" spans="1:13" x14ac:dyDescent="0.25">
      <c r="A2236" t="s">
        <v>2264</v>
      </c>
      <c r="B2236">
        <v>1987</v>
      </c>
      <c r="C2236" t="s">
        <v>35</v>
      </c>
      <c r="D2236">
        <v>8</v>
      </c>
      <c r="E2236">
        <v>3</v>
      </c>
      <c r="F2236" s="11">
        <v>39983.43</v>
      </c>
      <c r="G2236" t="s">
        <v>11</v>
      </c>
      <c r="H2236" t="s">
        <v>12</v>
      </c>
      <c r="I2236" t="s">
        <v>23</v>
      </c>
      <c r="K2236" t="str">
        <f t="shared" si="102"/>
        <v>1987-8</v>
      </c>
      <c r="L2236" t="str">
        <f t="shared" si="103"/>
        <v>8-Aug-1987</v>
      </c>
      <c r="M2236">
        <f t="shared" si="104"/>
        <v>35</v>
      </c>
    </row>
    <row r="2237" spans="1:13" x14ac:dyDescent="0.25">
      <c r="A2237" t="s">
        <v>2265</v>
      </c>
      <c r="B2237">
        <v>1982</v>
      </c>
      <c r="C2237" t="s">
        <v>30</v>
      </c>
      <c r="D2237">
        <v>25</v>
      </c>
      <c r="E2237">
        <v>2</v>
      </c>
      <c r="F2237" s="11">
        <v>40003.33</v>
      </c>
      <c r="G2237" t="s">
        <v>16</v>
      </c>
      <c r="H2237" t="s">
        <v>16</v>
      </c>
      <c r="I2237" t="s">
        <v>23</v>
      </c>
      <c r="K2237" t="str">
        <f t="shared" si="102"/>
        <v>1982-25</v>
      </c>
      <c r="L2237" t="str">
        <f t="shared" si="103"/>
        <v>25-Dec-1982</v>
      </c>
      <c r="M2237">
        <f t="shared" si="104"/>
        <v>40</v>
      </c>
    </row>
    <row r="2238" spans="1:13" x14ac:dyDescent="0.25">
      <c r="A2238" t="s">
        <v>2266</v>
      </c>
      <c r="B2238">
        <v>1978</v>
      </c>
      <c r="C2238" t="s">
        <v>30</v>
      </c>
      <c r="D2238">
        <v>20</v>
      </c>
      <c r="E2238">
        <v>2</v>
      </c>
      <c r="F2238" s="11">
        <v>40054.730000000003</v>
      </c>
      <c r="G2238" t="s">
        <v>16</v>
      </c>
      <c r="H2238" t="s">
        <v>12</v>
      </c>
      <c r="I2238" t="s">
        <v>42</v>
      </c>
      <c r="K2238" t="str">
        <f t="shared" si="102"/>
        <v>1978-20</v>
      </c>
      <c r="L2238" t="str">
        <f t="shared" si="103"/>
        <v>20-Dec-1978</v>
      </c>
      <c r="M2238">
        <f t="shared" si="104"/>
        <v>44</v>
      </c>
    </row>
    <row r="2239" spans="1:13" x14ac:dyDescent="0.25">
      <c r="A2239" t="s">
        <v>2267</v>
      </c>
      <c r="B2239">
        <v>1966</v>
      </c>
      <c r="C2239" t="s">
        <v>35</v>
      </c>
      <c r="D2239">
        <v>12</v>
      </c>
      <c r="E2239">
        <v>0</v>
      </c>
      <c r="F2239" s="11">
        <v>40069.440000000002</v>
      </c>
      <c r="G2239" t="s">
        <v>16</v>
      </c>
      <c r="H2239" t="s">
        <v>12</v>
      </c>
      <c r="I2239" t="s">
        <v>42</v>
      </c>
      <c r="K2239" t="str">
        <f t="shared" si="102"/>
        <v>1966-12</v>
      </c>
      <c r="L2239" t="str">
        <f t="shared" si="103"/>
        <v>12-Aug-1966</v>
      </c>
      <c r="M2239">
        <f t="shared" si="104"/>
        <v>56</v>
      </c>
    </row>
    <row r="2240" spans="1:13" x14ac:dyDescent="0.25">
      <c r="A2240" t="s">
        <v>2268</v>
      </c>
      <c r="B2240">
        <v>1983</v>
      </c>
      <c r="C2240" t="s">
        <v>37</v>
      </c>
      <c r="D2240">
        <v>14</v>
      </c>
      <c r="E2240">
        <v>2</v>
      </c>
      <c r="F2240" s="11">
        <v>40103.89</v>
      </c>
      <c r="G2240" t="s">
        <v>16</v>
      </c>
      <c r="H2240" t="s">
        <v>11</v>
      </c>
      <c r="I2240" t="s">
        <v>42</v>
      </c>
      <c r="K2240" t="str">
        <f t="shared" si="102"/>
        <v>1983-14</v>
      </c>
      <c r="L2240" t="str">
        <f t="shared" si="103"/>
        <v>14-Oct-1983</v>
      </c>
      <c r="M2240">
        <f t="shared" si="104"/>
        <v>39</v>
      </c>
    </row>
    <row r="2241" spans="1:13" x14ac:dyDescent="0.25">
      <c r="A2241" t="s">
        <v>2269</v>
      </c>
      <c r="B2241">
        <v>1985</v>
      </c>
      <c r="C2241" t="s">
        <v>37</v>
      </c>
      <c r="D2241">
        <v>21</v>
      </c>
      <c r="E2241">
        <v>4</v>
      </c>
      <c r="F2241" s="11">
        <v>40182.25</v>
      </c>
      <c r="G2241" t="s">
        <v>16</v>
      </c>
      <c r="H2241" t="s">
        <v>11</v>
      </c>
      <c r="I2241" t="s">
        <v>42</v>
      </c>
      <c r="K2241" t="str">
        <f t="shared" si="102"/>
        <v>1985-21</v>
      </c>
      <c r="L2241" t="str">
        <f t="shared" si="103"/>
        <v>21-Oct-1985</v>
      </c>
      <c r="M2241">
        <f t="shared" si="104"/>
        <v>37</v>
      </c>
    </row>
    <row r="2242" spans="1:13" x14ac:dyDescent="0.25">
      <c r="A2242" t="s">
        <v>2270</v>
      </c>
      <c r="B2242">
        <v>1979</v>
      </c>
      <c r="C2242" t="s">
        <v>35</v>
      </c>
      <c r="D2242">
        <v>18</v>
      </c>
      <c r="E2242">
        <v>2</v>
      </c>
      <c r="F2242" s="11">
        <v>40204.83</v>
      </c>
      <c r="G2242" t="s">
        <v>16</v>
      </c>
      <c r="H2242" t="s">
        <v>12</v>
      </c>
      <c r="I2242" t="s">
        <v>23</v>
      </c>
      <c r="K2242" t="str">
        <f t="shared" si="102"/>
        <v>1979-18</v>
      </c>
      <c r="L2242" t="str">
        <f t="shared" si="103"/>
        <v>18-Aug-1979</v>
      </c>
      <c r="M2242">
        <f t="shared" si="104"/>
        <v>43</v>
      </c>
    </row>
    <row r="2243" spans="1:13" x14ac:dyDescent="0.25">
      <c r="A2243" t="s">
        <v>2271</v>
      </c>
      <c r="B2243">
        <v>1981</v>
      </c>
      <c r="C2243" t="s">
        <v>10</v>
      </c>
      <c r="D2243">
        <v>28</v>
      </c>
      <c r="E2243">
        <v>1</v>
      </c>
      <c r="F2243" s="11">
        <v>40208.559999999998</v>
      </c>
      <c r="G2243" t="s">
        <v>16</v>
      </c>
      <c r="H2243" t="s">
        <v>11</v>
      </c>
      <c r="I2243" t="s">
        <v>42</v>
      </c>
      <c r="K2243" t="str">
        <f t="shared" ref="K2243:K2306" si="105">B2243&amp;"-"&amp;D2243</f>
        <v>1981-28</v>
      </c>
      <c r="L2243" t="str">
        <f t="shared" ref="L2243:L2306" si="106">D2243&amp;"-"&amp;C2243&amp;"-"&amp;B2243</f>
        <v>28-Jul-1981</v>
      </c>
      <c r="M2243">
        <f t="shared" ref="M2243:M2306" si="107">DATEDIF(L2243,DATE(2023,6,8),"Y")</f>
        <v>41</v>
      </c>
    </row>
    <row r="2244" spans="1:13" x14ac:dyDescent="0.25">
      <c r="A2244" t="s">
        <v>2272</v>
      </c>
      <c r="B2244">
        <v>1981</v>
      </c>
      <c r="C2244" t="s">
        <v>37</v>
      </c>
      <c r="D2244">
        <v>4</v>
      </c>
      <c r="E2244">
        <v>1</v>
      </c>
      <c r="F2244" s="11">
        <v>40273.65</v>
      </c>
      <c r="G2244" t="s">
        <v>16</v>
      </c>
      <c r="H2244" t="s">
        <v>12</v>
      </c>
      <c r="I2244" t="s">
        <v>13</v>
      </c>
      <c r="K2244" t="str">
        <f t="shared" si="105"/>
        <v>1981-4</v>
      </c>
      <c r="L2244" t="str">
        <f t="shared" si="106"/>
        <v>4-Oct-1981</v>
      </c>
      <c r="M2244">
        <f t="shared" si="107"/>
        <v>41</v>
      </c>
    </row>
    <row r="2245" spans="1:13" x14ac:dyDescent="0.25">
      <c r="A2245" t="s">
        <v>2273</v>
      </c>
      <c r="B2245">
        <v>1977</v>
      </c>
      <c r="C2245" t="s">
        <v>18</v>
      </c>
      <c r="D2245">
        <v>27</v>
      </c>
      <c r="E2245">
        <v>2</v>
      </c>
      <c r="F2245" s="11">
        <v>40284.379999999997</v>
      </c>
      <c r="G2245" t="s">
        <v>16</v>
      </c>
      <c r="H2245" t="s">
        <v>12</v>
      </c>
      <c r="I2245" t="s">
        <v>23</v>
      </c>
      <c r="K2245" t="str">
        <f t="shared" si="105"/>
        <v>1977-27</v>
      </c>
      <c r="L2245" t="str">
        <f t="shared" si="106"/>
        <v>27-Jun-1977</v>
      </c>
      <c r="M2245">
        <f t="shared" si="107"/>
        <v>45</v>
      </c>
    </row>
    <row r="2246" spans="1:13" x14ac:dyDescent="0.25">
      <c r="A2246" t="s">
        <v>2274</v>
      </c>
      <c r="B2246">
        <v>1962</v>
      </c>
      <c r="C2246" t="s">
        <v>20</v>
      </c>
      <c r="D2246">
        <v>4</v>
      </c>
      <c r="E2246">
        <v>0</v>
      </c>
      <c r="F2246" s="11">
        <v>40309.93</v>
      </c>
      <c r="G2246" t="s">
        <v>16</v>
      </c>
      <c r="H2246" t="s">
        <v>12</v>
      </c>
      <c r="I2246" t="s">
        <v>42</v>
      </c>
      <c r="K2246" t="str">
        <f t="shared" si="105"/>
        <v>1962-4</v>
      </c>
      <c r="L2246" t="str">
        <f t="shared" si="106"/>
        <v>4-Sep-1962</v>
      </c>
      <c r="M2246">
        <f t="shared" si="107"/>
        <v>60</v>
      </c>
    </row>
    <row r="2247" spans="1:13" x14ac:dyDescent="0.25">
      <c r="A2247" t="s">
        <v>2275</v>
      </c>
      <c r="B2247">
        <v>1966</v>
      </c>
      <c r="C2247" t="s">
        <v>35</v>
      </c>
      <c r="D2247">
        <v>12</v>
      </c>
      <c r="E2247">
        <v>0</v>
      </c>
      <c r="F2247" s="11">
        <v>40373.74</v>
      </c>
      <c r="G2247" t="s">
        <v>16</v>
      </c>
      <c r="H2247" t="s">
        <v>12</v>
      </c>
      <c r="I2247" t="s">
        <v>42</v>
      </c>
      <c r="K2247" t="str">
        <f t="shared" si="105"/>
        <v>1966-12</v>
      </c>
      <c r="L2247" t="str">
        <f t="shared" si="106"/>
        <v>12-Aug-1966</v>
      </c>
      <c r="M2247">
        <f t="shared" si="107"/>
        <v>56</v>
      </c>
    </row>
    <row r="2248" spans="1:13" x14ac:dyDescent="0.25">
      <c r="A2248" t="s">
        <v>2276</v>
      </c>
      <c r="B2248">
        <v>1985</v>
      </c>
      <c r="C2248" t="s">
        <v>15</v>
      </c>
      <c r="D2248">
        <v>3</v>
      </c>
      <c r="E2248">
        <v>0</v>
      </c>
      <c r="F2248" s="11">
        <v>40419.019999999997</v>
      </c>
      <c r="G2248" t="s">
        <v>16</v>
      </c>
      <c r="H2248" t="s">
        <v>11</v>
      </c>
      <c r="I2248" t="s">
        <v>13</v>
      </c>
      <c r="K2248" t="str">
        <f t="shared" si="105"/>
        <v>1985-3</v>
      </c>
      <c r="L2248" t="str">
        <f t="shared" si="106"/>
        <v>3-Nov-1985</v>
      </c>
      <c r="M2248">
        <f t="shared" si="107"/>
        <v>37</v>
      </c>
    </row>
    <row r="2249" spans="1:13" x14ac:dyDescent="0.25">
      <c r="A2249" t="s">
        <v>2277</v>
      </c>
      <c r="B2249">
        <v>1975</v>
      </c>
      <c r="C2249" t="s">
        <v>10</v>
      </c>
      <c r="D2249">
        <v>10</v>
      </c>
      <c r="E2249">
        <v>1</v>
      </c>
      <c r="F2249" s="11">
        <v>40590.550000000003</v>
      </c>
      <c r="G2249" t="s">
        <v>16</v>
      </c>
      <c r="H2249" t="s">
        <v>12</v>
      </c>
      <c r="I2249" t="s">
        <v>23</v>
      </c>
      <c r="K2249" t="str">
        <f t="shared" si="105"/>
        <v>1975-10</v>
      </c>
      <c r="L2249" t="str">
        <f t="shared" si="106"/>
        <v>10-Jul-1975</v>
      </c>
      <c r="M2249">
        <f t="shared" si="107"/>
        <v>47</v>
      </c>
    </row>
    <row r="2250" spans="1:13" x14ac:dyDescent="0.25">
      <c r="A2250" t="s">
        <v>2278</v>
      </c>
      <c r="B2250">
        <v>1970</v>
      </c>
      <c r="C2250" t="s">
        <v>20</v>
      </c>
      <c r="D2250">
        <v>25</v>
      </c>
      <c r="E2250">
        <v>0</v>
      </c>
      <c r="F2250" s="11">
        <v>40692.910000000003</v>
      </c>
      <c r="G2250" t="s">
        <v>16</v>
      </c>
      <c r="H2250" t="s">
        <v>16</v>
      </c>
      <c r="I2250" t="s">
        <v>42</v>
      </c>
      <c r="K2250" t="str">
        <f t="shared" si="105"/>
        <v>1970-25</v>
      </c>
      <c r="L2250" t="str">
        <f t="shared" si="106"/>
        <v>25-Sep-1970</v>
      </c>
      <c r="M2250">
        <f t="shared" si="107"/>
        <v>52</v>
      </c>
    </row>
    <row r="2251" spans="1:13" x14ac:dyDescent="0.25">
      <c r="A2251" t="s">
        <v>2279</v>
      </c>
      <c r="B2251">
        <v>1976</v>
      </c>
      <c r="C2251" t="s">
        <v>30</v>
      </c>
      <c r="D2251">
        <v>26</v>
      </c>
      <c r="E2251">
        <v>3</v>
      </c>
      <c r="F2251" s="11">
        <v>40720.550000000003</v>
      </c>
      <c r="G2251" t="s">
        <v>16</v>
      </c>
      <c r="H2251" t="s">
        <v>12</v>
      </c>
      <c r="I2251" t="s">
        <v>23</v>
      </c>
      <c r="K2251" t="str">
        <f t="shared" si="105"/>
        <v>1976-26</v>
      </c>
      <c r="L2251" t="str">
        <f t="shared" si="106"/>
        <v>26-Dec-1976</v>
      </c>
      <c r="M2251">
        <f t="shared" si="107"/>
        <v>46</v>
      </c>
    </row>
    <row r="2252" spans="1:13" x14ac:dyDescent="0.25">
      <c r="A2252" t="s">
        <v>2280</v>
      </c>
      <c r="B2252">
        <v>1972</v>
      </c>
      <c r="C2252" t="s">
        <v>18</v>
      </c>
      <c r="D2252">
        <v>10</v>
      </c>
      <c r="E2252">
        <v>0</v>
      </c>
      <c r="F2252" s="11">
        <v>40817.85</v>
      </c>
      <c r="G2252" t="s">
        <v>16</v>
      </c>
      <c r="H2252" t="s">
        <v>12</v>
      </c>
      <c r="I2252" t="s">
        <v>42</v>
      </c>
      <c r="K2252" t="str">
        <f t="shared" si="105"/>
        <v>1972-10</v>
      </c>
      <c r="L2252" t="str">
        <f t="shared" si="106"/>
        <v>10-Jun-1972</v>
      </c>
      <c r="M2252">
        <f t="shared" si="107"/>
        <v>50</v>
      </c>
    </row>
    <row r="2253" spans="1:13" x14ac:dyDescent="0.25">
      <c r="A2253" t="s">
        <v>2281</v>
      </c>
      <c r="B2253">
        <v>1999</v>
      </c>
      <c r="C2253" t="s">
        <v>10</v>
      </c>
      <c r="D2253">
        <v>2</v>
      </c>
      <c r="E2253">
        <v>1</v>
      </c>
      <c r="F2253" s="11">
        <v>40904.199999999997</v>
      </c>
      <c r="G2253" t="s">
        <v>16</v>
      </c>
      <c r="H2253" t="s">
        <v>16</v>
      </c>
      <c r="I2253" t="s">
        <v>247</v>
      </c>
      <c r="K2253" t="str">
        <f t="shared" si="105"/>
        <v>1999-2</v>
      </c>
      <c r="L2253" t="str">
        <f t="shared" si="106"/>
        <v>2-Jul-1999</v>
      </c>
      <c r="M2253">
        <f t="shared" si="107"/>
        <v>23</v>
      </c>
    </row>
    <row r="2254" spans="1:13" x14ac:dyDescent="0.25">
      <c r="A2254" t="s">
        <v>2282</v>
      </c>
      <c r="B2254">
        <v>1992</v>
      </c>
      <c r="C2254" t="s">
        <v>35</v>
      </c>
      <c r="D2254">
        <v>4</v>
      </c>
      <c r="E2254">
        <v>3</v>
      </c>
      <c r="F2254" s="11">
        <v>40932.43</v>
      </c>
      <c r="G2254" t="s">
        <v>16</v>
      </c>
      <c r="H2254" t="s">
        <v>11</v>
      </c>
      <c r="I2254" t="s">
        <v>13</v>
      </c>
      <c r="K2254" t="str">
        <f t="shared" si="105"/>
        <v>1992-4</v>
      </c>
      <c r="L2254" t="str">
        <f t="shared" si="106"/>
        <v>4-Aug-1992</v>
      </c>
      <c r="M2254">
        <f t="shared" si="107"/>
        <v>30</v>
      </c>
    </row>
    <row r="2255" spans="1:13" x14ac:dyDescent="0.25">
      <c r="A2255" t="s">
        <v>2283</v>
      </c>
      <c r="B2255">
        <v>1979</v>
      </c>
      <c r="C2255" t="s">
        <v>20</v>
      </c>
      <c r="D2255">
        <v>16</v>
      </c>
      <c r="E2255">
        <v>3</v>
      </c>
      <c r="F2255" s="11">
        <v>40941.29</v>
      </c>
      <c r="G2255" t="s">
        <v>16</v>
      </c>
      <c r="H2255" t="s">
        <v>11</v>
      </c>
      <c r="I2255" t="s">
        <v>13</v>
      </c>
      <c r="K2255" t="str">
        <f t="shared" si="105"/>
        <v>1979-16</v>
      </c>
      <c r="L2255" t="str">
        <f t="shared" si="106"/>
        <v>16-Sep-1979</v>
      </c>
      <c r="M2255">
        <f t="shared" si="107"/>
        <v>43</v>
      </c>
    </row>
    <row r="2256" spans="1:13" x14ac:dyDescent="0.25">
      <c r="A2256" t="s">
        <v>2284</v>
      </c>
      <c r="B2256">
        <v>1983</v>
      </c>
      <c r="C2256" t="s">
        <v>20</v>
      </c>
      <c r="D2256">
        <v>8</v>
      </c>
      <c r="E2256">
        <v>3</v>
      </c>
      <c r="F2256" s="11">
        <v>40961.29</v>
      </c>
      <c r="G2256" t="s">
        <v>16</v>
      </c>
      <c r="H2256" t="s">
        <v>11</v>
      </c>
      <c r="I2256" t="s">
        <v>42</v>
      </c>
      <c r="K2256" t="str">
        <f t="shared" si="105"/>
        <v>1983-8</v>
      </c>
      <c r="L2256" t="str">
        <f t="shared" si="106"/>
        <v>8-Sep-1983</v>
      </c>
      <c r="M2256">
        <f t="shared" si="107"/>
        <v>39</v>
      </c>
    </row>
    <row r="2257" spans="1:13" x14ac:dyDescent="0.25">
      <c r="A2257" t="s">
        <v>2285</v>
      </c>
      <c r="B2257">
        <v>1974</v>
      </c>
      <c r="C2257" t="s">
        <v>18</v>
      </c>
      <c r="D2257">
        <v>5</v>
      </c>
      <c r="E2257">
        <v>0</v>
      </c>
      <c r="F2257" s="11">
        <v>40974.160000000003</v>
      </c>
      <c r="G2257" t="s">
        <v>16</v>
      </c>
      <c r="H2257" t="s">
        <v>11</v>
      </c>
      <c r="I2257" t="s">
        <v>13</v>
      </c>
      <c r="K2257" t="str">
        <f t="shared" si="105"/>
        <v>1974-5</v>
      </c>
      <c r="L2257" t="str">
        <f t="shared" si="106"/>
        <v>5-Jun-1974</v>
      </c>
      <c r="M2257">
        <f t="shared" si="107"/>
        <v>49</v>
      </c>
    </row>
    <row r="2258" spans="1:13" x14ac:dyDescent="0.25">
      <c r="A2258" t="s">
        <v>2286</v>
      </c>
      <c r="B2258">
        <v>1979</v>
      </c>
      <c r="C2258" t="s">
        <v>37</v>
      </c>
      <c r="D2258">
        <v>11</v>
      </c>
      <c r="E2258">
        <v>1</v>
      </c>
      <c r="F2258" s="11">
        <v>41034.22</v>
      </c>
      <c r="G2258" t="s">
        <v>16</v>
      </c>
      <c r="H2258" t="s">
        <v>12</v>
      </c>
      <c r="I2258" t="s">
        <v>356</v>
      </c>
      <c r="K2258" t="str">
        <f t="shared" si="105"/>
        <v>1979-11</v>
      </c>
      <c r="L2258" t="str">
        <f t="shared" si="106"/>
        <v>11-Oct-1979</v>
      </c>
      <c r="M2258">
        <f t="shared" si="107"/>
        <v>43</v>
      </c>
    </row>
    <row r="2259" spans="1:13" x14ac:dyDescent="0.25">
      <c r="A2259" t="s">
        <v>2287</v>
      </c>
      <c r="B2259">
        <v>1972</v>
      </c>
      <c r="C2259" t="s">
        <v>35</v>
      </c>
      <c r="D2259">
        <v>12</v>
      </c>
      <c r="E2259">
        <v>0</v>
      </c>
      <c r="F2259" s="11">
        <v>41055.29</v>
      </c>
      <c r="G2259" t="s">
        <v>16</v>
      </c>
      <c r="H2259" t="s">
        <v>11</v>
      </c>
      <c r="I2259" t="s">
        <v>42</v>
      </c>
      <c r="K2259" t="str">
        <f t="shared" si="105"/>
        <v>1972-12</v>
      </c>
      <c r="L2259" t="str">
        <f t="shared" si="106"/>
        <v>12-Aug-1972</v>
      </c>
      <c r="M2259">
        <f t="shared" si="107"/>
        <v>50</v>
      </c>
    </row>
    <row r="2260" spans="1:13" x14ac:dyDescent="0.25">
      <c r="A2260" t="s">
        <v>2288</v>
      </c>
      <c r="B2260">
        <v>1972</v>
      </c>
      <c r="C2260" t="s">
        <v>20</v>
      </c>
      <c r="D2260">
        <v>6</v>
      </c>
      <c r="E2260">
        <v>0</v>
      </c>
      <c r="F2260" s="11">
        <v>41097.160000000003</v>
      </c>
      <c r="G2260" t="s">
        <v>16</v>
      </c>
      <c r="H2260" t="s">
        <v>12</v>
      </c>
      <c r="I2260" t="s">
        <v>168</v>
      </c>
      <c r="K2260" t="str">
        <f t="shared" si="105"/>
        <v>1972-6</v>
      </c>
      <c r="L2260" t="str">
        <f t="shared" si="106"/>
        <v>6-Sep-1972</v>
      </c>
      <c r="M2260">
        <f t="shared" si="107"/>
        <v>50</v>
      </c>
    </row>
    <row r="2261" spans="1:13" x14ac:dyDescent="0.25">
      <c r="A2261" t="s">
        <v>2289</v>
      </c>
      <c r="B2261">
        <v>1969</v>
      </c>
      <c r="C2261" t="s">
        <v>35</v>
      </c>
      <c r="D2261">
        <v>8</v>
      </c>
      <c r="E2261">
        <v>0</v>
      </c>
      <c r="F2261" s="11">
        <v>41191.57</v>
      </c>
      <c r="G2261" t="s">
        <v>16</v>
      </c>
      <c r="H2261" t="s">
        <v>11</v>
      </c>
      <c r="I2261" t="s">
        <v>42</v>
      </c>
      <c r="K2261" t="str">
        <f t="shared" si="105"/>
        <v>1969-8</v>
      </c>
      <c r="L2261" t="str">
        <f t="shared" si="106"/>
        <v>8-Aug-1969</v>
      </c>
      <c r="M2261">
        <f t="shared" si="107"/>
        <v>53</v>
      </c>
    </row>
    <row r="2262" spans="1:13" x14ac:dyDescent="0.25">
      <c r="A2262" t="s">
        <v>2290</v>
      </c>
      <c r="B2262">
        <v>1964</v>
      </c>
      <c r="C2262" t="s">
        <v>18</v>
      </c>
      <c r="D2262">
        <v>6</v>
      </c>
      <c r="E2262">
        <v>0</v>
      </c>
      <c r="F2262" s="11">
        <v>41250.39</v>
      </c>
      <c r="G2262" t="s">
        <v>16</v>
      </c>
      <c r="H2262" t="s">
        <v>12</v>
      </c>
      <c r="I2262" t="s">
        <v>42</v>
      </c>
      <c r="K2262" t="str">
        <f t="shared" si="105"/>
        <v>1964-6</v>
      </c>
      <c r="L2262" t="str">
        <f t="shared" si="106"/>
        <v>6-Jun-1964</v>
      </c>
      <c r="M2262">
        <f t="shared" si="107"/>
        <v>59</v>
      </c>
    </row>
    <row r="2263" spans="1:13" x14ac:dyDescent="0.25">
      <c r="A2263" t="s">
        <v>2291</v>
      </c>
      <c r="B2263">
        <v>1977</v>
      </c>
      <c r="C2263" t="s">
        <v>35</v>
      </c>
      <c r="D2263">
        <v>27</v>
      </c>
      <c r="E2263">
        <v>2</v>
      </c>
      <c r="F2263" s="11">
        <v>41271.5</v>
      </c>
      <c r="G2263" t="s">
        <v>16</v>
      </c>
      <c r="H2263" t="s">
        <v>11</v>
      </c>
      <c r="I2263" t="s">
        <v>42</v>
      </c>
      <c r="K2263" t="str">
        <f t="shared" si="105"/>
        <v>1977-27</v>
      </c>
      <c r="L2263" t="str">
        <f t="shared" si="106"/>
        <v>27-Aug-1977</v>
      </c>
      <c r="M2263">
        <f t="shared" si="107"/>
        <v>45</v>
      </c>
    </row>
    <row r="2264" spans="1:13" x14ac:dyDescent="0.25">
      <c r="A2264" t="s">
        <v>2292</v>
      </c>
      <c r="B2264">
        <v>1964</v>
      </c>
      <c r="C2264" t="s">
        <v>37</v>
      </c>
      <c r="D2264">
        <v>7</v>
      </c>
      <c r="E2264">
        <v>0</v>
      </c>
      <c r="F2264" s="11">
        <v>41331.79</v>
      </c>
      <c r="G2264" t="s">
        <v>16</v>
      </c>
      <c r="H2264" t="s">
        <v>11</v>
      </c>
      <c r="I2264" t="s">
        <v>42</v>
      </c>
      <c r="K2264" t="str">
        <f t="shared" si="105"/>
        <v>1964-7</v>
      </c>
      <c r="L2264" t="str">
        <f t="shared" si="106"/>
        <v>7-Oct-1964</v>
      </c>
      <c r="M2264">
        <f t="shared" si="107"/>
        <v>58</v>
      </c>
    </row>
    <row r="2265" spans="1:13" x14ac:dyDescent="0.25">
      <c r="A2265" t="s">
        <v>2293</v>
      </c>
      <c r="B2265">
        <v>1971</v>
      </c>
      <c r="C2265" t="s">
        <v>37</v>
      </c>
      <c r="D2265">
        <v>16</v>
      </c>
      <c r="E2265">
        <v>0</v>
      </c>
      <c r="F2265" s="11">
        <v>41351.879999999997</v>
      </c>
      <c r="G2265" t="s">
        <v>16</v>
      </c>
      <c r="H2265" t="s">
        <v>11</v>
      </c>
      <c r="I2265" t="s">
        <v>42</v>
      </c>
      <c r="K2265" t="str">
        <f t="shared" si="105"/>
        <v>1971-16</v>
      </c>
      <c r="L2265" t="str">
        <f t="shared" si="106"/>
        <v>16-Oct-1971</v>
      </c>
      <c r="M2265">
        <f t="shared" si="107"/>
        <v>51</v>
      </c>
    </row>
    <row r="2266" spans="1:13" x14ac:dyDescent="0.25">
      <c r="A2266" t="s">
        <v>2294</v>
      </c>
      <c r="B2266">
        <v>1967</v>
      </c>
      <c r="C2266" t="s">
        <v>30</v>
      </c>
      <c r="D2266">
        <v>22</v>
      </c>
      <c r="E2266">
        <v>0</v>
      </c>
      <c r="F2266" s="11">
        <v>41505.15</v>
      </c>
      <c r="G2266" t="s">
        <v>16</v>
      </c>
      <c r="H2266" t="s">
        <v>11</v>
      </c>
      <c r="I2266" t="s">
        <v>42</v>
      </c>
      <c r="K2266" t="str">
        <f t="shared" si="105"/>
        <v>1967-22</v>
      </c>
      <c r="L2266" t="str">
        <f t="shared" si="106"/>
        <v>22-Dec-1967</v>
      </c>
      <c r="M2266">
        <f t="shared" si="107"/>
        <v>55</v>
      </c>
    </row>
    <row r="2267" spans="1:13" x14ac:dyDescent="0.25">
      <c r="A2267" t="s">
        <v>2295</v>
      </c>
      <c r="B2267">
        <v>1974</v>
      </c>
      <c r="C2267" t="s">
        <v>15</v>
      </c>
      <c r="D2267">
        <v>24</v>
      </c>
      <c r="E2267">
        <v>0</v>
      </c>
      <c r="F2267" s="11">
        <v>41636.199999999997</v>
      </c>
      <c r="G2267" t="s">
        <v>16</v>
      </c>
      <c r="H2267" t="s">
        <v>16</v>
      </c>
      <c r="I2267" t="s">
        <v>42</v>
      </c>
      <c r="K2267" t="str">
        <f t="shared" si="105"/>
        <v>1974-24</v>
      </c>
      <c r="L2267" t="str">
        <f t="shared" si="106"/>
        <v>24-Nov-1974</v>
      </c>
      <c r="M2267">
        <f t="shared" si="107"/>
        <v>48</v>
      </c>
    </row>
    <row r="2268" spans="1:13" x14ac:dyDescent="0.25">
      <c r="A2268" t="s">
        <v>2296</v>
      </c>
      <c r="B2268">
        <v>1976</v>
      </c>
      <c r="C2268" t="s">
        <v>37</v>
      </c>
      <c r="D2268">
        <v>29</v>
      </c>
      <c r="E2268">
        <v>1</v>
      </c>
      <c r="F2268" s="11">
        <v>41661.599999999999</v>
      </c>
      <c r="G2268" t="s">
        <v>16</v>
      </c>
      <c r="H2268" t="s">
        <v>12</v>
      </c>
      <c r="I2268" t="s">
        <v>42</v>
      </c>
      <c r="K2268" t="str">
        <f t="shared" si="105"/>
        <v>1976-29</v>
      </c>
      <c r="L2268" t="str">
        <f t="shared" si="106"/>
        <v>29-Oct-1976</v>
      </c>
      <c r="M2268">
        <f t="shared" si="107"/>
        <v>46</v>
      </c>
    </row>
    <row r="2269" spans="1:13" x14ac:dyDescent="0.25">
      <c r="A2269" t="s">
        <v>2297</v>
      </c>
      <c r="B2269">
        <v>1975</v>
      </c>
      <c r="C2269" t="s">
        <v>15</v>
      </c>
      <c r="D2269">
        <v>14</v>
      </c>
      <c r="E2269">
        <v>0</v>
      </c>
      <c r="F2269" s="11">
        <v>41676.080000000002</v>
      </c>
      <c r="G2269" t="s">
        <v>16</v>
      </c>
      <c r="H2269" t="s">
        <v>11</v>
      </c>
      <c r="I2269" t="s">
        <v>13</v>
      </c>
      <c r="K2269" t="str">
        <f t="shared" si="105"/>
        <v>1975-14</v>
      </c>
      <c r="L2269" t="str">
        <f t="shared" si="106"/>
        <v>14-Nov-1975</v>
      </c>
      <c r="M2269">
        <f t="shared" si="107"/>
        <v>47</v>
      </c>
    </row>
    <row r="2270" spans="1:13" x14ac:dyDescent="0.25">
      <c r="A2270" t="s">
        <v>2298</v>
      </c>
      <c r="B2270">
        <v>1975</v>
      </c>
      <c r="C2270" t="s">
        <v>20</v>
      </c>
      <c r="D2270">
        <v>29</v>
      </c>
      <c r="E2270">
        <v>1</v>
      </c>
      <c r="F2270" s="11">
        <v>41681.86</v>
      </c>
      <c r="G2270" t="s">
        <v>16</v>
      </c>
      <c r="H2270" t="s">
        <v>16</v>
      </c>
      <c r="I2270" t="s">
        <v>42</v>
      </c>
      <c r="K2270" t="str">
        <f t="shared" si="105"/>
        <v>1975-29</v>
      </c>
      <c r="L2270" t="str">
        <f t="shared" si="106"/>
        <v>29-Sep-1975</v>
      </c>
      <c r="M2270">
        <f t="shared" si="107"/>
        <v>47</v>
      </c>
    </row>
    <row r="2271" spans="1:13" x14ac:dyDescent="0.25">
      <c r="A2271" t="s">
        <v>2299</v>
      </c>
      <c r="B2271">
        <v>1962</v>
      </c>
      <c r="C2271" t="s">
        <v>20</v>
      </c>
      <c r="D2271">
        <v>22</v>
      </c>
      <c r="E2271">
        <v>0</v>
      </c>
      <c r="F2271" s="11">
        <v>41794.629999999997</v>
      </c>
      <c r="G2271" t="s">
        <v>16</v>
      </c>
      <c r="H2271" t="s">
        <v>12</v>
      </c>
      <c r="I2271" t="s">
        <v>42</v>
      </c>
      <c r="K2271" t="str">
        <f t="shared" si="105"/>
        <v>1962-22</v>
      </c>
      <c r="L2271" t="str">
        <f t="shared" si="106"/>
        <v>22-Sep-1962</v>
      </c>
      <c r="M2271">
        <f t="shared" si="107"/>
        <v>60</v>
      </c>
    </row>
    <row r="2272" spans="1:13" x14ac:dyDescent="0.25">
      <c r="A2272" t="s">
        <v>2300</v>
      </c>
      <c r="B2272">
        <v>1966</v>
      </c>
      <c r="C2272" t="s">
        <v>20</v>
      </c>
      <c r="D2272">
        <v>21</v>
      </c>
      <c r="E2272">
        <v>0</v>
      </c>
      <c r="F2272" s="11">
        <v>41886.54</v>
      </c>
      <c r="G2272" t="s">
        <v>16</v>
      </c>
      <c r="H2272" t="s">
        <v>12</v>
      </c>
      <c r="I2272" t="s">
        <v>42</v>
      </c>
      <c r="K2272" t="str">
        <f t="shared" si="105"/>
        <v>1966-21</v>
      </c>
      <c r="L2272" t="str">
        <f t="shared" si="106"/>
        <v>21-Sep-1966</v>
      </c>
      <c r="M2272">
        <f t="shared" si="107"/>
        <v>56</v>
      </c>
    </row>
    <row r="2273" spans="1:13" x14ac:dyDescent="0.25">
      <c r="A2273" t="s">
        <v>2301</v>
      </c>
      <c r="B2273">
        <v>1972</v>
      </c>
      <c r="C2273" t="s">
        <v>18</v>
      </c>
      <c r="D2273">
        <v>8</v>
      </c>
      <c r="E2273">
        <v>1</v>
      </c>
      <c r="F2273" s="11">
        <v>41919.1</v>
      </c>
      <c r="G2273" t="s">
        <v>16</v>
      </c>
      <c r="H2273" t="s">
        <v>16</v>
      </c>
      <c r="I2273" t="s">
        <v>168</v>
      </c>
      <c r="K2273" t="str">
        <f t="shared" si="105"/>
        <v>1972-8</v>
      </c>
      <c r="L2273" t="str">
        <f t="shared" si="106"/>
        <v>8-Jun-1972</v>
      </c>
      <c r="M2273">
        <f t="shared" si="107"/>
        <v>51</v>
      </c>
    </row>
    <row r="2274" spans="1:13" x14ac:dyDescent="0.25">
      <c r="A2274" t="s">
        <v>2302</v>
      </c>
      <c r="B2274">
        <v>1984</v>
      </c>
      <c r="C2274" t="s">
        <v>15</v>
      </c>
      <c r="D2274">
        <v>10</v>
      </c>
      <c r="E2274">
        <v>3</v>
      </c>
      <c r="F2274" s="11">
        <v>41949.24</v>
      </c>
      <c r="G2274" t="s">
        <v>16</v>
      </c>
      <c r="H2274" t="s">
        <v>16</v>
      </c>
      <c r="I2274" t="s">
        <v>13</v>
      </c>
      <c r="K2274" t="str">
        <f t="shared" si="105"/>
        <v>1984-10</v>
      </c>
      <c r="L2274" t="str">
        <f t="shared" si="106"/>
        <v>10-Nov-1984</v>
      </c>
      <c r="M2274">
        <f t="shared" si="107"/>
        <v>38</v>
      </c>
    </row>
    <row r="2275" spans="1:13" x14ac:dyDescent="0.25">
      <c r="A2275" t="s">
        <v>2303</v>
      </c>
      <c r="B2275">
        <v>1968</v>
      </c>
      <c r="C2275" t="s">
        <v>30</v>
      </c>
      <c r="D2275">
        <v>19</v>
      </c>
      <c r="E2275">
        <v>1</v>
      </c>
      <c r="F2275" s="11">
        <v>41999.519999999997</v>
      </c>
      <c r="G2275" t="s">
        <v>16</v>
      </c>
      <c r="H2275" t="s">
        <v>12</v>
      </c>
      <c r="I2275" t="s">
        <v>13</v>
      </c>
      <c r="K2275" t="str">
        <f t="shared" si="105"/>
        <v>1968-19</v>
      </c>
      <c r="L2275" t="str">
        <f t="shared" si="106"/>
        <v>19-Dec-1968</v>
      </c>
      <c r="M2275">
        <f t="shared" si="107"/>
        <v>54</v>
      </c>
    </row>
    <row r="2276" spans="1:13" x14ac:dyDescent="0.25">
      <c r="A2276" t="s">
        <v>2304</v>
      </c>
      <c r="B2276">
        <v>1976</v>
      </c>
      <c r="C2276" t="s">
        <v>15</v>
      </c>
      <c r="D2276">
        <v>28</v>
      </c>
      <c r="E2276">
        <v>0</v>
      </c>
      <c r="F2276" s="11">
        <v>42111.66</v>
      </c>
      <c r="G2276" t="s">
        <v>16</v>
      </c>
      <c r="H2276" t="s">
        <v>16</v>
      </c>
      <c r="I2276" t="s">
        <v>247</v>
      </c>
      <c r="K2276" t="str">
        <f t="shared" si="105"/>
        <v>1976-28</v>
      </c>
      <c r="L2276" t="str">
        <f t="shared" si="106"/>
        <v>28-Nov-1976</v>
      </c>
      <c r="M2276">
        <f t="shared" si="107"/>
        <v>46</v>
      </c>
    </row>
    <row r="2277" spans="1:13" x14ac:dyDescent="0.25">
      <c r="A2277" t="s">
        <v>2305</v>
      </c>
      <c r="B2277">
        <v>1997</v>
      </c>
      <c r="C2277" t="s">
        <v>30</v>
      </c>
      <c r="D2277">
        <v>9</v>
      </c>
      <c r="E2277">
        <v>2</v>
      </c>
      <c r="F2277" s="11">
        <v>42112.24</v>
      </c>
      <c r="G2277" t="s">
        <v>16</v>
      </c>
      <c r="H2277" t="s">
        <v>12</v>
      </c>
      <c r="I2277" t="s">
        <v>13</v>
      </c>
      <c r="K2277" t="str">
        <f t="shared" si="105"/>
        <v>1997-9</v>
      </c>
      <c r="L2277" t="str">
        <f t="shared" si="106"/>
        <v>9-Dec-1997</v>
      </c>
      <c r="M2277">
        <f t="shared" si="107"/>
        <v>25</v>
      </c>
    </row>
    <row r="2278" spans="1:13" x14ac:dyDescent="0.25">
      <c r="A2278" t="s">
        <v>2306</v>
      </c>
      <c r="B2278">
        <v>1979</v>
      </c>
      <c r="C2278" t="s">
        <v>10</v>
      </c>
      <c r="D2278">
        <v>3</v>
      </c>
      <c r="E2278">
        <v>3</v>
      </c>
      <c r="F2278" s="11">
        <v>42124.52</v>
      </c>
      <c r="G2278" t="s">
        <v>16</v>
      </c>
      <c r="H2278" t="s">
        <v>16</v>
      </c>
      <c r="I2278" t="s">
        <v>13</v>
      </c>
      <c r="K2278" t="str">
        <f t="shared" si="105"/>
        <v>1979-3</v>
      </c>
      <c r="L2278" t="str">
        <f t="shared" si="106"/>
        <v>3-Jul-1979</v>
      </c>
      <c r="M2278">
        <f t="shared" si="107"/>
        <v>43</v>
      </c>
    </row>
    <row r="2279" spans="1:13" x14ac:dyDescent="0.25">
      <c r="A2279" t="s">
        <v>2307</v>
      </c>
      <c r="B2279">
        <v>1973</v>
      </c>
      <c r="C2279" t="s">
        <v>20</v>
      </c>
      <c r="D2279">
        <v>18</v>
      </c>
      <c r="E2279">
        <v>0</v>
      </c>
      <c r="F2279" s="11">
        <v>42188.15</v>
      </c>
      <c r="G2279" t="s">
        <v>16</v>
      </c>
      <c r="H2279" t="s">
        <v>16</v>
      </c>
      <c r="I2279" t="s">
        <v>42</v>
      </c>
      <c r="K2279" t="str">
        <f t="shared" si="105"/>
        <v>1973-18</v>
      </c>
      <c r="L2279" t="str">
        <f t="shared" si="106"/>
        <v>18-Sep-1973</v>
      </c>
      <c r="M2279">
        <f t="shared" si="107"/>
        <v>49</v>
      </c>
    </row>
    <row r="2280" spans="1:13" x14ac:dyDescent="0.25">
      <c r="A2280" t="s">
        <v>2308</v>
      </c>
      <c r="B2280">
        <v>1975</v>
      </c>
      <c r="C2280" t="s">
        <v>35</v>
      </c>
      <c r="D2280">
        <v>15</v>
      </c>
      <c r="E2280">
        <v>1</v>
      </c>
      <c r="F2280" s="11">
        <v>42211.14</v>
      </c>
      <c r="G2280" t="s">
        <v>16</v>
      </c>
      <c r="H2280" t="s">
        <v>12</v>
      </c>
      <c r="I2280" t="s">
        <v>13</v>
      </c>
      <c r="K2280" t="str">
        <f t="shared" si="105"/>
        <v>1975-15</v>
      </c>
      <c r="L2280" t="str">
        <f t="shared" si="106"/>
        <v>15-Aug-1975</v>
      </c>
      <c r="M2280">
        <f t="shared" si="107"/>
        <v>47</v>
      </c>
    </row>
    <row r="2281" spans="1:13" x14ac:dyDescent="0.25">
      <c r="A2281" t="s">
        <v>2309</v>
      </c>
      <c r="B2281">
        <v>1967</v>
      </c>
      <c r="C2281" t="s">
        <v>18</v>
      </c>
      <c r="D2281">
        <v>28</v>
      </c>
      <c r="E2281">
        <v>0</v>
      </c>
      <c r="F2281" s="11">
        <v>42303.69</v>
      </c>
      <c r="G2281" t="s">
        <v>16</v>
      </c>
      <c r="H2281" t="s">
        <v>11</v>
      </c>
      <c r="I2281" t="s">
        <v>168</v>
      </c>
      <c r="K2281" t="str">
        <f t="shared" si="105"/>
        <v>1967-28</v>
      </c>
      <c r="L2281" t="str">
        <f t="shared" si="106"/>
        <v>28-Jun-1967</v>
      </c>
      <c r="M2281">
        <f t="shared" si="107"/>
        <v>55</v>
      </c>
    </row>
    <row r="2282" spans="1:13" x14ac:dyDescent="0.25">
      <c r="A2282" t="s">
        <v>2310</v>
      </c>
      <c r="B2282">
        <v>1968</v>
      </c>
      <c r="C2282" t="s">
        <v>35</v>
      </c>
      <c r="D2282">
        <v>3</v>
      </c>
      <c r="E2282">
        <v>0</v>
      </c>
      <c r="F2282" s="11">
        <v>42478.6</v>
      </c>
      <c r="G2282" t="s">
        <v>16</v>
      </c>
      <c r="H2282" t="s">
        <v>11</v>
      </c>
      <c r="I2282" t="s">
        <v>42</v>
      </c>
      <c r="K2282" t="str">
        <f t="shared" si="105"/>
        <v>1968-3</v>
      </c>
      <c r="L2282" t="str">
        <f t="shared" si="106"/>
        <v>3-Aug-1968</v>
      </c>
      <c r="M2282">
        <f t="shared" si="107"/>
        <v>54</v>
      </c>
    </row>
    <row r="2283" spans="1:13" x14ac:dyDescent="0.25">
      <c r="A2283" t="s">
        <v>2311</v>
      </c>
      <c r="B2283">
        <v>1967</v>
      </c>
      <c r="C2283" t="s">
        <v>18</v>
      </c>
      <c r="D2283">
        <v>27</v>
      </c>
      <c r="E2283">
        <v>0</v>
      </c>
      <c r="F2283" s="11">
        <v>42538.720000000001</v>
      </c>
      <c r="G2283" t="s">
        <v>16</v>
      </c>
      <c r="H2283" t="s">
        <v>12</v>
      </c>
      <c r="I2283" t="s">
        <v>42</v>
      </c>
      <c r="K2283" t="str">
        <f t="shared" si="105"/>
        <v>1967-27</v>
      </c>
      <c r="L2283" t="str">
        <f t="shared" si="106"/>
        <v>27-Jun-1967</v>
      </c>
      <c r="M2283">
        <f t="shared" si="107"/>
        <v>55</v>
      </c>
    </row>
    <row r="2284" spans="1:13" x14ac:dyDescent="0.25">
      <c r="A2284" t="s">
        <v>2312</v>
      </c>
      <c r="B2284">
        <v>1979</v>
      </c>
      <c r="C2284" t="s">
        <v>30</v>
      </c>
      <c r="D2284">
        <v>27</v>
      </c>
      <c r="E2284">
        <v>2</v>
      </c>
      <c r="F2284" s="11">
        <v>42560.43</v>
      </c>
      <c r="G2284" t="s">
        <v>16</v>
      </c>
      <c r="H2284" t="s">
        <v>12</v>
      </c>
      <c r="I2284" t="s">
        <v>13</v>
      </c>
      <c r="K2284" t="str">
        <f t="shared" si="105"/>
        <v>1979-27</v>
      </c>
      <c r="L2284" t="str">
        <f t="shared" si="106"/>
        <v>27-Dec-1979</v>
      </c>
      <c r="M2284">
        <f t="shared" si="107"/>
        <v>43</v>
      </c>
    </row>
    <row r="2285" spans="1:13" x14ac:dyDescent="0.25">
      <c r="A2285" t="s">
        <v>2313</v>
      </c>
      <c r="B2285">
        <v>1971</v>
      </c>
      <c r="C2285" t="s">
        <v>15</v>
      </c>
      <c r="D2285">
        <v>3</v>
      </c>
      <c r="E2285">
        <v>0</v>
      </c>
      <c r="F2285" s="11">
        <v>42644.2</v>
      </c>
      <c r="G2285" t="s">
        <v>16</v>
      </c>
      <c r="H2285" t="s">
        <v>12</v>
      </c>
      <c r="I2285" t="s">
        <v>42</v>
      </c>
      <c r="K2285" t="str">
        <f t="shared" si="105"/>
        <v>1971-3</v>
      </c>
      <c r="L2285" t="str">
        <f t="shared" si="106"/>
        <v>3-Nov-1971</v>
      </c>
      <c r="M2285">
        <f t="shared" si="107"/>
        <v>51</v>
      </c>
    </row>
    <row r="2286" spans="1:13" x14ac:dyDescent="0.25">
      <c r="A2286" t="s">
        <v>2314</v>
      </c>
      <c r="B2286">
        <v>1977</v>
      </c>
      <c r="C2286" t="s">
        <v>37</v>
      </c>
      <c r="D2286">
        <v>21</v>
      </c>
      <c r="E2286">
        <v>2</v>
      </c>
      <c r="F2286" s="11">
        <v>42760.5</v>
      </c>
      <c r="G2286" t="s">
        <v>16</v>
      </c>
      <c r="H2286" t="s">
        <v>11</v>
      </c>
      <c r="I2286" t="s">
        <v>23</v>
      </c>
      <c r="K2286" t="str">
        <f t="shared" si="105"/>
        <v>1977-21</v>
      </c>
      <c r="L2286" t="str">
        <f t="shared" si="106"/>
        <v>21-Oct-1977</v>
      </c>
      <c r="M2286">
        <f t="shared" si="107"/>
        <v>45</v>
      </c>
    </row>
    <row r="2287" spans="1:13" x14ac:dyDescent="0.25">
      <c r="A2287" t="s">
        <v>2315</v>
      </c>
      <c r="B2287">
        <v>1965</v>
      </c>
      <c r="C2287" t="s">
        <v>37</v>
      </c>
      <c r="D2287">
        <v>29</v>
      </c>
      <c r="E2287">
        <v>0</v>
      </c>
      <c r="F2287" s="11">
        <v>42764.12</v>
      </c>
      <c r="G2287" t="s">
        <v>16</v>
      </c>
      <c r="H2287" t="s">
        <v>11</v>
      </c>
      <c r="I2287" t="s">
        <v>42</v>
      </c>
      <c r="K2287" t="str">
        <f t="shared" si="105"/>
        <v>1965-29</v>
      </c>
      <c r="L2287" t="str">
        <f t="shared" si="106"/>
        <v>29-Oct-1965</v>
      </c>
      <c r="M2287">
        <f t="shared" si="107"/>
        <v>57</v>
      </c>
    </row>
    <row r="2288" spans="1:13" x14ac:dyDescent="0.25">
      <c r="A2288" t="s">
        <v>2316</v>
      </c>
      <c r="B2288">
        <v>1972</v>
      </c>
      <c r="C2288" t="s">
        <v>20</v>
      </c>
      <c r="D2288">
        <v>10</v>
      </c>
      <c r="E2288">
        <v>2</v>
      </c>
      <c r="F2288" s="11">
        <v>42856.84</v>
      </c>
      <c r="G2288" t="s">
        <v>16</v>
      </c>
      <c r="H2288" t="s">
        <v>16</v>
      </c>
      <c r="I2288" t="s">
        <v>42</v>
      </c>
      <c r="K2288" t="str">
        <f t="shared" si="105"/>
        <v>1972-10</v>
      </c>
      <c r="L2288" t="str">
        <f t="shared" si="106"/>
        <v>10-Sep-1972</v>
      </c>
      <c r="M2288">
        <f t="shared" si="107"/>
        <v>50</v>
      </c>
    </row>
    <row r="2289" spans="1:13" x14ac:dyDescent="0.25">
      <c r="A2289" t="s">
        <v>2317</v>
      </c>
      <c r="B2289">
        <v>1975</v>
      </c>
      <c r="C2289" t="s">
        <v>37</v>
      </c>
      <c r="D2289">
        <v>23</v>
      </c>
      <c r="E2289">
        <v>1</v>
      </c>
      <c r="F2289" s="11">
        <v>42969.85</v>
      </c>
      <c r="G2289" t="s">
        <v>16</v>
      </c>
      <c r="H2289" t="s">
        <v>12</v>
      </c>
      <c r="I2289" t="s">
        <v>13</v>
      </c>
      <c r="K2289" t="str">
        <f t="shared" si="105"/>
        <v>1975-23</v>
      </c>
      <c r="L2289" t="str">
        <f t="shared" si="106"/>
        <v>23-Oct-1975</v>
      </c>
      <c r="M2289">
        <f t="shared" si="107"/>
        <v>47</v>
      </c>
    </row>
    <row r="2290" spans="1:13" x14ac:dyDescent="0.25">
      <c r="A2290" t="s">
        <v>2318</v>
      </c>
      <c r="B2290">
        <v>1978</v>
      </c>
      <c r="C2290" t="s">
        <v>15</v>
      </c>
      <c r="D2290">
        <v>4</v>
      </c>
      <c r="E2290">
        <v>0</v>
      </c>
      <c r="F2290" s="11">
        <v>42983.46</v>
      </c>
      <c r="G2290" t="s">
        <v>16</v>
      </c>
      <c r="H2290" t="s">
        <v>11</v>
      </c>
      <c r="I2290" t="s">
        <v>23</v>
      </c>
      <c r="K2290" t="str">
        <f t="shared" si="105"/>
        <v>1978-4</v>
      </c>
      <c r="L2290" t="str">
        <f t="shared" si="106"/>
        <v>4-Nov-1978</v>
      </c>
      <c r="M2290">
        <f t="shared" si="107"/>
        <v>44</v>
      </c>
    </row>
    <row r="2291" spans="1:13" x14ac:dyDescent="0.25">
      <c r="A2291" t="s">
        <v>2319</v>
      </c>
      <c r="B2291">
        <v>1965</v>
      </c>
      <c r="C2291" t="s">
        <v>15</v>
      </c>
      <c r="D2291">
        <v>29</v>
      </c>
      <c r="E2291">
        <v>0</v>
      </c>
      <c r="F2291" s="11">
        <v>43073.760000000002</v>
      </c>
      <c r="G2291" t="s">
        <v>11</v>
      </c>
      <c r="H2291" t="s">
        <v>11</v>
      </c>
      <c r="I2291" t="s">
        <v>42</v>
      </c>
      <c r="K2291" t="str">
        <f t="shared" si="105"/>
        <v>1965-29</v>
      </c>
      <c r="L2291" t="str">
        <f t="shared" si="106"/>
        <v>29-Nov-1965</v>
      </c>
      <c r="M2291">
        <f t="shared" si="107"/>
        <v>57</v>
      </c>
    </row>
    <row r="2292" spans="1:13" x14ac:dyDescent="0.25">
      <c r="A2292" t="s">
        <v>2320</v>
      </c>
      <c r="B2292">
        <v>1969</v>
      </c>
      <c r="C2292" t="s">
        <v>30</v>
      </c>
      <c r="D2292">
        <v>3</v>
      </c>
      <c r="E2292">
        <v>0</v>
      </c>
      <c r="F2292" s="11">
        <v>43254.42</v>
      </c>
      <c r="G2292" t="s">
        <v>11</v>
      </c>
      <c r="H2292" t="s">
        <v>11</v>
      </c>
      <c r="I2292" t="s">
        <v>168</v>
      </c>
      <c r="K2292" t="str">
        <f t="shared" si="105"/>
        <v>1969-3</v>
      </c>
      <c r="L2292" t="str">
        <f t="shared" si="106"/>
        <v>3-Dec-1969</v>
      </c>
      <c r="M2292">
        <f t="shared" si="107"/>
        <v>53</v>
      </c>
    </row>
    <row r="2293" spans="1:13" x14ac:dyDescent="0.25">
      <c r="A2293" t="s">
        <v>2321</v>
      </c>
      <c r="B2293">
        <v>1965</v>
      </c>
      <c r="C2293" t="s">
        <v>35</v>
      </c>
      <c r="D2293">
        <v>22</v>
      </c>
      <c r="E2293">
        <v>0</v>
      </c>
      <c r="F2293" s="11">
        <v>43578.94</v>
      </c>
      <c r="G2293" t="s">
        <v>11</v>
      </c>
      <c r="H2293" t="s">
        <v>11</v>
      </c>
      <c r="I2293" t="s">
        <v>23</v>
      </c>
      <c r="K2293" t="str">
        <f t="shared" si="105"/>
        <v>1965-22</v>
      </c>
      <c r="L2293" t="str">
        <f t="shared" si="106"/>
        <v>22-Aug-1965</v>
      </c>
      <c r="M2293">
        <f t="shared" si="107"/>
        <v>57</v>
      </c>
    </row>
    <row r="2294" spans="1:13" x14ac:dyDescent="0.25">
      <c r="A2294" t="s">
        <v>2322</v>
      </c>
      <c r="B2294">
        <v>1986</v>
      </c>
      <c r="C2294" t="s">
        <v>30</v>
      </c>
      <c r="D2294">
        <v>29</v>
      </c>
      <c r="E2294">
        <v>3</v>
      </c>
      <c r="F2294" s="11">
        <v>43753.34</v>
      </c>
      <c r="G2294" t="s">
        <v>11</v>
      </c>
      <c r="H2294" t="s">
        <v>16</v>
      </c>
      <c r="I2294" t="s">
        <v>164</v>
      </c>
      <c r="K2294" t="str">
        <f t="shared" si="105"/>
        <v>1986-29</v>
      </c>
      <c r="L2294" t="str">
        <f t="shared" si="106"/>
        <v>29-Dec-1986</v>
      </c>
      <c r="M2294">
        <f t="shared" si="107"/>
        <v>36</v>
      </c>
    </row>
    <row r="2295" spans="1:13" x14ac:dyDescent="0.25">
      <c r="A2295" t="s">
        <v>2323</v>
      </c>
      <c r="B2295">
        <v>1966</v>
      </c>
      <c r="C2295" t="s">
        <v>37</v>
      </c>
      <c r="D2295">
        <v>25</v>
      </c>
      <c r="E2295">
        <v>2</v>
      </c>
      <c r="F2295" s="11">
        <v>43813.87</v>
      </c>
      <c r="G2295" t="s">
        <v>11</v>
      </c>
      <c r="H2295" t="s">
        <v>11</v>
      </c>
      <c r="I2295" t="s">
        <v>13</v>
      </c>
      <c r="K2295" t="str">
        <f t="shared" si="105"/>
        <v>1966-25</v>
      </c>
      <c r="L2295" t="str">
        <f t="shared" si="106"/>
        <v>25-Oct-1966</v>
      </c>
      <c r="M2295">
        <f t="shared" si="107"/>
        <v>56</v>
      </c>
    </row>
    <row r="2296" spans="1:13" x14ac:dyDescent="0.25">
      <c r="A2296" t="s">
        <v>2324</v>
      </c>
      <c r="B2296">
        <v>1966</v>
      </c>
      <c r="C2296" t="s">
        <v>10</v>
      </c>
      <c r="D2296">
        <v>2</v>
      </c>
      <c r="E2296">
        <v>0</v>
      </c>
      <c r="F2296" s="11">
        <v>43817.45</v>
      </c>
      <c r="G2296" t="s">
        <v>11</v>
      </c>
      <c r="H2296" t="s">
        <v>12</v>
      </c>
      <c r="I2296" t="s">
        <v>23</v>
      </c>
      <c r="K2296" t="str">
        <f t="shared" si="105"/>
        <v>1966-2</v>
      </c>
      <c r="L2296" t="str">
        <f t="shared" si="106"/>
        <v>2-Jul-1966</v>
      </c>
      <c r="M2296">
        <f t="shared" si="107"/>
        <v>56</v>
      </c>
    </row>
    <row r="2297" spans="1:13" x14ac:dyDescent="0.25">
      <c r="A2297" t="s">
        <v>2325</v>
      </c>
      <c r="B2297">
        <v>1980</v>
      </c>
      <c r="C2297" t="s">
        <v>15</v>
      </c>
      <c r="D2297">
        <v>10</v>
      </c>
      <c r="E2297">
        <v>2</v>
      </c>
      <c r="F2297" s="11">
        <v>43896.38</v>
      </c>
      <c r="G2297" t="s">
        <v>11</v>
      </c>
      <c r="H2297" t="s">
        <v>16</v>
      </c>
      <c r="I2297" t="s">
        <v>13</v>
      </c>
      <c r="K2297" t="str">
        <f t="shared" si="105"/>
        <v>1980-10</v>
      </c>
      <c r="L2297" t="str">
        <f t="shared" si="106"/>
        <v>10-Nov-1980</v>
      </c>
      <c r="M2297">
        <f t="shared" si="107"/>
        <v>42</v>
      </c>
    </row>
    <row r="2298" spans="1:13" x14ac:dyDescent="0.25">
      <c r="A2298" t="s">
        <v>2326</v>
      </c>
      <c r="B2298">
        <v>1966</v>
      </c>
      <c r="C2298" t="s">
        <v>37</v>
      </c>
      <c r="D2298">
        <v>5</v>
      </c>
      <c r="E2298">
        <v>0</v>
      </c>
      <c r="F2298" s="11">
        <v>43921.18</v>
      </c>
      <c r="G2298" t="s">
        <v>11</v>
      </c>
      <c r="H2298" t="s">
        <v>11</v>
      </c>
      <c r="I2298" t="s">
        <v>23</v>
      </c>
      <c r="K2298" t="str">
        <f t="shared" si="105"/>
        <v>1966-5</v>
      </c>
      <c r="L2298" t="str">
        <f t="shared" si="106"/>
        <v>5-Oct-1966</v>
      </c>
      <c r="M2298">
        <f t="shared" si="107"/>
        <v>56</v>
      </c>
    </row>
    <row r="2299" spans="1:13" x14ac:dyDescent="0.25">
      <c r="A2299" t="s">
        <v>2327</v>
      </c>
      <c r="B2299">
        <v>1988</v>
      </c>
      <c r="C2299" t="s">
        <v>10</v>
      </c>
      <c r="D2299">
        <v>16</v>
      </c>
      <c r="E2299">
        <v>1</v>
      </c>
      <c r="F2299" s="11">
        <v>43943.88</v>
      </c>
      <c r="G2299" t="s">
        <v>11</v>
      </c>
      <c r="H2299" t="s">
        <v>16</v>
      </c>
      <c r="I2299" t="s">
        <v>23</v>
      </c>
      <c r="K2299" t="str">
        <f t="shared" si="105"/>
        <v>1988-16</v>
      </c>
      <c r="L2299" t="str">
        <f t="shared" si="106"/>
        <v>16-Jul-1988</v>
      </c>
      <c r="M2299">
        <f t="shared" si="107"/>
        <v>34</v>
      </c>
    </row>
    <row r="2300" spans="1:13" x14ac:dyDescent="0.25">
      <c r="A2300" t="s">
        <v>2328</v>
      </c>
      <c r="B2300">
        <v>1975</v>
      </c>
      <c r="C2300" t="s">
        <v>18</v>
      </c>
      <c r="D2300">
        <v>1</v>
      </c>
      <c r="E2300">
        <v>2</v>
      </c>
      <c r="F2300" s="11">
        <v>44202.65</v>
      </c>
      <c r="G2300" t="s">
        <v>11</v>
      </c>
      <c r="H2300" t="s">
        <v>11</v>
      </c>
      <c r="I2300" t="s">
        <v>13</v>
      </c>
      <c r="K2300" t="str">
        <f t="shared" si="105"/>
        <v>1975-1</v>
      </c>
      <c r="L2300" t="str">
        <f t="shared" si="106"/>
        <v>1-Jun-1975</v>
      </c>
      <c r="M2300">
        <f t="shared" si="107"/>
        <v>48</v>
      </c>
    </row>
    <row r="2301" spans="1:13" x14ac:dyDescent="0.25">
      <c r="A2301" t="s">
        <v>2329</v>
      </c>
      <c r="B2301">
        <v>1968</v>
      </c>
      <c r="C2301" t="s">
        <v>15</v>
      </c>
      <c r="D2301">
        <v>24</v>
      </c>
      <c r="E2301">
        <v>2</v>
      </c>
      <c r="F2301" s="11">
        <v>44260.75</v>
      </c>
      <c r="G2301" t="s">
        <v>11</v>
      </c>
      <c r="H2301" t="s">
        <v>16</v>
      </c>
      <c r="I2301" t="s">
        <v>13</v>
      </c>
      <c r="K2301" t="str">
        <f t="shared" si="105"/>
        <v>1968-24</v>
      </c>
      <c r="L2301" t="str">
        <f t="shared" si="106"/>
        <v>24-Nov-1968</v>
      </c>
      <c r="M2301">
        <f t="shared" si="107"/>
        <v>54</v>
      </c>
    </row>
    <row r="2302" spans="1:13" x14ac:dyDescent="0.25">
      <c r="A2302" t="s">
        <v>2330</v>
      </c>
      <c r="B2302">
        <v>1971</v>
      </c>
      <c r="C2302" t="s">
        <v>37</v>
      </c>
      <c r="D2302">
        <v>29</v>
      </c>
      <c r="E2302">
        <v>0</v>
      </c>
      <c r="F2302" s="11">
        <v>44400.41</v>
      </c>
      <c r="G2302" t="s">
        <v>11</v>
      </c>
      <c r="H2302" t="s">
        <v>11</v>
      </c>
      <c r="I2302" t="s">
        <v>13</v>
      </c>
      <c r="K2302" t="str">
        <f t="shared" si="105"/>
        <v>1971-29</v>
      </c>
      <c r="L2302" t="str">
        <f t="shared" si="106"/>
        <v>29-Oct-1971</v>
      </c>
      <c r="M2302">
        <f t="shared" si="107"/>
        <v>51</v>
      </c>
    </row>
    <row r="2303" spans="1:13" x14ac:dyDescent="0.25">
      <c r="A2303" t="s">
        <v>2331</v>
      </c>
      <c r="B2303">
        <v>1967</v>
      </c>
      <c r="C2303" t="s">
        <v>20</v>
      </c>
      <c r="D2303">
        <v>14</v>
      </c>
      <c r="E2303">
        <v>0</v>
      </c>
      <c r="F2303" s="11">
        <v>44423.8</v>
      </c>
      <c r="G2303" t="s">
        <v>11</v>
      </c>
      <c r="H2303" t="s">
        <v>12</v>
      </c>
      <c r="I2303" t="s">
        <v>13</v>
      </c>
      <c r="K2303" t="str">
        <f t="shared" si="105"/>
        <v>1967-14</v>
      </c>
      <c r="L2303" t="str">
        <f t="shared" si="106"/>
        <v>14-Sep-1967</v>
      </c>
      <c r="M2303">
        <f t="shared" si="107"/>
        <v>55</v>
      </c>
    </row>
    <row r="2304" spans="1:13" x14ac:dyDescent="0.25">
      <c r="A2304" t="s">
        <v>2332</v>
      </c>
      <c r="B2304">
        <v>2000</v>
      </c>
      <c r="C2304" t="s">
        <v>35</v>
      </c>
      <c r="D2304">
        <v>2</v>
      </c>
      <c r="E2304">
        <v>1</v>
      </c>
      <c r="F2304" s="11">
        <v>44501.4</v>
      </c>
      <c r="G2304" t="s">
        <v>11</v>
      </c>
      <c r="H2304" t="s">
        <v>12</v>
      </c>
      <c r="I2304" t="s">
        <v>13</v>
      </c>
      <c r="K2304" t="str">
        <f t="shared" si="105"/>
        <v>2000-2</v>
      </c>
      <c r="L2304" t="str">
        <f t="shared" si="106"/>
        <v>2-Aug-2000</v>
      </c>
      <c r="M2304">
        <f t="shared" si="107"/>
        <v>22</v>
      </c>
    </row>
    <row r="2305" spans="1:13" x14ac:dyDescent="0.25">
      <c r="A2305" t="s">
        <v>2333</v>
      </c>
      <c r="B2305">
        <v>1993</v>
      </c>
      <c r="C2305" t="s">
        <v>37</v>
      </c>
      <c r="D2305">
        <v>11</v>
      </c>
      <c r="E2305">
        <v>2</v>
      </c>
      <c r="F2305" s="11">
        <v>44585.46</v>
      </c>
      <c r="G2305" t="s">
        <v>11</v>
      </c>
      <c r="H2305" t="s">
        <v>11</v>
      </c>
      <c r="I2305" t="s">
        <v>42</v>
      </c>
      <c r="K2305" t="str">
        <f t="shared" si="105"/>
        <v>1993-11</v>
      </c>
      <c r="L2305" t="str">
        <f t="shared" si="106"/>
        <v>11-Oct-1993</v>
      </c>
      <c r="M2305">
        <f t="shared" si="107"/>
        <v>29</v>
      </c>
    </row>
    <row r="2306" spans="1:13" x14ac:dyDescent="0.25">
      <c r="A2306" t="s">
        <v>2334</v>
      </c>
      <c r="B2306">
        <v>1971</v>
      </c>
      <c r="C2306" t="s">
        <v>35</v>
      </c>
      <c r="D2306">
        <v>13</v>
      </c>
      <c r="E2306">
        <v>2</v>
      </c>
      <c r="F2306" s="11">
        <v>44641.2</v>
      </c>
      <c r="G2306" t="s">
        <v>11</v>
      </c>
      <c r="H2306" t="s">
        <v>12</v>
      </c>
      <c r="I2306" t="s">
        <v>247</v>
      </c>
      <c r="K2306" t="str">
        <f t="shared" si="105"/>
        <v>1971-13</v>
      </c>
      <c r="L2306" t="str">
        <f t="shared" si="106"/>
        <v>13-Aug-1971</v>
      </c>
      <c r="M2306">
        <f t="shared" si="107"/>
        <v>51</v>
      </c>
    </row>
    <row r="2307" spans="1:13" x14ac:dyDescent="0.25">
      <c r="A2307" t="s">
        <v>2335</v>
      </c>
      <c r="B2307">
        <v>1962</v>
      </c>
      <c r="C2307" t="s">
        <v>30</v>
      </c>
      <c r="D2307">
        <v>17</v>
      </c>
      <c r="E2307">
        <v>0</v>
      </c>
      <c r="F2307" s="11">
        <v>45008.959999999999</v>
      </c>
      <c r="G2307" t="s">
        <v>11</v>
      </c>
      <c r="H2307" t="s">
        <v>11</v>
      </c>
      <c r="I2307" t="s">
        <v>13</v>
      </c>
      <c r="K2307" t="str">
        <f t="shared" ref="K2307:K2344" si="108">B2307&amp;"-"&amp;D2307</f>
        <v>1962-17</v>
      </c>
      <c r="L2307" t="str">
        <f t="shared" ref="L2307:L2344" si="109">D2307&amp;"-"&amp;C2307&amp;"-"&amp;B2307</f>
        <v>17-Dec-1962</v>
      </c>
      <c r="M2307">
        <f t="shared" ref="M2307:M2344" si="110">DATEDIF(L2307,DATE(2023,6,8),"Y")</f>
        <v>60</v>
      </c>
    </row>
    <row r="2308" spans="1:13" x14ac:dyDescent="0.25">
      <c r="A2308" t="s">
        <v>2336</v>
      </c>
      <c r="B2308">
        <v>1974</v>
      </c>
      <c r="C2308" t="s">
        <v>35</v>
      </c>
      <c r="D2308">
        <v>9</v>
      </c>
      <c r="E2308">
        <v>2</v>
      </c>
      <c r="F2308" s="11">
        <v>45702.02</v>
      </c>
      <c r="G2308" t="s">
        <v>11</v>
      </c>
      <c r="H2308" t="s">
        <v>11</v>
      </c>
      <c r="I2308" t="s">
        <v>23</v>
      </c>
      <c r="K2308" t="str">
        <f t="shared" si="108"/>
        <v>1974-9</v>
      </c>
      <c r="L2308" t="str">
        <f t="shared" si="109"/>
        <v>9-Aug-1974</v>
      </c>
      <c r="M2308">
        <f t="shared" si="110"/>
        <v>48</v>
      </c>
    </row>
    <row r="2309" spans="1:13" x14ac:dyDescent="0.25">
      <c r="A2309" t="s">
        <v>2337</v>
      </c>
      <c r="B2309">
        <v>1960</v>
      </c>
      <c r="C2309" t="s">
        <v>30</v>
      </c>
      <c r="D2309">
        <v>21</v>
      </c>
      <c r="E2309">
        <v>0</v>
      </c>
      <c r="F2309" s="11">
        <v>45710.21</v>
      </c>
      <c r="G2309" t="s">
        <v>11</v>
      </c>
      <c r="H2309" t="s">
        <v>11</v>
      </c>
      <c r="I2309" t="s">
        <v>168</v>
      </c>
      <c r="K2309" t="str">
        <f t="shared" si="108"/>
        <v>1960-21</v>
      </c>
      <c r="L2309" t="str">
        <f t="shared" si="109"/>
        <v>21-Dec-1960</v>
      </c>
      <c r="M2309">
        <f t="shared" si="110"/>
        <v>62</v>
      </c>
    </row>
    <row r="2310" spans="1:13" x14ac:dyDescent="0.25">
      <c r="A2310" t="s">
        <v>2338</v>
      </c>
      <c r="B2310">
        <v>1979</v>
      </c>
      <c r="C2310" t="s">
        <v>35</v>
      </c>
      <c r="D2310">
        <v>12</v>
      </c>
      <c r="E2310">
        <v>0</v>
      </c>
      <c r="F2310" s="11">
        <v>45863.21</v>
      </c>
      <c r="G2310" t="s">
        <v>11</v>
      </c>
      <c r="H2310" t="s">
        <v>16</v>
      </c>
      <c r="I2310" t="s">
        <v>13</v>
      </c>
      <c r="K2310" t="str">
        <f t="shared" si="108"/>
        <v>1979-12</v>
      </c>
      <c r="L2310" t="str">
        <f t="shared" si="109"/>
        <v>12-Aug-1979</v>
      </c>
      <c r="M2310">
        <f t="shared" si="110"/>
        <v>43</v>
      </c>
    </row>
    <row r="2311" spans="1:13" x14ac:dyDescent="0.25">
      <c r="A2311" t="s">
        <v>2339</v>
      </c>
      <c r="B2311">
        <v>1985</v>
      </c>
      <c r="C2311" t="s">
        <v>20</v>
      </c>
      <c r="D2311">
        <v>30</v>
      </c>
      <c r="E2311">
        <v>2</v>
      </c>
      <c r="F2311" s="11">
        <v>46113.51</v>
      </c>
      <c r="G2311" t="s">
        <v>11</v>
      </c>
      <c r="H2311" t="s">
        <v>12</v>
      </c>
      <c r="I2311" t="s">
        <v>42</v>
      </c>
      <c r="K2311" t="str">
        <f t="shared" si="108"/>
        <v>1985-30</v>
      </c>
      <c r="L2311" t="str">
        <f t="shared" si="109"/>
        <v>30-Sep-1985</v>
      </c>
      <c r="M2311">
        <f t="shared" si="110"/>
        <v>37</v>
      </c>
    </row>
    <row r="2312" spans="1:13" x14ac:dyDescent="0.25">
      <c r="A2312" t="s">
        <v>2340</v>
      </c>
      <c r="B2312">
        <v>1962</v>
      </c>
      <c r="C2312" t="s">
        <v>30</v>
      </c>
      <c r="D2312">
        <v>4</v>
      </c>
      <c r="E2312">
        <v>3</v>
      </c>
      <c r="F2312" s="11">
        <v>46130.53</v>
      </c>
      <c r="G2312" t="s">
        <v>16</v>
      </c>
      <c r="H2312" t="s">
        <v>16</v>
      </c>
      <c r="I2312" t="s">
        <v>23</v>
      </c>
      <c r="K2312" t="str">
        <f t="shared" si="108"/>
        <v>1962-4</v>
      </c>
      <c r="L2312" t="str">
        <f t="shared" si="109"/>
        <v>4-Dec-1962</v>
      </c>
      <c r="M2312">
        <f t="shared" si="110"/>
        <v>60</v>
      </c>
    </row>
    <row r="2313" spans="1:13" x14ac:dyDescent="0.25">
      <c r="A2313" t="s">
        <v>2341</v>
      </c>
      <c r="B2313">
        <v>1976</v>
      </c>
      <c r="C2313" t="s">
        <v>30</v>
      </c>
      <c r="D2313">
        <v>2</v>
      </c>
      <c r="E2313">
        <v>3</v>
      </c>
      <c r="F2313" s="11">
        <v>46151.12</v>
      </c>
      <c r="G2313" t="s">
        <v>16</v>
      </c>
      <c r="H2313" t="s">
        <v>12</v>
      </c>
      <c r="I2313" t="s">
        <v>13</v>
      </c>
      <c r="K2313" t="str">
        <f t="shared" si="108"/>
        <v>1976-2</v>
      </c>
      <c r="L2313" t="str">
        <f t="shared" si="109"/>
        <v>2-Dec-1976</v>
      </c>
      <c r="M2313">
        <f t="shared" si="110"/>
        <v>46</v>
      </c>
    </row>
    <row r="2314" spans="1:13" x14ac:dyDescent="0.25">
      <c r="A2314" t="s">
        <v>2342</v>
      </c>
      <c r="B2314">
        <v>1978</v>
      </c>
      <c r="C2314" t="s">
        <v>35</v>
      </c>
      <c r="D2314">
        <v>17</v>
      </c>
      <c r="E2314">
        <v>2</v>
      </c>
      <c r="F2314" s="11">
        <v>46200.99</v>
      </c>
      <c r="G2314" t="s">
        <v>16</v>
      </c>
      <c r="H2314" t="s">
        <v>16</v>
      </c>
      <c r="I2314" t="s">
        <v>13</v>
      </c>
      <c r="K2314" t="str">
        <f t="shared" si="108"/>
        <v>1978-17</v>
      </c>
      <c r="L2314" t="str">
        <f t="shared" si="109"/>
        <v>17-Aug-1978</v>
      </c>
      <c r="M2314">
        <f t="shared" si="110"/>
        <v>44</v>
      </c>
    </row>
    <row r="2315" spans="1:13" x14ac:dyDescent="0.25">
      <c r="A2315" t="s">
        <v>2343</v>
      </c>
      <c r="B2315">
        <v>1971</v>
      </c>
      <c r="C2315" t="s">
        <v>30</v>
      </c>
      <c r="D2315">
        <v>6</v>
      </c>
      <c r="E2315">
        <v>3</v>
      </c>
      <c r="F2315" s="11">
        <v>46255.11</v>
      </c>
      <c r="G2315" t="s">
        <v>16</v>
      </c>
      <c r="H2315" t="s">
        <v>12</v>
      </c>
      <c r="I2315" t="s">
        <v>247</v>
      </c>
      <c r="K2315" t="str">
        <f t="shared" si="108"/>
        <v>1971-6</v>
      </c>
      <c r="L2315" t="str">
        <f t="shared" si="109"/>
        <v>6-Dec-1971</v>
      </c>
      <c r="M2315">
        <f t="shared" si="110"/>
        <v>51</v>
      </c>
    </row>
    <row r="2316" spans="1:13" x14ac:dyDescent="0.25">
      <c r="A2316" t="s">
        <v>2344</v>
      </c>
      <c r="B2316">
        <v>1961</v>
      </c>
      <c r="C2316" t="s">
        <v>35</v>
      </c>
      <c r="D2316">
        <v>8</v>
      </c>
      <c r="E2316">
        <v>0</v>
      </c>
      <c r="F2316" s="11">
        <v>46599.11</v>
      </c>
      <c r="G2316" t="s">
        <v>16</v>
      </c>
      <c r="H2316" t="s">
        <v>16</v>
      </c>
      <c r="I2316" t="s">
        <v>13</v>
      </c>
      <c r="K2316" t="str">
        <f t="shared" si="108"/>
        <v>1961-8</v>
      </c>
      <c r="L2316" t="str">
        <f t="shared" si="109"/>
        <v>8-Aug-1961</v>
      </c>
      <c r="M2316">
        <f t="shared" si="110"/>
        <v>61</v>
      </c>
    </row>
    <row r="2317" spans="1:13" x14ac:dyDescent="0.25">
      <c r="A2317" t="s">
        <v>2345</v>
      </c>
      <c r="B2317">
        <v>1969</v>
      </c>
      <c r="C2317" t="s">
        <v>18</v>
      </c>
      <c r="D2317">
        <v>23</v>
      </c>
      <c r="E2317">
        <v>3</v>
      </c>
      <c r="F2317" s="11">
        <v>46661.440000000002</v>
      </c>
      <c r="G2317" t="s">
        <v>16</v>
      </c>
      <c r="H2317" t="s">
        <v>12</v>
      </c>
      <c r="I2317" t="s">
        <v>23</v>
      </c>
      <c r="K2317" t="str">
        <f t="shared" si="108"/>
        <v>1969-23</v>
      </c>
      <c r="L2317" t="str">
        <f t="shared" si="109"/>
        <v>23-Jun-1969</v>
      </c>
      <c r="M2317">
        <f t="shared" si="110"/>
        <v>53</v>
      </c>
    </row>
    <row r="2318" spans="1:13" x14ac:dyDescent="0.25">
      <c r="A2318" t="s">
        <v>2346</v>
      </c>
      <c r="B2318">
        <v>1960</v>
      </c>
      <c r="C2318" t="s">
        <v>15</v>
      </c>
      <c r="D2318">
        <v>17</v>
      </c>
      <c r="E2318">
        <v>3</v>
      </c>
      <c r="F2318" s="11">
        <v>46718.16</v>
      </c>
      <c r="G2318" t="s">
        <v>16</v>
      </c>
      <c r="H2318" t="s">
        <v>16</v>
      </c>
      <c r="I2318" t="s">
        <v>23</v>
      </c>
      <c r="K2318" t="str">
        <f t="shared" si="108"/>
        <v>1960-17</v>
      </c>
      <c r="L2318" t="str">
        <f t="shared" si="109"/>
        <v>17-Nov-1960</v>
      </c>
      <c r="M2318">
        <f t="shared" si="110"/>
        <v>62</v>
      </c>
    </row>
    <row r="2319" spans="1:13" x14ac:dyDescent="0.25">
      <c r="A2319" t="s">
        <v>2347</v>
      </c>
      <c r="B2319">
        <v>1958</v>
      </c>
      <c r="C2319" t="s">
        <v>20</v>
      </c>
      <c r="D2319">
        <v>15</v>
      </c>
      <c r="E2319">
        <v>0</v>
      </c>
      <c r="F2319" s="11">
        <v>46889.26</v>
      </c>
      <c r="G2319" t="s">
        <v>11</v>
      </c>
      <c r="H2319" t="s">
        <v>12</v>
      </c>
      <c r="I2319" t="s">
        <v>13</v>
      </c>
      <c r="K2319" t="str">
        <f t="shared" si="108"/>
        <v>1958-15</v>
      </c>
      <c r="L2319" t="str">
        <f t="shared" si="109"/>
        <v>15-Sep-1958</v>
      </c>
      <c r="M2319">
        <f t="shared" si="110"/>
        <v>64</v>
      </c>
    </row>
    <row r="2320" spans="1:13" x14ac:dyDescent="0.25">
      <c r="A2320" t="s">
        <v>2348</v>
      </c>
      <c r="B2320">
        <v>1959</v>
      </c>
      <c r="C2320" t="s">
        <v>10</v>
      </c>
      <c r="D2320">
        <v>14</v>
      </c>
      <c r="E2320">
        <v>0</v>
      </c>
      <c r="F2320" s="11">
        <v>47055.53</v>
      </c>
      <c r="G2320" t="s">
        <v>11</v>
      </c>
      <c r="H2320" t="s">
        <v>16</v>
      </c>
      <c r="I2320" t="s">
        <v>13</v>
      </c>
      <c r="K2320" t="str">
        <f t="shared" si="108"/>
        <v>1959-14</v>
      </c>
      <c r="L2320" t="str">
        <f t="shared" si="109"/>
        <v>14-Jul-1959</v>
      </c>
      <c r="M2320">
        <f t="shared" si="110"/>
        <v>63</v>
      </c>
    </row>
    <row r="2321" spans="1:13" x14ac:dyDescent="0.25">
      <c r="A2321" t="s">
        <v>2349</v>
      </c>
      <c r="B2321">
        <v>1970</v>
      </c>
      <c r="C2321" t="s">
        <v>30</v>
      </c>
      <c r="D2321">
        <v>28</v>
      </c>
      <c r="E2321">
        <v>2</v>
      </c>
      <c r="F2321" s="11">
        <v>47269.85</v>
      </c>
      <c r="G2321" t="s">
        <v>16</v>
      </c>
      <c r="H2321" t="s">
        <v>11</v>
      </c>
      <c r="I2321" t="s">
        <v>13</v>
      </c>
      <c r="K2321" t="str">
        <f t="shared" si="108"/>
        <v>1970-28</v>
      </c>
      <c r="L2321" t="str">
        <f t="shared" si="109"/>
        <v>28-Dec-1970</v>
      </c>
      <c r="M2321">
        <f t="shared" si="110"/>
        <v>52</v>
      </c>
    </row>
    <row r="2322" spans="1:13" x14ac:dyDescent="0.25">
      <c r="A2322" t="s">
        <v>2350</v>
      </c>
      <c r="B2322">
        <v>1958</v>
      </c>
      <c r="C2322" t="s">
        <v>20</v>
      </c>
      <c r="D2322">
        <v>3</v>
      </c>
      <c r="E2322">
        <v>2</v>
      </c>
      <c r="F2322" s="11">
        <v>47291.06</v>
      </c>
      <c r="G2322" t="s">
        <v>11</v>
      </c>
      <c r="H2322" t="s">
        <v>16</v>
      </c>
      <c r="I2322" t="s">
        <v>42</v>
      </c>
      <c r="K2322" t="str">
        <f t="shared" si="108"/>
        <v>1958-3</v>
      </c>
      <c r="L2322" t="str">
        <f t="shared" si="109"/>
        <v>3-Sep-1958</v>
      </c>
      <c r="M2322">
        <f t="shared" si="110"/>
        <v>64</v>
      </c>
    </row>
    <row r="2323" spans="1:13" x14ac:dyDescent="0.25">
      <c r="A2323" t="s">
        <v>2351</v>
      </c>
      <c r="B2323">
        <v>1959</v>
      </c>
      <c r="C2323" t="s">
        <v>37</v>
      </c>
      <c r="D2323">
        <v>4</v>
      </c>
      <c r="E2323">
        <v>2</v>
      </c>
      <c r="F2323" s="11">
        <v>47305.31</v>
      </c>
      <c r="G2323" t="s">
        <v>11</v>
      </c>
      <c r="H2323" t="s">
        <v>16</v>
      </c>
      <c r="I2323" t="s">
        <v>42</v>
      </c>
      <c r="K2323" t="str">
        <f t="shared" si="108"/>
        <v>1959-4</v>
      </c>
      <c r="L2323" t="str">
        <f t="shared" si="109"/>
        <v>4-Oct-1959</v>
      </c>
      <c r="M2323">
        <f t="shared" si="110"/>
        <v>63</v>
      </c>
    </row>
    <row r="2324" spans="1:13" x14ac:dyDescent="0.25">
      <c r="A2324" t="s">
        <v>2352</v>
      </c>
      <c r="B2324">
        <v>1961</v>
      </c>
      <c r="C2324" t="s">
        <v>18</v>
      </c>
      <c r="D2324">
        <v>13</v>
      </c>
      <c r="E2324">
        <v>1</v>
      </c>
      <c r="F2324" s="11">
        <v>47403.88</v>
      </c>
      <c r="G2324" t="s">
        <v>16</v>
      </c>
      <c r="H2324" t="s">
        <v>12</v>
      </c>
      <c r="I2324" t="s">
        <v>42</v>
      </c>
      <c r="K2324" t="str">
        <f t="shared" si="108"/>
        <v>1961-13</v>
      </c>
      <c r="L2324" t="str">
        <f t="shared" si="109"/>
        <v>13-Jun-1961</v>
      </c>
      <c r="M2324">
        <f t="shared" si="110"/>
        <v>61</v>
      </c>
    </row>
    <row r="2325" spans="1:13" x14ac:dyDescent="0.25">
      <c r="A2325" t="s">
        <v>2353</v>
      </c>
      <c r="B2325">
        <v>1971</v>
      </c>
      <c r="C2325" t="s">
        <v>20</v>
      </c>
      <c r="D2325">
        <v>27</v>
      </c>
      <c r="E2325">
        <v>2</v>
      </c>
      <c r="F2325" s="11">
        <v>47462.89</v>
      </c>
      <c r="G2325" t="s">
        <v>16</v>
      </c>
      <c r="H2325" t="s">
        <v>11</v>
      </c>
      <c r="I2325" t="s">
        <v>13</v>
      </c>
      <c r="K2325" t="str">
        <f t="shared" si="108"/>
        <v>1971-27</v>
      </c>
      <c r="L2325" t="str">
        <f t="shared" si="109"/>
        <v>27-Sep-1971</v>
      </c>
      <c r="M2325">
        <f t="shared" si="110"/>
        <v>51</v>
      </c>
    </row>
    <row r="2326" spans="1:13" x14ac:dyDescent="0.25">
      <c r="A2326" t="s">
        <v>2354</v>
      </c>
      <c r="B2326">
        <v>1964</v>
      </c>
      <c r="C2326" t="s">
        <v>15</v>
      </c>
      <c r="D2326">
        <v>7</v>
      </c>
      <c r="E2326">
        <v>2</v>
      </c>
      <c r="F2326" s="11">
        <v>47496.49</v>
      </c>
      <c r="G2326" t="s">
        <v>16</v>
      </c>
      <c r="H2326" t="s">
        <v>12</v>
      </c>
      <c r="I2326" t="s">
        <v>23</v>
      </c>
      <c r="K2326" t="str">
        <f t="shared" si="108"/>
        <v>1964-7</v>
      </c>
      <c r="L2326" t="str">
        <f t="shared" si="109"/>
        <v>7-Nov-1964</v>
      </c>
      <c r="M2326">
        <f t="shared" si="110"/>
        <v>58</v>
      </c>
    </row>
    <row r="2327" spans="1:13" x14ac:dyDescent="0.25">
      <c r="A2327" t="s">
        <v>2355</v>
      </c>
      <c r="B2327">
        <v>1963</v>
      </c>
      <c r="C2327" t="s">
        <v>35</v>
      </c>
      <c r="D2327">
        <v>5</v>
      </c>
      <c r="E2327">
        <v>1</v>
      </c>
      <c r="F2327" s="11">
        <v>47896.79</v>
      </c>
      <c r="G2327" t="s">
        <v>16</v>
      </c>
      <c r="H2327" t="s">
        <v>12</v>
      </c>
      <c r="I2327" t="s">
        <v>247</v>
      </c>
      <c r="K2327" t="str">
        <f t="shared" si="108"/>
        <v>1963-5</v>
      </c>
      <c r="L2327" t="str">
        <f t="shared" si="109"/>
        <v>5-Aug-1963</v>
      </c>
      <c r="M2327">
        <f t="shared" si="110"/>
        <v>59</v>
      </c>
    </row>
    <row r="2328" spans="1:13" x14ac:dyDescent="0.25">
      <c r="A2328" t="s">
        <v>2356</v>
      </c>
      <c r="B2328">
        <v>1958</v>
      </c>
      <c r="C2328" t="s">
        <v>15</v>
      </c>
      <c r="D2328">
        <v>16</v>
      </c>
      <c r="E2328">
        <v>1</v>
      </c>
      <c r="F2328" s="11">
        <v>47928.03</v>
      </c>
      <c r="G2328" t="s">
        <v>11</v>
      </c>
      <c r="H2328" t="s">
        <v>12</v>
      </c>
      <c r="I2328" t="s">
        <v>42</v>
      </c>
      <c r="K2328" t="str">
        <f t="shared" si="108"/>
        <v>1958-16</v>
      </c>
      <c r="L2328" t="str">
        <f t="shared" si="109"/>
        <v>16-Nov-1958</v>
      </c>
      <c r="M2328">
        <f t="shared" si="110"/>
        <v>64</v>
      </c>
    </row>
    <row r="2329" spans="1:13" x14ac:dyDescent="0.25">
      <c r="A2329" t="s">
        <v>2357</v>
      </c>
      <c r="B2329">
        <v>1962</v>
      </c>
      <c r="C2329" t="s">
        <v>35</v>
      </c>
      <c r="D2329">
        <v>27</v>
      </c>
      <c r="E2329">
        <v>0</v>
      </c>
      <c r="F2329" s="11">
        <v>48173.36</v>
      </c>
      <c r="G2329" t="s">
        <v>16</v>
      </c>
      <c r="H2329" t="s">
        <v>12</v>
      </c>
      <c r="I2329" t="s">
        <v>42</v>
      </c>
      <c r="K2329" t="str">
        <f t="shared" si="108"/>
        <v>1962-27</v>
      </c>
      <c r="L2329" t="str">
        <f t="shared" si="109"/>
        <v>27-Aug-1962</v>
      </c>
      <c r="M2329">
        <f t="shared" si="110"/>
        <v>60</v>
      </c>
    </row>
    <row r="2330" spans="1:13" x14ac:dyDescent="0.25">
      <c r="A2330" t="s">
        <v>2358</v>
      </c>
      <c r="B2330">
        <v>1961</v>
      </c>
      <c r="C2330" t="s">
        <v>30</v>
      </c>
      <c r="D2330">
        <v>21</v>
      </c>
      <c r="E2330">
        <v>1</v>
      </c>
      <c r="F2330" s="11">
        <v>48517.56</v>
      </c>
      <c r="G2330" t="s">
        <v>16</v>
      </c>
      <c r="H2330" t="s">
        <v>12</v>
      </c>
      <c r="I2330" t="s">
        <v>247</v>
      </c>
      <c r="K2330" t="str">
        <f t="shared" si="108"/>
        <v>1961-21</v>
      </c>
      <c r="L2330" t="str">
        <f t="shared" si="109"/>
        <v>21-Dec-1961</v>
      </c>
      <c r="M2330">
        <f t="shared" si="110"/>
        <v>61</v>
      </c>
    </row>
    <row r="2331" spans="1:13" x14ac:dyDescent="0.25">
      <c r="A2331" t="s">
        <v>2359</v>
      </c>
      <c r="B2331">
        <v>1968</v>
      </c>
      <c r="C2331" t="s">
        <v>30</v>
      </c>
      <c r="D2331">
        <v>1</v>
      </c>
      <c r="E2331">
        <v>3</v>
      </c>
      <c r="F2331" s="11">
        <v>48549.18</v>
      </c>
      <c r="G2331" t="s">
        <v>16</v>
      </c>
      <c r="H2331" t="s">
        <v>12</v>
      </c>
      <c r="I2331" t="s">
        <v>168</v>
      </c>
      <c r="K2331" t="str">
        <f t="shared" si="108"/>
        <v>1968-1</v>
      </c>
      <c r="L2331" t="str">
        <f t="shared" si="109"/>
        <v>1-Dec-1968</v>
      </c>
      <c r="M2331">
        <f t="shared" si="110"/>
        <v>54</v>
      </c>
    </row>
    <row r="2332" spans="1:13" x14ac:dyDescent="0.25">
      <c r="A2332" t="s">
        <v>2360</v>
      </c>
      <c r="B2332">
        <v>1962</v>
      </c>
      <c r="C2332" t="s">
        <v>37</v>
      </c>
      <c r="D2332">
        <v>11</v>
      </c>
      <c r="E2332">
        <v>0</v>
      </c>
      <c r="F2332" s="11">
        <v>48673.56</v>
      </c>
      <c r="G2332" t="s">
        <v>16</v>
      </c>
      <c r="H2332" t="s">
        <v>11</v>
      </c>
      <c r="I2332" t="s">
        <v>13</v>
      </c>
      <c r="K2332" t="str">
        <f t="shared" si="108"/>
        <v>1962-11</v>
      </c>
      <c r="L2332" t="str">
        <f t="shared" si="109"/>
        <v>11-Oct-1962</v>
      </c>
      <c r="M2332">
        <f t="shared" si="110"/>
        <v>60</v>
      </c>
    </row>
    <row r="2333" spans="1:13" x14ac:dyDescent="0.25">
      <c r="A2333" t="s">
        <v>2361</v>
      </c>
      <c r="B2333">
        <v>1965</v>
      </c>
      <c r="C2333" t="s">
        <v>37</v>
      </c>
      <c r="D2333">
        <v>27</v>
      </c>
      <c r="E2333">
        <v>1</v>
      </c>
      <c r="F2333" s="11">
        <v>48675.519999999997</v>
      </c>
      <c r="G2333" t="s">
        <v>16</v>
      </c>
      <c r="H2333" t="s">
        <v>11</v>
      </c>
      <c r="I2333" t="s">
        <v>13</v>
      </c>
      <c r="K2333" t="str">
        <f t="shared" si="108"/>
        <v>1965-27</v>
      </c>
      <c r="L2333" t="str">
        <f t="shared" si="109"/>
        <v>27-Oct-1965</v>
      </c>
      <c r="M2333">
        <f t="shared" si="110"/>
        <v>57</v>
      </c>
    </row>
    <row r="2334" spans="1:13" x14ac:dyDescent="0.25">
      <c r="A2334" t="s">
        <v>2362</v>
      </c>
      <c r="B2334">
        <v>1959</v>
      </c>
      <c r="C2334" t="s">
        <v>10</v>
      </c>
      <c r="D2334">
        <v>22</v>
      </c>
      <c r="E2334">
        <v>0</v>
      </c>
      <c r="F2334" s="11">
        <v>48824.45</v>
      </c>
      <c r="G2334" t="s">
        <v>11</v>
      </c>
      <c r="H2334" t="s">
        <v>16</v>
      </c>
      <c r="I2334" t="s">
        <v>42</v>
      </c>
      <c r="K2334" t="str">
        <f t="shared" si="108"/>
        <v>1959-22</v>
      </c>
      <c r="L2334" t="str">
        <f t="shared" si="109"/>
        <v>22-Jul-1959</v>
      </c>
      <c r="M2334">
        <f t="shared" si="110"/>
        <v>63</v>
      </c>
    </row>
    <row r="2335" spans="1:13" x14ac:dyDescent="0.25">
      <c r="A2335" t="s">
        <v>2363</v>
      </c>
      <c r="B2335">
        <v>1978</v>
      </c>
      <c r="C2335" t="s">
        <v>30</v>
      </c>
      <c r="D2335">
        <v>29</v>
      </c>
      <c r="E2335">
        <v>0</v>
      </c>
      <c r="F2335" s="11">
        <v>48885.14</v>
      </c>
      <c r="G2335" t="s">
        <v>16</v>
      </c>
      <c r="H2335" t="s">
        <v>11</v>
      </c>
      <c r="I2335" t="s">
        <v>13</v>
      </c>
      <c r="K2335" t="str">
        <f t="shared" si="108"/>
        <v>1978-29</v>
      </c>
      <c r="L2335" t="str">
        <f t="shared" si="109"/>
        <v>29-Dec-1978</v>
      </c>
      <c r="M2335">
        <f t="shared" si="110"/>
        <v>44</v>
      </c>
    </row>
    <row r="2336" spans="1:13" x14ac:dyDescent="0.25">
      <c r="A2336" t="s">
        <v>2364</v>
      </c>
      <c r="B2336">
        <v>1963</v>
      </c>
      <c r="C2336" t="s">
        <v>20</v>
      </c>
      <c r="D2336">
        <v>4</v>
      </c>
      <c r="E2336">
        <v>1</v>
      </c>
      <c r="F2336" s="11">
        <v>48970.25</v>
      </c>
      <c r="G2336" t="s">
        <v>16</v>
      </c>
      <c r="H2336" t="s">
        <v>11</v>
      </c>
      <c r="I2336" t="s">
        <v>13</v>
      </c>
      <c r="K2336" t="str">
        <f t="shared" si="108"/>
        <v>1963-4</v>
      </c>
      <c r="L2336" t="str">
        <f t="shared" si="109"/>
        <v>4-Sep-1963</v>
      </c>
      <c r="M2336">
        <f t="shared" si="110"/>
        <v>59</v>
      </c>
    </row>
    <row r="2337" spans="1:13" x14ac:dyDescent="0.25">
      <c r="A2337" t="s">
        <v>2365</v>
      </c>
      <c r="B2337">
        <v>1958</v>
      </c>
      <c r="C2337" t="s">
        <v>18</v>
      </c>
      <c r="D2337">
        <v>27</v>
      </c>
      <c r="E2337">
        <v>2</v>
      </c>
      <c r="F2337" s="11">
        <v>49577.66</v>
      </c>
      <c r="G2337" t="s">
        <v>11</v>
      </c>
      <c r="H2337" t="s">
        <v>11</v>
      </c>
      <c r="I2337" t="s">
        <v>13</v>
      </c>
      <c r="K2337" t="str">
        <f t="shared" si="108"/>
        <v>1958-27</v>
      </c>
      <c r="L2337" t="str">
        <f t="shared" si="109"/>
        <v>27-Jun-1958</v>
      </c>
      <c r="M2337">
        <f t="shared" si="110"/>
        <v>64</v>
      </c>
    </row>
    <row r="2338" spans="1:13" x14ac:dyDescent="0.25">
      <c r="A2338" t="s">
        <v>2366</v>
      </c>
      <c r="B2338">
        <v>1994</v>
      </c>
      <c r="C2338" t="s">
        <v>37</v>
      </c>
      <c r="D2338">
        <v>27</v>
      </c>
      <c r="E2338">
        <v>1</v>
      </c>
      <c r="F2338" s="11">
        <v>51194.559999999998</v>
      </c>
      <c r="G2338" t="s">
        <v>16</v>
      </c>
      <c r="H2338" t="s">
        <v>12</v>
      </c>
      <c r="I2338" t="s">
        <v>42</v>
      </c>
      <c r="K2338" t="str">
        <f t="shared" si="108"/>
        <v>1994-27</v>
      </c>
      <c r="L2338" t="str">
        <f t="shared" si="109"/>
        <v>27-Oct-1994</v>
      </c>
      <c r="M2338">
        <f t="shared" si="110"/>
        <v>28</v>
      </c>
    </row>
    <row r="2339" spans="1:13" x14ac:dyDescent="0.25">
      <c r="A2339" t="s">
        <v>2367</v>
      </c>
      <c r="B2339">
        <v>1962</v>
      </c>
      <c r="C2339" t="s">
        <v>35</v>
      </c>
      <c r="D2339">
        <v>4</v>
      </c>
      <c r="E2339">
        <v>0</v>
      </c>
      <c r="F2339" s="11">
        <v>52590.83</v>
      </c>
      <c r="G2339" t="s">
        <v>16</v>
      </c>
      <c r="H2339" t="s">
        <v>12</v>
      </c>
      <c r="I2339" t="s">
        <v>42</v>
      </c>
      <c r="K2339" t="str">
        <f t="shared" si="108"/>
        <v>1962-4</v>
      </c>
      <c r="L2339" t="str">
        <f t="shared" si="109"/>
        <v>4-Aug-1962</v>
      </c>
      <c r="M2339">
        <f t="shared" si="110"/>
        <v>60</v>
      </c>
    </row>
    <row r="2340" spans="1:13" x14ac:dyDescent="0.25">
      <c r="A2340" t="s">
        <v>2368</v>
      </c>
      <c r="B2340">
        <v>1989</v>
      </c>
      <c r="C2340" t="s">
        <v>18</v>
      </c>
      <c r="D2340">
        <v>19</v>
      </c>
      <c r="E2340">
        <v>0</v>
      </c>
      <c r="F2340" s="11">
        <v>55135.4</v>
      </c>
      <c r="G2340" t="s">
        <v>16</v>
      </c>
      <c r="H2340" t="s">
        <v>11</v>
      </c>
      <c r="I2340" t="s">
        <v>23</v>
      </c>
      <c r="K2340" t="str">
        <f t="shared" si="108"/>
        <v>1989-19</v>
      </c>
      <c r="L2340" t="str">
        <f t="shared" si="109"/>
        <v>19-Jun-1989</v>
      </c>
      <c r="M2340">
        <f t="shared" si="110"/>
        <v>33</v>
      </c>
    </row>
    <row r="2341" spans="1:13" x14ac:dyDescent="0.25">
      <c r="A2341" t="s">
        <v>2369</v>
      </c>
      <c r="B2341">
        <v>1991</v>
      </c>
      <c r="C2341" t="s">
        <v>18</v>
      </c>
      <c r="D2341">
        <v>6</v>
      </c>
      <c r="E2341">
        <v>1</v>
      </c>
      <c r="F2341" s="11">
        <v>58571.07</v>
      </c>
      <c r="G2341" t="s">
        <v>16</v>
      </c>
      <c r="H2341" t="s">
        <v>12</v>
      </c>
      <c r="I2341" t="s">
        <v>247</v>
      </c>
      <c r="K2341" t="str">
        <f t="shared" si="108"/>
        <v>1991-6</v>
      </c>
      <c r="L2341" t="str">
        <f t="shared" si="109"/>
        <v>6-Jun-1991</v>
      </c>
      <c r="M2341">
        <f t="shared" si="110"/>
        <v>32</v>
      </c>
    </row>
    <row r="2342" spans="1:13" x14ac:dyDescent="0.25">
      <c r="A2342" t="s">
        <v>2370</v>
      </c>
      <c r="B2342">
        <v>1970</v>
      </c>
      <c r="C2342" t="s">
        <v>20</v>
      </c>
      <c r="D2342">
        <v>11</v>
      </c>
      <c r="E2342">
        <v>3</v>
      </c>
      <c r="F2342" s="11">
        <v>60021.4</v>
      </c>
      <c r="G2342" t="s">
        <v>16</v>
      </c>
      <c r="H2342" t="s">
        <v>16</v>
      </c>
      <c r="I2342" t="s">
        <v>23</v>
      </c>
      <c r="K2342" t="str">
        <f t="shared" si="108"/>
        <v>1970-11</v>
      </c>
      <c r="L2342" t="str">
        <f t="shared" si="109"/>
        <v>11-Sep-1970</v>
      </c>
      <c r="M2342">
        <f t="shared" si="110"/>
        <v>52</v>
      </c>
    </row>
    <row r="2343" spans="1:13" x14ac:dyDescent="0.25">
      <c r="A2343" t="s">
        <v>2371</v>
      </c>
      <c r="B2343">
        <v>1977</v>
      </c>
      <c r="C2343" t="s">
        <v>18</v>
      </c>
      <c r="D2343">
        <v>8</v>
      </c>
      <c r="E2343">
        <v>0</v>
      </c>
      <c r="F2343" s="11">
        <v>62592.87</v>
      </c>
      <c r="G2343" t="s">
        <v>11</v>
      </c>
      <c r="H2343" t="s">
        <v>12</v>
      </c>
      <c r="I2343" t="s">
        <v>13</v>
      </c>
      <c r="K2343" t="str">
        <f t="shared" si="108"/>
        <v>1977-8</v>
      </c>
      <c r="L2343" t="str">
        <f t="shared" si="109"/>
        <v>8-Jun-1977</v>
      </c>
      <c r="M2343">
        <f t="shared" si="110"/>
        <v>46</v>
      </c>
    </row>
    <row r="2344" spans="1:13" x14ac:dyDescent="0.25">
      <c r="A2344" t="s">
        <v>2372</v>
      </c>
      <c r="B2344">
        <v>1968</v>
      </c>
      <c r="C2344" t="s">
        <v>37</v>
      </c>
      <c r="D2344">
        <v>12</v>
      </c>
      <c r="E2344">
        <v>0</v>
      </c>
      <c r="F2344" s="11">
        <v>63770.43</v>
      </c>
      <c r="G2344" t="s">
        <v>16</v>
      </c>
      <c r="H2344" t="s">
        <v>12</v>
      </c>
      <c r="I2344" t="s">
        <v>13</v>
      </c>
      <c r="K2344" t="str">
        <f t="shared" si="108"/>
        <v>1968-12</v>
      </c>
      <c r="L2344" t="str">
        <f t="shared" si="109"/>
        <v>12-Oct-1968</v>
      </c>
      <c r="M2344">
        <f t="shared" si="110"/>
        <v>54</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31"/>
  <sheetViews>
    <sheetView showGridLines="0" workbookViewId="0">
      <selection activeCell="A13" sqref="A13:XFD13"/>
    </sheetView>
  </sheetViews>
  <sheetFormatPr defaultRowHeight="13.8" x14ac:dyDescent="0.25"/>
  <cols>
    <col min="1" max="1" width="19.296875" style="16" customWidth="1"/>
    <col min="2" max="2" width="15.5" style="16" customWidth="1"/>
    <col min="3" max="3" width="3.8984375" style="16" customWidth="1"/>
    <col min="4" max="4" width="10.69921875" style="16" customWidth="1"/>
    <col min="5" max="16384" width="8.796875" style="16"/>
  </cols>
  <sheetData>
    <row r="2" spans="1:14" x14ac:dyDescent="0.25">
      <c r="D2" s="19"/>
      <c r="E2" s="37" t="s">
        <v>7700</v>
      </c>
      <c r="F2" s="37"/>
      <c r="G2" s="37"/>
      <c r="H2" s="37"/>
      <c r="I2" s="37"/>
      <c r="J2" s="37"/>
      <c r="K2" s="37"/>
      <c r="L2" s="37"/>
      <c r="M2" s="37"/>
      <c r="N2" s="37"/>
    </row>
    <row r="3" spans="1:14" x14ac:dyDescent="0.25">
      <c r="D3" s="19"/>
      <c r="E3" s="37"/>
      <c r="F3" s="37"/>
      <c r="G3" s="37"/>
      <c r="H3" s="37"/>
      <c r="I3" s="37"/>
      <c r="J3" s="37"/>
      <c r="K3" s="37"/>
      <c r="L3" s="37"/>
      <c r="M3" s="37"/>
      <c r="N3" s="37"/>
    </row>
    <row r="4" spans="1:14" x14ac:dyDescent="0.25">
      <c r="D4" s="19"/>
      <c r="E4" s="37"/>
      <c r="F4" s="37"/>
      <c r="G4" s="37"/>
      <c r="H4" s="37"/>
      <c r="I4" s="37"/>
      <c r="J4" s="37"/>
      <c r="K4" s="37"/>
      <c r="L4" s="37"/>
      <c r="M4" s="37"/>
      <c r="N4" s="37"/>
    </row>
    <row r="5" spans="1:14" x14ac:dyDescent="0.25">
      <c r="A5" s="17"/>
      <c r="B5" s="18"/>
      <c r="C5" s="18"/>
      <c r="D5" s="18"/>
    </row>
    <row r="6" spans="1:14" x14ac:dyDescent="0.25">
      <c r="A6" s="17"/>
      <c r="B6" s="18"/>
      <c r="C6" s="18"/>
      <c r="D6" s="18"/>
    </row>
    <row r="7" spans="1:14" x14ac:dyDescent="0.25">
      <c r="A7" s="32"/>
      <c r="B7" s="33"/>
      <c r="C7" s="18"/>
      <c r="D7" s="18"/>
    </row>
    <row r="8" spans="1:14" x14ac:dyDescent="0.25">
      <c r="A8" s="34"/>
      <c r="B8" s="35"/>
      <c r="C8" s="18"/>
      <c r="D8" s="18"/>
    </row>
    <row r="9" spans="1:14" x14ac:dyDescent="0.25">
      <c r="A9" s="36"/>
      <c r="B9" s="36"/>
    </row>
    <row r="10" spans="1:14" x14ac:dyDescent="0.25">
      <c r="A10" s="36"/>
      <c r="B10" s="36"/>
    </row>
    <row r="11" spans="1:14" x14ac:dyDescent="0.25">
      <c r="A11" s="36"/>
      <c r="B11" s="36"/>
    </row>
    <row r="12" spans="1:14" x14ac:dyDescent="0.25">
      <c r="A12" s="36"/>
      <c r="B12" s="36"/>
    </row>
    <row r="13" spans="1:14" x14ac:dyDescent="0.25">
      <c r="A13" s="36"/>
      <c r="B13" s="36"/>
    </row>
    <row r="14" spans="1:14" x14ac:dyDescent="0.25">
      <c r="A14" s="36"/>
      <c r="B14" s="36"/>
    </row>
    <row r="15" spans="1:14" x14ac:dyDescent="0.25">
      <c r="A15" s="36"/>
      <c r="B15" s="36"/>
    </row>
    <row r="16" spans="1:14" x14ac:dyDescent="0.25">
      <c r="A16" s="36"/>
      <c r="B16" s="36"/>
    </row>
    <row r="17" spans="1:2" x14ac:dyDescent="0.25">
      <c r="A17" s="36"/>
      <c r="B17" s="36"/>
    </row>
    <row r="18" spans="1:2" x14ac:dyDescent="0.25">
      <c r="A18" s="36"/>
      <c r="B18" s="36"/>
    </row>
    <row r="19" spans="1:2" x14ac:dyDescent="0.25">
      <c r="A19" s="36"/>
      <c r="B19" s="36"/>
    </row>
    <row r="20" spans="1:2" x14ac:dyDescent="0.25">
      <c r="A20" s="36"/>
      <c r="B20" s="36"/>
    </row>
    <row r="21" spans="1:2" x14ac:dyDescent="0.25">
      <c r="A21" s="36"/>
      <c r="B21" s="36"/>
    </row>
    <row r="22" spans="1:2" x14ac:dyDescent="0.25">
      <c r="A22" s="36"/>
      <c r="B22" s="36"/>
    </row>
    <row r="23" spans="1:2" x14ac:dyDescent="0.25">
      <c r="A23" s="36"/>
      <c r="B23" s="36"/>
    </row>
    <row r="24" spans="1:2" x14ac:dyDescent="0.25">
      <c r="A24" s="36"/>
      <c r="B24" s="36"/>
    </row>
    <row r="25" spans="1:2" x14ac:dyDescent="0.25">
      <c r="A25" s="36"/>
      <c r="B25" s="36"/>
    </row>
    <row r="26" spans="1:2" x14ac:dyDescent="0.25">
      <c r="A26" s="36"/>
      <c r="B26" s="36"/>
    </row>
    <row r="27" spans="1:2" x14ac:dyDescent="0.25">
      <c r="A27" s="36"/>
      <c r="B27" s="36"/>
    </row>
    <row r="28" spans="1:2" x14ac:dyDescent="0.25">
      <c r="A28" s="34"/>
      <c r="B28" s="35"/>
    </row>
    <row r="29" spans="1:2" x14ac:dyDescent="0.25">
      <c r="A29" s="34"/>
      <c r="B29" s="35"/>
    </row>
    <row r="30" spans="1:2" x14ac:dyDescent="0.25">
      <c r="A30" s="36"/>
      <c r="B30" s="36"/>
    </row>
    <row r="31" spans="1:2" x14ac:dyDescent="0.25">
      <c r="A31" s="36"/>
      <c r="B31" s="36"/>
    </row>
  </sheetData>
  <mergeCells count="1">
    <mergeCell ref="E2:N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336"/>
  <sheetViews>
    <sheetView topLeftCell="D1" workbookViewId="0">
      <selection activeCell="S138" sqref="S138"/>
    </sheetView>
  </sheetViews>
  <sheetFormatPr defaultRowHeight="13.8" x14ac:dyDescent="0.25"/>
  <cols>
    <col min="1" max="1" width="15.5" customWidth="1"/>
    <col min="2" max="2" width="12.69921875" customWidth="1"/>
    <col min="5" max="5" width="13.59765625" style="15" customWidth="1"/>
    <col min="6" max="6" width="16.296875" style="15" customWidth="1"/>
    <col min="7" max="7" width="15.3984375" style="15" customWidth="1"/>
    <col min="8" max="8" width="23.8984375" style="15" customWidth="1"/>
    <col min="10" max="10" width="17.296875" customWidth="1"/>
    <col min="11" max="11" width="17.796875" customWidth="1"/>
    <col min="12" max="12" width="17.3984375" customWidth="1"/>
    <col min="13" max="13" width="13.296875" customWidth="1"/>
    <col min="14" max="14" width="12.8984375" style="15" customWidth="1"/>
    <col min="15" max="15" width="8.796875" style="15"/>
    <col min="16" max="16" width="10" customWidth="1"/>
    <col min="17" max="17" width="8.796875" style="15"/>
  </cols>
  <sheetData>
    <row r="1" spans="1:17" ht="17.399999999999999" customHeight="1" x14ac:dyDescent="0.25">
      <c r="A1" s="5" t="s">
        <v>0</v>
      </c>
      <c r="B1" s="12" t="s">
        <v>7674</v>
      </c>
      <c r="C1" s="12" t="s">
        <v>2373</v>
      </c>
      <c r="D1" s="12" t="s">
        <v>2374</v>
      </c>
      <c r="E1" s="14" t="s">
        <v>2375</v>
      </c>
      <c r="F1" s="14" t="s">
        <v>7688</v>
      </c>
      <c r="G1" s="14" t="s">
        <v>7689</v>
      </c>
      <c r="H1" s="14" t="s">
        <v>7690</v>
      </c>
      <c r="I1" s="13" t="s">
        <v>7691</v>
      </c>
      <c r="J1" s="13" t="s">
        <v>7696</v>
      </c>
      <c r="K1" s="13" t="s">
        <v>4719</v>
      </c>
      <c r="L1" s="13" t="s">
        <v>7678</v>
      </c>
      <c r="M1" s="13" t="s">
        <v>7692</v>
      </c>
      <c r="N1" s="14" t="s">
        <v>7693</v>
      </c>
      <c r="O1" s="14" t="s">
        <v>7694</v>
      </c>
      <c r="P1" s="13" t="s">
        <v>8</v>
      </c>
      <c r="Q1" s="14" t="s">
        <v>7695</v>
      </c>
    </row>
    <row r="2" spans="1:17" ht="15" x14ac:dyDescent="0.25">
      <c r="A2" s="1" t="s">
        <v>2372</v>
      </c>
      <c r="B2" t="str">
        <f>VLOOKUP(A2,'Customer Names'!A$1:D2337,4,0)</f>
        <v>Hawks</v>
      </c>
      <c r="C2">
        <f>VLOOKUP(A2,'Medical Examinations'!A$1:B2337,2,0)</f>
        <v>47.41</v>
      </c>
      <c r="D2">
        <f>VLOOKUP(A2,'Medical Examinations'!A$1:C2338,3,0)</f>
        <v>7.47</v>
      </c>
      <c r="E2" s="15" t="str">
        <f>VLOOKUP(A2,'Medical Examinations'!A$1:D2337,4,0)</f>
        <v>NO</v>
      </c>
      <c r="F2" s="15" t="str">
        <f>VLOOKUP(A2,'Medical Examinations'!A$1:E2337,5,0)</f>
        <v>NO</v>
      </c>
      <c r="G2" s="15" t="str">
        <f>VLOOKUP(A2,'Medical Examinations'!A$1:F2337,6,0)</f>
        <v>NO</v>
      </c>
      <c r="H2" s="15">
        <f>VLOOKUP(A2,'Medical Examinations'!A$1:G2337,7,0)</f>
        <v>0</v>
      </c>
      <c r="I2" t="str">
        <f>VLOOKUP(A2,'Medical Examinations'!A$1:H2336,8,0)</f>
        <v>Yes</v>
      </c>
      <c r="J2" t="str">
        <f>VLOOKUP(A2,'Medical Examinations'!A$1:J2337,10,0)</f>
        <v>Obesity</v>
      </c>
      <c r="K2" t="str">
        <f>VLOOKUP(A2,'Medical Examinations'!A$1:K2336,11,0)</f>
        <v>Diabetes</v>
      </c>
      <c r="L2" t="str">
        <f>VLOOKUP(A2,'Hospitalisation Details'!A$1:L2344,12,0)</f>
        <v>12-Oct-1968</v>
      </c>
      <c r="M2">
        <f>VLOOKUP(A2,'Hospitalisation Details'!A$1:F2345,6,0)</f>
        <v>63770.43</v>
      </c>
      <c r="N2" s="15" t="str">
        <f>VLOOKUP(A2,'Hospitalisation Details'!A$1:G2344,7,0)</f>
        <v>tier - 1</v>
      </c>
      <c r="O2" s="15" t="str">
        <f>VLOOKUP(A2,'Hospitalisation Details'!A$1:H2345,8,0)</f>
        <v>tier - 3</v>
      </c>
      <c r="P2" t="str">
        <f>VLOOKUP(A2,'Hospitalisation Details'!A$1:I2345,9,0)</f>
        <v>R1013</v>
      </c>
      <c r="Q2" s="15">
        <f>VLOOKUP(A2,'Hospitalisation Details'!A$1:M2345,13,0)</f>
        <v>54</v>
      </c>
    </row>
    <row r="3" spans="1:17" ht="15" x14ac:dyDescent="0.25">
      <c r="A3" s="1" t="s">
        <v>2371</v>
      </c>
      <c r="B3" t="str">
        <f>VLOOKUP(A3,'Customer Names'!A$1:D2338,4,0)</f>
        <v>Lehner</v>
      </c>
      <c r="C3">
        <f>VLOOKUP(A3,'Medical Examinations'!A$1:B2338,2,0)</f>
        <v>30.36</v>
      </c>
      <c r="D3">
        <f>VLOOKUP(A3,'Medical Examinations'!A$1:C2339,3,0)</f>
        <v>5.77</v>
      </c>
      <c r="E3" s="15" t="str">
        <f>VLOOKUP(A3,'Medical Examinations'!A$1:D2338,4,0)</f>
        <v>NO</v>
      </c>
      <c r="F3" s="15" t="str">
        <f>VLOOKUP(A3,'Medical Examinations'!A$1:E2338,5,0)</f>
        <v>NO</v>
      </c>
      <c r="G3" s="15" t="str">
        <f>VLOOKUP(A3,'Medical Examinations'!A$1:F2338,6,0)</f>
        <v>NO</v>
      </c>
      <c r="H3" s="15">
        <f>VLOOKUP(A3,'Medical Examinations'!A$1:G2338,7,0)</f>
        <v>0</v>
      </c>
      <c r="I3" t="str">
        <f>VLOOKUP(A3,'Medical Examinations'!A$1:H2337,8,0)</f>
        <v>Yes</v>
      </c>
      <c r="J3" t="str">
        <f>VLOOKUP(A3,'Medical Examinations'!A$1:J2338,10,0)</f>
        <v>Obesity</v>
      </c>
      <c r="K3" t="str">
        <f>VLOOKUP(A3,'Medical Examinations'!A$1:K2337,11,0)</f>
        <v>Pre-Diabetes</v>
      </c>
      <c r="L3" t="str">
        <f>VLOOKUP(A3,'Hospitalisation Details'!A$1:L2345,12,0)</f>
        <v>8-Jun-1977</v>
      </c>
      <c r="M3">
        <f>VLOOKUP(A3,'Hospitalisation Details'!A$1:F2346,6,0)</f>
        <v>62592.87</v>
      </c>
      <c r="N3" s="15" t="str">
        <f>VLOOKUP(A3,'Hospitalisation Details'!A$1:G2345,7,0)</f>
        <v>tier - 2</v>
      </c>
      <c r="O3" s="15" t="str">
        <f>VLOOKUP(A3,'Hospitalisation Details'!A$1:H2346,8,0)</f>
        <v>tier - 3</v>
      </c>
      <c r="P3" t="str">
        <f>VLOOKUP(A3,'Hospitalisation Details'!A$1:I2346,9,0)</f>
        <v>R1013</v>
      </c>
      <c r="Q3" s="15">
        <f>VLOOKUP(A3,'Hospitalisation Details'!A$1:M2346,13,0)</f>
        <v>46</v>
      </c>
    </row>
    <row r="4" spans="1:17" ht="15" x14ac:dyDescent="0.25">
      <c r="A4" s="1" t="s">
        <v>2370</v>
      </c>
      <c r="B4" t="str">
        <f>VLOOKUP(A4,'Customer Names'!A$1:D2339,4,0)</f>
        <v>Lu</v>
      </c>
      <c r="C4">
        <f>VLOOKUP(A4,'Medical Examinations'!A$1:B2339,2,0)</f>
        <v>34.484999999999999</v>
      </c>
      <c r="D4">
        <f>VLOOKUP(A4,'Medical Examinations'!A$1:C2340,3,0)</f>
        <v>11.87</v>
      </c>
      <c r="E4" s="15" t="str">
        <f>VLOOKUP(A4,'Medical Examinations'!A$1:D2339,4,0)</f>
        <v>Yes</v>
      </c>
      <c r="F4" s="15" t="str">
        <f>VLOOKUP(A4,'Medical Examinations'!A$1:E2339,5,0)</f>
        <v>NO</v>
      </c>
      <c r="G4" s="15" t="str">
        <f>VLOOKUP(A4,'Medical Examinations'!A$1:F2339,6,0)</f>
        <v>NO</v>
      </c>
      <c r="H4" s="15">
        <f>VLOOKUP(A4,'Medical Examinations'!A$1:G2339,7,0)</f>
        <v>2</v>
      </c>
      <c r="I4" t="str">
        <f>VLOOKUP(A4,'Medical Examinations'!A$1:H2338,8,0)</f>
        <v>Yes</v>
      </c>
      <c r="J4" t="str">
        <f>VLOOKUP(A4,'Medical Examinations'!A$1:J2339,10,0)</f>
        <v>Obesity</v>
      </c>
      <c r="K4" t="str">
        <f>VLOOKUP(A4,'Medical Examinations'!A$1:K2338,11,0)</f>
        <v>Diabetes</v>
      </c>
      <c r="L4" t="str">
        <f>VLOOKUP(A4,'Hospitalisation Details'!A$1:L2346,12,0)</f>
        <v>11-Sep-1970</v>
      </c>
      <c r="M4">
        <f>VLOOKUP(A4,'Hospitalisation Details'!A$1:F2347,6,0)</f>
        <v>60021.4</v>
      </c>
      <c r="N4" s="15" t="str">
        <f>VLOOKUP(A4,'Hospitalisation Details'!A$1:G2346,7,0)</f>
        <v>tier - 1</v>
      </c>
      <c r="O4" s="15" t="str">
        <f>VLOOKUP(A4,'Hospitalisation Details'!A$1:H2347,8,0)</f>
        <v>tier - 1</v>
      </c>
      <c r="P4" t="str">
        <f>VLOOKUP(A4,'Hospitalisation Details'!A$1:I2347,9,0)</f>
        <v>R1012</v>
      </c>
      <c r="Q4" s="15">
        <f>VLOOKUP(A4,'Hospitalisation Details'!A$1:M2347,13,0)</f>
        <v>52</v>
      </c>
    </row>
    <row r="5" spans="1:17" ht="15" x14ac:dyDescent="0.25">
      <c r="A5" s="1" t="s">
        <v>2369</v>
      </c>
      <c r="B5" t="str">
        <f>VLOOKUP(A5,'Customer Names'!A$1:D2340,4,0)</f>
        <v>Osborne</v>
      </c>
      <c r="C5">
        <f>VLOOKUP(A5,'Medical Examinations'!A$1:B2340,2,0)</f>
        <v>38.094999999999999</v>
      </c>
      <c r="D5">
        <f>VLOOKUP(A5,'Medical Examinations'!A$1:C2341,3,0)</f>
        <v>6.05</v>
      </c>
      <c r="E5" s="15" t="str">
        <f>VLOOKUP(A5,'Medical Examinations'!A$1:D2340,4,0)</f>
        <v>NO</v>
      </c>
      <c r="F5" s="15" t="str">
        <f>VLOOKUP(A5,'Medical Examinations'!A$1:E2340,5,0)</f>
        <v>NO</v>
      </c>
      <c r="G5" s="15" t="str">
        <f>VLOOKUP(A5,'Medical Examinations'!A$1:F2340,6,0)</f>
        <v>NO</v>
      </c>
      <c r="H5" s="15">
        <f>VLOOKUP(A5,'Medical Examinations'!A$1:G2340,7,0)</f>
        <v>0</v>
      </c>
      <c r="I5" t="str">
        <f>VLOOKUP(A5,'Medical Examinations'!A$1:H2339,8,0)</f>
        <v>Yes</v>
      </c>
      <c r="J5" t="str">
        <f>VLOOKUP(A5,'Medical Examinations'!A$1:J2340,10,0)</f>
        <v>Obesity</v>
      </c>
      <c r="K5" t="str">
        <f>VLOOKUP(A5,'Medical Examinations'!A$1:K2339,11,0)</f>
        <v>Pre-Diabetes</v>
      </c>
      <c r="L5" t="str">
        <f>VLOOKUP(A5,'Hospitalisation Details'!A$1:L2347,12,0)</f>
        <v>6-Jun-1991</v>
      </c>
      <c r="M5">
        <f>VLOOKUP(A5,'Hospitalisation Details'!A$1:F2348,6,0)</f>
        <v>58571.07</v>
      </c>
      <c r="N5" s="15" t="str">
        <f>VLOOKUP(A5,'Hospitalisation Details'!A$1:G2347,7,0)</f>
        <v>tier - 1</v>
      </c>
      <c r="O5" s="15" t="str">
        <f>VLOOKUP(A5,'Hospitalisation Details'!A$1:H2348,8,0)</f>
        <v>tier - 3</v>
      </c>
      <c r="P5" t="str">
        <f>VLOOKUP(A5,'Hospitalisation Details'!A$1:I2348,9,0)</f>
        <v>R1024</v>
      </c>
      <c r="Q5" s="15">
        <f>VLOOKUP(A5,'Hospitalisation Details'!A$1:M2348,13,0)</f>
        <v>32</v>
      </c>
    </row>
    <row r="6" spans="1:17" ht="15" x14ac:dyDescent="0.25">
      <c r="A6" s="1" t="s">
        <v>2368</v>
      </c>
      <c r="B6" t="str">
        <f>VLOOKUP(A6,'Customer Names'!A$1:D2341,4,0)</f>
        <v>Kadala</v>
      </c>
      <c r="C6">
        <f>VLOOKUP(A6,'Medical Examinations'!A$1:B2341,2,0)</f>
        <v>35.53</v>
      </c>
      <c r="D6">
        <f>VLOOKUP(A6,'Medical Examinations'!A$1:C2342,3,0)</f>
        <v>5.45</v>
      </c>
      <c r="E6" s="15" t="str">
        <f>VLOOKUP(A6,'Medical Examinations'!A$1:D2341,4,0)</f>
        <v>NO</v>
      </c>
      <c r="F6" s="15" t="str">
        <f>VLOOKUP(A6,'Medical Examinations'!A$1:E2341,5,0)</f>
        <v>NO</v>
      </c>
      <c r="G6" s="15" t="str">
        <f>VLOOKUP(A6,'Medical Examinations'!A$1:F2341,6,0)</f>
        <v>NO</v>
      </c>
      <c r="H6" s="15">
        <f>VLOOKUP(A6,'Medical Examinations'!A$1:G2341,7,0)</f>
        <v>0</v>
      </c>
      <c r="I6" t="str">
        <f>VLOOKUP(A6,'Medical Examinations'!A$1:H2340,8,0)</f>
        <v>Yes</v>
      </c>
      <c r="J6" t="str">
        <f>VLOOKUP(A6,'Medical Examinations'!A$1:J2341,10,0)</f>
        <v>Obesity</v>
      </c>
      <c r="K6" t="str">
        <f>VLOOKUP(A6,'Medical Examinations'!A$1:K2340,11,0)</f>
        <v>Normal</v>
      </c>
      <c r="L6" t="str">
        <f>VLOOKUP(A6,'Hospitalisation Details'!A$1:L2348,12,0)</f>
        <v>19-Jun-1989</v>
      </c>
      <c r="M6">
        <f>VLOOKUP(A6,'Hospitalisation Details'!A$1:F2349,6,0)</f>
        <v>55135.4</v>
      </c>
      <c r="N6" s="15" t="str">
        <f>VLOOKUP(A6,'Hospitalisation Details'!A$1:G2348,7,0)</f>
        <v>tier - 1</v>
      </c>
      <c r="O6" s="15" t="str">
        <f>VLOOKUP(A6,'Hospitalisation Details'!A$1:H2349,8,0)</f>
        <v>tier - 2</v>
      </c>
      <c r="P6" t="str">
        <f>VLOOKUP(A6,'Hospitalisation Details'!A$1:I2349,9,0)</f>
        <v>R1012</v>
      </c>
      <c r="Q6" s="15">
        <f>VLOOKUP(A6,'Hospitalisation Details'!A$1:M2349,13,0)</f>
        <v>33</v>
      </c>
    </row>
    <row r="7" spans="1:17" ht="15" x14ac:dyDescent="0.25">
      <c r="A7" s="1" t="s">
        <v>2367</v>
      </c>
      <c r="B7" t="str">
        <f>VLOOKUP(A7,'Customer Names'!A$1:D2342,4,0)</f>
        <v>Baker</v>
      </c>
      <c r="C7">
        <f>VLOOKUP(A7,'Medical Examinations'!A$1:B2342,2,0)</f>
        <v>32.799999999999997</v>
      </c>
      <c r="D7">
        <f>VLOOKUP(A7,'Medical Examinations'!A$1:C2343,3,0)</f>
        <v>6.59</v>
      </c>
      <c r="E7" s="15" t="str">
        <f>VLOOKUP(A7,'Medical Examinations'!A$1:D2342,4,0)</f>
        <v>NO</v>
      </c>
      <c r="F7" s="15" t="str">
        <f>VLOOKUP(A7,'Medical Examinations'!A$1:E2342,5,0)</f>
        <v>NO</v>
      </c>
      <c r="G7" s="15" t="str">
        <f>VLOOKUP(A7,'Medical Examinations'!A$1:F2342,6,0)</f>
        <v>NO</v>
      </c>
      <c r="H7" s="15">
        <f>VLOOKUP(A7,'Medical Examinations'!A$1:G2342,7,0)</f>
        <v>0</v>
      </c>
      <c r="I7" t="str">
        <f>VLOOKUP(A7,'Medical Examinations'!A$1:H2341,8,0)</f>
        <v>Yes</v>
      </c>
      <c r="J7" t="str">
        <f>VLOOKUP(A7,'Medical Examinations'!A$1:J2342,10,0)</f>
        <v>Obesity</v>
      </c>
      <c r="K7" t="str">
        <f>VLOOKUP(A7,'Medical Examinations'!A$1:K2341,11,0)</f>
        <v>Diabetes</v>
      </c>
      <c r="L7" t="str">
        <f>VLOOKUP(A7,'Hospitalisation Details'!A$1:L2349,12,0)</f>
        <v>4-Aug-1962</v>
      </c>
      <c r="M7">
        <f>VLOOKUP(A7,'Hospitalisation Details'!A$1:F2350,6,0)</f>
        <v>52590.83</v>
      </c>
      <c r="N7" s="15" t="str">
        <f>VLOOKUP(A7,'Hospitalisation Details'!A$1:G2349,7,0)</f>
        <v>tier - 1</v>
      </c>
      <c r="O7" s="15" t="str">
        <f>VLOOKUP(A7,'Hospitalisation Details'!A$1:H2350,8,0)</f>
        <v>tier - 3</v>
      </c>
      <c r="P7" t="str">
        <f>VLOOKUP(A7,'Hospitalisation Details'!A$1:I2350,9,0)</f>
        <v>R1011</v>
      </c>
      <c r="Q7" s="15">
        <f>VLOOKUP(A7,'Hospitalisation Details'!A$1:M2350,13,0)</f>
        <v>60</v>
      </c>
    </row>
    <row r="8" spans="1:17" ht="15" x14ac:dyDescent="0.25">
      <c r="A8" s="1" t="s">
        <v>2366</v>
      </c>
      <c r="B8" t="str">
        <f>VLOOKUP(A8,'Customer Names'!A$1:D2343,4,0)</f>
        <v>Macpherson</v>
      </c>
      <c r="C8">
        <f>VLOOKUP(A8,'Medical Examinations'!A$1:B2343,2,0)</f>
        <v>36.4</v>
      </c>
      <c r="D8">
        <f>VLOOKUP(A8,'Medical Examinations'!A$1:C2344,3,0)</f>
        <v>6.07</v>
      </c>
      <c r="E8" s="15" t="str">
        <f>VLOOKUP(A8,'Medical Examinations'!A$1:D2343,4,0)</f>
        <v>NO</v>
      </c>
      <c r="F8" s="15" t="str">
        <f>VLOOKUP(A8,'Medical Examinations'!A$1:E2343,5,0)</f>
        <v>NO</v>
      </c>
      <c r="G8" s="15" t="str">
        <f>VLOOKUP(A8,'Medical Examinations'!A$1:F2343,6,0)</f>
        <v>NO</v>
      </c>
      <c r="H8" s="15">
        <f>VLOOKUP(A8,'Medical Examinations'!A$1:G2343,7,0)</f>
        <v>0</v>
      </c>
      <c r="I8" t="str">
        <f>VLOOKUP(A8,'Medical Examinations'!A$1:H2342,8,0)</f>
        <v>Yes</v>
      </c>
      <c r="J8" t="str">
        <f>VLOOKUP(A8,'Medical Examinations'!A$1:J2343,10,0)</f>
        <v>Obesity</v>
      </c>
      <c r="K8" t="str">
        <f>VLOOKUP(A8,'Medical Examinations'!A$1:K2342,11,0)</f>
        <v>Pre-Diabetes</v>
      </c>
      <c r="L8" t="str">
        <f>VLOOKUP(A8,'Hospitalisation Details'!A$1:L2350,12,0)</f>
        <v>27-Oct-1994</v>
      </c>
      <c r="M8">
        <f>VLOOKUP(A8,'Hospitalisation Details'!A$1:F2351,6,0)</f>
        <v>51194.559999999998</v>
      </c>
      <c r="N8" s="15" t="str">
        <f>VLOOKUP(A8,'Hospitalisation Details'!A$1:G2350,7,0)</f>
        <v>tier - 1</v>
      </c>
      <c r="O8" s="15" t="str">
        <f>VLOOKUP(A8,'Hospitalisation Details'!A$1:H2351,8,0)</f>
        <v>tier - 3</v>
      </c>
      <c r="P8" t="str">
        <f>VLOOKUP(A8,'Hospitalisation Details'!A$1:I2351,9,0)</f>
        <v>R1011</v>
      </c>
      <c r="Q8" s="15">
        <f>VLOOKUP(A8,'Hospitalisation Details'!A$1:M2351,13,0)</f>
        <v>28</v>
      </c>
    </row>
    <row r="9" spans="1:17" ht="15" x14ac:dyDescent="0.25">
      <c r="A9" s="1" t="s">
        <v>2365</v>
      </c>
      <c r="B9" t="str">
        <f>VLOOKUP(A9,'Customer Names'!A$1:D2344,4,0)</f>
        <v>Hallman</v>
      </c>
      <c r="C9">
        <f>VLOOKUP(A9,'Medical Examinations'!A$1:B2344,2,0)</f>
        <v>36.96</v>
      </c>
      <c r="D9">
        <f>VLOOKUP(A9,'Medical Examinations'!A$1:C2345,3,0)</f>
        <v>7.93</v>
      </c>
      <c r="E9" s="15" t="str">
        <f>VLOOKUP(A9,'Medical Examinations'!A$1:D2344,4,0)</f>
        <v>NO</v>
      </c>
      <c r="F9" s="15" t="str">
        <f>VLOOKUP(A9,'Medical Examinations'!A$1:E2344,5,0)</f>
        <v>NO</v>
      </c>
      <c r="G9" s="15" t="str">
        <f>VLOOKUP(A9,'Medical Examinations'!A$1:F2344,6,0)</f>
        <v>NO</v>
      </c>
      <c r="H9" s="15">
        <f>VLOOKUP(A9,'Medical Examinations'!A$1:G2344,7,0)</f>
        <v>3</v>
      </c>
      <c r="I9" t="str">
        <f>VLOOKUP(A9,'Medical Examinations'!A$1:H2343,8,0)</f>
        <v>Yes</v>
      </c>
      <c r="J9" t="str">
        <f>VLOOKUP(A9,'Medical Examinations'!A$1:J2344,10,0)</f>
        <v>Obesity</v>
      </c>
      <c r="K9" t="str">
        <f>VLOOKUP(A9,'Medical Examinations'!A$1:K2343,11,0)</f>
        <v>Diabetes</v>
      </c>
      <c r="L9" t="str">
        <f>VLOOKUP(A9,'Hospitalisation Details'!A$1:L2351,12,0)</f>
        <v>27-Jun-1958</v>
      </c>
      <c r="M9">
        <f>VLOOKUP(A9,'Hospitalisation Details'!A$1:F2352,6,0)</f>
        <v>49577.66</v>
      </c>
      <c r="N9" s="15" t="str">
        <f>VLOOKUP(A9,'Hospitalisation Details'!A$1:G2351,7,0)</f>
        <v>tier - 2</v>
      </c>
      <c r="O9" s="15" t="str">
        <f>VLOOKUP(A9,'Hospitalisation Details'!A$1:H2352,8,0)</f>
        <v>tier - 2</v>
      </c>
      <c r="P9" t="str">
        <f>VLOOKUP(A9,'Hospitalisation Details'!A$1:I2352,9,0)</f>
        <v>R1013</v>
      </c>
      <c r="Q9" s="15">
        <f>VLOOKUP(A9,'Hospitalisation Details'!A$1:M2352,13,0)</f>
        <v>64</v>
      </c>
    </row>
    <row r="10" spans="1:17" ht="15" x14ac:dyDescent="0.25">
      <c r="A10" s="1" t="s">
        <v>2364</v>
      </c>
      <c r="B10" t="str">
        <f>VLOOKUP(A10,'Customer Names'!A$1:D2345,4,0)</f>
        <v>Moran</v>
      </c>
      <c r="C10">
        <f>VLOOKUP(A10,'Medical Examinations'!A$1:B2345,2,0)</f>
        <v>41.14</v>
      </c>
      <c r="D10">
        <f>VLOOKUP(A10,'Medical Examinations'!A$1:C2346,3,0)</f>
        <v>9.58</v>
      </c>
      <c r="E10" s="15" t="str">
        <f>VLOOKUP(A10,'Medical Examinations'!A$1:D2345,4,0)</f>
        <v>Yes</v>
      </c>
      <c r="F10" s="15" t="str">
        <f>VLOOKUP(A10,'Medical Examinations'!A$1:E2345,5,0)</f>
        <v>NO</v>
      </c>
      <c r="G10" s="15" t="str">
        <f>VLOOKUP(A10,'Medical Examinations'!A$1:F2345,6,0)</f>
        <v>Yes</v>
      </c>
      <c r="H10" s="15">
        <f>VLOOKUP(A10,'Medical Examinations'!A$1:G2345,7,0)</f>
        <v>1</v>
      </c>
      <c r="I10" t="str">
        <f>VLOOKUP(A10,'Medical Examinations'!A$1:H2344,8,0)</f>
        <v>Yes</v>
      </c>
      <c r="J10" t="str">
        <f>VLOOKUP(A10,'Medical Examinations'!A$1:J2345,10,0)</f>
        <v>Obesity</v>
      </c>
      <c r="K10" t="str">
        <f>VLOOKUP(A10,'Medical Examinations'!A$1:K2344,11,0)</f>
        <v>Diabetes</v>
      </c>
      <c r="L10" t="str">
        <f>VLOOKUP(A10,'Hospitalisation Details'!A$1:L2352,12,0)</f>
        <v>4-Sep-1963</v>
      </c>
      <c r="M10">
        <f>VLOOKUP(A10,'Hospitalisation Details'!A$1:F2353,6,0)</f>
        <v>48970.25</v>
      </c>
      <c r="N10" s="15" t="str">
        <f>VLOOKUP(A10,'Hospitalisation Details'!A$1:G2352,7,0)</f>
        <v>tier - 1</v>
      </c>
      <c r="O10" s="15" t="str">
        <f>VLOOKUP(A10,'Hospitalisation Details'!A$1:H2353,8,0)</f>
        <v>tier - 2</v>
      </c>
      <c r="P10" t="str">
        <f>VLOOKUP(A10,'Hospitalisation Details'!A$1:I2353,9,0)</f>
        <v>R1013</v>
      </c>
      <c r="Q10" s="15">
        <f>VLOOKUP(A10,'Hospitalisation Details'!A$1:M2353,13,0)</f>
        <v>59</v>
      </c>
    </row>
    <row r="11" spans="1:17" ht="15" x14ac:dyDescent="0.25">
      <c r="A11" s="1" t="s">
        <v>2363</v>
      </c>
      <c r="B11" t="str">
        <f>VLOOKUP(A11,'Customer Names'!A$1:D2346,4,0)</f>
        <v>Benner</v>
      </c>
      <c r="C11">
        <f>VLOOKUP(A11,'Medical Examinations'!A$1:B2346,2,0)</f>
        <v>38.06</v>
      </c>
      <c r="D11">
        <f>VLOOKUP(A11,'Medical Examinations'!A$1:C2347,3,0)</f>
        <v>10.79</v>
      </c>
      <c r="E11" s="15" t="str">
        <f>VLOOKUP(A11,'Medical Examinations'!A$1:D2346,4,0)</f>
        <v>NO</v>
      </c>
      <c r="F11" s="15" t="str">
        <f>VLOOKUP(A11,'Medical Examinations'!A$1:E2346,5,0)</f>
        <v>NO</v>
      </c>
      <c r="G11" s="15" t="str">
        <f>VLOOKUP(A11,'Medical Examinations'!A$1:F2346,6,0)</f>
        <v>NO</v>
      </c>
      <c r="H11" s="15">
        <f>VLOOKUP(A11,'Medical Examinations'!A$1:G2346,7,0)</f>
        <v>0</v>
      </c>
      <c r="I11" t="str">
        <f>VLOOKUP(A11,'Medical Examinations'!A$1:H2345,8,0)</f>
        <v>Yes</v>
      </c>
      <c r="J11" t="str">
        <f>VLOOKUP(A11,'Medical Examinations'!A$1:J2346,10,0)</f>
        <v>Obesity</v>
      </c>
      <c r="K11" t="str">
        <f>VLOOKUP(A11,'Medical Examinations'!A$1:K2345,11,0)</f>
        <v>Diabetes</v>
      </c>
      <c r="L11" t="str">
        <f>VLOOKUP(A11,'Hospitalisation Details'!A$1:L2353,12,0)</f>
        <v>29-Dec-1978</v>
      </c>
      <c r="M11">
        <f>VLOOKUP(A11,'Hospitalisation Details'!A$1:F2354,6,0)</f>
        <v>48885.14</v>
      </c>
      <c r="N11" s="15" t="str">
        <f>VLOOKUP(A11,'Hospitalisation Details'!A$1:G2353,7,0)</f>
        <v>tier - 1</v>
      </c>
      <c r="O11" s="15" t="str">
        <f>VLOOKUP(A11,'Hospitalisation Details'!A$1:H2354,8,0)</f>
        <v>tier - 2</v>
      </c>
      <c r="P11" t="str">
        <f>VLOOKUP(A11,'Hospitalisation Details'!A$1:I2354,9,0)</f>
        <v>R1013</v>
      </c>
      <c r="Q11" s="15">
        <f>VLOOKUP(A11,'Hospitalisation Details'!A$1:M2354,13,0)</f>
        <v>44</v>
      </c>
    </row>
    <row r="12" spans="1:17" ht="15" x14ac:dyDescent="0.25">
      <c r="A12" s="1" t="s">
        <v>2362</v>
      </c>
      <c r="B12" t="str">
        <f>VLOOKUP(A12,'Customer Names'!A$1:D2347,4,0)</f>
        <v>Fierro Vargas</v>
      </c>
      <c r="C12">
        <f>VLOOKUP(A12,'Medical Examinations'!A$1:B2347,2,0)</f>
        <v>37.700000000000003</v>
      </c>
      <c r="D12">
        <f>VLOOKUP(A12,'Medical Examinations'!A$1:C2348,3,0)</f>
        <v>5.96</v>
      </c>
      <c r="E12" s="15" t="str">
        <f>VLOOKUP(A12,'Medical Examinations'!A$1:D2347,4,0)</f>
        <v>Yes</v>
      </c>
      <c r="F12" s="15" t="str">
        <f>VLOOKUP(A12,'Medical Examinations'!A$1:E2347,5,0)</f>
        <v>NO</v>
      </c>
      <c r="G12" s="15" t="str">
        <f>VLOOKUP(A12,'Medical Examinations'!A$1:F2347,6,0)</f>
        <v>NO</v>
      </c>
      <c r="H12" s="15">
        <f>VLOOKUP(A12,'Medical Examinations'!A$1:G2347,7,0)</f>
        <v>2</v>
      </c>
      <c r="I12" t="str">
        <f>VLOOKUP(A12,'Medical Examinations'!A$1:H2346,8,0)</f>
        <v>Yes</v>
      </c>
      <c r="J12" t="str">
        <f>VLOOKUP(A12,'Medical Examinations'!A$1:J2347,10,0)</f>
        <v>Obesity</v>
      </c>
      <c r="K12" t="str">
        <f>VLOOKUP(A12,'Medical Examinations'!A$1:K2346,11,0)</f>
        <v>Pre-Diabetes</v>
      </c>
      <c r="L12" t="str">
        <f>VLOOKUP(A12,'Hospitalisation Details'!A$1:L2354,12,0)</f>
        <v>22-Jul-1959</v>
      </c>
      <c r="M12">
        <f>VLOOKUP(A12,'Hospitalisation Details'!A$1:F2355,6,0)</f>
        <v>48824.45</v>
      </c>
      <c r="N12" s="15" t="str">
        <f>VLOOKUP(A12,'Hospitalisation Details'!A$1:G2354,7,0)</f>
        <v>tier - 2</v>
      </c>
      <c r="O12" s="15" t="str">
        <f>VLOOKUP(A12,'Hospitalisation Details'!A$1:H2355,8,0)</f>
        <v>tier - 1</v>
      </c>
      <c r="P12" t="str">
        <f>VLOOKUP(A12,'Hospitalisation Details'!A$1:I2355,9,0)</f>
        <v>R1011</v>
      </c>
      <c r="Q12" s="15">
        <f>VLOOKUP(A12,'Hospitalisation Details'!A$1:M2355,13,0)</f>
        <v>63</v>
      </c>
    </row>
    <row r="13" spans="1:17" ht="15" x14ac:dyDescent="0.25">
      <c r="A13" s="1" t="s">
        <v>2361</v>
      </c>
      <c r="B13" t="str">
        <f>VLOOKUP(A13,'Customer Names'!A$1:D2348,4,0)</f>
        <v>Franz</v>
      </c>
      <c r="C13">
        <f>VLOOKUP(A13,'Medical Examinations'!A$1:B2348,2,0)</f>
        <v>42.13</v>
      </c>
      <c r="D13">
        <f>VLOOKUP(A13,'Medical Examinations'!A$1:C2349,3,0)</f>
        <v>11.9</v>
      </c>
      <c r="E13" s="15" t="str">
        <f>VLOOKUP(A13,'Medical Examinations'!A$1:D2348,4,0)</f>
        <v>NO</v>
      </c>
      <c r="F13" s="15" t="str">
        <f>VLOOKUP(A13,'Medical Examinations'!A$1:E2348,5,0)</f>
        <v>NO</v>
      </c>
      <c r="G13" s="15" t="str">
        <f>VLOOKUP(A13,'Medical Examinations'!A$1:F2348,6,0)</f>
        <v>NO</v>
      </c>
      <c r="H13" s="15">
        <f>VLOOKUP(A13,'Medical Examinations'!A$1:G2348,7,0)</f>
        <v>0</v>
      </c>
      <c r="I13" t="str">
        <f>VLOOKUP(A13,'Medical Examinations'!A$1:H2347,8,0)</f>
        <v>Yes</v>
      </c>
      <c r="J13" t="str">
        <f>VLOOKUP(A13,'Medical Examinations'!A$1:J2348,10,0)</f>
        <v>Obesity</v>
      </c>
      <c r="K13" t="str">
        <f>VLOOKUP(A13,'Medical Examinations'!A$1:K2347,11,0)</f>
        <v>Diabetes</v>
      </c>
      <c r="L13" t="str">
        <f>VLOOKUP(A13,'Hospitalisation Details'!A$1:L2355,12,0)</f>
        <v>27-Oct-1965</v>
      </c>
      <c r="M13">
        <f>VLOOKUP(A13,'Hospitalisation Details'!A$1:F2356,6,0)</f>
        <v>48675.519999999997</v>
      </c>
      <c r="N13" s="15" t="str">
        <f>VLOOKUP(A13,'Hospitalisation Details'!A$1:G2355,7,0)</f>
        <v>tier - 1</v>
      </c>
      <c r="O13" s="15" t="str">
        <f>VLOOKUP(A13,'Hospitalisation Details'!A$1:H2356,8,0)</f>
        <v>tier - 2</v>
      </c>
      <c r="P13" t="str">
        <f>VLOOKUP(A13,'Hospitalisation Details'!A$1:I2356,9,0)</f>
        <v>R1013</v>
      </c>
      <c r="Q13" s="15">
        <f>VLOOKUP(A13,'Hospitalisation Details'!A$1:M2356,13,0)</f>
        <v>57</v>
      </c>
    </row>
    <row r="14" spans="1:17" ht="15" x14ac:dyDescent="0.25">
      <c r="A14" s="1" t="s">
        <v>2360</v>
      </c>
      <c r="B14" t="str">
        <f>VLOOKUP(A14,'Customer Names'!A$1:D2349,4,0)</f>
        <v>Foster</v>
      </c>
      <c r="C14">
        <f>VLOOKUP(A14,'Medical Examinations'!A$1:B2349,2,0)</f>
        <v>40.92</v>
      </c>
      <c r="D14">
        <f>VLOOKUP(A14,'Medical Examinations'!A$1:C2350,3,0)</f>
        <v>8.41</v>
      </c>
      <c r="E14" s="15" t="str">
        <f>VLOOKUP(A14,'Medical Examinations'!A$1:D2349,4,0)</f>
        <v>NO</v>
      </c>
      <c r="F14" s="15" t="str">
        <f>VLOOKUP(A14,'Medical Examinations'!A$1:E2349,5,0)</f>
        <v>NO</v>
      </c>
      <c r="G14" s="15" t="str">
        <f>VLOOKUP(A14,'Medical Examinations'!A$1:F2349,6,0)</f>
        <v>NO</v>
      </c>
      <c r="H14" s="15">
        <f>VLOOKUP(A14,'Medical Examinations'!A$1:G2349,7,0)</f>
        <v>0</v>
      </c>
      <c r="I14" t="str">
        <f>VLOOKUP(A14,'Medical Examinations'!A$1:H2348,8,0)</f>
        <v>Yes</v>
      </c>
      <c r="J14" t="str">
        <f>VLOOKUP(A14,'Medical Examinations'!A$1:J2349,10,0)</f>
        <v>Obesity</v>
      </c>
      <c r="K14" t="str">
        <f>VLOOKUP(A14,'Medical Examinations'!A$1:K2348,11,0)</f>
        <v>Diabetes</v>
      </c>
      <c r="L14" t="str">
        <f>VLOOKUP(A14,'Hospitalisation Details'!A$1:L2356,12,0)</f>
        <v>11-Oct-1962</v>
      </c>
      <c r="M14">
        <f>VLOOKUP(A14,'Hospitalisation Details'!A$1:F2357,6,0)</f>
        <v>48673.56</v>
      </c>
      <c r="N14" s="15" t="str">
        <f>VLOOKUP(A14,'Hospitalisation Details'!A$1:G2356,7,0)</f>
        <v>tier - 1</v>
      </c>
      <c r="O14" s="15" t="str">
        <f>VLOOKUP(A14,'Hospitalisation Details'!A$1:H2357,8,0)</f>
        <v>tier - 2</v>
      </c>
      <c r="P14" t="str">
        <f>VLOOKUP(A14,'Hospitalisation Details'!A$1:I2357,9,0)</f>
        <v>R1013</v>
      </c>
      <c r="Q14" s="15">
        <f>VLOOKUP(A14,'Hospitalisation Details'!A$1:M2357,13,0)</f>
        <v>60</v>
      </c>
    </row>
    <row r="15" spans="1:17" ht="15" x14ac:dyDescent="0.25">
      <c r="A15" s="1" t="s">
        <v>2359</v>
      </c>
      <c r="B15" t="str">
        <f>VLOOKUP(A15,'Customer Names'!A$1:D2350,4,0)</f>
        <v>Tenorio</v>
      </c>
      <c r="C15">
        <f>VLOOKUP(A15,'Medical Examinations'!A$1:B2350,2,0)</f>
        <v>40.564999999999998</v>
      </c>
      <c r="D15">
        <f>VLOOKUP(A15,'Medical Examinations'!A$1:C2351,3,0)</f>
        <v>7.02</v>
      </c>
      <c r="E15" s="15" t="str">
        <f>VLOOKUP(A15,'Medical Examinations'!A$1:D2350,4,0)</f>
        <v>NO</v>
      </c>
      <c r="F15" s="15" t="str">
        <f>VLOOKUP(A15,'Medical Examinations'!A$1:E2350,5,0)</f>
        <v>NO</v>
      </c>
      <c r="G15" s="15" t="str">
        <f>VLOOKUP(A15,'Medical Examinations'!A$1:F2350,6,0)</f>
        <v>NO</v>
      </c>
      <c r="H15" s="15">
        <f>VLOOKUP(A15,'Medical Examinations'!A$1:G2350,7,0)</f>
        <v>0</v>
      </c>
      <c r="I15" t="str">
        <f>VLOOKUP(A15,'Medical Examinations'!A$1:H2349,8,0)</f>
        <v>Yes</v>
      </c>
      <c r="J15" t="str">
        <f>VLOOKUP(A15,'Medical Examinations'!A$1:J2350,10,0)</f>
        <v>Obesity</v>
      </c>
      <c r="K15" t="str">
        <f>VLOOKUP(A15,'Medical Examinations'!A$1:K2349,11,0)</f>
        <v>Diabetes</v>
      </c>
      <c r="L15" t="str">
        <f>VLOOKUP(A15,'Hospitalisation Details'!A$1:L2357,12,0)</f>
        <v>1-Dec-1968</v>
      </c>
      <c r="M15">
        <f>VLOOKUP(A15,'Hospitalisation Details'!A$1:F2358,6,0)</f>
        <v>48549.18</v>
      </c>
      <c r="N15" s="15" t="str">
        <f>VLOOKUP(A15,'Hospitalisation Details'!A$1:G2357,7,0)</f>
        <v>tier - 1</v>
      </c>
      <c r="O15" s="15" t="str">
        <f>VLOOKUP(A15,'Hospitalisation Details'!A$1:H2358,8,0)</f>
        <v>tier - 3</v>
      </c>
      <c r="P15" t="str">
        <f>VLOOKUP(A15,'Hospitalisation Details'!A$1:I2358,9,0)</f>
        <v>R1016</v>
      </c>
      <c r="Q15" s="15">
        <f>VLOOKUP(A15,'Hospitalisation Details'!A$1:M2358,13,0)</f>
        <v>54</v>
      </c>
    </row>
    <row r="16" spans="1:17" ht="15" x14ac:dyDescent="0.25">
      <c r="A16" s="1" t="s">
        <v>2358</v>
      </c>
      <c r="B16" t="str">
        <f>VLOOKUP(A16,'Customer Names'!A$1:D2351,4,0)</f>
        <v>Rios</v>
      </c>
      <c r="C16">
        <f>VLOOKUP(A16,'Medical Examinations'!A$1:B2351,2,0)</f>
        <v>36.384999999999998</v>
      </c>
      <c r="D16">
        <f>VLOOKUP(A16,'Medical Examinations'!A$1:C2352,3,0)</f>
        <v>7.59</v>
      </c>
      <c r="E16" s="15" t="str">
        <f>VLOOKUP(A16,'Medical Examinations'!A$1:D2351,4,0)</f>
        <v>Yes</v>
      </c>
      <c r="F16" s="15" t="str">
        <f>VLOOKUP(A16,'Medical Examinations'!A$1:E2351,5,0)</f>
        <v>NO</v>
      </c>
      <c r="G16" s="15" t="str">
        <f>VLOOKUP(A16,'Medical Examinations'!A$1:F2351,6,0)</f>
        <v>NO</v>
      </c>
      <c r="H16" s="15">
        <f>VLOOKUP(A16,'Medical Examinations'!A$1:G2351,7,0)</f>
        <v>2</v>
      </c>
      <c r="I16" t="str">
        <f>VLOOKUP(A16,'Medical Examinations'!A$1:H2350,8,0)</f>
        <v>Yes</v>
      </c>
      <c r="J16" t="str">
        <f>VLOOKUP(A16,'Medical Examinations'!A$1:J2351,10,0)</f>
        <v>Obesity</v>
      </c>
      <c r="K16" t="str">
        <f>VLOOKUP(A16,'Medical Examinations'!A$1:K2350,11,0)</f>
        <v>Diabetes</v>
      </c>
      <c r="L16" t="str">
        <f>VLOOKUP(A16,'Hospitalisation Details'!A$1:L2358,12,0)</f>
        <v>21-Dec-1961</v>
      </c>
      <c r="M16">
        <f>VLOOKUP(A16,'Hospitalisation Details'!A$1:F2359,6,0)</f>
        <v>48517.56</v>
      </c>
      <c r="N16" s="15" t="str">
        <f>VLOOKUP(A16,'Hospitalisation Details'!A$1:G2358,7,0)</f>
        <v>tier - 1</v>
      </c>
      <c r="O16" s="15" t="str">
        <f>VLOOKUP(A16,'Hospitalisation Details'!A$1:H2359,8,0)</f>
        <v>tier - 3</v>
      </c>
      <c r="P16" t="str">
        <f>VLOOKUP(A16,'Hospitalisation Details'!A$1:I2359,9,0)</f>
        <v>R1024</v>
      </c>
      <c r="Q16" s="15">
        <f>VLOOKUP(A16,'Hospitalisation Details'!A$1:M2359,13,0)</f>
        <v>61</v>
      </c>
    </row>
    <row r="17" spans="1:17" ht="15" x14ac:dyDescent="0.25">
      <c r="A17" s="1" t="s">
        <v>2357</v>
      </c>
      <c r="B17" t="str">
        <f>VLOOKUP(A17,'Customer Names'!A$1:D2352,4,0)</f>
        <v>Viau-Dupuis</v>
      </c>
      <c r="C17">
        <f>VLOOKUP(A17,'Medical Examinations'!A$1:B2352,2,0)</f>
        <v>39.9</v>
      </c>
      <c r="D17">
        <f>VLOOKUP(A17,'Medical Examinations'!A$1:C2353,3,0)</f>
        <v>11.32</v>
      </c>
      <c r="E17" s="15" t="str">
        <f>VLOOKUP(A17,'Medical Examinations'!A$1:D2352,4,0)</f>
        <v>NO</v>
      </c>
      <c r="F17" s="15" t="str">
        <f>VLOOKUP(A17,'Medical Examinations'!A$1:E2352,5,0)</f>
        <v>NO</v>
      </c>
      <c r="G17" s="15" t="str">
        <f>VLOOKUP(A17,'Medical Examinations'!A$1:F2352,6,0)</f>
        <v>NO</v>
      </c>
      <c r="H17" s="15">
        <f>VLOOKUP(A17,'Medical Examinations'!A$1:G2352,7,0)</f>
        <v>0</v>
      </c>
      <c r="I17" t="str">
        <f>VLOOKUP(A17,'Medical Examinations'!A$1:H2351,8,0)</f>
        <v>Yes</v>
      </c>
      <c r="J17" t="str">
        <f>VLOOKUP(A17,'Medical Examinations'!A$1:J2352,10,0)</f>
        <v>Obesity</v>
      </c>
      <c r="K17" t="str">
        <f>VLOOKUP(A17,'Medical Examinations'!A$1:K2351,11,0)</f>
        <v>Diabetes</v>
      </c>
      <c r="L17" t="str">
        <f>VLOOKUP(A17,'Hospitalisation Details'!A$1:L2359,12,0)</f>
        <v>27-Aug-1962</v>
      </c>
      <c r="M17">
        <f>VLOOKUP(A17,'Hospitalisation Details'!A$1:F2360,6,0)</f>
        <v>48173.36</v>
      </c>
      <c r="N17" s="15" t="str">
        <f>VLOOKUP(A17,'Hospitalisation Details'!A$1:G2359,7,0)</f>
        <v>tier - 1</v>
      </c>
      <c r="O17" s="15" t="str">
        <f>VLOOKUP(A17,'Hospitalisation Details'!A$1:H2360,8,0)</f>
        <v>tier - 3</v>
      </c>
      <c r="P17" t="str">
        <f>VLOOKUP(A17,'Hospitalisation Details'!A$1:I2360,9,0)</f>
        <v>R1011</v>
      </c>
      <c r="Q17" s="15">
        <f>VLOOKUP(A17,'Hospitalisation Details'!A$1:M2360,13,0)</f>
        <v>60</v>
      </c>
    </row>
    <row r="18" spans="1:17" ht="15" x14ac:dyDescent="0.25">
      <c r="A18" s="1" t="s">
        <v>2356</v>
      </c>
      <c r="B18" t="str">
        <f>VLOOKUP(A18,'Customer Names'!A$1:D2353,4,0)</f>
        <v>Cronin</v>
      </c>
      <c r="C18">
        <f>VLOOKUP(A18,'Medical Examinations'!A$1:B2353,2,0)</f>
        <v>33.799999999999997</v>
      </c>
      <c r="D18">
        <f>VLOOKUP(A18,'Medical Examinations'!A$1:C2354,3,0)</f>
        <v>7.67</v>
      </c>
      <c r="E18" s="15" t="str">
        <f>VLOOKUP(A18,'Medical Examinations'!A$1:D2353,4,0)</f>
        <v>NO</v>
      </c>
      <c r="F18" s="15" t="str">
        <f>VLOOKUP(A18,'Medical Examinations'!A$1:E2353,5,0)</f>
        <v>NO</v>
      </c>
      <c r="G18" s="15" t="str">
        <f>VLOOKUP(A18,'Medical Examinations'!A$1:F2353,6,0)</f>
        <v>NO</v>
      </c>
      <c r="H18" s="15">
        <f>VLOOKUP(A18,'Medical Examinations'!A$1:G2353,7,0)</f>
        <v>3</v>
      </c>
      <c r="I18" t="str">
        <f>VLOOKUP(A18,'Medical Examinations'!A$1:H2352,8,0)</f>
        <v>Yes</v>
      </c>
      <c r="J18" t="str">
        <f>VLOOKUP(A18,'Medical Examinations'!A$1:J2353,10,0)</f>
        <v>Obesity</v>
      </c>
      <c r="K18" t="str">
        <f>VLOOKUP(A18,'Medical Examinations'!A$1:K2352,11,0)</f>
        <v>Diabetes</v>
      </c>
      <c r="L18" t="str">
        <f>VLOOKUP(A18,'Hospitalisation Details'!A$1:L2360,12,0)</f>
        <v>16-Nov-1958</v>
      </c>
      <c r="M18">
        <f>VLOOKUP(A18,'Hospitalisation Details'!A$1:F2361,6,0)</f>
        <v>47928.03</v>
      </c>
      <c r="N18" s="15" t="str">
        <f>VLOOKUP(A18,'Hospitalisation Details'!A$1:G2360,7,0)</f>
        <v>tier - 2</v>
      </c>
      <c r="O18" s="15" t="str">
        <f>VLOOKUP(A18,'Hospitalisation Details'!A$1:H2361,8,0)</f>
        <v>tier - 3</v>
      </c>
      <c r="P18" t="str">
        <f>VLOOKUP(A18,'Hospitalisation Details'!A$1:I2361,9,0)</f>
        <v>R1011</v>
      </c>
      <c r="Q18" s="15">
        <f>VLOOKUP(A18,'Hospitalisation Details'!A$1:M2361,13,0)</f>
        <v>64</v>
      </c>
    </row>
    <row r="19" spans="1:17" ht="15" x14ac:dyDescent="0.25">
      <c r="A19" s="1" t="s">
        <v>2355</v>
      </c>
      <c r="B19" t="str">
        <f>VLOOKUP(A19,'Customer Names'!A$1:D2354,4,0)</f>
        <v>Noordstar</v>
      </c>
      <c r="C19">
        <f>VLOOKUP(A19,'Medical Examinations'!A$1:B2354,2,0)</f>
        <v>36.765000000000001</v>
      </c>
      <c r="D19">
        <f>VLOOKUP(A19,'Medical Examinations'!A$1:C2355,3,0)</f>
        <v>7.29</v>
      </c>
      <c r="E19" s="15" t="str">
        <f>VLOOKUP(A19,'Medical Examinations'!A$1:D2354,4,0)</f>
        <v>Yes</v>
      </c>
      <c r="F19" s="15" t="str">
        <f>VLOOKUP(A19,'Medical Examinations'!A$1:E2354,5,0)</f>
        <v>NO</v>
      </c>
      <c r="G19" s="15" t="str">
        <f>VLOOKUP(A19,'Medical Examinations'!A$1:F2354,6,0)</f>
        <v>Yes</v>
      </c>
      <c r="H19" s="15">
        <f>VLOOKUP(A19,'Medical Examinations'!A$1:G2354,7,0)</f>
        <v>1</v>
      </c>
      <c r="I19" t="str">
        <f>VLOOKUP(A19,'Medical Examinations'!A$1:H2353,8,0)</f>
        <v>Yes</v>
      </c>
      <c r="J19" t="str">
        <f>VLOOKUP(A19,'Medical Examinations'!A$1:J2354,10,0)</f>
        <v>Obesity</v>
      </c>
      <c r="K19" t="str">
        <f>VLOOKUP(A19,'Medical Examinations'!A$1:K2353,11,0)</f>
        <v>Diabetes</v>
      </c>
      <c r="L19" t="str">
        <f>VLOOKUP(A19,'Hospitalisation Details'!A$1:L2361,12,0)</f>
        <v>5-Aug-1963</v>
      </c>
      <c r="M19">
        <f>VLOOKUP(A19,'Hospitalisation Details'!A$1:F2362,6,0)</f>
        <v>47896.79</v>
      </c>
      <c r="N19" s="15" t="str">
        <f>VLOOKUP(A19,'Hospitalisation Details'!A$1:G2361,7,0)</f>
        <v>tier - 1</v>
      </c>
      <c r="O19" s="15" t="str">
        <f>VLOOKUP(A19,'Hospitalisation Details'!A$1:H2362,8,0)</f>
        <v>tier - 3</v>
      </c>
      <c r="P19" t="str">
        <f>VLOOKUP(A19,'Hospitalisation Details'!A$1:I2362,9,0)</f>
        <v>R1024</v>
      </c>
      <c r="Q19" s="15">
        <f>VLOOKUP(A19,'Hospitalisation Details'!A$1:M2362,13,0)</f>
        <v>59</v>
      </c>
    </row>
    <row r="20" spans="1:17" ht="15" x14ac:dyDescent="0.25">
      <c r="A20" s="1" t="s">
        <v>2354</v>
      </c>
      <c r="B20" t="str">
        <f>VLOOKUP(A20,'Customer Names'!A$1:D2355,4,0)</f>
        <v>Boudalia</v>
      </c>
      <c r="C20">
        <f>VLOOKUP(A20,'Medical Examinations'!A$1:B2355,2,0)</f>
        <v>36.954999999999998</v>
      </c>
      <c r="D20">
        <f>VLOOKUP(A20,'Medical Examinations'!A$1:C2356,3,0)</f>
        <v>4.72</v>
      </c>
      <c r="E20" s="15" t="str">
        <f>VLOOKUP(A20,'Medical Examinations'!A$1:D2355,4,0)</f>
        <v>Yes</v>
      </c>
      <c r="F20" s="15" t="str">
        <f>VLOOKUP(A20,'Medical Examinations'!A$1:E2355,5,0)</f>
        <v>NO</v>
      </c>
      <c r="G20" s="15" t="str">
        <f>VLOOKUP(A20,'Medical Examinations'!A$1:F2355,6,0)</f>
        <v>NO</v>
      </c>
      <c r="H20" s="15">
        <f>VLOOKUP(A20,'Medical Examinations'!A$1:G2355,7,0)</f>
        <v>1</v>
      </c>
      <c r="I20" t="str">
        <f>VLOOKUP(A20,'Medical Examinations'!A$1:H2354,8,0)</f>
        <v>Yes</v>
      </c>
      <c r="J20" t="str">
        <f>VLOOKUP(A20,'Medical Examinations'!A$1:J2355,10,0)</f>
        <v>Obesity</v>
      </c>
      <c r="K20" t="str">
        <f>VLOOKUP(A20,'Medical Examinations'!A$1:K2354,11,0)</f>
        <v>Normal</v>
      </c>
      <c r="L20" t="str">
        <f>VLOOKUP(A20,'Hospitalisation Details'!A$1:L2362,12,0)</f>
        <v>7-Nov-1964</v>
      </c>
      <c r="M20">
        <f>VLOOKUP(A20,'Hospitalisation Details'!A$1:F2363,6,0)</f>
        <v>47496.49</v>
      </c>
      <c r="N20" s="15" t="str">
        <f>VLOOKUP(A20,'Hospitalisation Details'!A$1:G2362,7,0)</f>
        <v>tier - 1</v>
      </c>
      <c r="O20" s="15" t="str">
        <f>VLOOKUP(A20,'Hospitalisation Details'!A$1:H2363,8,0)</f>
        <v>tier - 3</v>
      </c>
      <c r="P20" t="str">
        <f>VLOOKUP(A20,'Hospitalisation Details'!A$1:I2363,9,0)</f>
        <v>R1012</v>
      </c>
      <c r="Q20" s="15">
        <f>VLOOKUP(A20,'Hospitalisation Details'!A$1:M2363,13,0)</f>
        <v>58</v>
      </c>
    </row>
    <row r="21" spans="1:17" ht="15" x14ac:dyDescent="0.25">
      <c r="A21" s="1" t="s">
        <v>2353</v>
      </c>
      <c r="B21" t="str">
        <f>VLOOKUP(A21,'Customer Names'!A$1:D2356,4,0)</f>
        <v>Flor</v>
      </c>
      <c r="C21">
        <f>VLOOKUP(A21,'Medical Examinations'!A$1:B2356,2,0)</f>
        <v>42.9</v>
      </c>
      <c r="D21">
        <f>VLOOKUP(A21,'Medical Examinations'!A$1:C2357,3,0)</f>
        <v>11.41</v>
      </c>
      <c r="E21" s="15" t="str">
        <f>VLOOKUP(A21,'Medical Examinations'!A$1:D2356,4,0)</f>
        <v>NO</v>
      </c>
      <c r="F21" s="15" t="str">
        <f>VLOOKUP(A21,'Medical Examinations'!A$1:E2356,5,0)</f>
        <v>NO</v>
      </c>
      <c r="G21" s="15" t="str">
        <f>VLOOKUP(A21,'Medical Examinations'!A$1:F2356,6,0)</f>
        <v>NO</v>
      </c>
      <c r="H21" s="15">
        <f>VLOOKUP(A21,'Medical Examinations'!A$1:G2356,7,0)</f>
        <v>0</v>
      </c>
      <c r="I21" t="str">
        <f>VLOOKUP(A21,'Medical Examinations'!A$1:H2355,8,0)</f>
        <v>Yes</v>
      </c>
      <c r="J21" t="str">
        <f>VLOOKUP(A21,'Medical Examinations'!A$1:J2356,10,0)</f>
        <v>Obesity</v>
      </c>
      <c r="K21" t="str">
        <f>VLOOKUP(A21,'Medical Examinations'!A$1:K2355,11,0)</f>
        <v>Diabetes</v>
      </c>
      <c r="L21" t="str">
        <f>VLOOKUP(A21,'Hospitalisation Details'!A$1:L2363,12,0)</f>
        <v>27-Sep-1971</v>
      </c>
      <c r="M21">
        <f>VLOOKUP(A21,'Hospitalisation Details'!A$1:F2364,6,0)</f>
        <v>47462.89</v>
      </c>
      <c r="N21" s="15" t="str">
        <f>VLOOKUP(A21,'Hospitalisation Details'!A$1:G2363,7,0)</f>
        <v>tier - 1</v>
      </c>
      <c r="O21" s="15" t="str">
        <f>VLOOKUP(A21,'Hospitalisation Details'!A$1:H2364,8,0)</f>
        <v>tier - 2</v>
      </c>
      <c r="P21" t="str">
        <f>VLOOKUP(A21,'Hospitalisation Details'!A$1:I2364,9,0)</f>
        <v>R1013</v>
      </c>
      <c r="Q21" s="15">
        <f>VLOOKUP(A21,'Hospitalisation Details'!A$1:M2364,13,0)</f>
        <v>51</v>
      </c>
    </row>
    <row r="22" spans="1:17" ht="15" x14ac:dyDescent="0.25">
      <c r="A22" s="1" t="s">
        <v>2352</v>
      </c>
      <c r="B22" t="str">
        <f>VLOOKUP(A22,'Customer Names'!A$1:D2357,4,0)</f>
        <v>Fennon</v>
      </c>
      <c r="C22">
        <f>VLOOKUP(A22,'Medical Examinations'!A$1:B2357,2,0)</f>
        <v>36.299999999999997</v>
      </c>
      <c r="D22">
        <f>VLOOKUP(A22,'Medical Examinations'!A$1:C2358,3,0)</f>
        <v>11.5</v>
      </c>
      <c r="E22" s="15" t="str">
        <f>VLOOKUP(A22,'Medical Examinations'!A$1:D2357,4,0)</f>
        <v>Yes</v>
      </c>
      <c r="F22" s="15" t="str">
        <f>VLOOKUP(A22,'Medical Examinations'!A$1:E2357,5,0)</f>
        <v>NO</v>
      </c>
      <c r="G22" s="15" t="str">
        <f>VLOOKUP(A22,'Medical Examinations'!A$1:F2357,6,0)</f>
        <v>NO</v>
      </c>
      <c r="H22" s="15">
        <f>VLOOKUP(A22,'Medical Examinations'!A$1:G2357,7,0)</f>
        <v>2</v>
      </c>
      <c r="I22" t="str">
        <f>VLOOKUP(A22,'Medical Examinations'!A$1:H2356,8,0)</f>
        <v>Yes</v>
      </c>
      <c r="J22" t="str">
        <f>VLOOKUP(A22,'Medical Examinations'!A$1:J2357,10,0)</f>
        <v>Obesity</v>
      </c>
      <c r="K22" t="str">
        <f>VLOOKUP(A22,'Medical Examinations'!A$1:K2356,11,0)</f>
        <v>Diabetes</v>
      </c>
      <c r="L22" t="str">
        <f>VLOOKUP(A22,'Hospitalisation Details'!A$1:L2364,12,0)</f>
        <v>13-Jun-1961</v>
      </c>
      <c r="M22">
        <f>VLOOKUP(A22,'Hospitalisation Details'!A$1:F2365,6,0)</f>
        <v>47403.88</v>
      </c>
      <c r="N22" s="15" t="str">
        <f>VLOOKUP(A22,'Hospitalisation Details'!A$1:G2364,7,0)</f>
        <v>tier - 1</v>
      </c>
      <c r="O22" s="15" t="str">
        <f>VLOOKUP(A22,'Hospitalisation Details'!A$1:H2365,8,0)</f>
        <v>tier - 3</v>
      </c>
      <c r="P22" t="str">
        <f>VLOOKUP(A22,'Hospitalisation Details'!A$1:I2365,9,0)</f>
        <v>R1011</v>
      </c>
      <c r="Q22" s="15">
        <f>VLOOKUP(A22,'Hospitalisation Details'!A$1:M2365,13,0)</f>
        <v>61</v>
      </c>
    </row>
    <row r="23" spans="1:17" ht="15" x14ac:dyDescent="0.25">
      <c r="A23" s="1" t="s">
        <v>2351</v>
      </c>
      <c r="B23" t="str">
        <f>VLOOKUP(A23,'Customer Names'!A$1:D2358,4,0)</f>
        <v>Hribar</v>
      </c>
      <c r="C23">
        <f>VLOOKUP(A23,'Medical Examinations'!A$1:B2358,2,0)</f>
        <v>32.200000000000003</v>
      </c>
      <c r="D23">
        <f>VLOOKUP(A23,'Medical Examinations'!A$1:C2359,3,0)</f>
        <v>6.22</v>
      </c>
      <c r="E23" s="15" t="str">
        <f>VLOOKUP(A23,'Medical Examinations'!A$1:D2358,4,0)</f>
        <v>Yes</v>
      </c>
      <c r="F23" s="15" t="str">
        <f>VLOOKUP(A23,'Medical Examinations'!A$1:E2358,5,0)</f>
        <v>NO</v>
      </c>
      <c r="G23" s="15" t="str">
        <f>VLOOKUP(A23,'Medical Examinations'!A$1:F2358,6,0)</f>
        <v>NO</v>
      </c>
      <c r="H23" s="15">
        <f>VLOOKUP(A23,'Medical Examinations'!A$1:G2358,7,0)</f>
        <v>2</v>
      </c>
      <c r="I23" t="str">
        <f>VLOOKUP(A23,'Medical Examinations'!A$1:H2357,8,0)</f>
        <v>Yes</v>
      </c>
      <c r="J23" t="str">
        <f>VLOOKUP(A23,'Medical Examinations'!A$1:J2358,10,0)</f>
        <v>Obesity</v>
      </c>
      <c r="K23" t="str">
        <f>VLOOKUP(A23,'Medical Examinations'!A$1:K2357,11,0)</f>
        <v>Pre-Diabetes</v>
      </c>
      <c r="L23" t="str">
        <f>VLOOKUP(A23,'Hospitalisation Details'!A$1:L2365,12,0)</f>
        <v>4-Oct-1959</v>
      </c>
      <c r="M23">
        <f>VLOOKUP(A23,'Hospitalisation Details'!A$1:F2366,6,0)</f>
        <v>47305.31</v>
      </c>
      <c r="N23" s="15" t="str">
        <f>VLOOKUP(A23,'Hospitalisation Details'!A$1:G2365,7,0)</f>
        <v>tier - 2</v>
      </c>
      <c r="O23" s="15" t="str">
        <f>VLOOKUP(A23,'Hospitalisation Details'!A$1:H2366,8,0)</f>
        <v>tier - 1</v>
      </c>
      <c r="P23" t="str">
        <f>VLOOKUP(A23,'Hospitalisation Details'!A$1:I2366,9,0)</f>
        <v>R1011</v>
      </c>
      <c r="Q23" s="15">
        <f>VLOOKUP(A23,'Hospitalisation Details'!A$1:M2366,13,0)</f>
        <v>63</v>
      </c>
    </row>
    <row r="24" spans="1:17" ht="15" x14ac:dyDescent="0.25">
      <c r="A24" s="1" t="s">
        <v>2350</v>
      </c>
      <c r="B24" t="str">
        <f>VLOOKUP(A24,'Customer Names'!A$1:D2359,4,0)</f>
        <v>Tassello</v>
      </c>
      <c r="C24">
        <f>VLOOKUP(A24,'Medical Examinations'!A$1:B2359,2,0)</f>
        <v>31.3</v>
      </c>
      <c r="D24">
        <f>VLOOKUP(A24,'Medical Examinations'!A$1:C2360,3,0)</f>
        <v>11.38</v>
      </c>
      <c r="E24" s="15" t="str">
        <f>VLOOKUP(A24,'Medical Examinations'!A$1:D2359,4,0)</f>
        <v>NO</v>
      </c>
      <c r="F24" s="15" t="str">
        <f>VLOOKUP(A24,'Medical Examinations'!A$1:E2359,5,0)</f>
        <v>NO</v>
      </c>
      <c r="G24" s="15" t="str">
        <f>VLOOKUP(A24,'Medical Examinations'!A$1:F2359,6,0)</f>
        <v>NO</v>
      </c>
      <c r="H24" s="15">
        <f>VLOOKUP(A24,'Medical Examinations'!A$1:G2359,7,0)</f>
        <v>3</v>
      </c>
      <c r="I24" t="str">
        <f>VLOOKUP(A24,'Medical Examinations'!A$1:H2358,8,0)</f>
        <v>Yes</v>
      </c>
      <c r="J24" t="str">
        <f>VLOOKUP(A24,'Medical Examinations'!A$1:J2359,10,0)</f>
        <v>Obesity</v>
      </c>
      <c r="K24" t="str">
        <f>VLOOKUP(A24,'Medical Examinations'!A$1:K2358,11,0)</f>
        <v>Diabetes</v>
      </c>
      <c r="L24" t="str">
        <f>VLOOKUP(A24,'Hospitalisation Details'!A$1:L2366,12,0)</f>
        <v>3-Sep-1958</v>
      </c>
      <c r="M24">
        <f>VLOOKUP(A24,'Hospitalisation Details'!A$1:F2367,6,0)</f>
        <v>47291.06</v>
      </c>
      <c r="N24" s="15" t="str">
        <f>VLOOKUP(A24,'Hospitalisation Details'!A$1:G2366,7,0)</f>
        <v>tier - 2</v>
      </c>
      <c r="O24" s="15" t="str">
        <f>VLOOKUP(A24,'Hospitalisation Details'!A$1:H2367,8,0)</f>
        <v>tier - 1</v>
      </c>
      <c r="P24" t="str">
        <f>VLOOKUP(A24,'Hospitalisation Details'!A$1:I2367,9,0)</f>
        <v>R1011</v>
      </c>
      <c r="Q24" s="15">
        <f>VLOOKUP(A24,'Hospitalisation Details'!A$1:M2367,13,0)</f>
        <v>64</v>
      </c>
    </row>
    <row r="25" spans="1:17" ht="15" x14ac:dyDescent="0.25">
      <c r="A25" s="1" t="s">
        <v>2349</v>
      </c>
      <c r="B25" t="str">
        <f>VLOOKUP(A25,'Customer Names'!A$1:D2360,4,0)</f>
        <v>Mauricette</v>
      </c>
      <c r="C25">
        <f>VLOOKUP(A25,'Medical Examinations'!A$1:B2360,2,0)</f>
        <v>41.8</v>
      </c>
      <c r="D25">
        <f>VLOOKUP(A25,'Medical Examinations'!A$1:C2361,3,0)</f>
        <v>7.89</v>
      </c>
      <c r="E25" s="15" t="str">
        <f>VLOOKUP(A25,'Medical Examinations'!A$1:D2360,4,0)</f>
        <v>Yes</v>
      </c>
      <c r="F25" s="15" t="str">
        <f>VLOOKUP(A25,'Medical Examinations'!A$1:E2360,5,0)</f>
        <v>NO</v>
      </c>
      <c r="G25" s="15" t="str">
        <f>VLOOKUP(A25,'Medical Examinations'!A$1:F2360,6,0)</f>
        <v>NO</v>
      </c>
      <c r="H25" s="15">
        <f>VLOOKUP(A25,'Medical Examinations'!A$1:G2360,7,0)</f>
        <v>2</v>
      </c>
      <c r="I25" t="str">
        <f>VLOOKUP(A25,'Medical Examinations'!A$1:H2359,8,0)</f>
        <v>Yes</v>
      </c>
      <c r="J25" t="str">
        <f>VLOOKUP(A25,'Medical Examinations'!A$1:J2360,10,0)</f>
        <v>Obesity</v>
      </c>
      <c r="K25" t="str">
        <f>VLOOKUP(A25,'Medical Examinations'!A$1:K2359,11,0)</f>
        <v>Diabetes</v>
      </c>
      <c r="L25" t="str">
        <f>VLOOKUP(A25,'Hospitalisation Details'!A$1:L2367,12,0)</f>
        <v>28-Dec-1970</v>
      </c>
      <c r="M25">
        <f>VLOOKUP(A25,'Hospitalisation Details'!A$1:F2368,6,0)</f>
        <v>47269.85</v>
      </c>
      <c r="N25" s="15" t="str">
        <f>VLOOKUP(A25,'Hospitalisation Details'!A$1:G2367,7,0)</f>
        <v>tier - 1</v>
      </c>
      <c r="O25" s="15" t="str">
        <f>VLOOKUP(A25,'Hospitalisation Details'!A$1:H2368,8,0)</f>
        <v>tier - 2</v>
      </c>
      <c r="P25" t="str">
        <f>VLOOKUP(A25,'Hospitalisation Details'!A$1:I2368,9,0)</f>
        <v>R1013</v>
      </c>
      <c r="Q25" s="15">
        <f>VLOOKUP(A25,'Hospitalisation Details'!A$1:M2368,13,0)</f>
        <v>52</v>
      </c>
    </row>
    <row r="26" spans="1:17" ht="15" x14ac:dyDescent="0.25">
      <c r="A26" s="1" t="s">
        <v>2348</v>
      </c>
      <c r="B26" t="str">
        <f>VLOOKUP(A26,'Customer Names'!A$1:D2361,4,0)</f>
        <v>Garcia</v>
      </c>
      <c r="C26">
        <f>VLOOKUP(A26,'Medical Examinations'!A$1:B2361,2,0)</f>
        <v>35.090000000000003</v>
      </c>
      <c r="D26">
        <f>VLOOKUP(A26,'Medical Examinations'!A$1:C2362,3,0)</f>
        <v>4.38</v>
      </c>
      <c r="E26" s="15" t="str">
        <f>VLOOKUP(A26,'Medical Examinations'!A$1:D2361,4,0)</f>
        <v>Yes</v>
      </c>
      <c r="F26" s="15" t="str">
        <f>VLOOKUP(A26,'Medical Examinations'!A$1:E2361,5,0)</f>
        <v>NO</v>
      </c>
      <c r="G26" s="15" t="str">
        <f>VLOOKUP(A26,'Medical Examinations'!A$1:F2361,6,0)</f>
        <v>NO</v>
      </c>
      <c r="H26" s="15">
        <f>VLOOKUP(A26,'Medical Examinations'!A$1:G2361,7,0)</f>
        <v>2</v>
      </c>
      <c r="I26" t="str">
        <f>VLOOKUP(A26,'Medical Examinations'!A$1:H2360,8,0)</f>
        <v>Yes</v>
      </c>
      <c r="J26" t="str">
        <f>VLOOKUP(A26,'Medical Examinations'!A$1:J2361,10,0)</f>
        <v>Obesity</v>
      </c>
      <c r="K26" t="str">
        <f>VLOOKUP(A26,'Medical Examinations'!A$1:K2360,11,0)</f>
        <v>Normal</v>
      </c>
      <c r="L26" t="str">
        <f>VLOOKUP(A26,'Hospitalisation Details'!A$1:L2368,12,0)</f>
        <v>14-Jul-1959</v>
      </c>
      <c r="M26">
        <f>VLOOKUP(A26,'Hospitalisation Details'!A$1:F2369,6,0)</f>
        <v>47055.53</v>
      </c>
      <c r="N26" s="15" t="str">
        <f>VLOOKUP(A26,'Hospitalisation Details'!A$1:G2368,7,0)</f>
        <v>tier - 2</v>
      </c>
      <c r="O26" s="15" t="str">
        <f>VLOOKUP(A26,'Hospitalisation Details'!A$1:H2369,8,0)</f>
        <v>tier - 1</v>
      </c>
      <c r="P26" t="str">
        <f>VLOOKUP(A26,'Hospitalisation Details'!A$1:I2369,9,0)</f>
        <v>R1013</v>
      </c>
      <c r="Q26" s="15">
        <f>VLOOKUP(A26,'Hospitalisation Details'!A$1:M2369,13,0)</f>
        <v>63</v>
      </c>
    </row>
    <row r="27" spans="1:17" ht="15" x14ac:dyDescent="0.25">
      <c r="A27" s="1" t="s">
        <v>2347</v>
      </c>
      <c r="B27" t="str">
        <f>VLOOKUP(A27,'Customer Names'!A$1:D2362,4,0)</f>
        <v>Airoldi</v>
      </c>
      <c r="C27">
        <f>VLOOKUP(A27,'Medical Examinations'!A$1:B2362,2,0)</f>
        <v>33.880000000000003</v>
      </c>
      <c r="D27">
        <f>VLOOKUP(A27,'Medical Examinations'!A$1:C2363,3,0)</f>
        <v>7.01</v>
      </c>
      <c r="E27" s="15" t="str">
        <f>VLOOKUP(A27,'Medical Examinations'!A$1:D2362,4,0)</f>
        <v>NO</v>
      </c>
      <c r="F27" s="15" t="str">
        <f>VLOOKUP(A27,'Medical Examinations'!A$1:E2362,5,0)</f>
        <v>NO</v>
      </c>
      <c r="G27" s="15" t="str">
        <f>VLOOKUP(A27,'Medical Examinations'!A$1:F2362,6,0)</f>
        <v>NO</v>
      </c>
      <c r="H27" s="15">
        <f>VLOOKUP(A27,'Medical Examinations'!A$1:G2362,7,0)</f>
        <v>3</v>
      </c>
      <c r="I27" t="str">
        <f>VLOOKUP(A27,'Medical Examinations'!A$1:H2361,8,0)</f>
        <v>Yes</v>
      </c>
      <c r="J27" t="str">
        <f>VLOOKUP(A27,'Medical Examinations'!A$1:J2362,10,0)</f>
        <v>Obesity</v>
      </c>
      <c r="K27" t="str">
        <f>VLOOKUP(A27,'Medical Examinations'!A$1:K2361,11,0)</f>
        <v>Diabetes</v>
      </c>
      <c r="L27" t="str">
        <f>VLOOKUP(A27,'Hospitalisation Details'!A$1:L2369,12,0)</f>
        <v>15-Sep-1958</v>
      </c>
      <c r="M27">
        <f>VLOOKUP(A27,'Hospitalisation Details'!A$1:F2370,6,0)</f>
        <v>46889.26</v>
      </c>
      <c r="N27" s="15" t="str">
        <f>VLOOKUP(A27,'Hospitalisation Details'!A$1:G2369,7,0)</f>
        <v>tier - 2</v>
      </c>
      <c r="O27" s="15" t="str">
        <f>VLOOKUP(A27,'Hospitalisation Details'!A$1:H2370,8,0)</f>
        <v>tier - 3</v>
      </c>
      <c r="P27" t="str">
        <f>VLOOKUP(A27,'Hospitalisation Details'!A$1:I2370,9,0)</f>
        <v>R1013</v>
      </c>
      <c r="Q27" s="15">
        <f>VLOOKUP(A27,'Hospitalisation Details'!A$1:M2370,13,0)</f>
        <v>64</v>
      </c>
    </row>
    <row r="28" spans="1:17" ht="15" x14ac:dyDescent="0.25">
      <c r="A28" s="1" t="s">
        <v>2346</v>
      </c>
      <c r="B28" t="str">
        <f>VLOOKUP(A28,'Customer Names'!A$1:D2363,4,0)</f>
        <v>Cater-Cyker</v>
      </c>
      <c r="C28">
        <f>VLOOKUP(A28,'Medical Examinations'!A$1:B2363,2,0)</f>
        <v>30.875</v>
      </c>
      <c r="D28">
        <f>VLOOKUP(A28,'Medical Examinations'!A$1:C2364,3,0)</f>
        <v>11.88</v>
      </c>
      <c r="E28" s="15" t="str">
        <f>VLOOKUP(A28,'Medical Examinations'!A$1:D2363,4,0)</f>
        <v>NO</v>
      </c>
      <c r="F28" s="15" t="str">
        <f>VLOOKUP(A28,'Medical Examinations'!A$1:E2363,5,0)</f>
        <v>NO</v>
      </c>
      <c r="G28" s="15" t="str">
        <f>VLOOKUP(A28,'Medical Examinations'!A$1:F2363,6,0)</f>
        <v>NO</v>
      </c>
      <c r="H28" s="15">
        <f>VLOOKUP(A28,'Medical Examinations'!A$1:G2363,7,0)</f>
        <v>0</v>
      </c>
      <c r="I28" t="str">
        <f>VLOOKUP(A28,'Medical Examinations'!A$1:H2362,8,0)</f>
        <v>Yes</v>
      </c>
      <c r="J28" t="str">
        <f>VLOOKUP(A28,'Medical Examinations'!A$1:J2363,10,0)</f>
        <v>Obesity</v>
      </c>
      <c r="K28" t="str">
        <f>VLOOKUP(A28,'Medical Examinations'!A$1:K2362,11,0)</f>
        <v>Diabetes</v>
      </c>
      <c r="L28" t="str">
        <f>VLOOKUP(A28,'Hospitalisation Details'!A$1:L2370,12,0)</f>
        <v>17-Nov-1960</v>
      </c>
      <c r="M28">
        <f>VLOOKUP(A28,'Hospitalisation Details'!A$1:F2371,6,0)</f>
        <v>46718.16</v>
      </c>
      <c r="N28" s="15" t="str">
        <f>VLOOKUP(A28,'Hospitalisation Details'!A$1:G2370,7,0)</f>
        <v>tier - 1</v>
      </c>
      <c r="O28" s="15" t="str">
        <f>VLOOKUP(A28,'Hospitalisation Details'!A$1:H2371,8,0)</f>
        <v>tier - 1</v>
      </c>
      <c r="P28" t="str">
        <f>VLOOKUP(A28,'Hospitalisation Details'!A$1:I2371,9,0)</f>
        <v>R1012</v>
      </c>
      <c r="Q28" s="15">
        <f>VLOOKUP(A28,'Hospitalisation Details'!A$1:M2371,13,0)</f>
        <v>62</v>
      </c>
    </row>
    <row r="29" spans="1:17" ht="15" x14ac:dyDescent="0.25">
      <c r="A29" s="1" t="s">
        <v>2345</v>
      </c>
      <c r="B29" t="str">
        <f>VLOOKUP(A29,'Customer Names'!A$1:D2364,4,0)</f>
        <v>Hamm</v>
      </c>
      <c r="C29">
        <f>VLOOKUP(A29,'Medical Examinations'!A$1:B2364,2,0)</f>
        <v>36.86</v>
      </c>
      <c r="D29">
        <f>VLOOKUP(A29,'Medical Examinations'!A$1:C2365,3,0)</f>
        <v>5.19</v>
      </c>
      <c r="E29" s="15" t="str">
        <f>VLOOKUP(A29,'Medical Examinations'!A$1:D2364,4,0)</f>
        <v>Yes</v>
      </c>
      <c r="F29" s="15" t="str">
        <f>VLOOKUP(A29,'Medical Examinations'!A$1:E2364,5,0)</f>
        <v>NO</v>
      </c>
      <c r="G29" s="15" t="str">
        <f>VLOOKUP(A29,'Medical Examinations'!A$1:F2364,6,0)</f>
        <v>Yes</v>
      </c>
      <c r="H29" s="15">
        <f>VLOOKUP(A29,'Medical Examinations'!A$1:G2364,7,0)</f>
        <v>1</v>
      </c>
      <c r="I29" t="str">
        <f>VLOOKUP(A29,'Medical Examinations'!A$1:H2363,8,0)</f>
        <v>Yes</v>
      </c>
      <c r="J29" t="str">
        <f>VLOOKUP(A29,'Medical Examinations'!A$1:J2364,10,0)</f>
        <v>Obesity</v>
      </c>
      <c r="K29" t="str">
        <f>VLOOKUP(A29,'Medical Examinations'!A$1:K2363,11,0)</f>
        <v>Normal</v>
      </c>
      <c r="L29" t="str">
        <f>VLOOKUP(A29,'Hospitalisation Details'!A$1:L2371,12,0)</f>
        <v>23-Jun-1969</v>
      </c>
      <c r="M29">
        <f>VLOOKUP(A29,'Hospitalisation Details'!A$1:F2372,6,0)</f>
        <v>46661.440000000002</v>
      </c>
      <c r="N29" s="15" t="str">
        <f>VLOOKUP(A29,'Hospitalisation Details'!A$1:G2371,7,0)</f>
        <v>tier - 1</v>
      </c>
      <c r="O29" s="15" t="str">
        <f>VLOOKUP(A29,'Hospitalisation Details'!A$1:H2372,8,0)</f>
        <v>tier - 3</v>
      </c>
      <c r="P29" t="str">
        <f>VLOOKUP(A29,'Hospitalisation Details'!A$1:I2372,9,0)</f>
        <v>R1012</v>
      </c>
      <c r="Q29" s="15">
        <f>VLOOKUP(A29,'Hospitalisation Details'!A$1:M2372,13,0)</f>
        <v>53</v>
      </c>
    </row>
    <row r="30" spans="1:17" ht="15" x14ac:dyDescent="0.25">
      <c r="A30" s="1" t="s">
        <v>2344</v>
      </c>
      <c r="B30" t="str">
        <f>VLOOKUP(A30,'Customer Names'!A$1:D2365,4,0)</f>
        <v>Cox</v>
      </c>
      <c r="C30">
        <f>VLOOKUP(A30,'Medical Examinations'!A$1:B2365,2,0)</f>
        <v>35.86</v>
      </c>
      <c r="D30">
        <f>VLOOKUP(A30,'Medical Examinations'!A$1:C2366,3,0)</f>
        <v>6.74</v>
      </c>
      <c r="E30" s="15" t="str">
        <f>VLOOKUP(A30,'Medical Examinations'!A$1:D2365,4,0)</f>
        <v>Yes</v>
      </c>
      <c r="F30" s="15" t="str">
        <f>VLOOKUP(A30,'Medical Examinations'!A$1:E2365,5,0)</f>
        <v>NO</v>
      </c>
      <c r="G30" s="15" t="str">
        <f>VLOOKUP(A30,'Medical Examinations'!A$1:F2365,6,0)</f>
        <v>NO</v>
      </c>
      <c r="H30" s="15">
        <f>VLOOKUP(A30,'Medical Examinations'!A$1:G2365,7,0)</f>
        <v>2</v>
      </c>
      <c r="I30" t="str">
        <f>VLOOKUP(A30,'Medical Examinations'!A$1:H2364,8,0)</f>
        <v>Yes</v>
      </c>
      <c r="J30" t="str">
        <f>VLOOKUP(A30,'Medical Examinations'!A$1:J2365,10,0)</f>
        <v>Obesity</v>
      </c>
      <c r="K30" t="str">
        <f>VLOOKUP(A30,'Medical Examinations'!A$1:K2364,11,0)</f>
        <v>Diabetes</v>
      </c>
      <c r="L30" t="str">
        <f>VLOOKUP(A30,'Hospitalisation Details'!A$1:L2372,12,0)</f>
        <v>8-Aug-1961</v>
      </c>
      <c r="M30">
        <f>VLOOKUP(A30,'Hospitalisation Details'!A$1:F2373,6,0)</f>
        <v>46599.11</v>
      </c>
      <c r="N30" s="15" t="str">
        <f>VLOOKUP(A30,'Hospitalisation Details'!A$1:G2372,7,0)</f>
        <v>tier - 1</v>
      </c>
      <c r="O30" s="15" t="str">
        <f>VLOOKUP(A30,'Hospitalisation Details'!A$1:H2373,8,0)</f>
        <v>tier - 1</v>
      </c>
      <c r="P30" t="str">
        <f>VLOOKUP(A30,'Hospitalisation Details'!A$1:I2373,9,0)</f>
        <v>R1013</v>
      </c>
      <c r="Q30" s="15">
        <f>VLOOKUP(A30,'Hospitalisation Details'!A$1:M2373,13,0)</f>
        <v>61</v>
      </c>
    </row>
    <row r="31" spans="1:17" ht="15" x14ac:dyDescent="0.25">
      <c r="A31" s="1" t="s">
        <v>2343</v>
      </c>
      <c r="B31" t="str">
        <f>VLOOKUP(A31,'Customer Names'!A$1:D2366,4,0)</f>
        <v>Sachrajda</v>
      </c>
      <c r="C31">
        <f>VLOOKUP(A31,'Medical Examinations'!A$1:B2366,2,0)</f>
        <v>37.049999999999997</v>
      </c>
      <c r="D31">
        <f>VLOOKUP(A31,'Medical Examinations'!A$1:C2367,3,0)</f>
        <v>8.44</v>
      </c>
      <c r="E31" s="15" t="str">
        <f>VLOOKUP(A31,'Medical Examinations'!A$1:D2366,4,0)</f>
        <v>NO</v>
      </c>
      <c r="F31" s="15" t="str">
        <f>VLOOKUP(A31,'Medical Examinations'!A$1:E2366,5,0)</f>
        <v>NO</v>
      </c>
      <c r="G31" s="15" t="str">
        <f>VLOOKUP(A31,'Medical Examinations'!A$1:F2366,6,0)</f>
        <v>NO</v>
      </c>
      <c r="H31" s="15">
        <f>VLOOKUP(A31,'Medical Examinations'!A$1:G2366,7,0)</f>
        <v>0</v>
      </c>
      <c r="I31" t="str">
        <f>VLOOKUP(A31,'Medical Examinations'!A$1:H2365,8,0)</f>
        <v>Yes</v>
      </c>
      <c r="J31" t="str">
        <f>VLOOKUP(A31,'Medical Examinations'!A$1:J2366,10,0)</f>
        <v>Obesity</v>
      </c>
      <c r="K31" t="str">
        <f>VLOOKUP(A31,'Medical Examinations'!A$1:K2365,11,0)</f>
        <v>Diabetes</v>
      </c>
      <c r="L31" t="str">
        <f>VLOOKUP(A31,'Hospitalisation Details'!A$1:L2373,12,0)</f>
        <v>6-Dec-1971</v>
      </c>
      <c r="M31">
        <f>VLOOKUP(A31,'Hospitalisation Details'!A$1:F2374,6,0)</f>
        <v>46255.11</v>
      </c>
      <c r="N31" s="15" t="str">
        <f>VLOOKUP(A31,'Hospitalisation Details'!A$1:G2373,7,0)</f>
        <v>tier - 1</v>
      </c>
      <c r="O31" s="15" t="str">
        <f>VLOOKUP(A31,'Hospitalisation Details'!A$1:H2374,8,0)</f>
        <v>tier - 3</v>
      </c>
      <c r="P31" t="str">
        <f>VLOOKUP(A31,'Hospitalisation Details'!A$1:I2374,9,0)</f>
        <v>R1024</v>
      </c>
      <c r="Q31" s="15">
        <f>VLOOKUP(A31,'Hospitalisation Details'!A$1:M2374,13,0)</f>
        <v>51</v>
      </c>
    </row>
    <row r="32" spans="1:17" ht="15" x14ac:dyDescent="0.25">
      <c r="A32" s="1" t="s">
        <v>2342</v>
      </c>
      <c r="B32" t="str">
        <f>VLOOKUP(A32,'Customer Names'!A$1:D2367,4,0)</f>
        <v>Gareri</v>
      </c>
      <c r="C32">
        <f>VLOOKUP(A32,'Medical Examinations'!A$1:B2367,2,0)</f>
        <v>43.89</v>
      </c>
      <c r="D32">
        <f>VLOOKUP(A32,'Medical Examinations'!A$1:C2368,3,0)</f>
        <v>8.7100000000000009</v>
      </c>
      <c r="E32" s="15" t="str">
        <f>VLOOKUP(A32,'Medical Examinations'!A$1:D2367,4,0)</f>
        <v>NO</v>
      </c>
      <c r="F32" s="15" t="str">
        <f>VLOOKUP(A32,'Medical Examinations'!A$1:E2367,5,0)</f>
        <v>NO</v>
      </c>
      <c r="G32" s="15" t="str">
        <f>VLOOKUP(A32,'Medical Examinations'!A$1:F2367,6,0)</f>
        <v>NO</v>
      </c>
      <c r="H32" s="15">
        <f>VLOOKUP(A32,'Medical Examinations'!A$1:G2367,7,0)</f>
        <v>0</v>
      </c>
      <c r="I32" t="str">
        <f>VLOOKUP(A32,'Medical Examinations'!A$1:H2366,8,0)</f>
        <v>Yes</v>
      </c>
      <c r="J32" t="str">
        <f>VLOOKUP(A32,'Medical Examinations'!A$1:J2367,10,0)</f>
        <v>Obesity</v>
      </c>
      <c r="K32" t="str">
        <f>VLOOKUP(A32,'Medical Examinations'!A$1:K2366,11,0)</f>
        <v>Diabetes</v>
      </c>
      <c r="L32" t="str">
        <f>VLOOKUP(A32,'Hospitalisation Details'!A$1:L2374,12,0)</f>
        <v>17-Aug-1978</v>
      </c>
      <c r="M32">
        <f>VLOOKUP(A32,'Hospitalisation Details'!A$1:F2375,6,0)</f>
        <v>46200.99</v>
      </c>
      <c r="N32" s="15" t="str">
        <f>VLOOKUP(A32,'Hospitalisation Details'!A$1:G2374,7,0)</f>
        <v>tier - 1</v>
      </c>
      <c r="O32" s="15" t="str">
        <f>VLOOKUP(A32,'Hospitalisation Details'!A$1:H2375,8,0)</f>
        <v>tier - 1</v>
      </c>
      <c r="P32" t="str">
        <f>VLOOKUP(A32,'Hospitalisation Details'!A$1:I2375,9,0)</f>
        <v>R1013</v>
      </c>
      <c r="Q32" s="15">
        <f>VLOOKUP(A32,'Hospitalisation Details'!A$1:M2375,13,0)</f>
        <v>44</v>
      </c>
    </row>
    <row r="33" spans="1:17" ht="15" x14ac:dyDescent="0.25">
      <c r="A33" s="1" t="s">
        <v>2341</v>
      </c>
      <c r="B33" t="str">
        <f>VLOOKUP(A33,'Customer Names'!A$1:D2368,4,0)</f>
        <v>Welch</v>
      </c>
      <c r="C33">
        <f>VLOOKUP(A33,'Medical Examinations'!A$1:B2368,2,0)</f>
        <v>42.35</v>
      </c>
      <c r="D33">
        <f>VLOOKUP(A33,'Medical Examinations'!A$1:C2369,3,0)</f>
        <v>5.08</v>
      </c>
      <c r="E33" s="15" t="str">
        <f>VLOOKUP(A33,'Medical Examinations'!A$1:D2368,4,0)</f>
        <v>Yes</v>
      </c>
      <c r="F33" s="15" t="str">
        <f>VLOOKUP(A33,'Medical Examinations'!A$1:E2368,5,0)</f>
        <v>NO</v>
      </c>
      <c r="G33" s="15" t="str">
        <f>VLOOKUP(A33,'Medical Examinations'!A$1:F2368,6,0)</f>
        <v>NO</v>
      </c>
      <c r="H33" s="15">
        <f>VLOOKUP(A33,'Medical Examinations'!A$1:G2368,7,0)</f>
        <v>0</v>
      </c>
      <c r="I33" t="str">
        <f>VLOOKUP(A33,'Medical Examinations'!A$1:H2367,8,0)</f>
        <v>Yes</v>
      </c>
      <c r="J33" t="str">
        <f>VLOOKUP(A33,'Medical Examinations'!A$1:J2368,10,0)</f>
        <v>Obesity</v>
      </c>
      <c r="K33" t="str">
        <f>VLOOKUP(A33,'Medical Examinations'!A$1:K2367,11,0)</f>
        <v>Normal</v>
      </c>
      <c r="L33" t="str">
        <f>VLOOKUP(A33,'Hospitalisation Details'!A$1:L2375,12,0)</f>
        <v>2-Dec-1976</v>
      </c>
      <c r="M33">
        <f>VLOOKUP(A33,'Hospitalisation Details'!A$1:F2376,6,0)</f>
        <v>46151.12</v>
      </c>
      <c r="N33" s="15" t="str">
        <f>VLOOKUP(A33,'Hospitalisation Details'!A$1:G2375,7,0)</f>
        <v>tier - 1</v>
      </c>
      <c r="O33" s="15" t="str">
        <f>VLOOKUP(A33,'Hospitalisation Details'!A$1:H2376,8,0)</f>
        <v>tier - 3</v>
      </c>
      <c r="P33" t="str">
        <f>VLOOKUP(A33,'Hospitalisation Details'!A$1:I2376,9,0)</f>
        <v>R1013</v>
      </c>
      <c r="Q33" s="15">
        <f>VLOOKUP(A33,'Hospitalisation Details'!A$1:M2376,13,0)</f>
        <v>46</v>
      </c>
    </row>
    <row r="34" spans="1:17" ht="15" x14ac:dyDescent="0.25">
      <c r="A34" s="1" t="s">
        <v>2340</v>
      </c>
      <c r="B34" t="str">
        <f>VLOOKUP(A34,'Customer Names'!A$1:D2369,4,0)</f>
        <v>Prindiville</v>
      </c>
      <c r="C34">
        <f>VLOOKUP(A34,'Medical Examinations'!A$1:B2369,2,0)</f>
        <v>31.35</v>
      </c>
      <c r="D34">
        <f>VLOOKUP(A34,'Medical Examinations'!A$1:C2370,3,0)</f>
        <v>6.86</v>
      </c>
      <c r="E34" s="15" t="str">
        <f>VLOOKUP(A34,'Medical Examinations'!A$1:D2369,4,0)</f>
        <v>NO</v>
      </c>
      <c r="F34" s="15" t="str">
        <f>VLOOKUP(A34,'Medical Examinations'!A$1:E2369,5,0)</f>
        <v>NO</v>
      </c>
      <c r="G34" s="15" t="str">
        <f>VLOOKUP(A34,'Medical Examinations'!A$1:F2369,6,0)</f>
        <v>NO</v>
      </c>
      <c r="H34" s="15">
        <f>VLOOKUP(A34,'Medical Examinations'!A$1:G2369,7,0)</f>
        <v>0</v>
      </c>
      <c r="I34" t="str">
        <f>VLOOKUP(A34,'Medical Examinations'!A$1:H2368,8,0)</f>
        <v>Yes</v>
      </c>
      <c r="J34" t="str">
        <f>VLOOKUP(A34,'Medical Examinations'!A$1:J2369,10,0)</f>
        <v>Obesity</v>
      </c>
      <c r="K34" t="str">
        <f>VLOOKUP(A34,'Medical Examinations'!A$1:K2368,11,0)</f>
        <v>Diabetes</v>
      </c>
      <c r="L34" t="str">
        <f>VLOOKUP(A34,'Hospitalisation Details'!A$1:L2376,12,0)</f>
        <v>4-Dec-1962</v>
      </c>
      <c r="M34">
        <f>VLOOKUP(A34,'Hospitalisation Details'!A$1:F2377,6,0)</f>
        <v>46130.53</v>
      </c>
      <c r="N34" s="15" t="str">
        <f>VLOOKUP(A34,'Hospitalisation Details'!A$1:G2376,7,0)</f>
        <v>tier - 1</v>
      </c>
      <c r="O34" s="15" t="str">
        <f>VLOOKUP(A34,'Hospitalisation Details'!A$1:H2377,8,0)</f>
        <v>tier - 1</v>
      </c>
      <c r="P34" t="str">
        <f>VLOOKUP(A34,'Hospitalisation Details'!A$1:I2377,9,0)</f>
        <v>R1012</v>
      </c>
      <c r="Q34" s="15">
        <f>VLOOKUP(A34,'Hospitalisation Details'!A$1:M2377,13,0)</f>
        <v>60</v>
      </c>
    </row>
    <row r="35" spans="1:17" ht="15" x14ac:dyDescent="0.25">
      <c r="A35" s="1" t="s">
        <v>2339</v>
      </c>
      <c r="B35" t="str">
        <f>VLOOKUP(A35,'Customer Names'!A$1:D2370,4,0)</f>
        <v>Kincaid</v>
      </c>
      <c r="C35">
        <f>VLOOKUP(A35,'Medical Examinations'!A$1:B2370,2,0)</f>
        <v>47.6</v>
      </c>
      <c r="D35">
        <f>VLOOKUP(A35,'Medical Examinations'!A$1:C2371,3,0)</f>
        <v>5.95</v>
      </c>
      <c r="E35" s="15" t="str">
        <f>VLOOKUP(A35,'Medical Examinations'!A$1:D2370,4,0)</f>
        <v>Yes</v>
      </c>
      <c r="F35" s="15" t="str">
        <f>VLOOKUP(A35,'Medical Examinations'!A$1:E2370,5,0)</f>
        <v>NO</v>
      </c>
      <c r="G35" s="15" t="str">
        <f>VLOOKUP(A35,'Medical Examinations'!A$1:F2370,6,0)</f>
        <v>NO</v>
      </c>
      <c r="H35" s="15">
        <f>VLOOKUP(A35,'Medical Examinations'!A$1:G2370,7,0)</f>
        <v>0</v>
      </c>
      <c r="I35" t="str">
        <f>VLOOKUP(A35,'Medical Examinations'!A$1:H2369,8,0)</f>
        <v>Yes</v>
      </c>
      <c r="J35" t="str">
        <f>VLOOKUP(A35,'Medical Examinations'!A$1:J2370,10,0)</f>
        <v>Obesity</v>
      </c>
      <c r="K35" t="str">
        <f>VLOOKUP(A35,'Medical Examinations'!A$1:K2369,11,0)</f>
        <v>Pre-Diabetes</v>
      </c>
      <c r="L35" t="str">
        <f>VLOOKUP(A35,'Hospitalisation Details'!A$1:L2377,12,0)</f>
        <v>30-Sep-1985</v>
      </c>
      <c r="M35">
        <f>VLOOKUP(A35,'Hospitalisation Details'!A$1:F2378,6,0)</f>
        <v>46113.51</v>
      </c>
      <c r="N35" s="15" t="str">
        <f>VLOOKUP(A35,'Hospitalisation Details'!A$1:G2377,7,0)</f>
        <v>tier - 2</v>
      </c>
      <c r="O35" s="15" t="str">
        <f>VLOOKUP(A35,'Hospitalisation Details'!A$1:H2378,8,0)</f>
        <v>tier - 3</v>
      </c>
      <c r="P35" t="str">
        <f>VLOOKUP(A35,'Hospitalisation Details'!A$1:I2378,9,0)</f>
        <v>R1011</v>
      </c>
      <c r="Q35" s="15">
        <f>VLOOKUP(A35,'Hospitalisation Details'!A$1:M2378,13,0)</f>
        <v>37</v>
      </c>
    </row>
    <row r="36" spans="1:17" ht="15" x14ac:dyDescent="0.25">
      <c r="A36" s="1" t="s">
        <v>2338</v>
      </c>
      <c r="B36" t="str">
        <f>VLOOKUP(A36,'Customer Names'!A$1:D2371,4,0)</f>
        <v>Bruestle</v>
      </c>
      <c r="C36">
        <f>VLOOKUP(A36,'Medical Examinations'!A$1:B2371,2,0)</f>
        <v>46.2</v>
      </c>
      <c r="D36">
        <f>VLOOKUP(A36,'Medical Examinations'!A$1:C2372,3,0)</f>
        <v>6.09</v>
      </c>
      <c r="E36" s="15" t="str">
        <f>VLOOKUP(A36,'Medical Examinations'!A$1:D2371,4,0)</f>
        <v>NO</v>
      </c>
      <c r="F36" s="15" t="str">
        <f>VLOOKUP(A36,'Medical Examinations'!A$1:E2371,5,0)</f>
        <v>NO</v>
      </c>
      <c r="G36" s="15" t="str">
        <f>VLOOKUP(A36,'Medical Examinations'!A$1:F2371,6,0)</f>
        <v>Yes</v>
      </c>
      <c r="H36" s="15">
        <f>VLOOKUP(A36,'Medical Examinations'!A$1:G2371,7,0)</f>
        <v>1</v>
      </c>
      <c r="I36" t="str">
        <f>VLOOKUP(A36,'Medical Examinations'!A$1:H2370,8,0)</f>
        <v>Yes</v>
      </c>
      <c r="J36" t="str">
        <f>VLOOKUP(A36,'Medical Examinations'!A$1:J2371,10,0)</f>
        <v>Obesity</v>
      </c>
      <c r="K36" t="str">
        <f>VLOOKUP(A36,'Medical Examinations'!A$1:K2370,11,0)</f>
        <v>Pre-Diabetes</v>
      </c>
      <c r="L36" t="str">
        <f>VLOOKUP(A36,'Hospitalisation Details'!A$1:L2378,12,0)</f>
        <v>12-Aug-1979</v>
      </c>
      <c r="M36">
        <f>VLOOKUP(A36,'Hospitalisation Details'!A$1:F2379,6,0)</f>
        <v>45863.21</v>
      </c>
      <c r="N36" s="15" t="str">
        <f>VLOOKUP(A36,'Hospitalisation Details'!A$1:G2378,7,0)</f>
        <v>tier - 2</v>
      </c>
      <c r="O36" s="15" t="str">
        <f>VLOOKUP(A36,'Hospitalisation Details'!A$1:H2379,8,0)</f>
        <v>tier - 1</v>
      </c>
      <c r="P36" t="str">
        <f>VLOOKUP(A36,'Hospitalisation Details'!A$1:I2379,9,0)</f>
        <v>R1013</v>
      </c>
      <c r="Q36" s="15">
        <f>VLOOKUP(A36,'Hospitalisation Details'!A$1:M2379,13,0)</f>
        <v>43</v>
      </c>
    </row>
    <row r="37" spans="1:17" ht="15" x14ac:dyDescent="0.25">
      <c r="A37" s="1" t="s">
        <v>2337</v>
      </c>
      <c r="B37" t="str">
        <f>VLOOKUP(A37,'Customer Names'!A$1:D2372,4,0)</f>
        <v>Lachance</v>
      </c>
      <c r="C37">
        <f>VLOOKUP(A37,'Medical Examinations'!A$1:B2372,2,0)</f>
        <v>32.015000000000001</v>
      </c>
      <c r="D37">
        <f>VLOOKUP(A37,'Medical Examinations'!A$1:C2373,3,0)</f>
        <v>11.75</v>
      </c>
      <c r="E37" s="15" t="str">
        <f>VLOOKUP(A37,'Medical Examinations'!A$1:D2372,4,0)</f>
        <v>NO</v>
      </c>
      <c r="F37" s="15" t="str">
        <f>VLOOKUP(A37,'Medical Examinations'!A$1:E2372,5,0)</f>
        <v>NO</v>
      </c>
      <c r="G37" s="15" t="str">
        <f>VLOOKUP(A37,'Medical Examinations'!A$1:F2372,6,0)</f>
        <v>NO</v>
      </c>
      <c r="H37" s="15">
        <f>VLOOKUP(A37,'Medical Examinations'!A$1:G2372,7,0)</f>
        <v>0</v>
      </c>
      <c r="I37" t="str">
        <f>VLOOKUP(A37,'Medical Examinations'!A$1:H2371,8,0)</f>
        <v>Yes</v>
      </c>
      <c r="J37" t="str">
        <f>VLOOKUP(A37,'Medical Examinations'!A$1:J2372,10,0)</f>
        <v>Obesity</v>
      </c>
      <c r="K37" t="str">
        <f>VLOOKUP(A37,'Medical Examinations'!A$1:K2371,11,0)</f>
        <v>Diabetes</v>
      </c>
      <c r="L37" t="str">
        <f>VLOOKUP(A37,'Hospitalisation Details'!A$1:L2379,12,0)</f>
        <v>21-Dec-1960</v>
      </c>
      <c r="M37">
        <f>VLOOKUP(A37,'Hospitalisation Details'!A$1:F2380,6,0)</f>
        <v>45710.21</v>
      </c>
      <c r="N37" s="15" t="str">
        <f>VLOOKUP(A37,'Hospitalisation Details'!A$1:G2379,7,0)</f>
        <v>tier - 2</v>
      </c>
      <c r="O37" s="15" t="str">
        <f>VLOOKUP(A37,'Hospitalisation Details'!A$1:H2380,8,0)</f>
        <v>tier - 2</v>
      </c>
      <c r="P37" t="str">
        <f>VLOOKUP(A37,'Hospitalisation Details'!A$1:I2380,9,0)</f>
        <v>R1016</v>
      </c>
      <c r="Q37" s="15">
        <f>VLOOKUP(A37,'Hospitalisation Details'!A$1:M2380,13,0)</f>
        <v>62</v>
      </c>
    </row>
    <row r="38" spans="1:17" ht="15" x14ac:dyDescent="0.25">
      <c r="A38" s="1" t="s">
        <v>2336</v>
      </c>
      <c r="B38" t="str">
        <f>VLOOKUP(A38,'Customer Names'!A$1:D2373,4,0)</f>
        <v>Eason</v>
      </c>
      <c r="C38">
        <f>VLOOKUP(A38,'Medical Examinations'!A$1:B2373,2,0)</f>
        <v>40.564999999999998</v>
      </c>
      <c r="D38">
        <f>VLOOKUP(A38,'Medical Examinations'!A$1:C2374,3,0)</f>
        <v>7.37</v>
      </c>
      <c r="E38" s="15" t="str">
        <f>VLOOKUP(A38,'Medical Examinations'!A$1:D2373,4,0)</f>
        <v>NO</v>
      </c>
      <c r="F38" s="15" t="str">
        <f>VLOOKUP(A38,'Medical Examinations'!A$1:E2373,5,0)</f>
        <v>NO</v>
      </c>
      <c r="G38" s="15" t="str">
        <f>VLOOKUP(A38,'Medical Examinations'!A$1:F2373,6,0)</f>
        <v>NO</v>
      </c>
      <c r="H38" s="15">
        <f>VLOOKUP(A38,'Medical Examinations'!A$1:G2373,7,0)</f>
        <v>0</v>
      </c>
      <c r="I38" t="str">
        <f>VLOOKUP(A38,'Medical Examinations'!A$1:H2372,8,0)</f>
        <v>Yes</v>
      </c>
      <c r="J38" t="str">
        <f>VLOOKUP(A38,'Medical Examinations'!A$1:J2373,10,0)</f>
        <v>Obesity</v>
      </c>
      <c r="K38" t="str">
        <f>VLOOKUP(A38,'Medical Examinations'!A$1:K2372,11,0)</f>
        <v>Diabetes</v>
      </c>
      <c r="L38" t="str">
        <f>VLOOKUP(A38,'Hospitalisation Details'!A$1:L2380,12,0)</f>
        <v>9-Aug-1974</v>
      </c>
      <c r="M38">
        <f>VLOOKUP(A38,'Hospitalisation Details'!A$1:F2381,6,0)</f>
        <v>45702.02</v>
      </c>
      <c r="N38" s="15" t="str">
        <f>VLOOKUP(A38,'Hospitalisation Details'!A$1:G2380,7,0)</f>
        <v>tier - 2</v>
      </c>
      <c r="O38" s="15" t="str">
        <f>VLOOKUP(A38,'Hospitalisation Details'!A$1:H2381,8,0)</f>
        <v>tier - 2</v>
      </c>
      <c r="P38" t="str">
        <f>VLOOKUP(A38,'Hospitalisation Details'!A$1:I2381,9,0)</f>
        <v>R1012</v>
      </c>
      <c r="Q38" s="15">
        <f>VLOOKUP(A38,'Hospitalisation Details'!A$1:M2381,13,0)</f>
        <v>48</v>
      </c>
    </row>
    <row r="39" spans="1:17" ht="15" x14ac:dyDescent="0.25">
      <c r="A39" s="1" t="s">
        <v>2335</v>
      </c>
      <c r="B39" t="str">
        <f>VLOOKUP(A39,'Customer Names'!A$1:D2374,4,0)</f>
        <v>Grummon</v>
      </c>
      <c r="C39">
        <f>VLOOKUP(A39,'Medical Examinations'!A$1:B2374,2,0)</f>
        <v>32.450000000000003</v>
      </c>
      <c r="D39">
        <f>VLOOKUP(A39,'Medical Examinations'!A$1:C2375,3,0)</f>
        <v>11.91</v>
      </c>
      <c r="E39" s="15" t="str">
        <f>VLOOKUP(A39,'Medical Examinations'!A$1:D2374,4,0)</f>
        <v>NO</v>
      </c>
      <c r="F39" s="15" t="str">
        <f>VLOOKUP(A39,'Medical Examinations'!A$1:E2374,5,0)</f>
        <v>NO</v>
      </c>
      <c r="G39" s="15" t="str">
        <f>VLOOKUP(A39,'Medical Examinations'!A$1:F2374,6,0)</f>
        <v>NO</v>
      </c>
      <c r="H39" s="15">
        <f>VLOOKUP(A39,'Medical Examinations'!A$1:G2374,7,0)</f>
        <v>0</v>
      </c>
      <c r="I39" t="str">
        <f>VLOOKUP(A39,'Medical Examinations'!A$1:H2373,8,0)</f>
        <v>Yes</v>
      </c>
      <c r="J39" t="str">
        <f>VLOOKUP(A39,'Medical Examinations'!A$1:J2374,10,0)</f>
        <v>Obesity</v>
      </c>
      <c r="K39" t="str">
        <f>VLOOKUP(A39,'Medical Examinations'!A$1:K2373,11,0)</f>
        <v>Diabetes</v>
      </c>
      <c r="L39" t="str">
        <f>VLOOKUP(A39,'Hospitalisation Details'!A$1:L2381,12,0)</f>
        <v>17-Dec-1962</v>
      </c>
      <c r="M39">
        <f>VLOOKUP(A39,'Hospitalisation Details'!A$1:F2382,6,0)</f>
        <v>45008.959999999999</v>
      </c>
      <c r="N39" s="15" t="str">
        <f>VLOOKUP(A39,'Hospitalisation Details'!A$1:G2381,7,0)</f>
        <v>tier - 2</v>
      </c>
      <c r="O39" s="15" t="str">
        <f>VLOOKUP(A39,'Hospitalisation Details'!A$1:H2382,8,0)</f>
        <v>tier - 2</v>
      </c>
      <c r="P39" t="str">
        <f>VLOOKUP(A39,'Hospitalisation Details'!A$1:I2382,9,0)</f>
        <v>R1013</v>
      </c>
      <c r="Q39" s="15">
        <f>VLOOKUP(A39,'Hospitalisation Details'!A$1:M2382,13,0)</f>
        <v>60</v>
      </c>
    </row>
    <row r="40" spans="1:17" ht="15" x14ac:dyDescent="0.25">
      <c r="A40" s="1" t="s">
        <v>2334</v>
      </c>
      <c r="B40" t="str">
        <f>VLOOKUP(A40,'Customer Names'!A$1:D2375,4,0)</f>
        <v>Vanwechel</v>
      </c>
      <c r="C40">
        <f>VLOOKUP(A40,'Medical Examinations'!A$1:B2375,2,0)</f>
        <v>34.96</v>
      </c>
      <c r="D40">
        <f>VLOOKUP(A40,'Medical Examinations'!A$1:C2376,3,0)</f>
        <v>6.52</v>
      </c>
      <c r="E40" s="15" t="str">
        <f>VLOOKUP(A40,'Medical Examinations'!A$1:D2375,4,0)</f>
        <v>NO</v>
      </c>
      <c r="F40" s="15" t="str">
        <f>VLOOKUP(A40,'Medical Examinations'!A$1:E2375,5,0)</f>
        <v>NO</v>
      </c>
      <c r="G40" s="15" t="str">
        <f>VLOOKUP(A40,'Medical Examinations'!A$1:F2375,6,0)</f>
        <v>NO</v>
      </c>
      <c r="H40" s="15">
        <f>VLOOKUP(A40,'Medical Examinations'!A$1:G2375,7,0)</f>
        <v>0</v>
      </c>
      <c r="I40" t="str">
        <f>VLOOKUP(A40,'Medical Examinations'!A$1:H2374,8,0)</f>
        <v>Yes</v>
      </c>
      <c r="J40" t="str">
        <f>VLOOKUP(A40,'Medical Examinations'!A$1:J2375,10,0)</f>
        <v>Obesity</v>
      </c>
      <c r="K40" t="str">
        <f>VLOOKUP(A40,'Medical Examinations'!A$1:K2374,11,0)</f>
        <v>Diabetes</v>
      </c>
      <c r="L40" t="str">
        <f>VLOOKUP(A40,'Hospitalisation Details'!A$1:L2382,12,0)</f>
        <v>13-Aug-1971</v>
      </c>
      <c r="M40">
        <f>VLOOKUP(A40,'Hospitalisation Details'!A$1:F2383,6,0)</f>
        <v>44641.2</v>
      </c>
      <c r="N40" s="15" t="str">
        <f>VLOOKUP(A40,'Hospitalisation Details'!A$1:G2382,7,0)</f>
        <v>tier - 2</v>
      </c>
      <c r="O40" s="15" t="str">
        <f>VLOOKUP(A40,'Hospitalisation Details'!A$1:H2383,8,0)</f>
        <v>tier - 3</v>
      </c>
      <c r="P40" t="str">
        <f>VLOOKUP(A40,'Hospitalisation Details'!A$1:I2383,9,0)</f>
        <v>R1024</v>
      </c>
      <c r="Q40" s="15">
        <f>VLOOKUP(A40,'Hospitalisation Details'!A$1:M2383,13,0)</f>
        <v>51</v>
      </c>
    </row>
    <row r="41" spans="1:17" ht="15" x14ac:dyDescent="0.25">
      <c r="A41" s="1" t="s">
        <v>2333</v>
      </c>
      <c r="B41" t="str">
        <f>VLOOKUP(A41,'Customer Names'!A$1:D2376,4,0)</f>
        <v>Fisher</v>
      </c>
      <c r="C41">
        <f>VLOOKUP(A41,'Medical Examinations'!A$1:B2376,2,0)</f>
        <v>35.5</v>
      </c>
      <c r="D41">
        <f>VLOOKUP(A41,'Medical Examinations'!A$1:C2377,3,0)</f>
        <v>5.14</v>
      </c>
      <c r="E41" s="15" t="str">
        <f>VLOOKUP(A41,'Medical Examinations'!A$1:D2376,4,0)</f>
        <v>NO</v>
      </c>
      <c r="F41" s="15" t="str">
        <f>VLOOKUP(A41,'Medical Examinations'!A$1:E2376,5,0)</f>
        <v>NO</v>
      </c>
      <c r="G41" s="15" t="str">
        <f>VLOOKUP(A41,'Medical Examinations'!A$1:F2376,6,0)</f>
        <v>Yes</v>
      </c>
      <c r="H41" s="15">
        <f>VLOOKUP(A41,'Medical Examinations'!A$1:G2376,7,0)</f>
        <v>1</v>
      </c>
      <c r="I41" t="str">
        <f>VLOOKUP(A41,'Medical Examinations'!A$1:H2375,8,0)</f>
        <v>Yes</v>
      </c>
      <c r="J41" t="str">
        <f>VLOOKUP(A41,'Medical Examinations'!A$1:J2376,10,0)</f>
        <v>Obesity</v>
      </c>
      <c r="K41" t="str">
        <f>VLOOKUP(A41,'Medical Examinations'!A$1:K2375,11,0)</f>
        <v>Normal</v>
      </c>
      <c r="L41" t="str">
        <f>VLOOKUP(A41,'Hospitalisation Details'!A$1:L2383,12,0)</f>
        <v>11-Oct-1993</v>
      </c>
      <c r="M41">
        <f>VLOOKUP(A41,'Hospitalisation Details'!A$1:F2384,6,0)</f>
        <v>44585.46</v>
      </c>
      <c r="N41" s="15" t="str">
        <f>VLOOKUP(A41,'Hospitalisation Details'!A$1:G2383,7,0)</f>
        <v>tier - 2</v>
      </c>
      <c r="O41" s="15" t="str">
        <f>VLOOKUP(A41,'Hospitalisation Details'!A$1:H2384,8,0)</f>
        <v>tier - 2</v>
      </c>
      <c r="P41" t="str">
        <f>VLOOKUP(A41,'Hospitalisation Details'!A$1:I2384,9,0)</f>
        <v>R1011</v>
      </c>
      <c r="Q41" s="15">
        <f>VLOOKUP(A41,'Hospitalisation Details'!A$1:M2384,13,0)</f>
        <v>29</v>
      </c>
    </row>
    <row r="42" spans="1:17" ht="15" x14ac:dyDescent="0.25">
      <c r="A42" s="1" t="s">
        <v>2332</v>
      </c>
      <c r="B42" t="str">
        <f>VLOOKUP(A42,'Customer Names'!A$1:D2377,4,0)</f>
        <v>Jenkins</v>
      </c>
      <c r="C42">
        <f>VLOOKUP(A42,'Medical Examinations'!A$1:B2377,2,0)</f>
        <v>52.58</v>
      </c>
      <c r="D42">
        <f>VLOOKUP(A42,'Medical Examinations'!A$1:C2378,3,0)</f>
        <v>4.1900000000000004</v>
      </c>
      <c r="E42" s="15" t="str">
        <f>VLOOKUP(A42,'Medical Examinations'!A$1:D2377,4,0)</f>
        <v>NO</v>
      </c>
      <c r="F42" s="15" t="str">
        <f>VLOOKUP(A42,'Medical Examinations'!A$1:E2377,5,0)</f>
        <v>Yes</v>
      </c>
      <c r="G42" s="15" t="str">
        <f>VLOOKUP(A42,'Medical Examinations'!A$1:F2377,6,0)</f>
        <v>NO</v>
      </c>
      <c r="H42" s="15">
        <f>VLOOKUP(A42,'Medical Examinations'!A$1:G2377,7,0)</f>
        <v>1</v>
      </c>
      <c r="I42" t="str">
        <f>VLOOKUP(A42,'Medical Examinations'!A$1:H2376,8,0)</f>
        <v>Yes</v>
      </c>
      <c r="J42" t="str">
        <f>VLOOKUP(A42,'Medical Examinations'!A$1:J2377,10,0)</f>
        <v>Obesity</v>
      </c>
      <c r="K42" t="str">
        <f>VLOOKUP(A42,'Medical Examinations'!A$1:K2376,11,0)</f>
        <v>Normal</v>
      </c>
      <c r="L42" t="str">
        <f>VLOOKUP(A42,'Hospitalisation Details'!A$1:L2384,12,0)</f>
        <v>2-Aug-2000</v>
      </c>
      <c r="M42">
        <f>VLOOKUP(A42,'Hospitalisation Details'!A$1:F2385,6,0)</f>
        <v>44501.4</v>
      </c>
      <c r="N42" s="15" t="str">
        <f>VLOOKUP(A42,'Hospitalisation Details'!A$1:G2384,7,0)</f>
        <v>tier - 2</v>
      </c>
      <c r="O42" s="15" t="str">
        <f>VLOOKUP(A42,'Hospitalisation Details'!A$1:H2385,8,0)</f>
        <v>tier - 3</v>
      </c>
      <c r="P42" t="str">
        <f>VLOOKUP(A42,'Hospitalisation Details'!A$1:I2385,9,0)</f>
        <v>R1013</v>
      </c>
      <c r="Q42" s="15">
        <f>VLOOKUP(A42,'Hospitalisation Details'!A$1:M2385,13,0)</f>
        <v>22</v>
      </c>
    </row>
    <row r="43" spans="1:17" ht="15" x14ac:dyDescent="0.25">
      <c r="A43" s="1" t="s">
        <v>2331</v>
      </c>
      <c r="B43" t="str">
        <f>VLOOKUP(A43,'Customer Names'!A$1:D2378,4,0)</f>
        <v>Peters</v>
      </c>
      <c r="C43">
        <f>VLOOKUP(A43,'Medical Examinations'!A$1:B2378,2,0)</f>
        <v>35.200000000000003</v>
      </c>
      <c r="D43">
        <f>VLOOKUP(A43,'Medical Examinations'!A$1:C2379,3,0)</f>
        <v>11.68</v>
      </c>
      <c r="E43" s="15" t="str">
        <f>VLOOKUP(A43,'Medical Examinations'!A$1:D2378,4,0)</f>
        <v>Yes</v>
      </c>
      <c r="F43" s="15" t="str">
        <f>VLOOKUP(A43,'Medical Examinations'!A$1:E2378,5,0)</f>
        <v>NO</v>
      </c>
      <c r="G43" s="15" t="str">
        <f>VLOOKUP(A43,'Medical Examinations'!A$1:F2378,6,0)</f>
        <v>NO</v>
      </c>
      <c r="H43" s="15">
        <f>VLOOKUP(A43,'Medical Examinations'!A$1:G2378,7,0)</f>
        <v>0</v>
      </c>
      <c r="I43" t="str">
        <f>VLOOKUP(A43,'Medical Examinations'!A$1:H2377,8,0)</f>
        <v>Yes</v>
      </c>
      <c r="J43" t="str">
        <f>VLOOKUP(A43,'Medical Examinations'!A$1:J2378,10,0)</f>
        <v>Obesity</v>
      </c>
      <c r="K43" t="str">
        <f>VLOOKUP(A43,'Medical Examinations'!A$1:K2377,11,0)</f>
        <v>Diabetes</v>
      </c>
      <c r="L43" t="str">
        <f>VLOOKUP(A43,'Hospitalisation Details'!A$1:L2385,12,0)</f>
        <v>14-Sep-1967</v>
      </c>
      <c r="M43">
        <f>VLOOKUP(A43,'Hospitalisation Details'!A$1:F2386,6,0)</f>
        <v>44423.8</v>
      </c>
      <c r="N43" s="15" t="str">
        <f>VLOOKUP(A43,'Hospitalisation Details'!A$1:G2385,7,0)</f>
        <v>tier - 2</v>
      </c>
      <c r="O43" s="15" t="str">
        <f>VLOOKUP(A43,'Hospitalisation Details'!A$1:H2386,8,0)</f>
        <v>tier - 3</v>
      </c>
      <c r="P43" t="str">
        <f>VLOOKUP(A43,'Hospitalisation Details'!A$1:I2386,9,0)</f>
        <v>R1013</v>
      </c>
      <c r="Q43" s="15">
        <f>VLOOKUP(A43,'Hospitalisation Details'!A$1:M2386,13,0)</f>
        <v>55</v>
      </c>
    </row>
    <row r="44" spans="1:17" ht="15" x14ac:dyDescent="0.25">
      <c r="A44" s="1" t="s">
        <v>2330</v>
      </c>
      <c r="B44" t="str">
        <f>VLOOKUP(A44,'Customer Names'!A$1:D2379,4,0)</f>
        <v>Aha</v>
      </c>
      <c r="C44">
        <f>VLOOKUP(A44,'Medical Examinations'!A$1:B2379,2,0)</f>
        <v>38.06</v>
      </c>
      <c r="D44">
        <f>VLOOKUP(A44,'Medical Examinations'!A$1:C2380,3,0)</f>
        <v>6.98</v>
      </c>
      <c r="E44" s="15" t="str">
        <f>VLOOKUP(A44,'Medical Examinations'!A$1:D2379,4,0)</f>
        <v>NO</v>
      </c>
      <c r="F44" s="15" t="str">
        <f>VLOOKUP(A44,'Medical Examinations'!A$1:E2379,5,0)</f>
        <v>NO</v>
      </c>
      <c r="G44" s="15" t="str">
        <f>VLOOKUP(A44,'Medical Examinations'!A$1:F2379,6,0)</f>
        <v>NO</v>
      </c>
      <c r="H44" s="15">
        <f>VLOOKUP(A44,'Medical Examinations'!A$1:G2379,7,0)</f>
        <v>0</v>
      </c>
      <c r="I44" t="str">
        <f>VLOOKUP(A44,'Medical Examinations'!A$1:H2378,8,0)</f>
        <v>Yes</v>
      </c>
      <c r="J44" t="str">
        <f>VLOOKUP(A44,'Medical Examinations'!A$1:J2379,10,0)</f>
        <v>Obesity</v>
      </c>
      <c r="K44" t="str">
        <f>VLOOKUP(A44,'Medical Examinations'!A$1:K2378,11,0)</f>
        <v>Diabetes</v>
      </c>
      <c r="L44" t="str">
        <f>VLOOKUP(A44,'Hospitalisation Details'!A$1:L2386,12,0)</f>
        <v>29-Oct-1971</v>
      </c>
      <c r="M44">
        <f>VLOOKUP(A44,'Hospitalisation Details'!A$1:F2387,6,0)</f>
        <v>44400.41</v>
      </c>
      <c r="N44" s="15" t="str">
        <f>VLOOKUP(A44,'Hospitalisation Details'!A$1:G2386,7,0)</f>
        <v>tier - 2</v>
      </c>
      <c r="O44" s="15" t="str">
        <f>VLOOKUP(A44,'Hospitalisation Details'!A$1:H2387,8,0)</f>
        <v>tier - 2</v>
      </c>
      <c r="P44" t="str">
        <f>VLOOKUP(A44,'Hospitalisation Details'!A$1:I2387,9,0)</f>
        <v>R1013</v>
      </c>
      <c r="Q44" s="15">
        <f>VLOOKUP(A44,'Hospitalisation Details'!A$1:M2387,13,0)</f>
        <v>51</v>
      </c>
    </row>
    <row r="45" spans="1:17" ht="15" x14ac:dyDescent="0.25">
      <c r="A45" s="1" t="s">
        <v>2329</v>
      </c>
      <c r="B45" t="str">
        <f>VLOOKUP(A45,'Customer Names'!A$1:D2380,4,0)</f>
        <v>McElwain</v>
      </c>
      <c r="C45">
        <f>VLOOKUP(A45,'Medical Examinations'!A$1:B2380,2,0)</f>
        <v>34.21</v>
      </c>
      <c r="D45">
        <f>VLOOKUP(A45,'Medical Examinations'!A$1:C2381,3,0)</f>
        <v>8.34</v>
      </c>
      <c r="E45" s="15" t="str">
        <f>VLOOKUP(A45,'Medical Examinations'!A$1:D2380,4,0)</f>
        <v>NO</v>
      </c>
      <c r="F45" s="15" t="str">
        <f>VLOOKUP(A45,'Medical Examinations'!A$1:E2380,5,0)</f>
        <v>NO</v>
      </c>
      <c r="G45" s="15" t="str">
        <f>VLOOKUP(A45,'Medical Examinations'!A$1:F2380,6,0)</f>
        <v>NO</v>
      </c>
      <c r="H45" s="15">
        <f>VLOOKUP(A45,'Medical Examinations'!A$1:G2380,7,0)</f>
        <v>0</v>
      </c>
      <c r="I45" t="str">
        <f>VLOOKUP(A45,'Medical Examinations'!A$1:H2379,8,0)</f>
        <v>Yes</v>
      </c>
      <c r="J45" t="str">
        <f>VLOOKUP(A45,'Medical Examinations'!A$1:J2380,10,0)</f>
        <v>Obesity</v>
      </c>
      <c r="K45" t="str">
        <f>VLOOKUP(A45,'Medical Examinations'!A$1:K2379,11,0)</f>
        <v>Diabetes</v>
      </c>
      <c r="L45" t="str">
        <f>VLOOKUP(A45,'Hospitalisation Details'!A$1:L2387,12,0)</f>
        <v>24-Nov-1968</v>
      </c>
      <c r="M45">
        <f>VLOOKUP(A45,'Hospitalisation Details'!A$1:F2388,6,0)</f>
        <v>44260.75</v>
      </c>
      <c r="N45" s="15" t="str">
        <f>VLOOKUP(A45,'Hospitalisation Details'!A$1:G2387,7,0)</f>
        <v>tier - 2</v>
      </c>
      <c r="O45" s="15" t="str">
        <f>VLOOKUP(A45,'Hospitalisation Details'!A$1:H2388,8,0)</f>
        <v>tier - 1</v>
      </c>
      <c r="P45" t="str">
        <f>VLOOKUP(A45,'Hospitalisation Details'!A$1:I2388,9,0)</f>
        <v>R1013</v>
      </c>
      <c r="Q45" s="15">
        <f>VLOOKUP(A45,'Hospitalisation Details'!A$1:M2388,13,0)</f>
        <v>54</v>
      </c>
    </row>
    <row r="46" spans="1:17" ht="15" x14ac:dyDescent="0.25">
      <c r="A46" s="1" t="s">
        <v>2328</v>
      </c>
      <c r="B46" t="str">
        <f>VLOOKUP(A46,'Customer Names'!A$1:D2381,4,0)</f>
        <v>Januszewski</v>
      </c>
      <c r="C46">
        <f>VLOOKUP(A46,'Medical Examinations'!A$1:B2381,2,0)</f>
        <v>38.94</v>
      </c>
      <c r="D46">
        <f>VLOOKUP(A46,'Medical Examinations'!A$1:C2382,3,0)</f>
        <v>8.49</v>
      </c>
      <c r="E46" s="15" t="str">
        <f>VLOOKUP(A46,'Medical Examinations'!A$1:D2381,4,0)</f>
        <v>Yes</v>
      </c>
      <c r="F46" s="15" t="str">
        <f>VLOOKUP(A46,'Medical Examinations'!A$1:E2381,5,0)</f>
        <v>NO</v>
      </c>
      <c r="G46" s="15" t="str">
        <f>VLOOKUP(A46,'Medical Examinations'!A$1:F2381,6,0)</f>
        <v>NO</v>
      </c>
      <c r="H46" s="15">
        <f>VLOOKUP(A46,'Medical Examinations'!A$1:G2381,7,0)</f>
        <v>1</v>
      </c>
      <c r="I46" t="str">
        <f>VLOOKUP(A46,'Medical Examinations'!A$1:H2380,8,0)</f>
        <v>Yes</v>
      </c>
      <c r="J46" t="str">
        <f>VLOOKUP(A46,'Medical Examinations'!A$1:J2381,10,0)</f>
        <v>Obesity</v>
      </c>
      <c r="K46" t="str">
        <f>VLOOKUP(A46,'Medical Examinations'!A$1:K2380,11,0)</f>
        <v>Diabetes</v>
      </c>
      <c r="L46" t="str">
        <f>VLOOKUP(A46,'Hospitalisation Details'!A$1:L2388,12,0)</f>
        <v>1-Jun-1975</v>
      </c>
      <c r="M46">
        <f>VLOOKUP(A46,'Hospitalisation Details'!A$1:F2389,6,0)</f>
        <v>44202.65</v>
      </c>
      <c r="N46" s="15" t="str">
        <f>VLOOKUP(A46,'Hospitalisation Details'!A$1:G2388,7,0)</f>
        <v>tier - 2</v>
      </c>
      <c r="O46" s="15" t="str">
        <f>VLOOKUP(A46,'Hospitalisation Details'!A$1:H2389,8,0)</f>
        <v>tier - 2</v>
      </c>
      <c r="P46" t="str">
        <f>VLOOKUP(A46,'Hospitalisation Details'!A$1:I2389,9,0)</f>
        <v>R1013</v>
      </c>
      <c r="Q46" s="15">
        <f>VLOOKUP(A46,'Hospitalisation Details'!A$1:M2389,13,0)</f>
        <v>48</v>
      </c>
    </row>
    <row r="47" spans="1:17" ht="15" x14ac:dyDescent="0.25">
      <c r="A47" s="1" t="s">
        <v>2327</v>
      </c>
      <c r="B47" t="str">
        <f>VLOOKUP(A47,'Customer Names'!A$1:D2382,4,0)</f>
        <v>Rohne</v>
      </c>
      <c r="C47">
        <f>VLOOKUP(A47,'Medical Examinations'!A$1:B2382,2,0)</f>
        <v>30.21</v>
      </c>
      <c r="D47">
        <f>VLOOKUP(A47,'Medical Examinations'!A$1:C2383,3,0)</f>
        <v>5.34</v>
      </c>
      <c r="E47" s="15" t="str">
        <f>VLOOKUP(A47,'Medical Examinations'!A$1:D2382,4,0)</f>
        <v>Yes</v>
      </c>
      <c r="F47" s="15" t="str">
        <f>VLOOKUP(A47,'Medical Examinations'!A$1:E2382,5,0)</f>
        <v>NO</v>
      </c>
      <c r="G47" s="15" t="str">
        <f>VLOOKUP(A47,'Medical Examinations'!A$1:F2382,6,0)</f>
        <v>NO</v>
      </c>
      <c r="H47" s="15">
        <f>VLOOKUP(A47,'Medical Examinations'!A$1:G2382,7,0)</f>
        <v>1</v>
      </c>
      <c r="I47" t="str">
        <f>VLOOKUP(A47,'Medical Examinations'!A$1:H2381,8,0)</f>
        <v>Yes</v>
      </c>
      <c r="J47" t="str">
        <f>VLOOKUP(A47,'Medical Examinations'!A$1:J2382,10,0)</f>
        <v>Obesity</v>
      </c>
      <c r="K47" t="str">
        <f>VLOOKUP(A47,'Medical Examinations'!A$1:K2381,11,0)</f>
        <v>Normal</v>
      </c>
      <c r="L47" t="str">
        <f>VLOOKUP(A47,'Hospitalisation Details'!A$1:L2389,12,0)</f>
        <v>16-Jul-1988</v>
      </c>
      <c r="M47">
        <f>VLOOKUP(A47,'Hospitalisation Details'!A$1:F2390,6,0)</f>
        <v>43943.88</v>
      </c>
      <c r="N47" s="15" t="str">
        <f>VLOOKUP(A47,'Hospitalisation Details'!A$1:G2389,7,0)</f>
        <v>tier - 2</v>
      </c>
      <c r="O47" s="15" t="str">
        <f>VLOOKUP(A47,'Hospitalisation Details'!A$1:H2390,8,0)</f>
        <v>tier - 1</v>
      </c>
      <c r="P47" t="str">
        <f>VLOOKUP(A47,'Hospitalisation Details'!A$1:I2390,9,0)</f>
        <v>R1012</v>
      </c>
      <c r="Q47" s="15">
        <f>VLOOKUP(A47,'Hospitalisation Details'!A$1:M2390,13,0)</f>
        <v>34</v>
      </c>
    </row>
    <row r="48" spans="1:17" ht="15" x14ac:dyDescent="0.25">
      <c r="A48" s="1" t="s">
        <v>2326</v>
      </c>
      <c r="B48" t="str">
        <f>VLOOKUP(A48,'Customer Names'!A$1:D2383,4,0)</f>
        <v>O'Grady</v>
      </c>
      <c r="C48">
        <f>VLOOKUP(A48,'Medical Examinations'!A$1:B2383,2,0)</f>
        <v>33.630000000000003</v>
      </c>
      <c r="D48">
        <f>VLOOKUP(A48,'Medical Examinations'!A$1:C2384,3,0)</f>
        <v>4.43</v>
      </c>
      <c r="E48" s="15" t="str">
        <f>VLOOKUP(A48,'Medical Examinations'!A$1:D2383,4,0)</f>
        <v>Yes</v>
      </c>
      <c r="F48" s="15" t="str">
        <f>VLOOKUP(A48,'Medical Examinations'!A$1:E2383,5,0)</f>
        <v>NO</v>
      </c>
      <c r="G48" s="15" t="str">
        <f>VLOOKUP(A48,'Medical Examinations'!A$1:F2383,6,0)</f>
        <v>NO</v>
      </c>
      <c r="H48" s="15">
        <f>VLOOKUP(A48,'Medical Examinations'!A$1:G2383,7,0)</f>
        <v>2</v>
      </c>
      <c r="I48" t="str">
        <f>VLOOKUP(A48,'Medical Examinations'!A$1:H2382,8,0)</f>
        <v>Yes</v>
      </c>
      <c r="J48" t="str">
        <f>VLOOKUP(A48,'Medical Examinations'!A$1:J2383,10,0)</f>
        <v>Obesity</v>
      </c>
      <c r="K48" t="str">
        <f>VLOOKUP(A48,'Medical Examinations'!A$1:K2382,11,0)</f>
        <v>Normal</v>
      </c>
      <c r="L48" t="str">
        <f>VLOOKUP(A48,'Hospitalisation Details'!A$1:L2390,12,0)</f>
        <v>5-Oct-1966</v>
      </c>
      <c r="M48">
        <f>VLOOKUP(A48,'Hospitalisation Details'!A$1:F2391,6,0)</f>
        <v>43921.18</v>
      </c>
      <c r="N48" s="15" t="str">
        <f>VLOOKUP(A48,'Hospitalisation Details'!A$1:G2390,7,0)</f>
        <v>tier - 2</v>
      </c>
      <c r="O48" s="15" t="str">
        <f>VLOOKUP(A48,'Hospitalisation Details'!A$1:H2391,8,0)</f>
        <v>tier - 2</v>
      </c>
      <c r="P48" t="str">
        <f>VLOOKUP(A48,'Hospitalisation Details'!A$1:I2391,9,0)</f>
        <v>R1012</v>
      </c>
      <c r="Q48" s="15">
        <f>VLOOKUP(A48,'Hospitalisation Details'!A$1:M2391,13,0)</f>
        <v>56</v>
      </c>
    </row>
    <row r="49" spans="1:17" ht="15" x14ac:dyDescent="0.25">
      <c r="A49" s="1" t="s">
        <v>2325</v>
      </c>
      <c r="B49" t="str">
        <f>VLOOKUP(A49,'Customer Names'!A$1:D2384,4,0)</f>
        <v>Peters</v>
      </c>
      <c r="C49">
        <f>VLOOKUP(A49,'Medical Examinations'!A$1:B2384,2,0)</f>
        <v>40.369999999999997</v>
      </c>
      <c r="D49">
        <f>VLOOKUP(A49,'Medical Examinations'!A$1:C2385,3,0)</f>
        <v>4.47</v>
      </c>
      <c r="E49" s="15" t="str">
        <f>VLOOKUP(A49,'Medical Examinations'!A$1:D2384,4,0)</f>
        <v>NO</v>
      </c>
      <c r="F49" s="15" t="str">
        <f>VLOOKUP(A49,'Medical Examinations'!A$1:E2384,5,0)</f>
        <v>NO</v>
      </c>
      <c r="G49" s="15" t="str">
        <f>VLOOKUP(A49,'Medical Examinations'!A$1:F2384,6,0)</f>
        <v>NO</v>
      </c>
      <c r="H49" s="15">
        <f>VLOOKUP(A49,'Medical Examinations'!A$1:G2384,7,0)</f>
        <v>0</v>
      </c>
      <c r="I49" t="str">
        <f>VLOOKUP(A49,'Medical Examinations'!A$1:H2383,8,0)</f>
        <v>Yes</v>
      </c>
      <c r="J49" t="str">
        <f>VLOOKUP(A49,'Medical Examinations'!A$1:J2384,10,0)</f>
        <v>Obesity</v>
      </c>
      <c r="K49" t="str">
        <f>VLOOKUP(A49,'Medical Examinations'!A$1:K2383,11,0)</f>
        <v>Normal</v>
      </c>
      <c r="L49" t="str">
        <f>VLOOKUP(A49,'Hospitalisation Details'!A$1:L2391,12,0)</f>
        <v>10-Nov-1980</v>
      </c>
      <c r="M49">
        <f>VLOOKUP(A49,'Hospitalisation Details'!A$1:F2392,6,0)</f>
        <v>43896.38</v>
      </c>
      <c r="N49" s="15" t="str">
        <f>VLOOKUP(A49,'Hospitalisation Details'!A$1:G2391,7,0)</f>
        <v>tier - 2</v>
      </c>
      <c r="O49" s="15" t="str">
        <f>VLOOKUP(A49,'Hospitalisation Details'!A$1:H2392,8,0)</f>
        <v>tier - 1</v>
      </c>
      <c r="P49" t="str">
        <f>VLOOKUP(A49,'Hospitalisation Details'!A$1:I2392,9,0)</f>
        <v>R1013</v>
      </c>
      <c r="Q49" s="15">
        <f>VLOOKUP(A49,'Hospitalisation Details'!A$1:M2392,13,0)</f>
        <v>42</v>
      </c>
    </row>
    <row r="50" spans="1:17" ht="15" x14ac:dyDescent="0.25">
      <c r="A50" s="1" t="s">
        <v>2324</v>
      </c>
      <c r="B50" t="str">
        <f>VLOOKUP(A50,'Customer Names'!A$1:D2385,4,0)</f>
        <v>De Simone</v>
      </c>
      <c r="C50">
        <f>VLOOKUP(A50,'Medical Examinations'!A$1:B2385,2,0)</f>
        <v>53.09</v>
      </c>
      <c r="D50">
        <f>VLOOKUP(A50,'Medical Examinations'!A$1:C2386,3,0)</f>
        <v>4.82</v>
      </c>
      <c r="E50" s="15" t="str">
        <f>VLOOKUP(A50,'Medical Examinations'!A$1:D2385,4,0)</f>
        <v>Yes</v>
      </c>
      <c r="F50" s="15" t="str">
        <f>VLOOKUP(A50,'Medical Examinations'!A$1:E2385,5,0)</f>
        <v>NO</v>
      </c>
      <c r="G50" s="15" t="str">
        <f>VLOOKUP(A50,'Medical Examinations'!A$1:F2385,6,0)</f>
        <v>NO</v>
      </c>
      <c r="H50" s="15">
        <f>VLOOKUP(A50,'Medical Examinations'!A$1:G2385,7,0)</f>
        <v>2</v>
      </c>
      <c r="I50" t="str">
        <f>VLOOKUP(A50,'Medical Examinations'!A$1:H2384,8,0)</f>
        <v>Yes</v>
      </c>
      <c r="J50" t="str">
        <f>VLOOKUP(A50,'Medical Examinations'!A$1:J2385,10,0)</f>
        <v>Obesity</v>
      </c>
      <c r="K50" t="str">
        <f>VLOOKUP(A50,'Medical Examinations'!A$1:K2384,11,0)</f>
        <v>Normal</v>
      </c>
      <c r="L50" t="str">
        <f>VLOOKUP(A50,'Hospitalisation Details'!A$1:L2392,12,0)</f>
        <v>2-Jul-1966</v>
      </c>
      <c r="M50">
        <f>VLOOKUP(A50,'Hospitalisation Details'!A$1:F2393,6,0)</f>
        <v>43817.45</v>
      </c>
      <c r="N50" s="15" t="str">
        <f>VLOOKUP(A50,'Hospitalisation Details'!A$1:G2392,7,0)</f>
        <v>tier - 2</v>
      </c>
      <c r="O50" s="15" t="str">
        <f>VLOOKUP(A50,'Hospitalisation Details'!A$1:H2393,8,0)</f>
        <v>tier - 3</v>
      </c>
      <c r="P50" t="str">
        <f>VLOOKUP(A50,'Hospitalisation Details'!A$1:I2393,9,0)</f>
        <v>R1012</v>
      </c>
      <c r="Q50" s="15">
        <f>VLOOKUP(A50,'Hospitalisation Details'!A$1:M2393,13,0)</f>
        <v>56</v>
      </c>
    </row>
    <row r="51" spans="1:17" ht="15" x14ac:dyDescent="0.25">
      <c r="A51" s="1" t="s">
        <v>2323</v>
      </c>
      <c r="B51" t="str">
        <f>VLOOKUP(A51,'Customer Names'!A$1:D2386,4,0)</f>
        <v>Beckett</v>
      </c>
      <c r="C51">
        <f>VLOOKUP(A51,'Medical Examinations'!A$1:B2386,2,0)</f>
        <v>31.79</v>
      </c>
      <c r="D51">
        <f>VLOOKUP(A51,'Medical Examinations'!A$1:C2387,3,0)</f>
        <v>5.51</v>
      </c>
      <c r="E51" s="15" t="str">
        <f>VLOOKUP(A51,'Medical Examinations'!A$1:D2386,4,0)</f>
        <v>Yes</v>
      </c>
      <c r="F51" s="15" t="str">
        <f>VLOOKUP(A51,'Medical Examinations'!A$1:E2386,5,0)</f>
        <v>NO</v>
      </c>
      <c r="G51" s="15" t="str">
        <f>VLOOKUP(A51,'Medical Examinations'!A$1:F2386,6,0)</f>
        <v>NO</v>
      </c>
      <c r="H51" s="15">
        <f>VLOOKUP(A51,'Medical Examinations'!A$1:G2386,7,0)</f>
        <v>2</v>
      </c>
      <c r="I51" t="str">
        <f>VLOOKUP(A51,'Medical Examinations'!A$1:H2385,8,0)</f>
        <v>Yes</v>
      </c>
      <c r="J51" t="str">
        <f>VLOOKUP(A51,'Medical Examinations'!A$1:J2386,10,0)</f>
        <v>Obesity</v>
      </c>
      <c r="K51" t="str">
        <f>VLOOKUP(A51,'Medical Examinations'!A$1:K2385,11,0)</f>
        <v>Normal</v>
      </c>
      <c r="L51" t="str">
        <f>VLOOKUP(A51,'Hospitalisation Details'!A$1:L2393,12,0)</f>
        <v>25-Oct-1966</v>
      </c>
      <c r="M51">
        <f>VLOOKUP(A51,'Hospitalisation Details'!A$1:F2394,6,0)</f>
        <v>43813.87</v>
      </c>
      <c r="N51" s="15" t="str">
        <f>VLOOKUP(A51,'Hospitalisation Details'!A$1:G2393,7,0)</f>
        <v>tier - 2</v>
      </c>
      <c r="O51" s="15" t="str">
        <f>VLOOKUP(A51,'Hospitalisation Details'!A$1:H2394,8,0)</f>
        <v>tier - 2</v>
      </c>
      <c r="P51" t="str">
        <f>VLOOKUP(A51,'Hospitalisation Details'!A$1:I2394,9,0)</f>
        <v>R1013</v>
      </c>
      <c r="Q51" s="15">
        <f>VLOOKUP(A51,'Hospitalisation Details'!A$1:M2394,13,0)</f>
        <v>56</v>
      </c>
    </row>
    <row r="52" spans="1:17" ht="15" x14ac:dyDescent="0.25">
      <c r="A52" s="1" t="s">
        <v>2322</v>
      </c>
      <c r="B52" t="str">
        <f>VLOOKUP(A52,'Customer Names'!A$1:D2387,4,0)</f>
        <v>Sobrilsky</v>
      </c>
      <c r="C52">
        <f>VLOOKUP(A52,'Medical Examinations'!A$1:B2387,2,0)</f>
        <v>41.895000000000003</v>
      </c>
      <c r="D52">
        <f>VLOOKUP(A52,'Medical Examinations'!A$1:C2388,3,0)</f>
        <v>10.87</v>
      </c>
      <c r="E52" s="15" t="str">
        <f>VLOOKUP(A52,'Medical Examinations'!A$1:D2387,4,0)</f>
        <v>Yes</v>
      </c>
      <c r="F52" s="15" t="str">
        <f>VLOOKUP(A52,'Medical Examinations'!A$1:E2387,5,0)</f>
        <v>NO</v>
      </c>
      <c r="G52" s="15" t="str">
        <f>VLOOKUP(A52,'Medical Examinations'!A$1:F2387,6,0)</f>
        <v>NO</v>
      </c>
      <c r="H52" s="15">
        <f>VLOOKUP(A52,'Medical Examinations'!A$1:G2387,7,0)</f>
        <v>1</v>
      </c>
      <c r="I52" t="str">
        <f>VLOOKUP(A52,'Medical Examinations'!A$1:H2386,8,0)</f>
        <v>Yes</v>
      </c>
      <c r="J52" t="str">
        <f>VLOOKUP(A52,'Medical Examinations'!A$1:J2387,10,0)</f>
        <v>Obesity</v>
      </c>
      <c r="K52" t="str">
        <f>VLOOKUP(A52,'Medical Examinations'!A$1:K2386,11,0)</f>
        <v>Diabetes</v>
      </c>
      <c r="L52" t="str">
        <f>VLOOKUP(A52,'Hospitalisation Details'!A$1:L2394,12,0)</f>
        <v>29-Dec-1986</v>
      </c>
      <c r="M52">
        <f>VLOOKUP(A52,'Hospitalisation Details'!A$1:F2395,6,0)</f>
        <v>43753.34</v>
      </c>
      <c r="N52" s="15" t="str">
        <f>VLOOKUP(A52,'Hospitalisation Details'!A$1:G2394,7,0)</f>
        <v>tier - 2</v>
      </c>
      <c r="O52" s="15" t="str">
        <f>VLOOKUP(A52,'Hospitalisation Details'!A$1:H2395,8,0)</f>
        <v>tier - 1</v>
      </c>
      <c r="P52" t="str">
        <f>VLOOKUP(A52,'Hospitalisation Details'!A$1:I2395,9,0)</f>
        <v>R1015</v>
      </c>
      <c r="Q52" s="15">
        <f>VLOOKUP(A52,'Hospitalisation Details'!A$1:M2395,13,0)</f>
        <v>36</v>
      </c>
    </row>
    <row r="53" spans="1:17" ht="15" x14ac:dyDescent="0.25">
      <c r="A53" s="1" t="s">
        <v>2321</v>
      </c>
      <c r="B53" t="str">
        <f>VLOOKUP(A53,'Customer Names'!A$1:D2388,4,0)</f>
        <v>Wang</v>
      </c>
      <c r="C53">
        <f>VLOOKUP(A53,'Medical Examinations'!A$1:B2388,2,0)</f>
        <v>31.16</v>
      </c>
      <c r="D53">
        <f>VLOOKUP(A53,'Medical Examinations'!A$1:C2389,3,0)</f>
        <v>9.34</v>
      </c>
      <c r="E53" s="15" t="str">
        <f>VLOOKUP(A53,'Medical Examinations'!A$1:D2388,4,0)</f>
        <v>NO</v>
      </c>
      <c r="F53" s="15" t="str">
        <f>VLOOKUP(A53,'Medical Examinations'!A$1:E2388,5,0)</f>
        <v>NO</v>
      </c>
      <c r="G53" s="15" t="str">
        <f>VLOOKUP(A53,'Medical Examinations'!A$1:F2388,6,0)</f>
        <v>NO</v>
      </c>
      <c r="H53" s="15">
        <f>VLOOKUP(A53,'Medical Examinations'!A$1:G2388,7,0)</f>
        <v>0</v>
      </c>
      <c r="I53" t="str">
        <f>VLOOKUP(A53,'Medical Examinations'!A$1:H2387,8,0)</f>
        <v>Yes</v>
      </c>
      <c r="J53" t="str">
        <f>VLOOKUP(A53,'Medical Examinations'!A$1:J2388,10,0)</f>
        <v>Obesity</v>
      </c>
      <c r="K53" t="str">
        <f>VLOOKUP(A53,'Medical Examinations'!A$1:K2387,11,0)</f>
        <v>Diabetes</v>
      </c>
      <c r="L53" t="str">
        <f>VLOOKUP(A53,'Hospitalisation Details'!A$1:L2395,12,0)</f>
        <v>22-Aug-1965</v>
      </c>
      <c r="M53">
        <f>VLOOKUP(A53,'Hospitalisation Details'!A$1:F2396,6,0)</f>
        <v>43578.94</v>
      </c>
      <c r="N53" s="15" t="str">
        <f>VLOOKUP(A53,'Hospitalisation Details'!A$1:G2395,7,0)</f>
        <v>tier - 2</v>
      </c>
      <c r="O53" s="15" t="str">
        <f>VLOOKUP(A53,'Hospitalisation Details'!A$1:H2396,8,0)</f>
        <v>tier - 2</v>
      </c>
      <c r="P53" t="str">
        <f>VLOOKUP(A53,'Hospitalisation Details'!A$1:I2396,9,0)</f>
        <v>R1012</v>
      </c>
      <c r="Q53" s="15">
        <f>VLOOKUP(A53,'Hospitalisation Details'!A$1:M2396,13,0)</f>
        <v>57</v>
      </c>
    </row>
    <row r="54" spans="1:17" ht="15" x14ac:dyDescent="0.25">
      <c r="A54" s="1" t="s">
        <v>2320</v>
      </c>
      <c r="B54" t="str">
        <f>VLOOKUP(A54,'Customer Names'!A$1:D2389,4,0)</f>
        <v>Campa</v>
      </c>
      <c r="C54">
        <f>VLOOKUP(A54,'Medical Examinations'!A$1:B2389,2,0)</f>
        <v>34.104999999999997</v>
      </c>
      <c r="D54">
        <f>VLOOKUP(A54,'Medical Examinations'!A$1:C2390,3,0)</f>
        <v>5.03</v>
      </c>
      <c r="E54" s="15" t="str">
        <f>VLOOKUP(A54,'Medical Examinations'!A$1:D2389,4,0)</f>
        <v>Yes</v>
      </c>
      <c r="F54" s="15" t="str">
        <f>VLOOKUP(A54,'Medical Examinations'!A$1:E2389,5,0)</f>
        <v>NO</v>
      </c>
      <c r="G54" s="15" t="str">
        <f>VLOOKUP(A54,'Medical Examinations'!A$1:F2389,6,0)</f>
        <v>Yes</v>
      </c>
      <c r="H54" s="15">
        <f>VLOOKUP(A54,'Medical Examinations'!A$1:G2389,7,0)</f>
        <v>1</v>
      </c>
      <c r="I54" t="str">
        <f>VLOOKUP(A54,'Medical Examinations'!A$1:H2388,8,0)</f>
        <v>Yes</v>
      </c>
      <c r="J54" t="str">
        <f>VLOOKUP(A54,'Medical Examinations'!A$1:J2389,10,0)</f>
        <v>Obesity</v>
      </c>
      <c r="K54" t="str">
        <f>VLOOKUP(A54,'Medical Examinations'!A$1:K2388,11,0)</f>
        <v>Normal</v>
      </c>
      <c r="L54" t="str">
        <f>VLOOKUP(A54,'Hospitalisation Details'!A$1:L2396,12,0)</f>
        <v>3-Dec-1969</v>
      </c>
      <c r="M54">
        <f>VLOOKUP(A54,'Hospitalisation Details'!A$1:F2397,6,0)</f>
        <v>43254.42</v>
      </c>
      <c r="N54" s="15" t="str">
        <f>VLOOKUP(A54,'Hospitalisation Details'!A$1:G2396,7,0)</f>
        <v>tier - 2</v>
      </c>
      <c r="O54" s="15" t="str">
        <f>VLOOKUP(A54,'Hospitalisation Details'!A$1:H2397,8,0)</f>
        <v>tier - 2</v>
      </c>
      <c r="P54" t="str">
        <f>VLOOKUP(A54,'Hospitalisation Details'!A$1:I2397,9,0)</f>
        <v>R1016</v>
      </c>
      <c r="Q54" s="15">
        <f>VLOOKUP(A54,'Hospitalisation Details'!A$1:M2397,13,0)</f>
        <v>53</v>
      </c>
    </row>
    <row r="55" spans="1:17" ht="15" x14ac:dyDescent="0.25">
      <c r="A55" s="1" t="s">
        <v>2319</v>
      </c>
      <c r="B55" t="str">
        <f>VLOOKUP(A55,'Customer Names'!A$1:D2390,4,0)</f>
        <v>Clifford</v>
      </c>
      <c r="C55">
        <f>VLOOKUP(A55,'Medical Examinations'!A$1:B2390,2,0)</f>
        <v>51.93</v>
      </c>
      <c r="D55">
        <f>VLOOKUP(A55,'Medical Examinations'!A$1:C2391,3,0)</f>
        <v>11.05</v>
      </c>
      <c r="E55" s="15" t="str">
        <f>VLOOKUP(A55,'Medical Examinations'!A$1:D2390,4,0)</f>
        <v>NO</v>
      </c>
      <c r="F55" s="15" t="str">
        <f>VLOOKUP(A55,'Medical Examinations'!A$1:E2390,5,0)</f>
        <v>NO</v>
      </c>
      <c r="G55" s="15" t="str">
        <f>VLOOKUP(A55,'Medical Examinations'!A$1:F2390,6,0)</f>
        <v>NO</v>
      </c>
      <c r="H55" s="15">
        <f>VLOOKUP(A55,'Medical Examinations'!A$1:G2390,7,0)</f>
        <v>0</v>
      </c>
      <c r="I55" t="str">
        <f>VLOOKUP(A55,'Medical Examinations'!A$1:H2389,8,0)</f>
        <v>Yes</v>
      </c>
      <c r="J55" t="str">
        <f>VLOOKUP(A55,'Medical Examinations'!A$1:J2390,10,0)</f>
        <v>Obesity</v>
      </c>
      <c r="K55" t="str">
        <f>VLOOKUP(A55,'Medical Examinations'!A$1:K2389,11,0)</f>
        <v>Diabetes</v>
      </c>
      <c r="L55" t="str">
        <f>VLOOKUP(A55,'Hospitalisation Details'!A$1:L2397,12,0)</f>
        <v>29-Nov-1965</v>
      </c>
      <c r="M55">
        <f>VLOOKUP(A55,'Hospitalisation Details'!A$1:F2398,6,0)</f>
        <v>43073.760000000002</v>
      </c>
      <c r="N55" s="15" t="str">
        <f>VLOOKUP(A55,'Hospitalisation Details'!A$1:G2397,7,0)</f>
        <v>tier - 2</v>
      </c>
      <c r="O55" s="15" t="str">
        <f>VLOOKUP(A55,'Hospitalisation Details'!A$1:H2398,8,0)</f>
        <v>tier - 2</v>
      </c>
      <c r="P55" t="str">
        <f>VLOOKUP(A55,'Hospitalisation Details'!A$1:I2398,9,0)</f>
        <v>R1011</v>
      </c>
      <c r="Q55" s="15">
        <f>VLOOKUP(A55,'Hospitalisation Details'!A$1:M2398,13,0)</f>
        <v>57</v>
      </c>
    </row>
    <row r="56" spans="1:17" ht="15" x14ac:dyDescent="0.25">
      <c r="A56" s="1" t="s">
        <v>2318</v>
      </c>
      <c r="B56" t="str">
        <f>VLOOKUP(A56,'Customer Names'!A$1:D2391,4,0)</f>
        <v>Dalmata</v>
      </c>
      <c r="C56">
        <f>VLOOKUP(A56,'Medical Examinations'!A$1:B2391,2,0)</f>
        <v>38.950000000000003</v>
      </c>
      <c r="D56">
        <f>VLOOKUP(A56,'Medical Examinations'!A$1:C2392,3,0)</f>
        <v>11.95</v>
      </c>
      <c r="E56" s="15" t="str">
        <f>VLOOKUP(A56,'Medical Examinations'!A$1:D2391,4,0)</f>
        <v>NO</v>
      </c>
      <c r="F56" s="15" t="str">
        <f>VLOOKUP(A56,'Medical Examinations'!A$1:E2391,5,0)</f>
        <v>NO</v>
      </c>
      <c r="G56" s="15" t="str">
        <f>VLOOKUP(A56,'Medical Examinations'!A$1:F2391,6,0)</f>
        <v>NO</v>
      </c>
      <c r="H56" s="15">
        <f>VLOOKUP(A56,'Medical Examinations'!A$1:G2391,7,0)</f>
        <v>0</v>
      </c>
      <c r="I56" t="str">
        <f>VLOOKUP(A56,'Medical Examinations'!A$1:H2390,8,0)</f>
        <v>Yes</v>
      </c>
      <c r="J56" t="str">
        <f>VLOOKUP(A56,'Medical Examinations'!A$1:J2391,10,0)</f>
        <v>Obesity</v>
      </c>
      <c r="K56" t="str">
        <f>VLOOKUP(A56,'Medical Examinations'!A$1:K2390,11,0)</f>
        <v>Diabetes</v>
      </c>
      <c r="L56" t="str">
        <f>VLOOKUP(A56,'Hospitalisation Details'!A$1:L2398,12,0)</f>
        <v>4-Nov-1978</v>
      </c>
      <c r="M56">
        <f>VLOOKUP(A56,'Hospitalisation Details'!A$1:F2399,6,0)</f>
        <v>42983.46</v>
      </c>
      <c r="N56" s="15" t="str">
        <f>VLOOKUP(A56,'Hospitalisation Details'!A$1:G2398,7,0)</f>
        <v>tier - 1</v>
      </c>
      <c r="O56" s="15" t="str">
        <f>VLOOKUP(A56,'Hospitalisation Details'!A$1:H2399,8,0)</f>
        <v>tier - 2</v>
      </c>
      <c r="P56" t="str">
        <f>VLOOKUP(A56,'Hospitalisation Details'!A$1:I2399,9,0)</f>
        <v>R1012</v>
      </c>
      <c r="Q56" s="15">
        <f>VLOOKUP(A56,'Hospitalisation Details'!A$1:M2399,13,0)</f>
        <v>44</v>
      </c>
    </row>
    <row r="57" spans="1:17" ht="15" x14ac:dyDescent="0.25">
      <c r="A57" s="1" t="s">
        <v>2317</v>
      </c>
      <c r="B57" t="str">
        <f>VLOOKUP(A57,'Customer Names'!A$1:D2392,4,0)</f>
        <v>Vishik</v>
      </c>
      <c r="C57">
        <f>VLOOKUP(A57,'Medical Examinations'!A$1:B2392,2,0)</f>
        <v>36.630000000000003</v>
      </c>
      <c r="D57">
        <f>VLOOKUP(A57,'Medical Examinations'!A$1:C2393,3,0)</f>
        <v>7.72</v>
      </c>
      <c r="E57" s="15" t="str">
        <f>VLOOKUP(A57,'Medical Examinations'!A$1:D2392,4,0)</f>
        <v>Yes</v>
      </c>
      <c r="F57" s="15" t="str">
        <f>VLOOKUP(A57,'Medical Examinations'!A$1:E2392,5,0)</f>
        <v>NO</v>
      </c>
      <c r="G57" s="15" t="str">
        <f>VLOOKUP(A57,'Medical Examinations'!A$1:F2392,6,0)</f>
        <v>NO</v>
      </c>
      <c r="H57" s="15">
        <f>VLOOKUP(A57,'Medical Examinations'!A$1:G2392,7,0)</f>
        <v>1</v>
      </c>
      <c r="I57" t="str">
        <f>VLOOKUP(A57,'Medical Examinations'!A$1:H2391,8,0)</f>
        <v>Yes</v>
      </c>
      <c r="J57" t="str">
        <f>VLOOKUP(A57,'Medical Examinations'!A$1:J2392,10,0)</f>
        <v>Obesity</v>
      </c>
      <c r="K57" t="str">
        <f>VLOOKUP(A57,'Medical Examinations'!A$1:K2391,11,0)</f>
        <v>Diabetes</v>
      </c>
      <c r="L57" t="str">
        <f>VLOOKUP(A57,'Hospitalisation Details'!A$1:L2399,12,0)</f>
        <v>23-Oct-1975</v>
      </c>
      <c r="M57">
        <f>VLOOKUP(A57,'Hospitalisation Details'!A$1:F2400,6,0)</f>
        <v>42969.85</v>
      </c>
      <c r="N57" s="15" t="str">
        <f>VLOOKUP(A57,'Hospitalisation Details'!A$1:G2399,7,0)</f>
        <v>tier - 1</v>
      </c>
      <c r="O57" s="15" t="str">
        <f>VLOOKUP(A57,'Hospitalisation Details'!A$1:H2400,8,0)</f>
        <v>tier - 3</v>
      </c>
      <c r="P57" t="str">
        <f>VLOOKUP(A57,'Hospitalisation Details'!A$1:I2400,9,0)</f>
        <v>R1013</v>
      </c>
      <c r="Q57" s="15">
        <f>VLOOKUP(A57,'Hospitalisation Details'!A$1:M2400,13,0)</f>
        <v>47</v>
      </c>
    </row>
    <row r="58" spans="1:17" ht="15" x14ac:dyDescent="0.25">
      <c r="A58" s="1" t="s">
        <v>2316</v>
      </c>
      <c r="B58" t="str">
        <f>VLOOKUP(A58,'Customer Names'!A$1:D2393,4,0)</f>
        <v>Schorr</v>
      </c>
      <c r="C58">
        <f>VLOOKUP(A58,'Medical Examinations'!A$1:B2393,2,0)</f>
        <v>34.200000000000003</v>
      </c>
      <c r="D58">
        <f>VLOOKUP(A58,'Medical Examinations'!A$1:C2394,3,0)</f>
        <v>5.75</v>
      </c>
      <c r="E58" s="15" t="str">
        <f>VLOOKUP(A58,'Medical Examinations'!A$1:D2393,4,0)</f>
        <v>NO</v>
      </c>
      <c r="F58" s="15" t="str">
        <f>VLOOKUP(A58,'Medical Examinations'!A$1:E2393,5,0)</f>
        <v>NO</v>
      </c>
      <c r="G58" s="15" t="str">
        <f>VLOOKUP(A58,'Medical Examinations'!A$1:F2393,6,0)</f>
        <v>NO</v>
      </c>
      <c r="H58" s="15">
        <f>VLOOKUP(A58,'Medical Examinations'!A$1:G2393,7,0)</f>
        <v>2</v>
      </c>
      <c r="I58" t="str">
        <f>VLOOKUP(A58,'Medical Examinations'!A$1:H2392,8,0)</f>
        <v>Yes</v>
      </c>
      <c r="J58" t="str">
        <f>VLOOKUP(A58,'Medical Examinations'!A$1:J2393,10,0)</f>
        <v>Obesity</v>
      </c>
      <c r="K58" t="str">
        <f>VLOOKUP(A58,'Medical Examinations'!A$1:K2392,11,0)</f>
        <v>Pre-Diabetes</v>
      </c>
      <c r="L58" t="str">
        <f>VLOOKUP(A58,'Hospitalisation Details'!A$1:L2400,12,0)</f>
        <v>10-Sep-1972</v>
      </c>
      <c r="M58">
        <f>VLOOKUP(A58,'Hospitalisation Details'!A$1:F2401,6,0)</f>
        <v>42856.84</v>
      </c>
      <c r="N58" s="15" t="str">
        <f>VLOOKUP(A58,'Hospitalisation Details'!A$1:G2400,7,0)</f>
        <v>tier - 1</v>
      </c>
      <c r="O58" s="15" t="str">
        <f>VLOOKUP(A58,'Hospitalisation Details'!A$1:H2401,8,0)</f>
        <v>tier - 1</v>
      </c>
      <c r="P58" t="str">
        <f>VLOOKUP(A58,'Hospitalisation Details'!A$1:I2401,9,0)</f>
        <v>R1011</v>
      </c>
      <c r="Q58" s="15">
        <f>VLOOKUP(A58,'Hospitalisation Details'!A$1:M2401,13,0)</f>
        <v>50</v>
      </c>
    </row>
    <row r="59" spans="1:17" ht="15" x14ac:dyDescent="0.25">
      <c r="A59" s="1" t="s">
        <v>2315</v>
      </c>
      <c r="B59" t="str">
        <f>VLOOKUP(A59,'Customer Names'!A$1:D2394,4,0)</f>
        <v>Lusardi</v>
      </c>
      <c r="C59">
        <f>VLOOKUP(A59,'Medical Examinations'!A$1:B2394,2,0)</f>
        <v>50.63</v>
      </c>
      <c r="D59">
        <f>VLOOKUP(A59,'Medical Examinations'!A$1:C2395,3,0)</f>
        <v>11.89</v>
      </c>
      <c r="E59" s="15" t="str">
        <f>VLOOKUP(A59,'Medical Examinations'!A$1:D2394,4,0)</f>
        <v>NO</v>
      </c>
      <c r="F59" s="15" t="str">
        <f>VLOOKUP(A59,'Medical Examinations'!A$1:E2394,5,0)</f>
        <v>NO</v>
      </c>
      <c r="G59" s="15" t="str">
        <f>VLOOKUP(A59,'Medical Examinations'!A$1:F2394,6,0)</f>
        <v>NO</v>
      </c>
      <c r="H59" s="15">
        <f>VLOOKUP(A59,'Medical Examinations'!A$1:G2394,7,0)</f>
        <v>0</v>
      </c>
      <c r="I59" t="str">
        <f>VLOOKUP(A59,'Medical Examinations'!A$1:H2393,8,0)</f>
        <v>Yes</v>
      </c>
      <c r="J59" t="str">
        <f>VLOOKUP(A59,'Medical Examinations'!A$1:J2394,10,0)</f>
        <v>Obesity</v>
      </c>
      <c r="K59" t="str">
        <f>VLOOKUP(A59,'Medical Examinations'!A$1:K2393,11,0)</f>
        <v>Diabetes</v>
      </c>
      <c r="L59" t="str">
        <f>VLOOKUP(A59,'Hospitalisation Details'!A$1:L2401,12,0)</f>
        <v>29-Oct-1965</v>
      </c>
      <c r="M59">
        <f>VLOOKUP(A59,'Hospitalisation Details'!A$1:F2402,6,0)</f>
        <v>42764.12</v>
      </c>
      <c r="N59" s="15" t="str">
        <f>VLOOKUP(A59,'Hospitalisation Details'!A$1:G2401,7,0)</f>
        <v>tier - 1</v>
      </c>
      <c r="O59" s="15" t="str">
        <f>VLOOKUP(A59,'Hospitalisation Details'!A$1:H2402,8,0)</f>
        <v>tier - 2</v>
      </c>
      <c r="P59" t="str">
        <f>VLOOKUP(A59,'Hospitalisation Details'!A$1:I2402,9,0)</f>
        <v>R1011</v>
      </c>
      <c r="Q59" s="15">
        <f>VLOOKUP(A59,'Hospitalisation Details'!A$1:M2402,13,0)</f>
        <v>57</v>
      </c>
    </row>
    <row r="60" spans="1:17" ht="15" x14ac:dyDescent="0.25">
      <c r="A60" s="1" t="s">
        <v>2314</v>
      </c>
      <c r="B60" t="str">
        <f>VLOOKUP(A60,'Customer Names'!A$1:D2395,4,0)</f>
        <v>Rayner</v>
      </c>
      <c r="C60">
        <f>VLOOKUP(A60,'Medical Examinations'!A$1:B2395,2,0)</f>
        <v>36.479999999999997</v>
      </c>
      <c r="D60">
        <f>VLOOKUP(A60,'Medical Examinations'!A$1:C2396,3,0)</f>
        <v>6.2</v>
      </c>
      <c r="E60" s="15" t="str">
        <f>VLOOKUP(A60,'Medical Examinations'!A$1:D2395,4,0)</f>
        <v>NO</v>
      </c>
      <c r="F60" s="15" t="str">
        <f>VLOOKUP(A60,'Medical Examinations'!A$1:E2395,5,0)</f>
        <v>NO</v>
      </c>
      <c r="G60" s="15" t="str">
        <f>VLOOKUP(A60,'Medical Examinations'!A$1:F2395,6,0)</f>
        <v>NO</v>
      </c>
      <c r="H60" s="15">
        <f>VLOOKUP(A60,'Medical Examinations'!A$1:G2395,7,0)</f>
        <v>0</v>
      </c>
      <c r="I60" t="str">
        <f>VLOOKUP(A60,'Medical Examinations'!A$1:H2394,8,0)</f>
        <v>Yes</v>
      </c>
      <c r="J60" t="str">
        <f>VLOOKUP(A60,'Medical Examinations'!A$1:J2395,10,0)</f>
        <v>Obesity</v>
      </c>
      <c r="K60" t="str">
        <f>VLOOKUP(A60,'Medical Examinations'!A$1:K2394,11,0)</f>
        <v>Pre-Diabetes</v>
      </c>
      <c r="L60" t="str">
        <f>VLOOKUP(A60,'Hospitalisation Details'!A$1:L2402,12,0)</f>
        <v>21-Oct-1977</v>
      </c>
      <c r="M60">
        <f>VLOOKUP(A60,'Hospitalisation Details'!A$1:F2403,6,0)</f>
        <v>42760.5</v>
      </c>
      <c r="N60" s="15" t="str">
        <f>VLOOKUP(A60,'Hospitalisation Details'!A$1:G2402,7,0)</f>
        <v>tier - 1</v>
      </c>
      <c r="O60" s="15" t="str">
        <f>VLOOKUP(A60,'Hospitalisation Details'!A$1:H2403,8,0)</f>
        <v>tier - 2</v>
      </c>
      <c r="P60" t="str">
        <f>VLOOKUP(A60,'Hospitalisation Details'!A$1:I2403,9,0)</f>
        <v>R1012</v>
      </c>
      <c r="Q60" s="15">
        <f>VLOOKUP(A60,'Hospitalisation Details'!A$1:M2403,13,0)</f>
        <v>45</v>
      </c>
    </row>
    <row r="61" spans="1:17" ht="15" x14ac:dyDescent="0.25">
      <c r="A61" s="1" t="s">
        <v>2313</v>
      </c>
      <c r="B61" t="str">
        <f>VLOOKUP(A61,'Customer Names'!A$1:D2396,4,0)</f>
        <v>Voghel</v>
      </c>
      <c r="C61">
        <f>VLOOKUP(A61,'Medical Examinations'!A$1:B2396,2,0)</f>
        <v>54.82</v>
      </c>
      <c r="D61">
        <f>VLOOKUP(A61,'Medical Examinations'!A$1:C2397,3,0)</f>
        <v>10.61</v>
      </c>
      <c r="E61" s="15" t="str">
        <f>VLOOKUP(A61,'Medical Examinations'!A$1:D2396,4,0)</f>
        <v>NO</v>
      </c>
      <c r="F61" s="15" t="str">
        <f>VLOOKUP(A61,'Medical Examinations'!A$1:E2396,5,0)</f>
        <v>NO</v>
      </c>
      <c r="G61" s="15" t="str">
        <f>VLOOKUP(A61,'Medical Examinations'!A$1:F2396,6,0)</f>
        <v>NO</v>
      </c>
      <c r="H61" s="15">
        <f>VLOOKUP(A61,'Medical Examinations'!A$1:G2396,7,0)</f>
        <v>0</v>
      </c>
      <c r="I61" t="str">
        <f>VLOOKUP(A61,'Medical Examinations'!A$1:H2395,8,0)</f>
        <v>Yes</v>
      </c>
      <c r="J61" t="str">
        <f>VLOOKUP(A61,'Medical Examinations'!A$1:J2396,10,0)</f>
        <v>Obesity</v>
      </c>
      <c r="K61" t="str">
        <f>VLOOKUP(A61,'Medical Examinations'!A$1:K2395,11,0)</f>
        <v>Diabetes</v>
      </c>
      <c r="L61" t="str">
        <f>VLOOKUP(A61,'Hospitalisation Details'!A$1:L2403,12,0)</f>
        <v>3-Nov-1971</v>
      </c>
      <c r="M61">
        <f>VLOOKUP(A61,'Hospitalisation Details'!A$1:F2404,6,0)</f>
        <v>42644.2</v>
      </c>
      <c r="N61" s="15" t="str">
        <f>VLOOKUP(A61,'Hospitalisation Details'!A$1:G2403,7,0)</f>
        <v>tier - 1</v>
      </c>
      <c r="O61" s="15" t="str">
        <f>VLOOKUP(A61,'Hospitalisation Details'!A$1:H2404,8,0)</f>
        <v>tier - 3</v>
      </c>
      <c r="P61" t="str">
        <f>VLOOKUP(A61,'Hospitalisation Details'!A$1:I2404,9,0)</f>
        <v>R1011</v>
      </c>
      <c r="Q61" s="15">
        <f>VLOOKUP(A61,'Hospitalisation Details'!A$1:M2404,13,0)</f>
        <v>51</v>
      </c>
    </row>
    <row r="62" spans="1:17" ht="15" x14ac:dyDescent="0.25">
      <c r="A62" s="1" t="s">
        <v>2312</v>
      </c>
      <c r="B62" t="str">
        <f>VLOOKUP(A62,'Customer Names'!A$1:D2397,4,0)</f>
        <v>Rieth</v>
      </c>
      <c r="C62">
        <f>VLOOKUP(A62,'Medical Examinations'!A$1:B2397,2,0)</f>
        <v>38.06</v>
      </c>
      <c r="D62">
        <f>VLOOKUP(A62,'Medical Examinations'!A$1:C2398,3,0)</f>
        <v>6.04</v>
      </c>
      <c r="E62" s="15" t="str">
        <f>VLOOKUP(A62,'Medical Examinations'!A$1:D2397,4,0)</f>
        <v>NO</v>
      </c>
      <c r="F62" s="15" t="str">
        <f>VLOOKUP(A62,'Medical Examinations'!A$1:E2397,5,0)</f>
        <v>NO</v>
      </c>
      <c r="G62" s="15" t="str">
        <f>VLOOKUP(A62,'Medical Examinations'!A$1:F2397,6,0)</f>
        <v>Yes</v>
      </c>
      <c r="H62" s="15">
        <f>VLOOKUP(A62,'Medical Examinations'!A$1:G2397,7,0)</f>
        <v>1</v>
      </c>
      <c r="I62" t="str">
        <f>VLOOKUP(A62,'Medical Examinations'!A$1:H2396,8,0)</f>
        <v>Yes</v>
      </c>
      <c r="J62" t="str">
        <f>VLOOKUP(A62,'Medical Examinations'!A$1:J2397,10,0)</f>
        <v>Obesity</v>
      </c>
      <c r="K62" t="str">
        <f>VLOOKUP(A62,'Medical Examinations'!A$1:K2396,11,0)</f>
        <v>Pre-Diabetes</v>
      </c>
      <c r="L62" t="str">
        <f>VLOOKUP(A62,'Hospitalisation Details'!A$1:L2404,12,0)</f>
        <v>27-Dec-1979</v>
      </c>
      <c r="M62">
        <f>VLOOKUP(A62,'Hospitalisation Details'!A$1:F2405,6,0)</f>
        <v>42560.43</v>
      </c>
      <c r="N62" s="15" t="str">
        <f>VLOOKUP(A62,'Hospitalisation Details'!A$1:G2404,7,0)</f>
        <v>tier - 1</v>
      </c>
      <c r="O62" s="15" t="str">
        <f>VLOOKUP(A62,'Hospitalisation Details'!A$1:H2405,8,0)</f>
        <v>tier - 3</v>
      </c>
      <c r="P62" t="str">
        <f>VLOOKUP(A62,'Hospitalisation Details'!A$1:I2405,9,0)</f>
        <v>R1013</v>
      </c>
      <c r="Q62" s="15">
        <f>VLOOKUP(A62,'Hospitalisation Details'!A$1:M2405,13,0)</f>
        <v>43</v>
      </c>
    </row>
    <row r="63" spans="1:17" ht="15" x14ac:dyDescent="0.25">
      <c r="A63" s="1" t="s">
        <v>2311</v>
      </c>
      <c r="B63" t="str">
        <f>VLOOKUP(A63,'Customer Names'!A$1:D2398,4,0)</f>
        <v>Gollotto</v>
      </c>
      <c r="C63">
        <f>VLOOKUP(A63,'Medical Examinations'!A$1:B2398,2,0)</f>
        <v>51.48</v>
      </c>
      <c r="D63">
        <f>VLOOKUP(A63,'Medical Examinations'!A$1:C2399,3,0)</f>
        <v>9.33</v>
      </c>
      <c r="E63" s="15" t="str">
        <f>VLOOKUP(A63,'Medical Examinations'!A$1:D2398,4,0)</f>
        <v>Yes</v>
      </c>
      <c r="F63" s="15" t="str">
        <f>VLOOKUP(A63,'Medical Examinations'!A$1:E2398,5,0)</f>
        <v>NO</v>
      </c>
      <c r="G63" s="15" t="str">
        <f>VLOOKUP(A63,'Medical Examinations'!A$1:F2398,6,0)</f>
        <v>NO</v>
      </c>
      <c r="H63" s="15">
        <f>VLOOKUP(A63,'Medical Examinations'!A$1:G2398,7,0)</f>
        <v>0</v>
      </c>
      <c r="I63" t="str">
        <f>VLOOKUP(A63,'Medical Examinations'!A$1:H2397,8,0)</f>
        <v>Yes</v>
      </c>
      <c r="J63" t="str">
        <f>VLOOKUP(A63,'Medical Examinations'!A$1:J2398,10,0)</f>
        <v>Obesity</v>
      </c>
      <c r="K63" t="str">
        <f>VLOOKUP(A63,'Medical Examinations'!A$1:K2397,11,0)</f>
        <v>Diabetes</v>
      </c>
      <c r="L63" t="str">
        <f>VLOOKUP(A63,'Hospitalisation Details'!A$1:L2405,12,0)</f>
        <v>27-Jun-1967</v>
      </c>
      <c r="M63">
        <f>VLOOKUP(A63,'Hospitalisation Details'!A$1:F2406,6,0)</f>
        <v>42538.720000000001</v>
      </c>
      <c r="N63" s="15" t="str">
        <f>VLOOKUP(A63,'Hospitalisation Details'!A$1:G2405,7,0)</f>
        <v>tier - 1</v>
      </c>
      <c r="O63" s="15" t="str">
        <f>VLOOKUP(A63,'Hospitalisation Details'!A$1:H2406,8,0)</f>
        <v>tier - 3</v>
      </c>
      <c r="P63" t="str">
        <f>VLOOKUP(A63,'Hospitalisation Details'!A$1:I2406,9,0)</f>
        <v>R1011</v>
      </c>
      <c r="Q63" s="15">
        <f>VLOOKUP(A63,'Hospitalisation Details'!A$1:M2406,13,0)</f>
        <v>55</v>
      </c>
    </row>
    <row r="64" spans="1:17" ht="15" x14ac:dyDescent="0.25">
      <c r="A64" s="1" t="s">
        <v>2310</v>
      </c>
      <c r="B64" t="str">
        <f>VLOOKUP(A64,'Customer Names'!A$1:D2399,4,0)</f>
        <v>Dunn</v>
      </c>
      <c r="C64">
        <f>VLOOKUP(A64,'Medical Examinations'!A$1:B2399,2,0)</f>
        <v>52.06</v>
      </c>
      <c r="D64">
        <f>VLOOKUP(A64,'Medical Examinations'!A$1:C2400,3,0)</f>
        <v>11.47</v>
      </c>
      <c r="E64" s="15" t="str">
        <f>VLOOKUP(A64,'Medical Examinations'!A$1:D2399,4,0)</f>
        <v>NO</v>
      </c>
      <c r="F64" s="15" t="str">
        <f>VLOOKUP(A64,'Medical Examinations'!A$1:E2399,5,0)</f>
        <v>NO</v>
      </c>
      <c r="G64" s="15" t="str">
        <f>VLOOKUP(A64,'Medical Examinations'!A$1:F2399,6,0)</f>
        <v>NO</v>
      </c>
      <c r="H64" s="15">
        <f>VLOOKUP(A64,'Medical Examinations'!A$1:G2399,7,0)</f>
        <v>0</v>
      </c>
      <c r="I64" t="str">
        <f>VLOOKUP(A64,'Medical Examinations'!A$1:H2398,8,0)</f>
        <v>Yes</v>
      </c>
      <c r="J64" t="str">
        <f>VLOOKUP(A64,'Medical Examinations'!A$1:J2399,10,0)</f>
        <v>Obesity</v>
      </c>
      <c r="K64" t="str">
        <f>VLOOKUP(A64,'Medical Examinations'!A$1:K2398,11,0)</f>
        <v>Diabetes</v>
      </c>
      <c r="L64" t="str">
        <f>VLOOKUP(A64,'Hospitalisation Details'!A$1:L2406,12,0)</f>
        <v>3-Aug-1968</v>
      </c>
      <c r="M64">
        <f>VLOOKUP(A64,'Hospitalisation Details'!A$1:F2407,6,0)</f>
        <v>42478.6</v>
      </c>
      <c r="N64" s="15" t="str">
        <f>VLOOKUP(A64,'Hospitalisation Details'!A$1:G2406,7,0)</f>
        <v>tier - 1</v>
      </c>
      <c r="O64" s="15" t="str">
        <f>VLOOKUP(A64,'Hospitalisation Details'!A$1:H2407,8,0)</f>
        <v>tier - 2</v>
      </c>
      <c r="P64" t="str">
        <f>VLOOKUP(A64,'Hospitalisation Details'!A$1:I2407,9,0)</f>
        <v>R1011</v>
      </c>
      <c r="Q64" s="15">
        <f>VLOOKUP(A64,'Hospitalisation Details'!A$1:M2407,13,0)</f>
        <v>54</v>
      </c>
    </row>
    <row r="65" spans="1:17" ht="15" x14ac:dyDescent="0.25">
      <c r="A65" s="1" t="s">
        <v>2309</v>
      </c>
      <c r="B65" t="str">
        <f>VLOOKUP(A65,'Customer Names'!A$1:D2400,4,0)</f>
        <v>Blitzer</v>
      </c>
      <c r="C65">
        <f>VLOOKUP(A65,'Medical Examinations'!A$1:B2400,2,0)</f>
        <v>30.684999999999999</v>
      </c>
      <c r="D65">
        <f>VLOOKUP(A65,'Medical Examinations'!A$1:C2401,3,0)</f>
        <v>7.02</v>
      </c>
      <c r="E65" s="15" t="str">
        <f>VLOOKUP(A65,'Medical Examinations'!A$1:D2400,4,0)</f>
        <v>Yes</v>
      </c>
      <c r="F65" s="15" t="str">
        <f>VLOOKUP(A65,'Medical Examinations'!A$1:E2400,5,0)</f>
        <v>NO</v>
      </c>
      <c r="G65" s="15" t="str">
        <f>VLOOKUP(A65,'Medical Examinations'!A$1:F2400,6,0)</f>
        <v>NO</v>
      </c>
      <c r="H65" s="15">
        <f>VLOOKUP(A65,'Medical Examinations'!A$1:G2400,7,0)</f>
        <v>0</v>
      </c>
      <c r="I65" t="str">
        <f>VLOOKUP(A65,'Medical Examinations'!A$1:H2399,8,0)</f>
        <v>Yes</v>
      </c>
      <c r="J65" t="str">
        <f>VLOOKUP(A65,'Medical Examinations'!A$1:J2400,10,0)</f>
        <v>Obesity</v>
      </c>
      <c r="K65" t="str">
        <f>VLOOKUP(A65,'Medical Examinations'!A$1:K2399,11,0)</f>
        <v>Diabetes</v>
      </c>
      <c r="L65" t="str">
        <f>VLOOKUP(A65,'Hospitalisation Details'!A$1:L2407,12,0)</f>
        <v>28-Jun-1967</v>
      </c>
      <c r="M65">
        <f>VLOOKUP(A65,'Hospitalisation Details'!A$1:F2408,6,0)</f>
        <v>42303.69</v>
      </c>
      <c r="N65" s="15" t="str">
        <f>VLOOKUP(A65,'Hospitalisation Details'!A$1:G2407,7,0)</f>
        <v>tier - 1</v>
      </c>
      <c r="O65" s="15" t="str">
        <f>VLOOKUP(A65,'Hospitalisation Details'!A$1:H2408,8,0)</f>
        <v>tier - 2</v>
      </c>
      <c r="P65" t="str">
        <f>VLOOKUP(A65,'Hospitalisation Details'!A$1:I2408,9,0)</f>
        <v>R1016</v>
      </c>
      <c r="Q65" s="15">
        <f>VLOOKUP(A65,'Hospitalisation Details'!A$1:M2408,13,0)</f>
        <v>55</v>
      </c>
    </row>
    <row r="66" spans="1:17" ht="15" x14ac:dyDescent="0.25">
      <c r="A66" s="1" t="s">
        <v>2308</v>
      </c>
      <c r="B66" t="str">
        <f>VLOOKUP(A66,'Customer Names'!A$1:D2401,4,0)</f>
        <v>Smith</v>
      </c>
      <c r="C66">
        <f>VLOOKUP(A66,'Medical Examinations'!A$1:B2401,2,0)</f>
        <v>36.08</v>
      </c>
      <c r="D66">
        <f>VLOOKUP(A66,'Medical Examinations'!A$1:C2402,3,0)</f>
        <v>8.8000000000000007</v>
      </c>
      <c r="E66" s="15" t="str">
        <f>VLOOKUP(A66,'Medical Examinations'!A$1:D2401,4,0)</f>
        <v>Yes</v>
      </c>
      <c r="F66" s="15" t="str">
        <f>VLOOKUP(A66,'Medical Examinations'!A$1:E2401,5,0)</f>
        <v>NO</v>
      </c>
      <c r="G66" s="15" t="str">
        <f>VLOOKUP(A66,'Medical Examinations'!A$1:F2401,6,0)</f>
        <v>NO</v>
      </c>
      <c r="H66" s="15">
        <f>VLOOKUP(A66,'Medical Examinations'!A$1:G2401,7,0)</f>
        <v>1</v>
      </c>
      <c r="I66" t="str">
        <f>VLOOKUP(A66,'Medical Examinations'!A$1:H2400,8,0)</f>
        <v>Yes</v>
      </c>
      <c r="J66" t="str">
        <f>VLOOKUP(A66,'Medical Examinations'!A$1:J2401,10,0)</f>
        <v>Obesity</v>
      </c>
      <c r="K66" t="str">
        <f>VLOOKUP(A66,'Medical Examinations'!A$1:K2400,11,0)</f>
        <v>Diabetes</v>
      </c>
      <c r="L66" t="str">
        <f>VLOOKUP(A66,'Hospitalisation Details'!A$1:L2408,12,0)</f>
        <v>15-Aug-1975</v>
      </c>
      <c r="M66">
        <f>VLOOKUP(A66,'Hospitalisation Details'!A$1:F2409,6,0)</f>
        <v>42211.14</v>
      </c>
      <c r="N66" s="15" t="str">
        <f>VLOOKUP(A66,'Hospitalisation Details'!A$1:G2408,7,0)</f>
        <v>tier - 1</v>
      </c>
      <c r="O66" s="15" t="str">
        <f>VLOOKUP(A66,'Hospitalisation Details'!A$1:H2409,8,0)</f>
        <v>tier - 3</v>
      </c>
      <c r="P66" t="str">
        <f>VLOOKUP(A66,'Hospitalisation Details'!A$1:I2409,9,0)</f>
        <v>R1013</v>
      </c>
      <c r="Q66" s="15">
        <f>VLOOKUP(A66,'Hospitalisation Details'!A$1:M2409,13,0)</f>
        <v>47</v>
      </c>
    </row>
    <row r="67" spans="1:17" ht="15" x14ac:dyDescent="0.25">
      <c r="A67" s="1" t="s">
        <v>2307</v>
      </c>
      <c r="B67" t="str">
        <f>VLOOKUP(A67,'Customer Names'!A$1:D2402,4,0)</f>
        <v>Hyland</v>
      </c>
      <c r="C67">
        <f>VLOOKUP(A67,'Medical Examinations'!A$1:B2402,2,0)</f>
        <v>54.99</v>
      </c>
      <c r="D67">
        <f>VLOOKUP(A67,'Medical Examinations'!A$1:C2403,3,0)</f>
        <v>8.68</v>
      </c>
      <c r="E67" s="15" t="str">
        <f>VLOOKUP(A67,'Medical Examinations'!A$1:D2402,4,0)</f>
        <v>NO</v>
      </c>
      <c r="F67" s="15" t="str">
        <f>VLOOKUP(A67,'Medical Examinations'!A$1:E2402,5,0)</f>
        <v>NO</v>
      </c>
      <c r="G67" s="15" t="str">
        <f>VLOOKUP(A67,'Medical Examinations'!A$1:F2402,6,0)</f>
        <v>NO</v>
      </c>
      <c r="H67" s="15">
        <f>VLOOKUP(A67,'Medical Examinations'!A$1:G2402,7,0)</f>
        <v>2</v>
      </c>
      <c r="I67" t="str">
        <f>VLOOKUP(A67,'Medical Examinations'!A$1:H2401,8,0)</f>
        <v>Yes</v>
      </c>
      <c r="J67" t="str">
        <f>VLOOKUP(A67,'Medical Examinations'!A$1:J2402,10,0)</f>
        <v>Obesity</v>
      </c>
      <c r="K67" t="str">
        <f>VLOOKUP(A67,'Medical Examinations'!A$1:K2401,11,0)</f>
        <v>Diabetes</v>
      </c>
      <c r="L67" t="str">
        <f>VLOOKUP(A67,'Hospitalisation Details'!A$1:L2409,12,0)</f>
        <v>18-Sep-1973</v>
      </c>
      <c r="M67">
        <f>VLOOKUP(A67,'Hospitalisation Details'!A$1:F2410,6,0)</f>
        <v>42188.15</v>
      </c>
      <c r="N67" s="15" t="str">
        <f>VLOOKUP(A67,'Hospitalisation Details'!A$1:G2409,7,0)</f>
        <v>tier - 1</v>
      </c>
      <c r="O67" s="15" t="str">
        <f>VLOOKUP(A67,'Hospitalisation Details'!A$1:H2410,8,0)</f>
        <v>tier - 1</v>
      </c>
      <c r="P67" t="str">
        <f>VLOOKUP(A67,'Hospitalisation Details'!A$1:I2410,9,0)</f>
        <v>R1011</v>
      </c>
      <c r="Q67" s="15">
        <f>VLOOKUP(A67,'Hospitalisation Details'!A$1:M2410,13,0)</f>
        <v>49</v>
      </c>
    </row>
    <row r="68" spans="1:17" ht="15" x14ac:dyDescent="0.25">
      <c r="A68" s="1" t="s">
        <v>2306</v>
      </c>
      <c r="B68" t="str">
        <f>VLOOKUP(A68,'Customer Names'!A$1:D2403,4,0)</f>
        <v>Ducharme</v>
      </c>
      <c r="C68">
        <f>VLOOKUP(A68,'Medical Examinations'!A$1:B2403,2,0)</f>
        <v>35.97</v>
      </c>
      <c r="D68">
        <f>VLOOKUP(A68,'Medical Examinations'!A$1:C2404,3,0)</f>
        <v>6.12</v>
      </c>
      <c r="E68" s="15" t="str">
        <f>VLOOKUP(A68,'Medical Examinations'!A$1:D2403,4,0)</f>
        <v>NO</v>
      </c>
      <c r="F68" s="15" t="str">
        <f>VLOOKUP(A68,'Medical Examinations'!A$1:E2403,5,0)</f>
        <v>NO</v>
      </c>
      <c r="G68" s="15" t="str">
        <f>VLOOKUP(A68,'Medical Examinations'!A$1:F2403,6,0)</f>
        <v>Yes</v>
      </c>
      <c r="H68" s="15">
        <f>VLOOKUP(A68,'Medical Examinations'!A$1:G2403,7,0)</f>
        <v>1</v>
      </c>
      <c r="I68" t="str">
        <f>VLOOKUP(A68,'Medical Examinations'!A$1:H2402,8,0)</f>
        <v>Yes</v>
      </c>
      <c r="J68" t="str">
        <f>VLOOKUP(A68,'Medical Examinations'!A$1:J2403,10,0)</f>
        <v>Obesity</v>
      </c>
      <c r="K68" t="str">
        <f>VLOOKUP(A68,'Medical Examinations'!A$1:K2402,11,0)</f>
        <v>Pre-Diabetes</v>
      </c>
      <c r="L68" t="str">
        <f>VLOOKUP(A68,'Hospitalisation Details'!A$1:L2410,12,0)</f>
        <v>3-Jul-1979</v>
      </c>
      <c r="M68">
        <f>VLOOKUP(A68,'Hospitalisation Details'!A$1:F2411,6,0)</f>
        <v>42124.52</v>
      </c>
      <c r="N68" s="15" t="str">
        <f>VLOOKUP(A68,'Hospitalisation Details'!A$1:G2410,7,0)</f>
        <v>tier - 1</v>
      </c>
      <c r="O68" s="15" t="str">
        <f>VLOOKUP(A68,'Hospitalisation Details'!A$1:H2411,8,0)</f>
        <v>tier - 1</v>
      </c>
      <c r="P68" t="str">
        <f>VLOOKUP(A68,'Hospitalisation Details'!A$1:I2411,9,0)</f>
        <v>R1013</v>
      </c>
      <c r="Q68" s="15">
        <f>VLOOKUP(A68,'Hospitalisation Details'!A$1:M2411,13,0)</f>
        <v>43</v>
      </c>
    </row>
    <row r="69" spans="1:17" ht="15" x14ac:dyDescent="0.25">
      <c r="A69" s="1" t="s">
        <v>2305</v>
      </c>
      <c r="B69" t="str">
        <f>VLOOKUP(A69,'Customer Names'!A$1:D2404,4,0)</f>
        <v>Johnson</v>
      </c>
      <c r="C69">
        <f>VLOOKUP(A69,'Medical Examinations'!A$1:B2404,2,0)</f>
        <v>45.54</v>
      </c>
      <c r="D69">
        <f>VLOOKUP(A69,'Medical Examinations'!A$1:C2405,3,0)</f>
        <v>5.4</v>
      </c>
      <c r="E69" s="15" t="str">
        <f>VLOOKUP(A69,'Medical Examinations'!A$1:D2404,4,0)</f>
        <v>Yes</v>
      </c>
      <c r="F69" s="15" t="str">
        <f>VLOOKUP(A69,'Medical Examinations'!A$1:E2404,5,0)</f>
        <v>NO</v>
      </c>
      <c r="G69" s="15" t="str">
        <f>VLOOKUP(A69,'Medical Examinations'!A$1:F2404,6,0)</f>
        <v>Yes</v>
      </c>
      <c r="H69" s="15">
        <f>VLOOKUP(A69,'Medical Examinations'!A$1:G2404,7,0)</f>
        <v>1</v>
      </c>
      <c r="I69" t="str">
        <f>VLOOKUP(A69,'Medical Examinations'!A$1:H2403,8,0)</f>
        <v>Yes</v>
      </c>
      <c r="J69" t="str">
        <f>VLOOKUP(A69,'Medical Examinations'!A$1:J2404,10,0)</f>
        <v>Obesity</v>
      </c>
      <c r="K69" t="str">
        <f>VLOOKUP(A69,'Medical Examinations'!A$1:K2403,11,0)</f>
        <v>Normal</v>
      </c>
      <c r="L69" t="str">
        <f>VLOOKUP(A69,'Hospitalisation Details'!A$1:L2411,12,0)</f>
        <v>9-Dec-1997</v>
      </c>
      <c r="M69">
        <f>VLOOKUP(A69,'Hospitalisation Details'!A$1:F2412,6,0)</f>
        <v>42112.24</v>
      </c>
      <c r="N69" s="15" t="str">
        <f>VLOOKUP(A69,'Hospitalisation Details'!A$1:G2411,7,0)</f>
        <v>tier - 1</v>
      </c>
      <c r="O69" s="15" t="str">
        <f>VLOOKUP(A69,'Hospitalisation Details'!A$1:H2412,8,0)</f>
        <v>tier - 3</v>
      </c>
      <c r="P69" t="str">
        <f>VLOOKUP(A69,'Hospitalisation Details'!A$1:I2412,9,0)</f>
        <v>R1013</v>
      </c>
      <c r="Q69" s="15">
        <f>VLOOKUP(A69,'Hospitalisation Details'!A$1:M2412,13,0)</f>
        <v>25</v>
      </c>
    </row>
    <row r="70" spans="1:17" ht="15" x14ac:dyDescent="0.25">
      <c r="A70" s="1" t="s">
        <v>2304</v>
      </c>
      <c r="B70" t="str">
        <f>VLOOKUP(A70,'Customer Names'!A$1:D2405,4,0)</f>
        <v>Mutz</v>
      </c>
      <c r="C70">
        <f>VLOOKUP(A70,'Medical Examinations'!A$1:B2405,2,0)</f>
        <v>35.53</v>
      </c>
      <c r="D70">
        <f>VLOOKUP(A70,'Medical Examinations'!A$1:C2406,3,0)</f>
        <v>4.3600000000000003</v>
      </c>
      <c r="E70" s="15" t="str">
        <f>VLOOKUP(A70,'Medical Examinations'!A$1:D2405,4,0)</f>
        <v>Yes</v>
      </c>
      <c r="F70" s="15" t="str">
        <f>VLOOKUP(A70,'Medical Examinations'!A$1:E2405,5,0)</f>
        <v>NO</v>
      </c>
      <c r="G70" s="15" t="str">
        <f>VLOOKUP(A70,'Medical Examinations'!A$1:F2405,6,0)</f>
        <v>NO</v>
      </c>
      <c r="H70" s="15">
        <f>VLOOKUP(A70,'Medical Examinations'!A$1:G2405,7,0)</f>
        <v>0</v>
      </c>
      <c r="I70" t="str">
        <f>VLOOKUP(A70,'Medical Examinations'!A$1:H2404,8,0)</f>
        <v>Yes</v>
      </c>
      <c r="J70" t="str">
        <f>VLOOKUP(A70,'Medical Examinations'!A$1:J2405,10,0)</f>
        <v>Obesity</v>
      </c>
      <c r="K70" t="str">
        <f>VLOOKUP(A70,'Medical Examinations'!A$1:K2404,11,0)</f>
        <v>Normal</v>
      </c>
      <c r="L70" t="str">
        <f>VLOOKUP(A70,'Hospitalisation Details'!A$1:L2412,12,0)</f>
        <v>28-Nov-1976</v>
      </c>
      <c r="M70">
        <f>VLOOKUP(A70,'Hospitalisation Details'!A$1:F2413,6,0)</f>
        <v>42111.66</v>
      </c>
      <c r="N70" s="15" t="str">
        <f>VLOOKUP(A70,'Hospitalisation Details'!A$1:G2412,7,0)</f>
        <v>tier - 1</v>
      </c>
      <c r="O70" s="15" t="str">
        <f>VLOOKUP(A70,'Hospitalisation Details'!A$1:H2413,8,0)</f>
        <v>tier - 1</v>
      </c>
      <c r="P70" t="str">
        <f>VLOOKUP(A70,'Hospitalisation Details'!A$1:I2413,9,0)</f>
        <v>R1024</v>
      </c>
      <c r="Q70" s="15">
        <f>VLOOKUP(A70,'Hospitalisation Details'!A$1:M2413,13,0)</f>
        <v>46</v>
      </c>
    </row>
    <row r="71" spans="1:17" ht="15" x14ac:dyDescent="0.25">
      <c r="A71" s="1" t="s">
        <v>2303</v>
      </c>
      <c r="B71" t="str">
        <f>VLOOKUP(A71,'Customer Names'!A$1:D2406,4,0)</f>
        <v>Lee</v>
      </c>
      <c r="C71">
        <f>VLOOKUP(A71,'Medical Examinations'!A$1:B2406,2,0)</f>
        <v>30.8</v>
      </c>
      <c r="D71">
        <f>VLOOKUP(A71,'Medical Examinations'!A$1:C2407,3,0)</f>
        <v>9.77</v>
      </c>
      <c r="E71" s="15" t="str">
        <f>VLOOKUP(A71,'Medical Examinations'!A$1:D2406,4,0)</f>
        <v>NO</v>
      </c>
      <c r="F71" s="15" t="str">
        <f>VLOOKUP(A71,'Medical Examinations'!A$1:E2406,5,0)</f>
        <v>NO</v>
      </c>
      <c r="G71" s="15" t="str">
        <f>VLOOKUP(A71,'Medical Examinations'!A$1:F2406,6,0)</f>
        <v>NO</v>
      </c>
      <c r="H71" s="15">
        <f>VLOOKUP(A71,'Medical Examinations'!A$1:G2406,7,0)</f>
        <v>0</v>
      </c>
      <c r="I71" t="str">
        <f>VLOOKUP(A71,'Medical Examinations'!A$1:H2405,8,0)</f>
        <v>Yes</v>
      </c>
      <c r="J71" t="str">
        <f>VLOOKUP(A71,'Medical Examinations'!A$1:J2406,10,0)</f>
        <v>Obesity</v>
      </c>
      <c r="K71" t="str">
        <f>VLOOKUP(A71,'Medical Examinations'!A$1:K2405,11,0)</f>
        <v>Diabetes</v>
      </c>
      <c r="L71" t="str">
        <f>VLOOKUP(A71,'Hospitalisation Details'!A$1:L2413,12,0)</f>
        <v>19-Dec-1968</v>
      </c>
      <c r="M71">
        <f>VLOOKUP(A71,'Hospitalisation Details'!A$1:F2414,6,0)</f>
        <v>41999.519999999997</v>
      </c>
      <c r="N71" s="15" t="str">
        <f>VLOOKUP(A71,'Hospitalisation Details'!A$1:G2413,7,0)</f>
        <v>tier - 1</v>
      </c>
      <c r="O71" s="15" t="str">
        <f>VLOOKUP(A71,'Hospitalisation Details'!A$1:H2414,8,0)</f>
        <v>tier - 3</v>
      </c>
      <c r="P71" t="str">
        <f>VLOOKUP(A71,'Hospitalisation Details'!A$1:I2414,9,0)</f>
        <v>R1013</v>
      </c>
      <c r="Q71" s="15">
        <f>VLOOKUP(A71,'Hospitalisation Details'!A$1:M2414,13,0)</f>
        <v>54</v>
      </c>
    </row>
    <row r="72" spans="1:17" ht="15" x14ac:dyDescent="0.25">
      <c r="A72" s="1" t="s">
        <v>2302</v>
      </c>
      <c r="B72" t="str">
        <f>VLOOKUP(A72,'Customer Names'!A$1:D2407,4,0)</f>
        <v>Turner</v>
      </c>
      <c r="C72">
        <f>VLOOKUP(A72,'Medical Examinations'!A$1:B2407,2,0)</f>
        <v>38.39</v>
      </c>
      <c r="D72">
        <f>VLOOKUP(A72,'Medical Examinations'!A$1:C2408,3,0)</f>
        <v>4.25</v>
      </c>
      <c r="E72" s="15" t="str">
        <f>VLOOKUP(A72,'Medical Examinations'!A$1:D2407,4,0)</f>
        <v>NO</v>
      </c>
      <c r="F72" s="15" t="str">
        <f>VLOOKUP(A72,'Medical Examinations'!A$1:E2407,5,0)</f>
        <v>NO</v>
      </c>
      <c r="G72" s="15" t="str">
        <f>VLOOKUP(A72,'Medical Examinations'!A$1:F2407,6,0)</f>
        <v>NO</v>
      </c>
      <c r="H72" s="15">
        <f>VLOOKUP(A72,'Medical Examinations'!A$1:G2407,7,0)</f>
        <v>1</v>
      </c>
      <c r="I72" t="str">
        <f>VLOOKUP(A72,'Medical Examinations'!A$1:H2406,8,0)</f>
        <v>Yes</v>
      </c>
      <c r="J72" t="str">
        <f>VLOOKUP(A72,'Medical Examinations'!A$1:J2407,10,0)</f>
        <v>Obesity</v>
      </c>
      <c r="K72" t="str">
        <f>VLOOKUP(A72,'Medical Examinations'!A$1:K2406,11,0)</f>
        <v>Normal</v>
      </c>
      <c r="L72" t="str">
        <f>VLOOKUP(A72,'Hospitalisation Details'!A$1:L2414,12,0)</f>
        <v>10-Nov-1984</v>
      </c>
      <c r="M72">
        <f>VLOOKUP(A72,'Hospitalisation Details'!A$1:F2415,6,0)</f>
        <v>41949.24</v>
      </c>
      <c r="N72" s="15" t="str">
        <f>VLOOKUP(A72,'Hospitalisation Details'!A$1:G2414,7,0)</f>
        <v>tier - 1</v>
      </c>
      <c r="O72" s="15" t="str">
        <f>VLOOKUP(A72,'Hospitalisation Details'!A$1:H2415,8,0)</f>
        <v>tier - 1</v>
      </c>
      <c r="P72" t="str">
        <f>VLOOKUP(A72,'Hospitalisation Details'!A$1:I2415,9,0)</f>
        <v>R1013</v>
      </c>
      <c r="Q72" s="15">
        <f>VLOOKUP(A72,'Hospitalisation Details'!A$1:M2415,13,0)</f>
        <v>38</v>
      </c>
    </row>
    <row r="73" spans="1:17" ht="15" x14ac:dyDescent="0.25">
      <c r="A73" s="1" t="s">
        <v>2301</v>
      </c>
      <c r="B73" t="str">
        <f>VLOOKUP(A73,'Customer Names'!A$1:D2408,4,0)</f>
        <v>Rangel</v>
      </c>
      <c r="C73">
        <f>VLOOKUP(A73,'Medical Examinations'!A$1:B2408,2,0)</f>
        <v>32.299999999999997</v>
      </c>
      <c r="D73">
        <f>VLOOKUP(A73,'Medical Examinations'!A$1:C2409,3,0)</f>
        <v>4.76</v>
      </c>
      <c r="E73" s="15" t="str">
        <f>VLOOKUP(A73,'Medical Examinations'!A$1:D2408,4,0)</f>
        <v>NO</v>
      </c>
      <c r="F73" s="15" t="str">
        <f>VLOOKUP(A73,'Medical Examinations'!A$1:E2408,5,0)</f>
        <v>NO</v>
      </c>
      <c r="G73" s="15" t="str">
        <f>VLOOKUP(A73,'Medical Examinations'!A$1:F2408,6,0)</f>
        <v>NO</v>
      </c>
      <c r="H73" s="15">
        <f>VLOOKUP(A73,'Medical Examinations'!A$1:G2408,7,0)</f>
        <v>2</v>
      </c>
      <c r="I73" t="str">
        <f>VLOOKUP(A73,'Medical Examinations'!A$1:H2407,8,0)</f>
        <v>Yes</v>
      </c>
      <c r="J73" t="str">
        <f>VLOOKUP(A73,'Medical Examinations'!A$1:J2408,10,0)</f>
        <v>Obesity</v>
      </c>
      <c r="K73" t="str">
        <f>VLOOKUP(A73,'Medical Examinations'!A$1:K2407,11,0)</f>
        <v>Normal</v>
      </c>
      <c r="L73" t="str">
        <f>VLOOKUP(A73,'Hospitalisation Details'!A$1:L2415,12,0)</f>
        <v>8-Jun-1972</v>
      </c>
      <c r="M73">
        <f>VLOOKUP(A73,'Hospitalisation Details'!A$1:F2416,6,0)</f>
        <v>41919.1</v>
      </c>
      <c r="N73" s="15" t="str">
        <f>VLOOKUP(A73,'Hospitalisation Details'!A$1:G2415,7,0)</f>
        <v>tier - 1</v>
      </c>
      <c r="O73" s="15" t="str">
        <f>VLOOKUP(A73,'Hospitalisation Details'!A$1:H2416,8,0)</f>
        <v>tier - 1</v>
      </c>
      <c r="P73" t="str">
        <f>VLOOKUP(A73,'Hospitalisation Details'!A$1:I2416,9,0)</f>
        <v>R1016</v>
      </c>
      <c r="Q73" s="15">
        <f>VLOOKUP(A73,'Hospitalisation Details'!A$1:M2416,13,0)</f>
        <v>51</v>
      </c>
    </row>
    <row r="74" spans="1:17" ht="15" x14ac:dyDescent="0.25">
      <c r="A74" s="1" t="s">
        <v>2300</v>
      </c>
      <c r="B74" t="str">
        <f>VLOOKUP(A74,'Customer Names'!A$1:D2409,4,0)</f>
        <v>Lacey</v>
      </c>
      <c r="C74">
        <f>VLOOKUP(A74,'Medical Examinations'!A$1:B2409,2,0)</f>
        <v>48.8</v>
      </c>
      <c r="D74">
        <f>VLOOKUP(A74,'Medical Examinations'!A$1:C2410,3,0)</f>
        <v>6.22</v>
      </c>
      <c r="E74" s="15" t="str">
        <f>VLOOKUP(A74,'Medical Examinations'!A$1:D2409,4,0)</f>
        <v>Yes</v>
      </c>
      <c r="F74" s="15" t="str">
        <f>VLOOKUP(A74,'Medical Examinations'!A$1:E2409,5,0)</f>
        <v>NO</v>
      </c>
      <c r="G74" s="15" t="str">
        <f>VLOOKUP(A74,'Medical Examinations'!A$1:F2409,6,0)</f>
        <v>NO</v>
      </c>
      <c r="H74" s="15">
        <f>VLOOKUP(A74,'Medical Examinations'!A$1:G2409,7,0)</f>
        <v>2</v>
      </c>
      <c r="I74" t="str">
        <f>VLOOKUP(A74,'Medical Examinations'!A$1:H2408,8,0)</f>
        <v>Yes</v>
      </c>
      <c r="J74" t="str">
        <f>VLOOKUP(A74,'Medical Examinations'!A$1:J2409,10,0)</f>
        <v>Obesity</v>
      </c>
      <c r="K74" t="str">
        <f>VLOOKUP(A74,'Medical Examinations'!A$1:K2408,11,0)</f>
        <v>Pre-Diabetes</v>
      </c>
      <c r="L74" t="str">
        <f>VLOOKUP(A74,'Hospitalisation Details'!A$1:L2416,12,0)</f>
        <v>21-Sep-1966</v>
      </c>
      <c r="M74">
        <f>VLOOKUP(A74,'Hospitalisation Details'!A$1:F2417,6,0)</f>
        <v>41886.54</v>
      </c>
      <c r="N74" s="15" t="str">
        <f>VLOOKUP(A74,'Hospitalisation Details'!A$1:G2416,7,0)</f>
        <v>tier - 1</v>
      </c>
      <c r="O74" s="15" t="str">
        <f>VLOOKUP(A74,'Hospitalisation Details'!A$1:H2417,8,0)</f>
        <v>tier - 3</v>
      </c>
      <c r="P74" t="str">
        <f>VLOOKUP(A74,'Hospitalisation Details'!A$1:I2417,9,0)</f>
        <v>R1011</v>
      </c>
      <c r="Q74" s="15">
        <f>VLOOKUP(A74,'Hospitalisation Details'!A$1:M2417,13,0)</f>
        <v>56</v>
      </c>
    </row>
    <row r="75" spans="1:17" ht="15" x14ac:dyDescent="0.25">
      <c r="A75" s="1" t="s">
        <v>2299</v>
      </c>
      <c r="B75" t="str">
        <f>VLOOKUP(A75,'Customer Names'!A$1:D2410,4,0)</f>
        <v>Stiger</v>
      </c>
      <c r="C75">
        <f>VLOOKUP(A75,'Medical Examinations'!A$1:B2410,2,0)</f>
        <v>45.5</v>
      </c>
      <c r="D75">
        <f>VLOOKUP(A75,'Medical Examinations'!A$1:C2411,3,0)</f>
        <v>7.96</v>
      </c>
      <c r="E75" s="15" t="str">
        <f>VLOOKUP(A75,'Medical Examinations'!A$1:D2410,4,0)</f>
        <v>NO</v>
      </c>
      <c r="F75" s="15" t="str">
        <f>VLOOKUP(A75,'Medical Examinations'!A$1:E2410,5,0)</f>
        <v>NO</v>
      </c>
      <c r="G75" s="15" t="str">
        <f>VLOOKUP(A75,'Medical Examinations'!A$1:F2410,6,0)</f>
        <v>NO</v>
      </c>
      <c r="H75" s="15">
        <f>VLOOKUP(A75,'Medical Examinations'!A$1:G2410,7,0)</f>
        <v>0</v>
      </c>
      <c r="I75" t="str">
        <f>VLOOKUP(A75,'Medical Examinations'!A$1:H2409,8,0)</f>
        <v>Yes</v>
      </c>
      <c r="J75" t="str">
        <f>VLOOKUP(A75,'Medical Examinations'!A$1:J2410,10,0)</f>
        <v>Obesity</v>
      </c>
      <c r="K75" t="str">
        <f>VLOOKUP(A75,'Medical Examinations'!A$1:K2409,11,0)</f>
        <v>Diabetes</v>
      </c>
      <c r="L75" t="str">
        <f>VLOOKUP(A75,'Hospitalisation Details'!A$1:L2417,12,0)</f>
        <v>22-Sep-1962</v>
      </c>
      <c r="M75">
        <f>VLOOKUP(A75,'Hospitalisation Details'!A$1:F2418,6,0)</f>
        <v>41794.629999999997</v>
      </c>
      <c r="N75" s="15" t="str">
        <f>VLOOKUP(A75,'Hospitalisation Details'!A$1:G2417,7,0)</f>
        <v>tier - 1</v>
      </c>
      <c r="O75" s="15" t="str">
        <f>VLOOKUP(A75,'Hospitalisation Details'!A$1:H2418,8,0)</f>
        <v>tier - 3</v>
      </c>
      <c r="P75" t="str">
        <f>VLOOKUP(A75,'Hospitalisation Details'!A$1:I2418,9,0)</f>
        <v>R1011</v>
      </c>
      <c r="Q75" s="15">
        <f>VLOOKUP(A75,'Hospitalisation Details'!A$1:M2418,13,0)</f>
        <v>60</v>
      </c>
    </row>
    <row r="76" spans="1:17" ht="15" x14ac:dyDescent="0.25">
      <c r="A76" s="1" t="s">
        <v>2298</v>
      </c>
      <c r="B76" t="str">
        <f>VLOOKUP(A76,'Customer Names'!A$1:D2411,4,0)</f>
        <v>Caldwell</v>
      </c>
      <c r="C76">
        <f>VLOOKUP(A76,'Medical Examinations'!A$1:B2411,2,0)</f>
        <v>53.61</v>
      </c>
      <c r="D76">
        <f>VLOOKUP(A76,'Medical Examinations'!A$1:C2412,3,0)</f>
        <v>10.92</v>
      </c>
      <c r="E76" s="15" t="str">
        <f>VLOOKUP(A76,'Medical Examinations'!A$1:D2411,4,0)</f>
        <v>Yes</v>
      </c>
      <c r="F76" s="15" t="str">
        <f>VLOOKUP(A76,'Medical Examinations'!A$1:E2411,5,0)</f>
        <v>NO</v>
      </c>
      <c r="G76" s="15" t="str">
        <f>VLOOKUP(A76,'Medical Examinations'!A$1:F2411,6,0)</f>
        <v>NO</v>
      </c>
      <c r="H76" s="15">
        <f>VLOOKUP(A76,'Medical Examinations'!A$1:G2411,7,0)</f>
        <v>1</v>
      </c>
      <c r="I76" t="str">
        <f>VLOOKUP(A76,'Medical Examinations'!A$1:H2410,8,0)</f>
        <v>Yes</v>
      </c>
      <c r="J76" t="str">
        <f>VLOOKUP(A76,'Medical Examinations'!A$1:J2411,10,0)</f>
        <v>Obesity</v>
      </c>
      <c r="K76" t="str">
        <f>VLOOKUP(A76,'Medical Examinations'!A$1:K2410,11,0)</f>
        <v>Diabetes</v>
      </c>
      <c r="L76" t="str">
        <f>VLOOKUP(A76,'Hospitalisation Details'!A$1:L2418,12,0)</f>
        <v>29-Sep-1975</v>
      </c>
      <c r="M76">
        <f>VLOOKUP(A76,'Hospitalisation Details'!A$1:F2419,6,0)</f>
        <v>41681.86</v>
      </c>
      <c r="N76" s="15" t="str">
        <f>VLOOKUP(A76,'Hospitalisation Details'!A$1:G2418,7,0)</f>
        <v>tier - 1</v>
      </c>
      <c r="O76" s="15" t="str">
        <f>VLOOKUP(A76,'Hospitalisation Details'!A$1:H2419,8,0)</f>
        <v>tier - 1</v>
      </c>
      <c r="P76" t="str">
        <f>VLOOKUP(A76,'Hospitalisation Details'!A$1:I2419,9,0)</f>
        <v>R1011</v>
      </c>
      <c r="Q76" s="15">
        <f>VLOOKUP(A76,'Hospitalisation Details'!A$1:M2419,13,0)</f>
        <v>47</v>
      </c>
    </row>
    <row r="77" spans="1:17" ht="15" x14ac:dyDescent="0.25">
      <c r="A77" s="1" t="s">
        <v>2297</v>
      </c>
      <c r="B77" t="str">
        <f>VLOOKUP(A77,'Customer Names'!A$1:D2412,4,0)</f>
        <v>Marmillod</v>
      </c>
      <c r="C77">
        <f>VLOOKUP(A77,'Medical Examinations'!A$1:B2412,2,0)</f>
        <v>36.19</v>
      </c>
      <c r="D77">
        <f>VLOOKUP(A77,'Medical Examinations'!A$1:C2413,3,0)</f>
        <v>11.51</v>
      </c>
      <c r="E77" s="15" t="str">
        <f>VLOOKUP(A77,'Medical Examinations'!A$1:D2412,4,0)</f>
        <v>Yes</v>
      </c>
      <c r="F77" s="15" t="str">
        <f>VLOOKUP(A77,'Medical Examinations'!A$1:E2412,5,0)</f>
        <v>NO</v>
      </c>
      <c r="G77" s="15" t="str">
        <f>VLOOKUP(A77,'Medical Examinations'!A$1:F2412,6,0)</f>
        <v>NO</v>
      </c>
      <c r="H77" s="15">
        <f>VLOOKUP(A77,'Medical Examinations'!A$1:G2412,7,0)</f>
        <v>1</v>
      </c>
      <c r="I77" t="str">
        <f>VLOOKUP(A77,'Medical Examinations'!A$1:H2411,8,0)</f>
        <v>Yes</v>
      </c>
      <c r="J77" t="str">
        <f>VLOOKUP(A77,'Medical Examinations'!A$1:J2412,10,0)</f>
        <v>Obesity</v>
      </c>
      <c r="K77" t="str">
        <f>VLOOKUP(A77,'Medical Examinations'!A$1:K2411,11,0)</f>
        <v>Diabetes</v>
      </c>
      <c r="L77" t="str">
        <f>VLOOKUP(A77,'Hospitalisation Details'!A$1:L2419,12,0)</f>
        <v>14-Nov-1975</v>
      </c>
      <c r="M77">
        <f>VLOOKUP(A77,'Hospitalisation Details'!A$1:F2420,6,0)</f>
        <v>41676.080000000002</v>
      </c>
      <c r="N77" s="15" t="str">
        <f>VLOOKUP(A77,'Hospitalisation Details'!A$1:G2419,7,0)</f>
        <v>tier - 1</v>
      </c>
      <c r="O77" s="15" t="str">
        <f>VLOOKUP(A77,'Hospitalisation Details'!A$1:H2420,8,0)</f>
        <v>tier - 2</v>
      </c>
      <c r="P77" t="str">
        <f>VLOOKUP(A77,'Hospitalisation Details'!A$1:I2420,9,0)</f>
        <v>R1013</v>
      </c>
      <c r="Q77" s="15">
        <f>VLOOKUP(A77,'Hospitalisation Details'!A$1:M2420,13,0)</f>
        <v>47</v>
      </c>
    </row>
    <row r="78" spans="1:17" ht="15" x14ac:dyDescent="0.25">
      <c r="A78" s="1" t="s">
        <v>2296</v>
      </c>
      <c r="B78" t="str">
        <f>VLOOKUP(A78,'Customer Names'!A$1:D2413,4,0)</f>
        <v>Cloutier-Simons</v>
      </c>
      <c r="C78">
        <f>VLOOKUP(A78,'Medical Examinations'!A$1:B2413,2,0)</f>
        <v>34.6</v>
      </c>
      <c r="D78">
        <f>VLOOKUP(A78,'Medical Examinations'!A$1:C2414,3,0)</f>
        <v>5.99</v>
      </c>
      <c r="E78" s="15" t="str">
        <f>VLOOKUP(A78,'Medical Examinations'!A$1:D2413,4,0)</f>
        <v>Yes</v>
      </c>
      <c r="F78" s="15" t="str">
        <f>VLOOKUP(A78,'Medical Examinations'!A$1:E2413,5,0)</f>
        <v>NO</v>
      </c>
      <c r="G78" s="15" t="str">
        <f>VLOOKUP(A78,'Medical Examinations'!A$1:F2413,6,0)</f>
        <v>NO</v>
      </c>
      <c r="H78" s="15">
        <f>VLOOKUP(A78,'Medical Examinations'!A$1:G2413,7,0)</f>
        <v>0</v>
      </c>
      <c r="I78" t="str">
        <f>VLOOKUP(A78,'Medical Examinations'!A$1:H2412,8,0)</f>
        <v>Yes</v>
      </c>
      <c r="J78" t="str">
        <f>VLOOKUP(A78,'Medical Examinations'!A$1:J2413,10,0)</f>
        <v>Obesity</v>
      </c>
      <c r="K78" t="str">
        <f>VLOOKUP(A78,'Medical Examinations'!A$1:K2412,11,0)</f>
        <v>Pre-Diabetes</v>
      </c>
      <c r="L78" t="str">
        <f>VLOOKUP(A78,'Hospitalisation Details'!A$1:L2420,12,0)</f>
        <v>29-Oct-1976</v>
      </c>
      <c r="M78">
        <f>VLOOKUP(A78,'Hospitalisation Details'!A$1:F2421,6,0)</f>
        <v>41661.599999999999</v>
      </c>
      <c r="N78" s="15" t="str">
        <f>VLOOKUP(A78,'Hospitalisation Details'!A$1:G2420,7,0)</f>
        <v>tier - 1</v>
      </c>
      <c r="O78" s="15" t="str">
        <f>VLOOKUP(A78,'Hospitalisation Details'!A$1:H2421,8,0)</f>
        <v>tier - 3</v>
      </c>
      <c r="P78" t="str">
        <f>VLOOKUP(A78,'Hospitalisation Details'!A$1:I2421,9,0)</f>
        <v>R1011</v>
      </c>
      <c r="Q78" s="15">
        <f>VLOOKUP(A78,'Hospitalisation Details'!A$1:M2421,13,0)</f>
        <v>46</v>
      </c>
    </row>
    <row r="79" spans="1:17" ht="15" x14ac:dyDescent="0.25">
      <c r="A79" s="1" t="s">
        <v>2295</v>
      </c>
      <c r="B79" t="str">
        <f>VLOOKUP(A79,'Customer Names'!A$1:D2414,4,0)</f>
        <v>Vegas</v>
      </c>
      <c r="C79">
        <f>VLOOKUP(A79,'Medical Examinations'!A$1:B2414,2,0)</f>
        <v>54.12</v>
      </c>
      <c r="D79">
        <f>VLOOKUP(A79,'Medical Examinations'!A$1:C2415,3,0)</f>
        <v>11.57</v>
      </c>
      <c r="E79" s="15" t="str">
        <f>VLOOKUP(A79,'Medical Examinations'!A$1:D2414,4,0)</f>
        <v>NO</v>
      </c>
      <c r="F79" s="15" t="str">
        <f>VLOOKUP(A79,'Medical Examinations'!A$1:E2414,5,0)</f>
        <v>NO</v>
      </c>
      <c r="G79" s="15" t="str">
        <f>VLOOKUP(A79,'Medical Examinations'!A$1:F2414,6,0)</f>
        <v>NO</v>
      </c>
      <c r="H79" s="15">
        <f>VLOOKUP(A79,'Medical Examinations'!A$1:G2414,7,0)</f>
        <v>0</v>
      </c>
      <c r="I79" t="str">
        <f>VLOOKUP(A79,'Medical Examinations'!A$1:H2413,8,0)</f>
        <v>Yes</v>
      </c>
      <c r="J79" t="str">
        <f>VLOOKUP(A79,'Medical Examinations'!A$1:J2414,10,0)</f>
        <v>Obesity</v>
      </c>
      <c r="K79" t="str">
        <f>VLOOKUP(A79,'Medical Examinations'!A$1:K2413,11,0)</f>
        <v>Diabetes</v>
      </c>
      <c r="L79" t="str">
        <f>VLOOKUP(A79,'Hospitalisation Details'!A$1:L2421,12,0)</f>
        <v>24-Nov-1974</v>
      </c>
      <c r="M79">
        <f>VLOOKUP(A79,'Hospitalisation Details'!A$1:F2422,6,0)</f>
        <v>41636.199999999997</v>
      </c>
      <c r="N79" s="15" t="str">
        <f>VLOOKUP(A79,'Hospitalisation Details'!A$1:G2421,7,0)</f>
        <v>tier - 1</v>
      </c>
      <c r="O79" s="15" t="str">
        <f>VLOOKUP(A79,'Hospitalisation Details'!A$1:H2422,8,0)</f>
        <v>tier - 1</v>
      </c>
      <c r="P79" t="str">
        <f>VLOOKUP(A79,'Hospitalisation Details'!A$1:I2422,9,0)</f>
        <v>R1011</v>
      </c>
      <c r="Q79" s="15">
        <f>VLOOKUP(A79,'Hospitalisation Details'!A$1:M2422,13,0)</f>
        <v>48</v>
      </c>
    </row>
    <row r="80" spans="1:17" ht="15" x14ac:dyDescent="0.25">
      <c r="A80" s="1" t="s">
        <v>2294</v>
      </c>
      <c r="B80" t="str">
        <f>VLOOKUP(A80,'Customer Names'!A$1:D2415,4,0)</f>
        <v>Cochran</v>
      </c>
      <c r="C80">
        <f>VLOOKUP(A80,'Medical Examinations'!A$1:B2415,2,0)</f>
        <v>48.82</v>
      </c>
      <c r="D80">
        <f>VLOOKUP(A80,'Medical Examinations'!A$1:C2416,3,0)</f>
        <v>6.67</v>
      </c>
      <c r="E80" s="15" t="str">
        <f>VLOOKUP(A80,'Medical Examinations'!A$1:D2415,4,0)</f>
        <v>Yes</v>
      </c>
      <c r="F80" s="15" t="str">
        <f>VLOOKUP(A80,'Medical Examinations'!A$1:E2415,5,0)</f>
        <v>NO</v>
      </c>
      <c r="G80" s="15" t="str">
        <f>VLOOKUP(A80,'Medical Examinations'!A$1:F2415,6,0)</f>
        <v>NO</v>
      </c>
      <c r="H80" s="15">
        <f>VLOOKUP(A80,'Medical Examinations'!A$1:G2415,7,0)</f>
        <v>0</v>
      </c>
      <c r="I80" t="str">
        <f>VLOOKUP(A80,'Medical Examinations'!A$1:H2414,8,0)</f>
        <v>Yes</v>
      </c>
      <c r="J80" t="str">
        <f>VLOOKUP(A80,'Medical Examinations'!A$1:J2415,10,0)</f>
        <v>Obesity</v>
      </c>
      <c r="K80" t="str">
        <f>VLOOKUP(A80,'Medical Examinations'!A$1:K2414,11,0)</f>
        <v>Diabetes</v>
      </c>
      <c r="L80" t="str">
        <f>VLOOKUP(A80,'Hospitalisation Details'!A$1:L2422,12,0)</f>
        <v>22-Dec-1967</v>
      </c>
      <c r="M80">
        <f>VLOOKUP(A80,'Hospitalisation Details'!A$1:F2423,6,0)</f>
        <v>41505.15</v>
      </c>
      <c r="N80" s="15" t="str">
        <f>VLOOKUP(A80,'Hospitalisation Details'!A$1:G2422,7,0)</f>
        <v>tier - 1</v>
      </c>
      <c r="O80" s="15" t="str">
        <f>VLOOKUP(A80,'Hospitalisation Details'!A$1:H2423,8,0)</f>
        <v>tier - 2</v>
      </c>
      <c r="P80" t="str">
        <f>VLOOKUP(A80,'Hospitalisation Details'!A$1:I2423,9,0)</f>
        <v>R1011</v>
      </c>
      <c r="Q80" s="15">
        <f>VLOOKUP(A80,'Hospitalisation Details'!A$1:M2423,13,0)</f>
        <v>55</v>
      </c>
    </row>
    <row r="81" spans="1:17" ht="15" x14ac:dyDescent="0.25">
      <c r="A81" s="1" t="s">
        <v>2293</v>
      </c>
      <c r="B81" t="str">
        <f>VLOOKUP(A81,'Customer Names'!A$1:D2416,4,0)</f>
        <v>Holtzapple</v>
      </c>
      <c r="C81">
        <f>VLOOKUP(A81,'Medical Examinations'!A$1:B2416,2,0)</f>
        <v>51.01</v>
      </c>
      <c r="D81">
        <f>VLOOKUP(A81,'Medical Examinations'!A$1:C2417,3,0)</f>
        <v>9.1999999999999993</v>
      </c>
      <c r="E81" s="15" t="str">
        <f>VLOOKUP(A81,'Medical Examinations'!A$1:D2416,4,0)</f>
        <v>NO</v>
      </c>
      <c r="F81" s="15" t="str">
        <f>VLOOKUP(A81,'Medical Examinations'!A$1:E2416,5,0)</f>
        <v>NO</v>
      </c>
      <c r="G81" s="15" t="str">
        <f>VLOOKUP(A81,'Medical Examinations'!A$1:F2416,6,0)</f>
        <v>NO</v>
      </c>
      <c r="H81" s="15">
        <f>VLOOKUP(A81,'Medical Examinations'!A$1:G2416,7,0)</f>
        <v>0</v>
      </c>
      <c r="I81" t="str">
        <f>VLOOKUP(A81,'Medical Examinations'!A$1:H2415,8,0)</f>
        <v>Yes</v>
      </c>
      <c r="J81" t="str">
        <f>VLOOKUP(A81,'Medical Examinations'!A$1:J2416,10,0)</f>
        <v>Obesity</v>
      </c>
      <c r="K81" t="str">
        <f>VLOOKUP(A81,'Medical Examinations'!A$1:K2415,11,0)</f>
        <v>Diabetes</v>
      </c>
      <c r="L81" t="str">
        <f>VLOOKUP(A81,'Hospitalisation Details'!A$1:L2423,12,0)</f>
        <v>16-Oct-1971</v>
      </c>
      <c r="M81">
        <f>VLOOKUP(A81,'Hospitalisation Details'!A$1:F2424,6,0)</f>
        <v>41351.879999999997</v>
      </c>
      <c r="N81" s="15" t="str">
        <f>VLOOKUP(A81,'Hospitalisation Details'!A$1:G2423,7,0)</f>
        <v>tier - 1</v>
      </c>
      <c r="O81" s="15" t="str">
        <f>VLOOKUP(A81,'Hospitalisation Details'!A$1:H2424,8,0)</f>
        <v>tier - 2</v>
      </c>
      <c r="P81" t="str">
        <f>VLOOKUP(A81,'Hospitalisation Details'!A$1:I2424,9,0)</f>
        <v>R1011</v>
      </c>
      <c r="Q81" s="15">
        <f>VLOOKUP(A81,'Hospitalisation Details'!A$1:M2424,13,0)</f>
        <v>51</v>
      </c>
    </row>
    <row r="82" spans="1:17" ht="15" x14ac:dyDescent="0.25">
      <c r="A82" s="1" t="s">
        <v>2292</v>
      </c>
      <c r="B82" t="str">
        <f>VLOOKUP(A82,'Customer Names'!A$1:D2417,4,0)</f>
        <v>Meyer</v>
      </c>
      <c r="C82">
        <f>VLOOKUP(A82,'Medical Examinations'!A$1:B2417,2,0)</f>
        <v>45.65</v>
      </c>
      <c r="D82">
        <f>VLOOKUP(A82,'Medical Examinations'!A$1:C2418,3,0)</f>
        <v>5.1100000000000003</v>
      </c>
      <c r="E82" s="15" t="str">
        <f>VLOOKUP(A82,'Medical Examinations'!A$1:D2417,4,0)</f>
        <v>Yes</v>
      </c>
      <c r="F82" s="15" t="str">
        <f>VLOOKUP(A82,'Medical Examinations'!A$1:E2417,5,0)</f>
        <v>NO</v>
      </c>
      <c r="G82" s="15" t="str">
        <f>VLOOKUP(A82,'Medical Examinations'!A$1:F2417,6,0)</f>
        <v>NO</v>
      </c>
      <c r="H82" s="15">
        <f>VLOOKUP(A82,'Medical Examinations'!A$1:G2417,7,0)</f>
        <v>1</v>
      </c>
      <c r="I82" t="str">
        <f>VLOOKUP(A82,'Medical Examinations'!A$1:H2416,8,0)</f>
        <v>Yes</v>
      </c>
      <c r="J82" t="str">
        <f>VLOOKUP(A82,'Medical Examinations'!A$1:J2417,10,0)</f>
        <v>Obesity</v>
      </c>
      <c r="K82" t="str">
        <f>VLOOKUP(A82,'Medical Examinations'!A$1:K2416,11,0)</f>
        <v>Normal</v>
      </c>
      <c r="L82" t="str">
        <f>VLOOKUP(A82,'Hospitalisation Details'!A$1:L2424,12,0)</f>
        <v>7-Oct-1964</v>
      </c>
      <c r="M82">
        <f>VLOOKUP(A82,'Hospitalisation Details'!A$1:F2425,6,0)</f>
        <v>41331.79</v>
      </c>
      <c r="N82" s="15" t="str">
        <f>VLOOKUP(A82,'Hospitalisation Details'!A$1:G2424,7,0)</f>
        <v>tier - 1</v>
      </c>
      <c r="O82" s="15" t="str">
        <f>VLOOKUP(A82,'Hospitalisation Details'!A$1:H2425,8,0)</f>
        <v>tier - 2</v>
      </c>
      <c r="P82" t="str">
        <f>VLOOKUP(A82,'Hospitalisation Details'!A$1:I2425,9,0)</f>
        <v>R1011</v>
      </c>
      <c r="Q82" s="15">
        <f>VLOOKUP(A82,'Hospitalisation Details'!A$1:M2425,13,0)</f>
        <v>58</v>
      </c>
    </row>
    <row r="83" spans="1:17" ht="15" x14ac:dyDescent="0.25">
      <c r="A83" s="1" t="s">
        <v>2291</v>
      </c>
      <c r="B83" t="str">
        <f>VLOOKUP(A83,'Customer Names'!A$1:D2418,4,0)</f>
        <v>Brickley</v>
      </c>
      <c r="C83">
        <f>VLOOKUP(A83,'Medical Examinations'!A$1:B2418,2,0)</f>
        <v>52.9</v>
      </c>
      <c r="D83">
        <f>VLOOKUP(A83,'Medical Examinations'!A$1:C2419,3,0)</f>
        <v>5.34</v>
      </c>
      <c r="E83" s="15" t="str">
        <f>VLOOKUP(A83,'Medical Examinations'!A$1:D2418,4,0)</f>
        <v>NO</v>
      </c>
      <c r="F83" s="15" t="str">
        <f>VLOOKUP(A83,'Medical Examinations'!A$1:E2418,5,0)</f>
        <v>NO</v>
      </c>
      <c r="G83" s="15" t="str">
        <f>VLOOKUP(A83,'Medical Examinations'!A$1:F2418,6,0)</f>
        <v>NO</v>
      </c>
      <c r="H83" s="15">
        <f>VLOOKUP(A83,'Medical Examinations'!A$1:G2418,7,0)</f>
        <v>0</v>
      </c>
      <c r="I83" t="str">
        <f>VLOOKUP(A83,'Medical Examinations'!A$1:H2417,8,0)</f>
        <v>Yes</v>
      </c>
      <c r="J83" t="str">
        <f>VLOOKUP(A83,'Medical Examinations'!A$1:J2418,10,0)</f>
        <v>Obesity</v>
      </c>
      <c r="K83" t="str">
        <f>VLOOKUP(A83,'Medical Examinations'!A$1:K2417,11,0)</f>
        <v>Normal</v>
      </c>
      <c r="L83" t="str">
        <f>VLOOKUP(A83,'Hospitalisation Details'!A$1:L2425,12,0)</f>
        <v>27-Aug-1977</v>
      </c>
      <c r="M83">
        <f>VLOOKUP(A83,'Hospitalisation Details'!A$1:F2426,6,0)</f>
        <v>41271.5</v>
      </c>
      <c r="N83" s="15" t="str">
        <f>VLOOKUP(A83,'Hospitalisation Details'!A$1:G2425,7,0)</f>
        <v>tier - 1</v>
      </c>
      <c r="O83" s="15" t="str">
        <f>VLOOKUP(A83,'Hospitalisation Details'!A$1:H2426,8,0)</f>
        <v>tier - 2</v>
      </c>
      <c r="P83" t="str">
        <f>VLOOKUP(A83,'Hospitalisation Details'!A$1:I2426,9,0)</f>
        <v>R1011</v>
      </c>
      <c r="Q83" s="15">
        <f>VLOOKUP(A83,'Hospitalisation Details'!A$1:M2426,13,0)</f>
        <v>45</v>
      </c>
    </row>
    <row r="84" spans="1:17" ht="15" x14ac:dyDescent="0.25">
      <c r="A84" s="1" t="s">
        <v>2290</v>
      </c>
      <c r="B84" t="str">
        <f>VLOOKUP(A84,'Customer Names'!A$1:D2419,4,0)</f>
        <v>Magee</v>
      </c>
      <c r="C84">
        <f>VLOOKUP(A84,'Medical Examinations'!A$1:B2419,2,0)</f>
        <v>45.41</v>
      </c>
      <c r="D84">
        <f>VLOOKUP(A84,'Medical Examinations'!A$1:C2420,3,0)</f>
        <v>4.03</v>
      </c>
      <c r="E84" s="15" t="str">
        <f>VLOOKUP(A84,'Medical Examinations'!A$1:D2419,4,0)</f>
        <v>Yes</v>
      </c>
      <c r="F84" s="15" t="str">
        <f>VLOOKUP(A84,'Medical Examinations'!A$1:E2419,5,0)</f>
        <v>NO</v>
      </c>
      <c r="G84" s="15" t="str">
        <f>VLOOKUP(A84,'Medical Examinations'!A$1:F2419,6,0)</f>
        <v>NO</v>
      </c>
      <c r="H84" s="15">
        <f>VLOOKUP(A84,'Medical Examinations'!A$1:G2419,7,0)</f>
        <v>1</v>
      </c>
      <c r="I84" t="str">
        <f>VLOOKUP(A84,'Medical Examinations'!A$1:H2418,8,0)</f>
        <v>Yes</v>
      </c>
      <c r="J84" t="str">
        <f>VLOOKUP(A84,'Medical Examinations'!A$1:J2419,10,0)</f>
        <v>Obesity</v>
      </c>
      <c r="K84" t="str">
        <f>VLOOKUP(A84,'Medical Examinations'!A$1:K2418,11,0)</f>
        <v>Normal</v>
      </c>
      <c r="L84" t="str">
        <f>VLOOKUP(A84,'Hospitalisation Details'!A$1:L2426,12,0)</f>
        <v>6-Jun-1964</v>
      </c>
      <c r="M84">
        <f>VLOOKUP(A84,'Hospitalisation Details'!A$1:F2427,6,0)</f>
        <v>41250.39</v>
      </c>
      <c r="N84" s="15" t="str">
        <f>VLOOKUP(A84,'Hospitalisation Details'!A$1:G2426,7,0)</f>
        <v>tier - 1</v>
      </c>
      <c r="O84" s="15" t="str">
        <f>VLOOKUP(A84,'Hospitalisation Details'!A$1:H2427,8,0)</f>
        <v>tier - 3</v>
      </c>
      <c r="P84" t="str">
        <f>VLOOKUP(A84,'Hospitalisation Details'!A$1:I2427,9,0)</f>
        <v>R1011</v>
      </c>
      <c r="Q84" s="15">
        <f>VLOOKUP(A84,'Hospitalisation Details'!A$1:M2427,13,0)</f>
        <v>59</v>
      </c>
    </row>
    <row r="85" spans="1:17" ht="15" x14ac:dyDescent="0.25">
      <c r="A85" s="1" t="s">
        <v>2289</v>
      </c>
      <c r="B85" t="str">
        <f>VLOOKUP(A85,'Customer Names'!A$1:D2420,4,0)</f>
        <v>Thoma</v>
      </c>
      <c r="C85">
        <f>VLOOKUP(A85,'Medical Examinations'!A$1:B2420,2,0)</f>
        <v>49.41</v>
      </c>
      <c r="D85">
        <f>VLOOKUP(A85,'Medical Examinations'!A$1:C2421,3,0)</f>
        <v>4.2300000000000004</v>
      </c>
      <c r="E85" s="15" t="str">
        <f>VLOOKUP(A85,'Medical Examinations'!A$1:D2420,4,0)</f>
        <v>Yes</v>
      </c>
      <c r="F85" s="15" t="str">
        <f>VLOOKUP(A85,'Medical Examinations'!A$1:E2420,5,0)</f>
        <v>NO</v>
      </c>
      <c r="G85" s="15" t="str">
        <f>VLOOKUP(A85,'Medical Examinations'!A$1:F2420,6,0)</f>
        <v>Yes</v>
      </c>
      <c r="H85" s="15">
        <f>VLOOKUP(A85,'Medical Examinations'!A$1:G2420,7,0)</f>
        <v>1</v>
      </c>
      <c r="I85" t="str">
        <f>VLOOKUP(A85,'Medical Examinations'!A$1:H2419,8,0)</f>
        <v>Yes</v>
      </c>
      <c r="J85" t="str">
        <f>VLOOKUP(A85,'Medical Examinations'!A$1:J2420,10,0)</f>
        <v>Obesity</v>
      </c>
      <c r="K85" t="str">
        <f>VLOOKUP(A85,'Medical Examinations'!A$1:K2419,11,0)</f>
        <v>Normal</v>
      </c>
      <c r="L85" t="str">
        <f>VLOOKUP(A85,'Hospitalisation Details'!A$1:L2427,12,0)</f>
        <v>8-Aug-1969</v>
      </c>
      <c r="M85">
        <f>VLOOKUP(A85,'Hospitalisation Details'!A$1:F2428,6,0)</f>
        <v>41191.57</v>
      </c>
      <c r="N85" s="15" t="str">
        <f>VLOOKUP(A85,'Hospitalisation Details'!A$1:G2427,7,0)</f>
        <v>tier - 1</v>
      </c>
      <c r="O85" s="15" t="str">
        <f>VLOOKUP(A85,'Hospitalisation Details'!A$1:H2428,8,0)</f>
        <v>tier - 2</v>
      </c>
      <c r="P85" t="str">
        <f>VLOOKUP(A85,'Hospitalisation Details'!A$1:I2428,9,0)</f>
        <v>R1011</v>
      </c>
      <c r="Q85" s="15">
        <f>VLOOKUP(A85,'Hospitalisation Details'!A$1:M2428,13,0)</f>
        <v>53</v>
      </c>
    </row>
    <row r="86" spans="1:17" ht="15" x14ac:dyDescent="0.25">
      <c r="A86" s="1" t="s">
        <v>2288</v>
      </c>
      <c r="B86" t="str">
        <f>VLOOKUP(A86,'Customer Names'!A$1:D2421,4,0)</f>
        <v>Heagy</v>
      </c>
      <c r="C86">
        <f>VLOOKUP(A86,'Medical Examinations'!A$1:B2421,2,0)</f>
        <v>31.824999999999999</v>
      </c>
      <c r="D86">
        <f>VLOOKUP(A86,'Medical Examinations'!A$1:C2422,3,0)</f>
        <v>4.0599999999999996</v>
      </c>
      <c r="E86" s="15" t="str">
        <f>VLOOKUP(A86,'Medical Examinations'!A$1:D2421,4,0)</f>
        <v>NO</v>
      </c>
      <c r="F86" s="15" t="str">
        <f>VLOOKUP(A86,'Medical Examinations'!A$1:E2421,5,0)</f>
        <v>NO</v>
      </c>
      <c r="G86" s="15" t="str">
        <f>VLOOKUP(A86,'Medical Examinations'!A$1:F2421,6,0)</f>
        <v>NO</v>
      </c>
      <c r="H86" s="15">
        <f>VLOOKUP(A86,'Medical Examinations'!A$1:G2421,7,0)</f>
        <v>2</v>
      </c>
      <c r="I86" t="str">
        <f>VLOOKUP(A86,'Medical Examinations'!A$1:H2420,8,0)</f>
        <v>Yes</v>
      </c>
      <c r="J86" t="str">
        <f>VLOOKUP(A86,'Medical Examinations'!A$1:J2421,10,0)</f>
        <v>Obesity</v>
      </c>
      <c r="K86" t="str">
        <f>VLOOKUP(A86,'Medical Examinations'!A$1:K2420,11,0)</f>
        <v>Normal</v>
      </c>
      <c r="L86" t="str">
        <f>VLOOKUP(A86,'Hospitalisation Details'!A$1:L2428,12,0)</f>
        <v>6-Sep-1972</v>
      </c>
      <c r="M86">
        <f>VLOOKUP(A86,'Hospitalisation Details'!A$1:F2429,6,0)</f>
        <v>41097.160000000003</v>
      </c>
      <c r="N86" s="15" t="str">
        <f>VLOOKUP(A86,'Hospitalisation Details'!A$1:G2428,7,0)</f>
        <v>tier - 1</v>
      </c>
      <c r="O86" s="15" t="str">
        <f>VLOOKUP(A86,'Hospitalisation Details'!A$1:H2429,8,0)</f>
        <v>tier - 3</v>
      </c>
      <c r="P86" t="str">
        <f>VLOOKUP(A86,'Hospitalisation Details'!A$1:I2429,9,0)</f>
        <v>R1016</v>
      </c>
      <c r="Q86" s="15">
        <f>VLOOKUP(A86,'Hospitalisation Details'!A$1:M2429,13,0)</f>
        <v>50</v>
      </c>
    </row>
    <row r="87" spans="1:17" ht="15" x14ac:dyDescent="0.25">
      <c r="A87" s="1" t="s">
        <v>2287</v>
      </c>
      <c r="B87" t="str">
        <f>VLOOKUP(A87,'Customer Names'!A$1:D2422,4,0)</f>
        <v>Regnier</v>
      </c>
      <c r="C87">
        <f>VLOOKUP(A87,'Medical Examinations'!A$1:B2422,2,0)</f>
        <v>51.28</v>
      </c>
      <c r="D87">
        <f>VLOOKUP(A87,'Medical Examinations'!A$1:C2423,3,0)</f>
        <v>4.68</v>
      </c>
      <c r="E87" s="15" t="str">
        <f>VLOOKUP(A87,'Medical Examinations'!A$1:D2422,4,0)</f>
        <v>NO</v>
      </c>
      <c r="F87" s="15" t="str">
        <f>VLOOKUP(A87,'Medical Examinations'!A$1:E2422,5,0)</f>
        <v>NO</v>
      </c>
      <c r="G87" s="15" t="str">
        <f>VLOOKUP(A87,'Medical Examinations'!A$1:F2422,6,0)</f>
        <v>NO</v>
      </c>
      <c r="H87" s="15">
        <f>VLOOKUP(A87,'Medical Examinations'!A$1:G2422,7,0)</f>
        <v>2</v>
      </c>
      <c r="I87" t="str">
        <f>VLOOKUP(A87,'Medical Examinations'!A$1:H2421,8,0)</f>
        <v>Yes</v>
      </c>
      <c r="J87" t="str">
        <f>VLOOKUP(A87,'Medical Examinations'!A$1:J2422,10,0)</f>
        <v>Obesity</v>
      </c>
      <c r="K87" t="str">
        <f>VLOOKUP(A87,'Medical Examinations'!A$1:K2421,11,0)</f>
        <v>Normal</v>
      </c>
      <c r="L87" t="str">
        <f>VLOOKUP(A87,'Hospitalisation Details'!A$1:L2429,12,0)</f>
        <v>12-Aug-1972</v>
      </c>
      <c r="M87">
        <f>VLOOKUP(A87,'Hospitalisation Details'!A$1:F2430,6,0)</f>
        <v>41055.29</v>
      </c>
      <c r="N87" s="15" t="str">
        <f>VLOOKUP(A87,'Hospitalisation Details'!A$1:G2429,7,0)</f>
        <v>tier - 1</v>
      </c>
      <c r="O87" s="15" t="str">
        <f>VLOOKUP(A87,'Hospitalisation Details'!A$1:H2430,8,0)</f>
        <v>tier - 2</v>
      </c>
      <c r="P87" t="str">
        <f>VLOOKUP(A87,'Hospitalisation Details'!A$1:I2430,9,0)</f>
        <v>R1011</v>
      </c>
      <c r="Q87" s="15">
        <f>VLOOKUP(A87,'Hospitalisation Details'!A$1:M2430,13,0)</f>
        <v>50</v>
      </c>
    </row>
    <row r="88" spans="1:17" ht="15" x14ac:dyDescent="0.25">
      <c r="A88" s="1" t="s">
        <v>2286</v>
      </c>
      <c r="B88" t="str">
        <f>VLOOKUP(A88,'Customer Names'!A$1:D2423,4,0)</f>
        <v>Parendo</v>
      </c>
      <c r="C88">
        <f>VLOOKUP(A88,'Medical Examinations'!A$1:B2423,2,0)</f>
        <v>34.96</v>
      </c>
      <c r="D88">
        <f>VLOOKUP(A88,'Medical Examinations'!A$1:C2424,3,0)</f>
        <v>4.34</v>
      </c>
      <c r="E88" s="15" t="str">
        <f>VLOOKUP(A88,'Medical Examinations'!A$1:D2423,4,0)</f>
        <v>NO</v>
      </c>
      <c r="F88" s="15" t="str">
        <f>VLOOKUP(A88,'Medical Examinations'!A$1:E2423,5,0)</f>
        <v>NO</v>
      </c>
      <c r="G88" s="15" t="str">
        <f>VLOOKUP(A88,'Medical Examinations'!A$1:F2423,6,0)</f>
        <v>Yes</v>
      </c>
      <c r="H88" s="15">
        <f>VLOOKUP(A88,'Medical Examinations'!A$1:G2423,7,0)</f>
        <v>1</v>
      </c>
      <c r="I88" t="str">
        <f>VLOOKUP(A88,'Medical Examinations'!A$1:H2422,8,0)</f>
        <v>Yes</v>
      </c>
      <c r="J88" t="str">
        <f>VLOOKUP(A88,'Medical Examinations'!A$1:J2423,10,0)</f>
        <v>Obesity</v>
      </c>
      <c r="K88" t="str">
        <f>VLOOKUP(A88,'Medical Examinations'!A$1:K2422,11,0)</f>
        <v>Normal</v>
      </c>
      <c r="L88" t="str">
        <f>VLOOKUP(A88,'Hospitalisation Details'!A$1:L2430,12,0)</f>
        <v>11-Oct-1979</v>
      </c>
      <c r="M88">
        <f>VLOOKUP(A88,'Hospitalisation Details'!A$1:F2431,6,0)</f>
        <v>41034.22</v>
      </c>
      <c r="N88" s="15" t="str">
        <f>VLOOKUP(A88,'Hospitalisation Details'!A$1:G2430,7,0)</f>
        <v>tier - 1</v>
      </c>
      <c r="O88" s="15" t="str">
        <f>VLOOKUP(A88,'Hospitalisation Details'!A$1:H2431,8,0)</f>
        <v>tier - 3</v>
      </c>
      <c r="P88" t="str">
        <f>VLOOKUP(A88,'Hospitalisation Details'!A$1:I2431,9,0)</f>
        <v>R1017</v>
      </c>
      <c r="Q88" s="15">
        <f>VLOOKUP(A88,'Hospitalisation Details'!A$1:M2431,13,0)</f>
        <v>43</v>
      </c>
    </row>
    <row r="89" spans="1:17" ht="15" x14ac:dyDescent="0.25">
      <c r="A89" s="1" t="s">
        <v>2285</v>
      </c>
      <c r="B89" t="str">
        <f>VLOOKUP(A89,'Customer Names'!A$1:D2424,4,0)</f>
        <v>Schell</v>
      </c>
      <c r="C89">
        <f>VLOOKUP(A89,'Medical Examinations'!A$1:B2424,2,0)</f>
        <v>33.11</v>
      </c>
      <c r="D89">
        <f>VLOOKUP(A89,'Medical Examinations'!A$1:C2425,3,0)</f>
        <v>10.51</v>
      </c>
      <c r="E89" s="15" t="str">
        <f>VLOOKUP(A89,'Medical Examinations'!A$1:D2424,4,0)</f>
        <v>NO</v>
      </c>
      <c r="F89" s="15" t="str">
        <f>VLOOKUP(A89,'Medical Examinations'!A$1:E2424,5,0)</f>
        <v>NO</v>
      </c>
      <c r="G89" s="15" t="str">
        <f>VLOOKUP(A89,'Medical Examinations'!A$1:F2424,6,0)</f>
        <v>NO</v>
      </c>
      <c r="H89" s="15">
        <f>VLOOKUP(A89,'Medical Examinations'!A$1:G2424,7,0)</f>
        <v>0</v>
      </c>
      <c r="I89" t="str">
        <f>VLOOKUP(A89,'Medical Examinations'!A$1:H2423,8,0)</f>
        <v>Yes</v>
      </c>
      <c r="J89" t="str">
        <f>VLOOKUP(A89,'Medical Examinations'!A$1:J2424,10,0)</f>
        <v>Obesity</v>
      </c>
      <c r="K89" t="str">
        <f>VLOOKUP(A89,'Medical Examinations'!A$1:K2423,11,0)</f>
        <v>Diabetes</v>
      </c>
      <c r="L89" t="str">
        <f>VLOOKUP(A89,'Hospitalisation Details'!A$1:L2431,12,0)</f>
        <v>5-Jun-1974</v>
      </c>
      <c r="M89">
        <f>VLOOKUP(A89,'Hospitalisation Details'!A$1:F2432,6,0)</f>
        <v>40974.160000000003</v>
      </c>
      <c r="N89" s="15" t="str">
        <f>VLOOKUP(A89,'Hospitalisation Details'!A$1:G2431,7,0)</f>
        <v>tier - 1</v>
      </c>
      <c r="O89" s="15" t="str">
        <f>VLOOKUP(A89,'Hospitalisation Details'!A$1:H2432,8,0)</f>
        <v>tier - 2</v>
      </c>
      <c r="P89" t="str">
        <f>VLOOKUP(A89,'Hospitalisation Details'!A$1:I2432,9,0)</f>
        <v>R1013</v>
      </c>
      <c r="Q89" s="15">
        <f>VLOOKUP(A89,'Hospitalisation Details'!A$1:M2432,13,0)</f>
        <v>49</v>
      </c>
    </row>
    <row r="90" spans="1:17" ht="15" x14ac:dyDescent="0.25">
      <c r="A90" s="1" t="s">
        <v>2284</v>
      </c>
      <c r="B90" t="str">
        <f>VLOOKUP(A90,'Customer Names'!A$1:D2425,4,0)</f>
        <v>Driscoll</v>
      </c>
      <c r="C90">
        <f>VLOOKUP(A90,'Medical Examinations'!A$1:B2425,2,0)</f>
        <v>54.74</v>
      </c>
      <c r="D90">
        <f>VLOOKUP(A90,'Medical Examinations'!A$1:C2426,3,0)</f>
        <v>5.84</v>
      </c>
      <c r="E90" s="15" t="str">
        <f>VLOOKUP(A90,'Medical Examinations'!A$1:D2425,4,0)</f>
        <v>Yes</v>
      </c>
      <c r="F90" s="15" t="str">
        <f>VLOOKUP(A90,'Medical Examinations'!A$1:E2425,5,0)</f>
        <v>NO</v>
      </c>
      <c r="G90" s="15" t="str">
        <f>VLOOKUP(A90,'Medical Examinations'!A$1:F2425,6,0)</f>
        <v>Yes</v>
      </c>
      <c r="H90" s="15">
        <f>VLOOKUP(A90,'Medical Examinations'!A$1:G2425,7,0)</f>
        <v>1</v>
      </c>
      <c r="I90" t="str">
        <f>VLOOKUP(A90,'Medical Examinations'!A$1:H2424,8,0)</f>
        <v>Yes</v>
      </c>
      <c r="J90" t="str">
        <f>VLOOKUP(A90,'Medical Examinations'!A$1:J2425,10,0)</f>
        <v>Obesity</v>
      </c>
      <c r="K90" t="str">
        <f>VLOOKUP(A90,'Medical Examinations'!A$1:K2424,11,0)</f>
        <v>Pre-Diabetes</v>
      </c>
      <c r="L90" t="str">
        <f>VLOOKUP(A90,'Hospitalisation Details'!A$1:L2432,12,0)</f>
        <v>8-Sep-1983</v>
      </c>
      <c r="M90">
        <f>VLOOKUP(A90,'Hospitalisation Details'!A$1:F2433,6,0)</f>
        <v>40961.29</v>
      </c>
      <c r="N90" s="15" t="str">
        <f>VLOOKUP(A90,'Hospitalisation Details'!A$1:G2432,7,0)</f>
        <v>tier - 1</v>
      </c>
      <c r="O90" s="15" t="str">
        <f>VLOOKUP(A90,'Hospitalisation Details'!A$1:H2433,8,0)</f>
        <v>tier - 2</v>
      </c>
      <c r="P90" t="str">
        <f>VLOOKUP(A90,'Hospitalisation Details'!A$1:I2433,9,0)</f>
        <v>R1011</v>
      </c>
      <c r="Q90" s="15">
        <f>VLOOKUP(A90,'Hospitalisation Details'!A$1:M2433,13,0)</f>
        <v>39</v>
      </c>
    </row>
    <row r="91" spans="1:17" ht="15" x14ac:dyDescent="0.25">
      <c r="A91" s="1" t="s">
        <v>2283</v>
      </c>
      <c r="B91" t="str">
        <f>VLOOKUP(A91,'Customer Names'!A$1:D2426,4,0)</f>
        <v>Mitchell</v>
      </c>
      <c r="C91">
        <f>VLOOKUP(A91,'Medical Examinations'!A$1:B2426,2,0)</f>
        <v>32.56</v>
      </c>
      <c r="D91">
        <f>VLOOKUP(A91,'Medical Examinations'!A$1:C2427,3,0)</f>
        <v>5.41</v>
      </c>
      <c r="E91" s="15" t="str">
        <f>VLOOKUP(A91,'Medical Examinations'!A$1:D2426,4,0)</f>
        <v>NO</v>
      </c>
      <c r="F91" s="15" t="str">
        <f>VLOOKUP(A91,'Medical Examinations'!A$1:E2426,5,0)</f>
        <v>NO</v>
      </c>
      <c r="G91" s="15" t="str">
        <f>VLOOKUP(A91,'Medical Examinations'!A$1:F2426,6,0)</f>
        <v>Yes</v>
      </c>
      <c r="H91" s="15">
        <f>VLOOKUP(A91,'Medical Examinations'!A$1:G2426,7,0)</f>
        <v>1</v>
      </c>
      <c r="I91" t="str">
        <f>VLOOKUP(A91,'Medical Examinations'!A$1:H2425,8,0)</f>
        <v>Yes</v>
      </c>
      <c r="J91" t="str">
        <f>VLOOKUP(A91,'Medical Examinations'!A$1:J2426,10,0)</f>
        <v>Obesity</v>
      </c>
      <c r="K91" t="str">
        <f>VLOOKUP(A91,'Medical Examinations'!A$1:K2425,11,0)</f>
        <v>Normal</v>
      </c>
      <c r="L91" t="str">
        <f>VLOOKUP(A91,'Hospitalisation Details'!A$1:L2433,12,0)</f>
        <v>16-Sep-1979</v>
      </c>
      <c r="M91">
        <f>VLOOKUP(A91,'Hospitalisation Details'!A$1:F2434,6,0)</f>
        <v>40941.29</v>
      </c>
      <c r="N91" s="15" t="str">
        <f>VLOOKUP(A91,'Hospitalisation Details'!A$1:G2433,7,0)</f>
        <v>tier - 1</v>
      </c>
      <c r="O91" s="15" t="str">
        <f>VLOOKUP(A91,'Hospitalisation Details'!A$1:H2434,8,0)</f>
        <v>tier - 2</v>
      </c>
      <c r="P91" t="str">
        <f>VLOOKUP(A91,'Hospitalisation Details'!A$1:I2434,9,0)</f>
        <v>R1013</v>
      </c>
      <c r="Q91" s="15">
        <f>VLOOKUP(A91,'Hospitalisation Details'!A$1:M2434,13,0)</f>
        <v>43</v>
      </c>
    </row>
    <row r="92" spans="1:17" ht="15" x14ac:dyDescent="0.25">
      <c r="A92" s="1" t="s">
        <v>2282</v>
      </c>
      <c r="B92" t="str">
        <f>VLOOKUP(A92,'Customer Names'!A$1:D2427,4,0)</f>
        <v>Cutler</v>
      </c>
      <c r="C92">
        <f>VLOOKUP(A92,'Medical Examinations'!A$1:B2427,2,0)</f>
        <v>39.049999999999997</v>
      </c>
      <c r="D92">
        <f>VLOOKUP(A92,'Medical Examinations'!A$1:C2428,3,0)</f>
        <v>6.06</v>
      </c>
      <c r="E92" s="15" t="str">
        <f>VLOOKUP(A92,'Medical Examinations'!A$1:D2427,4,0)</f>
        <v>NO</v>
      </c>
      <c r="F92" s="15" t="str">
        <f>VLOOKUP(A92,'Medical Examinations'!A$1:E2427,5,0)</f>
        <v>NO</v>
      </c>
      <c r="G92" s="15" t="str">
        <f>VLOOKUP(A92,'Medical Examinations'!A$1:F2427,6,0)</f>
        <v>NO</v>
      </c>
      <c r="H92" s="15">
        <f>VLOOKUP(A92,'Medical Examinations'!A$1:G2427,7,0)</f>
        <v>1</v>
      </c>
      <c r="I92" t="str">
        <f>VLOOKUP(A92,'Medical Examinations'!A$1:H2426,8,0)</f>
        <v>Yes</v>
      </c>
      <c r="J92" t="str">
        <f>VLOOKUP(A92,'Medical Examinations'!A$1:J2427,10,0)</f>
        <v>Obesity</v>
      </c>
      <c r="K92" t="str">
        <f>VLOOKUP(A92,'Medical Examinations'!A$1:K2426,11,0)</f>
        <v>Pre-Diabetes</v>
      </c>
      <c r="L92" t="str">
        <f>VLOOKUP(A92,'Hospitalisation Details'!A$1:L2434,12,0)</f>
        <v>4-Aug-1992</v>
      </c>
      <c r="M92">
        <f>VLOOKUP(A92,'Hospitalisation Details'!A$1:F2435,6,0)</f>
        <v>40932.43</v>
      </c>
      <c r="N92" s="15" t="str">
        <f>VLOOKUP(A92,'Hospitalisation Details'!A$1:G2434,7,0)</f>
        <v>tier - 1</v>
      </c>
      <c r="O92" s="15" t="str">
        <f>VLOOKUP(A92,'Hospitalisation Details'!A$1:H2435,8,0)</f>
        <v>tier - 2</v>
      </c>
      <c r="P92" t="str">
        <f>VLOOKUP(A92,'Hospitalisation Details'!A$1:I2435,9,0)</f>
        <v>R1013</v>
      </c>
      <c r="Q92" s="15">
        <f>VLOOKUP(A92,'Hospitalisation Details'!A$1:M2435,13,0)</f>
        <v>30</v>
      </c>
    </row>
    <row r="93" spans="1:17" ht="15" x14ac:dyDescent="0.25">
      <c r="A93" s="1" t="s">
        <v>2281</v>
      </c>
      <c r="B93" t="str">
        <f>VLOOKUP(A93,'Customer Names'!A$1:D2428,4,0)</f>
        <v>Derian</v>
      </c>
      <c r="C93">
        <f>VLOOKUP(A93,'Medical Examinations'!A$1:B2428,2,0)</f>
        <v>42.75</v>
      </c>
      <c r="D93">
        <f>VLOOKUP(A93,'Medical Examinations'!A$1:C2429,3,0)</f>
        <v>4.22</v>
      </c>
      <c r="E93" s="15" t="str">
        <f>VLOOKUP(A93,'Medical Examinations'!A$1:D2428,4,0)</f>
        <v>NO</v>
      </c>
      <c r="F93" s="15" t="str">
        <f>VLOOKUP(A93,'Medical Examinations'!A$1:E2428,5,0)</f>
        <v>NO</v>
      </c>
      <c r="G93" s="15" t="str">
        <f>VLOOKUP(A93,'Medical Examinations'!A$1:F2428,6,0)</f>
        <v>NO</v>
      </c>
      <c r="H93" s="15">
        <f>VLOOKUP(A93,'Medical Examinations'!A$1:G2428,7,0)</f>
        <v>0</v>
      </c>
      <c r="I93" t="str">
        <f>VLOOKUP(A93,'Medical Examinations'!A$1:H2427,8,0)</f>
        <v>Yes</v>
      </c>
      <c r="J93" t="str">
        <f>VLOOKUP(A93,'Medical Examinations'!A$1:J2428,10,0)</f>
        <v>Obesity</v>
      </c>
      <c r="K93" t="str">
        <f>VLOOKUP(A93,'Medical Examinations'!A$1:K2427,11,0)</f>
        <v>Normal</v>
      </c>
      <c r="L93" t="str">
        <f>VLOOKUP(A93,'Hospitalisation Details'!A$1:L2435,12,0)</f>
        <v>2-Jul-1999</v>
      </c>
      <c r="M93">
        <f>VLOOKUP(A93,'Hospitalisation Details'!A$1:F2436,6,0)</f>
        <v>40904.199999999997</v>
      </c>
      <c r="N93" s="15" t="str">
        <f>VLOOKUP(A93,'Hospitalisation Details'!A$1:G2435,7,0)</f>
        <v>tier - 1</v>
      </c>
      <c r="O93" s="15" t="str">
        <f>VLOOKUP(A93,'Hospitalisation Details'!A$1:H2436,8,0)</f>
        <v>tier - 1</v>
      </c>
      <c r="P93" t="str">
        <f>VLOOKUP(A93,'Hospitalisation Details'!A$1:I2436,9,0)</f>
        <v>R1024</v>
      </c>
      <c r="Q93" s="15">
        <f>VLOOKUP(A93,'Hospitalisation Details'!A$1:M2436,13,0)</f>
        <v>23</v>
      </c>
    </row>
    <row r="94" spans="1:17" ht="15" x14ac:dyDescent="0.25">
      <c r="A94" s="1" t="s">
        <v>2280</v>
      </c>
      <c r="B94" t="str">
        <f>VLOOKUP(A94,'Customer Names'!A$1:D2429,4,0)</f>
        <v>Farina</v>
      </c>
      <c r="C94">
        <f>VLOOKUP(A94,'Medical Examinations'!A$1:B2429,2,0)</f>
        <v>50.58</v>
      </c>
      <c r="D94">
        <f>VLOOKUP(A94,'Medical Examinations'!A$1:C2430,3,0)</f>
        <v>5.12</v>
      </c>
      <c r="E94" s="15" t="str">
        <f>VLOOKUP(A94,'Medical Examinations'!A$1:D2429,4,0)</f>
        <v>NO</v>
      </c>
      <c r="F94" s="15" t="str">
        <f>VLOOKUP(A94,'Medical Examinations'!A$1:E2429,5,0)</f>
        <v>NO</v>
      </c>
      <c r="G94" s="15" t="str">
        <f>VLOOKUP(A94,'Medical Examinations'!A$1:F2429,6,0)</f>
        <v>NO</v>
      </c>
      <c r="H94" s="15">
        <f>VLOOKUP(A94,'Medical Examinations'!A$1:G2429,7,0)</f>
        <v>2</v>
      </c>
      <c r="I94" t="str">
        <f>VLOOKUP(A94,'Medical Examinations'!A$1:H2428,8,0)</f>
        <v>Yes</v>
      </c>
      <c r="J94" t="str">
        <f>VLOOKUP(A94,'Medical Examinations'!A$1:J2429,10,0)</f>
        <v>Obesity</v>
      </c>
      <c r="K94" t="str">
        <f>VLOOKUP(A94,'Medical Examinations'!A$1:K2428,11,0)</f>
        <v>Normal</v>
      </c>
      <c r="L94" t="str">
        <f>VLOOKUP(A94,'Hospitalisation Details'!A$1:L2436,12,0)</f>
        <v>10-Jun-1972</v>
      </c>
      <c r="M94">
        <f>VLOOKUP(A94,'Hospitalisation Details'!A$1:F2437,6,0)</f>
        <v>40817.85</v>
      </c>
      <c r="N94" s="15" t="str">
        <f>VLOOKUP(A94,'Hospitalisation Details'!A$1:G2436,7,0)</f>
        <v>tier - 1</v>
      </c>
      <c r="O94" s="15" t="str">
        <f>VLOOKUP(A94,'Hospitalisation Details'!A$1:H2437,8,0)</f>
        <v>tier - 3</v>
      </c>
      <c r="P94" t="str">
        <f>VLOOKUP(A94,'Hospitalisation Details'!A$1:I2437,9,0)</f>
        <v>R1011</v>
      </c>
      <c r="Q94" s="15">
        <f>VLOOKUP(A94,'Hospitalisation Details'!A$1:M2437,13,0)</f>
        <v>50</v>
      </c>
    </row>
    <row r="95" spans="1:17" ht="15" x14ac:dyDescent="0.25">
      <c r="A95" s="1" t="s">
        <v>2279</v>
      </c>
      <c r="B95" t="str">
        <f>VLOOKUP(A95,'Customer Names'!A$1:D2430,4,0)</f>
        <v>Saunders</v>
      </c>
      <c r="C95">
        <f>VLOOKUP(A95,'Medical Examinations'!A$1:B2430,2,0)</f>
        <v>30.495000000000001</v>
      </c>
      <c r="D95">
        <f>VLOOKUP(A95,'Medical Examinations'!A$1:C2431,3,0)</f>
        <v>4.57</v>
      </c>
      <c r="E95" s="15" t="str">
        <f>VLOOKUP(A95,'Medical Examinations'!A$1:D2430,4,0)</f>
        <v>Yes</v>
      </c>
      <c r="F95" s="15" t="str">
        <f>VLOOKUP(A95,'Medical Examinations'!A$1:E2430,5,0)</f>
        <v>NO</v>
      </c>
      <c r="G95" s="15" t="str">
        <f>VLOOKUP(A95,'Medical Examinations'!A$1:F2430,6,0)</f>
        <v>NO</v>
      </c>
      <c r="H95" s="15">
        <f>VLOOKUP(A95,'Medical Examinations'!A$1:G2430,7,0)</f>
        <v>0</v>
      </c>
      <c r="I95" t="str">
        <f>VLOOKUP(A95,'Medical Examinations'!A$1:H2429,8,0)</f>
        <v>Yes</v>
      </c>
      <c r="J95" t="str">
        <f>VLOOKUP(A95,'Medical Examinations'!A$1:J2430,10,0)</f>
        <v>Obesity</v>
      </c>
      <c r="K95" t="str">
        <f>VLOOKUP(A95,'Medical Examinations'!A$1:K2429,11,0)</f>
        <v>Normal</v>
      </c>
      <c r="L95" t="str">
        <f>VLOOKUP(A95,'Hospitalisation Details'!A$1:L2437,12,0)</f>
        <v>26-Dec-1976</v>
      </c>
      <c r="M95">
        <f>VLOOKUP(A95,'Hospitalisation Details'!A$1:F2438,6,0)</f>
        <v>40720.550000000003</v>
      </c>
      <c r="N95" s="15" t="str">
        <f>VLOOKUP(A95,'Hospitalisation Details'!A$1:G2437,7,0)</f>
        <v>tier - 1</v>
      </c>
      <c r="O95" s="15" t="str">
        <f>VLOOKUP(A95,'Hospitalisation Details'!A$1:H2438,8,0)</f>
        <v>tier - 3</v>
      </c>
      <c r="P95" t="str">
        <f>VLOOKUP(A95,'Hospitalisation Details'!A$1:I2438,9,0)</f>
        <v>R1012</v>
      </c>
      <c r="Q95" s="15">
        <f>VLOOKUP(A95,'Hospitalisation Details'!A$1:M2438,13,0)</f>
        <v>46</v>
      </c>
    </row>
    <row r="96" spans="1:17" ht="15" x14ac:dyDescent="0.25">
      <c r="A96" s="1" t="s">
        <v>2278</v>
      </c>
      <c r="B96" t="str">
        <f>VLOOKUP(A96,'Customer Names'!A$1:D2431,4,0)</f>
        <v>Kratz</v>
      </c>
      <c r="C96">
        <f>VLOOKUP(A96,'Medical Examinations'!A$1:B2431,2,0)</f>
        <v>48.31</v>
      </c>
      <c r="D96">
        <f>VLOOKUP(A96,'Medical Examinations'!A$1:C2432,3,0)</f>
        <v>9.58</v>
      </c>
      <c r="E96" s="15" t="str">
        <f>VLOOKUP(A96,'Medical Examinations'!A$1:D2431,4,0)</f>
        <v>Yes</v>
      </c>
      <c r="F96" s="15" t="str">
        <f>VLOOKUP(A96,'Medical Examinations'!A$1:E2431,5,0)</f>
        <v>NO</v>
      </c>
      <c r="G96" s="15" t="str">
        <f>VLOOKUP(A96,'Medical Examinations'!A$1:F2431,6,0)</f>
        <v>NO</v>
      </c>
      <c r="H96" s="15">
        <f>VLOOKUP(A96,'Medical Examinations'!A$1:G2431,7,0)</f>
        <v>2</v>
      </c>
      <c r="I96" t="str">
        <f>VLOOKUP(A96,'Medical Examinations'!A$1:H2430,8,0)</f>
        <v>Yes</v>
      </c>
      <c r="J96" t="str">
        <f>VLOOKUP(A96,'Medical Examinations'!A$1:J2431,10,0)</f>
        <v>Obesity</v>
      </c>
      <c r="K96" t="str">
        <f>VLOOKUP(A96,'Medical Examinations'!A$1:K2430,11,0)</f>
        <v>Diabetes</v>
      </c>
      <c r="L96" t="str">
        <f>VLOOKUP(A96,'Hospitalisation Details'!A$1:L2438,12,0)</f>
        <v>25-Sep-1970</v>
      </c>
      <c r="M96">
        <f>VLOOKUP(A96,'Hospitalisation Details'!A$1:F2439,6,0)</f>
        <v>40692.910000000003</v>
      </c>
      <c r="N96" s="15" t="str">
        <f>VLOOKUP(A96,'Hospitalisation Details'!A$1:G2438,7,0)</f>
        <v>tier - 1</v>
      </c>
      <c r="O96" s="15" t="str">
        <f>VLOOKUP(A96,'Hospitalisation Details'!A$1:H2439,8,0)</f>
        <v>tier - 1</v>
      </c>
      <c r="P96" t="str">
        <f>VLOOKUP(A96,'Hospitalisation Details'!A$1:I2439,9,0)</f>
        <v>R1011</v>
      </c>
      <c r="Q96" s="15">
        <f>VLOOKUP(A96,'Hospitalisation Details'!A$1:M2439,13,0)</f>
        <v>52</v>
      </c>
    </row>
    <row r="97" spans="1:17" ht="15" x14ac:dyDescent="0.25">
      <c r="A97" s="1" t="s">
        <v>2277</v>
      </c>
      <c r="B97" t="str">
        <f>VLOOKUP(A97,'Customer Names'!A$1:D2432,4,0)</f>
        <v>Boland</v>
      </c>
      <c r="C97">
        <f>VLOOKUP(A97,'Medical Examinations'!A$1:B2432,2,0)</f>
        <v>48.99</v>
      </c>
      <c r="D97">
        <f>VLOOKUP(A97,'Medical Examinations'!A$1:C2433,3,0)</f>
        <v>9.7799999999999994</v>
      </c>
      <c r="E97" s="15" t="str">
        <f>VLOOKUP(A97,'Medical Examinations'!A$1:D2432,4,0)</f>
        <v>Yes</v>
      </c>
      <c r="F97" s="15" t="str">
        <f>VLOOKUP(A97,'Medical Examinations'!A$1:E2432,5,0)</f>
        <v>NO</v>
      </c>
      <c r="G97" s="15" t="str">
        <f>VLOOKUP(A97,'Medical Examinations'!A$1:F2432,6,0)</f>
        <v>NO</v>
      </c>
      <c r="H97" s="15">
        <f>VLOOKUP(A97,'Medical Examinations'!A$1:G2432,7,0)</f>
        <v>1</v>
      </c>
      <c r="I97" t="str">
        <f>VLOOKUP(A97,'Medical Examinations'!A$1:H2431,8,0)</f>
        <v>Yes</v>
      </c>
      <c r="J97" t="str">
        <f>VLOOKUP(A97,'Medical Examinations'!A$1:J2432,10,0)</f>
        <v>Obesity</v>
      </c>
      <c r="K97" t="str">
        <f>VLOOKUP(A97,'Medical Examinations'!A$1:K2431,11,0)</f>
        <v>Diabetes</v>
      </c>
      <c r="L97" t="str">
        <f>VLOOKUP(A97,'Hospitalisation Details'!A$1:L2439,12,0)</f>
        <v>10-Jul-1975</v>
      </c>
      <c r="M97">
        <f>VLOOKUP(A97,'Hospitalisation Details'!A$1:F2440,6,0)</f>
        <v>40590.550000000003</v>
      </c>
      <c r="N97" s="15" t="str">
        <f>VLOOKUP(A97,'Hospitalisation Details'!A$1:G2439,7,0)</f>
        <v>tier - 1</v>
      </c>
      <c r="O97" s="15" t="str">
        <f>VLOOKUP(A97,'Hospitalisation Details'!A$1:H2440,8,0)</f>
        <v>tier - 3</v>
      </c>
      <c r="P97" t="str">
        <f>VLOOKUP(A97,'Hospitalisation Details'!A$1:I2440,9,0)</f>
        <v>R1012</v>
      </c>
      <c r="Q97" s="15">
        <f>VLOOKUP(A97,'Hospitalisation Details'!A$1:M2440,13,0)</f>
        <v>47</v>
      </c>
    </row>
    <row r="98" spans="1:17" ht="15" x14ac:dyDescent="0.25">
      <c r="A98" s="1" t="s">
        <v>2276</v>
      </c>
      <c r="B98" t="str">
        <f>VLOOKUP(A98,'Customer Names'!A$1:D2433,4,0)</f>
        <v>Van Hout</v>
      </c>
      <c r="C98">
        <f>VLOOKUP(A98,'Medical Examinations'!A$1:B2433,2,0)</f>
        <v>38.39</v>
      </c>
      <c r="D98">
        <f>VLOOKUP(A98,'Medical Examinations'!A$1:C2434,3,0)</f>
        <v>4.1100000000000003</v>
      </c>
      <c r="E98" s="15" t="str">
        <f>VLOOKUP(A98,'Medical Examinations'!A$1:D2433,4,0)</f>
        <v>Yes</v>
      </c>
      <c r="F98" s="15" t="str">
        <f>VLOOKUP(A98,'Medical Examinations'!A$1:E2433,5,0)</f>
        <v>NO</v>
      </c>
      <c r="G98" s="15" t="str">
        <f>VLOOKUP(A98,'Medical Examinations'!A$1:F2433,6,0)</f>
        <v>NO</v>
      </c>
      <c r="H98" s="15">
        <f>VLOOKUP(A98,'Medical Examinations'!A$1:G2433,7,0)</f>
        <v>0</v>
      </c>
      <c r="I98" t="str">
        <f>VLOOKUP(A98,'Medical Examinations'!A$1:H2432,8,0)</f>
        <v>Yes</v>
      </c>
      <c r="J98" t="str">
        <f>VLOOKUP(A98,'Medical Examinations'!A$1:J2433,10,0)</f>
        <v>Obesity</v>
      </c>
      <c r="K98" t="str">
        <f>VLOOKUP(A98,'Medical Examinations'!A$1:K2432,11,0)</f>
        <v>Normal</v>
      </c>
      <c r="L98" t="str">
        <f>VLOOKUP(A98,'Hospitalisation Details'!A$1:L2440,12,0)</f>
        <v>3-Nov-1985</v>
      </c>
      <c r="M98">
        <f>VLOOKUP(A98,'Hospitalisation Details'!A$1:F2441,6,0)</f>
        <v>40419.019999999997</v>
      </c>
      <c r="N98" s="15" t="str">
        <f>VLOOKUP(A98,'Hospitalisation Details'!A$1:G2440,7,0)</f>
        <v>tier - 1</v>
      </c>
      <c r="O98" s="15" t="str">
        <f>VLOOKUP(A98,'Hospitalisation Details'!A$1:H2441,8,0)</f>
        <v>tier - 2</v>
      </c>
      <c r="P98" t="str">
        <f>VLOOKUP(A98,'Hospitalisation Details'!A$1:I2441,9,0)</f>
        <v>R1013</v>
      </c>
      <c r="Q98" s="15">
        <f>VLOOKUP(A98,'Hospitalisation Details'!A$1:M2441,13,0)</f>
        <v>37</v>
      </c>
    </row>
    <row r="99" spans="1:17" ht="15" x14ac:dyDescent="0.25">
      <c r="A99" s="1" t="s">
        <v>2275</v>
      </c>
      <c r="B99" t="str">
        <f>VLOOKUP(A99,'Customer Names'!A$1:D2434,4,0)</f>
        <v>Ramsey</v>
      </c>
      <c r="C99">
        <f>VLOOKUP(A99,'Medical Examinations'!A$1:B2434,2,0)</f>
        <v>44.34</v>
      </c>
      <c r="D99">
        <f>VLOOKUP(A99,'Medical Examinations'!A$1:C2435,3,0)</f>
        <v>4.0199999999999996</v>
      </c>
      <c r="E99" s="15" t="str">
        <f>VLOOKUP(A99,'Medical Examinations'!A$1:D2434,4,0)</f>
        <v>Yes</v>
      </c>
      <c r="F99" s="15" t="str">
        <f>VLOOKUP(A99,'Medical Examinations'!A$1:E2434,5,0)</f>
        <v>NO</v>
      </c>
      <c r="G99" s="15" t="str">
        <f>VLOOKUP(A99,'Medical Examinations'!A$1:F2434,6,0)</f>
        <v>NO</v>
      </c>
      <c r="H99" s="15">
        <f>VLOOKUP(A99,'Medical Examinations'!A$1:G2434,7,0)</f>
        <v>2</v>
      </c>
      <c r="I99" t="str">
        <f>VLOOKUP(A99,'Medical Examinations'!A$1:H2433,8,0)</f>
        <v>Yes</v>
      </c>
      <c r="J99" t="str">
        <f>VLOOKUP(A99,'Medical Examinations'!A$1:J2434,10,0)</f>
        <v>Obesity</v>
      </c>
      <c r="K99" t="str">
        <f>VLOOKUP(A99,'Medical Examinations'!A$1:K2433,11,0)</f>
        <v>Normal</v>
      </c>
      <c r="L99" t="str">
        <f>VLOOKUP(A99,'Hospitalisation Details'!A$1:L2441,12,0)</f>
        <v>12-Aug-1966</v>
      </c>
      <c r="M99">
        <f>VLOOKUP(A99,'Hospitalisation Details'!A$1:F2442,6,0)</f>
        <v>40373.74</v>
      </c>
      <c r="N99" s="15" t="str">
        <f>VLOOKUP(A99,'Hospitalisation Details'!A$1:G2441,7,0)</f>
        <v>tier - 1</v>
      </c>
      <c r="O99" s="15" t="str">
        <f>VLOOKUP(A99,'Hospitalisation Details'!A$1:H2442,8,0)</f>
        <v>tier - 3</v>
      </c>
      <c r="P99" t="str">
        <f>VLOOKUP(A99,'Hospitalisation Details'!A$1:I2442,9,0)</f>
        <v>R1011</v>
      </c>
      <c r="Q99" s="15">
        <f>VLOOKUP(A99,'Hospitalisation Details'!A$1:M2442,13,0)</f>
        <v>56</v>
      </c>
    </row>
    <row r="100" spans="1:17" ht="15" x14ac:dyDescent="0.25">
      <c r="A100" s="1" t="s">
        <v>2274</v>
      </c>
      <c r="B100" t="str">
        <f>VLOOKUP(A100,'Customer Names'!A$1:D2435,4,0)</f>
        <v>Gage</v>
      </c>
      <c r="C100">
        <f>VLOOKUP(A100,'Medical Examinations'!A$1:B2435,2,0)</f>
        <v>41.51</v>
      </c>
      <c r="D100">
        <f>VLOOKUP(A100,'Medical Examinations'!A$1:C2436,3,0)</f>
        <v>6.92</v>
      </c>
      <c r="E100" s="15" t="str">
        <f>VLOOKUP(A100,'Medical Examinations'!A$1:D2435,4,0)</f>
        <v>NO</v>
      </c>
      <c r="F100" s="15" t="str">
        <f>VLOOKUP(A100,'Medical Examinations'!A$1:E2435,5,0)</f>
        <v>NO</v>
      </c>
      <c r="G100" s="15" t="str">
        <f>VLOOKUP(A100,'Medical Examinations'!A$1:F2435,6,0)</f>
        <v>NO</v>
      </c>
      <c r="H100" s="15">
        <f>VLOOKUP(A100,'Medical Examinations'!A$1:G2435,7,0)</f>
        <v>0</v>
      </c>
      <c r="I100" t="str">
        <f>VLOOKUP(A100,'Medical Examinations'!A$1:H2434,8,0)</f>
        <v>Yes</v>
      </c>
      <c r="J100" t="str">
        <f>VLOOKUP(A100,'Medical Examinations'!A$1:J2435,10,0)</f>
        <v>Obesity</v>
      </c>
      <c r="K100" t="str">
        <f>VLOOKUP(A100,'Medical Examinations'!A$1:K2434,11,0)</f>
        <v>Diabetes</v>
      </c>
      <c r="L100" t="str">
        <f>VLOOKUP(A100,'Hospitalisation Details'!A$1:L2442,12,0)</f>
        <v>4-Sep-1962</v>
      </c>
      <c r="M100">
        <f>VLOOKUP(A100,'Hospitalisation Details'!A$1:F2443,6,0)</f>
        <v>40309.93</v>
      </c>
      <c r="N100" s="15" t="str">
        <f>VLOOKUP(A100,'Hospitalisation Details'!A$1:G2442,7,0)</f>
        <v>tier - 1</v>
      </c>
      <c r="O100" s="15" t="str">
        <f>VLOOKUP(A100,'Hospitalisation Details'!A$1:H2443,8,0)</f>
        <v>tier - 3</v>
      </c>
      <c r="P100" t="str">
        <f>VLOOKUP(A100,'Hospitalisation Details'!A$1:I2443,9,0)</f>
        <v>R1011</v>
      </c>
      <c r="Q100" s="15">
        <f>VLOOKUP(A100,'Hospitalisation Details'!A$1:M2443,13,0)</f>
        <v>60</v>
      </c>
    </row>
    <row r="101" spans="1:17" ht="15" x14ac:dyDescent="0.25">
      <c r="A101" s="1" t="s">
        <v>2273</v>
      </c>
      <c r="B101" t="str">
        <f>VLOOKUP(A101,'Customer Names'!A$1:D2436,4,0)</f>
        <v>Gollins</v>
      </c>
      <c r="C101">
        <f>VLOOKUP(A101,'Medical Examinations'!A$1:B2436,2,0)</f>
        <v>48.2</v>
      </c>
      <c r="D101">
        <f>VLOOKUP(A101,'Medical Examinations'!A$1:C2437,3,0)</f>
        <v>4.84</v>
      </c>
      <c r="E101" s="15" t="str">
        <f>VLOOKUP(A101,'Medical Examinations'!A$1:D2436,4,0)</f>
        <v>NO</v>
      </c>
      <c r="F101" s="15" t="str">
        <f>VLOOKUP(A101,'Medical Examinations'!A$1:E2436,5,0)</f>
        <v>NO</v>
      </c>
      <c r="G101" s="15" t="str">
        <f>VLOOKUP(A101,'Medical Examinations'!A$1:F2436,6,0)</f>
        <v>NO</v>
      </c>
      <c r="H101" s="15">
        <f>VLOOKUP(A101,'Medical Examinations'!A$1:G2436,7,0)</f>
        <v>0</v>
      </c>
      <c r="I101" t="str">
        <f>VLOOKUP(A101,'Medical Examinations'!A$1:H2435,8,0)</f>
        <v>Yes</v>
      </c>
      <c r="J101" t="str">
        <f>VLOOKUP(A101,'Medical Examinations'!A$1:J2436,10,0)</f>
        <v>Obesity</v>
      </c>
      <c r="K101" t="str">
        <f>VLOOKUP(A101,'Medical Examinations'!A$1:K2435,11,0)</f>
        <v>Normal</v>
      </c>
      <c r="L101" t="str">
        <f>VLOOKUP(A101,'Hospitalisation Details'!A$1:L2443,12,0)</f>
        <v>27-Jun-1977</v>
      </c>
      <c r="M101">
        <f>VLOOKUP(A101,'Hospitalisation Details'!A$1:F2444,6,0)</f>
        <v>40284.379999999997</v>
      </c>
      <c r="N101" s="15" t="str">
        <f>VLOOKUP(A101,'Hospitalisation Details'!A$1:G2443,7,0)</f>
        <v>tier - 1</v>
      </c>
      <c r="O101" s="15" t="str">
        <f>VLOOKUP(A101,'Hospitalisation Details'!A$1:H2444,8,0)</f>
        <v>tier - 3</v>
      </c>
      <c r="P101" t="str">
        <f>VLOOKUP(A101,'Hospitalisation Details'!A$1:I2444,9,0)</f>
        <v>R1012</v>
      </c>
      <c r="Q101" s="15">
        <f>VLOOKUP(A101,'Hospitalisation Details'!A$1:M2444,13,0)</f>
        <v>45</v>
      </c>
    </row>
    <row r="102" spans="1:17" ht="15" x14ac:dyDescent="0.25">
      <c r="A102" s="1" t="s">
        <v>2272</v>
      </c>
      <c r="B102" t="str">
        <f>VLOOKUP(A102,'Customer Names'!A$1:D2437,4,0)</f>
        <v>Benestad</v>
      </c>
      <c r="C102">
        <f>VLOOKUP(A102,'Medical Examinations'!A$1:B2437,2,0)</f>
        <v>35.75</v>
      </c>
      <c r="D102">
        <f>VLOOKUP(A102,'Medical Examinations'!A$1:C2438,3,0)</f>
        <v>8</v>
      </c>
      <c r="E102" s="15" t="str">
        <f>VLOOKUP(A102,'Medical Examinations'!A$1:D2437,4,0)</f>
        <v>Yes</v>
      </c>
      <c r="F102" s="15" t="str">
        <f>VLOOKUP(A102,'Medical Examinations'!A$1:E2437,5,0)</f>
        <v>NO</v>
      </c>
      <c r="G102" s="15" t="str">
        <f>VLOOKUP(A102,'Medical Examinations'!A$1:F2437,6,0)</f>
        <v>NO</v>
      </c>
      <c r="H102" s="15">
        <f>VLOOKUP(A102,'Medical Examinations'!A$1:G2437,7,0)</f>
        <v>0</v>
      </c>
      <c r="I102" t="str">
        <f>VLOOKUP(A102,'Medical Examinations'!A$1:H2436,8,0)</f>
        <v>Yes</v>
      </c>
      <c r="J102" t="str">
        <f>VLOOKUP(A102,'Medical Examinations'!A$1:J2437,10,0)</f>
        <v>Obesity</v>
      </c>
      <c r="K102" t="str">
        <f>VLOOKUP(A102,'Medical Examinations'!A$1:K2436,11,0)</f>
        <v>Diabetes</v>
      </c>
      <c r="L102" t="str">
        <f>VLOOKUP(A102,'Hospitalisation Details'!A$1:L2444,12,0)</f>
        <v>4-Oct-1981</v>
      </c>
      <c r="M102">
        <f>VLOOKUP(A102,'Hospitalisation Details'!A$1:F2445,6,0)</f>
        <v>40273.65</v>
      </c>
      <c r="N102" s="15" t="str">
        <f>VLOOKUP(A102,'Hospitalisation Details'!A$1:G2444,7,0)</f>
        <v>tier - 1</v>
      </c>
      <c r="O102" s="15" t="str">
        <f>VLOOKUP(A102,'Hospitalisation Details'!A$1:H2445,8,0)</f>
        <v>tier - 3</v>
      </c>
      <c r="P102" t="str">
        <f>VLOOKUP(A102,'Hospitalisation Details'!A$1:I2445,9,0)</f>
        <v>R1013</v>
      </c>
      <c r="Q102" s="15">
        <f>VLOOKUP(A102,'Hospitalisation Details'!A$1:M2445,13,0)</f>
        <v>41</v>
      </c>
    </row>
    <row r="103" spans="1:17" ht="15" x14ac:dyDescent="0.25">
      <c r="A103" s="1" t="s">
        <v>2271</v>
      </c>
      <c r="B103" t="str">
        <f>VLOOKUP(A103,'Customer Names'!A$1:D2438,4,0)</f>
        <v>Aviv</v>
      </c>
      <c r="C103">
        <f>VLOOKUP(A103,'Medical Examinations'!A$1:B2438,2,0)</f>
        <v>53.81</v>
      </c>
      <c r="D103">
        <f>VLOOKUP(A103,'Medical Examinations'!A$1:C2439,3,0)</f>
        <v>8.77</v>
      </c>
      <c r="E103" s="15" t="str">
        <f>VLOOKUP(A103,'Medical Examinations'!A$1:D2438,4,0)</f>
        <v>Yes</v>
      </c>
      <c r="F103" s="15" t="str">
        <f>VLOOKUP(A103,'Medical Examinations'!A$1:E2438,5,0)</f>
        <v>NO</v>
      </c>
      <c r="G103" s="15" t="str">
        <f>VLOOKUP(A103,'Medical Examinations'!A$1:F2438,6,0)</f>
        <v>NO</v>
      </c>
      <c r="H103" s="15">
        <f>VLOOKUP(A103,'Medical Examinations'!A$1:G2438,7,0)</f>
        <v>0</v>
      </c>
      <c r="I103" t="str">
        <f>VLOOKUP(A103,'Medical Examinations'!A$1:H2437,8,0)</f>
        <v>Yes</v>
      </c>
      <c r="J103" t="str">
        <f>VLOOKUP(A103,'Medical Examinations'!A$1:J2438,10,0)</f>
        <v>Obesity</v>
      </c>
      <c r="K103" t="str">
        <f>VLOOKUP(A103,'Medical Examinations'!A$1:K2437,11,0)</f>
        <v>Diabetes</v>
      </c>
      <c r="L103" t="str">
        <f>VLOOKUP(A103,'Hospitalisation Details'!A$1:L2445,12,0)</f>
        <v>28-Jul-1981</v>
      </c>
      <c r="M103">
        <f>VLOOKUP(A103,'Hospitalisation Details'!A$1:F2446,6,0)</f>
        <v>40208.559999999998</v>
      </c>
      <c r="N103" s="15" t="str">
        <f>VLOOKUP(A103,'Hospitalisation Details'!A$1:G2445,7,0)</f>
        <v>tier - 1</v>
      </c>
      <c r="O103" s="15" t="str">
        <f>VLOOKUP(A103,'Hospitalisation Details'!A$1:H2446,8,0)</f>
        <v>tier - 2</v>
      </c>
      <c r="P103" t="str">
        <f>VLOOKUP(A103,'Hospitalisation Details'!A$1:I2446,9,0)</f>
        <v>R1011</v>
      </c>
      <c r="Q103" s="15">
        <f>VLOOKUP(A103,'Hospitalisation Details'!A$1:M2446,13,0)</f>
        <v>41</v>
      </c>
    </row>
    <row r="104" spans="1:17" ht="15" x14ac:dyDescent="0.25">
      <c r="A104" s="1" t="s">
        <v>2270</v>
      </c>
      <c r="B104" t="str">
        <f>VLOOKUP(A104,'Customer Names'!A$1:D2439,4,0)</f>
        <v>Burns</v>
      </c>
      <c r="C104">
        <f>VLOOKUP(A104,'Medical Examinations'!A$1:B2439,2,0)</f>
        <v>49.48</v>
      </c>
      <c r="D104">
        <f>VLOOKUP(A104,'Medical Examinations'!A$1:C2440,3,0)</f>
        <v>4.96</v>
      </c>
      <c r="E104" s="15" t="str">
        <f>VLOOKUP(A104,'Medical Examinations'!A$1:D2439,4,0)</f>
        <v>NO</v>
      </c>
      <c r="F104" s="15" t="str">
        <f>VLOOKUP(A104,'Medical Examinations'!A$1:E2439,5,0)</f>
        <v>NO</v>
      </c>
      <c r="G104" s="15" t="str">
        <f>VLOOKUP(A104,'Medical Examinations'!A$1:F2439,6,0)</f>
        <v>Yes</v>
      </c>
      <c r="H104" s="15">
        <f>VLOOKUP(A104,'Medical Examinations'!A$1:G2439,7,0)</f>
        <v>1</v>
      </c>
      <c r="I104" t="str">
        <f>VLOOKUP(A104,'Medical Examinations'!A$1:H2438,8,0)</f>
        <v>Yes</v>
      </c>
      <c r="J104" t="str">
        <f>VLOOKUP(A104,'Medical Examinations'!A$1:J2439,10,0)</f>
        <v>Obesity</v>
      </c>
      <c r="K104" t="str">
        <f>VLOOKUP(A104,'Medical Examinations'!A$1:K2438,11,0)</f>
        <v>Normal</v>
      </c>
      <c r="L104" t="str">
        <f>VLOOKUP(A104,'Hospitalisation Details'!A$1:L2446,12,0)</f>
        <v>18-Aug-1979</v>
      </c>
      <c r="M104">
        <f>VLOOKUP(A104,'Hospitalisation Details'!A$1:F2447,6,0)</f>
        <v>40204.83</v>
      </c>
      <c r="N104" s="15" t="str">
        <f>VLOOKUP(A104,'Hospitalisation Details'!A$1:G2446,7,0)</f>
        <v>tier - 1</v>
      </c>
      <c r="O104" s="15" t="str">
        <f>VLOOKUP(A104,'Hospitalisation Details'!A$1:H2447,8,0)</f>
        <v>tier - 3</v>
      </c>
      <c r="P104" t="str">
        <f>VLOOKUP(A104,'Hospitalisation Details'!A$1:I2447,9,0)</f>
        <v>R1012</v>
      </c>
      <c r="Q104" s="15">
        <f>VLOOKUP(A104,'Hospitalisation Details'!A$1:M2447,13,0)</f>
        <v>43</v>
      </c>
    </row>
    <row r="105" spans="1:17" ht="15" x14ac:dyDescent="0.25">
      <c r="A105" s="1" t="s">
        <v>2269</v>
      </c>
      <c r="B105" t="str">
        <f>VLOOKUP(A105,'Customer Names'!A$1:D2440,4,0)</f>
        <v>Maldonado</v>
      </c>
      <c r="C105">
        <f>VLOOKUP(A105,'Medical Examinations'!A$1:B2440,2,0)</f>
        <v>34.1</v>
      </c>
      <c r="D105">
        <f>VLOOKUP(A105,'Medical Examinations'!A$1:C2441,3,0)</f>
        <v>4.43</v>
      </c>
      <c r="E105" s="15" t="str">
        <f>VLOOKUP(A105,'Medical Examinations'!A$1:D2440,4,0)</f>
        <v>Yes</v>
      </c>
      <c r="F105" s="15" t="str">
        <f>VLOOKUP(A105,'Medical Examinations'!A$1:E2440,5,0)</f>
        <v>NO</v>
      </c>
      <c r="G105" s="15" t="str">
        <f>VLOOKUP(A105,'Medical Examinations'!A$1:F2440,6,0)</f>
        <v>NO</v>
      </c>
      <c r="H105" s="15">
        <f>VLOOKUP(A105,'Medical Examinations'!A$1:G2440,7,0)</f>
        <v>0</v>
      </c>
      <c r="I105" t="str">
        <f>VLOOKUP(A105,'Medical Examinations'!A$1:H2439,8,0)</f>
        <v>Yes</v>
      </c>
      <c r="J105" t="str">
        <f>VLOOKUP(A105,'Medical Examinations'!A$1:J2440,10,0)</f>
        <v>Obesity</v>
      </c>
      <c r="K105" t="str">
        <f>VLOOKUP(A105,'Medical Examinations'!A$1:K2439,11,0)</f>
        <v>Normal</v>
      </c>
      <c r="L105" t="str">
        <f>VLOOKUP(A105,'Hospitalisation Details'!A$1:L2447,12,0)</f>
        <v>21-Oct-1985</v>
      </c>
      <c r="M105">
        <f>VLOOKUP(A105,'Hospitalisation Details'!A$1:F2448,6,0)</f>
        <v>40182.25</v>
      </c>
      <c r="N105" s="15" t="str">
        <f>VLOOKUP(A105,'Hospitalisation Details'!A$1:G2447,7,0)</f>
        <v>tier - 1</v>
      </c>
      <c r="O105" s="15" t="str">
        <f>VLOOKUP(A105,'Hospitalisation Details'!A$1:H2448,8,0)</f>
        <v>tier - 2</v>
      </c>
      <c r="P105" t="str">
        <f>VLOOKUP(A105,'Hospitalisation Details'!A$1:I2448,9,0)</f>
        <v>R1011</v>
      </c>
      <c r="Q105" s="15">
        <f>VLOOKUP(A105,'Hospitalisation Details'!A$1:M2448,13,0)</f>
        <v>37</v>
      </c>
    </row>
    <row r="106" spans="1:17" ht="15" x14ac:dyDescent="0.25">
      <c r="A106" s="1" t="s">
        <v>2268</v>
      </c>
      <c r="B106" t="str">
        <f>VLOOKUP(A106,'Customer Names'!A$1:D2441,4,0)</f>
        <v>Yitref</v>
      </c>
      <c r="C106">
        <f>VLOOKUP(A106,'Medical Examinations'!A$1:B2441,2,0)</f>
        <v>35.299999999999997</v>
      </c>
      <c r="D106">
        <f>VLOOKUP(A106,'Medical Examinations'!A$1:C2442,3,0)</f>
        <v>5.82</v>
      </c>
      <c r="E106" s="15" t="str">
        <f>VLOOKUP(A106,'Medical Examinations'!A$1:D2441,4,0)</f>
        <v>Yes</v>
      </c>
      <c r="F106" s="15" t="str">
        <f>VLOOKUP(A106,'Medical Examinations'!A$1:E2441,5,0)</f>
        <v>NO</v>
      </c>
      <c r="G106" s="15" t="str">
        <f>VLOOKUP(A106,'Medical Examinations'!A$1:F2441,6,0)</f>
        <v>Yes</v>
      </c>
      <c r="H106" s="15">
        <f>VLOOKUP(A106,'Medical Examinations'!A$1:G2441,7,0)</f>
        <v>1</v>
      </c>
      <c r="I106" t="str">
        <f>VLOOKUP(A106,'Medical Examinations'!A$1:H2440,8,0)</f>
        <v>Yes</v>
      </c>
      <c r="J106" t="str">
        <f>VLOOKUP(A106,'Medical Examinations'!A$1:J2441,10,0)</f>
        <v>Obesity</v>
      </c>
      <c r="K106" t="str">
        <f>VLOOKUP(A106,'Medical Examinations'!A$1:K2440,11,0)</f>
        <v>Pre-Diabetes</v>
      </c>
      <c r="L106" t="str">
        <f>VLOOKUP(A106,'Hospitalisation Details'!A$1:L2448,12,0)</f>
        <v>14-Oct-1983</v>
      </c>
      <c r="M106">
        <f>VLOOKUP(A106,'Hospitalisation Details'!A$1:F2449,6,0)</f>
        <v>40103.89</v>
      </c>
      <c r="N106" s="15" t="str">
        <f>VLOOKUP(A106,'Hospitalisation Details'!A$1:G2448,7,0)</f>
        <v>tier - 1</v>
      </c>
      <c r="O106" s="15" t="str">
        <f>VLOOKUP(A106,'Hospitalisation Details'!A$1:H2449,8,0)</f>
        <v>tier - 2</v>
      </c>
      <c r="P106" t="str">
        <f>VLOOKUP(A106,'Hospitalisation Details'!A$1:I2449,9,0)</f>
        <v>R1011</v>
      </c>
      <c r="Q106" s="15">
        <f>VLOOKUP(A106,'Hospitalisation Details'!A$1:M2449,13,0)</f>
        <v>39</v>
      </c>
    </row>
    <row r="107" spans="1:17" ht="15" x14ac:dyDescent="0.25">
      <c r="A107" s="1" t="s">
        <v>2267</v>
      </c>
      <c r="B107" t="str">
        <f>VLOOKUP(A107,'Customer Names'!A$1:D2442,4,0)</f>
        <v>Loudon-Brown</v>
      </c>
      <c r="C107">
        <f>VLOOKUP(A107,'Medical Examinations'!A$1:B2442,2,0)</f>
        <v>43.83</v>
      </c>
      <c r="D107">
        <f>VLOOKUP(A107,'Medical Examinations'!A$1:C2443,3,0)</f>
        <v>6.03</v>
      </c>
      <c r="E107" s="15" t="str">
        <f>VLOOKUP(A107,'Medical Examinations'!A$1:D2442,4,0)</f>
        <v>Yes</v>
      </c>
      <c r="F107" s="15" t="str">
        <f>VLOOKUP(A107,'Medical Examinations'!A$1:E2442,5,0)</f>
        <v>NO</v>
      </c>
      <c r="G107" s="15" t="str">
        <f>VLOOKUP(A107,'Medical Examinations'!A$1:F2442,6,0)</f>
        <v>NO</v>
      </c>
      <c r="H107" s="15">
        <f>VLOOKUP(A107,'Medical Examinations'!A$1:G2442,7,0)</f>
        <v>2</v>
      </c>
      <c r="I107" t="str">
        <f>VLOOKUP(A107,'Medical Examinations'!A$1:H2441,8,0)</f>
        <v>Yes</v>
      </c>
      <c r="J107" t="str">
        <f>VLOOKUP(A107,'Medical Examinations'!A$1:J2442,10,0)</f>
        <v>Obesity</v>
      </c>
      <c r="K107" t="str">
        <f>VLOOKUP(A107,'Medical Examinations'!A$1:K2441,11,0)</f>
        <v>Pre-Diabetes</v>
      </c>
      <c r="L107" t="str">
        <f>VLOOKUP(A107,'Hospitalisation Details'!A$1:L2449,12,0)</f>
        <v>12-Aug-1966</v>
      </c>
      <c r="M107">
        <f>VLOOKUP(A107,'Hospitalisation Details'!A$1:F2450,6,0)</f>
        <v>40069.440000000002</v>
      </c>
      <c r="N107" s="15" t="str">
        <f>VLOOKUP(A107,'Hospitalisation Details'!A$1:G2449,7,0)</f>
        <v>tier - 1</v>
      </c>
      <c r="O107" s="15" t="str">
        <f>VLOOKUP(A107,'Hospitalisation Details'!A$1:H2450,8,0)</f>
        <v>tier - 3</v>
      </c>
      <c r="P107" t="str">
        <f>VLOOKUP(A107,'Hospitalisation Details'!A$1:I2450,9,0)</f>
        <v>R1011</v>
      </c>
      <c r="Q107" s="15">
        <f>VLOOKUP(A107,'Hospitalisation Details'!A$1:M2450,13,0)</f>
        <v>56</v>
      </c>
    </row>
    <row r="108" spans="1:17" ht="15" x14ac:dyDescent="0.25">
      <c r="A108" s="1" t="s">
        <v>2266</v>
      </c>
      <c r="B108" t="str">
        <f>VLOOKUP(A108,'Customer Names'!A$1:D2443,4,0)</f>
        <v>Sugathadasa</v>
      </c>
      <c r="C108">
        <f>VLOOKUP(A108,'Medical Examinations'!A$1:B2443,2,0)</f>
        <v>50.07</v>
      </c>
      <c r="D108">
        <f>VLOOKUP(A108,'Medical Examinations'!A$1:C2444,3,0)</f>
        <v>9.27</v>
      </c>
      <c r="E108" s="15" t="str">
        <f>VLOOKUP(A108,'Medical Examinations'!A$1:D2443,4,0)</f>
        <v>NO</v>
      </c>
      <c r="F108" s="15" t="str">
        <f>VLOOKUP(A108,'Medical Examinations'!A$1:E2443,5,0)</f>
        <v>NO</v>
      </c>
      <c r="G108" s="15" t="str">
        <f>VLOOKUP(A108,'Medical Examinations'!A$1:F2443,6,0)</f>
        <v>NO</v>
      </c>
      <c r="H108" s="15">
        <f>VLOOKUP(A108,'Medical Examinations'!A$1:G2443,7,0)</f>
        <v>0</v>
      </c>
      <c r="I108" t="str">
        <f>VLOOKUP(A108,'Medical Examinations'!A$1:H2442,8,0)</f>
        <v>Yes</v>
      </c>
      <c r="J108" t="str">
        <f>VLOOKUP(A108,'Medical Examinations'!A$1:J2443,10,0)</f>
        <v>Obesity</v>
      </c>
      <c r="K108" t="str">
        <f>VLOOKUP(A108,'Medical Examinations'!A$1:K2442,11,0)</f>
        <v>Diabetes</v>
      </c>
      <c r="L108" t="str">
        <f>VLOOKUP(A108,'Hospitalisation Details'!A$1:L2450,12,0)</f>
        <v>20-Dec-1978</v>
      </c>
      <c r="M108">
        <f>VLOOKUP(A108,'Hospitalisation Details'!A$1:F2451,6,0)</f>
        <v>40054.730000000003</v>
      </c>
      <c r="N108" s="15" t="str">
        <f>VLOOKUP(A108,'Hospitalisation Details'!A$1:G2450,7,0)</f>
        <v>tier - 1</v>
      </c>
      <c r="O108" s="15" t="str">
        <f>VLOOKUP(A108,'Hospitalisation Details'!A$1:H2451,8,0)</f>
        <v>tier - 3</v>
      </c>
      <c r="P108" t="str">
        <f>VLOOKUP(A108,'Hospitalisation Details'!A$1:I2451,9,0)</f>
        <v>R1011</v>
      </c>
      <c r="Q108" s="15">
        <f>VLOOKUP(A108,'Hospitalisation Details'!A$1:M2451,13,0)</f>
        <v>44</v>
      </c>
    </row>
    <row r="109" spans="1:17" ht="15" x14ac:dyDescent="0.25">
      <c r="A109" s="1" t="s">
        <v>2265</v>
      </c>
      <c r="B109" t="str">
        <f>VLOOKUP(A109,'Customer Names'!A$1:D2444,4,0)</f>
        <v>Ganley</v>
      </c>
      <c r="C109">
        <f>VLOOKUP(A109,'Medical Examinations'!A$1:B2444,2,0)</f>
        <v>32.774999999999999</v>
      </c>
      <c r="D109">
        <f>VLOOKUP(A109,'Medical Examinations'!A$1:C2445,3,0)</f>
        <v>5.53</v>
      </c>
      <c r="E109" s="15" t="str">
        <f>VLOOKUP(A109,'Medical Examinations'!A$1:D2444,4,0)</f>
        <v>NO</v>
      </c>
      <c r="F109" s="15" t="str">
        <f>VLOOKUP(A109,'Medical Examinations'!A$1:E2444,5,0)</f>
        <v>NO</v>
      </c>
      <c r="G109" s="15" t="str">
        <f>VLOOKUP(A109,'Medical Examinations'!A$1:F2444,6,0)</f>
        <v>NO</v>
      </c>
      <c r="H109" s="15">
        <f>VLOOKUP(A109,'Medical Examinations'!A$1:G2444,7,0)</f>
        <v>0</v>
      </c>
      <c r="I109" t="str">
        <f>VLOOKUP(A109,'Medical Examinations'!A$1:H2443,8,0)</f>
        <v>Yes</v>
      </c>
      <c r="J109" t="str">
        <f>VLOOKUP(A109,'Medical Examinations'!A$1:J2444,10,0)</f>
        <v>Obesity</v>
      </c>
      <c r="K109" t="str">
        <f>VLOOKUP(A109,'Medical Examinations'!A$1:K2443,11,0)</f>
        <v>Normal</v>
      </c>
      <c r="L109" t="str">
        <f>VLOOKUP(A109,'Hospitalisation Details'!A$1:L2451,12,0)</f>
        <v>25-Dec-1982</v>
      </c>
      <c r="M109">
        <f>VLOOKUP(A109,'Hospitalisation Details'!A$1:F2452,6,0)</f>
        <v>40003.33</v>
      </c>
      <c r="N109" s="15" t="str">
        <f>VLOOKUP(A109,'Hospitalisation Details'!A$1:G2451,7,0)</f>
        <v>tier - 1</v>
      </c>
      <c r="O109" s="15" t="str">
        <f>VLOOKUP(A109,'Hospitalisation Details'!A$1:H2452,8,0)</f>
        <v>tier - 1</v>
      </c>
      <c r="P109" t="str">
        <f>VLOOKUP(A109,'Hospitalisation Details'!A$1:I2452,9,0)</f>
        <v>R1012</v>
      </c>
      <c r="Q109" s="15">
        <f>VLOOKUP(A109,'Hospitalisation Details'!A$1:M2452,13,0)</f>
        <v>40</v>
      </c>
    </row>
    <row r="110" spans="1:17" ht="15" x14ac:dyDescent="0.25">
      <c r="A110" s="1" t="s">
        <v>2264</v>
      </c>
      <c r="B110" t="str">
        <f>VLOOKUP(A110,'Customer Names'!A$1:D2445,4,0)</f>
        <v>Potter</v>
      </c>
      <c r="C110">
        <f>VLOOKUP(A110,'Medical Examinations'!A$1:B2445,2,0)</f>
        <v>34.104999999999997</v>
      </c>
      <c r="D110">
        <f>VLOOKUP(A110,'Medical Examinations'!A$1:C2446,3,0)</f>
        <v>5.07</v>
      </c>
      <c r="E110" s="15" t="str">
        <f>VLOOKUP(A110,'Medical Examinations'!A$1:D2445,4,0)</f>
        <v>NO</v>
      </c>
      <c r="F110" s="15" t="str">
        <f>VLOOKUP(A110,'Medical Examinations'!A$1:E2445,5,0)</f>
        <v>NO</v>
      </c>
      <c r="G110" s="15" t="str">
        <f>VLOOKUP(A110,'Medical Examinations'!A$1:F2445,6,0)</f>
        <v>NO</v>
      </c>
      <c r="H110" s="15">
        <f>VLOOKUP(A110,'Medical Examinations'!A$1:G2445,7,0)</f>
        <v>1</v>
      </c>
      <c r="I110" t="str">
        <f>VLOOKUP(A110,'Medical Examinations'!A$1:H2444,8,0)</f>
        <v>Yes</v>
      </c>
      <c r="J110" t="str">
        <f>VLOOKUP(A110,'Medical Examinations'!A$1:J2445,10,0)</f>
        <v>Obesity</v>
      </c>
      <c r="K110" t="str">
        <f>VLOOKUP(A110,'Medical Examinations'!A$1:K2444,11,0)</f>
        <v>Normal</v>
      </c>
      <c r="L110" t="str">
        <f>VLOOKUP(A110,'Hospitalisation Details'!A$1:L2452,12,0)</f>
        <v>8-Aug-1987</v>
      </c>
      <c r="M110">
        <f>VLOOKUP(A110,'Hospitalisation Details'!A$1:F2453,6,0)</f>
        <v>39983.43</v>
      </c>
      <c r="N110" s="15" t="str">
        <f>VLOOKUP(A110,'Hospitalisation Details'!A$1:G2452,7,0)</f>
        <v>tier - 2</v>
      </c>
      <c r="O110" s="15" t="str">
        <f>VLOOKUP(A110,'Hospitalisation Details'!A$1:H2453,8,0)</f>
        <v>tier - 3</v>
      </c>
      <c r="P110" t="str">
        <f>VLOOKUP(A110,'Hospitalisation Details'!A$1:I2453,9,0)</f>
        <v>R1012</v>
      </c>
      <c r="Q110" s="15">
        <f>VLOOKUP(A110,'Hospitalisation Details'!A$1:M2453,13,0)</f>
        <v>35</v>
      </c>
    </row>
    <row r="111" spans="1:17" ht="15" x14ac:dyDescent="0.25">
      <c r="A111" s="1" t="s">
        <v>2263</v>
      </c>
      <c r="B111" t="str">
        <f>VLOOKUP(A111,'Customer Names'!A$1:D2446,4,0)</f>
        <v>Rasmussen</v>
      </c>
      <c r="C111">
        <f>VLOOKUP(A111,'Medical Examinations'!A$1:B2446,2,0)</f>
        <v>48.93</v>
      </c>
      <c r="D111">
        <f>VLOOKUP(A111,'Medical Examinations'!A$1:C2447,3,0)</f>
        <v>11.17</v>
      </c>
      <c r="E111" s="15" t="str">
        <f>VLOOKUP(A111,'Medical Examinations'!A$1:D2446,4,0)</f>
        <v>Yes</v>
      </c>
      <c r="F111" s="15" t="str">
        <f>VLOOKUP(A111,'Medical Examinations'!A$1:E2446,5,0)</f>
        <v>NO</v>
      </c>
      <c r="G111" s="15" t="str">
        <f>VLOOKUP(A111,'Medical Examinations'!A$1:F2446,6,0)</f>
        <v>NO</v>
      </c>
      <c r="H111" s="15">
        <f>VLOOKUP(A111,'Medical Examinations'!A$1:G2446,7,0)</f>
        <v>1</v>
      </c>
      <c r="I111" t="str">
        <f>VLOOKUP(A111,'Medical Examinations'!A$1:H2445,8,0)</f>
        <v>Yes</v>
      </c>
      <c r="J111" t="str">
        <f>VLOOKUP(A111,'Medical Examinations'!A$1:J2446,10,0)</f>
        <v>Obesity</v>
      </c>
      <c r="K111" t="str">
        <f>VLOOKUP(A111,'Medical Examinations'!A$1:K2445,11,0)</f>
        <v>Diabetes</v>
      </c>
      <c r="L111" t="str">
        <f>VLOOKUP(A111,'Hospitalisation Details'!A$1:L2453,12,0)</f>
        <v>2-Dec-1975</v>
      </c>
      <c r="M111">
        <f>VLOOKUP(A111,'Hospitalisation Details'!A$1:F2454,6,0)</f>
        <v>39963.120000000003</v>
      </c>
      <c r="N111" s="15" t="str">
        <f>VLOOKUP(A111,'Hospitalisation Details'!A$1:G2453,7,0)</f>
        <v>tier - 2</v>
      </c>
      <c r="O111" s="15" t="str">
        <f>VLOOKUP(A111,'Hospitalisation Details'!A$1:H2454,8,0)</f>
        <v>tier - 2</v>
      </c>
      <c r="P111" t="str">
        <f>VLOOKUP(A111,'Hospitalisation Details'!A$1:I2454,9,0)</f>
        <v>R1011</v>
      </c>
      <c r="Q111" s="15">
        <f>VLOOKUP(A111,'Hospitalisation Details'!A$1:M2454,13,0)</f>
        <v>47</v>
      </c>
    </row>
    <row r="112" spans="1:17" ht="15" x14ac:dyDescent="0.25">
      <c r="A112" s="1" t="s">
        <v>2262</v>
      </c>
      <c r="B112" t="str">
        <f>VLOOKUP(A112,'Customer Names'!A$1:D2447,4,0)</f>
        <v>Robinson</v>
      </c>
      <c r="C112">
        <f>VLOOKUP(A112,'Medical Examinations'!A$1:B2447,2,0)</f>
        <v>37.07</v>
      </c>
      <c r="D112">
        <f>VLOOKUP(A112,'Medical Examinations'!A$1:C2448,3,0)</f>
        <v>6.14</v>
      </c>
      <c r="E112" s="15" t="str">
        <f>VLOOKUP(A112,'Medical Examinations'!A$1:D2447,4,0)</f>
        <v>Yes</v>
      </c>
      <c r="F112" s="15" t="str">
        <f>VLOOKUP(A112,'Medical Examinations'!A$1:E2447,5,0)</f>
        <v>NO</v>
      </c>
      <c r="G112" s="15" t="str">
        <f>VLOOKUP(A112,'Medical Examinations'!A$1:F2447,6,0)</f>
        <v>NO</v>
      </c>
      <c r="H112" s="15">
        <f>VLOOKUP(A112,'Medical Examinations'!A$1:G2447,7,0)</f>
        <v>0</v>
      </c>
      <c r="I112" t="str">
        <f>VLOOKUP(A112,'Medical Examinations'!A$1:H2446,8,0)</f>
        <v>Yes</v>
      </c>
      <c r="J112" t="str">
        <f>VLOOKUP(A112,'Medical Examinations'!A$1:J2447,10,0)</f>
        <v>Obesity</v>
      </c>
      <c r="K112" t="str">
        <f>VLOOKUP(A112,'Medical Examinations'!A$1:K2446,11,0)</f>
        <v>Pre-Diabetes</v>
      </c>
      <c r="L112" t="str">
        <f>VLOOKUP(A112,'Hospitalisation Details'!A$1:L2454,12,0)</f>
        <v>22-Aug-1985</v>
      </c>
      <c r="M112">
        <f>VLOOKUP(A112,'Hospitalisation Details'!A$1:F2455,6,0)</f>
        <v>39871.699999999997</v>
      </c>
      <c r="N112" s="15" t="str">
        <f>VLOOKUP(A112,'Hospitalisation Details'!A$1:G2454,7,0)</f>
        <v>tier - 1</v>
      </c>
      <c r="O112" s="15" t="str">
        <f>VLOOKUP(A112,'Hospitalisation Details'!A$1:H2455,8,0)</f>
        <v>tier - 2</v>
      </c>
      <c r="P112" t="str">
        <f>VLOOKUP(A112,'Hospitalisation Details'!A$1:I2455,9,0)</f>
        <v>R1013</v>
      </c>
      <c r="Q112" s="15">
        <f>VLOOKUP(A112,'Hospitalisation Details'!A$1:M2455,13,0)</f>
        <v>37</v>
      </c>
    </row>
    <row r="113" spans="1:17" ht="15" x14ac:dyDescent="0.25">
      <c r="A113" s="1" t="s">
        <v>2261</v>
      </c>
      <c r="B113" t="str">
        <f>VLOOKUP(A113,'Customer Names'!A$1:D2448,4,0)</f>
        <v>Antonopoulos</v>
      </c>
      <c r="C113">
        <f>VLOOKUP(A113,'Medical Examinations'!A$1:B2448,2,0)</f>
        <v>51.51</v>
      </c>
      <c r="D113">
        <f>VLOOKUP(A113,'Medical Examinations'!A$1:C2449,3,0)</f>
        <v>6.26</v>
      </c>
      <c r="E113" s="15" t="str">
        <f>VLOOKUP(A113,'Medical Examinations'!A$1:D2448,4,0)</f>
        <v>Yes</v>
      </c>
      <c r="F113" s="15" t="str">
        <f>VLOOKUP(A113,'Medical Examinations'!A$1:E2448,5,0)</f>
        <v>NO</v>
      </c>
      <c r="G113" s="15" t="str">
        <f>VLOOKUP(A113,'Medical Examinations'!A$1:F2448,6,0)</f>
        <v>Yes</v>
      </c>
      <c r="H113" s="15">
        <f>VLOOKUP(A113,'Medical Examinations'!A$1:G2448,7,0)</f>
        <v>1</v>
      </c>
      <c r="I113" t="str">
        <f>VLOOKUP(A113,'Medical Examinations'!A$1:H2447,8,0)</f>
        <v>Yes</v>
      </c>
      <c r="J113" t="str">
        <f>VLOOKUP(A113,'Medical Examinations'!A$1:J2448,10,0)</f>
        <v>Obesity</v>
      </c>
      <c r="K113" t="str">
        <f>VLOOKUP(A113,'Medical Examinations'!A$1:K2447,11,0)</f>
        <v>Pre-Diabetes</v>
      </c>
      <c r="L113" t="str">
        <f>VLOOKUP(A113,'Hospitalisation Details'!A$1:L2455,12,0)</f>
        <v>1-Jun-1983</v>
      </c>
      <c r="M113">
        <f>VLOOKUP(A113,'Hospitalisation Details'!A$1:F2456,6,0)</f>
        <v>39865.699999999997</v>
      </c>
      <c r="N113" s="15" t="str">
        <f>VLOOKUP(A113,'Hospitalisation Details'!A$1:G2455,7,0)</f>
        <v>tier - 2</v>
      </c>
      <c r="O113" s="15" t="str">
        <f>VLOOKUP(A113,'Hospitalisation Details'!A$1:H2456,8,0)</f>
        <v>tier - 2</v>
      </c>
      <c r="P113" t="str">
        <f>VLOOKUP(A113,'Hospitalisation Details'!A$1:I2456,9,0)</f>
        <v>R1011</v>
      </c>
      <c r="Q113" s="15">
        <f>VLOOKUP(A113,'Hospitalisation Details'!A$1:M2456,13,0)</f>
        <v>40</v>
      </c>
    </row>
    <row r="114" spans="1:17" ht="15" x14ac:dyDescent="0.25">
      <c r="A114" s="1" t="s">
        <v>2260</v>
      </c>
      <c r="B114" t="str">
        <f>VLOOKUP(A114,'Customer Names'!A$1:D2449,4,0)</f>
        <v>Groner</v>
      </c>
      <c r="C114">
        <f>VLOOKUP(A114,'Medical Examinations'!A$1:B2449,2,0)</f>
        <v>34.799999999999997</v>
      </c>
      <c r="D114">
        <f>VLOOKUP(A114,'Medical Examinations'!A$1:C2450,3,0)</f>
        <v>4.72</v>
      </c>
      <c r="E114" s="15" t="str">
        <f>VLOOKUP(A114,'Medical Examinations'!A$1:D2449,4,0)</f>
        <v>Yes</v>
      </c>
      <c r="F114" s="15" t="str">
        <f>VLOOKUP(A114,'Medical Examinations'!A$1:E2449,5,0)</f>
        <v>NO</v>
      </c>
      <c r="G114" s="15" t="str">
        <f>VLOOKUP(A114,'Medical Examinations'!A$1:F2449,6,0)</f>
        <v>NO</v>
      </c>
      <c r="H114" s="15">
        <f>VLOOKUP(A114,'Medical Examinations'!A$1:G2449,7,0)</f>
        <v>0</v>
      </c>
      <c r="I114" t="str">
        <f>VLOOKUP(A114,'Medical Examinations'!A$1:H2448,8,0)</f>
        <v>Yes</v>
      </c>
      <c r="J114" t="str">
        <f>VLOOKUP(A114,'Medical Examinations'!A$1:J2449,10,0)</f>
        <v>Obesity</v>
      </c>
      <c r="K114" t="str">
        <f>VLOOKUP(A114,'Medical Examinations'!A$1:K2448,11,0)</f>
        <v>Normal</v>
      </c>
      <c r="L114" t="str">
        <f>VLOOKUP(A114,'Hospitalisation Details'!A$1:L2456,12,0)</f>
        <v>17-Jul-1985</v>
      </c>
      <c r="M114">
        <f>VLOOKUP(A114,'Hospitalisation Details'!A$1:F2457,6,0)</f>
        <v>39836.519999999997</v>
      </c>
      <c r="N114" s="15" t="str">
        <f>VLOOKUP(A114,'Hospitalisation Details'!A$1:G2456,7,0)</f>
        <v>tier - 2</v>
      </c>
      <c r="O114" s="15" t="str">
        <f>VLOOKUP(A114,'Hospitalisation Details'!A$1:H2457,8,0)</f>
        <v>tier - 1</v>
      </c>
      <c r="P114" t="str">
        <f>VLOOKUP(A114,'Hospitalisation Details'!A$1:I2457,9,0)</f>
        <v>R1011</v>
      </c>
      <c r="Q114" s="15">
        <f>VLOOKUP(A114,'Hospitalisation Details'!A$1:M2457,13,0)</f>
        <v>37</v>
      </c>
    </row>
    <row r="115" spans="1:17" ht="15" x14ac:dyDescent="0.25">
      <c r="A115" s="1" t="s">
        <v>2259</v>
      </c>
      <c r="B115" t="str">
        <f>VLOOKUP(A115,'Customer Names'!A$1:D2450,4,0)</f>
        <v>Zywicki</v>
      </c>
      <c r="C115">
        <f>VLOOKUP(A115,'Medical Examinations'!A$1:B2450,2,0)</f>
        <v>36.67</v>
      </c>
      <c r="D115">
        <f>VLOOKUP(A115,'Medical Examinations'!A$1:C2451,3,0)</f>
        <v>5.18</v>
      </c>
      <c r="E115" s="15" t="str">
        <f>VLOOKUP(A115,'Medical Examinations'!A$1:D2450,4,0)</f>
        <v>NO</v>
      </c>
      <c r="F115" s="15" t="str">
        <f>VLOOKUP(A115,'Medical Examinations'!A$1:E2450,5,0)</f>
        <v>NO</v>
      </c>
      <c r="G115" s="15" t="str">
        <f>VLOOKUP(A115,'Medical Examinations'!A$1:F2450,6,0)</f>
        <v>NO</v>
      </c>
      <c r="H115" s="15">
        <f>VLOOKUP(A115,'Medical Examinations'!A$1:G2450,7,0)</f>
        <v>1</v>
      </c>
      <c r="I115" t="str">
        <f>VLOOKUP(A115,'Medical Examinations'!A$1:H2449,8,0)</f>
        <v>Yes</v>
      </c>
      <c r="J115" t="str">
        <f>VLOOKUP(A115,'Medical Examinations'!A$1:J2450,10,0)</f>
        <v>Obesity</v>
      </c>
      <c r="K115" t="str">
        <f>VLOOKUP(A115,'Medical Examinations'!A$1:K2449,11,0)</f>
        <v>Normal</v>
      </c>
      <c r="L115" t="str">
        <f>VLOOKUP(A115,'Hospitalisation Details'!A$1:L2457,12,0)</f>
        <v>24-Jul-1987</v>
      </c>
      <c r="M115">
        <f>VLOOKUP(A115,'Hospitalisation Details'!A$1:F2458,6,0)</f>
        <v>39774.28</v>
      </c>
      <c r="N115" s="15" t="str">
        <f>VLOOKUP(A115,'Hospitalisation Details'!A$1:G2457,7,0)</f>
        <v>tier - 1</v>
      </c>
      <c r="O115" s="15" t="str">
        <f>VLOOKUP(A115,'Hospitalisation Details'!A$1:H2458,8,0)</f>
        <v>tier - 1</v>
      </c>
      <c r="P115" t="str">
        <f>VLOOKUP(A115,'Hospitalisation Details'!A$1:I2458,9,0)</f>
        <v>R1014</v>
      </c>
      <c r="Q115" s="15">
        <f>VLOOKUP(A115,'Hospitalisation Details'!A$1:M2458,13,0)</f>
        <v>35</v>
      </c>
    </row>
    <row r="116" spans="1:17" ht="15" x14ac:dyDescent="0.25">
      <c r="A116" s="1" t="s">
        <v>2258</v>
      </c>
      <c r="B116" t="str">
        <f>VLOOKUP(A116,'Customer Names'!A$1:D2451,4,0)</f>
        <v>Cardinal</v>
      </c>
      <c r="C116">
        <f>VLOOKUP(A116,'Medical Examinations'!A$1:B2451,2,0)</f>
        <v>30.9</v>
      </c>
      <c r="D116">
        <f>VLOOKUP(A116,'Medical Examinations'!A$1:C2452,3,0)</f>
        <v>9.4</v>
      </c>
      <c r="E116" s="15" t="str">
        <f>VLOOKUP(A116,'Medical Examinations'!A$1:D2451,4,0)</f>
        <v>NO</v>
      </c>
      <c r="F116" s="15" t="str">
        <f>VLOOKUP(A116,'Medical Examinations'!A$1:E2451,5,0)</f>
        <v>NO</v>
      </c>
      <c r="G116" s="15" t="str">
        <f>VLOOKUP(A116,'Medical Examinations'!A$1:F2451,6,0)</f>
        <v>NO</v>
      </c>
      <c r="H116" s="15">
        <f>VLOOKUP(A116,'Medical Examinations'!A$1:G2451,7,0)</f>
        <v>2</v>
      </c>
      <c r="I116" t="str">
        <f>VLOOKUP(A116,'Medical Examinations'!A$1:H2450,8,0)</f>
        <v>Yes</v>
      </c>
      <c r="J116" t="str">
        <f>VLOOKUP(A116,'Medical Examinations'!A$1:J2451,10,0)</f>
        <v>Obesity</v>
      </c>
      <c r="K116" t="str">
        <f>VLOOKUP(A116,'Medical Examinations'!A$1:K2450,11,0)</f>
        <v>Diabetes</v>
      </c>
      <c r="L116" t="str">
        <f>VLOOKUP(A116,'Hospitalisation Details'!A$1:L2458,12,0)</f>
        <v>17-Dec-1973</v>
      </c>
      <c r="M116">
        <f>VLOOKUP(A116,'Hospitalisation Details'!A$1:F2459,6,0)</f>
        <v>39727.61</v>
      </c>
      <c r="N116" s="15" t="str">
        <f>VLOOKUP(A116,'Hospitalisation Details'!A$1:G2458,7,0)</f>
        <v>tier - 1</v>
      </c>
      <c r="O116" s="15" t="str">
        <f>VLOOKUP(A116,'Hospitalisation Details'!A$1:H2459,8,0)</f>
        <v>tier - 2</v>
      </c>
      <c r="P116" t="str">
        <f>VLOOKUP(A116,'Hospitalisation Details'!A$1:I2459,9,0)</f>
        <v>R1011</v>
      </c>
      <c r="Q116" s="15">
        <f>VLOOKUP(A116,'Hospitalisation Details'!A$1:M2459,13,0)</f>
        <v>49</v>
      </c>
    </row>
    <row r="117" spans="1:17" ht="15" x14ac:dyDescent="0.25">
      <c r="A117" s="1" t="s">
        <v>2257</v>
      </c>
      <c r="B117" t="str">
        <f>VLOOKUP(A117,'Customer Names'!A$1:D2452,4,0)</f>
        <v>Alleman</v>
      </c>
      <c r="C117">
        <f>VLOOKUP(A117,'Medical Examinations'!A$1:B2452,2,0)</f>
        <v>30.495000000000001</v>
      </c>
      <c r="D117">
        <f>VLOOKUP(A117,'Medical Examinations'!A$1:C2453,3,0)</f>
        <v>6.29</v>
      </c>
      <c r="E117" s="15" t="str">
        <f>VLOOKUP(A117,'Medical Examinations'!A$1:D2452,4,0)</f>
        <v>NO</v>
      </c>
      <c r="F117" s="15" t="str">
        <f>VLOOKUP(A117,'Medical Examinations'!A$1:E2452,5,0)</f>
        <v>NO</v>
      </c>
      <c r="G117" s="15" t="str">
        <f>VLOOKUP(A117,'Medical Examinations'!A$1:F2452,6,0)</f>
        <v>NO</v>
      </c>
      <c r="H117" s="15">
        <f>VLOOKUP(A117,'Medical Examinations'!A$1:G2452,7,0)</f>
        <v>0</v>
      </c>
      <c r="I117" t="str">
        <f>VLOOKUP(A117,'Medical Examinations'!A$1:H2451,8,0)</f>
        <v>Yes</v>
      </c>
      <c r="J117" t="str">
        <f>VLOOKUP(A117,'Medical Examinations'!A$1:J2452,10,0)</f>
        <v>Obesity</v>
      </c>
      <c r="K117" t="str">
        <f>VLOOKUP(A117,'Medical Examinations'!A$1:K2451,11,0)</f>
        <v>Pre-Diabetes</v>
      </c>
      <c r="L117" t="str">
        <f>VLOOKUP(A117,'Hospitalisation Details'!A$1:L2459,12,0)</f>
        <v>12-Aug-1977</v>
      </c>
      <c r="M117">
        <f>VLOOKUP(A117,'Hospitalisation Details'!A$1:F2460,6,0)</f>
        <v>39725.519999999997</v>
      </c>
      <c r="N117" s="15" t="str">
        <f>VLOOKUP(A117,'Hospitalisation Details'!A$1:G2459,7,0)</f>
        <v>tier - 2</v>
      </c>
      <c r="O117" s="15" t="str">
        <f>VLOOKUP(A117,'Hospitalisation Details'!A$1:H2460,8,0)</f>
        <v>tier - 1</v>
      </c>
      <c r="P117" t="str">
        <f>VLOOKUP(A117,'Hospitalisation Details'!A$1:I2460,9,0)</f>
        <v>R1012</v>
      </c>
      <c r="Q117" s="15">
        <f>VLOOKUP(A117,'Hospitalisation Details'!A$1:M2460,13,0)</f>
        <v>45</v>
      </c>
    </row>
    <row r="118" spans="1:17" ht="15" x14ac:dyDescent="0.25">
      <c r="A118" s="1" t="s">
        <v>2256</v>
      </c>
      <c r="B118" t="str">
        <f>VLOOKUP(A118,'Customer Names'!A$1:D2453,4,0)</f>
        <v>Stroffolino</v>
      </c>
      <c r="C118">
        <f>VLOOKUP(A118,'Medical Examinations'!A$1:B2453,2,0)</f>
        <v>44.88</v>
      </c>
      <c r="D118">
        <f>VLOOKUP(A118,'Medical Examinations'!A$1:C2454,3,0)</f>
        <v>6.04</v>
      </c>
      <c r="E118" s="15" t="str">
        <f>VLOOKUP(A118,'Medical Examinations'!A$1:D2453,4,0)</f>
        <v>NO</v>
      </c>
      <c r="F118" s="15" t="str">
        <f>VLOOKUP(A118,'Medical Examinations'!A$1:E2453,5,0)</f>
        <v>NO</v>
      </c>
      <c r="G118" s="15" t="str">
        <f>VLOOKUP(A118,'Medical Examinations'!A$1:F2453,6,0)</f>
        <v>Yes</v>
      </c>
      <c r="H118" s="15">
        <f>VLOOKUP(A118,'Medical Examinations'!A$1:G2453,7,0)</f>
        <v>1</v>
      </c>
      <c r="I118" t="str">
        <f>VLOOKUP(A118,'Medical Examinations'!A$1:H2452,8,0)</f>
        <v>Yes</v>
      </c>
      <c r="J118" t="str">
        <f>VLOOKUP(A118,'Medical Examinations'!A$1:J2453,10,0)</f>
        <v>Obesity</v>
      </c>
      <c r="K118" t="str">
        <f>VLOOKUP(A118,'Medical Examinations'!A$1:K2452,11,0)</f>
        <v>Pre-Diabetes</v>
      </c>
      <c r="L118" t="str">
        <f>VLOOKUP(A118,'Hospitalisation Details'!A$1:L2460,12,0)</f>
        <v>16-Jul-2003</v>
      </c>
      <c r="M118">
        <f>VLOOKUP(A118,'Hospitalisation Details'!A$1:F2461,6,0)</f>
        <v>39722.75</v>
      </c>
      <c r="N118" s="15" t="str">
        <f>VLOOKUP(A118,'Hospitalisation Details'!A$1:G2460,7,0)</f>
        <v>tier - 1</v>
      </c>
      <c r="O118" s="15" t="str">
        <f>VLOOKUP(A118,'Hospitalisation Details'!A$1:H2461,8,0)</f>
        <v>tier - 1</v>
      </c>
      <c r="P118" t="str">
        <f>VLOOKUP(A118,'Hospitalisation Details'!A$1:I2461,9,0)</f>
        <v>R1013</v>
      </c>
      <c r="Q118" s="15">
        <f>VLOOKUP(A118,'Hospitalisation Details'!A$1:M2461,13,0)</f>
        <v>19</v>
      </c>
    </row>
    <row r="119" spans="1:17" ht="15" x14ac:dyDescent="0.25">
      <c r="A119" s="1" t="s">
        <v>2255</v>
      </c>
      <c r="B119" t="str">
        <f>VLOOKUP(A119,'Customer Names'!A$1:D2454,4,0)</f>
        <v>Clubb</v>
      </c>
      <c r="C119">
        <f>VLOOKUP(A119,'Medical Examinations'!A$1:B2454,2,0)</f>
        <v>44.32</v>
      </c>
      <c r="D119">
        <f>VLOOKUP(A119,'Medical Examinations'!A$1:C2455,3,0)</f>
        <v>10.55</v>
      </c>
      <c r="E119" s="15" t="str">
        <f>VLOOKUP(A119,'Medical Examinations'!A$1:D2454,4,0)</f>
        <v>NO</v>
      </c>
      <c r="F119" s="15" t="str">
        <f>VLOOKUP(A119,'Medical Examinations'!A$1:E2454,5,0)</f>
        <v>NO</v>
      </c>
      <c r="G119" s="15" t="str">
        <f>VLOOKUP(A119,'Medical Examinations'!A$1:F2454,6,0)</f>
        <v>NO</v>
      </c>
      <c r="H119" s="15">
        <f>VLOOKUP(A119,'Medical Examinations'!A$1:G2454,7,0)</f>
        <v>0</v>
      </c>
      <c r="I119" t="str">
        <f>VLOOKUP(A119,'Medical Examinations'!A$1:H2453,8,0)</f>
        <v>Yes</v>
      </c>
      <c r="J119" t="str">
        <f>VLOOKUP(A119,'Medical Examinations'!A$1:J2454,10,0)</f>
        <v>Obesity</v>
      </c>
      <c r="K119" t="str">
        <f>VLOOKUP(A119,'Medical Examinations'!A$1:K2453,11,0)</f>
        <v>Diabetes</v>
      </c>
      <c r="L119" t="str">
        <f>VLOOKUP(A119,'Hospitalisation Details'!A$1:L2461,12,0)</f>
        <v>29-Sep-1968</v>
      </c>
      <c r="M119">
        <f>VLOOKUP(A119,'Hospitalisation Details'!A$1:F2462,6,0)</f>
        <v>39721.93</v>
      </c>
      <c r="N119" s="15" t="str">
        <f>VLOOKUP(A119,'Hospitalisation Details'!A$1:G2461,7,0)</f>
        <v>tier - 2</v>
      </c>
      <c r="O119" s="15" t="str">
        <f>VLOOKUP(A119,'Hospitalisation Details'!A$1:H2462,8,0)</f>
        <v>tier - 2</v>
      </c>
      <c r="P119" t="str">
        <f>VLOOKUP(A119,'Hospitalisation Details'!A$1:I2462,9,0)</f>
        <v>R1011</v>
      </c>
      <c r="Q119" s="15">
        <f>VLOOKUP(A119,'Hospitalisation Details'!A$1:M2462,13,0)</f>
        <v>54</v>
      </c>
    </row>
    <row r="120" spans="1:17" ht="15" x14ac:dyDescent="0.25">
      <c r="A120" s="1" t="s">
        <v>2254</v>
      </c>
      <c r="B120" t="str">
        <f>VLOOKUP(A120,'Customer Names'!A$1:D2455,4,0)</f>
        <v>McGoogan</v>
      </c>
      <c r="C120">
        <f>VLOOKUP(A120,'Medical Examinations'!A$1:B2455,2,0)</f>
        <v>46.39</v>
      </c>
      <c r="D120">
        <f>VLOOKUP(A120,'Medical Examinations'!A$1:C2456,3,0)</f>
        <v>5.09</v>
      </c>
      <c r="E120" s="15" t="str">
        <f>VLOOKUP(A120,'Medical Examinations'!A$1:D2455,4,0)</f>
        <v>NO</v>
      </c>
      <c r="F120" s="15" t="str">
        <f>VLOOKUP(A120,'Medical Examinations'!A$1:E2455,5,0)</f>
        <v>NO</v>
      </c>
      <c r="G120" s="15" t="str">
        <f>VLOOKUP(A120,'Medical Examinations'!A$1:F2455,6,0)</f>
        <v>NO</v>
      </c>
      <c r="H120" s="15">
        <f>VLOOKUP(A120,'Medical Examinations'!A$1:G2455,7,0)</f>
        <v>0</v>
      </c>
      <c r="I120" t="str">
        <f>VLOOKUP(A120,'Medical Examinations'!A$1:H2454,8,0)</f>
        <v>Yes</v>
      </c>
      <c r="J120" t="str">
        <f>VLOOKUP(A120,'Medical Examinations'!A$1:J2455,10,0)</f>
        <v>Obesity</v>
      </c>
      <c r="K120" t="str">
        <f>VLOOKUP(A120,'Medical Examinations'!A$1:K2454,11,0)</f>
        <v>Normal</v>
      </c>
      <c r="L120" t="str">
        <f>VLOOKUP(A120,'Hospitalisation Details'!A$1:L2462,12,0)</f>
        <v>17-Dec-1977</v>
      </c>
      <c r="M120">
        <f>VLOOKUP(A120,'Hospitalisation Details'!A$1:F2463,6,0)</f>
        <v>39670.44</v>
      </c>
      <c r="N120" s="15" t="str">
        <f>VLOOKUP(A120,'Hospitalisation Details'!A$1:G2462,7,0)</f>
        <v>tier - 2</v>
      </c>
      <c r="O120" s="15" t="str">
        <f>VLOOKUP(A120,'Hospitalisation Details'!A$1:H2463,8,0)</f>
        <v>tier - 1</v>
      </c>
      <c r="P120" t="str">
        <f>VLOOKUP(A120,'Hospitalisation Details'!A$1:I2463,9,0)</f>
        <v>R1012</v>
      </c>
      <c r="Q120" s="15">
        <f>VLOOKUP(A120,'Hospitalisation Details'!A$1:M2463,13,0)</f>
        <v>45</v>
      </c>
    </row>
    <row r="121" spans="1:17" ht="15" x14ac:dyDescent="0.25">
      <c r="A121" s="1" t="s">
        <v>2253</v>
      </c>
      <c r="B121" t="str">
        <f>VLOOKUP(A121,'Customer Names'!A$1:D2456,4,0)</f>
        <v>Keflezighi</v>
      </c>
      <c r="C121">
        <f>VLOOKUP(A121,'Medical Examinations'!A$1:B2456,2,0)</f>
        <v>42.13</v>
      </c>
      <c r="D121">
        <f>VLOOKUP(A121,'Medical Examinations'!A$1:C2457,3,0)</f>
        <v>5.2</v>
      </c>
      <c r="E121" s="15" t="str">
        <f>VLOOKUP(A121,'Medical Examinations'!A$1:D2456,4,0)</f>
        <v>Yes</v>
      </c>
      <c r="F121" s="15" t="str">
        <f>VLOOKUP(A121,'Medical Examinations'!A$1:E2456,5,0)</f>
        <v>NO</v>
      </c>
      <c r="G121" s="15" t="str">
        <f>VLOOKUP(A121,'Medical Examinations'!A$1:F2456,6,0)</f>
        <v>NO</v>
      </c>
      <c r="H121" s="15">
        <f>VLOOKUP(A121,'Medical Examinations'!A$1:G2456,7,0)</f>
        <v>1</v>
      </c>
      <c r="I121" t="str">
        <f>VLOOKUP(A121,'Medical Examinations'!A$1:H2455,8,0)</f>
        <v>Yes</v>
      </c>
      <c r="J121" t="str">
        <f>VLOOKUP(A121,'Medical Examinations'!A$1:J2456,10,0)</f>
        <v>Obesity</v>
      </c>
      <c r="K121" t="str">
        <f>VLOOKUP(A121,'Medical Examinations'!A$1:K2455,11,0)</f>
        <v>Normal</v>
      </c>
      <c r="L121" t="str">
        <f>VLOOKUP(A121,'Hospitalisation Details'!A$1:L2463,12,0)</f>
        <v>7-Aug-1995</v>
      </c>
      <c r="M121">
        <f>VLOOKUP(A121,'Hospitalisation Details'!A$1:F2464,6,0)</f>
        <v>39611.760000000002</v>
      </c>
      <c r="N121" s="15" t="str">
        <f>VLOOKUP(A121,'Hospitalisation Details'!A$1:G2463,7,0)</f>
        <v>tier - 1</v>
      </c>
      <c r="O121" s="15" t="str">
        <f>VLOOKUP(A121,'Hospitalisation Details'!A$1:H2464,8,0)</f>
        <v>tier - 3</v>
      </c>
      <c r="P121" t="str">
        <f>VLOOKUP(A121,'Hospitalisation Details'!A$1:I2464,9,0)</f>
        <v>R1013</v>
      </c>
      <c r="Q121" s="15">
        <f>VLOOKUP(A121,'Hospitalisation Details'!A$1:M2464,13,0)</f>
        <v>27</v>
      </c>
    </row>
    <row r="122" spans="1:17" ht="15" x14ac:dyDescent="0.25">
      <c r="A122" s="1" t="s">
        <v>2252</v>
      </c>
      <c r="B122" t="str">
        <f>VLOOKUP(A122,'Customer Names'!A$1:D2457,4,0)</f>
        <v>Syed</v>
      </c>
      <c r="C122">
        <f>VLOOKUP(A122,'Medical Examinations'!A$1:B2457,2,0)</f>
        <v>30.78</v>
      </c>
      <c r="D122">
        <f>VLOOKUP(A122,'Medical Examinations'!A$1:C2458,3,0)</f>
        <v>8.4499999999999993</v>
      </c>
      <c r="E122" s="15" t="str">
        <f>VLOOKUP(A122,'Medical Examinations'!A$1:D2457,4,0)</f>
        <v>Yes</v>
      </c>
      <c r="F122" s="15" t="str">
        <f>VLOOKUP(A122,'Medical Examinations'!A$1:E2457,5,0)</f>
        <v>NO</v>
      </c>
      <c r="G122" s="15" t="str">
        <f>VLOOKUP(A122,'Medical Examinations'!A$1:F2457,6,0)</f>
        <v>NO</v>
      </c>
      <c r="H122" s="15">
        <f>VLOOKUP(A122,'Medical Examinations'!A$1:G2457,7,0)</f>
        <v>0</v>
      </c>
      <c r="I122" t="str">
        <f>VLOOKUP(A122,'Medical Examinations'!A$1:H2456,8,0)</f>
        <v>Yes</v>
      </c>
      <c r="J122" t="str">
        <f>VLOOKUP(A122,'Medical Examinations'!A$1:J2457,10,0)</f>
        <v>Obesity</v>
      </c>
      <c r="K122" t="str">
        <f>VLOOKUP(A122,'Medical Examinations'!A$1:K2456,11,0)</f>
        <v>Diabetes</v>
      </c>
      <c r="L122" t="str">
        <f>VLOOKUP(A122,'Hospitalisation Details'!A$1:L2464,12,0)</f>
        <v>5-Jul-1981</v>
      </c>
      <c r="M122">
        <f>VLOOKUP(A122,'Hospitalisation Details'!A$1:F2465,6,0)</f>
        <v>39597.410000000003</v>
      </c>
      <c r="N122" s="15" t="str">
        <f>VLOOKUP(A122,'Hospitalisation Details'!A$1:G2464,7,0)</f>
        <v>tier - 1</v>
      </c>
      <c r="O122" s="15" t="str">
        <f>VLOOKUP(A122,'Hospitalisation Details'!A$1:H2465,8,0)</f>
        <v>tier - 2</v>
      </c>
      <c r="P122" t="str">
        <f>VLOOKUP(A122,'Hospitalisation Details'!A$1:I2465,9,0)</f>
        <v>R1017</v>
      </c>
      <c r="Q122" s="15">
        <f>VLOOKUP(A122,'Hospitalisation Details'!A$1:M2465,13,0)</f>
        <v>41</v>
      </c>
    </row>
    <row r="123" spans="1:17" ht="15" x14ac:dyDescent="0.25">
      <c r="A123" s="1" t="s">
        <v>2251</v>
      </c>
      <c r="B123" t="str">
        <f>VLOOKUP(A123,'Customer Names'!A$1:D2458,4,0)</f>
        <v>Segal</v>
      </c>
      <c r="C123">
        <f>VLOOKUP(A123,'Medical Examinations'!A$1:B2458,2,0)</f>
        <v>31.35</v>
      </c>
      <c r="D123">
        <f>VLOOKUP(A123,'Medical Examinations'!A$1:C2459,3,0)</f>
        <v>9.5399999999999991</v>
      </c>
      <c r="E123" s="15" t="str">
        <f>VLOOKUP(A123,'Medical Examinations'!A$1:D2458,4,0)</f>
        <v>NO</v>
      </c>
      <c r="F123" s="15" t="str">
        <f>VLOOKUP(A123,'Medical Examinations'!A$1:E2458,5,0)</f>
        <v>NO</v>
      </c>
      <c r="G123" s="15" t="str">
        <f>VLOOKUP(A123,'Medical Examinations'!A$1:F2458,6,0)</f>
        <v>NO</v>
      </c>
      <c r="H123" s="15">
        <f>VLOOKUP(A123,'Medical Examinations'!A$1:G2458,7,0)</f>
        <v>0</v>
      </c>
      <c r="I123" t="str">
        <f>VLOOKUP(A123,'Medical Examinations'!A$1:H2457,8,0)</f>
        <v>Yes</v>
      </c>
      <c r="J123" t="str">
        <f>VLOOKUP(A123,'Medical Examinations'!A$1:J2458,10,0)</f>
        <v>Obesity</v>
      </c>
      <c r="K123" t="str">
        <f>VLOOKUP(A123,'Medical Examinations'!A$1:K2457,11,0)</f>
        <v>Diabetes</v>
      </c>
      <c r="L123" t="str">
        <f>VLOOKUP(A123,'Hospitalisation Details'!A$1:L2465,12,0)</f>
        <v>12-Jul-1978</v>
      </c>
      <c r="M123">
        <f>VLOOKUP(A123,'Hospitalisation Details'!A$1:F2466,6,0)</f>
        <v>39556.49</v>
      </c>
      <c r="N123" s="15" t="str">
        <f>VLOOKUP(A123,'Hospitalisation Details'!A$1:G2465,7,0)</f>
        <v>tier - 1</v>
      </c>
      <c r="O123" s="15" t="str">
        <f>VLOOKUP(A123,'Hospitalisation Details'!A$1:H2466,8,0)</f>
        <v>tier - 2</v>
      </c>
      <c r="P123" t="str">
        <f>VLOOKUP(A123,'Hospitalisation Details'!A$1:I2466,9,0)</f>
        <v>R1015</v>
      </c>
      <c r="Q123" s="15">
        <f>VLOOKUP(A123,'Hospitalisation Details'!A$1:M2466,13,0)</f>
        <v>44</v>
      </c>
    </row>
    <row r="124" spans="1:17" ht="15" x14ac:dyDescent="0.25">
      <c r="A124" s="1" t="s">
        <v>2250</v>
      </c>
      <c r="B124" t="str">
        <f>VLOOKUP(A124,'Customer Names'!A$1:D2459,4,0)</f>
        <v>Defranco</v>
      </c>
      <c r="C124">
        <f>VLOOKUP(A124,'Medical Examinations'!A$1:B2459,2,0)</f>
        <v>41.46</v>
      </c>
      <c r="D124">
        <f>VLOOKUP(A124,'Medical Examinations'!A$1:C2460,3,0)</f>
        <v>4.99</v>
      </c>
      <c r="E124" s="15" t="str">
        <f>VLOOKUP(A124,'Medical Examinations'!A$1:D2459,4,0)</f>
        <v>Yes</v>
      </c>
      <c r="F124" s="15" t="str">
        <f>VLOOKUP(A124,'Medical Examinations'!A$1:E2459,5,0)</f>
        <v>NO</v>
      </c>
      <c r="G124" s="15" t="str">
        <f>VLOOKUP(A124,'Medical Examinations'!A$1:F2459,6,0)</f>
        <v>NO</v>
      </c>
      <c r="H124" s="15">
        <f>VLOOKUP(A124,'Medical Examinations'!A$1:G2459,7,0)</f>
        <v>2</v>
      </c>
      <c r="I124" t="str">
        <f>VLOOKUP(A124,'Medical Examinations'!A$1:H2458,8,0)</f>
        <v>Yes</v>
      </c>
      <c r="J124" t="str">
        <f>VLOOKUP(A124,'Medical Examinations'!A$1:J2459,10,0)</f>
        <v>Obesity</v>
      </c>
      <c r="K124" t="str">
        <f>VLOOKUP(A124,'Medical Examinations'!A$1:K2458,11,0)</f>
        <v>Normal</v>
      </c>
      <c r="L124" t="str">
        <f>VLOOKUP(A124,'Hospitalisation Details'!A$1:L2466,12,0)</f>
        <v>24-Jun-1966</v>
      </c>
      <c r="M124">
        <f>VLOOKUP(A124,'Hospitalisation Details'!A$1:F2467,6,0)</f>
        <v>39396.86</v>
      </c>
      <c r="N124" s="15" t="str">
        <f>VLOOKUP(A124,'Hospitalisation Details'!A$1:G2466,7,0)</f>
        <v>tier - 2</v>
      </c>
      <c r="O124" s="15" t="str">
        <f>VLOOKUP(A124,'Hospitalisation Details'!A$1:H2467,8,0)</f>
        <v>tier - 2</v>
      </c>
      <c r="P124" t="str">
        <f>VLOOKUP(A124,'Hospitalisation Details'!A$1:I2467,9,0)</f>
        <v>R1011</v>
      </c>
      <c r="Q124" s="15">
        <f>VLOOKUP(A124,'Hospitalisation Details'!A$1:M2467,13,0)</f>
        <v>56</v>
      </c>
    </row>
    <row r="125" spans="1:17" ht="15" x14ac:dyDescent="0.25">
      <c r="A125" s="1" t="s">
        <v>2249</v>
      </c>
      <c r="B125" t="str">
        <f>VLOOKUP(A125,'Customer Names'!A$1:D2460,4,0)</f>
        <v>Kells</v>
      </c>
      <c r="C125">
        <f>VLOOKUP(A125,'Medical Examinations'!A$1:B2460,2,0)</f>
        <v>48</v>
      </c>
      <c r="D125">
        <f>VLOOKUP(A125,'Medical Examinations'!A$1:C2461,3,0)</f>
        <v>10.54</v>
      </c>
      <c r="E125" s="15" t="str">
        <f>VLOOKUP(A125,'Medical Examinations'!A$1:D2460,4,0)</f>
        <v>NO</v>
      </c>
      <c r="F125" s="15" t="str">
        <f>VLOOKUP(A125,'Medical Examinations'!A$1:E2460,5,0)</f>
        <v>NO</v>
      </c>
      <c r="G125" s="15" t="str">
        <f>VLOOKUP(A125,'Medical Examinations'!A$1:F2460,6,0)</f>
        <v>NO</v>
      </c>
      <c r="H125" s="15">
        <f>VLOOKUP(A125,'Medical Examinations'!A$1:G2460,7,0)</f>
        <v>0</v>
      </c>
      <c r="I125" t="str">
        <f>VLOOKUP(A125,'Medical Examinations'!A$1:H2459,8,0)</f>
        <v>Yes</v>
      </c>
      <c r="J125" t="str">
        <f>VLOOKUP(A125,'Medical Examinations'!A$1:J2460,10,0)</f>
        <v>Obesity</v>
      </c>
      <c r="K125" t="str">
        <f>VLOOKUP(A125,'Medical Examinations'!A$1:K2459,11,0)</f>
        <v>Diabetes</v>
      </c>
      <c r="L125" t="str">
        <f>VLOOKUP(A125,'Hospitalisation Details'!A$1:L2467,12,0)</f>
        <v>5-Aug-1978</v>
      </c>
      <c r="M125">
        <f>VLOOKUP(A125,'Hospitalisation Details'!A$1:F2468,6,0)</f>
        <v>39352.6</v>
      </c>
      <c r="N125" s="15" t="str">
        <f>VLOOKUP(A125,'Hospitalisation Details'!A$1:G2467,7,0)</f>
        <v>tier - 2</v>
      </c>
      <c r="O125" s="15" t="str">
        <f>VLOOKUP(A125,'Hospitalisation Details'!A$1:H2468,8,0)</f>
        <v>tier - 3</v>
      </c>
      <c r="P125" t="str">
        <f>VLOOKUP(A125,'Hospitalisation Details'!A$1:I2468,9,0)</f>
        <v>R1011</v>
      </c>
      <c r="Q125" s="15">
        <f>VLOOKUP(A125,'Hospitalisation Details'!A$1:M2468,13,0)</f>
        <v>44</v>
      </c>
    </row>
    <row r="126" spans="1:17" ht="15" x14ac:dyDescent="0.25">
      <c r="A126" s="1" t="s">
        <v>2248</v>
      </c>
      <c r="B126" t="str">
        <f>VLOOKUP(A126,'Customer Names'!A$1:D2461,4,0)</f>
        <v>Lawton</v>
      </c>
      <c r="C126">
        <f>VLOOKUP(A126,'Medical Examinations'!A$1:B2461,2,0)</f>
        <v>49.13</v>
      </c>
      <c r="D126">
        <f>VLOOKUP(A126,'Medical Examinations'!A$1:C2462,3,0)</f>
        <v>4.54</v>
      </c>
      <c r="E126" s="15" t="str">
        <f>VLOOKUP(A126,'Medical Examinations'!A$1:D2461,4,0)</f>
        <v>NO</v>
      </c>
      <c r="F126" s="15" t="str">
        <f>VLOOKUP(A126,'Medical Examinations'!A$1:E2461,5,0)</f>
        <v>NO</v>
      </c>
      <c r="G126" s="15" t="str">
        <f>VLOOKUP(A126,'Medical Examinations'!A$1:F2461,6,0)</f>
        <v>NO</v>
      </c>
      <c r="H126" s="15">
        <f>VLOOKUP(A126,'Medical Examinations'!A$1:G2461,7,0)</f>
        <v>0</v>
      </c>
      <c r="I126" t="str">
        <f>VLOOKUP(A126,'Medical Examinations'!A$1:H2460,8,0)</f>
        <v>Yes</v>
      </c>
      <c r="J126" t="str">
        <f>VLOOKUP(A126,'Medical Examinations'!A$1:J2461,10,0)</f>
        <v>Obesity</v>
      </c>
      <c r="K126" t="str">
        <f>VLOOKUP(A126,'Medical Examinations'!A$1:K2460,11,0)</f>
        <v>Normal</v>
      </c>
      <c r="L126" t="str">
        <f>VLOOKUP(A126,'Hospitalisation Details'!A$1:L2468,12,0)</f>
        <v>16-Aug-1982</v>
      </c>
      <c r="M126">
        <f>VLOOKUP(A126,'Hospitalisation Details'!A$1:F2469,6,0)</f>
        <v>39315.279999999999</v>
      </c>
      <c r="N126" s="15" t="str">
        <f>VLOOKUP(A126,'Hospitalisation Details'!A$1:G2468,7,0)</f>
        <v>tier - 2</v>
      </c>
      <c r="O126" s="15" t="str">
        <f>VLOOKUP(A126,'Hospitalisation Details'!A$1:H2469,8,0)</f>
        <v>tier - 3</v>
      </c>
      <c r="P126" t="str">
        <f>VLOOKUP(A126,'Hospitalisation Details'!A$1:I2469,9,0)</f>
        <v>R1011</v>
      </c>
      <c r="Q126" s="15">
        <f>VLOOKUP(A126,'Hospitalisation Details'!A$1:M2469,13,0)</f>
        <v>40</v>
      </c>
    </row>
    <row r="127" spans="1:17" ht="15" x14ac:dyDescent="0.25">
      <c r="A127" s="1" t="s">
        <v>2247</v>
      </c>
      <c r="B127" t="str">
        <f>VLOOKUP(A127,'Customer Names'!A$1:D2462,4,0)</f>
        <v>Bejar</v>
      </c>
      <c r="C127">
        <f>VLOOKUP(A127,'Medical Examinations'!A$1:B2462,2,0)</f>
        <v>37.799999999999997</v>
      </c>
      <c r="D127">
        <f>VLOOKUP(A127,'Medical Examinations'!A$1:C2463,3,0)</f>
        <v>6.29</v>
      </c>
      <c r="E127" s="15" t="str">
        <f>VLOOKUP(A127,'Medical Examinations'!A$1:D2462,4,0)</f>
        <v>NO</v>
      </c>
      <c r="F127" s="15" t="str">
        <f>VLOOKUP(A127,'Medical Examinations'!A$1:E2462,5,0)</f>
        <v>NO</v>
      </c>
      <c r="G127" s="15" t="str">
        <f>VLOOKUP(A127,'Medical Examinations'!A$1:F2462,6,0)</f>
        <v>NO</v>
      </c>
      <c r="H127" s="15">
        <f>VLOOKUP(A127,'Medical Examinations'!A$1:G2462,7,0)</f>
        <v>1</v>
      </c>
      <c r="I127" t="str">
        <f>VLOOKUP(A127,'Medical Examinations'!A$1:H2461,8,0)</f>
        <v>Yes</v>
      </c>
      <c r="J127" t="str">
        <f>VLOOKUP(A127,'Medical Examinations'!A$1:J2462,10,0)</f>
        <v>Obesity</v>
      </c>
      <c r="K127" t="str">
        <f>VLOOKUP(A127,'Medical Examinations'!A$1:K2461,11,0)</f>
        <v>Pre-Diabetes</v>
      </c>
      <c r="L127" t="str">
        <f>VLOOKUP(A127,'Hospitalisation Details'!A$1:L2469,12,0)</f>
        <v>30-Nov-1992</v>
      </c>
      <c r="M127">
        <f>VLOOKUP(A127,'Hospitalisation Details'!A$1:F2470,6,0)</f>
        <v>39241.440000000002</v>
      </c>
      <c r="N127" s="15" t="str">
        <f>VLOOKUP(A127,'Hospitalisation Details'!A$1:G2469,7,0)</f>
        <v>tier - 1</v>
      </c>
      <c r="O127" s="15" t="str">
        <f>VLOOKUP(A127,'Hospitalisation Details'!A$1:H2470,8,0)</f>
        <v>tier - 3</v>
      </c>
      <c r="P127" t="str">
        <f>VLOOKUP(A127,'Hospitalisation Details'!A$1:I2470,9,0)</f>
        <v>R1011</v>
      </c>
      <c r="Q127" s="15">
        <f>VLOOKUP(A127,'Hospitalisation Details'!A$1:M2470,13,0)</f>
        <v>30</v>
      </c>
    </row>
    <row r="128" spans="1:17" ht="15" x14ac:dyDescent="0.25">
      <c r="A128" s="1" t="s">
        <v>2246</v>
      </c>
      <c r="B128" t="str">
        <f>VLOOKUP(A128,'Customer Names'!A$1:D2463,4,0)</f>
        <v>Navarro Castro</v>
      </c>
      <c r="C128">
        <f>VLOOKUP(A128,'Medical Examinations'!A$1:B2463,2,0)</f>
        <v>38.299999999999997</v>
      </c>
      <c r="D128">
        <f>VLOOKUP(A128,'Medical Examinations'!A$1:C2464,3,0)</f>
        <v>9.51</v>
      </c>
      <c r="E128" s="15" t="str">
        <f>VLOOKUP(A128,'Medical Examinations'!A$1:D2463,4,0)</f>
        <v>NO</v>
      </c>
      <c r="F128" s="15" t="str">
        <f>VLOOKUP(A128,'Medical Examinations'!A$1:E2463,5,0)</f>
        <v>NO</v>
      </c>
      <c r="G128" s="15" t="str">
        <f>VLOOKUP(A128,'Medical Examinations'!A$1:F2463,6,0)</f>
        <v>NO</v>
      </c>
      <c r="H128" s="15">
        <f>VLOOKUP(A128,'Medical Examinations'!A$1:G2463,7,0)</f>
        <v>0</v>
      </c>
      <c r="I128" t="str">
        <f>VLOOKUP(A128,'Medical Examinations'!A$1:H2462,8,0)</f>
        <v>Yes</v>
      </c>
      <c r="J128" t="str">
        <f>VLOOKUP(A128,'Medical Examinations'!A$1:J2463,10,0)</f>
        <v>Obesity</v>
      </c>
      <c r="K128" t="str">
        <f>VLOOKUP(A128,'Medical Examinations'!A$1:K2462,11,0)</f>
        <v>Diabetes</v>
      </c>
      <c r="L128" t="str">
        <f>VLOOKUP(A128,'Hospitalisation Details'!A$1:L2470,12,0)</f>
        <v>7-Jul-1962</v>
      </c>
      <c r="M128">
        <f>VLOOKUP(A128,'Hospitalisation Details'!A$1:F2471,6,0)</f>
        <v>39221.120000000003</v>
      </c>
      <c r="N128" s="15" t="str">
        <f>VLOOKUP(A128,'Hospitalisation Details'!A$1:G2470,7,0)</f>
        <v>tier - 2</v>
      </c>
      <c r="O128" s="15" t="str">
        <f>VLOOKUP(A128,'Hospitalisation Details'!A$1:H2471,8,0)</f>
        <v>tier - 1</v>
      </c>
      <c r="P128" t="str">
        <f>VLOOKUP(A128,'Hospitalisation Details'!A$1:I2471,9,0)</f>
        <v>R1011</v>
      </c>
      <c r="Q128" s="15">
        <f>VLOOKUP(A128,'Hospitalisation Details'!A$1:M2471,13,0)</f>
        <v>60</v>
      </c>
    </row>
    <row r="129" spans="1:17" ht="15" x14ac:dyDescent="0.25">
      <c r="A129" s="1" t="s">
        <v>2245</v>
      </c>
      <c r="B129" t="str">
        <f>VLOOKUP(A129,'Customer Names'!A$1:D2464,4,0)</f>
        <v>Tice</v>
      </c>
      <c r="C129">
        <f>VLOOKUP(A129,'Medical Examinations'!A$1:B2464,2,0)</f>
        <v>32.774999999999999</v>
      </c>
      <c r="D129">
        <f>VLOOKUP(A129,'Medical Examinations'!A$1:C2465,3,0)</f>
        <v>4.72</v>
      </c>
      <c r="E129" s="15" t="str">
        <f>VLOOKUP(A129,'Medical Examinations'!A$1:D2464,4,0)</f>
        <v>NO</v>
      </c>
      <c r="F129" s="15" t="str">
        <f>VLOOKUP(A129,'Medical Examinations'!A$1:E2464,5,0)</f>
        <v>NO</v>
      </c>
      <c r="G129" s="15" t="str">
        <f>VLOOKUP(A129,'Medical Examinations'!A$1:F2464,6,0)</f>
        <v>NO</v>
      </c>
      <c r="H129" s="15">
        <f>VLOOKUP(A129,'Medical Examinations'!A$1:G2464,7,0)</f>
        <v>0</v>
      </c>
      <c r="I129" t="str">
        <f>VLOOKUP(A129,'Medical Examinations'!A$1:H2463,8,0)</f>
        <v>Yes</v>
      </c>
      <c r="J129" t="str">
        <f>VLOOKUP(A129,'Medical Examinations'!A$1:J2464,10,0)</f>
        <v>Obesity</v>
      </c>
      <c r="K129" t="str">
        <f>VLOOKUP(A129,'Medical Examinations'!A$1:K2463,11,0)</f>
        <v>Normal</v>
      </c>
      <c r="L129" t="str">
        <f>VLOOKUP(A129,'Hospitalisation Details'!A$1:L2471,12,0)</f>
        <v>4-Aug-1982</v>
      </c>
      <c r="M129">
        <f>VLOOKUP(A129,'Hospitalisation Details'!A$1:F2472,6,0)</f>
        <v>39125.33</v>
      </c>
      <c r="N129" s="15" t="str">
        <f>VLOOKUP(A129,'Hospitalisation Details'!A$1:G2471,7,0)</f>
        <v>tier - 1</v>
      </c>
      <c r="O129" s="15" t="str">
        <f>VLOOKUP(A129,'Hospitalisation Details'!A$1:H2472,8,0)</f>
        <v>tier - 1</v>
      </c>
      <c r="P129" t="str">
        <f>VLOOKUP(A129,'Hospitalisation Details'!A$1:I2472,9,0)</f>
        <v>R1016</v>
      </c>
      <c r="Q129" s="15">
        <f>VLOOKUP(A129,'Hospitalisation Details'!A$1:M2472,13,0)</f>
        <v>40</v>
      </c>
    </row>
    <row r="130" spans="1:17" ht="15" x14ac:dyDescent="0.25">
      <c r="A130" s="1" t="s">
        <v>2244</v>
      </c>
      <c r="B130" t="str">
        <f>VLOOKUP(A130,'Customer Names'!A$1:D2465,4,0)</f>
        <v>Wolf</v>
      </c>
      <c r="C130">
        <f>VLOOKUP(A130,'Medical Examinations'!A$1:B2465,2,0)</f>
        <v>34.200000000000003</v>
      </c>
      <c r="D130">
        <f>VLOOKUP(A130,'Medical Examinations'!A$1:C2466,3,0)</f>
        <v>5.91</v>
      </c>
      <c r="E130" s="15" t="str">
        <f>VLOOKUP(A130,'Medical Examinations'!A$1:D2465,4,0)</f>
        <v>Yes</v>
      </c>
      <c r="F130" s="15" t="str">
        <f>VLOOKUP(A130,'Medical Examinations'!A$1:E2465,5,0)</f>
        <v>NO</v>
      </c>
      <c r="G130" s="15" t="str">
        <f>VLOOKUP(A130,'Medical Examinations'!A$1:F2465,6,0)</f>
        <v>NO</v>
      </c>
      <c r="H130" s="15">
        <f>VLOOKUP(A130,'Medical Examinations'!A$1:G2465,7,0)</f>
        <v>0</v>
      </c>
      <c r="I130" t="str">
        <f>VLOOKUP(A130,'Medical Examinations'!A$1:H2464,8,0)</f>
        <v>Yes</v>
      </c>
      <c r="J130" t="str">
        <f>VLOOKUP(A130,'Medical Examinations'!A$1:J2465,10,0)</f>
        <v>Obesity</v>
      </c>
      <c r="K130" t="str">
        <f>VLOOKUP(A130,'Medical Examinations'!A$1:K2464,11,0)</f>
        <v>Pre-Diabetes</v>
      </c>
      <c r="L130" t="str">
        <f>VLOOKUP(A130,'Hospitalisation Details'!A$1:L2472,12,0)</f>
        <v>20-Sep-1985</v>
      </c>
      <c r="M130">
        <f>VLOOKUP(A130,'Hospitalisation Details'!A$1:F2473,6,0)</f>
        <v>39047.29</v>
      </c>
      <c r="N130" s="15" t="str">
        <f>VLOOKUP(A130,'Hospitalisation Details'!A$1:G2472,7,0)</f>
        <v>tier - 1</v>
      </c>
      <c r="O130" s="15" t="str">
        <f>VLOOKUP(A130,'Hospitalisation Details'!A$1:H2473,8,0)</f>
        <v>tier - 3</v>
      </c>
      <c r="P130" t="str">
        <f>VLOOKUP(A130,'Hospitalisation Details'!A$1:I2473,9,0)</f>
        <v>R1017</v>
      </c>
      <c r="Q130" s="15">
        <f>VLOOKUP(A130,'Hospitalisation Details'!A$1:M2473,13,0)</f>
        <v>37</v>
      </c>
    </row>
    <row r="131" spans="1:17" ht="15" x14ac:dyDescent="0.25">
      <c r="A131" s="1" t="s">
        <v>2243</v>
      </c>
      <c r="B131" t="str">
        <f>VLOOKUP(A131,'Customer Names'!A$1:D2466,4,0)</f>
        <v>Oppedal</v>
      </c>
      <c r="C131">
        <f>VLOOKUP(A131,'Medical Examinations'!A$1:B2466,2,0)</f>
        <v>30.2</v>
      </c>
      <c r="D131">
        <f>VLOOKUP(A131,'Medical Examinations'!A$1:C2467,3,0)</f>
        <v>9.58</v>
      </c>
      <c r="E131" s="15" t="str">
        <f>VLOOKUP(A131,'Medical Examinations'!A$1:D2466,4,0)</f>
        <v>NO</v>
      </c>
      <c r="F131" s="15" t="str">
        <f>VLOOKUP(A131,'Medical Examinations'!A$1:E2466,5,0)</f>
        <v>NO</v>
      </c>
      <c r="G131" s="15" t="str">
        <f>VLOOKUP(A131,'Medical Examinations'!A$1:F2466,6,0)</f>
        <v>NO</v>
      </c>
      <c r="H131" s="15">
        <f>VLOOKUP(A131,'Medical Examinations'!A$1:G2466,7,0)</f>
        <v>0</v>
      </c>
      <c r="I131" t="str">
        <f>VLOOKUP(A131,'Medical Examinations'!A$1:H2465,8,0)</f>
        <v>Yes</v>
      </c>
      <c r="J131" t="str">
        <f>VLOOKUP(A131,'Medical Examinations'!A$1:J2466,10,0)</f>
        <v>Obesity</v>
      </c>
      <c r="K131" t="str">
        <f>VLOOKUP(A131,'Medical Examinations'!A$1:K2465,11,0)</f>
        <v>Diabetes</v>
      </c>
      <c r="L131" t="str">
        <f>VLOOKUP(A131,'Hospitalisation Details'!A$1:L2473,12,0)</f>
        <v>12-Oct-1978</v>
      </c>
      <c r="M131">
        <f>VLOOKUP(A131,'Hospitalisation Details'!A$1:F2474,6,0)</f>
        <v>38998.550000000003</v>
      </c>
      <c r="N131" s="15" t="str">
        <f>VLOOKUP(A131,'Hospitalisation Details'!A$1:G2473,7,0)</f>
        <v>tier - 1</v>
      </c>
      <c r="O131" s="15" t="str">
        <f>VLOOKUP(A131,'Hospitalisation Details'!A$1:H2474,8,0)</f>
        <v>tier - 1</v>
      </c>
      <c r="P131" t="str">
        <f>VLOOKUP(A131,'Hospitalisation Details'!A$1:I2474,9,0)</f>
        <v>R1011</v>
      </c>
      <c r="Q131" s="15">
        <f>VLOOKUP(A131,'Hospitalisation Details'!A$1:M2474,13,0)</f>
        <v>44</v>
      </c>
    </row>
    <row r="132" spans="1:17" ht="15" x14ac:dyDescent="0.25">
      <c r="A132" s="1" t="s">
        <v>2242</v>
      </c>
      <c r="B132" t="str">
        <f>VLOOKUP(A132,'Customer Names'!A$1:D2467,4,0)</f>
        <v>Wright</v>
      </c>
      <c r="C132">
        <f>VLOOKUP(A132,'Medical Examinations'!A$1:B2467,2,0)</f>
        <v>48.32</v>
      </c>
      <c r="D132">
        <f>VLOOKUP(A132,'Medical Examinations'!A$1:C2468,3,0)</f>
        <v>5.77</v>
      </c>
      <c r="E132" s="15" t="str">
        <f>VLOOKUP(A132,'Medical Examinations'!A$1:D2467,4,0)</f>
        <v>NO</v>
      </c>
      <c r="F132" s="15" t="str">
        <f>VLOOKUP(A132,'Medical Examinations'!A$1:E2467,5,0)</f>
        <v>NO</v>
      </c>
      <c r="G132" s="15" t="str">
        <f>VLOOKUP(A132,'Medical Examinations'!A$1:F2467,6,0)</f>
        <v>NO</v>
      </c>
      <c r="H132" s="15">
        <f>VLOOKUP(A132,'Medical Examinations'!A$1:G2467,7,0)</f>
        <v>0</v>
      </c>
      <c r="I132" t="str">
        <f>VLOOKUP(A132,'Medical Examinations'!A$1:H2466,8,0)</f>
        <v>Yes</v>
      </c>
      <c r="J132" t="str">
        <f>VLOOKUP(A132,'Medical Examinations'!A$1:J2467,10,0)</f>
        <v>Obesity</v>
      </c>
      <c r="K132" t="str">
        <f>VLOOKUP(A132,'Medical Examinations'!A$1:K2466,11,0)</f>
        <v>Pre-Diabetes</v>
      </c>
      <c r="L132" t="str">
        <f>VLOOKUP(A132,'Hospitalisation Details'!A$1:L2474,12,0)</f>
        <v>24-Sep-1980</v>
      </c>
      <c r="M132">
        <f>VLOOKUP(A132,'Hospitalisation Details'!A$1:F2475,6,0)</f>
        <v>38947.43</v>
      </c>
      <c r="N132" s="15" t="str">
        <f>VLOOKUP(A132,'Hospitalisation Details'!A$1:G2474,7,0)</f>
        <v>tier - 2</v>
      </c>
      <c r="O132" s="15" t="str">
        <f>VLOOKUP(A132,'Hospitalisation Details'!A$1:H2475,8,0)</f>
        <v>tier - 3</v>
      </c>
      <c r="P132" t="str">
        <f>VLOOKUP(A132,'Hospitalisation Details'!A$1:I2475,9,0)</f>
        <v>R1011</v>
      </c>
      <c r="Q132" s="15">
        <f>VLOOKUP(A132,'Hospitalisation Details'!A$1:M2475,13,0)</f>
        <v>42</v>
      </c>
    </row>
    <row r="133" spans="1:17" ht="15" x14ac:dyDescent="0.25">
      <c r="A133" s="1" t="s">
        <v>2241</v>
      </c>
      <c r="B133" t="str">
        <f>VLOOKUP(A133,'Customer Names'!A$1:D2468,4,0)</f>
        <v>Ellis</v>
      </c>
      <c r="C133">
        <f>VLOOKUP(A133,'Medical Examinations'!A$1:B2468,2,0)</f>
        <v>44.86</v>
      </c>
      <c r="D133">
        <f>VLOOKUP(A133,'Medical Examinations'!A$1:C2469,3,0)</f>
        <v>4.38</v>
      </c>
      <c r="E133" s="15" t="str">
        <f>VLOOKUP(A133,'Medical Examinations'!A$1:D2468,4,0)</f>
        <v>Yes</v>
      </c>
      <c r="F133" s="15" t="str">
        <f>VLOOKUP(A133,'Medical Examinations'!A$1:E2468,5,0)</f>
        <v>NO</v>
      </c>
      <c r="G133" s="15" t="str">
        <f>VLOOKUP(A133,'Medical Examinations'!A$1:F2468,6,0)</f>
        <v>NO</v>
      </c>
      <c r="H133" s="15">
        <f>VLOOKUP(A133,'Medical Examinations'!A$1:G2468,7,0)</f>
        <v>0</v>
      </c>
      <c r="I133" t="str">
        <f>VLOOKUP(A133,'Medical Examinations'!A$1:H2467,8,0)</f>
        <v>Yes</v>
      </c>
      <c r="J133" t="str">
        <f>VLOOKUP(A133,'Medical Examinations'!A$1:J2468,10,0)</f>
        <v>Obesity</v>
      </c>
      <c r="K133" t="str">
        <f>VLOOKUP(A133,'Medical Examinations'!A$1:K2467,11,0)</f>
        <v>Normal</v>
      </c>
      <c r="L133" t="str">
        <f>VLOOKUP(A133,'Hospitalisation Details'!A$1:L2475,12,0)</f>
        <v>15-Dec-1976</v>
      </c>
      <c r="M133">
        <f>VLOOKUP(A133,'Hospitalisation Details'!A$1:F2476,6,0)</f>
        <v>38932.559999999998</v>
      </c>
      <c r="N133" s="15" t="str">
        <f>VLOOKUP(A133,'Hospitalisation Details'!A$1:G2475,7,0)</f>
        <v>tier - 2</v>
      </c>
      <c r="O133" s="15" t="str">
        <f>VLOOKUP(A133,'Hospitalisation Details'!A$1:H2476,8,0)</f>
        <v>tier - 3</v>
      </c>
      <c r="P133" t="str">
        <f>VLOOKUP(A133,'Hospitalisation Details'!A$1:I2476,9,0)</f>
        <v>R1011</v>
      </c>
      <c r="Q133" s="15">
        <f>VLOOKUP(A133,'Hospitalisation Details'!A$1:M2476,13,0)</f>
        <v>46</v>
      </c>
    </row>
    <row r="134" spans="1:17" ht="15" x14ac:dyDescent="0.25">
      <c r="A134" s="1" t="s">
        <v>2240</v>
      </c>
      <c r="B134" t="str">
        <f>VLOOKUP(A134,'Customer Names'!A$1:D2469,4,0)</f>
        <v>Taormina</v>
      </c>
      <c r="C134">
        <f>VLOOKUP(A134,'Medical Examinations'!A$1:B2469,2,0)</f>
        <v>52.15</v>
      </c>
      <c r="D134">
        <f>VLOOKUP(A134,'Medical Examinations'!A$1:C2470,3,0)</f>
        <v>5.65</v>
      </c>
      <c r="E134" s="15" t="str">
        <f>VLOOKUP(A134,'Medical Examinations'!A$1:D2469,4,0)</f>
        <v>NO</v>
      </c>
      <c r="F134" s="15" t="str">
        <f>VLOOKUP(A134,'Medical Examinations'!A$1:E2469,5,0)</f>
        <v>NO</v>
      </c>
      <c r="G134" s="15" t="str">
        <f>VLOOKUP(A134,'Medical Examinations'!A$1:F2469,6,0)</f>
        <v>NO</v>
      </c>
      <c r="H134" s="15">
        <f>VLOOKUP(A134,'Medical Examinations'!A$1:G2469,7,0)</f>
        <v>1</v>
      </c>
      <c r="I134" t="str">
        <f>VLOOKUP(A134,'Medical Examinations'!A$1:H2468,8,0)</f>
        <v>Yes</v>
      </c>
      <c r="J134" t="str">
        <f>VLOOKUP(A134,'Medical Examinations'!A$1:J2469,10,0)</f>
        <v>Obesity</v>
      </c>
      <c r="K134" t="str">
        <f>VLOOKUP(A134,'Medical Examinations'!A$1:K2468,11,0)</f>
        <v>Normal</v>
      </c>
      <c r="L134" t="str">
        <f>VLOOKUP(A134,'Hospitalisation Details'!A$1:L2476,12,0)</f>
        <v>16-Jun-1987</v>
      </c>
      <c r="M134">
        <f>VLOOKUP(A134,'Hospitalisation Details'!A$1:F2477,6,0)</f>
        <v>38924.04</v>
      </c>
      <c r="N134" s="15" t="str">
        <f>VLOOKUP(A134,'Hospitalisation Details'!A$1:G2476,7,0)</f>
        <v>tier - 2</v>
      </c>
      <c r="O134" s="15" t="str">
        <f>VLOOKUP(A134,'Hospitalisation Details'!A$1:H2477,8,0)</f>
        <v>tier - 2</v>
      </c>
      <c r="P134" t="str">
        <f>VLOOKUP(A134,'Hospitalisation Details'!A$1:I2477,9,0)</f>
        <v>R1011</v>
      </c>
      <c r="Q134" s="15">
        <f>VLOOKUP(A134,'Hospitalisation Details'!A$1:M2477,13,0)</f>
        <v>35</v>
      </c>
    </row>
    <row r="135" spans="1:17" ht="15" x14ac:dyDescent="0.25">
      <c r="A135" s="1" t="s">
        <v>2239</v>
      </c>
      <c r="B135" t="str">
        <f>VLOOKUP(A135,'Customer Names'!A$1:D2470,4,0)</f>
        <v>Lynch</v>
      </c>
      <c r="C135">
        <f>VLOOKUP(A135,'Medical Examinations'!A$1:B2470,2,0)</f>
        <v>41.12</v>
      </c>
      <c r="D135">
        <f>VLOOKUP(A135,'Medical Examinations'!A$1:C2471,3,0)</f>
        <v>7.54</v>
      </c>
      <c r="E135" s="15" t="str">
        <f>VLOOKUP(A135,'Medical Examinations'!A$1:D2470,4,0)</f>
        <v>Yes</v>
      </c>
      <c r="F135" s="15" t="str">
        <f>VLOOKUP(A135,'Medical Examinations'!A$1:E2470,5,0)</f>
        <v>NO</v>
      </c>
      <c r="G135" s="15" t="str">
        <f>VLOOKUP(A135,'Medical Examinations'!A$1:F2470,6,0)</f>
        <v>NO</v>
      </c>
      <c r="H135" s="15">
        <f>VLOOKUP(A135,'Medical Examinations'!A$1:G2470,7,0)</f>
        <v>0</v>
      </c>
      <c r="I135" t="str">
        <f>VLOOKUP(A135,'Medical Examinations'!A$1:H2469,8,0)</f>
        <v>Yes</v>
      </c>
      <c r="J135" t="str">
        <f>VLOOKUP(A135,'Medical Examinations'!A$1:J2470,10,0)</f>
        <v>Obesity</v>
      </c>
      <c r="K135" t="str">
        <f>VLOOKUP(A135,'Medical Examinations'!A$1:K2469,11,0)</f>
        <v>Diabetes</v>
      </c>
      <c r="L135" t="str">
        <f>VLOOKUP(A135,'Hospitalisation Details'!A$1:L2477,12,0)</f>
        <v>30-Jul-1967</v>
      </c>
      <c r="M135">
        <f>VLOOKUP(A135,'Hospitalisation Details'!A$1:F2478,6,0)</f>
        <v>38893.360000000001</v>
      </c>
      <c r="N135" s="15" t="str">
        <f>VLOOKUP(A135,'Hospitalisation Details'!A$1:G2477,7,0)</f>
        <v>tier - 1</v>
      </c>
      <c r="O135" s="15" t="str">
        <f>VLOOKUP(A135,'Hospitalisation Details'!A$1:H2478,8,0)</f>
        <v>tier - 2</v>
      </c>
      <c r="P135" t="str">
        <f>VLOOKUP(A135,'Hospitalisation Details'!A$1:I2478,9,0)</f>
        <v>R1011</v>
      </c>
      <c r="Q135" s="15">
        <f>VLOOKUP(A135,'Hospitalisation Details'!A$1:M2478,13,0)</f>
        <v>55</v>
      </c>
    </row>
    <row r="136" spans="1:17" ht="15" x14ac:dyDescent="0.25">
      <c r="A136" s="1" t="s">
        <v>2238</v>
      </c>
      <c r="B136" t="str">
        <f>VLOOKUP(A136,'Customer Names'!A$1:D2471,4,0)</f>
        <v>Tavella</v>
      </c>
      <c r="C136">
        <f>VLOOKUP(A136,'Medical Examinations'!A$1:B2471,2,0)</f>
        <v>38.39</v>
      </c>
      <c r="D136">
        <f>VLOOKUP(A136,'Medical Examinations'!A$1:C2472,3,0)</f>
        <v>5.1100000000000003</v>
      </c>
      <c r="E136" s="15" t="str">
        <f>VLOOKUP(A136,'Medical Examinations'!A$1:D2471,4,0)</f>
        <v>Yes</v>
      </c>
      <c r="F136" s="15" t="str">
        <f>VLOOKUP(A136,'Medical Examinations'!A$1:E2471,5,0)</f>
        <v>NO</v>
      </c>
      <c r="G136" s="15" t="str">
        <f>VLOOKUP(A136,'Medical Examinations'!A$1:F2471,6,0)</f>
        <v>NO</v>
      </c>
      <c r="H136" s="15">
        <f>VLOOKUP(A136,'Medical Examinations'!A$1:G2471,7,0)</f>
        <v>1</v>
      </c>
      <c r="I136" t="str">
        <f>VLOOKUP(A136,'Medical Examinations'!A$1:H2470,8,0)</f>
        <v>Yes</v>
      </c>
      <c r="J136" t="str">
        <f>VLOOKUP(A136,'Medical Examinations'!A$1:J2471,10,0)</f>
        <v>Obesity</v>
      </c>
      <c r="K136" t="str">
        <f>VLOOKUP(A136,'Medical Examinations'!A$1:K2470,11,0)</f>
        <v>Normal</v>
      </c>
      <c r="L136" t="str">
        <f>VLOOKUP(A136,'Hospitalisation Details'!A$1:L2478,12,0)</f>
        <v>6-Jun-1964</v>
      </c>
      <c r="M136">
        <f>VLOOKUP(A136,'Hospitalisation Details'!A$1:F2479,6,0)</f>
        <v>38869.25</v>
      </c>
      <c r="N136" s="15" t="str">
        <f>VLOOKUP(A136,'Hospitalisation Details'!A$1:G2478,7,0)</f>
        <v>tier - 2</v>
      </c>
      <c r="O136" s="15" t="str">
        <f>VLOOKUP(A136,'Hospitalisation Details'!A$1:H2479,8,0)</f>
        <v>tier - 2</v>
      </c>
      <c r="P136" t="str">
        <f>VLOOKUP(A136,'Hospitalisation Details'!A$1:I2479,9,0)</f>
        <v>R1011</v>
      </c>
      <c r="Q136" s="15">
        <f>VLOOKUP(A136,'Hospitalisation Details'!A$1:M2479,13,0)</f>
        <v>59</v>
      </c>
    </row>
    <row r="137" spans="1:17" ht="15" x14ac:dyDescent="0.25">
      <c r="A137" s="1" t="s">
        <v>2237</v>
      </c>
      <c r="B137" t="str">
        <f>VLOOKUP(A137,'Customer Names'!A$1:D2472,4,0)</f>
        <v>Neufeld</v>
      </c>
      <c r="C137">
        <f>VLOOKUP(A137,'Medical Examinations'!A$1:B2472,2,0)</f>
        <v>46.85</v>
      </c>
      <c r="D137">
        <f>VLOOKUP(A137,'Medical Examinations'!A$1:C2473,3,0)</f>
        <v>4.25</v>
      </c>
      <c r="E137" s="15" t="str">
        <f>VLOOKUP(A137,'Medical Examinations'!A$1:D2472,4,0)</f>
        <v>NO</v>
      </c>
      <c r="F137" s="15" t="str">
        <f>VLOOKUP(A137,'Medical Examinations'!A$1:E2472,5,0)</f>
        <v>NO</v>
      </c>
      <c r="G137" s="15" t="str">
        <f>VLOOKUP(A137,'Medical Examinations'!A$1:F2472,6,0)</f>
        <v>Yes</v>
      </c>
      <c r="H137" s="15">
        <f>VLOOKUP(A137,'Medical Examinations'!A$1:G2472,7,0)</f>
        <v>1</v>
      </c>
      <c r="I137" t="str">
        <f>VLOOKUP(A137,'Medical Examinations'!A$1:H2471,8,0)</f>
        <v>Yes</v>
      </c>
      <c r="J137" t="str">
        <f>VLOOKUP(A137,'Medical Examinations'!A$1:J2472,10,0)</f>
        <v>Obesity</v>
      </c>
      <c r="K137" t="str">
        <f>VLOOKUP(A137,'Medical Examinations'!A$1:K2471,11,0)</f>
        <v>Normal</v>
      </c>
      <c r="L137" t="str">
        <f>VLOOKUP(A137,'Hospitalisation Details'!A$1:L2479,12,0)</f>
        <v>3-Dec-1979</v>
      </c>
      <c r="M137">
        <f>VLOOKUP(A137,'Hospitalisation Details'!A$1:F2480,6,0)</f>
        <v>38836.980000000003</v>
      </c>
      <c r="N137" s="15" t="str">
        <f>VLOOKUP(A137,'Hospitalisation Details'!A$1:G2479,7,0)</f>
        <v>tier - 2</v>
      </c>
      <c r="O137" s="15" t="str">
        <f>VLOOKUP(A137,'Hospitalisation Details'!A$1:H2480,8,0)</f>
        <v>tier - 1</v>
      </c>
      <c r="P137" t="str">
        <f>VLOOKUP(A137,'Hospitalisation Details'!A$1:I2480,9,0)</f>
        <v>R1011</v>
      </c>
      <c r="Q137" s="15">
        <f>VLOOKUP(A137,'Hospitalisation Details'!A$1:M2480,13,0)</f>
        <v>43</v>
      </c>
    </row>
    <row r="138" spans="1:17" ht="15" x14ac:dyDescent="0.25">
      <c r="A138" s="1" t="s">
        <v>2236</v>
      </c>
      <c r="B138" t="str">
        <f>VLOOKUP(A138,'Customer Names'!A$1:D2473,4,0)</f>
        <v>Walhovd</v>
      </c>
      <c r="C138">
        <f>VLOOKUP(A138,'Medical Examinations'!A$1:B2473,2,0)</f>
        <v>42.24</v>
      </c>
      <c r="D138">
        <f>VLOOKUP(A138,'Medical Examinations'!A$1:C2474,3,0)</f>
        <v>5.55</v>
      </c>
      <c r="E138" s="15" t="str">
        <f>VLOOKUP(A138,'Medical Examinations'!A$1:D2473,4,0)</f>
        <v>NO</v>
      </c>
      <c r="F138" s="15" t="str">
        <f>VLOOKUP(A138,'Medical Examinations'!A$1:E2473,5,0)</f>
        <v>Yes</v>
      </c>
      <c r="G138" s="15" t="str">
        <f>VLOOKUP(A138,'Medical Examinations'!A$1:F2473,6,0)</f>
        <v>NO</v>
      </c>
      <c r="H138" s="15">
        <f>VLOOKUP(A138,'Medical Examinations'!A$1:G2473,7,0)</f>
        <v>1</v>
      </c>
      <c r="I138" t="str">
        <f>VLOOKUP(A138,'Medical Examinations'!A$1:H2472,8,0)</f>
        <v>Yes</v>
      </c>
      <c r="J138" t="str">
        <f>VLOOKUP(A138,'Medical Examinations'!A$1:J2473,10,0)</f>
        <v>Obesity</v>
      </c>
      <c r="K138" t="str">
        <f>VLOOKUP(A138,'Medical Examinations'!A$1:K2472,11,0)</f>
        <v>Normal</v>
      </c>
      <c r="L138" t="str">
        <f>VLOOKUP(A138,'Hospitalisation Details'!A$1:L2480,12,0)</f>
        <v>5-Dec-2004</v>
      </c>
      <c r="M138">
        <f>VLOOKUP(A138,'Hospitalisation Details'!A$1:F2481,6,0)</f>
        <v>38792.69</v>
      </c>
      <c r="N138" s="15" t="str">
        <f>VLOOKUP(A138,'Hospitalisation Details'!A$1:G2480,7,0)</f>
        <v>tier - 2</v>
      </c>
      <c r="O138" s="15" t="str">
        <f>VLOOKUP(A138,'Hospitalisation Details'!A$1:H2481,8,0)</f>
        <v>tier - 2</v>
      </c>
      <c r="P138" t="str">
        <f>VLOOKUP(A138,'Hospitalisation Details'!A$1:I2481,9,0)</f>
        <v>R1013</v>
      </c>
      <c r="Q138" s="15">
        <f>VLOOKUP(A138,'Hospitalisation Details'!A$1:M2481,13,0)</f>
        <v>18</v>
      </c>
    </row>
    <row r="139" spans="1:17" ht="15" x14ac:dyDescent="0.25">
      <c r="A139" s="1" t="s">
        <v>2235</v>
      </c>
      <c r="B139" t="str">
        <f>VLOOKUP(A139,'Customer Names'!A$1:D2474,4,0)</f>
        <v>Washburn</v>
      </c>
      <c r="C139">
        <f>VLOOKUP(A139,'Medical Examinations'!A$1:B2474,2,0)</f>
        <v>34.39</v>
      </c>
      <c r="D139">
        <f>VLOOKUP(A139,'Medical Examinations'!A$1:C2475,3,0)</f>
        <v>5.78</v>
      </c>
      <c r="E139" s="15" t="str">
        <f>VLOOKUP(A139,'Medical Examinations'!A$1:D2474,4,0)</f>
        <v>NO</v>
      </c>
      <c r="F139" s="15" t="str">
        <f>VLOOKUP(A139,'Medical Examinations'!A$1:E2474,5,0)</f>
        <v>NO</v>
      </c>
      <c r="G139" s="15" t="str">
        <f>VLOOKUP(A139,'Medical Examinations'!A$1:F2474,6,0)</f>
        <v>NO</v>
      </c>
      <c r="H139" s="15">
        <f>VLOOKUP(A139,'Medical Examinations'!A$1:G2474,7,0)</f>
        <v>0</v>
      </c>
      <c r="I139" t="str">
        <f>VLOOKUP(A139,'Medical Examinations'!A$1:H2473,8,0)</f>
        <v>Yes</v>
      </c>
      <c r="J139" t="str">
        <f>VLOOKUP(A139,'Medical Examinations'!A$1:J2474,10,0)</f>
        <v>Obesity</v>
      </c>
      <c r="K139" t="str">
        <f>VLOOKUP(A139,'Medical Examinations'!A$1:K2473,11,0)</f>
        <v>Pre-Diabetes</v>
      </c>
      <c r="L139" t="str">
        <f>VLOOKUP(A139,'Hospitalisation Details'!A$1:L2481,12,0)</f>
        <v>8-Nov-1991</v>
      </c>
      <c r="M139">
        <f>VLOOKUP(A139,'Hospitalisation Details'!A$1:F2482,6,0)</f>
        <v>38746.36</v>
      </c>
      <c r="N139" s="15" t="str">
        <f>VLOOKUP(A139,'Hospitalisation Details'!A$1:G2481,7,0)</f>
        <v>tier - 1</v>
      </c>
      <c r="O139" s="15" t="str">
        <f>VLOOKUP(A139,'Hospitalisation Details'!A$1:H2482,8,0)</f>
        <v>tier - 2</v>
      </c>
      <c r="P139" t="str">
        <f>VLOOKUP(A139,'Hospitalisation Details'!A$1:I2482,9,0)</f>
        <v>R1012</v>
      </c>
      <c r="Q139" s="15">
        <f>VLOOKUP(A139,'Hospitalisation Details'!A$1:M2482,13,0)</f>
        <v>31</v>
      </c>
    </row>
    <row r="140" spans="1:17" ht="15" x14ac:dyDescent="0.25">
      <c r="A140" s="1" t="s">
        <v>2234</v>
      </c>
      <c r="B140" t="str">
        <f>VLOOKUP(A140,'Customer Names'!A$1:D2475,4,0)</f>
        <v>Mroz</v>
      </c>
      <c r="C140">
        <f>VLOOKUP(A140,'Medical Examinations'!A$1:B2475,2,0)</f>
        <v>42.89</v>
      </c>
      <c r="D140">
        <f>VLOOKUP(A140,'Medical Examinations'!A$1:C2476,3,0)</f>
        <v>5.28</v>
      </c>
      <c r="E140" s="15" t="str">
        <f>VLOOKUP(A140,'Medical Examinations'!A$1:D2475,4,0)</f>
        <v>Yes</v>
      </c>
      <c r="F140" s="15" t="str">
        <f>VLOOKUP(A140,'Medical Examinations'!A$1:E2475,5,0)</f>
        <v>NO</v>
      </c>
      <c r="G140" s="15" t="str">
        <f>VLOOKUP(A140,'Medical Examinations'!A$1:F2475,6,0)</f>
        <v>NO</v>
      </c>
      <c r="H140" s="15">
        <f>VLOOKUP(A140,'Medical Examinations'!A$1:G2475,7,0)</f>
        <v>0</v>
      </c>
      <c r="I140" t="str">
        <f>VLOOKUP(A140,'Medical Examinations'!A$1:H2474,8,0)</f>
        <v>Yes</v>
      </c>
      <c r="J140" t="str">
        <f>VLOOKUP(A140,'Medical Examinations'!A$1:J2475,10,0)</f>
        <v>Obesity</v>
      </c>
      <c r="K140" t="str">
        <f>VLOOKUP(A140,'Medical Examinations'!A$1:K2474,11,0)</f>
        <v>Normal</v>
      </c>
      <c r="L140" t="str">
        <f>VLOOKUP(A140,'Hospitalisation Details'!A$1:L2482,12,0)</f>
        <v>15-Jun-1976</v>
      </c>
      <c r="M140">
        <f>VLOOKUP(A140,'Hospitalisation Details'!A$1:F2483,6,0)</f>
        <v>38740.120000000003</v>
      </c>
      <c r="N140" s="15" t="str">
        <f>VLOOKUP(A140,'Hospitalisation Details'!A$1:G2482,7,0)</f>
        <v>tier - 2</v>
      </c>
      <c r="O140" s="15" t="str">
        <f>VLOOKUP(A140,'Hospitalisation Details'!A$1:H2483,8,0)</f>
        <v>tier - 2</v>
      </c>
      <c r="P140" t="str">
        <f>VLOOKUP(A140,'Hospitalisation Details'!A$1:I2483,9,0)</f>
        <v>R1012</v>
      </c>
      <c r="Q140" s="15">
        <f>VLOOKUP(A140,'Hospitalisation Details'!A$1:M2483,13,0)</f>
        <v>46</v>
      </c>
    </row>
    <row r="141" spans="1:17" ht="15" x14ac:dyDescent="0.25">
      <c r="A141" s="1" t="s">
        <v>2233</v>
      </c>
      <c r="B141" t="str">
        <f>VLOOKUP(A141,'Customer Names'!A$1:D2476,4,0)</f>
        <v>Canaday</v>
      </c>
      <c r="C141">
        <f>VLOOKUP(A141,'Medical Examinations'!A$1:B2476,2,0)</f>
        <v>36.299999999999997</v>
      </c>
      <c r="D141">
        <f>VLOOKUP(A141,'Medical Examinations'!A$1:C2477,3,0)</f>
        <v>5.39</v>
      </c>
      <c r="E141" s="15" t="str">
        <f>VLOOKUP(A141,'Medical Examinations'!A$1:D2476,4,0)</f>
        <v>NO</v>
      </c>
      <c r="F141" s="15" t="str">
        <f>VLOOKUP(A141,'Medical Examinations'!A$1:E2476,5,0)</f>
        <v>NO</v>
      </c>
      <c r="G141" s="15" t="str">
        <f>VLOOKUP(A141,'Medical Examinations'!A$1:F2476,6,0)</f>
        <v>NO</v>
      </c>
      <c r="H141" s="15">
        <f>VLOOKUP(A141,'Medical Examinations'!A$1:G2476,7,0)</f>
        <v>0</v>
      </c>
      <c r="I141" t="str">
        <f>VLOOKUP(A141,'Medical Examinations'!A$1:H2475,8,0)</f>
        <v>Yes</v>
      </c>
      <c r="J141" t="str">
        <f>VLOOKUP(A141,'Medical Examinations'!A$1:J2476,10,0)</f>
        <v>Obesity</v>
      </c>
      <c r="K141" t="str">
        <f>VLOOKUP(A141,'Medical Examinations'!A$1:K2475,11,0)</f>
        <v>Normal</v>
      </c>
      <c r="L141" t="str">
        <f>VLOOKUP(A141,'Hospitalisation Details'!A$1:L2483,12,0)</f>
        <v>2-Nov-1991</v>
      </c>
      <c r="M141">
        <f>VLOOKUP(A141,'Hospitalisation Details'!A$1:F2484,6,0)</f>
        <v>38711</v>
      </c>
      <c r="N141" s="15" t="str">
        <f>VLOOKUP(A141,'Hospitalisation Details'!A$1:G2483,7,0)</f>
        <v>tier - 2</v>
      </c>
      <c r="O141" s="15" t="str">
        <f>VLOOKUP(A141,'Hospitalisation Details'!A$1:H2484,8,0)</f>
        <v>tier - 2</v>
      </c>
      <c r="P141" t="str">
        <f>VLOOKUP(A141,'Hospitalisation Details'!A$1:I2484,9,0)</f>
        <v>R1011</v>
      </c>
      <c r="Q141" s="15">
        <f>VLOOKUP(A141,'Hospitalisation Details'!A$1:M2484,13,0)</f>
        <v>31</v>
      </c>
    </row>
    <row r="142" spans="1:17" ht="15" x14ac:dyDescent="0.25">
      <c r="A142" s="1" t="s">
        <v>2232</v>
      </c>
      <c r="B142" t="str">
        <f>VLOOKUP(A142,'Customer Names'!A$1:D2477,4,0)</f>
        <v>Atkins</v>
      </c>
      <c r="C142">
        <f>VLOOKUP(A142,'Medical Examinations'!A$1:B2477,2,0)</f>
        <v>35.200000000000003</v>
      </c>
      <c r="D142">
        <f>VLOOKUP(A142,'Medical Examinations'!A$1:C2478,3,0)</f>
        <v>8.01</v>
      </c>
      <c r="E142" s="15" t="str">
        <f>VLOOKUP(A142,'Medical Examinations'!A$1:D2477,4,0)</f>
        <v>Yes</v>
      </c>
      <c r="F142" s="15" t="str">
        <f>VLOOKUP(A142,'Medical Examinations'!A$1:E2477,5,0)</f>
        <v>NO</v>
      </c>
      <c r="G142" s="15" t="str">
        <f>VLOOKUP(A142,'Medical Examinations'!A$1:F2477,6,0)</f>
        <v>NO</v>
      </c>
      <c r="H142" s="15">
        <f>VLOOKUP(A142,'Medical Examinations'!A$1:G2477,7,0)</f>
        <v>1</v>
      </c>
      <c r="I142" t="str">
        <f>VLOOKUP(A142,'Medical Examinations'!A$1:H2476,8,0)</f>
        <v>Yes</v>
      </c>
      <c r="J142" t="str">
        <f>VLOOKUP(A142,'Medical Examinations'!A$1:J2477,10,0)</f>
        <v>Obesity</v>
      </c>
      <c r="K142" t="str">
        <f>VLOOKUP(A142,'Medical Examinations'!A$1:K2476,11,0)</f>
        <v>Diabetes</v>
      </c>
      <c r="L142" t="str">
        <f>VLOOKUP(A142,'Hospitalisation Details'!A$1:L2484,12,0)</f>
        <v>20-Jul-1986</v>
      </c>
      <c r="M142">
        <f>VLOOKUP(A142,'Hospitalisation Details'!A$1:F2485,6,0)</f>
        <v>38709.18</v>
      </c>
      <c r="N142" s="15" t="str">
        <f>VLOOKUP(A142,'Hospitalisation Details'!A$1:G2484,7,0)</f>
        <v>tier - 1</v>
      </c>
      <c r="O142" s="15" t="str">
        <f>VLOOKUP(A142,'Hospitalisation Details'!A$1:H2485,8,0)</f>
        <v>tier - 3</v>
      </c>
      <c r="P142" t="str">
        <f>VLOOKUP(A142,'Hospitalisation Details'!A$1:I2485,9,0)</f>
        <v>R1013</v>
      </c>
      <c r="Q142" s="15">
        <f>VLOOKUP(A142,'Hospitalisation Details'!A$1:M2485,13,0)</f>
        <v>36</v>
      </c>
    </row>
    <row r="143" spans="1:17" ht="15" x14ac:dyDescent="0.25">
      <c r="A143" s="1" t="s">
        <v>2231</v>
      </c>
      <c r="B143" t="str">
        <f>VLOOKUP(A143,'Customer Names'!A$1:D2478,4,0)</f>
        <v>Kropelnicki</v>
      </c>
      <c r="C143">
        <f>VLOOKUP(A143,'Medical Examinations'!A$1:B2478,2,0)</f>
        <v>53.62</v>
      </c>
      <c r="D143">
        <f>VLOOKUP(A143,'Medical Examinations'!A$1:C2479,3,0)</f>
        <v>5.21</v>
      </c>
      <c r="E143" s="15" t="str">
        <f>VLOOKUP(A143,'Medical Examinations'!A$1:D2478,4,0)</f>
        <v>NO</v>
      </c>
      <c r="F143" s="15" t="str">
        <f>VLOOKUP(A143,'Medical Examinations'!A$1:E2478,5,0)</f>
        <v>NO</v>
      </c>
      <c r="G143" s="15" t="str">
        <f>VLOOKUP(A143,'Medical Examinations'!A$1:F2478,6,0)</f>
        <v>NO</v>
      </c>
      <c r="H143" s="15">
        <f>VLOOKUP(A143,'Medical Examinations'!A$1:G2478,7,0)</f>
        <v>0</v>
      </c>
      <c r="I143" t="str">
        <f>VLOOKUP(A143,'Medical Examinations'!A$1:H2477,8,0)</f>
        <v>Yes</v>
      </c>
      <c r="J143" t="str">
        <f>VLOOKUP(A143,'Medical Examinations'!A$1:J2478,10,0)</f>
        <v>Obesity</v>
      </c>
      <c r="K143" t="str">
        <f>VLOOKUP(A143,'Medical Examinations'!A$1:K2477,11,0)</f>
        <v>Normal</v>
      </c>
      <c r="L143" t="str">
        <f>VLOOKUP(A143,'Hospitalisation Details'!A$1:L2485,12,0)</f>
        <v>13-Jul-1990</v>
      </c>
      <c r="M143">
        <f>VLOOKUP(A143,'Hospitalisation Details'!A$1:F2486,6,0)</f>
        <v>38652.089999999997</v>
      </c>
      <c r="N143" s="15" t="str">
        <f>VLOOKUP(A143,'Hospitalisation Details'!A$1:G2485,7,0)</f>
        <v>tier - 2</v>
      </c>
      <c r="O143" s="15" t="str">
        <f>VLOOKUP(A143,'Hospitalisation Details'!A$1:H2486,8,0)</f>
        <v>tier - 2</v>
      </c>
      <c r="P143" t="str">
        <f>VLOOKUP(A143,'Hospitalisation Details'!A$1:I2486,9,0)</f>
        <v>R1011</v>
      </c>
      <c r="Q143" s="15">
        <f>VLOOKUP(A143,'Hospitalisation Details'!A$1:M2486,13,0)</f>
        <v>32</v>
      </c>
    </row>
    <row r="144" spans="1:17" ht="15" x14ac:dyDescent="0.25">
      <c r="A144" s="1" t="s">
        <v>2230</v>
      </c>
      <c r="B144" t="str">
        <f>VLOOKUP(A144,'Customer Names'!A$1:D2479,4,0)</f>
        <v>Braund</v>
      </c>
      <c r="C144">
        <f>VLOOKUP(A144,'Medical Examinations'!A$1:B2479,2,0)</f>
        <v>36.67</v>
      </c>
      <c r="D144">
        <f>VLOOKUP(A144,'Medical Examinations'!A$1:C2480,3,0)</f>
        <v>6.27</v>
      </c>
      <c r="E144" s="15" t="str">
        <f>VLOOKUP(A144,'Medical Examinations'!A$1:D2479,4,0)</f>
        <v>NO</v>
      </c>
      <c r="F144" s="15" t="str">
        <f>VLOOKUP(A144,'Medical Examinations'!A$1:E2479,5,0)</f>
        <v>NO</v>
      </c>
      <c r="G144" s="15" t="str">
        <f>VLOOKUP(A144,'Medical Examinations'!A$1:F2479,6,0)</f>
        <v>NO</v>
      </c>
      <c r="H144" s="15">
        <f>VLOOKUP(A144,'Medical Examinations'!A$1:G2479,7,0)</f>
        <v>0</v>
      </c>
      <c r="I144" t="str">
        <f>VLOOKUP(A144,'Medical Examinations'!A$1:H2478,8,0)</f>
        <v>Yes</v>
      </c>
      <c r="J144" t="str">
        <f>VLOOKUP(A144,'Medical Examinations'!A$1:J2479,10,0)</f>
        <v>Obesity</v>
      </c>
      <c r="K144" t="str">
        <f>VLOOKUP(A144,'Medical Examinations'!A$1:K2478,11,0)</f>
        <v>Pre-Diabetes</v>
      </c>
      <c r="L144" t="str">
        <f>VLOOKUP(A144,'Hospitalisation Details'!A$1:L2486,12,0)</f>
        <v>12-Nov-1999</v>
      </c>
      <c r="M144">
        <f>VLOOKUP(A144,'Hospitalisation Details'!A$1:F2487,6,0)</f>
        <v>38511.629999999997</v>
      </c>
      <c r="N144" s="15" t="str">
        <f>VLOOKUP(A144,'Hospitalisation Details'!A$1:G2486,7,0)</f>
        <v>tier - 2</v>
      </c>
      <c r="O144" s="15" t="str">
        <f>VLOOKUP(A144,'Hospitalisation Details'!A$1:H2487,8,0)</f>
        <v>tier - 2</v>
      </c>
      <c r="P144" t="str">
        <f>VLOOKUP(A144,'Hospitalisation Details'!A$1:I2487,9,0)</f>
        <v>R1024</v>
      </c>
      <c r="Q144" s="15">
        <f>VLOOKUP(A144,'Hospitalisation Details'!A$1:M2487,13,0)</f>
        <v>23</v>
      </c>
    </row>
    <row r="145" spans="1:17" ht="15" x14ac:dyDescent="0.25">
      <c r="A145" s="1" t="s">
        <v>2229</v>
      </c>
      <c r="B145" t="str">
        <f>VLOOKUP(A145,'Customer Names'!A$1:D2480,4,0)</f>
        <v>Anderson</v>
      </c>
      <c r="C145">
        <f>VLOOKUP(A145,'Medical Examinations'!A$1:B2480,2,0)</f>
        <v>33.4</v>
      </c>
      <c r="D145">
        <f>VLOOKUP(A145,'Medical Examinations'!A$1:C2481,3,0)</f>
        <v>10.73</v>
      </c>
      <c r="E145" s="15" t="str">
        <f>VLOOKUP(A145,'Medical Examinations'!A$1:D2480,4,0)</f>
        <v>Yes</v>
      </c>
      <c r="F145" s="15" t="str">
        <f>VLOOKUP(A145,'Medical Examinations'!A$1:E2480,5,0)</f>
        <v>NO</v>
      </c>
      <c r="G145" s="15" t="str">
        <f>VLOOKUP(A145,'Medical Examinations'!A$1:F2480,6,0)</f>
        <v>NO</v>
      </c>
      <c r="H145" s="15">
        <f>VLOOKUP(A145,'Medical Examinations'!A$1:G2480,7,0)</f>
        <v>1</v>
      </c>
      <c r="I145" t="str">
        <f>VLOOKUP(A145,'Medical Examinations'!A$1:H2479,8,0)</f>
        <v>Yes</v>
      </c>
      <c r="J145" t="str">
        <f>VLOOKUP(A145,'Medical Examinations'!A$1:J2480,10,0)</f>
        <v>Obesity</v>
      </c>
      <c r="K145" t="str">
        <f>VLOOKUP(A145,'Medical Examinations'!A$1:K2479,11,0)</f>
        <v>Diabetes</v>
      </c>
      <c r="L145" t="str">
        <f>VLOOKUP(A145,'Hospitalisation Details'!A$1:L2487,12,0)</f>
        <v>21-Jun-1986</v>
      </c>
      <c r="M145">
        <f>VLOOKUP(A145,'Hospitalisation Details'!A$1:F2488,6,0)</f>
        <v>38415.47</v>
      </c>
      <c r="N145" s="15" t="str">
        <f>VLOOKUP(A145,'Hospitalisation Details'!A$1:G2487,7,0)</f>
        <v>tier - 1</v>
      </c>
      <c r="O145" s="15" t="str">
        <f>VLOOKUP(A145,'Hospitalisation Details'!A$1:H2488,8,0)</f>
        <v>tier - 2</v>
      </c>
      <c r="P145" t="str">
        <f>VLOOKUP(A145,'Hospitalisation Details'!A$1:I2488,9,0)</f>
        <v>R1011</v>
      </c>
      <c r="Q145" s="15">
        <f>VLOOKUP(A145,'Hospitalisation Details'!A$1:M2488,13,0)</f>
        <v>36</v>
      </c>
    </row>
    <row r="146" spans="1:17" ht="15" x14ac:dyDescent="0.25">
      <c r="A146" s="1" t="s">
        <v>2228</v>
      </c>
      <c r="B146" t="str">
        <f>VLOOKUP(A146,'Customer Names'!A$1:D2481,4,0)</f>
        <v>Bilbrey</v>
      </c>
      <c r="C146">
        <f>VLOOKUP(A146,'Medical Examinations'!A$1:B2481,2,0)</f>
        <v>42.71</v>
      </c>
      <c r="D146">
        <f>VLOOKUP(A146,'Medical Examinations'!A$1:C2482,3,0)</f>
        <v>10.52</v>
      </c>
      <c r="E146" s="15" t="str">
        <f>VLOOKUP(A146,'Medical Examinations'!A$1:D2481,4,0)</f>
        <v>NO</v>
      </c>
      <c r="F146" s="15" t="str">
        <f>VLOOKUP(A146,'Medical Examinations'!A$1:E2481,5,0)</f>
        <v>NO</v>
      </c>
      <c r="G146" s="15" t="str">
        <f>VLOOKUP(A146,'Medical Examinations'!A$1:F2481,6,0)</f>
        <v>NO</v>
      </c>
      <c r="H146" s="15">
        <f>VLOOKUP(A146,'Medical Examinations'!A$1:G2481,7,0)</f>
        <v>0</v>
      </c>
      <c r="I146" t="str">
        <f>VLOOKUP(A146,'Medical Examinations'!A$1:H2480,8,0)</f>
        <v>Yes</v>
      </c>
      <c r="J146" t="str">
        <f>VLOOKUP(A146,'Medical Examinations'!A$1:J2481,10,0)</f>
        <v>Obesity</v>
      </c>
      <c r="K146" t="str">
        <f>VLOOKUP(A146,'Medical Examinations'!A$1:K2480,11,0)</f>
        <v>Diabetes</v>
      </c>
      <c r="L146" t="str">
        <f>VLOOKUP(A146,'Hospitalisation Details'!A$1:L2488,12,0)</f>
        <v>23-Dec-1971</v>
      </c>
      <c r="M146">
        <f>VLOOKUP(A146,'Hospitalisation Details'!A$1:F2489,6,0)</f>
        <v>38405.26</v>
      </c>
      <c r="N146" s="15" t="str">
        <f>VLOOKUP(A146,'Hospitalisation Details'!A$1:G2488,7,0)</f>
        <v>tier - 2</v>
      </c>
      <c r="O146" s="15" t="str">
        <f>VLOOKUP(A146,'Hospitalisation Details'!A$1:H2489,8,0)</f>
        <v>tier - 1</v>
      </c>
      <c r="P146" t="str">
        <f>VLOOKUP(A146,'Hospitalisation Details'!A$1:I2489,9,0)</f>
        <v>R1011</v>
      </c>
      <c r="Q146" s="15">
        <f>VLOOKUP(A146,'Hospitalisation Details'!A$1:M2489,13,0)</f>
        <v>51</v>
      </c>
    </row>
    <row r="147" spans="1:17" ht="15" x14ac:dyDescent="0.25">
      <c r="A147" s="1" t="s">
        <v>2227</v>
      </c>
      <c r="B147" t="str">
        <f>VLOOKUP(A147,'Customer Names'!A$1:D2482,4,0)</f>
        <v>Curtis</v>
      </c>
      <c r="C147">
        <f>VLOOKUP(A147,'Medical Examinations'!A$1:B2482,2,0)</f>
        <v>41.52</v>
      </c>
      <c r="D147">
        <f>VLOOKUP(A147,'Medical Examinations'!A$1:C2483,3,0)</f>
        <v>11.82</v>
      </c>
      <c r="E147" s="15" t="str">
        <f>VLOOKUP(A147,'Medical Examinations'!A$1:D2482,4,0)</f>
        <v>Yes</v>
      </c>
      <c r="F147" s="15" t="str">
        <f>VLOOKUP(A147,'Medical Examinations'!A$1:E2482,5,0)</f>
        <v>NO</v>
      </c>
      <c r="G147" s="15" t="str">
        <f>VLOOKUP(A147,'Medical Examinations'!A$1:F2482,6,0)</f>
        <v>NO</v>
      </c>
      <c r="H147" s="15">
        <f>VLOOKUP(A147,'Medical Examinations'!A$1:G2482,7,0)</f>
        <v>2</v>
      </c>
      <c r="I147" t="str">
        <f>VLOOKUP(A147,'Medical Examinations'!A$1:H2481,8,0)</f>
        <v>Yes</v>
      </c>
      <c r="J147" t="str">
        <f>VLOOKUP(A147,'Medical Examinations'!A$1:J2482,10,0)</f>
        <v>Obesity</v>
      </c>
      <c r="K147" t="str">
        <f>VLOOKUP(A147,'Medical Examinations'!A$1:K2481,11,0)</f>
        <v>Diabetes</v>
      </c>
      <c r="L147" t="str">
        <f>VLOOKUP(A147,'Hospitalisation Details'!A$1:L2489,12,0)</f>
        <v>22-Aug-1970</v>
      </c>
      <c r="M147">
        <f>VLOOKUP(A147,'Hospitalisation Details'!A$1:F2490,6,0)</f>
        <v>38389.79</v>
      </c>
      <c r="N147" s="15" t="str">
        <f>VLOOKUP(A147,'Hospitalisation Details'!A$1:G2489,7,0)</f>
        <v>tier - 2</v>
      </c>
      <c r="O147" s="15" t="str">
        <f>VLOOKUP(A147,'Hospitalisation Details'!A$1:H2490,8,0)</f>
        <v>tier - 3</v>
      </c>
      <c r="P147" t="str">
        <f>VLOOKUP(A147,'Hospitalisation Details'!A$1:I2490,9,0)</f>
        <v>R1011</v>
      </c>
      <c r="Q147" s="15">
        <f>VLOOKUP(A147,'Hospitalisation Details'!A$1:M2490,13,0)</f>
        <v>52</v>
      </c>
    </row>
    <row r="148" spans="1:17" ht="15" x14ac:dyDescent="0.25">
      <c r="A148" s="1" t="s">
        <v>2226</v>
      </c>
      <c r="B148" t="str">
        <f>VLOOKUP(A148,'Customer Names'!A$1:D2483,4,0)</f>
        <v>Meyer</v>
      </c>
      <c r="C148">
        <f>VLOOKUP(A148,'Medical Examinations'!A$1:B2483,2,0)</f>
        <v>39.4</v>
      </c>
      <c r="D148">
        <f>VLOOKUP(A148,'Medical Examinations'!A$1:C2484,3,0)</f>
        <v>6.76</v>
      </c>
      <c r="E148" s="15" t="str">
        <f>VLOOKUP(A148,'Medical Examinations'!A$1:D2483,4,0)</f>
        <v>NO</v>
      </c>
      <c r="F148" s="15" t="str">
        <f>VLOOKUP(A148,'Medical Examinations'!A$1:E2483,5,0)</f>
        <v>NO</v>
      </c>
      <c r="G148" s="15" t="str">
        <f>VLOOKUP(A148,'Medical Examinations'!A$1:F2483,6,0)</f>
        <v>NO</v>
      </c>
      <c r="H148" s="15">
        <f>VLOOKUP(A148,'Medical Examinations'!A$1:G2483,7,0)</f>
        <v>0</v>
      </c>
      <c r="I148" t="str">
        <f>VLOOKUP(A148,'Medical Examinations'!A$1:H2482,8,0)</f>
        <v>Yes</v>
      </c>
      <c r="J148" t="str">
        <f>VLOOKUP(A148,'Medical Examinations'!A$1:J2483,10,0)</f>
        <v>Obesity</v>
      </c>
      <c r="K148" t="str">
        <f>VLOOKUP(A148,'Medical Examinations'!A$1:K2482,11,0)</f>
        <v>Diabetes</v>
      </c>
      <c r="L148" t="str">
        <f>VLOOKUP(A148,'Hospitalisation Details'!A$1:L2490,12,0)</f>
        <v>17-Sep-2002</v>
      </c>
      <c r="M148">
        <f>VLOOKUP(A148,'Hospitalisation Details'!A$1:F2491,6,0)</f>
        <v>38344.57</v>
      </c>
      <c r="N148" s="15" t="str">
        <f>VLOOKUP(A148,'Hospitalisation Details'!A$1:G2490,7,0)</f>
        <v>tier - 1</v>
      </c>
      <c r="O148" s="15" t="str">
        <f>VLOOKUP(A148,'Hospitalisation Details'!A$1:H2491,8,0)</f>
        <v>tier - 3</v>
      </c>
      <c r="P148" t="str">
        <f>VLOOKUP(A148,'Hospitalisation Details'!A$1:I2491,9,0)</f>
        <v>R1011</v>
      </c>
      <c r="Q148" s="15">
        <f>VLOOKUP(A148,'Hospitalisation Details'!A$1:M2491,13,0)</f>
        <v>20</v>
      </c>
    </row>
    <row r="149" spans="1:17" ht="15" x14ac:dyDescent="0.25">
      <c r="A149" s="1" t="s">
        <v>2225</v>
      </c>
      <c r="B149" t="str">
        <f>VLOOKUP(A149,'Customer Names'!A$1:D2484,4,0)</f>
        <v>Bardeesy</v>
      </c>
      <c r="C149">
        <f>VLOOKUP(A149,'Medical Examinations'!A$1:B2484,2,0)</f>
        <v>46.45</v>
      </c>
      <c r="D149">
        <f>VLOOKUP(A149,'Medical Examinations'!A$1:C2485,3,0)</f>
        <v>5.62</v>
      </c>
      <c r="E149" s="15" t="str">
        <f>VLOOKUP(A149,'Medical Examinations'!A$1:D2484,4,0)</f>
        <v>NO</v>
      </c>
      <c r="F149" s="15" t="str">
        <f>VLOOKUP(A149,'Medical Examinations'!A$1:E2484,5,0)</f>
        <v>NO</v>
      </c>
      <c r="G149" s="15" t="str">
        <f>VLOOKUP(A149,'Medical Examinations'!A$1:F2484,6,0)</f>
        <v>NO</v>
      </c>
      <c r="H149" s="15">
        <f>VLOOKUP(A149,'Medical Examinations'!A$1:G2484,7,0)</f>
        <v>0</v>
      </c>
      <c r="I149" t="str">
        <f>VLOOKUP(A149,'Medical Examinations'!A$1:H2483,8,0)</f>
        <v>Yes</v>
      </c>
      <c r="J149" t="str">
        <f>VLOOKUP(A149,'Medical Examinations'!A$1:J2484,10,0)</f>
        <v>Obesity</v>
      </c>
      <c r="K149" t="str">
        <f>VLOOKUP(A149,'Medical Examinations'!A$1:K2483,11,0)</f>
        <v>Normal</v>
      </c>
      <c r="L149" t="str">
        <f>VLOOKUP(A149,'Hospitalisation Details'!A$1:L2491,12,0)</f>
        <v>12-Jun-1980</v>
      </c>
      <c r="M149">
        <f>VLOOKUP(A149,'Hospitalisation Details'!A$1:F2492,6,0)</f>
        <v>38313.129999999997</v>
      </c>
      <c r="N149" s="15" t="str">
        <f>VLOOKUP(A149,'Hospitalisation Details'!A$1:G2491,7,0)</f>
        <v>tier - 1</v>
      </c>
      <c r="O149" s="15" t="str">
        <f>VLOOKUP(A149,'Hospitalisation Details'!A$1:H2492,8,0)</f>
        <v>tier - 3</v>
      </c>
      <c r="P149" t="str">
        <f>VLOOKUP(A149,'Hospitalisation Details'!A$1:I2492,9,0)</f>
        <v>R1011</v>
      </c>
      <c r="Q149" s="15">
        <f>VLOOKUP(A149,'Hospitalisation Details'!A$1:M2492,13,0)</f>
        <v>42</v>
      </c>
    </row>
    <row r="150" spans="1:17" ht="15" x14ac:dyDescent="0.25">
      <c r="A150" s="1" t="s">
        <v>2224</v>
      </c>
      <c r="B150" t="str">
        <f>VLOOKUP(A150,'Customer Names'!A$1:D2485,4,0)</f>
        <v>Shanahan</v>
      </c>
      <c r="C150">
        <f>VLOOKUP(A150,'Medical Examinations'!A$1:B2485,2,0)</f>
        <v>35.75</v>
      </c>
      <c r="D150">
        <f>VLOOKUP(A150,'Medical Examinations'!A$1:C2486,3,0)</f>
        <v>4.1900000000000004</v>
      </c>
      <c r="E150" s="15" t="str">
        <f>VLOOKUP(A150,'Medical Examinations'!A$1:D2485,4,0)</f>
        <v>NO</v>
      </c>
      <c r="F150" s="15" t="str">
        <f>VLOOKUP(A150,'Medical Examinations'!A$1:E2485,5,0)</f>
        <v>NO</v>
      </c>
      <c r="G150" s="15" t="str">
        <f>VLOOKUP(A150,'Medical Examinations'!A$1:F2485,6,0)</f>
        <v>NO</v>
      </c>
      <c r="H150" s="15">
        <f>VLOOKUP(A150,'Medical Examinations'!A$1:G2485,7,0)</f>
        <v>0</v>
      </c>
      <c r="I150" t="str">
        <f>VLOOKUP(A150,'Medical Examinations'!A$1:H2484,8,0)</f>
        <v>Yes</v>
      </c>
      <c r="J150" t="str">
        <f>VLOOKUP(A150,'Medical Examinations'!A$1:J2485,10,0)</f>
        <v>Over Weight</v>
      </c>
      <c r="K150" t="str">
        <f>VLOOKUP(A150,'Medical Examinations'!A$1:K2484,11,0)</f>
        <v>Normal</v>
      </c>
      <c r="L150" t="str">
        <f>VLOOKUP(A150,'Hospitalisation Details'!A$1:L2492,12,0)</f>
        <v>30-Oct-1989</v>
      </c>
      <c r="M150">
        <f>VLOOKUP(A150,'Hospitalisation Details'!A$1:F2493,6,0)</f>
        <v>38282.75</v>
      </c>
      <c r="N150" s="15" t="str">
        <f>VLOOKUP(A150,'Hospitalisation Details'!A$1:G2492,7,0)</f>
        <v>tier - 1</v>
      </c>
      <c r="O150" s="15" t="str">
        <f>VLOOKUP(A150,'Hospitalisation Details'!A$1:H2493,8,0)</f>
        <v>tier - 2</v>
      </c>
      <c r="P150" t="str">
        <f>VLOOKUP(A150,'Hospitalisation Details'!A$1:I2493,9,0)</f>
        <v>R1013</v>
      </c>
      <c r="Q150" s="15">
        <f>VLOOKUP(A150,'Hospitalisation Details'!A$1:M2493,13,0)</f>
        <v>33</v>
      </c>
    </row>
    <row r="151" spans="1:17" ht="15" x14ac:dyDescent="0.25">
      <c r="A151" s="1" t="s">
        <v>2223</v>
      </c>
      <c r="B151" t="str">
        <f>VLOOKUP(A151,'Customer Names'!A$1:D2486,4,0)</f>
        <v>Sutter</v>
      </c>
      <c r="C151">
        <f>VLOOKUP(A151,'Medical Examinations'!A$1:B2486,2,0)</f>
        <v>26.07</v>
      </c>
      <c r="D151">
        <f>VLOOKUP(A151,'Medical Examinations'!A$1:C2487,3,0)</f>
        <v>5.32</v>
      </c>
      <c r="E151" s="15" t="str">
        <f>VLOOKUP(A151,'Medical Examinations'!A$1:D2486,4,0)</f>
        <v>NO</v>
      </c>
      <c r="F151" s="15" t="str">
        <f>VLOOKUP(A151,'Medical Examinations'!A$1:E2486,5,0)</f>
        <v>NO</v>
      </c>
      <c r="G151" s="15" t="str">
        <f>VLOOKUP(A151,'Medical Examinations'!A$1:F2486,6,0)</f>
        <v>NO</v>
      </c>
      <c r="H151" s="15">
        <f>VLOOKUP(A151,'Medical Examinations'!A$1:G2486,7,0)</f>
        <v>0</v>
      </c>
      <c r="I151" t="str">
        <f>VLOOKUP(A151,'Medical Examinations'!A$1:H2485,8,0)</f>
        <v>Yes</v>
      </c>
      <c r="J151" t="str">
        <f>VLOOKUP(A151,'Medical Examinations'!A$1:J2486,10,0)</f>
        <v>Obesity</v>
      </c>
      <c r="K151" t="str">
        <f>VLOOKUP(A151,'Medical Examinations'!A$1:K2485,11,0)</f>
        <v>Normal</v>
      </c>
      <c r="L151" t="str">
        <f>VLOOKUP(A151,'Hospitalisation Details'!A$1:L2493,12,0)</f>
        <v>16-Aug-1980</v>
      </c>
      <c r="M151">
        <f>VLOOKUP(A151,'Hospitalisation Details'!A$1:F2494,6,0)</f>
        <v>38245.589999999997</v>
      </c>
      <c r="N151" s="15" t="str">
        <f>VLOOKUP(A151,'Hospitalisation Details'!A$1:G2493,7,0)</f>
        <v>tier - 1</v>
      </c>
      <c r="O151" s="15" t="str">
        <f>VLOOKUP(A151,'Hospitalisation Details'!A$1:H2494,8,0)</f>
        <v>tier - 2</v>
      </c>
      <c r="P151" t="str">
        <f>VLOOKUP(A151,'Hospitalisation Details'!A$1:I2494,9,0)</f>
        <v>R1013</v>
      </c>
      <c r="Q151" s="15">
        <f>VLOOKUP(A151,'Hospitalisation Details'!A$1:M2494,13,0)</f>
        <v>42</v>
      </c>
    </row>
    <row r="152" spans="1:17" ht="15" x14ac:dyDescent="0.25">
      <c r="A152" s="1" t="s">
        <v>2222</v>
      </c>
      <c r="B152" t="str">
        <f>VLOOKUP(A152,'Customer Names'!A$1:D2487,4,0)</f>
        <v>Yesian</v>
      </c>
      <c r="C152">
        <f>VLOOKUP(A152,'Medical Examinations'!A$1:B2487,2,0)</f>
        <v>36.54</v>
      </c>
      <c r="D152">
        <f>VLOOKUP(A152,'Medical Examinations'!A$1:C2488,3,0)</f>
        <v>4.46</v>
      </c>
      <c r="E152" s="15" t="str">
        <f>VLOOKUP(A152,'Medical Examinations'!A$1:D2487,4,0)</f>
        <v>Yes</v>
      </c>
      <c r="F152" s="15" t="str">
        <f>VLOOKUP(A152,'Medical Examinations'!A$1:E2487,5,0)</f>
        <v>NO</v>
      </c>
      <c r="G152" s="15" t="str">
        <f>VLOOKUP(A152,'Medical Examinations'!A$1:F2487,6,0)</f>
        <v>NO</v>
      </c>
      <c r="H152" s="15">
        <f>VLOOKUP(A152,'Medical Examinations'!A$1:G2487,7,0)</f>
        <v>1</v>
      </c>
      <c r="I152" t="str">
        <f>VLOOKUP(A152,'Medical Examinations'!A$1:H2486,8,0)</f>
        <v>Yes</v>
      </c>
      <c r="J152" t="str">
        <f>VLOOKUP(A152,'Medical Examinations'!A$1:J2487,10,0)</f>
        <v>Obesity</v>
      </c>
      <c r="K152" t="str">
        <f>VLOOKUP(A152,'Medical Examinations'!A$1:K2486,11,0)</f>
        <v>Normal</v>
      </c>
      <c r="L152" t="str">
        <f>VLOOKUP(A152,'Hospitalisation Details'!A$1:L2494,12,0)</f>
        <v>16-Jun-1964</v>
      </c>
      <c r="M152">
        <f>VLOOKUP(A152,'Hospitalisation Details'!A$1:F2495,6,0)</f>
        <v>38241.74</v>
      </c>
      <c r="N152" s="15" t="str">
        <f>VLOOKUP(A152,'Hospitalisation Details'!A$1:G2494,7,0)</f>
        <v>tier - 2</v>
      </c>
      <c r="O152" s="15" t="str">
        <f>VLOOKUP(A152,'Hospitalisation Details'!A$1:H2495,8,0)</f>
        <v>tier - 3</v>
      </c>
      <c r="P152" t="str">
        <f>VLOOKUP(A152,'Hospitalisation Details'!A$1:I2495,9,0)</f>
        <v>R1011</v>
      </c>
      <c r="Q152" s="15">
        <f>VLOOKUP(A152,'Hospitalisation Details'!A$1:M2495,13,0)</f>
        <v>58</v>
      </c>
    </row>
    <row r="153" spans="1:17" ht="15" x14ac:dyDescent="0.25">
      <c r="A153" s="1" t="s">
        <v>2221</v>
      </c>
      <c r="B153" t="str">
        <f>VLOOKUP(A153,'Customer Names'!A$1:D2488,4,0)</f>
        <v>Meers</v>
      </c>
      <c r="C153">
        <f>VLOOKUP(A153,'Medical Examinations'!A$1:B2488,2,0)</f>
        <v>51.64</v>
      </c>
      <c r="D153">
        <f>VLOOKUP(A153,'Medical Examinations'!A$1:C2489,3,0)</f>
        <v>5.65</v>
      </c>
      <c r="E153" s="15" t="str">
        <f>VLOOKUP(A153,'Medical Examinations'!A$1:D2488,4,0)</f>
        <v>NO</v>
      </c>
      <c r="F153" s="15" t="str">
        <f>VLOOKUP(A153,'Medical Examinations'!A$1:E2488,5,0)</f>
        <v>NO</v>
      </c>
      <c r="G153" s="15" t="str">
        <f>VLOOKUP(A153,'Medical Examinations'!A$1:F2488,6,0)</f>
        <v>NO</v>
      </c>
      <c r="H153" s="15">
        <f>VLOOKUP(A153,'Medical Examinations'!A$1:G2488,7,0)</f>
        <v>0</v>
      </c>
      <c r="I153" t="str">
        <f>VLOOKUP(A153,'Medical Examinations'!A$1:H2487,8,0)</f>
        <v>Yes</v>
      </c>
      <c r="J153" t="str">
        <f>VLOOKUP(A153,'Medical Examinations'!A$1:J2488,10,0)</f>
        <v>Obesity</v>
      </c>
      <c r="K153" t="str">
        <f>VLOOKUP(A153,'Medical Examinations'!A$1:K2487,11,0)</f>
        <v>Normal</v>
      </c>
      <c r="L153" t="str">
        <f>VLOOKUP(A153,'Hospitalisation Details'!A$1:L2495,12,0)</f>
        <v>8-Sep-1989</v>
      </c>
      <c r="M153">
        <f>VLOOKUP(A153,'Hospitalisation Details'!A$1:F2496,6,0)</f>
        <v>38237.339999999997</v>
      </c>
      <c r="N153" s="15" t="str">
        <f>VLOOKUP(A153,'Hospitalisation Details'!A$1:G2495,7,0)</f>
        <v>tier - 2</v>
      </c>
      <c r="O153" s="15" t="str">
        <f>VLOOKUP(A153,'Hospitalisation Details'!A$1:H2496,8,0)</f>
        <v>tier - 3</v>
      </c>
      <c r="P153" t="str">
        <f>VLOOKUP(A153,'Hospitalisation Details'!A$1:I2496,9,0)</f>
        <v>R1011</v>
      </c>
      <c r="Q153" s="15">
        <f>VLOOKUP(A153,'Hospitalisation Details'!A$1:M2496,13,0)</f>
        <v>33</v>
      </c>
    </row>
    <row r="154" spans="1:17" ht="15" x14ac:dyDescent="0.25">
      <c r="A154" s="1" t="s">
        <v>2220</v>
      </c>
      <c r="B154" t="str">
        <f>VLOOKUP(A154,'Customer Names'!A$1:D2489,4,0)</f>
        <v>Conlon</v>
      </c>
      <c r="C154">
        <f>VLOOKUP(A154,'Medical Examinations'!A$1:B2489,2,0)</f>
        <v>42.83</v>
      </c>
      <c r="D154">
        <f>VLOOKUP(A154,'Medical Examinations'!A$1:C2490,3,0)</f>
        <v>6.04</v>
      </c>
      <c r="E154" s="15" t="str">
        <f>VLOOKUP(A154,'Medical Examinations'!A$1:D2489,4,0)</f>
        <v>NO</v>
      </c>
      <c r="F154" s="15" t="str">
        <f>VLOOKUP(A154,'Medical Examinations'!A$1:E2489,5,0)</f>
        <v>NO</v>
      </c>
      <c r="G154" s="15" t="str">
        <f>VLOOKUP(A154,'Medical Examinations'!A$1:F2489,6,0)</f>
        <v>NO</v>
      </c>
      <c r="H154" s="15">
        <f>VLOOKUP(A154,'Medical Examinations'!A$1:G2489,7,0)</f>
        <v>2</v>
      </c>
      <c r="I154" t="str">
        <f>VLOOKUP(A154,'Medical Examinations'!A$1:H2488,8,0)</f>
        <v>Yes</v>
      </c>
      <c r="J154" t="str">
        <f>VLOOKUP(A154,'Medical Examinations'!A$1:J2489,10,0)</f>
        <v>Obesity</v>
      </c>
      <c r="K154" t="str">
        <f>VLOOKUP(A154,'Medical Examinations'!A$1:K2488,11,0)</f>
        <v>Pre-Diabetes</v>
      </c>
      <c r="L154" t="str">
        <f>VLOOKUP(A154,'Hospitalisation Details'!A$1:L2496,12,0)</f>
        <v>19-Nov-1972</v>
      </c>
      <c r="M154">
        <f>VLOOKUP(A154,'Hospitalisation Details'!A$1:F2497,6,0)</f>
        <v>38189.1</v>
      </c>
      <c r="N154" s="15" t="str">
        <f>VLOOKUP(A154,'Hospitalisation Details'!A$1:G2496,7,0)</f>
        <v>tier - 2</v>
      </c>
      <c r="O154" s="15" t="str">
        <f>VLOOKUP(A154,'Hospitalisation Details'!A$1:H2497,8,0)</f>
        <v>tier - 2</v>
      </c>
      <c r="P154" t="str">
        <f>VLOOKUP(A154,'Hospitalisation Details'!A$1:I2497,9,0)</f>
        <v>R1011</v>
      </c>
      <c r="Q154" s="15">
        <f>VLOOKUP(A154,'Hospitalisation Details'!A$1:M2497,13,0)</f>
        <v>50</v>
      </c>
    </row>
    <row r="155" spans="1:17" ht="15" x14ac:dyDescent="0.25">
      <c r="A155" s="1" t="s">
        <v>2219</v>
      </c>
      <c r="B155" t="str">
        <f>VLOOKUP(A155,'Customer Names'!A$1:D2490,4,0)</f>
        <v>Arnstein</v>
      </c>
      <c r="C155">
        <f>VLOOKUP(A155,'Medical Examinations'!A$1:B2490,2,0)</f>
        <v>40.15</v>
      </c>
      <c r="D155">
        <f>VLOOKUP(A155,'Medical Examinations'!A$1:C2491,3,0)</f>
        <v>5.76</v>
      </c>
      <c r="E155" s="15" t="str">
        <f>VLOOKUP(A155,'Medical Examinations'!A$1:D2490,4,0)</f>
        <v>NO</v>
      </c>
      <c r="F155" s="15" t="str">
        <f>VLOOKUP(A155,'Medical Examinations'!A$1:E2490,5,0)</f>
        <v>NO</v>
      </c>
      <c r="G155" s="15" t="str">
        <f>VLOOKUP(A155,'Medical Examinations'!A$1:F2490,6,0)</f>
        <v>NO</v>
      </c>
      <c r="H155" s="15">
        <f>VLOOKUP(A155,'Medical Examinations'!A$1:G2490,7,0)</f>
        <v>1</v>
      </c>
      <c r="I155" t="str">
        <f>VLOOKUP(A155,'Medical Examinations'!A$1:H2489,8,0)</f>
        <v>Yes</v>
      </c>
      <c r="J155" t="str">
        <f>VLOOKUP(A155,'Medical Examinations'!A$1:J2490,10,0)</f>
        <v>Over Weight</v>
      </c>
      <c r="K155" t="str">
        <f>VLOOKUP(A155,'Medical Examinations'!A$1:K2489,11,0)</f>
        <v>Pre-Diabetes</v>
      </c>
      <c r="L155" t="str">
        <f>VLOOKUP(A155,'Hospitalisation Details'!A$1:L2497,12,0)</f>
        <v>29-Jul-1998</v>
      </c>
      <c r="M155">
        <f>VLOOKUP(A155,'Hospitalisation Details'!A$1:F2498,6,0)</f>
        <v>38126.25</v>
      </c>
      <c r="N155" s="15" t="str">
        <f>VLOOKUP(A155,'Hospitalisation Details'!A$1:G2497,7,0)</f>
        <v>tier - 1</v>
      </c>
      <c r="O155" s="15" t="str">
        <f>VLOOKUP(A155,'Hospitalisation Details'!A$1:H2498,8,0)</f>
        <v>tier - 3</v>
      </c>
      <c r="P155" t="str">
        <f>VLOOKUP(A155,'Hospitalisation Details'!A$1:I2498,9,0)</f>
        <v>R1013</v>
      </c>
      <c r="Q155" s="15">
        <f>VLOOKUP(A155,'Hospitalisation Details'!A$1:M2498,13,0)</f>
        <v>24</v>
      </c>
    </row>
    <row r="156" spans="1:17" ht="15" x14ac:dyDescent="0.25">
      <c r="A156" s="1" t="s">
        <v>2218</v>
      </c>
      <c r="B156" t="str">
        <f>VLOOKUP(A156,'Customer Names'!A$1:D2491,4,0)</f>
        <v>Jurek</v>
      </c>
      <c r="C156">
        <f>VLOOKUP(A156,'Medical Examinations'!A$1:B2491,2,0)</f>
        <v>27.8</v>
      </c>
      <c r="D156">
        <f>VLOOKUP(A156,'Medical Examinations'!A$1:C2492,3,0)</f>
        <v>4.3600000000000003</v>
      </c>
      <c r="E156" s="15" t="str">
        <f>VLOOKUP(A156,'Medical Examinations'!A$1:D2491,4,0)</f>
        <v>NO</v>
      </c>
      <c r="F156" s="15" t="str">
        <f>VLOOKUP(A156,'Medical Examinations'!A$1:E2491,5,0)</f>
        <v>NO</v>
      </c>
      <c r="G156" s="15" t="str">
        <f>VLOOKUP(A156,'Medical Examinations'!A$1:F2491,6,0)</f>
        <v>Yes</v>
      </c>
      <c r="H156" s="15">
        <f>VLOOKUP(A156,'Medical Examinations'!A$1:G2491,7,0)</f>
        <v>1</v>
      </c>
      <c r="I156" t="str">
        <f>VLOOKUP(A156,'Medical Examinations'!A$1:H2490,8,0)</f>
        <v>Yes</v>
      </c>
      <c r="J156" t="str">
        <f>VLOOKUP(A156,'Medical Examinations'!A$1:J2491,10,0)</f>
        <v>Obesity</v>
      </c>
      <c r="K156" t="str">
        <f>VLOOKUP(A156,'Medical Examinations'!A$1:K2490,11,0)</f>
        <v>Normal</v>
      </c>
      <c r="L156" t="str">
        <f>VLOOKUP(A156,'Hospitalisation Details'!A$1:L2498,12,0)</f>
        <v>9-Sep-1979</v>
      </c>
      <c r="M156">
        <f>VLOOKUP(A156,'Hospitalisation Details'!A$1:F2499,6,0)</f>
        <v>37829.72</v>
      </c>
      <c r="N156" s="15" t="str">
        <f>VLOOKUP(A156,'Hospitalisation Details'!A$1:G2498,7,0)</f>
        <v>tier - 1</v>
      </c>
      <c r="O156" s="15" t="str">
        <f>VLOOKUP(A156,'Hospitalisation Details'!A$1:H2499,8,0)</f>
        <v>tier - 2</v>
      </c>
      <c r="P156" t="str">
        <f>VLOOKUP(A156,'Hospitalisation Details'!A$1:I2499,9,0)</f>
        <v>R1011</v>
      </c>
      <c r="Q156" s="15">
        <f>VLOOKUP(A156,'Hospitalisation Details'!A$1:M2499,13,0)</f>
        <v>43</v>
      </c>
    </row>
    <row r="157" spans="1:17" ht="15" x14ac:dyDescent="0.25">
      <c r="A157" s="1" t="s">
        <v>2217</v>
      </c>
      <c r="B157" t="str">
        <f>VLOOKUP(A157,'Customer Names'!A$1:D2492,4,0)</f>
        <v>Thill</v>
      </c>
      <c r="C157">
        <f>VLOOKUP(A157,'Medical Examinations'!A$1:B2492,2,0)</f>
        <v>45.81</v>
      </c>
      <c r="D157">
        <f>VLOOKUP(A157,'Medical Examinations'!A$1:C2493,3,0)</f>
        <v>4.76</v>
      </c>
      <c r="E157" s="15" t="str">
        <f>VLOOKUP(A157,'Medical Examinations'!A$1:D2492,4,0)</f>
        <v>Yes</v>
      </c>
      <c r="F157" s="15" t="str">
        <f>VLOOKUP(A157,'Medical Examinations'!A$1:E2492,5,0)</f>
        <v>NO</v>
      </c>
      <c r="G157" s="15" t="str">
        <f>VLOOKUP(A157,'Medical Examinations'!A$1:F2492,6,0)</f>
        <v>Yes</v>
      </c>
      <c r="H157" s="15">
        <f>VLOOKUP(A157,'Medical Examinations'!A$1:G2492,7,0)</f>
        <v>1</v>
      </c>
      <c r="I157" t="str">
        <f>VLOOKUP(A157,'Medical Examinations'!A$1:H2491,8,0)</f>
        <v>Yes</v>
      </c>
      <c r="J157" t="str">
        <f>VLOOKUP(A157,'Medical Examinations'!A$1:J2492,10,0)</f>
        <v>Obesity</v>
      </c>
      <c r="K157" t="str">
        <f>VLOOKUP(A157,'Medical Examinations'!A$1:K2491,11,0)</f>
        <v>Normal</v>
      </c>
      <c r="L157" t="str">
        <f>VLOOKUP(A157,'Hospitalisation Details'!A$1:L2499,12,0)</f>
        <v>26-Jul-1983</v>
      </c>
      <c r="M157">
        <f>VLOOKUP(A157,'Hospitalisation Details'!A$1:F2500,6,0)</f>
        <v>37800.980000000003</v>
      </c>
      <c r="N157" s="15" t="str">
        <f>VLOOKUP(A157,'Hospitalisation Details'!A$1:G2499,7,0)</f>
        <v>tier - 2</v>
      </c>
      <c r="O157" s="15" t="str">
        <f>VLOOKUP(A157,'Hospitalisation Details'!A$1:H2500,8,0)</f>
        <v>tier - 2</v>
      </c>
      <c r="P157" t="str">
        <f>VLOOKUP(A157,'Hospitalisation Details'!A$1:I2500,9,0)</f>
        <v>R1011</v>
      </c>
      <c r="Q157" s="15">
        <f>VLOOKUP(A157,'Hospitalisation Details'!A$1:M2500,13,0)</f>
        <v>39</v>
      </c>
    </row>
    <row r="158" spans="1:17" ht="15" x14ac:dyDescent="0.25">
      <c r="A158" s="1" t="s">
        <v>2216</v>
      </c>
      <c r="B158" t="str">
        <f>VLOOKUP(A158,'Customer Names'!A$1:D2493,4,0)</f>
        <v>Glaz</v>
      </c>
      <c r="C158">
        <f>VLOOKUP(A158,'Medical Examinations'!A$1:B2493,2,0)</f>
        <v>34.43</v>
      </c>
      <c r="D158">
        <f>VLOOKUP(A158,'Medical Examinations'!A$1:C2494,3,0)</f>
        <v>10.82</v>
      </c>
      <c r="E158" s="15" t="str">
        <f>VLOOKUP(A158,'Medical Examinations'!A$1:D2493,4,0)</f>
        <v>Yes</v>
      </c>
      <c r="F158" s="15" t="str">
        <f>VLOOKUP(A158,'Medical Examinations'!A$1:E2493,5,0)</f>
        <v>NO</v>
      </c>
      <c r="G158" s="15" t="str">
        <f>VLOOKUP(A158,'Medical Examinations'!A$1:F2493,6,0)</f>
        <v>NO</v>
      </c>
      <c r="H158" s="15">
        <f>VLOOKUP(A158,'Medical Examinations'!A$1:G2493,7,0)</f>
        <v>1</v>
      </c>
      <c r="I158" t="str">
        <f>VLOOKUP(A158,'Medical Examinations'!A$1:H2492,8,0)</f>
        <v>Yes</v>
      </c>
      <c r="J158" t="str">
        <f>VLOOKUP(A158,'Medical Examinations'!A$1:J2493,10,0)</f>
        <v>Obesity</v>
      </c>
      <c r="K158" t="str">
        <f>VLOOKUP(A158,'Medical Examinations'!A$1:K2492,11,0)</f>
        <v>Diabetes</v>
      </c>
      <c r="L158" t="str">
        <f>VLOOKUP(A158,'Hospitalisation Details'!A$1:L2500,12,0)</f>
        <v>15-Aug-1986</v>
      </c>
      <c r="M158">
        <f>VLOOKUP(A158,'Hospitalisation Details'!A$1:F2501,6,0)</f>
        <v>37742.58</v>
      </c>
      <c r="N158" s="15" t="str">
        <f>VLOOKUP(A158,'Hospitalisation Details'!A$1:G2500,7,0)</f>
        <v>tier - 1</v>
      </c>
      <c r="O158" s="15" t="str">
        <f>VLOOKUP(A158,'Hospitalisation Details'!A$1:H2501,8,0)</f>
        <v>tier - 1</v>
      </c>
      <c r="P158" t="str">
        <f>VLOOKUP(A158,'Hospitalisation Details'!A$1:I2501,9,0)</f>
        <v>R1013</v>
      </c>
      <c r="Q158" s="15">
        <f>VLOOKUP(A158,'Hospitalisation Details'!A$1:M2501,13,0)</f>
        <v>36</v>
      </c>
    </row>
    <row r="159" spans="1:17" ht="15" x14ac:dyDescent="0.25">
      <c r="A159" s="1" t="s">
        <v>2215</v>
      </c>
      <c r="B159" t="str">
        <f>VLOOKUP(A159,'Customer Names'!A$1:D2494,4,0)</f>
        <v>Sampson</v>
      </c>
      <c r="C159">
        <f>VLOOKUP(A159,'Medical Examinations'!A$1:B2494,2,0)</f>
        <v>41.33</v>
      </c>
      <c r="D159">
        <f>VLOOKUP(A159,'Medical Examinations'!A$1:C2495,3,0)</f>
        <v>4.01</v>
      </c>
      <c r="E159" s="15" t="str">
        <f>VLOOKUP(A159,'Medical Examinations'!A$1:D2494,4,0)</f>
        <v>Yes</v>
      </c>
      <c r="F159" s="15" t="str">
        <f>VLOOKUP(A159,'Medical Examinations'!A$1:E2494,5,0)</f>
        <v>NO</v>
      </c>
      <c r="G159" s="15" t="str">
        <f>VLOOKUP(A159,'Medical Examinations'!A$1:F2494,6,0)</f>
        <v>NO</v>
      </c>
      <c r="H159" s="15">
        <f>VLOOKUP(A159,'Medical Examinations'!A$1:G2494,7,0)</f>
        <v>0</v>
      </c>
      <c r="I159" t="str">
        <f>VLOOKUP(A159,'Medical Examinations'!A$1:H2493,8,0)</f>
        <v>Yes</v>
      </c>
      <c r="J159" t="str">
        <f>VLOOKUP(A159,'Medical Examinations'!A$1:J2494,10,0)</f>
        <v>Obesity</v>
      </c>
      <c r="K159" t="str">
        <f>VLOOKUP(A159,'Medical Examinations'!A$1:K2493,11,0)</f>
        <v>Normal</v>
      </c>
      <c r="L159" t="str">
        <f>VLOOKUP(A159,'Hospitalisation Details'!A$1:L2501,12,0)</f>
        <v>18-Sep-1976</v>
      </c>
      <c r="M159">
        <f>VLOOKUP(A159,'Hospitalisation Details'!A$1:F2502,6,0)</f>
        <v>37735.199999999997</v>
      </c>
      <c r="N159" s="15" t="str">
        <f>VLOOKUP(A159,'Hospitalisation Details'!A$1:G2501,7,0)</f>
        <v>tier - 2</v>
      </c>
      <c r="O159" s="15" t="str">
        <f>VLOOKUP(A159,'Hospitalisation Details'!A$1:H2502,8,0)</f>
        <v>tier - 2</v>
      </c>
      <c r="P159" t="str">
        <f>VLOOKUP(A159,'Hospitalisation Details'!A$1:I2502,9,0)</f>
        <v>R1011</v>
      </c>
      <c r="Q159" s="15">
        <f>VLOOKUP(A159,'Hospitalisation Details'!A$1:M2502,13,0)</f>
        <v>46</v>
      </c>
    </row>
    <row r="160" spans="1:17" ht="15" x14ac:dyDescent="0.25">
      <c r="A160" s="1" t="s">
        <v>2214</v>
      </c>
      <c r="B160" t="str">
        <f>VLOOKUP(A160,'Customer Names'!A$1:D2495,4,0)</f>
        <v>Duliba</v>
      </c>
      <c r="C160">
        <f>VLOOKUP(A160,'Medical Examinations'!A$1:B2495,2,0)</f>
        <v>31.92</v>
      </c>
      <c r="D160">
        <f>VLOOKUP(A160,'Medical Examinations'!A$1:C2496,3,0)</f>
        <v>5.12</v>
      </c>
      <c r="E160" s="15" t="str">
        <f>VLOOKUP(A160,'Medical Examinations'!A$1:D2495,4,0)</f>
        <v>Yes</v>
      </c>
      <c r="F160" s="15" t="str">
        <f>VLOOKUP(A160,'Medical Examinations'!A$1:E2495,5,0)</f>
        <v>NO</v>
      </c>
      <c r="G160" s="15" t="str">
        <f>VLOOKUP(A160,'Medical Examinations'!A$1:F2495,6,0)</f>
        <v>NO</v>
      </c>
      <c r="H160" s="15">
        <f>VLOOKUP(A160,'Medical Examinations'!A$1:G2495,7,0)</f>
        <v>1</v>
      </c>
      <c r="I160" t="str">
        <f>VLOOKUP(A160,'Medical Examinations'!A$1:H2494,8,0)</f>
        <v>Yes</v>
      </c>
      <c r="J160" t="str">
        <f>VLOOKUP(A160,'Medical Examinations'!A$1:J2495,10,0)</f>
        <v>Obesity</v>
      </c>
      <c r="K160" t="str">
        <f>VLOOKUP(A160,'Medical Examinations'!A$1:K2494,11,0)</f>
        <v>Normal</v>
      </c>
      <c r="L160" t="str">
        <f>VLOOKUP(A160,'Hospitalisation Details'!A$1:L2502,12,0)</f>
        <v>10-Oct-1988</v>
      </c>
      <c r="M160">
        <f>VLOOKUP(A160,'Hospitalisation Details'!A$1:F2503,6,0)</f>
        <v>37701.879999999997</v>
      </c>
      <c r="N160" s="15" t="str">
        <f>VLOOKUP(A160,'Hospitalisation Details'!A$1:G2502,7,0)</f>
        <v>tier - 2</v>
      </c>
      <c r="O160" s="15" t="str">
        <f>VLOOKUP(A160,'Hospitalisation Details'!A$1:H2503,8,0)</f>
        <v>tier - 3</v>
      </c>
      <c r="P160" t="str">
        <f>VLOOKUP(A160,'Hospitalisation Details'!A$1:I2503,9,0)</f>
        <v>R1023</v>
      </c>
      <c r="Q160" s="15">
        <f>VLOOKUP(A160,'Hospitalisation Details'!A$1:M2503,13,0)</f>
        <v>34</v>
      </c>
    </row>
    <row r="161" spans="1:17" ht="15" x14ac:dyDescent="0.25">
      <c r="A161" s="1" t="s">
        <v>2213</v>
      </c>
      <c r="B161" t="str">
        <f>VLOOKUP(A161,'Customer Names'!A$1:D2496,4,0)</f>
        <v>Tanguay</v>
      </c>
      <c r="C161">
        <f>VLOOKUP(A161,'Medical Examinations'!A$1:B2496,2,0)</f>
        <v>39.799999999999997</v>
      </c>
      <c r="D161">
        <f>VLOOKUP(A161,'Medical Examinations'!A$1:C2497,3,0)</f>
        <v>10.54</v>
      </c>
      <c r="E161" s="15" t="str">
        <f>VLOOKUP(A161,'Medical Examinations'!A$1:D2496,4,0)</f>
        <v>Yes</v>
      </c>
      <c r="F161" s="15" t="str">
        <f>VLOOKUP(A161,'Medical Examinations'!A$1:E2496,5,0)</f>
        <v>NO</v>
      </c>
      <c r="G161" s="15" t="str">
        <f>VLOOKUP(A161,'Medical Examinations'!A$1:F2496,6,0)</f>
        <v>NO</v>
      </c>
      <c r="H161" s="15">
        <f>VLOOKUP(A161,'Medical Examinations'!A$1:G2496,7,0)</f>
        <v>2</v>
      </c>
      <c r="I161" t="str">
        <f>VLOOKUP(A161,'Medical Examinations'!A$1:H2495,8,0)</f>
        <v>Yes</v>
      </c>
      <c r="J161" t="str">
        <f>VLOOKUP(A161,'Medical Examinations'!A$1:J2496,10,0)</f>
        <v>Obesity</v>
      </c>
      <c r="K161" t="str">
        <f>VLOOKUP(A161,'Medical Examinations'!A$1:K2495,11,0)</f>
        <v>Diabetes</v>
      </c>
      <c r="L161" t="str">
        <f>VLOOKUP(A161,'Hospitalisation Details'!A$1:L2503,12,0)</f>
        <v>28-Oct-1970</v>
      </c>
      <c r="M161">
        <f>VLOOKUP(A161,'Hospitalisation Details'!A$1:F2504,6,0)</f>
        <v>37675.06</v>
      </c>
      <c r="N161" s="15" t="str">
        <f>VLOOKUP(A161,'Hospitalisation Details'!A$1:G2503,7,0)</f>
        <v>tier - 2</v>
      </c>
      <c r="O161" s="15" t="str">
        <f>VLOOKUP(A161,'Hospitalisation Details'!A$1:H2504,8,0)</f>
        <v>tier - 3</v>
      </c>
      <c r="P161" t="str">
        <f>VLOOKUP(A161,'Hospitalisation Details'!A$1:I2504,9,0)</f>
        <v>R1011</v>
      </c>
      <c r="Q161" s="15">
        <f>VLOOKUP(A161,'Hospitalisation Details'!A$1:M2504,13,0)</f>
        <v>52</v>
      </c>
    </row>
    <row r="162" spans="1:17" ht="15" x14ac:dyDescent="0.25">
      <c r="A162" s="1" t="s">
        <v>2212</v>
      </c>
      <c r="B162" t="str">
        <f>VLOOKUP(A162,'Customer Names'!A$1:D2497,4,0)</f>
        <v>McClelland</v>
      </c>
      <c r="C162">
        <f>VLOOKUP(A162,'Medical Examinations'!A$1:B2497,2,0)</f>
        <v>42.82</v>
      </c>
      <c r="D162">
        <f>VLOOKUP(A162,'Medical Examinations'!A$1:C2498,3,0)</f>
        <v>4.21</v>
      </c>
      <c r="E162" s="15" t="str">
        <f>VLOOKUP(A162,'Medical Examinations'!A$1:D2497,4,0)</f>
        <v>NO</v>
      </c>
      <c r="F162" s="15" t="str">
        <f>VLOOKUP(A162,'Medical Examinations'!A$1:E2497,5,0)</f>
        <v>NO</v>
      </c>
      <c r="G162" s="15" t="str">
        <f>VLOOKUP(A162,'Medical Examinations'!A$1:F2497,6,0)</f>
        <v>NO</v>
      </c>
      <c r="H162" s="15">
        <f>VLOOKUP(A162,'Medical Examinations'!A$1:G2497,7,0)</f>
        <v>0</v>
      </c>
      <c r="I162" t="str">
        <f>VLOOKUP(A162,'Medical Examinations'!A$1:H2496,8,0)</f>
        <v>Yes</v>
      </c>
      <c r="J162" t="str">
        <f>VLOOKUP(A162,'Medical Examinations'!A$1:J2497,10,0)</f>
        <v>Obesity</v>
      </c>
      <c r="K162" t="str">
        <f>VLOOKUP(A162,'Medical Examinations'!A$1:K2496,11,0)</f>
        <v>Normal</v>
      </c>
      <c r="L162" t="str">
        <f>VLOOKUP(A162,'Hospitalisation Details'!A$1:L2504,12,0)</f>
        <v>20-Jun-1982</v>
      </c>
      <c r="M162">
        <f>VLOOKUP(A162,'Hospitalisation Details'!A$1:F2505,6,0)</f>
        <v>37650.74</v>
      </c>
      <c r="N162" s="15" t="str">
        <f>VLOOKUP(A162,'Hospitalisation Details'!A$1:G2504,7,0)</f>
        <v>tier - 2</v>
      </c>
      <c r="O162" s="15" t="str">
        <f>VLOOKUP(A162,'Hospitalisation Details'!A$1:H2505,8,0)</f>
        <v>tier - 2</v>
      </c>
      <c r="P162" t="str">
        <f>VLOOKUP(A162,'Hospitalisation Details'!A$1:I2505,9,0)</f>
        <v>R1012</v>
      </c>
      <c r="Q162" s="15">
        <f>VLOOKUP(A162,'Hospitalisation Details'!A$1:M2505,13,0)</f>
        <v>40</v>
      </c>
    </row>
    <row r="163" spans="1:17" ht="15" x14ac:dyDescent="0.25">
      <c r="A163" s="1" t="s">
        <v>2211</v>
      </c>
      <c r="B163" t="str">
        <f>VLOOKUP(A163,'Customer Names'!A$1:D2498,4,0)</f>
        <v>Gorman</v>
      </c>
      <c r="C163">
        <f>VLOOKUP(A163,'Medical Examinations'!A$1:B2498,2,0)</f>
        <v>33.630000000000003</v>
      </c>
      <c r="D163">
        <f>VLOOKUP(A163,'Medical Examinations'!A$1:C2499,3,0)</f>
        <v>5.42</v>
      </c>
      <c r="E163" s="15" t="str">
        <f>VLOOKUP(A163,'Medical Examinations'!A$1:D2498,4,0)</f>
        <v>NO</v>
      </c>
      <c r="F163" s="15" t="str">
        <f>VLOOKUP(A163,'Medical Examinations'!A$1:E2498,5,0)</f>
        <v>NO</v>
      </c>
      <c r="G163" s="15" t="str">
        <f>VLOOKUP(A163,'Medical Examinations'!A$1:F2498,6,0)</f>
        <v>NO</v>
      </c>
      <c r="H163" s="15">
        <f>VLOOKUP(A163,'Medical Examinations'!A$1:G2498,7,0)</f>
        <v>0</v>
      </c>
      <c r="I163" t="str">
        <f>VLOOKUP(A163,'Medical Examinations'!A$1:H2497,8,0)</f>
        <v>Yes</v>
      </c>
      <c r="J163" t="str">
        <f>VLOOKUP(A163,'Medical Examinations'!A$1:J2498,10,0)</f>
        <v>Obesity</v>
      </c>
      <c r="K163" t="str">
        <f>VLOOKUP(A163,'Medical Examinations'!A$1:K2497,11,0)</f>
        <v>Normal</v>
      </c>
      <c r="L163" t="str">
        <f>VLOOKUP(A163,'Hospitalisation Details'!A$1:L2505,12,0)</f>
        <v>16-Nov-1990</v>
      </c>
      <c r="M163">
        <f>VLOOKUP(A163,'Hospitalisation Details'!A$1:F2506,6,0)</f>
        <v>37607.53</v>
      </c>
      <c r="N163" s="15" t="str">
        <f>VLOOKUP(A163,'Hospitalisation Details'!A$1:G2505,7,0)</f>
        <v>tier - 1</v>
      </c>
      <c r="O163" s="15" t="str">
        <f>VLOOKUP(A163,'Hospitalisation Details'!A$1:H2506,8,0)</f>
        <v>tier - 2</v>
      </c>
      <c r="P163" t="str">
        <f>VLOOKUP(A163,'Hospitalisation Details'!A$1:I2506,9,0)</f>
        <v>R1019</v>
      </c>
      <c r="Q163" s="15">
        <f>VLOOKUP(A163,'Hospitalisation Details'!A$1:M2506,13,0)</f>
        <v>32</v>
      </c>
    </row>
    <row r="164" spans="1:17" ht="15" x14ac:dyDescent="0.25">
      <c r="A164" s="1" t="s">
        <v>2210</v>
      </c>
      <c r="B164" t="str">
        <f>VLOOKUP(A164,'Customer Names'!A$1:D2499,4,0)</f>
        <v>Nishimura</v>
      </c>
      <c r="C164">
        <f>VLOOKUP(A164,'Medical Examinations'!A$1:B2499,2,0)</f>
        <v>37.07</v>
      </c>
      <c r="D164">
        <f>VLOOKUP(A164,'Medical Examinations'!A$1:C2500,3,0)</f>
        <v>4.28</v>
      </c>
      <c r="E164" s="15" t="str">
        <f>VLOOKUP(A164,'Medical Examinations'!A$1:D2499,4,0)</f>
        <v>NO</v>
      </c>
      <c r="F164" s="15" t="str">
        <f>VLOOKUP(A164,'Medical Examinations'!A$1:E2499,5,0)</f>
        <v>Yes</v>
      </c>
      <c r="G164" s="15" t="str">
        <f>VLOOKUP(A164,'Medical Examinations'!A$1:F2499,6,0)</f>
        <v>NO</v>
      </c>
      <c r="H164" s="15">
        <f>VLOOKUP(A164,'Medical Examinations'!A$1:G2499,7,0)</f>
        <v>1</v>
      </c>
      <c r="I164" t="str">
        <f>VLOOKUP(A164,'Medical Examinations'!A$1:H2498,8,0)</f>
        <v>Yes</v>
      </c>
      <c r="J164" t="str">
        <f>VLOOKUP(A164,'Medical Examinations'!A$1:J2499,10,0)</f>
        <v>Obesity</v>
      </c>
      <c r="K164" t="str">
        <f>VLOOKUP(A164,'Medical Examinations'!A$1:K2498,11,0)</f>
        <v>Normal</v>
      </c>
      <c r="L164" t="str">
        <f>VLOOKUP(A164,'Hospitalisation Details'!A$1:L2506,12,0)</f>
        <v>12-Oct-2000</v>
      </c>
      <c r="M164">
        <f>VLOOKUP(A164,'Hospitalisation Details'!A$1:F2507,6,0)</f>
        <v>37484.449999999997</v>
      </c>
      <c r="N164" s="15" t="str">
        <f>VLOOKUP(A164,'Hospitalisation Details'!A$1:G2506,7,0)</f>
        <v>tier - 1</v>
      </c>
      <c r="O164" s="15" t="str">
        <f>VLOOKUP(A164,'Hospitalisation Details'!A$1:H2507,8,0)</f>
        <v>tier - 1</v>
      </c>
      <c r="P164" t="str">
        <f>VLOOKUP(A164,'Hospitalisation Details'!A$1:I2507,9,0)</f>
        <v>R1013</v>
      </c>
      <c r="Q164" s="15">
        <f>VLOOKUP(A164,'Hospitalisation Details'!A$1:M2507,13,0)</f>
        <v>22</v>
      </c>
    </row>
    <row r="165" spans="1:17" ht="15" x14ac:dyDescent="0.25">
      <c r="A165" s="1" t="s">
        <v>2209</v>
      </c>
      <c r="B165" t="str">
        <f>VLOOKUP(A165,'Customer Names'!A$1:D2500,4,0)</f>
        <v>Brimble</v>
      </c>
      <c r="C165">
        <f>VLOOKUP(A165,'Medical Examinations'!A$1:B2500,2,0)</f>
        <v>35.625</v>
      </c>
      <c r="D165">
        <f>VLOOKUP(A165,'Medical Examinations'!A$1:C2501,3,0)</f>
        <v>8.9</v>
      </c>
      <c r="E165" s="15" t="str">
        <f>VLOOKUP(A165,'Medical Examinations'!A$1:D2500,4,0)</f>
        <v>NO</v>
      </c>
      <c r="F165" s="15" t="str">
        <f>VLOOKUP(A165,'Medical Examinations'!A$1:E2500,5,0)</f>
        <v>NO</v>
      </c>
      <c r="G165" s="15" t="str">
        <f>VLOOKUP(A165,'Medical Examinations'!A$1:F2500,6,0)</f>
        <v>NO</v>
      </c>
      <c r="H165" s="15">
        <f>VLOOKUP(A165,'Medical Examinations'!A$1:G2500,7,0)</f>
        <v>0</v>
      </c>
      <c r="I165" t="str">
        <f>VLOOKUP(A165,'Medical Examinations'!A$1:H2499,8,0)</f>
        <v>Yes</v>
      </c>
      <c r="J165" t="str">
        <f>VLOOKUP(A165,'Medical Examinations'!A$1:J2500,10,0)</f>
        <v>Obesity</v>
      </c>
      <c r="K165" t="str">
        <f>VLOOKUP(A165,'Medical Examinations'!A$1:K2499,11,0)</f>
        <v>Diabetes</v>
      </c>
      <c r="L165" t="str">
        <f>VLOOKUP(A165,'Hospitalisation Details'!A$1:L2507,12,0)</f>
        <v>27-Sep-2002</v>
      </c>
      <c r="M165">
        <f>VLOOKUP(A165,'Hospitalisation Details'!A$1:F2508,6,0)</f>
        <v>37465.339999999997</v>
      </c>
      <c r="N165" s="15" t="str">
        <f>VLOOKUP(A165,'Hospitalisation Details'!A$1:G2507,7,0)</f>
        <v>tier - 1</v>
      </c>
      <c r="O165" s="15" t="str">
        <f>VLOOKUP(A165,'Hospitalisation Details'!A$1:H2508,8,0)</f>
        <v>tier - 2</v>
      </c>
      <c r="P165" t="str">
        <f>VLOOKUP(A165,'Hospitalisation Details'!A$1:I2508,9,0)</f>
        <v>R1012</v>
      </c>
      <c r="Q165" s="15">
        <f>VLOOKUP(A165,'Hospitalisation Details'!A$1:M2508,13,0)</f>
        <v>20</v>
      </c>
    </row>
    <row r="166" spans="1:17" ht="15" x14ac:dyDescent="0.25">
      <c r="A166" s="1" t="s">
        <v>2208</v>
      </c>
      <c r="B166" t="str">
        <f>VLOOKUP(A166,'Customer Names'!A$1:D2501,4,0)</f>
        <v>Trenk</v>
      </c>
      <c r="C166">
        <f>VLOOKUP(A166,'Medical Examinations'!A$1:B2501,2,0)</f>
        <v>42.69</v>
      </c>
      <c r="D166">
        <f>VLOOKUP(A166,'Medical Examinations'!A$1:C2502,3,0)</f>
        <v>4.8899999999999997</v>
      </c>
      <c r="E166" s="15" t="str">
        <f>VLOOKUP(A166,'Medical Examinations'!A$1:D2501,4,0)</f>
        <v>NO</v>
      </c>
      <c r="F166" s="15" t="str">
        <f>VLOOKUP(A166,'Medical Examinations'!A$1:E2501,5,0)</f>
        <v>NO</v>
      </c>
      <c r="G166" s="15" t="str">
        <f>VLOOKUP(A166,'Medical Examinations'!A$1:F2501,6,0)</f>
        <v>Yes</v>
      </c>
      <c r="H166" s="15">
        <f>VLOOKUP(A166,'Medical Examinations'!A$1:G2501,7,0)</f>
        <v>1</v>
      </c>
      <c r="I166" t="str">
        <f>VLOOKUP(A166,'Medical Examinations'!A$1:H2500,8,0)</f>
        <v>Yes</v>
      </c>
      <c r="J166" t="str">
        <f>VLOOKUP(A166,'Medical Examinations'!A$1:J2501,10,0)</f>
        <v>Obesity</v>
      </c>
      <c r="K166" t="str">
        <f>VLOOKUP(A166,'Medical Examinations'!A$1:K2500,11,0)</f>
        <v>Normal</v>
      </c>
      <c r="L166" t="str">
        <f>VLOOKUP(A166,'Hospitalisation Details'!A$1:L2508,12,0)</f>
        <v>3-Aug-1979</v>
      </c>
      <c r="M166">
        <f>VLOOKUP(A166,'Hospitalisation Details'!A$1:F2509,6,0)</f>
        <v>37425.94</v>
      </c>
      <c r="N166" s="15" t="str">
        <f>VLOOKUP(A166,'Hospitalisation Details'!A$1:G2508,7,0)</f>
        <v>tier - 2</v>
      </c>
      <c r="O166" s="15" t="str">
        <f>VLOOKUP(A166,'Hospitalisation Details'!A$1:H2509,8,0)</f>
        <v>tier - 1</v>
      </c>
      <c r="P166" t="str">
        <f>VLOOKUP(A166,'Hospitalisation Details'!A$1:I2509,9,0)</f>
        <v>R1011</v>
      </c>
      <c r="Q166" s="15">
        <f>VLOOKUP(A166,'Hospitalisation Details'!A$1:M2509,13,0)</f>
        <v>43</v>
      </c>
    </row>
    <row r="167" spans="1:17" ht="15" x14ac:dyDescent="0.25">
      <c r="A167" s="1" t="s">
        <v>2207</v>
      </c>
      <c r="B167" t="str">
        <f>VLOOKUP(A167,'Customer Names'!A$1:D2502,4,0)</f>
        <v>Wittmann</v>
      </c>
      <c r="C167">
        <f>VLOOKUP(A167,'Medical Examinations'!A$1:B2502,2,0)</f>
        <v>37.869999999999997</v>
      </c>
      <c r="D167">
        <f>VLOOKUP(A167,'Medical Examinations'!A$1:C2503,3,0)</f>
        <v>4.29</v>
      </c>
      <c r="E167" s="15" t="str">
        <f>VLOOKUP(A167,'Medical Examinations'!A$1:D2502,4,0)</f>
        <v>Yes</v>
      </c>
      <c r="F167" s="15" t="str">
        <f>VLOOKUP(A167,'Medical Examinations'!A$1:E2502,5,0)</f>
        <v>NO</v>
      </c>
      <c r="G167" s="15" t="str">
        <f>VLOOKUP(A167,'Medical Examinations'!A$1:F2502,6,0)</f>
        <v>Yes</v>
      </c>
      <c r="H167" s="15">
        <f>VLOOKUP(A167,'Medical Examinations'!A$1:G2502,7,0)</f>
        <v>1</v>
      </c>
      <c r="I167" t="str">
        <f>VLOOKUP(A167,'Medical Examinations'!A$1:H2501,8,0)</f>
        <v>Yes</v>
      </c>
      <c r="J167" t="str">
        <f>VLOOKUP(A167,'Medical Examinations'!A$1:J2502,10,0)</f>
        <v>Obesity</v>
      </c>
      <c r="K167" t="str">
        <f>VLOOKUP(A167,'Medical Examinations'!A$1:K2501,11,0)</f>
        <v>Normal</v>
      </c>
      <c r="L167" t="str">
        <f>VLOOKUP(A167,'Hospitalisation Details'!A$1:L2509,12,0)</f>
        <v>30-Oct-1969</v>
      </c>
      <c r="M167">
        <f>VLOOKUP(A167,'Hospitalisation Details'!A$1:F2510,6,0)</f>
        <v>37277.269999999997</v>
      </c>
      <c r="N167" s="15" t="str">
        <f>VLOOKUP(A167,'Hospitalisation Details'!A$1:G2509,7,0)</f>
        <v>tier - 1</v>
      </c>
      <c r="O167" s="15" t="str">
        <f>VLOOKUP(A167,'Hospitalisation Details'!A$1:H2510,8,0)</f>
        <v>tier - 3</v>
      </c>
      <c r="P167" t="str">
        <f>VLOOKUP(A167,'Hospitalisation Details'!A$1:I2510,9,0)</f>
        <v>R1011</v>
      </c>
      <c r="Q167" s="15">
        <f>VLOOKUP(A167,'Hospitalisation Details'!A$1:M2510,13,0)</f>
        <v>53</v>
      </c>
    </row>
    <row r="168" spans="1:17" ht="15" x14ac:dyDescent="0.25">
      <c r="A168" s="1" t="s">
        <v>2206</v>
      </c>
      <c r="B168" t="str">
        <f>VLOOKUP(A168,'Customer Names'!A$1:D2503,4,0)</f>
        <v>Tremblay</v>
      </c>
      <c r="C168">
        <f>VLOOKUP(A168,'Medical Examinations'!A$1:B2503,2,0)</f>
        <v>40.61</v>
      </c>
      <c r="D168">
        <f>VLOOKUP(A168,'Medical Examinations'!A$1:C2504,3,0)</f>
        <v>8</v>
      </c>
      <c r="E168" s="15" t="str">
        <f>VLOOKUP(A168,'Medical Examinations'!A$1:D2503,4,0)</f>
        <v>Yes</v>
      </c>
      <c r="F168" s="15" t="str">
        <f>VLOOKUP(A168,'Medical Examinations'!A$1:E2503,5,0)</f>
        <v>NO</v>
      </c>
      <c r="G168" s="15" t="str">
        <f>VLOOKUP(A168,'Medical Examinations'!A$1:F2503,6,0)</f>
        <v>NO</v>
      </c>
      <c r="H168" s="15">
        <f>VLOOKUP(A168,'Medical Examinations'!A$1:G2503,7,0)</f>
        <v>1</v>
      </c>
      <c r="I168" t="str">
        <f>VLOOKUP(A168,'Medical Examinations'!A$1:H2502,8,0)</f>
        <v>Yes</v>
      </c>
      <c r="J168" t="str">
        <f>VLOOKUP(A168,'Medical Examinations'!A$1:J2503,10,0)</f>
        <v>Obesity</v>
      </c>
      <c r="K168" t="str">
        <f>VLOOKUP(A168,'Medical Examinations'!A$1:K2502,11,0)</f>
        <v>Diabetes</v>
      </c>
      <c r="L168" t="str">
        <f>VLOOKUP(A168,'Hospitalisation Details'!A$1:L2510,12,0)</f>
        <v>9-Nov-1975</v>
      </c>
      <c r="M168">
        <f>VLOOKUP(A168,'Hospitalisation Details'!A$1:F2511,6,0)</f>
        <v>37272.339999999997</v>
      </c>
      <c r="N168" s="15" t="str">
        <f>VLOOKUP(A168,'Hospitalisation Details'!A$1:G2510,7,0)</f>
        <v>tier - 2</v>
      </c>
      <c r="O168" s="15" t="str">
        <f>VLOOKUP(A168,'Hospitalisation Details'!A$1:H2511,8,0)</f>
        <v>tier - 3</v>
      </c>
      <c r="P168" t="str">
        <f>VLOOKUP(A168,'Hospitalisation Details'!A$1:I2511,9,0)</f>
        <v>R1011</v>
      </c>
      <c r="Q168" s="15">
        <f>VLOOKUP(A168,'Hospitalisation Details'!A$1:M2511,13,0)</f>
        <v>47</v>
      </c>
    </row>
    <row r="169" spans="1:17" ht="15" x14ac:dyDescent="0.25">
      <c r="A169" s="1" t="s">
        <v>2205</v>
      </c>
      <c r="B169" t="str">
        <f>VLOOKUP(A169,'Customer Names'!A$1:D2504,4,0)</f>
        <v>Scofield</v>
      </c>
      <c r="C169">
        <f>VLOOKUP(A169,'Medical Examinations'!A$1:B2504,2,0)</f>
        <v>30.78</v>
      </c>
      <c r="D169">
        <f>VLOOKUP(A169,'Medical Examinations'!A$1:C2505,3,0)</f>
        <v>4.67</v>
      </c>
      <c r="E169" s="15" t="str">
        <f>VLOOKUP(A169,'Medical Examinations'!A$1:D2504,4,0)</f>
        <v>Yes</v>
      </c>
      <c r="F169" s="15" t="str">
        <f>VLOOKUP(A169,'Medical Examinations'!A$1:E2504,5,0)</f>
        <v>NO</v>
      </c>
      <c r="G169" s="15" t="str">
        <f>VLOOKUP(A169,'Medical Examinations'!A$1:F2504,6,0)</f>
        <v>NO</v>
      </c>
      <c r="H169" s="15">
        <f>VLOOKUP(A169,'Medical Examinations'!A$1:G2504,7,0)</f>
        <v>0</v>
      </c>
      <c r="I169" t="str">
        <f>VLOOKUP(A169,'Medical Examinations'!A$1:H2503,8,0)</f>
        <v>Yes</v>
      </c>
      <c r="J169" t="str">
        <f>VLOOKUP(A169,'Medical Examinations'!A$1:J2504,10,0)</f>
        <v>Obesity</v>
      </c>
      <c r="K169" t="str">
        <f>VLOOKUP(A169,'Medical Examinations'!A$1:K2503,11,0)</f>
        <v>Normal</v>
      </c>
      <c r="L169" t="str">
        <f>VLOOKUP(A169,'Hospitalisation Details'!A$1:L2511,12,0)</f>
        <v>17-Nov-1985</v>
      </c>
      <c r="M169">
        <f>VLOOKUP(A169,'Hospitalisation Details'!A$1:F2512,6,0)</f>
        <v>37270.15</v>
      </c>
      <c r="N169" s="15" t="str">
        <f>VLOOKUP(A169,'Hospitalisation Details'!A$1:G2511,7,0)</f>
        <v>tier - 2</v>
      </c>
      <c r="O169" s="15" t="str">
        <f>VLOOKUP(A169,'Hospitalisation Details'!A$1:H2512,8,0)</f>
        <v>tier - 1</v>
      </c>
      <c r="P169" t="str">
        <f>VLOOKUP(A169,'Hospitalisation Details'!A$1:I2512,9,0)</f>
        <v>R1024</v>
      </c>
      <c r="Q169" s="15">
        <f>VLOOKUP(A169,'Hospitalisation Details'!A$1:M2512,13,0)</f>
        <v>37</v>
      </c>
    </row>
    <row r="170" spans="1:17" ht="15" x14ac:dyDescent="0.25">
      <c r="A170" s="1" t="s">
        <v>2204</v>
      </c>
      <c r="B170" t="str">
        <f>VLOOKUP(A170,'Customer Names'!A$1:D2505,4,0)</f>
        <v>Yost</v>
      </c>
      <c r="C170">
        <f>VLOOKUP(A170,'Medical Examinations'!A$1:B2505,2,0)</f>
        <v>49.49</v>
      </c>
      <c r="D170">
        <f>VLOOKUP(A170,'Medical Examinations'!A$1:C2506,3,0)</f>
        <v>4.5</v>
      </c>
      <c r="E170" s="15" t="str">
        <f>VLOOKUP(A170,'Medical Examinations'!A$1:D2505,4,0)</f>
        <v>NO</v>
      </c>
      <c r="F170" s="15" t="str">
        <f>VLOOKUP(A170,'Medical Examinations'!A$1:E2505,5,0)</f>
        <v>NO</v>
      </c>
      <c r="G170" s="15" t="str">
        <f>VLOOKUP(A170,'Medical Examinations'!A$1:F2505,6,0)</f>
        <v>NO</v>
      </c>
      <c r="H170" s="15">
        <f>VLOOKUP(A170,'Medical Examinations'!A$1:G2505,7,0)</f>
        <v>0</v>
      </c>
      <c r="I170" t="str">
        <f>VLOOKUP(A170,'Medical Examinations'!A$1:H2504,8,0)</f>
        <v>Yes</v>
      </c>
      <c r="J170" t="str">
        <f>VLOOKUP(A170,'Medical Examinations'!A$1:J2505,10,0)</f>
        <v>Obesity</v>
      </c>
      <c r="K170" t="str">
        <f>VLOOKUP(A170,'Medical Examinations'!A$1:K2504,11,0)</f>
        <v>Normal</v>
      </c>
      <c r="L170" t="str">
        <f>VLOOKUP(A170,'Hospitalisation Details'!A$1:L2512,12,0)</f>
        <v>17-Oct-1990</v>
      </c>
      <c r="M170">
        <f>VLOOKUP(A170,'Hospitalisation Details'!A$1:F2513,6,0)</f>
        <v>37251.22</v>
      </c>
      <c r="N170" s="15" t="str">
        <f>VLOOKUP(A170,'Hospitalisation Details'!A$1:G2512,7,0)</f>
        <v>tier - 2</v>
      </c>
      <c r="O170" s="15" t="str">
        <f>VLOOKUP(A170,'Hospitalisation Details'!A$1:H2513,8,0)</f>
        <v>tier - 2</v>
      </c>
      <c r="P170" t="str">
        <f>VLOOKUP(A170,'Hospitalisation Details'!A$1:I2513,9,0)</f>
        <v>R1011</v>
      </c>
      <c r="Q170" s="15">
        <f>VLOOKUP(A170,'Hospitalisation Details'!A$1:M2513,13,0)</f>
        <v>32</v>
      </c>
    </row>
    <row r="171" spans="1:17" ht="15" x14ac:dyDescent="0.25">
      <c r="A171" s="1" t="s">
        <v>2203</v>
      </c>
      <c r="B171" t="str">
        <f>VLOOKUP(A171,'Customer Names'!A$1:D2506,4,0)</f>
        <v>Torphy</v>
      </c>
      <c r="C171">
        <f>VLOOKUP(A171,'Medical Examinations'!A$1:B2506,2,0)</f>
        <v>37.619999999999997</v>
      </c>
      <c r="D171">
        <f>VLOOKUP(A171,'Medical Examinations'!A$1:C2507,3,0)</f>
        <v>6.32</v>
      </c>
      <c r="E171" s="15" t="str">
        <f>VLOOKUP(A171,'Medical Examinations'!A$1:D2506,4,0)</f>
        <v>Yes</v>
      </c>
      <c r="F171" s="15" t="str">
        <f>VLOOKUP(A171,'Medical Examinations'!A$1:E2506,5,0)</f>
        <v>Yes</v>
      </c>
      <c r="G171" s="15" t="str">
        <f>VLOOKUP(A171,'Medical Examinations'!A$1:F2506,6,0)</f>
        <v>NO</v>
      </c>
      <c r="H171" s="15">
        <f>VLOOKUP(A171,'Medical Examinations'!A$1:G2506,7,0)</f>
        <v>2</v>
      </c>
      <c r="I171" t="str">
        <f>VLOOKUP(A171,'Medical Examinations'!A$1:H2505,8,0)</f>
        <v>Yes</v>
      </c>
      <c r="J171" t="str">
        <f>VLOOKUP(A171,'Medical Examinations'!A$1:J2506,10,0)</f>
        <v>Obesity</v>
      </c>
      <c r="K171" t="str">
        <f>VLOOKUP(A171,'Medical Examinations'!A$1:K2505,11,0)</f>
        <v>Pre-Diabetes</v>
      </c>
      <c r="L171" t="str">
        <f>VLOOKUP(A171,'Hospitalisation Details'!A$1:L2513,12,0)</f>
        <v>5-Sep-2000</v>
      </c>
      <c r="M171">
        <f>VLOOKUP(A171,'Hospitalisation Details'!A$1:F2514,6,0)</f>
        <v>37165.160000000003</v>
      </c>
      <c r="N171" s="15" t="str">
        <f>VLOOKUP(A171,'Hospitalisation Details'!A$1:G2513,7,0)</f>
        <v>tier - 1</v>
      </c>
      <c r="O171" s="15" t="str">
        <f>VLOOKUP(A171,'Hospitalisation Details'!A$1:H2514,8,0)</f>
        <v>tier - 3</v>
      </c>
      <c r="P171" t="str">
        <f>VLOOKUP(A171,'Hospitalisation Details'!A$1:I2514,9,0)</f>
        <v>UNKNOWN</v>
      </c>
      <c r="Q171" s="15">
        <f>VLOOKUP(A171,'Hospitalisation Details'!A$1:M2514,13,0)</f>
        <v>22</v>
      </c>
    </row>
    <row r="172" spans="1:17" ht="15" x14ac:dyDescent="0.25">
      <c r="A172" s="1" t="s">
        <v>2202</v>
      </c>
      <c r="B172" t="str">
        <f>VLOOKUP(A172,'Customer Names'!A$1:D2507,4,0)</f>
        <v>Busby</v>
      </c>
      <c r="C172">
        <f>VLOOKUP(A172,'Medical Examinations'!A$1:B2507,2,0)</f>
        <v>36.08</v>
      </c>
      <c r="D172">
        <f>VLOOKUP(A172,'Medical Examinations'!A$1:C2508,3,0)</f>
        <v>6.1</v>
      </c>
      <c r="E172" s="15" t="str">
        <f>VLOOKUP(A172,'Medical Examinations'!A$1:D2507,4,0)</f>
        <v>Yes</v>
      </c>
      <c r="F172" s="15" t="str">
        <f>VLOOKUP(A172,'Medical Examinations'!A$1:E2507,5,0)</f>
        <v>NO</v>
      </c>
      <c r="G172" s="15" t="str">
        <f>VLOOKUP(A172,'Medical Examinations'!A$1:F2507,6,0)</f>
        <v>NO</v>
      </c>
      <c r="H172" s="15">
        <f>VLOOKUP(A172,'Medical Examinations'!A$1:G2507,7,0)</f>
        <v>1</v>
      </c>
      <c r="I172" t="str">
        <f>VLOOKUP(A172,'Medical Examinations'!A$1:H2506,8,0)</f>
        <v>Yes</v>
      </c>
      <c r="J172" t="str">
        <f>VLOOKUP(A172,'Medical Examinations'!A$1:J2507,10,0)</f>
        <v>Obesity</v>
      </c>
      <c r="K172" t="str">
        <f>VLOOKUP(A172,'Medical Examinations'!A$1:K2506,11,0)</f>
        <v>Pre-Diabetes</v>
      </c>
      <c r="L172" t="str">
        <f>VLOOKUP(A172,'Hospitalisation Details'!A$1:L2514,12,0)</f>
        <v>30-Oct-1995</v>
      </c>
      <c r="M172">
        <f>VLOOKUP(A172,'Hospitalisation Details'!A$1:F2515,6,0)</f>
        <v>37133.9</v>
      </c>
      <c r="N172" s="15" t="str">
        <f>VLOOKUP(A172,'Hospitalisation Details'!A$1:G2514,7,0)</f>
        <v>tier - 2</v>
      </c>
      <c r="O172" s="15" t="str">
        <f>VLOOKUP(A172,'Hospitalisation Details'!A$1:H2515,8,0)</f>
        <v>tier - 2</v>
      </c>
      <c r="P172" t="str">
        <f>VLOOKUP(A172,'Hospitalisation Details'!A$1:I2515,9,0)</f>
        <v>R1013</v>
      </c>
      <c r="Q172" s="15">
        <f>VLOOKUP(A172,'Hospitalisation Details'!A$1:M2515,13,0)</f>
        <v>27</v>
      </c>
    </row>
    <row r="173" spans="1:17" ht="15" x14ac:dyDescent="0.25">
      <c r="A173" s="1" t="s">
        <v>2201</v>
      </c>
      <c r="B173" t="str">
        <f>VLOOKUP(A173,'Customer Names'!A$1:D2508,4,0)</f>
        <v>Nguyen</v>
      </c>
      <c r="C173">
        <f>VLOOKUP(A173,'Medical Examinations'!A$1:B2508,2,0)</f>
        <v>33.5</v>
      </c>
      <c r="D173">
        <f>VLOOKUP(A173,'Medical Examinations'!A$1:C2509,3,0)</f>
        <v>5.4</v>
      </c>
      <c r="E173" s="15" t="str">
        <f>VLOOKUP(A173,'Medical Examinations'!A$1:D2508,4,0)</f>
        <v>NO</v>
      </c>
      <c r="F173" s="15" t="str">
        <f>VLOOKUP(A173,'Medical Examinations'!A$1:E2508,5,0)</f>
        <v>NO</v>
      </c>
      <c r="G173" s="15" t="str">
        <f>VLOOKUP(A173,'Medical Examinations'!A$1:F2508,6,0)</f>
        <v>NO</v>
      </c>
      <c r="H173" s="15">
        <f>VLOOKUP(A173,'Medical Examinations'!A$1:G2508,7,0)</f>
        <v>0</v>
      </c>
      <c r="I173" t="str">
        <f>VLOOKUP(A173,'Medical Examinations'!A$1:H2507,8,0)</f>
        <v>Yes</v>
      </c>
      <c r="J173" t="str">
        <f>VLOOKUP(A173,'Medical Examinations'!A$1:J2508,10,0)</f>
        <v>Obesity</v>
      </c>
      <c r="K173" t="str">
        <f>VLOOKUP(A173,'Medical Examinations'!A$1:K2507,11,0)</f>
        <v>Normal</v>
      </c>
      <c r="L173" t="str">
        <f>VLOOKUP(A173,'Hospitalisation Details'!A$1:L2515,12,0)</f>
        <v>10-Jun-1989</v>
      </c>
      <c r="M173">
        <f>VLOOKUP(A173,'Hospitalisation Details'!A$1:F2516,6,0)</f>
        <v>37079.370000000003</v>
      </c>
      <c r="N173" s="15" t="str">
        <f>VLOOKUP(A173,'Hospitalisation Details'!A$1:G2515,7,0)</f>
        <v>tier - 2</v>
      </c>
      <c r="O173" s="15" t="str">
        <f>VLOOKUP(A173,'Hospitalisation Details'!A$1:H2516,8,0)</f>
        <v>tier - 3</v>
      </c>
      <c r="P173" t="str">
        <f>VLOOKUP(A173,'Hospitalisation Details'!A$1:I2516,9,0)</f>
        <v>R1011</v>
      </c>
      <c r="Q173" s="15">
        <f>VLOOKUP(A173,'Hospitalisation Details'!A$1:M2516,13,0)</f>
        <v>33</v>
      </c>
    </row>
    <row r="174" spans="1:17" ht="15" x14ac:dyDescent="0.25">
      <c r="A174" s="1" t="s">
        <v>2200</v>
      </c>
      <c r="B174" t="str">
        <f>VLOOKUP(A174,'Customer Names'!A$1:D2509,4,0)</f>
        <v>Hanley</v>
      </c>
      <c r="C174">
        <f>VLOOKUP(A174,'Medical Examinations'!A$1:B2509,2,0)</f>
        <v>47.46</v>
      </c>
      <c r="D174">
        <f>VLOOKUP(A174,'Medical Examinations'!A$1:C2510,3,0)</f>
        <v>6.24</v>
      </c>
      <c r="E174" s="15" t="str">
        <f>VLOOKUP(A174,'Medical Examinations'!A$1:D2509,4,0)</f>
        <v>Yes</v>
      </c>
      <c r="F174" s="15" t="str">
        <f>VLOOKUP(A174,'Medical Examinations'!A$1:E2509,5,0)</f>
        <v>NO</v>
      </c>
      <c r="G174" s="15" t="str">
        <f>VLOOKUP(A174,'Medical Examinations'!A$1:F2509,6,0)</f>
        <v>NO</v>
      </c>
      <c r="H174" s="15">
        <f>VLOOKUP(A174,'Medical Examinations'!A$1:G2509,7,0)</f>
        <v>1</v>
      </c>
      <c r="I174" t="str">
        <f>VLOOKUP(A174,'Medical Examinations'!A$1:H2508,8,0)</f>
        <v>Yes</v>
      </c>
      <c r="J174" t="str">
        <f>VLOOKUP(A174,'Medical Examinations'!A$1:J2509,10,0)</f>
        <v>Obesity</v>
      </c>
      <c r="K174" t="str">
        <f>VLOOKUP(A174,'Medical Examinations'!A$1:K2508,11,0)</f>
        <v>Pre-Diabetes</v>
      </c>
      <c r="L174" t="str">
        <f>VLOOKUP(A174,'Hospitalisation Details'!A$1:L2516,12,0)</f>
        <v>17-Dec-1988</v>
      </c>
      <c r="M174">
        <f>VLOOKUP(A174,'Hospitalisation Details'!A$1:F2517,6,0)</f>
        <v>37076.370000000003</v>
      </c>
      <c r="N174" s="15" t="str">
        <f>VLOOKUP(A174,'Hospitalisation Details'!A$1:G2516,7,0)</f>
        <v>tier - 2</v>
      </c>
      <c r="O174" s="15" t="str">
        <f>VLOOKUP(A174,'Hospitalisation Details'!A$1:H2517,8,0)</f>
        <v>tier - 1</v>
      </c>
      <c r="P174" t="str">
        <f>VLOOKUP(A174,'Hospitalisation Details'!A$1:I2517,9,0)</f>
        <v>R1011</v>
      </c>
      <c r="Q174" s="15">
        <f>VLOOKUP(A174,'Hospitalisation Details'!A$1:M2517,13,0)</f>
        <v>34</v>
      </c>
    </row>
    <row r="175" spans="1:17" ht="15" x14ac:dyDescent="0.25">
      <c r="A175" s="1" t="s">
        <v>2199</v>
      </c>
      <c r="B175" t="str">
        <f>VLOOKUP(A175,'Customer Names'!A$1:D2510,4,0)</f>
        <v>Scheer</v>
      </c>
      <c r="C175">
        <f>VLOOKUP(A175,'Medical Examinations'!A$1:B2510,2,0)</f>
        <v>49.24</v>
      </c>
      <c r="D175">
        <f>VLOOKUP(A175,'Medical Examinations'!A$1:C2511,3,0)</f>
        <v>4.45</v>
      </c>
      <c r="E175" s="15" t="str">
        <f>VLOOKUP(A175,'Medical Examinations'!A$1:D2510,4,0)</f>
        <v>NO</v>
      </c>
      <c r="F175" s="15" t="str">
        <f>VLOOKUP(A175,'Medical Examinations'!A$1:E2510,5,0)</f>
        <v>NO</v>
      </c>
      <c r="G175" s="15" t="str">
        <f>VLOOKUP(A175,'Medical Examinations'!A$1:F2510,6,0)</f>
        <v>NO</v>
      </c>
      <c r="H175" s="15">
        <f>VLOOKUP(A175,'Medical Examinations'!A$1:G2510,7,0)</f>
        <v>0</v>
      </c>
      <c r="I175" t="str">
        <f>VLOOKUP(A175,'Medical Examinations'!A$1:H2509,8,0)</f>
        <v>Yes</v>
      </c>
      <c r="J175" t="str">
        <f>VLOOKUP(A175,'Medical Examinations'!A$1:J2510,10,0)</f>
        <v>Obesity</v>
      </c>
      <c r="K175" t="str">
        <f>VLOOKUP(A175,'Medical Examinations'!A$1:K2509,11,0)</f>
        <v>Normal</v>
      </c>
      <c r="L175" t="str">
        <f>VLOOKUP(A175,'Hospitalisation Details'!A$1:L2517,12,0)</f>
        <v>1-Nov-1991</v>
      </c>
      <c r="M175">
        <f>VLOOKUP(A175,'Hospitalisation Details'!A$1:F2518,6,0)</f>
        <v>37040.879999999997</v>
      </c>
      <c r="N175" s="15" t="str">
        <f>VLOOKUP(A175,'Hospitalisation Details'!A$1:G2517,7,0)</f>
        <v>tier - 2</v>
      </c>
      <c r="O175" s="15" t="str">
        <f>VLOOKUP(A175,'Hospitalisation Details'!A$1:H2518,8,0)</f>
        <v>tier - 2</v>
      </c>
      <c r="P175" t="str">
        <f>VLOOKUP(A175,'Hospitalisation Details'!A$1:I2518,9,0)</f>
        <v>R1011</v>
      </c>
      <c r="Q175" s="15">
        <f>VLOOKUP(A175,'Hospitalisation Details'!A$1:M2518,13,0)</f>
        <v>31</v>
      </c>
    </row>
    <row r="176" spans="1:17" ht="15" x14ac:dyDescent="0.25">
      <c r="A176" s="1" t="s">
        <v>2198</v>
      </c>
      <c r="B176" t="str">
        <f>VLOOKUP(A176,'Customer Names'!A$1:D2511,4,0)</f>
        <v>Rankin</v>
      </c>
      <c r="C176">
        <f>VLOOKUP(A176,'Medical Examinations'!A$1:B2511,2,0)</f>
        <v>54.4</v>
      </c>
      <c r="D176">
        <f>VLOOKUP(A176,'Medical Examinations'!A$1:C2512,3,0)</f>
        <v>5.22</v>
      </c>
      <c r="E176" s="15" t="str">
        <f>VLOOKUP(A176,'Medical Examinations'!A$1:D2511,4,0)</f>
        <v>NO</v>
      </c>
      <c r="F176" s="15" t="str">
        <f>VLOOKUP(A176,'Medical Examinations'!A$1:E2511,5,0)</f>
        <v>NO</v>
      </c>
      <c r="G176" s="15" t="str">
        <f>VLOOKUP(A176,'Medical Examinations'!A$1:F2511,6,0)</f>
        <v>NO</v>
      </c>
      <c r="H176" s="15">
        <f>VLOOKUP(A176,'Medical Examinations'!A$1:G2511,7,0)</f>
        <v>1</v>
      </c>
      <c r="I176" t="str">
        <f>VLOOKUP(A176,'Medical Examinations'!A$1:H2510,8,0)</f>
        <v>Yes</v>
      </c>
      <c r="J176" t="str">
        <f>VLOOKUP(A176,'Medical Examinations'!A$1:J2511,10,0)</f>
        <v>Obesity</v>
      </c>
      <c r="K176" t="str">
        <f>VLOOKUP(A176,'Medical Examinations'!A$1:K2510,11,0)</f>
        <v>Normal</v>
      </c>
      <c r="L176" t="str">
        <f>VLOOKUP(A176,'Hospitalisation Details'!A$1:L2518,12,0)</f>
        <v>13-Sep-1992</v>
      </c>
      <c r="M176">
        <f>VLOOKUP(A176,'Hospitalisation Details'!A$1:F2519,6,0)</f>
        <v>36976.449999999997</v>
      </c>
      <c r="N176" s="15" t="str">
        <f>VLOOKUP(A176,'Hospitalisation Details'!A$1:G2518,7,0)</f>
        <v>tier - 2</v>
      </c>
      <c r="O176" s="15" t="str">
        <f>VLOOKUP(A176,'Hospitalisation Details'!A$1:H2519,8,0)</f>
        <v>tier - 3</v>
      </c>
      <c r="P176" t="str">
        <f>VLOOKUP(A176,'Hospitalisation Details'!A$1:I2519,9,0)</f>
        <v>R1011</v>
      </c>
      <c r="Q176" s="15">
        <f>VLOOKUP(A176,'Hospitalisation Details'!A$1:M2519,13,0)</f>
        <v>30</v>
      </c>
    </row>
    <row r="177" spans="1:17" ht="15" x14ac:dyDescent="0.25">
      <c r="A177" s="1" t="s">
        <v>2197</v>
      </c>
      <c r="B177" t="str">
        <f>VLOOKUP(A177,'Customer Names'!A$1:D2512,4,0)</f>
        <v>Ricardi</v>
      </c>
      <c r="C177">
        <f>VLOOKUP(A177,'Medical Examinations'!A$1:B2512,2,0)</f>
        <v>35.53</v>
      </c>
      <c r="D177">
        <f>VLOOKUP(A177,'Medical Examinations'!A$1:C2513,3,0)</f>
        <v>4.6100000000000003</v>
      </c>
      <c r="E177" s="15" t="str">
        <f>VLOOKUP(A177,'Medical Examinations'!A$1:D2512,4,0)</f>
        <v>NO</v>
      </c>
      <c r="F177" s="15" t="str">
        <f>VLOOKUP(A177,'Medical Examinations'!A$1:E2512,5,0)</f>
        <v>NO</v>
      </c>
      <c r="G177" s="15" t="str">
        <f>VLOOKUP(A177,'Medical Examinations'!A$1:F2512,6,0)</f>
        <v>NO</v>
      </c>
      <c r="H177" s="15">
        <f>VLOOKUP(A177,'Medical Examinations'!A$1:G2512,7,0)</f>
        <v>1</v>
      </c>
      <c r="I177" t="str">
        <f>VLOOKUP(A177,'Medical Examinations'!A$1:H2511,8,0)</f>
        <v>Yes</v>
      </c>
      <c r="J177" t="str">
        <f>VLOOKUP(A177,'Medical Examinations'!A$1:J2512,10,0)</f>
        <v>Obesity</v>
      </c>
      <c r="K177" t="str">
        <f>VLOOKUP(A177,'Medical Examinations'!A$1:K2511,11,0)</f>
        <v>Normal</v>
      </c>
      <c r="L177" t="str">
        <f>VLOOKUP(A177,'Hospitalisation Details'!A$1:L2519,12,0)</f>
        <v>25-Aug-1992</v>
      </c>
      <c r="M177">
        <f>VLOOKUP(A177,'Hospitalisation Details'!A$1:F2520,6,0)</f>
        <v>36950.26</v>
      </c>
      <c r="N177" s="15" t="str">
        <f>VLOOKUP(A177,'Hospitalisation Details'!A$1:G2519,7,0)</f>
        <v>tier - 1</v>
      </c>
      <c r="O177" s="15" t="str">
        <f>VLOOKUP(A177,'Hospitalisation Details'!A$1:H2520,8,0)</f>
        <v>tier - 1</v>
      </c>
      <c r="P177" t="str">
        <f>VLOOKUP(A177,'Hospitalisation Details'!A$1:I2520,9,0)</f>
        <v>R1013</v>
      </c>
      <c r="Q177" s="15">
        <f>VLOOKUP(A177,'Hospitalisation Details'!A$1:M2520,13,0)</f>
        <v>30</v>
      </c>
    </row>
    <row r="178" spans="1:17" ht="15" x14ac:dyDescent="0.25">
      <c r="A178" s="1" t="s">
        <v>2196</v>
      </c>
      <c r="B178" t="str">
        <f>VLOOKUP(A178,'Customer Names'!A$1:D2513,4,0)</f>
        <v>Karkos</v>
      </c>
      <c r="C178">
        <f>VLOOKUP(A178,'Medical Examinations'!A$1:B2513,2,0)</f>
        <v>39.729999999999997</v>
      </c>
      <c r="D178">
        <f>VLOOKUP(A178,'Medical Examinations'!A$1:C2514,3,0)</f>
        <v>6.24</v>
      </c>
      <c r="E178" s="15" t="str">
        <f>VLOOKUP(A178,'Medical Examinations'!A$1:D2513,4,0)</f>
        <v>NO</v>
      </c>
      <c r="F178" s="15" t="str">
        <f>VLOOKUP(A178,'Medical Examinations'!A$1:E2513,5,0)</f>
        <v>NO</v>
      </c>
      <c r="G178" s="15" t="str">
        <f>VLOOKUP(A178,'Medical Examinations'!A$1:F2513,6,0)</f>
        <v>NO</v>
      </c>
      <c r="H178" s="15">
        <f>VLOOKUP(A178,'Medical Examinations'!A$1:G2513,7,0)</f>
        <v>0</v>
      </c>
      <c r="I178" t="str">
        <f>VLOOKUP(A178,'Medical Examinations'!A$1:H2512,8,0)</f>
        <v>Yes</v>
      </c>
      <c r="J178" t="str">
        <f>VLOOKUP(A178,'Medical Examinations'!A$1:J2513,10,0)</f>
        <v>Obesity</v>
      </c>
      <c r="K178" t="str">
        <f>VLOOKUP(A178,'Medical Examinations'!A$1:K2512,11,0)</f>
        <v>Pre-Diabetes</v>
      </c>
      <c r="L178" t="str">
        <f>VLOOKUP(A178,'Hospitalisation Details'!A$1:L2520,12,0)</f>
        <v>13-Aug-1977</v>
      </c>
      <c r="M178">
        <f>VLOOKUP(A178,'Hospitalisation Details'!A$1:F2521,6,0)</f>
        <v>36935.64</v>
      </c>
      <c r="N178" s="15" t="str">
        <f>VLOOKUP(A178,'Hospitalisation Details'!A$1:G2520,7,0)</f>
        <v>tier - 2</v>
      </c>
      <c r="O178" s="15" t="str">
        <f>VLOOKUP(A178,'Hospitalisation Details'!A$1:H2521,8,0)</f>
        <v>tier - 1</v>
      </c>
      <c r="P178" t="str">
        <f>VLOOKUP(A178,'Hospitalisation Details'!A$1:I2521,9,0)</f>
        <v>R1011</v>
      </c>
      <c r="Q178" s="15">
        <f>VLOOKUP(A178,'Hospitalisation Details'!A$1:M2521,13,0)</f>
        <v>45</v>
      </c>
    </row>
    <row r="179" spans="1:17" ht="15" x14ac:dyDescent="0.25">
      <c r="A179" s="1" t="s">
        <v>2195</v>
      </c>
      <c r="B179" t="str">
        <f>VLOOKUP(A179,'Customer Names'!A$1:D2514,4,0)</f>
        <v>Price-Dierksen</v>
      </c>
      <c r="C179">
        <f>VLOOKUP(A179,'Medical Examinations'!A$1:B2514,2,0)</f>
        <v>35.68</v>
      </c>
      <c r="D179">
        <f>VLOOKUP(A179,'Medical Examinations'!A$1:C2515,3,0)</f>
        <v>10.039999999999999</v>
      </c>
      <c r="E179" s="15" t="str">
        <f>VLOOKUP(A179,'Medical Examinations'!A$1:D2514,4,0)</f>
        <v>NO</v>
      </c>
      <c r="F179" s="15" t="str">
        <f>VLOOKUP(A179,'Medical Examinations'!A$1:E2514,5,0)</f>
        <v>NO</v>
      </c>
      <c r="G179" s="15" t="str">
        <f>VLOOKUP(A179,'Medical Examinations'!A$1:F2514,6,0)</f>
        <v>NO</v>
      </c>
      <c r="H179" s="15">
        <f>VLOOKUP(A179,'Medical Examinations'!A$1:G2514,7,0)</f>
        <v>0</v>
      </c>
      <c r="I179" t="str">
        <f>VLOOKUP(A179,'Medical Examinations'!A$1:H2513,8,0)</f>
        <v>Yes</v>
      </c>
      <c r="J179" t="str">
        <f>VLOOKUP(A179,'Medical Examinations'!A$1:J2514,10,0)</f>
        <v>Obesity</v>
      </c>
      <c r="K179" t="str">
        <f>VLOOKUP(A179,'Medical Examinations'!A$1:K2513,11,0)</f>
        <v>Diabetes</v>
      </c>
      <c r="L179" t="str">
        <f>VLOOKUP(A179,'Hospitalisation Details'!A$1:L2521,12,0)</f>
        <v>22-Oct-1968</v>
      </c>
      <c r="M179">
        <f>VLOOKUP(A179,'Hospitalisation Details'!A$1:F2522,6,0)</f>
        <v>36922.61</v>
      </c>
      <c r="N179" s="15" t="str">
        <f>VLOOKUP(A179,'Hospitalisation Details'!A$1:G2521,7,0)</f>
        <v>tier - 2</v>
      </c>
      <c r="O179" s="15" t="str">
        <f>VLOOKUP(A179,'Hospitalisation Details'!A$1:H2522,8,0)</f>
        <v>tier - 1</v>
      </c>
      <c r="P179" t="str">
        <f>VLOOKUP(A179,'Hospitalisation Details'!A$1:I2522,9,0)</f>
        <v>R1011</v>
      </c>
      <c r="Q179" s="15">
        <f>VLOOKUP(A179,'Hospitalisation Details'!A$1:M2522,13,0)</f>
        <v>54</v>
      </c>
    </row>
    <row r="180" spans="1:17" ht="15" x14ac:dyDescent="0.25">
      <c r="A180" s="1" t="s">
        <v>2194</v>
      </c>
      <c r="B180" t="str">
        <f>VLOOKUP(A180,'Customer Names'!A$1:D2515,4,0)</f>
        <v>Knispel</v>
      </c>
      <c r="C180">
        <f>VLOOKUP(A180,'Medical Examinations'!A$1:B2515,2,0)</f>
        <v>48.86</v>
      </c>
      <c r="D180">
        <f>VLOOKUP(A180,'Medical Examinations'!A$1:C2516,3,0)</f>
        <v>6.09</v>
      </c>
      <c r="E180" s="15" t="str">
        <f>VLOOKUP(A180,'Medical Examinations'!A$1:D2515,4,0)</f>
        <v>NO</v>
      </c>
      <c r="F180" s="15" t="str">
        <f>VLOOKUP(A180,'Medical Examinations'!A$1:E2515,5,0)</f>
        <v>NO</v>
      </c>
      <c r="G180" s="15" t="str">
        <f>VLOOKUP(A180,'Medical Examinations'!A$1:F2515,6,0)</f>
        <v>NO</v>
      </c>
      <c r="H180" s="15">
        <f>VLOOKUP(A180,'Medical Examinations'!A$1:G2515,7,0)</f>
        <v>0</v>
      </c>
      <c r="I180" t="str">
        <f>VLOOKUP(A180,'Medical Examinations'!A$1:H2514,8,0)</f>
        <v>Yes</v>
      </c>
      <c r="J180" t="str">
        <f>VLOOKUP(A180,'Medical Examinations'!A$1:J2515,10,0)</f>
        <v>Obesity</v>
      </c>
      <c r="K180" t="str">
        <f>VLOOKUP(A180,'Medical Examinations'!A$1:K2514,11,0)</f>
        <v>Pre-Diabetes</v>
      </c>
      <c r="L180" t="str">
        <f>VLOOKUP(A180,'Hospitalisation Details'!A$1:L2522,12,0)</f>
        <v>10-Jun-1991</v>
      </c>
      <c r="M180">
        <f>VLOOKUP(A180,'Hospitalisation Details'!A$1:F2523,6,0)</f>
        <v>36911.99</v>
      </c>
      <c r="N180" s="15" t="str">
        <f>VLOOKUP(A180,'Hospitalisation Details'!A$1:G2522,7,0)</f>
        <v>tier - 2</v>
      </c>
      <c r="O180" s="15" t="str">
        <f>VLOOKUP(A180,'Hospitalisation Details'!A$1:H2523,8,0)</f>
        <v>tier - 2</v>
      </c>
      <c r="P180" t="str">
        <f>VLOOKUP(A180,'Hospitalisation Details'!A$1:I2523,9,0)</f>
        <v>R1011</v>
      </c>
      <c r="Q180" s="15">
        <f>VLOOKUP(A180,'Hospitalisation Details'!A$1:M2523,13,0)</f>
        <v>31</v>
      </c>
    </row>
    <row r="181" spans="1:17" ht="15" x14ac:dyDescent="0.25">
      <c r="A181" s="1" t="s">
        <v>2193</v>
      </c>
      <c r="B181" t="str">
        <f>VLOOKUP(A181,'Customer Names'!A$1:D2516,4,0)</f>
        <v>King</v>
      </c>
      <c r="C181">
        <f>VLOOKUP(A181,'Medical Examinations'!A$1:B2516,2,0)</f>
        <v>34.799999999999997</v>
      </c>
      <c r="D181">
        <f>VLOOKUP(A181,'Medical Examinations'!A$1:C2517,3,0)</f>
        <v>11.4</v>
      </c>
      <c r="E181" s="15" t="str">
        <f>VLOOKUP(A181,'Medical Examinations'!A$1:D2516,4,0)</f>
        <v>Yes</v>
      </c>
      <c r="F181" s="15" t="str">
        <f>VLOOKUP(A181,'Medical Examinations'!A$1:E2516,5,0)</f>
        <v>NO</v>
      </c>
      <c r="G181" s="15" t="str">
        <f>VLOOKUP(A181,'Medical Examinations'!A$1:F2516,6,0)</f>
        <v>Yes</v>
      </c>
      <c r="H181" s="15">
        <f>VLOOKUP(A181,'Medical Examinations'!A$1:G2516,7,0)</f>
        <v>1</v>
      </c>
      <c r="I181" t="str">
        <f>VLOOKUP(A181,'Medical Examinations'!A$1:H2515,8,0)</f>
        <v>NO</v>
      </c>
      <c r="J181" t="str">
        <f>VLOOKUP(A181,'Medical Examinations'!A$1:J2516,10,0)</f>
        <v>Obesity</v>
      </c>
      <c r="K181" t="str">
        <f>VLOOKUP(A181,'Medical Examinations'!A$1:K2515,11,0)</f>
        <v>Diabetes</v>
      </c>
      <c r="L181" t="str">
        <f>VLOOKUP(A181,'Hospitalisation Details'!A$1:L2523,12,0)</f>
        <v>24-Jul-1963</v>
      </c>
      <c r="M181">
        <f>VLOOKUP(A181,'Hospitalisation Details'!A$1:F2524,6,0)</f>
        <v>36910.61</v>
      </c>
      <c r="N181" s="15" t="str">
        <f>VLOOKUP(A181,'Hospitalisation Details'!A$1:G2523,7,0)</f>
        <v>tier - 2</v>
      </c>
      <c r="O181" s="15" t="str">
        <f>VLOOKUP(A181,'Hospitalisation Details'!A$1:H2524,8,0)</f>
        <v>tier - 2</v>
      </c>
      <c r="P181" t="str">
        <f>VLOOKUP(A181,'Hospitalisation Details'!A$1:I2524,9,0)</f>
        <v>R1011</v>
      </c>
      <c r="Q181" s="15">
        <f>VLOOKUP(A181,'Hospitalisation Details'!A$1:M2524,13,0)</f>
        <v>59</v>
      </c>
    </row>
    <row r="182" spans="1:17" ht="15" x14ac:dyDescent="0.25">
      <c r="A182" s="1" t="s">
        <v>2192</v>
      </c>
      <c r="B182" t="str">
        <f>VLOOKUP(A182,'Customer Names'!A$1:D2517,4,0)</f>
        <v>Samuelson</v>
      </c>
      <c r="C182">
        <f>VLOOKUP(A182,'Medical Examinations'!A$1:B2517,2,0)</f>
        <v>32.49</v>
      </c>
      <c r="D182">
        <f>VLOOKUP(A182,'Medical Examinations'!A$1:C2518,3,0)</f>
        <v>4.29</v>
      </c>
      <c r="E182" s="15" t="str">
        <f>VLOOKUP(A182,'Medical Examinations'!A$1:D2517,4,0)</f>
        <v>NO</v>
      </c>
      <c r="F182" s="15" t="str">
        <f>VLOOKUP(A182,'Medical Examinations'!A$1:E2517,5,0)</f>
        <v>NO</v>
      </c>
      <c r="G182" s="15" t="str">
        <f>VLOOKUP(A182,'Medical Examinations'!A$1:F2517,6,0)</f>
        <v>Yes</v>
      </c>
      <c r="H182" s="15">
        <f>VLOOKUP(A182,'Medical Examinations'!A$1:G2517,7,0)</f>
        <v>1</v>
      </c>
      <c r="I182" t="str">
        <f>VLOOKUP(A182,'Medical Examinations'!A$1:H2516,8,0)</f>
        <v>Yes</v>
      </c>
      <c r="J182" t="str">
        <f>VLOOKUP(A182,'Medical Examinations'!A$1:J2517,10,0)</f>
        <v>Obesity</v>
      </c>
      <c r="K182" t="str">
        <f>VLOOKUP(A182,'Medical Examinations'!A$1:K2516,11,0)</f>
        <v>Normal</v>
      </c>
      <c r="L182" t="str">
        <f>VLOOKUP(A182,'Hospitalisation Details'!A$1:L2524,12,0)</f>
        <v>21-Jun-2003</v>
      </c>
      <c r="M182">
        <f>VLOOKUP(A182,'Hospitalisation Details'!A$1:F2525,6,0)</f>
        <v>36898.730000000003</v>
      </c>
      <c r="N182" s="15" t="str">
        <f>VLOOKUP(A182,'Hospitalisation Details'!A$1:G2524,7,0)</f>
        <v>tier - 2</v>
      </c>
      <c r="O182" s="15" t="str">
        <f>VLOOKUP(A182,'Hospitalisation Details'!A$1:H2525,8,0)</f>
        <v>tier - 1</v>
      </c>
      <c r="P182" t="str">
        <f>VLOOKUP(A182,'Hospitalisation Details'!A$1:I2525,9,0)</f>
        <v>R1012</v>
      </c>
      <c r="Q182" s="15">
        <f>VLOOKUP(A182,'Hospitalisation Details'!A$1:M2525,13,0)</f>
        <v>19</v>
      </c>
    </row>
    <row r="183" spans="1:17" ht="15" x14ac:dyDescent="0.25">
      <c r="A183" s="1" t="s">
        <v>2191</v>
      </c>
      <c r="B183" t="str">
        <f>VLOOKUP(A183,'Customer Names'!A$1:D2518,4,0)</f>
        <v>Fredsall</v>
      </c>
      <c r="C183">
        <f>VLOOKUP(A183,'Medical Examinations'!A$1:B2518,2,0)</f>
        <v>39</v>
      </c>
      <c r="D183">
        <f>VLOOKUP(A183,'Medical Examinations'!A$1:C2519,3,0)</f>
        <v>5.7</v>
      </c>
      <c r="E183" s="15" t="str">
        <f>VLOOKUP(A183,'Medical Examinations'!A$1:D2518,4,0)</f>
        <v>NO</v>
      </c>
      <c r="F183" s="15" t="str">
        <f>VLOOKUP(A183,'Medical Examinations'!A$1:E2518,5,0)</f>
        <v>NO</v>
      </c>
      <c r="G183" s="15" t="str">
        <f>VLOOKUP(A183,'Medical Examinations'!A$1:F2518,6,0)</f>
        <v>NO</v>
      </c>
      <c r="H183" s="15">
        <f>VLOOKUP(A183,'Medical Examinations'!A$1:G2518,7,0)</f>
        <v>2</v>
      </c>
      <c r="I183" t="str">
        <f>VLOOKUP(A183,'Medical Examinations'!A$1:H2517,8,0)</f>
        <v>Yes</v>
      </c>
      <c r="J183" t="str">
        <f>VLOOKUP(A183,'Medical Examinations'!A$1:J2518,10,0)</f>
        <v>Obesity</v>
      </c>
      <c r="K183" t="str">
        <f>VLOOKUP(A183,'Medical Examinations'!A$1:K2517,11,0)</f>
        <v>Pre-Diabetes</v>
      </c>
      <c r="L183" t="str">
        <f>VLOOKUP(A183,'Hospitalisation Details'!A$1:L2525,12,0)</f>
        <v>5-Dec-1972</v>
      </c>
      <c r="M183">
        <f>VLOOKUP(A183,'Hospitalisation Details'!A$1:F2526,6,0)</f>
        <v>36889.99</v>
      </c>
      <c r="N183" s="15" t="str">
        <f>VLOOKUP(A183,'Hospitalisation Details'!A$1:G2525,7,0)</f>
        <v>tier - 1</v>
      </c>
      <c r="O183" s="15" t="str">
        <f>VLOOKUP(A183,'Hospitalisation Details'!A$1:H2526,8,0)</f>
        <v>tier - 3</v>
      </c>
      <c r="P183" t="str">
        <f>VLOOKUP(A183,'Hospitalisation Details'!A$1:I2526,9,0)</f>
        <v>R1011</v>
      </c>
      <c r="Q183" s="15">
        <f>VLOOKUP(A183,'Hospitalisation Details'!A$1:M2526,13,0)</f>
        <v>50</v>
      </c>
    </row>
    <row r="184" spans="1:17" ht="15" x14ac:dyDescent="0.25">
      <c r="A184" s="1" t="s">
        <v>2190</v>
      </c>
      <c r="B184" t="str">
        <f>VLOOKUP(A184,'Customer Names'!A$1:D2519,4,0)</f>
        <v>Eggleston</v>
      </c>
      <c r="C184">
        <f>VLOOKUP(A184,'Medical Examinations'!A$1:B2519,2,0)</f>
        <v>35.299999999999997</v>
      </c>
      <c r="D184">
        <f>VLOOKUP(A184,'Medical Examinations'!A$1:C2520,3,0)</f>
        <v>6.09</v>
      </c>
      <c r="E184" s="15" t="str">
        <f>VLOOKUP(A184,'Medical Examinations'!A$1:D2519,4,0)</f>
        <v>NO</v>
      </c>
      <c r="F184" s="15" t="str">
        <f>VLOOKUP(A184,'Medical Examinations'!A$1:E2519,5,0)</f>
        <v>NO</v>
      </c>
      <c r="G184" s="15" t="str">
        <f>VLOOKUP(A184,'Medical Examinations'!A$1:F2519,6,0)</f>
        <v>NO</v>
      </c>
      <c r="H184" s="15">
        <f>VLOOKUP(A184,'Medical Examinations'!A$1:G2519,7,0)</f>
        <v>1</v>
      </c>
      <c r="I184" t="str">
        <f>VLOOKUP(A184,'Medical Examinations'!A$1:H2518,8,0)</f>
        <v>Yes</v>
      </c>
      <c r="J184" t="str">
        <f>VLOOKUP(A184,'Medical Examinations'!A$1:J2519,10,0)</f>
        <v>Obesity</v>
      </c>
      <c r="K184" t="str">
        <f>VLOOKUP(A184,'Medical Examinations'!A$1:K2518,11,0)</f>
        <v>Pre-Diabetes</v>
      </c>
      <c r="L184" t="str">
        <f>VLOOKUP(A184,'Hospitalisation Details'!A$1:L2526,12,0)</f>
        <v>4-Jul-1992</v>
      </c>
      <c r="M184">
        <f>VLOOKUP(A184,'Hospitalisation Details'!A$1:F2527,6,0)</f>
        <v>36837.47</v>
      </c>
      <c r="N184" s="15" t="str">
        <f>VLOOKUP(A184,'Hospitalisation Details'!A$1:G2526,7,0)</f>
        <v>tier - 2</v>
      </c>
      <c r="O184" s="15" t="str">
        <f>VLOOKUP(A184,'Hospitalisation Details'!A$1:H2527,8,0)</f>
        <v>tier - 3</v>
      </c>
      <c r="P184" t="str">
        <f>VLOOKUP(A184,'Hospitalisation Details'!A$1:I2527,9,0)</f>
        <v>R1011</v>
      </c>
      <c r="Q184" s="15">
        <f>VLOOKUP(A184,'Hospitalisation Details'!A$1:M2527,13,0)</f>
        <v>30</v>
      </c>
    </row>
    <row r="185" spans="1:17" ht="15" x14ac:dyDescent="0.25">
      <c r="A185" s="1" t="s">
        <v>2189</v>
      </c>
      <c r="B185" t="str">
        <f>VLOOKUP(A185,'Customer Names'!A$1:D2520,4,0)</f>
        <v>Palombaro</v>
      </c>
      <c r="C185">
        <f>VLOOKUP(A185,'Medical Examinations'!A$1:B2520,2,0)</f>
        <v>33.42</v>
      </c>
      <c r="D185">
        <f>VLOOKUP(A185,'Medical Examinations'!A$1:C2521,3,0)</f>
        <v>10.67</v>
      </c>
      <c r="E185" s="15" t="str">
        <f>VLOOKUP(A185,'Medical Examinations'!A$1:D2520,4,0)</f>
        <v>NO</v>
      </c>
      <c r="F185" s="15" t="str">
        <f>VLOOKUP(A185,'Medical Examinations'!A$1:E2520,5,0)</f>
        <v>NO</v>
      </c>
      <c r="G185" s="15" t="str">
        <f>VLOOKUP(A185,'Medical Examinations'!A$1:F2520,6,0)</f>
        <v>NO</v>
      </c>
      <c r="H185" s="15">
        <f>VLOOKUP(A185,'Medical Examinations'!A$1:G2520,7,0)</f>
        <v>0</v>
      </c>
      <c r="I185" t="str">
        <f>VLOOKUP(A185,'Medical Examinations'!A$1:H2519,8,0)</f>
        <v>Yes</v>
      </c>
      <c r="J185" t="str">
        <f>VLOOKUP(A185,'Medical Examinations'!A$1:J2520,10,0)</f>
        <v>Obesity</v>
      </c>
      <c r="K185" t="str">
        <f>VLOOKUP(A185,'Medical Examinations'!A$1:K2519,11,0)</f>
        <v>Diabetes</v>
      </c>
      <c r="L185" t="str">
        <f>VLOOKUP(A185,'Hospitalisation Details'!A$1:L2527,12,0)</f>
        <v>28-Dec-1965</v>
      </c>
      <c r="M185">
        <f>VLOOKUP(A185,'Hospitalisation Details'!A$1:F2528,6,0)</f>
        <v>36795.29</v>
      </c>
      <c r="N185" s="15" t="str">
        <f>VLOOKUP(A185,'Hospitalisation Details'!A$1:G2527,7,0)</f>
        <v>tier - 2</v>
      </c>
      <c r="O185" s="15" t="str">
        <f>VLOOKUP(A185,'Hospitalisation Details'!A$1:H2528,8,0)</f>
        <v>tier - 1</v>
      </c>
      <c r="P185" t="str">
        <f>VLOOKUP(A185,'Hospitalisation Details'!A$1:I2528,9,0)</f>
        <v>R1011</v>
      </c>
      <c r="Q185" s="15">
        <f>VLOOKUP(A185,'Hospitalisation Details'!A$1:M2528,13,0)</f>
        <v>57</v>
      </c>
    </row>
    <row r="186" spans="1:17" ht="15" x14ac:dyDescent="0.25">
      <c r="A186" s="1" t="s">
        <v>2188</v>
      </c>
      <c r="B186" t="str">
        <f>VLOOKUP(A186,'Customer Names'!A$1:D2521,4,0)</f>
        <v>Silva</v>
      </c>
      <c r="C186">
        <f>VLOOKUP(A186,'Medical Examinations'!A$1:B2521,2,0)</f>
        <v>37.18</v>
      </c>
      <c r="D186">
        <f>VLOOKUP(A186,'Medical Examinations'!A$1:C2522,3,0)</f>
        <v>6.75</v>
      </c>
      <c r="E186" s="15" t="str">
        <f>VLOOKUP(A186,'Medical Examinations'!A$1:D2521,4,0)</f>
        <v>Yes</v>
      </c>
      <c r="F186" s="15" t="str">
        <f>VLOOKUP(A186,'Medical Examinations'!A$1:E2521,5,0)</f>
        <v>NO</v>
      </c>
      <c r="G186" s="15" t="str">
        <f>VLOOKUP(A186,'Medical Examinations'!A$1:F2521,6,0)</f>
        <v>NO</v>
      </c>
      <c r="H186" s="15">
        <f>VLOOKUP(A186,'Medical Examinations'!A$1:G2521,7,0)</f>
        <v>2</v>
      </c>
      <c r="I186" t="str">
        <f>VLOOKUP(A186,'Medical Examinations'!A$1:H2520,8,0)</f>
        <v>Yes</v>
      </c>
      <c r="J186" t="str">
        <f>VLOOKUP(A186,'Medical Examinations'!A$1:J2521,10,0)</f>
        <v>Obesity</v>
      </c>
      <c r="K186" t="str">
        <f>VLOOKUP(A186,'Medical Examinations'!A$1:K2520,11,0)</f>
        <v>Diabetes</v>
      </c>
      <c r="L186" t="str">
        <f>VLOOKUP(A186,'Hospitalisation Details'!A$1:L2528,12,0)</f>
        <v>14-Jul-1970</v>
      </c>
      <c r="M186">
        <f>VLOOKUP(A186,'Hospitalisation Details'!A$1:F2529,6,0)</f>
        <v>36786.370000000003</v>
      </c>
      <c r="N186" s="15" t="str">
        <f>VLOOKUP(A186,'Hospitalisation Details'!A$1:G2528,7,0)</f>
        <v>tier - 1</v>
      </c>
      <c r="O186" s="15" t="str">
        <f>VLOOKUP(A186,'Hospitalisation Details'!A$1:H2529,8,0)</f>
        <v>tier - 1</v>
      </c>
      <c r="P186" t="str">
        <f>VLOOKUP(A186,'Hospitalisation Details'!A$1:I2529,9,0)</f>
        <v>R1011</v>
      </c>
      <c r="Q186" s="15">
        <f>VLOOKUP(A186,'Hospitalisation Details'!A$1:M2529,13,0)</f>
        <v>52</v>
      </c>
    </row>
    <row r="187" spans="1:17" ht="15" x14ac:dyDescent="0.25">
      <c r="A187" s="1" t="s">
        <v>2187</v>
      </c>
      <c r="B187" t="str">
        <f>VLOOKUP(A187,'Customer Names'!A$1:D2522,4,0)</f>
        <v>Bugala</v>
      </c>
      <c r="C187">
        <f>VLOOKUP(A187,'Medical Examinations'!A$1:B2522,2,0)</f>
        <v>33.33</v>
      </c>
      <c r="D187">
        <f>VLOOKUP(A187,'Medical Examinations'!A$1:C2523,3,0)</f>
        <v>9.26</v>
      </c>
      <c r="E187" s="15" t="str">
        <f>VLOOKUP(A187,'Medical Examinations'!A$1:D2522,4,0)</f>
        <v>Yes</v>
      </c>
      <c r="F187" s="15" t="str">
        <f>VLOOKUP(A187,'Medical Examinations'!A$1:E2522,5,0)</f>
        <v>NO</v>
      </c>
      <c r="G187" s="15" t="str">
        <f>VLOOKUP(A187,'Medical Examinations'!A$1:F2522,6,0)</f>
        <v>NO</v>
      </c>
      <c r="H187" s="15">
        <f>VLOOKUP(A187,'Medical Examinations'!A$1:G2522,7,0)</f>
        <v>2</v>
      </c>
      <c r="I187" t="str">
        <f>VLOOKUP(A187,'Medical Examinations'!A$1:H2521,8,0)</f>
        <v>NO</v>
      </c>
      <c r="J187" t="str">
        <f>VLOOKUP(A187,'Medical Examinations'!A$1:J2522,10,0)</f>
        <v>Obesity</v>
      </c>
      <c r="K187" t="str">
        <f>VLOOKUP(A187,'Medical Examinations'!A$1:K2521,11,0)</f>
        <v>Diabetes</v>
      </c>
      <c r="L187" t="str">
        <f>VLOOKUP(A187,'Hospitalisation Details'!A$1:L2529,12,0)</f>
        <v>29-Jul-1961</v>
      </c>
      <c r="M187">
        <f>VLOOKUP(A187,'Hospitalisation Details'!A$1:F2530,6,0)</f>
        <v>36580.28</v>
      </c>
      <c r="N187" s="15" t="str">
        <f>VLOOKUP(A187,'Hospitalisation Details'!A$1:G2529,7,0)</f>
        <v>tier - 2</v>
      </c>
      <c r="O187" s="15" t="str">
        <f>VLOOKUP(A187,'Hospitalisation Details'!A$1:H2530,8,0)</f>
        <v>tier - 2</v>
      </c>
      <c r="P187" t="str">
        <f>VLOOKUP(A187,'Hospitalisation Details'!A$1:I2530,9,0)</f>
        <v>R1013</v>
      </c>
      <c r="Q187" s="15">
        <f>VLOOKUP(A187,'Hospitalisation Details'!A$1:M2530,13,0)</f>
        <v>61</v>
      </c>
    </row>
    <row r="188" spans="1:17" ht="15" x14ac:dyDescent="0.25">
      <c r="A188" s="1" t="s">
        <v>2186</v>
      </c>
      <c r="B188" t="str">
        <f>VLOOKUP(A188,'Customer Names'!A$1:D2523,4,0)</f>
        <v>Dublin</v>
      </c>
      <c r="C188">
        <f>VLOOKUP(A188,'Medical Examinations'!A$1:B2523,2,0)</f>
        <v>53.21</v>
      </c>
      <c r="D188">
        <f>VLOOKUP(A188,'Medical Examinations'!A$1:C2524,3,0)</f>
        <v>4.2699999999999996</v>
      </c>
      <c r="E188" s="15" t="str">
        <f>VLOOKUP(A188,'Medical Examinations'!A$1:D2523,4,0)</f>
        <v>NO</v>
      </c>
      <c r="F188" s="15" t="str">
        <f>VLOOKUP(A188,'Medical Examinations'!A$1:E2523,5,0)</f>
        <v>NO</v>
      </c>
      <c r="G188" s="15" t="str">
        <f>VLOOKUP(A188,'Medical Examinations'!A$1:F2523,6,0)</f>
        <v>NO</v>
      </c>
      <c r="H188" s="15">
        <f>VLOOKUP(A188,'Medical Examinations'!A$1:G2523,7,0)</f>
        <v>1</v>
      </c>
      <c r="I188" t="str">
        <f>VLOOKUP(A188,'Medical Examinations'!A$1:H2522,8,0)</f>
        <v>Yes</v>
      </c>
      <c r="J188" t="str">
        <f>VLOOKUP(A188,'Medical Examinations'!A$1:J2523,10,0)</f>
        <v>Obesity</v>
      </c>
      <c r="K188" t="str">
        <f>VLOOKUP(A188,'Medical Examinations'!A$1:K2522,11,0)</f>
        <v>Normal</v>
      </c>
      <c r="L188" t="str">
        <f>VLOOKUP(A188,'Hospitalisation Details'!A$1:L2530,12,0)</f>
        <v>9-Oct-1992</v>
      </c>
      <c r="M188">
        <f>VLOOKUP(A188,'Hospitalisation Details'!A$1:F2531,6,0)</f>
        <v>36572.800000000003</v>
      </c>
      <c r="N188" s="15" t="str">
        <f>VLOOKUP(A188,'Hospitalisation Details'!A$1:G2530,7,0)</f>
        <v>tier - 1</v>
      </c>
      <c r="O188" s="15" t="str">
        <f>VLOOKUP(A188,'Hospitalisation Details'!A$1:H2531,8,0)</f>
        <v>tier - 2</v>
      </c>
      <c r="P188" t="str">
        <f>VLOOKUP(A188,'Hospitalisation Details'!A$1:I2531,9,0)</f>
        <v>R1011</v>
      </c>
      <c r="Q188" s="15">
        <f>VLOOKUP(A188,'Hospitalisation Details'!A$1:M2531,13,0)</f>
        <v>30</v>
      </c>
    </row>
    <row r="189" spans="1:17" ht="15" x14ac:dyDescent="0.25">
      <c r="A189" s="1" t="s">
        <v>2185</v>
      </c>
      <c r="B189" t="str">
        <f>VLOOKUP(A189,'Customer Names'!A$1:D2524,4,0)</f>
        <v>Cleland</v>
      </c>
      <c r="C189">
        <f>VLOOKUP(A189,'Medical Examinations'!A$1:B2524,2,0)</f>
        <v>38.729999999999997</v>
      </c>
      <c r="D189">
        <f>VLOOKUP(A189,'Medical Examinations'!A$1:C2525,3,0)</f>
        <v>11.51</v>
      </c>
      <c r="E189" s="15" t="str">
        <f>VLOOKUP(A189,'Medical Examinations'!A$1:D2524,4,0)</f>
        <v>NO</v>
      </c>
      <c r="F189" s="15" t="str">
        <f>VLOOKUP(A189,'Medical Examinations'!A$1:E2524,5,0)</f>
        <v>NO</v>
      </c>
      <c r="G189" s="15" t="str">
        <f>VLOOKUP(A189,'Medical Examinations'!A$1:F2524,6,0)</f>
        <v>NO</v>
      </c>
      <c r="H189" s="15">
        <f>VLOOKUP(A189,'Medical Examinations'!A$1:G2524,7,0)</f>
        <v>2</v>
      </c>
      <c r="I189" t="str">
        <f>VLOOKUP(A189,'Medical Examinations'!A$1:H2523,8,0)</f>
        <v>Yes</v>
      </c>
      <c r="J189" t="str">
        <f>VLOOKUP(A189,'Medical Examinations'!A$1:J2524,10,0)</f>
        <v>Over Weight</v>
      </c>
      <c r="K189" t="str">
        <f>VLOOKUP(A189,'Medical Examinations'!A$1:K2523,11,0)</f>
        <v>Diabetes</v>
      </c>
      <c r="L189" t="str">
        <f>VLOOKUP(A189,'Hospitalisation Details'!A$1:L2531,12,0)</f>
        <v>9-Aug-1973</v>
      </c>
      <c r="M189">
        <f>VLOOKUP(A189,'Hospitalisation Details'!A$1:F2532,6,0)</f>
        <v>36541.550000000003</v>
      </c>
      <c r="N189" s="15" t="str">
        <f>VLOOKUP(A189,'Hospitalisation Details'!A$1:G2531,7,0)</f>
        <v>tier - 2</v>
      </c>
      <c r="O189" s="15" t="str">
        <f>VLOOKUP(A189,'Hospitalisation Details'!A$1:H2532,8,0)</f>
        <v>tier - 3</v>
      </c>
      <c r="P189" t="str">
        <f>VLOOKUP(A189,'Hospitalisation Details'!A$1:I2532,9,0)</f>
        <v>R1011</v>
      </c>
      <c r="Q189" s="15">
        <f>VLOOKUP(A189,'Hospitalisation Details'!A$1:M2532,13,0)</f>
        <v>49</v>
      </c>
    </row>
    <row r="190" spans="1:17" ht="15" x14ac:dyDescent="0.25">
      <c r="A190" s="1" t="s">
        <v>2184</v>
      </c>
      <c r="B190" t="str">
        <f>VLOOKUP(A190,'Customer Names'!A$1:D2525,4,0)</f>
        <v>Evans</v>
      </c>
      <c r="C190">
        <f>VLOOKUP(A190,'Medical Examinations'!A$1:B2525,2,0)</f>
        <v>29.73</v>
      </c>
      <c r="D190">
        <f>VLOOKUP(A190,'Medical Examinations'!A$1:C2526,3,0)</f>
        <v>7.22</v>
      </c>
      <c r="E190" s="15" t="str">
        <f>VLOOKUP(A190,'Medical Examinations'!A$1:D2525,4,0)</f>
        <v>NO</v>
      </c>
      <c r="F190" s="15" t="str">
        <f>VLOOKUP(A190,'Medical Examinations'!A$1:E2525,5,0)</f>
        <v>NO</v>
      </c>
      <c r="G190" s="15" t="str">
        <f>VLOOKUP(A190,'Medical Examinations'!A$1:F2525,6,0)</f>
        <v>NO</v>
      </c>
      <c r="H190" s="15">
        <f>VLOOKUP(A190,'Medical Examinations'!A$1:G2525,7,0)</f>
        <v>0</v>
      </c>
      <c r="I190" t="str">
        <f>VLOOKUP(A190,'Medical Examinations'!A$1:H2524,8,0)</f>
        <v>Yes</v>
      </c>
      <c r="J190" t="str">
        <f>VLOOKUP(A190,'Medical Examinations'!A$1:J2525,10,0)</f>
        <v>Obesity</v>
      </c>
      <c r="K190" t="str">
        <f>VLOOKUP(A190,'Medical Examinations'!A$1:K2524,11,0)</f>
        <v>Diabetes</v>
      </c>
      <c r="L190" t="str">
        <f>VLOOKUP(A190,'Hospitalisation Details'!A$1:L2532,12,0)</f>
        <v>19-Nov-1962</v>
      </c>
      <c r="M190">
        <f>VLOOKUP(A190,'Hospitalisation Details'!A$1:F2533,6,0)</f>
        <v>36445.550000000003</v>
      </c>
      <c r="N190" s="15" t="str">
        <f>VLOOKUP(A190,'Hospitalisation Details'!A$1:G2532,7,0)</f>
        <v>tier - 2</v>
      </c>
      <c r="O190" s="15" t="str">
        <f>VLOOKUP(A190,'Hospitalisation Details'!A$1:H2533,8,0)</f>
        <v>tier - 2</v>
      </c>
      <c r="P190" t="str">
        <f>VLOOKUP(A190,'Hospitalisation Details'!A$1:I2533,9,0)</f>
        <v>R1011</v>
      </c>
      <c r="Q190" s="15">
        <f>VLOOKUP(A190,'Hospitalisation Details'!A$1:M2533,13,0)</f>
        <v>60</v>
      </c>
    </row>
    <row r="191" spans="1:17" ht="15" x14ac:dyDescent="0.25">
      <c r="A191" s="1" t="s">
        <v>2183</v>
      </c>
      <c r="B191" t="str">
        <f>VLOOKUP(A191,'Customer Names'!A$1:D2526,4,0)</f>
        <v>Boyd</v>
      </c>
      <c r="C191">
        <f>VLOOKUP(A191,'Medical Examinations'!A$1:B2526,2,0)</f>
        <v>34.700000000000003</v>
      </c>
      <c r="D191">
        <f>VLOOKUP(A191,'Medical Examinations'!A$1:C2527,3,0)</f>
        <v>4.37</v>
      </c>
      <c r="E191" s="15" t="str">
        <f>VLOOKUP(A191,'Medical Examinations'!A$1:D2526,4,0)</f>
        <v>NO</v>
      </c>
      <c r="F191" s="15" t="str">
        <f>VLOOKUP(A191,'Medical Examinations'!A$1:E2526,5,0)</f>
        <v>NO</v>
      </c>
      <c r="G191" s="15" t="str">
        <f>VLOOKUP(A191,'Medical Examinations'!A$1:F2526,6,0)</f>
        <v>Yes</v>
      </c>
      <c r="H191" s="15">
        <f>VLOOKUP(A191,'Medical Examinations'!A$1:G2526,7,0)</f>
        <v>1</v>
      </c>
      <c r="I191" t="str">
        <f>VLOOKUP(A191,'Medical Examinations'!A$1:H2525,8,0)</f>
        <v>Yes</v>
      </c>
      <c r="J191" t="str">
        <f>VLOOKUP(A191,'Medical Examinations'!A$1:J2526,10,0)</f>
        <v>Obesity</v>
      </c>
      <c r="K191" t="str">
        <f>VLOOKUP(A191,'Medical Examinations'!A$1:K2525,11,0)</f>
        <v>Normal</v>
      </c>
      <c r="L191" t="str">
        <f>VLOOKUP(A191,'Hospitalisation Details'!A$1:L2533,12,0)</f>
        <v>9-Dec-2003</v>
      </c>
      <c r="M191">
        <f>VLOOKUP(A191,'Hospitalisation Details'!A$1:F2534,6,0)</f>
        <v>36397.58</v>
      </c>
      <c r="N191" s="15" t="str">
        <f>VLOOKUP(A191,'Hospitalisation Details'!A$1:G2533,7,0)</f>
        <v>tier - 2</v>
      </c>
      <c r="O191" s="15" t="str">
        <f>VLOOKUP(A191,'Hospitalisation Details'!A$1:H2534,8,0)</f>
        <v>tier - 3</v>
      </c>
      <c r="P191" t="str">
        <f>VLOOKUP(A191,'Hospitalisation Details'!A$1:I2534,9,0)</f>
        <v>R1011</v>
      </c>
      <c r="Q191" s="15">
        <f>VLOOKUP(A191,'Hospitalisation Details'!A$1:M2534,13,0)</f>
        <v>19</v>
      </c>
    </row>
    <row r="192" spans="1:17" ht="15" x14ac:dyDescent="0.25">
      <c r="A192" s="1" t="s">
        <v>2182</v>
      </c>
      <c r="B192" t="str">
        <f>VLOOKUP(A192,'Customer Names'!A$1:D2527,4,0)</f>
        <v>Roulier</v>
      </c>
      <c r="C192">
        <f>VLOOKUP(A192,'Medical Examinations'!A$1:B2527,2,0)</f>
        <v>38.28</v>
      </c>
      <c r="D192">
        <f>VLOOKUP(A192,'Medical Examinations'!A$1:C2528,3,0)</f>
        <v>11.56</v>
      </c>
      <c r="E192" s="15" t="str">
        <f>VLOOKUP(A192,'Medical Examinations'!A$1:D2527,4,0)</f>
        <v>Yes</v>
      </c>
      <c r="F192" s="15" t="str">
        <f>VLOOKUP(A192,'Medical Examinations'!A$1:E2527,5,0)</f>
        <v>NO</v>
      </c>
      <c r="G192" s="15" t="str">
        <f>VLOOKUP(A192,'Medical Examinations'!A$1:F2527,6,0)</f>
        <v>NO</v>
      </c>
      <c r="H192" s="15">
        <f>VLOOKUP(A192,'Medical Examinations'!A$1:G2527,7,0)</f>
        <v>1</v>
      </c>
      <c r="I192" t="str">
        <f>VLOOKUP(A192,'Medical Examinations'!A$1:H2526,8,0)</f>
        <v>Yes</v>
      </c>
      <c r="J192" t="str">
        <f>VLOOKUP(A192,'Medical Examinations'!A$1:J2527,10,0)</f>
        <v>Obesity</v>
      </c>
      <c r="K192" t="str">
        <f>VLOOKUP(A192,'Medical Examinations'!A$1:K2526,11,0)</f>
        <v>Diabetes</v>
      </c>
      <c r="L192" t="str">
        <f>VLOOKUP(A192,'Hospitalisation Details'!A$1:L2534,12,0)</f>
        <v>5-Jun-1975</v>
      </c>
      <c r="M192">
        <f>VLOOKUP(A192,'Hospitalisation Details'!A$1:F2535,6,0)</f>
        <v>36350.71</v>
      </c>
      <c r="N192" s="15" t="str">
        <f>VLOOKUP(A192,'Hospitalisation Details'!A$1:G2534,7,0)</f>
        <v>tier - 1</v>
      </c>
      <c r="O192" s="15" t="str">
        <f>VLOOKUP(A192,'Hospitalisation Details'!A$1:H2535,8,0)</f>
        <v>tier - 2</v>
      </c>
      <c r="P192" t="str">
        <f>VLOOKUP(A192,'Hospitalisation Details'!A$1:I2535,9,0)</f>
        <v>R1011</v>
      </c>
      <c r="Q192" s="15">
        <f>VLOOKUP(A192,'Hospitalisation Details'!A$1:M2535,13,0)</f>
        <v>48</v>
      </c>
    </row>
    <row r="193" spans="1:17" ht="15" x14ac:dyDescent="0.25">
      <c r="A193" s="1" t="s">
        <v>2181</v>
      </c>
      <c r="B193" t="str">
        <f>VLOOKUP(A193,'Customer Names'!A$1:D2528,4,0)</f>
        <v>Mullins</v>
      </c>
      <c r="C193">
        <f>VLOOKUP(A193,'Medical Examinations'!A$1:B2528,2,0)</f>
        <v>33.57</v>
      </c>
      <c r="D193">
        <f>VLOOKUP(A193,'Medical Examinations'!A$1:C2529,3,0)</f>
        <v>8.82</v>
      </c>
      <c r="E193" s="15" t="str">
        <f>VLOOKUP(A193,'Medical Examinations'!A$1:D2528,4,0)</f>
        <v>Yes</v>
      </c>
      <c r="F193" s="15" t="str">
        <f>VLOOKUP(A193,'Medical Examinations'!A$1:E2528,5,0)</f>
        <v>NO</v>
      </c>
      <c r="G193" s="15" t="str">
        <f>VLOOKUP(A193,'Medical Examinations'!A$1:F2528,6,0)</f>
        <v>NO</v>
      </c>
      <c r="H193" s="15">
        <f>VLOOKUP(A193,'Medical Examinations'!A$1:G2528,7,0)</f>
        <v>0</v>
      </c>
      <c r="I193" t="str">
        <f>VLOOKUP(A193,'Medical Examinations'!A$1:H2527,8,0)</f>
        <v>Yes</v>
      </c>
      <c r="J193" t="str">
        <f>VLOOKUP(A193,'Medical Examinations'!A$1:J2528,10,0)</f>
        <v>Obesity</v>
      </c>
      <c r="K193" t="str">
        <f>VLOOKUP(A193,'Medical Examinations'!A$1:K2527,11,0)</f>
        <v>Diabetes</v>
      </c>
      <c r="L193" t="str">
        <f>VLOOKUP(A193,'Hospitalisation Details'!A$1:L2535,12,0)</f>
        <v>18-Oct-1967</v>
      </c>
      <c r="M193">
        <f>VLOOKUP(A193,'Hospitalisation Details'!A$1:F2536,6,0)</f>
        <v>36332.449999999997</v>
      </c>
      <c r="N193" s="15" t="str">
        <f>VLOOKUP(A193,'Hospitalisation Details'!A$1:G2535,7,0)</f>
        <v>tier - 1</v>
      </c>
      <c r="O193" s="15" t="str">
        <f>VLOOKUP(A193,'Hospitalisation Details'!A$1:H2536,8,0)</f>
        <v>tier - 3</v>
      </c>
      <c r="P193" t="str">
        <f>VLOOKUP(A193,'Hospitalisation Details'!A$1:I2536,9,0)</f>
        <v>R1011</v>
      </c>
      <c r="Q193" s="15">
        <f>VLOOKUP(A193,'Hospitalisation Details'!A$1:M2536,13,0)</f>
        <v>55</v>
      </c>
    </row>
    <row r="194" spans="1:17" ht="15" x14ac:dyDescent="0.25">
      <c r="A194" s="1" t="s">
        <v>2180</v>
      </c>
      <c r="B194" t="str">
        <f>VLOOKUP(A194,'Customer Names'!A$1:D2529,4,0)</f>
        <v>Hofmann</v>
      </c>
      <c r="C194">
        <f>VLOOKUP(A194,'Medical Examinations'!A$1:B2529,2,0)</f>
        <v>52.06</v>
      </c>
      <c r="D194">
        <f>VLOOKUP(A194,'Medical Examinations'!A$1:C2530,3,0)</f>
        <v>4.6900000000000004</v>
      </c>
      <c r="E194" s="15" t="str">
        <f>VLOOKUP(A194,'Medical Examinations'!A$1:D2529,4,0)</f>
        <v>NO</v>
      </c>
      <c r="F194" s="15" t="str">
        <f>VLOOKUP(A194,'Medical Examinations'!A$1:E2529,5,0)</f>
        <v>NO</v>
      </c>
      <c r="G194" s="15" t="str">
        <f>VLOOKUP(A194,'Medical Examinations'!A$1:F2529,6,0)</f>
        <v>NO</v>
      </c>
      <c r="H194" s="15">
        <f>VLOOKUP(A194,'Medical Examinations'!A$1:G2529,7,0)</f>
        <v>1</v>
      </c>
      <c r="I194" t="str">
        <f>VLOOKUP(A194,'Medical Examinations'!A$1:H2528,8,0)</f>
        <v>Yes</v>
      </c>
      <c r="J194" t="str">
        <f>VLOOKUP(A194,'Medical Examinations'!A$1:J2529,10,0)</f>
        <v>Obesity</v>
      </c>
      <c r="K194" t="str">
        <f>VLOOKUP(A194,'Medical Examinations'!A$1:K2528,11,0)</f>
        <v>Normal</v>
      </c>
      <c r="L194" t="str">
        <f>VLOOKUP(A194,'Hospitalisation Details'!A$1:L2536,12,0)</f>
        <v>16-Jun-1992</v>
      </c>
      <c r="M194">
        <f>VLOOKUP(A194,'Hospitalisation Details'!A$1:F2537,6,0)</f>
        <v>36314.050000000003</v>
      </c>
      <c r="N194" s="15" t="str">
        <f>VLOOKUP(A194,'Hospitalisation Details'!A$1:G2536,7,0)</f>
        <v>tier - 2</v>
      </c>
      <c r="O194" s="15" t="str">
        <f>VLOOKUP(A194,'Hospitalisation Details'!A$1:H2537,8,0)</f>
        <v>tier - 2</v>
      </c>
      <c r="P194" t="str">
        <f>VLOOKUP(A194,'Hospitalisation Details'!A$1:I2537,9,0)</f>
        <v>R1011</v>
      </c>
      <c r="Q194" s="15">
        <f>VLOOKUP(A194,'Hospitalisation Details'!A$1:M2537,13,0)</f>
        <v>30</v>
      </c>
    </row>
    <row r="195" spans="1:17" ht="15" x14ac:dyDescent="0.25">
      <c r="A195" s="1" t="s">
        <v>2179</v>
      </c>
      <c r="B195" t="str">
        <f>VLOOKUP(A195,'Customer Names'!A$1:D2530,4,0)</f>
        <v>Garcia Garcia</v>
      </c>
      <c r="C195">
        <f>VLOOKUP(A195,'Medical Examinations'!A$1:B2530,2,0)</f>
        <v>38.17</v>
      </c>
      <c r="D195">
        <f>VLOOKUP(A195,'Medical Examinations'!A$1:C2531,3,0)</f>
        <v>4.53</v>
      </c>
      <c r="E195" s="15" t="str">
        <f>VLOOKUP(A195,'Medical Examinations'!A$1:D2530,4,0)</f>
        <v>NO</v>
      </c>
      <c r="F195" s="15" t="str">
        <f>VLOOKUP(A195,'Medical Examinations'!A$1:E2530,5,0)</f>
        <v>Yes</v>
      </c>
      <c r="G195" s="15" t="str">
        <f>VLOOKUP(A195,'Medical Examinations'!A$1:F2530,6,0)</f>
        <v>NO</v>
      </c>
      <c r="H195" s="15">
        <f>VLOOKUP(A195,'Medical Examinations'!A$1:G2530,7,0)</f>
        <v>1</v>
      </c>
      <c r="I195" t="str">
        <f>VLOOKUP(A195,'Medical Examinations'!A$1:H2529,8,0)</f>
        <v>Yes</v>
      </c>
      <c r="J195" t="str">
        <f>VLOOKUP(A195,'Medical Examinations'!A$1:J2530,10,0)</f>
        <v>Obesity</v>
      </c>
      <c r="K195" t="str">
        <f>VLOOKUP(A195,'Medical Examinations'!A$1:K2529,11,0)</f>
        <v>Normal</v>
      </c>
      <c r="L195" t="str">
        <f>VLOOKUP(A195,'Hospitalisation Details'!A$1:L2537,12,0)</f>
        <v>25-Dec-2004</v>
      </c>
      <c r="M195">
        <f>VLOOKUP(A195,'Hospitalisation Details'!A$1:F2538,6,0)</f>
        <v>36307.800000000003</v>
      </c>
      <c r="N195" s="15" t="str">
        <f>VLOOKUP(A195,'Hospitalisation Details'!A$1:G2537,7,0)</f>
        <v>tier - 1</v>
      </c>
      <c r="O195" s="15" t="str">
        <f>VLOOKUP(A195,'Hospitalisation Details'!A$1:H2538,8,0)</f>
        <v>tier - 2</v>
      </c>
      <c r="P195" t="str">
        <f>VLOOKUP(A195,'Hospitalisation Details'!A$1:I2538,9,0)</f>
        <v>R1013</v>
      </c>
      <c r="Q195" s="15">
        <f>VLOOKUP(A195,'Hospitalisation Details'!A$1:M2538,13,0)</f>
        <v>18</v>
      </c>
    </row>
    <row r="196" spans="1:17" ht="15" x14ac:dyDescent="0.25">
      <c r="A196" s="1" t="s">
        <v>2178</v>
      </c>
      <c r="B196" t="str">
        <f>VLOOKUP(A196,'Customer Names'!A$1:D2531,4,0)</f>
        <v>Klecker</v>
      </c>
      <c r="C196">
        <f>VLOOKUP(A196,'Medical Examinations'!A$1:B2531,2,0)</f>
        <v>36.954999999999998</v>
      </c>
      <c r="D196">
        <f>VLOOKUP(A196,'Medical Examinations'!A$1:C2532,3,0)</f>
        <v>5.84</v>
      </c>
      <c r="E196" s="15" t="str">
        <f>VLOOKUP(A196,'Medical Examinations'!A$1:D2531,4,0)</f>
        <v>NO</v>
      </c>
      <c r="F196" s="15" t="str">
        <f>VLOOKUP(A196,'Medical Examinations'!A$1:E2531,5,0)</f>
        <v>NO</v>
      </c>
      <c r="G196" s="15" t="str">
        <f>VLOOKUP(A196,'Medical Examinations'!A$1:F2531,6,0)</f>
        <v>Yes</v>
      </c>
      <c r="H196" s="15">
        <f>VLOOKUP(A196,'Medical Examinations'!A$1:G2531,7,0)</f>
        <v>1</v>
      </c>
      <c r="I196" t="str">
        <f>VLOOKUP(A196,'Medical Examinations'!A$1:H2530,8,0)</f>
        <v>Yes</v>
      </c>
      <c r="J196" t="str">
        <f>VLOOKUP(A196,'Medical Examinations'!A$1:J2531,10,0)</f>
        <v>Obesity</v>
      </c>
      <c r="K196" t="str">
        <f>VLOOKUP(A196,'Medical Examinations'!A$1:K2530,11,0)</f>
        <v>Pre-Diabetes</v>
      </c>
      <c r="L196" t="str">
        <f>VLOOKUP(A196,'Hospitalisation Details'!A$1:L2538,12,0)</f>
        <v>5-Sep-2003</v>
      </c>
      <c r="M196">
        <f>VLOOKUP(A196,'Hospitalisation Details'!A$1:F2539,6,0)</f>
        <v>36219.410000000003</v>
      </c>
      <c r="N196" s="15" t="str">
        <f>VLOOKUP(A196,'Hospitalisation Details'!A$1:G2538,7,0)</f>
        <v>tier - 1</v>
      </c>
      <c r="O196" s="15" t="str">
        <f>VLOOKUP(A196,'Hospitalisation Details'!A$1:H2539,8,0)</f>
        <v>tier - 1</v>
      </c>
      <c r="P196" t="str">
        <f>VLOOKUP(A196,'Hospitalisation Details'!A$1:I2539,9,0)</f>
        <v>R1012</v>
      </c>
      <c r="Q196" s="15">
        <f>VLOOKUP(A196,'Hospitalisation Details'!A$1:M2539,13,0)</f>
        <v>19</v>
      </c>
    </row>
    <row r="197" spans="1:17" ht="15" x14ac:dyDescent="0.25">
      <c r="A197" s="1" t="s">
        <v>2177</v>
      </c>
      <c r="B197" t="str">
        <f>VLOOKUP(A197,'Customer Names'!A$1:D2532,4,0)</f>
        <v>Cancre</v>
      </c>
      <c r="C197">
        <f>VLOOKUP(A197,'Medical Examinations'!A$1:B2532,2,0)</f>
        <v>34.4</v>
      </c>
      <c r="D197">
        <f>VLOOKUP(A197,'Medical Examinations'!A$1:C2533,3,0)</f>
        <v>4.9000000000000004</v>
      </c>
      <c r="E197" s="15" t="str">
        <f>VLOOKUP(A197,'Medical Examinations'!A$1:D2532,4,0)</f>
        <v>NO</v>
      </c>
      <c r="F197" s="15" t="str">
        <f>VLOOKUP(A197,'Medical Examinations'!A$1:E2532,5,0)</f>
        <v>NO</v>
      </c>
      <c r="G197" s="15" t="str">
        <f>VLOOKUP(A197,'Medical Examinations'!A$1:F2532,6,0)</f>
        <v>Yes</v>
      </c>
      <c r="H197" s="15">
        <f>VLOOKUP(A197,'Medical Examinations'!A$1:G2532,7,0)</f>
        <v>1</v>
      </c>
      <c r="I197" t="str">
        <f>VLOOKUP(A197,'Medical Examinations'!A$1:H2531,8,0)</f>
        <v>Yes</v>
      </c>
      <c r="J197" t="str">
        <f>VLOOKUP(A197,'Medical Examinations'!A$1:J2532,10,0)</f>
        <v>Obesity</v>
      </c>
      <c r="K197" t="str">
        <f>VLOOKUP(A197,'Medical Examinations'!A$1:K2531,11,0)</f>
        <v>Normal</v>
      </c>
      <c r="L197" t="str">
        <f>VLOOKUP(A197,'Hospitalisation Details'!A$1:L2539,12,0)</f>
        <v>28-Dec-1993</v>
      </c>
      <c r="M197">
        <f>VLOOKUP(A197,'Hospitalisation Details'!A$1:F2540,6,0)</f>
        <v>36197.699999999997</v>
      </c>
      <c r="N197" s="15" t="str">
        <f>VLOOKUP(A197,'Hospitalisation Details'!A$1:G2539,7,0)</f>
        <v>tier - 1</v>
      </c>
      <c r="O197" s="15" t="str">
        <f>VLOOKUP(A197,'Hospitalisation Details'!A$1:H2540,8,0)</f>
        <v>tier - 3</v>
      </c>
      <c r="P197" t="str">
        <f>VLOOKUP(A197,'Hospitalisation Details'!A$1:I2540,9,0)</f>
        <v>R1011</v>
      </c>
      <c r="Q197" s="15">
        <f>VLOOKUP(A197,'Hospitalisation Details'!A$1:M2540,13,0)</f>
        <v>29</v>
      </c>
    </row>
    <row r="198" spans="1:17" ht="15" x14ac:dyDescent="0.25">
      <c r="A198" s="1" t="s">
        <v>2176</v>
      </c>
      <c r="B198" t="str">
        <f>VLOOKUP(A198,'Customer Names'!A$1:D2533,4,0)</f>
        <v>Denucci</v>
      </c>
      <c r="C198">
        <f>VLOOKUP(A198,'Medical Examinations'!A$1:B2533,2,0)</f>
        <v>31.73</v>
      </c>
      <c r="D198">
        <f>VLOOKUP(A198,'Medical Examinations'!A$1:C2534,3,0)</f>
        <v>4.3</v>
      </c>
      <c r="E198" s="15" t="str">
        <f>VLOOKUP(A198,'Medical Examinations'!A$1:D2533,4,0)</f>
        <v>NO</v>
      </c>
      <c r="F198" s="15" t="str">
        <f>VLOOKUP(A198,'Medical Examinations'!A$1:E2533,5,0)</f>
        <v>NO</v>
      </c>
      <c r="G198" s="15" t="str">
        <f>VLOOKUP(A198,'Medical Examinations'!A$1:F2533,6,0)</f>
        <v>NO</v>
      </c>
      <c r="H198" s="15">
        <f>VLOOKUP(A198,'Medical Examinations'!A$1:G2533,7,0)</f>
        <v>0</v>
      </c>
      <c r="I198" t="str">
        <f>VLOOKUP(A198,'Medical Examinations'!A$1:H2532,8,0)</f>
        <v>Yes</v>
      </c>
      <c r="J198" t="str">
        <f>VLOOKUP(A198,'Medical Examinations'!A$1:J2533,10,0)</f>
        <v>Obesity</v>
      </c>
      <c r="K198" t="str">
        <f>VLOOKUP(A198,'Medical Examinations'!A$1:K2532,11,0)</f>
        <v>Normal</v>
      </c>
      <c r="L198" t="str">
        <f>VLOOKUP(A198,'Hospitalisation Details'!A$1:L2540,12,0)</f>
        <v>1-Oct-1999</v>
      </c>
      <c r="M198">
        <f>VLOOKUP(A198,'Hospitalisation Details'!A$1:F2541,6,0)</f>
        <v>36189.1</v>
      </c>
      <c r="N198" s="15" t="str">
        <f>VLOOKUP(A198,'Hospitalisation Details'!A$1:G2540,7,0)</f>
        <v>tier - 1</v>
      </c>
      <c r="O198" s="15" t="str">
        <f>VLOOKUP(A198,'Hospitalisation Details'!A$1:H2541,8,0)</f>
        <v>tier - 3</v>
      </c>
      <c r="P198" t="str">
        <f>VLOOKUP(A198,'Hospitalisation Details'!A$1:I2541,9,0)</f>
        <v>R1016</v>
      </c>
      <c r="Q198" s="15">
        <f>VLOOKUP(A198,'Hospitalisation Details'!A$1:M2541,13,0)</f>
        <v>23</v>
      </c>
    </row>
    <row r="199" spans="1:17" ht="15" x14ac:dyDescent="0.25">
      <c r="A199" s="1" t="s">
        <v>2175</v>
      </c>
      <c r="B199" t="str">
        <f>VLOOKUP(A199,'Customer Names'!A$1:D2534,4,0)</f>
        <v>Saldana</v>
      </c>
      <c r="C199">
        <f>VLOOKUP(A199,'Medical Examinations'!A$1:B2534,2,0)</f>
        <v>36.64</v>
      </c>
      <c r="D199">
        <f>VLOOKUP(A199,'Medical Examinations'!A$1:C2535,3,0)</f>
        <v>11.34</v>
      </c>
      <c r="E199" s="15" t="str">
        <f>VLOOKUP(A199,'Medical Examinations'!A$1:D2534,4,0)</f>
        <v>NO</v>
      </c>
      <c r="F199" s="15" t="str">
        <f>VLOOKUP(A199,'Medical Examinations'!A$1:E2534,5,0)</f>
        <v>NO</v>
      </c>
      <c r="G199" s="15" t="str">
        <f>VLOOKUP(A199,'Medical Examinations'!A$1:F2534,6,0)</f>
        <v>NO</v>
      </c>
      <c r="H199" s="15">
        <f>VLOOKUP(A199,'Medical Examinations'!A$1:G2534,7,0)</f>
        <v>0</v>
      </c>
      <c r="I199" t="str">
        <f>VLOOKUP(A199,'Medical Examinations'!A$1:H2533,8,0)</f>
        <v>Yes</v>
      </c>
      <c r="J199" t="str">
        <f>VLOOKUP(A199,'Medical Examinations'!A$1:J2534,10,0)</f>
        <v>Obesity</v>
      </c>
      <c r="K199" t="str">
        <f>VLOOKUP(A199,'Medical Examinations'!A$1:K2533,11,0)</f>
        <v>Diabetes</v>
      </c>
      <c r="L199" t="str">
        <f>VLOOKUP(A199,'Hospitalisation Details'!A$1:L2541,12,0)</f>
        <v>6-Dec-1974</v>
      </c>
      <c r="M199">
        <f>VLOOKUP(A199,'Hospitalisation Details'!A$1:F2542,6,0)</f>
        <v>36182.870000000003</v>
      </c>
      <c r="N199" s="15" t="str">
        <f>VLOOKUP(A199,'Hospitalisation Details'!A$1:G2541,7,0)</f>
        <v>tier - 2</v>
      </c>
      <c r="O199" s="15" t="str">
        <f>VLOOKUP(A199,'Hospitalisation Details'!A$1:H2542,8,0)</f>
        <v>tier - 3</v>
      </c>
      <c r="P199" t="str">
        <f>VLOOKUP(A199,'Hospitalisation Details'!A$1:I2542,9,0)</f>
        <v>R1012</v>
      </c>
      <c r="Q199" s="15">
        <f>VLOOKUP(A199,'Hospitalisation Details'!A$1:M2542,13,0)</f>
        <v>48</v>
      </c>
    </row>
    <row r="200" spans="1:17" ht="15" x14ac:dyDescent="0.25">
      <c r="A200" s="1" t="s">
        <v>2174</v>
      </c>
      <c r="B200" t="str">
        <f>VLOOKUP(A200,'Customer Names'!A$1:D2535,4,0)</f>
        <v>Weinberg</v>
      </c>
      <c r="C200">
        <f>VLOOKUP(A200,'Medical Examinations'!A$1:B2535,2,0)</f>
        <v>36.85</v>
      </c>
      <c r="D200">
        <f>VLOOKUP(A200,'Medical Examinations'!A$1:C2536,3,0)</f>
        <v>5.88</v>
      </c>
      <c r="E200" s="15" t="str">
        <f>VLOOKUP(A200,'Medical Examinations'!A$1:D2535,4,0)</f>
        <v>NO</v>
      </c>
      <c r="F200" s="15" t="str">
        <f>VLOOKUP(A200,'Medical Examinations'!A$1:E2535,5,0)</f>
        <v>Yes</v>
      </c>
      <c r="G200" s="15" t="str">
        <f>VLOOKUP(A200,'Medical Examinations'!A$1:F2535,6,0)</f>
        <v>NO</v>
      </c>
      <c r="H200" s="15">
        <f>VLOOKUP(A200,'Medical Examinations'!A$1:G2535,7,0)</f>
        <v>1</v>
      </c>
      <c r="I200" t="str">
        <f>VLOOKUP(A200,'Medical Examinations'!A$1:H2534,8,0)</f>
        <v>Yes</v>
      </c>
      <c r="J200" t="str">
        <f>VLOOKUP(A200,'Medical Examinations'!A$1:J2535,10,0)</f>
        <v>Obesity</v>
      </c>
      <c r="K200" t="str">
        <f>VLOOKUP(A200,'Medical Examinations'!A$1:K2534,11,0)</f>
        <v>Pre-Diabetes</v>
      </c>
      <c r="L200" t="str">
        <f>VLOOKUP(A200,'Hospitalisation Details'!A$1:L2542,12,0)</f>
        <v>30-Aug-2004</v>
      </c>
      <c r="M200">
        <f>VLOOKUP(A200,'Hospitalisation Details'!A$1:F2543,6,0)</f>
        <v>36149.480000000003</v>
      </c>
      <c r="N200" s="15" t="str">
        <f>VLOOKUP(A200,'Hospitalisation Details'!A$1:G2542,7,0)</f>
        <v>tier - 2</v>
      </c>
      <c r="O200" s="15" t="str">
        <f>VLOOKUP(A200,'Hospitalisation Details'!A$1:H2543,8,0)</f>
        <v>tier - 2</v>
      </c>
      <c r="P200" t="str">
        <f>VLOOKUP(A200,'Hospitalisation Details'!A$1:I2543,9,0)</f>
        <v>R1013</v>
      </c>
      <c r="Q200" s="15">
        <f>VLOOKUP(A200,'Hospitalisation Details'!A$1:M2543,13,0)</f>
        <v>18</v>
      </c>
    </row>
    <row r="201" spans="1:17" ht="15" x14ac:dyDescent="0.25">
      <c r="A201" s="1" t="s">
        <v>2173</v>
      </c>
      <c r="B201" t="str">
        <f>VLOOKUP(A201,'Customer Names'!A$1:D2536,4,0)</f>
        <v>Walsh</v>
      </c>
      <c r="C201">
        <f>VLOOKUP(A201,'Medical Examinations'!A$1:B2536,2,0)</f>
        <v>33.33</v>
      </c>
      <c r="D201">
        <f>VLOOKUP(A201,'Medical Examinations'!A$1:C2537,3,0)</f>
        <v>5.01</v>
      </c>
      <c r="E201" s="15" t="str">
        <f>VLOOKUP(A201,'Medical Examinations'!A$1:D2536,4,0)</f>
        <v>Yes</v>
      </c>
      <c r="F201" s="15" t="str">
        <f>VLOOKUP(A201,'Medical Examinations'!A$1:E2536,5,0)</f>
        <v>NO</v>
      </c>
      <c r="G201" s="15" t="str">
        <f>VLOOKUP(A201,'Medical Examinations'!A$1:F2536,6,0)</f>
        <v>Yes</v>
      </c>
      <c r="H201" s="15">
        <f>VLOOKUP(A201,'Medical Examinations'!A$1:G2536,7,0)</f>
        <v>1</v>
      </c>
      <c r="I201" t="str">
        <f>VLOOKUP(A201,'Medical Examinations'!A$1:H2535,8,0)</f>
        <v>Yes</v>
      </c>
      <c r="J201" t="str">
        <f>VLOOKUP(A201,'Medical Examinations'!A$1:J2536,10,0)</f>
        <v>Obesity</v>
      </c>
      <c r="K201" t="str">
        <f>VLOOKUP(A201,'Medical Examinations'!A$1:K2535,11,0)</f>
        <v>Normal</v>
      </c>
      <c r="L201" t="str">
        <f>VLOOKUP(A201,'Hospitalisation Details'!A$1:L2543,12,0)</f>
        <v>12-Jun-1997</v>
      </c>
      <c r="M201">
        <f>VLOOKUP(A201,'Hospitalisation Details'!A$1:F2544,6,0)</f>
        <v>36124.57</v>
      </c>
      <c r="N201" s="15" t="str">
        <f>VLOOKUP(A201,'Hospitalisation Details'!A$1:G2543,7,0)</f>
        <v>tier - 1</v>
      </c>
      <c r="O201" s="15" t="str">
        <f>VLOOKUP(A201,'Hospitalisation Details'!A$1:H2544,8,0)</f>
        <v>tier - 3</v>
      </c>
      <c r="P201" t="str">
        <f>VLOOKUP(A201,'Hospitalisation Details'!A$1:I2544,9,0)</f>
        <v>R1013</v>
      </c>
      <c r="Q201" s="15">
        <f>VLOOKUP(A201,'Hospitalisation Details'!A$1:M2544,13,0)</f>
        <v>25</v>
      </c>
    </row>
    <row r="202" spans="1:17" ht="15" x14ac:dyDescent="0.25">
      <c r="A202" s="1" t="s">
        <v>2172</v>
      </c>
      <c r="B202" t="str">
        <f>VLOOKUP(A202,'Customer Names'!A$1:D2537,4,0)</f>
        <v>Pasten</v>
      </c>
      <c r="C202">
        <f>VLOOKUP(A202,'Medical Examinations'!A$1:B2537,2,0)</f>
        <v>39.14</v>
      </c>
      <c r="D202">
        <f>VLOOKUP(A202,'Medical Examinations'!A$1:C2538,3,0)</f>
        <v>4.4000000000000004</v>
      </c>
      <c r="E202" s="15" t="str">
        <f>VLOOKUP(A202,'Medical Examinations'!A$1:D2537,4,0)</f>
        <v>NO</v>
      </c>
      <c r="F202" s="15" t="str">
        <f>VLOOKUP(A202,'Medical Examinations'!A$1:E2537,5,0)</f>
        <v>NO</v>
      </c>
      <c r="G202" s="15" t="str">
        <f>VLOOKUP(A202,'Medical Examinations'!A$1:F2537,6,0)</f>
        <v>Yes</v>
      </c>
      <c r="H202" s="15">
        <f>VLOOKUP(A202,'Medical Examinations'!A$1:G2537,7,0)</f>
        <v>1</v>
      </c>
      <c r="I202" t="str">
        <f>VLOOKUP(A202,'Medical Examinations'!A$1:H2536,8,0)</f>
        <v>Yes</v>
      </c>
      <c r="J202" t="str">
        <f>VLOOKUP(A202,'Medical Examinations'!A$1:J2537,10,0)</f>
        <v>Obesity</v>
      </c>
      <c r="K202" t="str">
        <f>VLOOKUP(A202,'Medical Examinations'!A$1:K2536,11,0)</f>
        <v>Normal</v>
      </c>
      <c r="L202" t="str">
        <f>VLOOKUP(A202,'Hospitalisation Details'!A$1:L2544,12,0)</f>
        <v>4-Nov-1979</v>
      </c>
      <c r="M202">
        <f>VLOOKUP(A202,'Hospitalisation Details'!A$1:F2545,6,0)</f>
        <v>36090.49</v>
      </c>
      <c r="N202" s="15" t="str">
        <f>VLOOKUP(A202,'Hospitalisation Details'!A$1:G2544,7,0)</f>
        <v>tier - 2</v>
      </c>
      <c r="O202" s="15" t="str">
        <f>VLOOKUP(A202,'Hospitalisation Details'!A$1:H2545,8,0)</f>
        <v>tier - 2</v>
      </c>
      <c r="P202" t="str">
        <f>VLOOKUP(A202,'Hospitalisation Details'!A$1:I2545,9,0)</f>
        <v>R1011</v>
      </c>
      <c r="Q202" s="15">
        <f>VLOOKUP(A202,'Hospitalisation Details'!A$1:M2545,13,0)</f>
        <v>43</v>
      </c>
    </row>
    <row r="203" spans="1:17" ht="15" x14ac:dyDescent="0.25">
      <c r="A203" s="1" t="s">
        <v>2171</v>
      </c>
      <c r="B203" t="str">
        <f>VLOOKUP(A203,'Customer Names'!A$1:D2538,4,0)</f>
        <v>LaBelle</v>
      </c>
      <c r="C203">
        <f>VLOOKUP(A203,'Medical Examinations'!A$1:B2538,2,0)</f>
        <v>32.9</v>
      </c>
      <c r="D203">
        <f>VLOOKUP(A203,'Medical Examinations'!A$1:C2539,3,0)</f>
        <v>6.26</v>
      </c>
      <c r="E203" s="15" t="str">
        <f>VLOOKUP(A203,'Medical Examinations'!A$1:D2538,4,0)</f>
        <v>Yes</v>
      </c>
      <c r="F203" s="15" t="str">
        <f>VLOOKUP(A203,'Medical Examinations'!A$1:E2538,5,0)</f>
        <v>NO</v>
      </c>
      <c r="G203" s="15" t="str">
        <f>VLOOKUP(A203,'Medical Examinations'!A$1:F2538,6,0)</f>
        <v>NO</v>
      </c>
      <c r="H203" s="15">
        <f>VLOOKUP(A203,'Medical Examinations'!A$1:G2538,7,0)</f>
        <v>0</v>
      </c>
      <c r="I203" t="str">
        <f>VLOOKUP(A203,'Medical Examinations'!A$1:H2537,8,0)</f>
        <v>Yes</v>
      </c>
      <c r="J203" t="str">
        <f>VLOOKUP(A203,'Medical Examinations'!A$1:J2538,10,0)</f>
        <v>Over Weight</v>
      </c>
      <c r="K203" t="str">
        <f>VLOOKUP(A203,'Medical Examinations'!A$1:K2537,11,0)</f>
        <v>Pre-Diabetes</v>
      </c>
      <c r="L203" t="str">
        <f>VLOOKUP(A203,'Hospitalisation Details'!A$1:L2545,12,0)</f>
        <v>20-Aug-1996</v>
      </c>
      <c r="M203">
        <f>VLOOKUP(A203,'Hospitalisation Details'!A$1:F2546,6,0)</f>
        <v>36085.22</v>
      </c>
      <c r="N203" s="15" t="str">
        <f>VLOOKUP(A203,'Hospitalisation Details'!A$1:G2545,7,0)</f>
        <v>tier - 1</v>
      </c>
      <c r="O203" s="15" t="str">
        <f>VLOOKUP(A203,'Hospitalisation Details'!A$1:H2546,8,0)</f>
        <v>tier - 1</v>
      </c>
      <c r="P203" t="str">
        <f>VLOOKUP(A203,'Hospitalisation Details'!A$1:I2546,9,0)</f>
        <v>R1011</v>
      </c>
      <c r="Q203" s="15">
        <f>VLOOKUP(A203,'Hospitalisation Details'!A$1:M2546,13,0)</f>
        <v>26</v>
      </c>
    </row>
    <row r="204" spans="1:17" ht="15" x14ac:dyDescent="0.25">
      <c r="A204" s="1" t="s">
        <v>2170</v>
      </c>
      <c r="B204" t="str">
        <f>VLOOKUP(A204,'Customer Names'!A$1:D2539,4,0)</f>
        <v>Guzman</v>
      </c>
      <c r="C204">
        <f>VLOOKUP(A204,'Medical Examinations'!A$1:B2539,2,0)</f>
        <v>29.78</v>
      </c>
      <c r="D204">
        <f>VLOOKUP(A204,'Medical Examinations'!A$1:C2540,3,0)</f>
        <v>10.27</v>
      </c>
      <c r="E204" s="15" t="str">
        <f>VLOOKUP(A204,'Medical Examinations'!A$1:D2539,4,0)</f>
        <v>Yes</v>
      </c>
      <c r="F204" s="15" t="str">
        <f>VLOOKUP(A204,'Medical Examinations'!A$1:E2539,5,0)</f>
        <v>NO</v>
      </c>
      <c r="G204" s="15" t="str">
        <f>VLOOKUP(A204,'Medical Examinations'!A$1:F2539,6,0)</f>
        <v>Yes</v>
      </c>
      <c r="H204" s="15">
        <f>VLOOKUP(A204,'Medical Examinations'!A$1:G2539,7,0)</f>
        <v>1</v>
      </c>
      <c r="I204" t="str">
        <f>VLOOKUP(A204,'Medical Examinations'!A$1:H2538,8,0)</f>
        <v>Yes</v>
      </c>
      <c r="J204" t="str">
        <f>VLOOKUP(A204,'Medical Examinations'!A$1:J2539,10,0)</f>
        <v>Obesity</v>
      </c>
      <c r="K204" t="str">
        <f>VLOOKUP(A204,'Medical Examinations'!A$1:K2538,11,0)</f>
        <v>Diabetes</v>
      </c>
      <c r="L204" t="str">
        <f>VLOOKUP(A204,'Hospitalisation Details'!A$1:L2546,12,0)</f>
        <v>22-Jul-1963</v>
      </c>
      <c r="M204">
        <f>VLOOKUP(A204,'Hospitalisation Details'!A$1:F2547,6,0)</f>
        <v>36074.339999999997</v>
      </c>
      <c r="N204" s="15" t="str">
        <f>VLOOKUP(A204,'Hospitalisation Details'!A$1:G2546,7,0)</f>
        <v>tier - 2</v>
      </c>
      <c r="O204" s="15" t="str">
        <f>VLOOKUP(A204,'Hospitalisation Details'!A$1:H2547,8,0)</f>
        <v>tier - 1</v>
      </c>
      <c r="P204" t="str">
        <f>VLOOKUP(A204,'Hospitalisation Details'!A$1:I2547,9,0)</f>
        <v>R1011</v>
      </c>
      <c r="Q204" s="15">
        <f>VLOOKUP(A204,'Hospitalisation Details'!A$1:M2547,13,0)</f>
        <v>59</v>
      </c>
    </row>
    <row r="205" spans="1:17" ht="15" x14ac:dyDescent="0.25">
      <c r="A205" s="1" t="s">
        <v>2169</v>
      </c>
      <c r="B205" t="str">
        <f>VLOOKUP(A205,'Customer Names'!A$1:D2540,4,0)</f>
        <v>Turnbull</v>
      </c>
      <c r="C205">
        <f>VLOOKUP(A205,'Medical Examinations'!A$1:B2540,2,0)</f>
        <v>32.78</v>
      </c>
      <c r="D205">
        <f>VLOOKUP(A205,'Medical Examinations'!A$1:C2541,3,0)</f>
        <v>5.27</v>
      </c>
      <c r="E205" s="15" t="str">
        <f>VLOOKUP(A205,'Medical Examinations'!A$1:D2540,4,0)</f>
        <v>NO</v>
      </c>
      <c r="F205" s="15" t="str">
        <f>VLOOKUP(A205,'Medical Examinations'!A$1:E2540,5,0)</f>
        <v>NO</v>
      </c>
      <c r="G205" s="15" t="str">
        <f>VLOOKUP(A205,'Medical Examinations'!A$1:F2540,6,0)</f>
        <v>NO</v>
      </c>
      <c r="H205" s="15">
        <f>VLOOKUP(A205,'Medical Examinations'!A$1:G2540,7,0)</f>
        <v>0</v>
      </c>
      <c r="I205" t="str">
        <f>VLOOKUP(A205,'Medical Examinations'!A$1:H2539,8,0)</f>
        <v>Yes</v>
      </c>
      <c r="J205" t="str">
        <f>VLOOKUP(A205,'Medical Examinations'!A$1:J2540,10,0)</f>
        <v>Obesity</v>
      </c>
      <c r="K205" t="str">
        <f>VLOOKUP(A205,'Medical Examinations'!A$1:K2539,11,0)</f>
        <v>Normal</v>
      </c>
      <c r="L205" t="str">
        <f>VLOOKUP(A205,'Hospitalisation Details'!A$1:L2547,12,0)</f>
        <v>4-Sep-1999</v>
      </c>
      <c r="M205">
        <f>VLOOKUP(A205,'Hospitalisation Details'!A$1:F2548,6,0)</f>
        <v>36021.01</v>
      </c>
      <c r="N205" s="15" t="str">
        <f>VLOOKUP(A205,'Hospitalisation Details'!A$1:G2547,7,0)</f>
        <v>tier - 2</v>
      </c>
      <c r="O205" s="15" t="str">
        <f>VLOOKUP(A205,'Hospitalisation Details'!A$1:H2548,8,0)</f>
        <v>tier - 3</v>
      </c>
      <c r="P205" t="str">
        <f>VLOOKUP(A205,'Hospitalisation Details'!A$1:I2548,9,0)</f>
        <v>R1013</v>
      </c>
      <c r="Q205" s="15">
        <f>VLOOKUP(A205,'Hospitalisation Details'!A$1:M2548,13,0)</f>
        <v>23</v>
      </c>
    </row>
    <row r="206" spans="1:17" ht="15" x14ac:dyDescent="0.25">
      <c r="A206" s="1" t="s">
        <v>2168</v>
      </c>
      <c r="B206" t="str">
        <f>VLOOKUP(A206,'Customer Names'!A$1:D2541,4,0)</f>
        <v>Aguero</v>
      </c>
      <c r="C206">
        <f>VLOOKUP(A206,'Medical Examinations'!A$1:B2541,2,0)</f>
        <v>41.65</v>
      </c>
      <c r="D206">
        <f>VLOOKUP(A206,'Medical Examinations'!A$1:C2542,3,0)</f>
        <v>10.73</v>
      </c>
      <c r="E206" s="15" t="str">
        <f>VLOOKUP(A206,'Medical Examinations'!A$1:D2541,4,0)</f>
        <v>Yes</v>
      </c>
      <c r="F206" s="15" t="str">
        <f>VLOOKUP(A206,'Medical Examinations'!A$1:E2541,5,0)</f>
        <v>NO</v>
      </c>
      <c r="G206" s="15" t="str">
        <f>VLOOKUP(A206,'Medical Examinations'!A$1:F2541,6,0)</f>
        <v>NO</v>
      </c>
      <c r="H206" s="15">
        <f>VLOOKUP(A206,'Medical Examinations'!A$1:G2541,7,0)</f>
        <v>0</v>
      </c>
      <c r="I206" t="str">
        <f>VLOOKUP(A206,'Medical Examinations'!A$1:H2540,8,0)</f>
        <v>Yes</v>
      </c>
      <c r="J206" t="str">
        <f>VLOOKUP(A206,'Medical Examinations'!A$1:J2541,10,0)</f>
        <v>Obesity</v>
      </c>
      <c r="K206" t="str">
        <f>VLOOKUP(A206,'Medical Examinations'!A$1:K2540,11,0)</f>
        <v>Diabetes</v>
      </c>
      <c r="L206" t="str">
        <f>VLOOKUP(A206,'Hospitalisation Details'!A$1:L2548,12,0)</f>
        <v>22-Nov-1981</v>
      </c>
      <c r="M206">
        <f>VLOOKUP(A206,'Hospitalisation Details'!A$1:F2549,6,0)</f>
        <v>35952.65</v>
      </c>
      <c r="N206" s="15" t="str">
        <f>VLOOKUP(A206,'Hospitalisation Details'!A$1:G2548,7,0)</f>
        <v>tier - 1</v>
      </c>
      <c r="O206" s="15" t="str">
        <f>VLOOKUP(A206,'Hospitalisation Details'!A$1:H2549,8,0)</f>
        <v>tier - 3</v>
      </c>
      <c r="P206" t="str">
        <f>VLOOKUP(A206,'Hospitalisation Details'!A$1:I2549,9,0)</f>
        <v>R1011</v>
      </c>
      <c r="Q206" s="15">
        <f>VLOOKUP(A206,'Hospitalisation Details'!A$1:M2549,13,0)</f>
        <v>41</v>
      </c>
    </row>
    <row r="207" spans="1:17" ht="15" x14ac:dyDescent="0.25">
      <c r="A207" s="1" t="s">
        <v>2167</v>
      </c>
      <c r="B207" t="str">
        <f>VLOOKUP(A207,'Customer Names'!A$1:D2542,4,0)</f>
        <v>Woodward</v>
      </c>
      <c r="C207">
        <f>VLOOKUP(A207,'Medical Examinations'!A$1:B2542,2,0)</f>
        <v>50.79</v>
      </c>
      <c r="D207">
        <f>VLOOKUP(A207,'Medical Examinations'!A$1:C2543,3,0)</f>
        <v>4.45</v>
      </c>
      <c r="E207" s="15" t="str">
        <f>VLOOKUP(A207,'Medical Examinations'!A$1:D2542,4,0)</f>
        <v>NO</v>
      </c>
      <c r="F207" s="15" t="str">
        <f>VLOOKUP(A207,'Medical Examinations'!A$1:E2542,5,0)</f>
        <v>NO</v>
      </c>
      <c r="G207" s="15" t="str">
        <f>VLOOKUP(A207,'Medical Examinations'!A$1:F2542,6,0)</f>
        <v>NO</v>
      </c>
      <c r="H207" s="15">
        <f>VLOOKUP(A207,'Medical Examinations'!A$1:G2542,7,0)</f>
        <v>1</v>
      </c>
      <c r="I207" t="str">
        <f>VLOOKUP(A207,'Medical Examinations'!A$1:H2541,8,0)</f>
        <v>Yes</v>
      </c>
      <c r="J207" t="str">
        <f>VLOOKUP(A207,'Medical Examinations'!A$1:J2542,10,0)</f>
        <v>Obesity</v>
      </c>
      <c r="K207" t="str">
        <f>VLOOKUP(A207,'Medical Examinations'!A$1:K2541,11,0)</f>
        <v>Normal</v>
      </c>
      <c r="L207" t="str">
        <f>VLOOKUP(A207,'Hospitalisation Details'!A$1:L2549,12,0)</f>
        <v>18-Jun-1992</v>
      </c>
      <c r="M207">
        <f>VLOOKUP(A207,'Hospitalisation Details'!A$1:F2550,6,0)</f>
        <v>35883.269999999997</v>
      </c>
      <c r="N207" s="15" t="str">
        <f>VLOOKUP(A207,'Hospitalisation Details'!A$1:G2549,7,0)</f>
        <v>tier - 2</v>
      </c>
      <c r="O207" s="15" t="str">
        <f>VLOOKUP(A207,'Hospitalisation Details'!A$1:H2550,8,0)</f>
        <v>tier - 1</v>
      </c>
      <c r="P207" t="str">
        <f>VLOOKUP(A207,'Hospitalisation Details'!A$1:I2550,9,0)</f>
        <v>R1011</v>
      </c>
      <c r="Q207" s="15">
        <f>VLOOKUP(A207,'Hospitalisation Details'!A$1:M2550,13,0)</f>
        <v>30</v>
      </c>
    </row>
    <row r="208" spans="1:17" ht="15" x14ac:dyDescent="0.25">
      <c r="A208" s="1" t="s">
        <v>2166</v>
      </c>
      <c r="B208" t="str">
        <f>VLOOKUP(A208,'Customer Names'!A$1:D2543,4,0)</f>
        <v>McElroy</v>
      </c>
      <c r="C208">
        <f>VLOOKUP(A208,'Medical Examinations'!A$1:B2543,2,0)</f>
        <v>35.43</v>
      </c>
      <c r="D208">
        <f>VLOOKUP(A208,'Medical Examinations'!A$1:C2544,3,0)</f>
        <v>5.25</v>
      </c>
      <c r="E208" s="15" t="str">
        <f>VLOOKUP(A208,'Medical Examinations'!A$1:D2543,4,0)</f>
        <v>Yes</v>
      </c>
      <c r="F208" s="15" t="str">
        <f>VLOOKUP(A208,'Medical Examinations'!A$1:E2543,5,0)</f>
        <v>NO</v>
      </c>
      <c r="G208" s="15" t="str">
        <f>VLOOKUP(A208,'Medical Examinations'!A$1:F2543,6,0)</f>
        <v>NO</v>
      </c>
      <c r="H208" s="15">
        <f>VLOOKUP(A208,'Medical Examinations'!A$1:G2543,7,0)</f>
        <v>0</v>
      </c>
      <c r="I208" t="str">
        <f>VLOOKUP(A208,'Medical Examinations'!A$1:H2542,8,0)</f>
        <v>Yes</v>
      </c>
      <c r="J208" t="str">
        <f>VLOOKUP(A208,'Medical Examinations'!A$1:J2543,10,0)</f>
        <v>Obesity</v>
      </c>
      <c r="K208" t="str">
        <f>VLOOKUP(A208,'Medical Examinations'!A$1:K2542,11,0)</f>
        <v>Normal</v>
      </c>
      <c r="L208" t="str">
        <f>VLOOKUP(A208,'Hospitalisation Details'!A$1:L2550,12,0)</f>
        <v>4-Oct-1976</v>
      </c>
      <c r="M208">
        <f>VLOOKUP(A208,'Hospitalisation Details'!A$1:F2551,6,0)</f>
        <v>35733.96</v>
      </c>
      <c r="N208" s="15" t="str">
        <f>VLOOKUP(A208,'Hospitalisation Details'!A$1:G2550,7,0)</f>
        <v>tier - 2</v>
      </c>
      <c r="O208" s="15" t="str">
        <f>VLOOKUP(A208,'Hospitalisation Details'!A$1:H2551,8,0)</f>
        <v>tier - 2</v>
      </c>
      <c r="P208" t="str">
        <f>VLOOKUP(A208,'Hospitalisation Details'!A$1:I2551,9,0)</f>
        <v>R1011</v>
      </c>
      <c r="Q208" s="15">
        <f>VLOOKUP(A208,'Hospitalisation Details'!A$1:M2551,13,0)</f>
        <v>46</v>
      </c>
    </row>
    <row r="209" spans="1:17" ht="15" x14ac:dyDescent="0.25">
      <c r="A209" s="1" t="s">
        <v>2165</v>
      </c>
      <c r="B209" t="str">
        <f>VLOOKUP(A209,'Customer Names'!A$1:D2544,4,0)</f>
        <v>Lopez</v>
      </c>
      <c r="C209">
        <f>VLOOKUP(A209,'Medical Examinations'!A$1:B2544,2,0)</f>
        <v>35.25</v>
      </c>
      <c r="D209">
        <f>VLOOKUP(A209,'Medical Examinations'!A$1:C2545,3,0)</f>
        <v>9.51</v>
      </c>
      <c r="E209" s="15" t="str">
        <f>VLOOKUP(A209,'Medical Examinations'!A$1:D2544,4,0)</f>
        <v>NO</v>
      </c>
      <c r="F209" s="15" t="str">
        <f>VLOOKUP(A209,'Medical Examinations'!A$1:E2544,5,0)</f>
        <v>NO</v>
      </c>
      <c r="G209" s="15" t="str">
        <f>VLOOKUP(A209,'Medical Examinations'!A$1:F2544,6,0)</f>
        <v>NO</v>
      </c>
      <c r="H209" s="15">
        <f>VLOOKUP(A209,'Medical Examinations'!A$1:G2544,7,0)</f>
        <v>0</v>
      </c>
      <c r="I209" t="str">
        <f>VLOOKUP(A209,'Medical Examinations'!A$1:H2543,8,0)</f>
        <v>Yes</v>
      </c>
      <c r="J209" t="str">
        <f>VLOOKUP(A209,'Medical Examinations'!A$1:J2544,10,0)</f>
        <v>Obesity</v>
      </c>
      <c r="K209" t="str">
        <f>VLOOKUP(A209,'Medical Examinations'!A$1:K2543,11,0)</f>
        <v>Diabetes</v>
      </c>
      <c r="L209" t="str">
        <f>VLOOKUP(A209,'Hospitalisation Details'!A$1:L2551,12,0)</f>
        <v>15-Jul-1974</v>
      </c>
      <c r="M209">
        <f>VLOOKUP(A209,'Hospitalisation Details'!A$1:F2552,6,0)</f>
        <v>35711.39</v>
      </c>
      <c r="N209" s="15" t="str">
        <f>VLOOKUP(A209,'Hospitalisation Details'!A$1:G2551,7,0)</f>
        <v>tier - 2</v>
      </c>
      <c r="O209" s="15" t="str">
        <f>VLOOKUP(A209,'Hospitalisation Details'!A$1:H2552,8,0)</f>
        <v>tier - 3</v>
      </c>
      <c r="P209" t="str">
        <f>VLOOKUP(A209,'Hospitalisation Details'!A$1:I2552,9,0)</f>
        <v>R1012</v>
      </c>
      <c r="Q209" s="15">
        <f>VLOOKUP(A209,'Hospitalisation Details'!A$1:M2552,13,0)</f>
        <v>48</v>
      </c>
    </row>
    <row r="210" spans="1:17" ht="15" x14ac:dyDescent="0.25">
      <c r="A210" s="1" t="s">
        <v>2164</v>
      </c>
      <c r="B210" t="str">
        <f>VLOOKUP(A210,'Customer Names'!A$1:D2545,4,0)</f>
        <v>Cardosi</v>
      </c>
      <c r="C210">
        <f>VLOOKUP(A210,'Medical Examinations'!A$1:B2545,2,0)</f>
        <v>36.85</v>
      </c>
      <c r="D210">
        <f>VLOOKUP(A210,'Medical Examinations'!A$1:C2546,3,0)</f>
        <v>11.12</v>
      </c>
      <c r="E210" s="15" t="str">
        <f>VLOOKUP(A210,'Medical Examinations'!A$1:D2545,4,0)</f>
        <v>NO</v>
      </c>
      <c r="F210" s="15" t="str">
        <f>VLOOKUP(A210,'Medical Examinations'!A$1:E2545,5,0)</f>
        <v>NO</v>
      </c>
      <c r="G210" s="15" t="str">
        <f>VLOOKUP(A210,'Medical Examinations'!A$1:F2545,6,0)</f>
        <v>NO</v>
      </c>
      <c r="H210" s="15">
        <f>VLOOKUP(A210,'Medical Examinations'!A$1:G2545,7,0)</f>
        <v>0</v>
      </c>
      <c r="I210" t="str">
        <f>VLOOKUP(A210,'Medical Examinations'!A$1:H2544,8,0)</f>
        <v>Yes</v>
      </c>
      <c r="J210" t="str">
        <f>VLOOKUP(A210,'Medical Examinations'!A$1:J2545,10,0)</f>
        <v>Obesity</v>
      </c>
      <c r="K210" t="str">
        <f>VLOOKUP(A210,'Medical Examinations'!A$1:K2544,11,0)</f>
        <v>Diabetes</v>
      </c>
      <c r="L210" t="str">
        <f>VLOOKUP(A210,'Hospitalisation Details'!A$1:L2552,12,0)</f>
        <v>19-Dec-1978</v>
      </c>
      <c r="M210">
        <f>VLOOKUP(A210,'Hospitalisation Details'!A$1:F2553,6,0)</f>
        <v>35701.9</v>
      </c>
      <c r="N210" s="15" t="str">
        <f>VLOOKUP(A210,'Hospitalisation Details'!A$1:G2552,7,0)</f>
        <v>tier - 2</v>
      </c>
      <c r="O210" s="15" t="str">
        <f>VLOOKUP(A210,'Hospitalisation Details'!A$1:H2553,8,0)</f>
        <v>tier - 1</v>
      </c>
      <c r="P210" t="str">
        <f>VLOOKUP(A210,'Hospitalisation Details'!A$1:I2553,9,0)</f>
        <v>R1011</v>
      </c>
      <c r="Q210" s="15">
        <f>VLOOKUP(A210,'Hospitalisation Details'!A$1:M2553,13,0)</f>
        <v>44</v>
      </c>
    </row>
    <row r="211" spans="1:17" ht="15" x14ac:dyDescent="0.25">
      <c r="A211" s="1" t="s">
        <v>2163</v>
      </c>
      <c r="B211" t="str">
        <f>VLOOKUP(A211,'Customer Names'!A$1:D2546,4,0)</f>
        <v>Looney</v>
      </c>
      <c r="C211">
        <f>VLOOKUP(A211,'Medical Examinations'!A$1:B2546,2,0)</f>
        <v>31.02</v>
      </c>
      <c r="D211">
        <f>VLOOKUP(A211,'Medical Examinations'!A$1:C2547,3,0)</f>
        <v>4.5599999999999996</v>
      </c>
      <c r="E211" s="15" t="str">
        <f>VLOOKUP(A211,'Medical Examinations'!A$1:D2546,4,0)</f>
        <v>NO</v>
      </c>
      <c r="F211" s="15" t="str">
        <f>VLOOKUP(A211,'Medical Examinations'!A$1:E2546,5,0)</f>
        <v>Yes</v>
      </c>
      <c r="G211" s="15" t="str">
        <f>VLOOKUP(A211,'Medical Examinations'!A$1:F2546,6,0)</f>
        <v>NO</v>
      </c>
      <c r="H211" s="15">
        <f>VLOOKUP(A211,'Medical Examinations'!A$1:G2546,7,0)</f>
        <v>1</v>
      </c>
      <c r="I211" t="str">
        <f>VLOOKUP(A211,'Medical Examinations'!A$1:H2545,8,0)</f>
        <v>Yes</v>
      </c>
      <c r="J211" t="str">
        <f>VLOOKUP(A211,'Medical Examinations'!A$1:J2546,10,0)</f>
        <v>Obesity</v>
      </c>
      <c r="K211" t="str">
        <f>VLOOKUP(A211,'Medical Examinations'!A$1:K2545,11,0)</f>
        <v>Normal</v>
      </c>
      <c r="L211" t="str">
        <f>VLOOKUP(A211,'Hospitalisation Details'!A$1:L2553,12,0)</f>
        <v>17-Dec-2000</v>
      </c>
      <c r="M211">
        <f>VLOOKUP(A211,'Hospitalisation Details'!A$1:F2554,6,0)</f>
        <v>35595.589999999997</v>
      </c>
      <c r="N211" s="15" t="str">
        <f>VLOOKUP(A211,'Hospitalisation Details'!A$1:G2553,7,0)</f>
        <v>tier - 2</v>
      </c>
      <c r="O211" s="15" t="str">
        <f>VLOOKUP(A211,'Hospitalisation Details'!A$1:H2554,8,0)</f>
        <v>tier - 3</v>
      </c>
      <c r="P211" t="str">
        <f>VLOOKUP(A211,'Hospitalisation Details'!A$1:I2554,9,0)</f>
        <v>R1013</v>
      </c>
      <c r="Q211" s="15">
        <f>VLOOKUP(A211,'Hospitalisation Details'!A$1:M2554,13,0)</f>
        <v>22</v>
      </c>
    </row>
    <row r="212" spans="1:17" ht="15" x14ac:dyDescent="0.25">
      <c r="A212" s="1" t="s">
        <v>2162</v>
      </c>
      <c r="B212" t="str">
        <f>VLOOKUP(A212,'Customer Names'!A$1:D2547,4,0)</f>
        <v>Zyryanov</v>
      </c>
      <c r="C212">
        <f>VLOOKUP(A212,'Medical Examinations'!A$1:B2547,2,0)</f>
        <v>35.6</v>
      </c>
      <c r="D212">
        <f>VLOOKUP(A212,'Medical Examinations'!A$1:C2548,3,0)</f>
        <v>4.0199999999999996</v>
      </c>
      <c r="E212" s="15" t="str">
        <f>VLOOKUP(A212,'Medical Examinations'!A$1:D2547,4,0)</f>
        <v>Yes</v>
      </c>
      <c r="F212" s="15" t="str">
        <f>VLOOKUP(A212,'Medical Examinations'!A$1:E2547,5,0)</f>
        <v>Yes</v>
      </c>
      <c r="G212" s="15" t="str">
        <f>VLOOKUP(A212,'Medical Examinations'!A$1:F2547,6,0)</f>
        <v>NO</v>
      </c>
      <c r="H212" s="15">
        <f>VLOOKUP(A212,'Medical Examinations'!A$1:G2547,7,0)</f>
        <v>2</v>
      </c>
      <c r="I212" t="str">
        <f>VLOOKUP(A212,'Medical Examinations'!A$1:H2546,8,0)</f>
        <v>Yes</v>
      </c>
      <c r="J212" t="str">
        <f>VLOOKUP(A212,'Medical Examinations'!A$1:J2547,10,0)</f>
        <v>Obesity</v>
      </c>
      <c r="K212" t="str">
        <f>VLOOKUP(A212,'Medical Examinations'!A$1:K2546,11,0)</f>
        <v>Normal</v>
      </c>
      <c r="L212" t="str">
        <f>VLOOKUP(A212,'Hospitalisation Details'!A$1:L2554,12,0)</f>
        <v>19-Nov-2000</v>
      </c>
      <c r="M212">
        <f>VLOOKUP(A212,'Hospitalisation Details'!A$1:F2555,6,0)</f>
        <v>35585.58</v>
      </c>
      <c r="N212" s="15" t="str">
        <f>VLOOKUP(A212,'Hospitalisation Details'!A$1:G2554,7,0)</f>
        <v>tier - 2</v>
      </c>
      <c r="O212" s="15" t="str">
        <f>VLOOKUP(A212,'Hospitalisation Details'!A$1:H2555,8,0)</f>
        <v>tier - 3</v>
      </c>
      <c r="P212" t="str">
        <f>VLOOKUP(A212,'Hospitalisation Details'!A$1:I2555,9,0)</f>
        <v>R1011</v>
      </c>
      <c r="Q212" s="15">
        <f>VLOOKUP(A212,'Hospitalisation Details'!A$1:M2555,13,0)</f>
        <v>22</v>
      </c>
    </row>
    <row r="213" spans="1:17" ht="15" x14ac:dyDescent="0.25">
      <c r="A213" s="1" t="s">
        <v>2161</v>
      </c>
      <c r="B213" t="str">
        <f>VLOOKUP(A213,'Customer Names'!A$1:D2548,4,0)</f>
        <v>Gavin</v>
      </c>
      <c r="C213">
        <f>VLOOKUP(A213,'Medical Examinations'!A$1:B2548,2,0)</f>
        <v>34.39</v>
      </c>
      <c r="D213">
        <f>VLOOKUP(A213,'Medical Examinations'!A$1:C2549,3,0)</f>
        <v>8.7200000000000006</v>
      </c>
      <c r="E213" s="15" t="str">
        <f>VLOOKUP(A213,'Medical Examinations'!A$1:D2548,4,0)</f>
        <v>NO</v>
      </c>
      <c r="F213" s="15" t="str">
        <f>VLOOKUP(A213,'Medical Examinations'!A$1:E2548,5,0)</f>
        <v>NO</v>
      </c>
      <c r="G213" s="15" t="str">
        <f>VLOOKUP(A213,'Medical Examinations'!A$1:F2548,6,0)</f>
        <v>NO</v>
      </c>
      <c r="H213" s="15">
        <f>VLOOKUP(A213,'Medical Examinations'!A$1:G2548,7,0)</f>
        <v>0</v>
      </c>
      <c r="I213" t="str">
        <f>VLOOKUP(A213,'Medical Examinations'!A$1:H2547,8,0)</f>
        <v>Yes</v>
      </c>
      <c r="J213" t="str">
        <f>VLOOKUP(A213,'Medical Examinations'!A$1:J2548,10,0)</f>
        <v>Over Weight</v>
      </c>
      <c r="K213" t="str">
        <f>VLOOKUP(A213,'Medical Examinations'!A$1:K2547,11,0)</f>
        <v>Diabetes</v>
      </c>
      <c r="L213" t="str">
        <f>VLOOKUP(A213,'Hospitalisation Details'!A$1:L2555,12,0)</f>
        <v>10-Aug-1971</v>
      </c>
      <c r="M213">
        <f>VLOOKUP(A213,'Hospitalisation Details'!A$1:F2556,6,0)</f>
        <v>35583.17</v>
      </c>
      <c r="N213" s="15" t="str">
        <f>VLOOKUP(A213,'Hospitalisation Details'!A$1:G2555,7,0)</f>
        <v>tier - 1</v>
      </c>
      <c r="O213" s="15" t="str">
        <f>VLOOKUP(A213,'Hospitalisation Details'!A$1:H2556,8,0)</f>
        <v>tier - 3</v>
      </c>
      <c r="P213" t="str">
        <f>VLOOKUP(A213,'Hospitalisation Details'!A$1:I2556,9,0)</f>
        <v>R1011</v>
      </c>
      <c r="Q213" s="15">
        <f>VLOOKUP(A213,'Hospitalisation Details'!A$1:M2556,13,0)</f>
        <v>51</v>
      </c>
    </row>
    <row r="214" spans="1:17" ht="15" x14ac:dyDescent="0.25">
      <c r="A214" s="1" t="s">
        <v>2160</v>
      </c>
      <c r="B214" t="str">
        <f>VLOOKUP(A214,'Customer Names'!A$1:D2549,4,0)</f>
        <v>Littlefield</v>
      </c>
      <c r="C214">
        <f>VLOOKUP(A214,'Medical Examinations'!A$1:B2549,2,0)</f>
        <v>29.06</v>
      </c>
      <c r="D214">
        <f>VLOOKUP(A214,'Medical Examinations'!A$1:C2550,3,0)</f>
        <v>6.25</v>
      </c>
      <c r="E214" s="15" t="str">
        <f>VLOOKUP(A214,'Medical Examinations'!A$1:D2549,4,0)</f>
        <v>Yes</v>
      </c>
      <c r="F214" s="15" t="str">
        <f>VLOOKUP(A214,'Medical Examinations'!A$1:E2549,5,0)</f>
        <v>NO</v>
      </c>
      <c r="G214" s="15" t="str">
        <f>VLOOKUP(A214,'Medical Examinations'!A$1:F2549,6,0)</f>
        <v>NO</v>
      </c>
      <c r="H214" s="15">
        <f>VLOOKUP(A214,'Medical Examinations'!A$1:G2549,7,0)</f>
        <v>1</v>
      </c>
      <c r="I214" t="str">
        <f>VLOOKUP(A214,'Medical Examinations'!A$1:H2548,8,0)</f>
        <v>Yes</v>
      </c>
      <c r="J214" t="str">
        <f>VLOOKUP(A214,'Medical Examinations'!A$1:J2549,10,0)</f>
        <v>Obesity</v>
      </c>
      <c r="K214" t="str">
        <f>VLOOKUP(A214,'Medical Examinations'!A$1:K2548,11,0)</f>
        <v>Pre-Diabetes</v>
      </c>
      <c r="L214" t="str">
        <f>VLOOKUP(A214,'Hospitalisation Details'!A$1:L2556,12,0)</f>
        <v>29-Aug-1964</v>
      </c>
      <c r="M214">
        <f>VLOOKUP(A214,'Hospitalisation Details'!A$1:F2557,6,0)</f>
        <v>35573.26</v>
      </c>
      <c r="N214" s="15" t="str">
        <f>VLOOKUP(A214,'Hospitalisation Details'!A$1:G2556,7,0)</f>
        <v>tier - 2</v>
      </c>
      <c r="O214" s="15" t="str">
        <f>VLOOKUP(A214,'Hospitalisation Details'!A$1:H2557,8,0)</f>
        <v>tier - 1</v>
      </c>
      <c r="P214" t="str">
        <f>VLOOKUP(A214,'Hospitalisation Details'!A$1:I2557,9,0)</f>
        <v>R1011</v>
      </c>
      <c r="Q214" s="15">
        <f>VLOOKUP(A214,'Hospitalisation Details'!A$1:M2557,13,0)</f>
        <v>58</v>
      </c>
    </row>
    <row r="215" spans="1:17" ht="15" x14ac:dyDescent="0.25">
      <c r="A215" s="1" t="s">
        <v>2159</v>
      </c>
      <c r="B215" t="str">
        <f>VLOOKUP(A215,'Customer Names'!A$1:D2550,4,0)</f>
        <v>Shearer</v>
      </c>
      <c r="C215">
        <f>VLOOKUP(A215,'Medical Examinations'!A$1:B2550,2,0)</f>
        <v>35.799999999999997</v>
      </c>
      <c r="D215">
        <f>VLOOKUP(A215,'Medical Examinations'!A$1:C2551,3,0)</f>
        <v>7.32</v>
      </c>
      <c r="E215" s="15" t="str">
        <f>VLOOKUP(A215,'Medical Examinations'!A$1:D2550,4,0)</f>
        <v>NO</v>
      </c>
      <c r="F215" s="15" t="str">
        <f>VLOOKUP(A215,'Medical Examinations'!A$1:E2550,5,0)</f>
        <v>NO</v>
      </c>
      <c r="G215" s="15" t="str">
        <f>VLOOKUP(A215,'Medical Examinations'!A$1:F2550,6,0)</f>
        <v>NO</v>
      </c>
      <c r="H215" s="15">
        <f>VLOOKUP(A215,'Medical Examinations'!A$1:G2550,7,0)</f>
        <v>2</v>
      </c>
      <c r="I215" t="str">
        <f>VLOOKUP(A215,'Medical Examinations'!A$1:H2549,8,0)</f>
        <v>Yes</v>
      </c>
      <c r="J215" t="str">
        <f>VLOOKUP(A215,'Medical Examinations'!A$1:J2550,10,0)</f>
        <v>Obesity</v>
      </c>
      <c r="K215" t="str">
        <f>VLOOKUP(A215,'Medical Examinations'!A$1:K2549,11,0)</f>
        <v>Diabetes</v>
      </c>
      <c r="L215" t="str">
        <f>VLOOKUP(A215,'Hospitalisation Details'!A$1:L2557,12,0)</f>
        <v>27-Oct-1973</v>
      </c>
      <c r="M215">
        <f>VLOOKUP(A215,'Hospitalisation Details'!A$1:F2558,6,0)</f>
        <v>35547.72</v>
      </c>
      <c r="N215" s="15" t="str">
        <f>VLOOKUP(A215,'Hospitalisation Details'!A$1:G2557,7,0)</f>
        <v>tier - 1</v>
      </c>
      <c r="O215" s="15" t="str">
        <f>VLOOKUP(A215,'Hospitalisation Details'!A$1:H2558,8,0)</f>
        <v>tier - 1</v>
      </c>
      <c r="P215" t="str">
        <f>VLOOKUP(A215,'Hospitalisation Details'!A$1:I2558,9,0)</f>
        <v>R1011</v>
      </c>
      <c r="Q215" s="15">
        <f>VLOOKUP(A215,'Hospitalisation Details'!A$1:M2558,13,0)</f>
        <v>49</v>
      </c>
    </row>
    <row r="216" spans="1:17" ht="15" x14ac:dyDescent="0.25">
      <c r="A216" s="1" t="s">
        <v>2158</v>
      </c>
      <c r="B216" t="str">
        <f>VLOOKUP(A216,'Customer Names'!A$1:D2551,4,0)</f>
        <v>Armstrong</v>
      </c>
      <c r="C216">
        <f>VLOOKUP(A216,'Medical Examinations'!A$1:B2551,2,0)</f>
        <v>49.8</v>
      </c>
      <c r="D216">
        <f>VLOOKUP(A216,'Medical Examinations'!A$1:C2552,3,0)</f>
        <v>4.24</v>
      </c>
      <c r="E216" s="15" t="str">
        <f>VLOOKUP(A216,'Medical Examinations'!A$1:D2551,4,0)</f>
        <v>NO</v>
      </c>
      <c r="F216" s="15" t="str">
        <f>VLOOKUP(A216,'Medical Examinations'!A$1:E2551,5,0)</f>
        <v>NO</v>
      </c>
      <c r="G216" s="15" t="str">
        <f>VLOOKUP(A216,'Medical Examinations'!A$1:F2551,6,0)</f>
        <v>NO</v>
      </c>
      <c r="H216" s="15">
        <f>VLOOKUP(A216,'Medical Examinations'!A$1:G2551,7,0)</f>
        <v>1</v>
      </c>
      <c r="I216" t="str">
        <f>VLOOKUP(A216,'Medical Examinations'!A$1:H2550,8,0)</f>
        <v>Yes</v>
      </c>
      <c r="J216" t="str">
        <f>VLOOKUP(A216,'Medical Examinations'!A$1:J2551,10,0)</f>
        <v>Obesity</v>
      </c>
      <c r="K216" t="str">
        <f>VLOOKUP(A216,'Medical Examinations'!A$1:K2550,11,0)</f>
        <v>Normal</v>
      </c>
      <c r="L216" t="str">
        <f>VLOOKUP(A216,'Hospitalisation Details'!A$1:L2558,12,0)</f>
        <v>13-Sep-1992</v>
      </c>
      <c r="M216">
        <f>VLOOKUP(A216,'Hospitalisation Details'!A$1:F2559,6,0)</f>
        <v>35547.47</v>
      </c>
      <c r="N216" s="15" t="str">
        <f>VLOOKUP(A216,'Hospitalisation Details'!A$1:G2558,7,0)</f>
        <v>tier - 2</v>
      </c>
      <c r="O216" s="15" t="str">
        <f>VLOOKUP(A216,'Hospitalisation Details'!A$1:H2559,8,0)</f>
        <v>tier - 3</v>
      </c>
      <c r="P216" t="str">
        <f>VLOOKUP(A216,'Hospitalisation Details'!A$1:I2559,9,0)</f>
        <v>R1011</v>
      </c>
      <c r="Q216" s="15">
        <f>VLOOKUP(A216,'Hospitalisation Details'!A$1:M2559,13,0)</f>
        <v>30</v>
      </c>
    </row>
    <row r="217" spans="1:17" ht="15" x14ac:dyDescent="0.25">
      <c r="A217" s="1" t="s">
        <v>2157</v>
      </c>
      <c r="B217" t="str">
        <f>VLOOKUP(A217,'Customer Names'!A$1:D2552,4,0)</f>
        <v>Warriner</v>
      </c>
      <c r="C217">
        <f>VLOOKUP(A217,'Medical Examinations'!A$1:B2552,2,0)</f>
        <v>35.71</v>
      </c>
      <c r="D217">
        <f>VLOOKUP(A217,'Medical Examinations'!A$1:C2553,3,0)</f>
        <v>6.84</v>
      </c>
      <c r="E217" s="15" t="str">
        <f>VLOOKUP(A217,'Medical Examinations'!A$1:D2552,4,0)</f>
        <v>NO</v>
      </c>
      <c r="F217" s="15" t="str">
        <f>VLOOKUP(A217,'Medical Examinations'!A$1:E2552,5,0)</f>
        <v>NO</v>
      </c>
      <c r="G217" s="15" t="str">
        <f>VLOOKUP(A217,'Medical Examinations'!A$1:F2552,6,0)</f>
        <v>NO</v>
      </c>
      <c r="H217" s="15">
        <f>VLOOKUP(A217,'Medical Examinations'!A$1:G2552,7,0)</f>
        <v>2</v>
      </c>
      <c r="I217" t="str">
        <f>VLOOKUP(A217,'Medical Examinations'!A$1:H2551,8,0)</f>
        <v>Yes</v>
      </c>
      <c r="J217" t="str">
        <f>VLOOKUP(A217,'Medical Examinations'!A$1:J2552,10,0)</f>
        <v>Obesity</v>
      </c>
      <c r="K217" t="str">
        <f>VLOOKUP(A217,'Medical Examinations'!A$1:K2551,11,0)</f>
        <v>Diabetes</v>
      </c>
      <c r="L217" t="str">
        <f>VLOOKUP(A217,'Hospitalisation Details'!A$1:L2559,12,0)</f>
        <v>16-Dec-1973</v>
      </c>
      <c r="M217">
        <f>VLOOKUP(A217,'Hospitalisation Details'!A$1:F2560,6,0)</f>
        <v>35517.19</v>
      </c>
      <c r="N217" s="15" t="str">
        <f>VLOOKUP(A217,'Hospitalisation Details'!A$1:G2559,7,0)</f>
        <v>tier - 2</v>
      </c>
      <c r="O217" s="15" t="str">
        <f>VLOOKUP(A217,'Hospitalisation Details'!A$1:H2560,8,0)</f>
        <v>tier - 2</v>
      </c>
      <c r="P217" t="str">
        <f>VLOOKUP(A217,'Hospitalisation Details'!A$1:I2560,9,0)</f>
        <v>R1011</v>
      </c>
      <c r="Q217" s="15">
        <f>VLOOKUP(A217,'Hospitalisation Details'!A$1:M2560,13,0)</f>
        <v>49</v>
      </c>
    </row>
    <row r="218" spans="1:17" ht="15" x14ac:dyDescent="0.25">
      <c r="A218" s="1" t="s">
        <v>2156</v>
      </c>
      <c r="B218" t="str">
        <f>VLOOKUP(A218,'Customer Names'!A$1:D2553,4,0)</f>
        <v>White</v>
      </c>
      <c r="C218">
        <f>VLOOKUP(A218,'Medical Examinations'!A$1:B2553,2,0)</f>
        <v>30.8</v>
      </c>
      <c r="D218">
        <f>VLOOKUP(A218,'Medical Examinations'!A$1:C2554,3,0)</f>
        <v>5.23</v>
      </c>
      <c r="E218" s="15" t="str">
        <f>VLOOKUP(A218,'Medical Examinations'!A$1:D2553,4,0)</f>
        <v>Yes</v>
      </c>
      <c r="F218" s="15" t="str">
        <f>VLOOKUP(A218,'Medical Examinations'!A$1:E2553,5,0)</f>
        <v>NO</v>
      </c>
      <c r="G218" s="15" t="str">
        <f>VLOOKUP(A218,'Medical Examinations'!A$1:F2553,6,0)</f>
        <v>NO</v>
      </c>
      <c r="H218" s="15">
        <f>VLOOKUP(A218,'Medical Examinations'!A$1:G2553,7,0)</f>
        <v>1</v>
      </c>
      <c r="I218" t="str">
        <f>VLOOKUP(A218,'Medical Examinations'!A$1:H2552,8,0)</f>
        <v>Yes</v>
      </c>
      <c r="J218" t="str">
        <f>VLOOKUP(A218,'Medical Examinations'!A$1:J2553,10,0)</f>
        <v>Obesity</v>
      </c>
      <c r="K218" t="str">
        <f>VLOOKUP(A218,'Medical Examinations'!A$1:K2552,11,0)</f>
        <v>Normal</v>
      </c>
      <c r="L218" t="str">
        <f>VLOOKUP(A218,'Hospitalisation Details'!A$1:L2560,12,0)</f>
        <v>20-Nov-1988</v>
      </c>
      <c r="M218">
        <f>VLOOKUP(A218,'Hospitalisation Details'!A$1:F2561,6,0)</f>
        <v>35491.64</v>
      </c>
      <c r="N218" s="15" t="str">
        <f>VLOOKUP(A218,'Hospitalisation Details'!A$1:G2560,7,0)</f>
        <v>tier - 1</v>
      </c>
      <c r="O218" s="15" t="str">
        <f>VLOOKUP(A218,'Hospitalisation Details'!A$1:H2561,8,0)</f>
        <v>tier - 2</v>
      </c>
      <c r="P218" t="str">
        <f>VLOOKUP(A218,'Hospitalisation Details'!A$1:I2561,9,0)</f>
        <v>R1011</v>
      </c>
      <c r="Q218" s="15">
        <f>VLOOKUP(A218,'Hospitalisation Details'!A$1:M2561,13,0)</f>
        <v>34</v>
      </c>
    </row>
    <row r="219" spans="1:17" ht="15" x14ac:dyDescent="0.25">
      <c r="A219" s="1" t="s">
        <v>2155</v>
      </c>
      <c r="B219" t="str">
        <f>VLOOKUP(A219,'Customer Names'!A$1:D2554,4,0)</f>
        <v>Cordaro</v>
      </c>
      <c r="C219">
        <f>VLOOKUP(A219,'Medical Examinations'!A$1:B2554,2,0)</f>
        <v>33.69</v>
      </c>
      <c r="D219">
        <f>VLOOKUP(A219,'Medical Examinations'!A$1:C2555,3,0)</f>
        <v>9.68</v>
      </c>
      <c r="E219" s="15" t="str">
        <f>VLOOKUP(A219,'Medical Examinations'!A$1:D2554,4,0)</f>
        <v>NO</v>
      </c>
      <c r="F219" s="15" t="str">
        <f>VLOOKUP(A219,'Medical Examinations'!A$1:E2554,5,0)</f>
        <v>NO</v>
      </c>
      <c r="G219" s="15" t="str">
        <f>VLOOKUP(A219,'Medical Examinations'!A$1:F2554,6,0)</f>
        <v>NO</v>
      </c>
      <c r="H219" s="15">
        <f>VLOOKUP(A219,'Medical Examinations'!A$1:G2554,7,0)</f>
        <v>0</v>
      </c>
      <c r="I219" t="str">
        <f>VLOOKUP(A219,'Medical Examinations'!A$1:H2553,8,0)</f>
        <v>Yes</v>
      </c>
      <c r="J219" t="str">
        <f>VLOOKUP(A219,'Medical Examinations'!A$1:J2554,10,0)</f>
        <v>Obesity</v>
      </c>
      <c r="K219" t="str">
        <f>VLOOKUP(A219,'Medical Examinations'!A$1:K2553,11,0)</f>
        <v>Diabetes</v>
      </c>
      <c r="L219" t="str">
        <f>VLOOKUP(A219,'Hospitalisation Details'!A$1:L2561,12,0)</f>
        <v>22-Sep-1971</v>
      </c>
      <c r="M219">
        <f>VLOOKUP(A219,'Hospitalisation Details'!A$1:F2562,6,0)</f>
        <v>35345.730000000003</v>
      </c>
      <c r="N219" s="15" t="str">
        <f>VLOOKUP(A219,'Hospitalisation Details'!A$1:G2561,7,0)</f>
        <v>tier - 2</v>
      </c>
      <c r="O219" s="15" t="str">
        <f>VLOOKUP(A219,'Hospitalisation Details'!A$1:H2562,8,0)</f>
        <v>tier - 3</v>
      </c>
      <c r="P219" t="str">
        <f>VLOOKUP(A219,'Hospitalisation Details'!A$1:I2562,9,0)</f>
        <v>R1011</v>
      </c>
      <c r="Q219" s="15">
        <f>VLOOKUP(A219,'Hospitalisation Details'!A$1:M2562,13,0)</f>
        <v>51</v>
      </c>
    </row>
    <row r="220" spans="1:17" ht="15" x14ac:dyDescent="0.25">
      <c r="A220" s="1" t="s">
        <v>2154</v>
      </c>
      <c r="B220" t="str">
        <f>VLOOKUP(A220,'Customer Names'!A$1:D2555,4,0)</f>
        <v>Hamilton</v>
      </c>
      <c r="C220">
        <f>VLOOKUP(A220,'Medical Examinations'!A$1:B2555,2,0)</f>
        <v>42.27</v>
      </c>
      <c r="D220">
        <f>VLOOKUP(A220,'Medical Examinations'!A$1:C2556,3,0)</f>
        <v>6.05</v>
      </c>
      <c r="E220" s="15" t="str">
        <f>VLOOKUP(A220,'Medical Examinations'!A$1:D2555,4,0)</f>
        <v>Yes</v>
      </c>
      <c r="F220" s="15" t="str">
        <f>VLOOKUP(A220,'Medical Examinations'!A$1:E2555,5,0)</f>
        <v>NO</v>
      </c>
      <c r="G220" s="15" t="str">
        <f>VLOOKUP(A220,'Medical Examinations'!A$1:F2555,6,0)</f>
        <v>NO</v>
      </c>
      <c r="H220" s="15">
        <f>VLOOKUP(A220,'Medical Examinations'!A$1:G2555,7,0)</f>
        <v>1</v>
      </c>
      <c r="I220" t="str">
        <f>VLOOKUP(A220,'Medical Examinations'!A$1:H2554,8,0)</f>
        <v>Yes</v>
      </c>
      <c r="J220" t="str">
        <f>VLOOKUP(A220,'Medical Examinations'!A$1:J2555,10,0)</f>
        <v>Obesity</v>
      </c>
      <c r="K220" t="str">
        <f>VLOOKUP(A220,'Medical Examinations'!A$1:K2554,11,0)</f>
        <v>Pre-Diabetes</v>
      </c>
      <c r="L220" t="str">
        <f>VLOOKUP(A220,'Hospitalisation Details'!A$1:L2562,12,0)</f>
        <v>19-Sep-1988</v>
      </c>
      <c r="M220">
        <f>VLOOKUP(A220,'Hospitalisation Details'!A$1:F2563,6,0)</f>
        <v>35315.96</v>
      </c>
      <c r="N220" s="15" t="str">
        <f>VLOOKUP(A220,'Hospitalisation Details'!A$1:G2562,7,0)</f>
        <v>tier - 2</v>
      </c>
      <c r="O220" s="15" t="str">
        <f>VLOOKUP(A220,'Hospitalisation Details'!A$1:H2563,8,0)</f>
        <v>tier - 1</v>
      </c>
      <c r="P220" t="str">
        <f>VLOOKUP(A220,'Hospitalisation Details'!A$1:I2563,9,0)</f>
        <v>R1011</v>
      </c>
      <c r="Q220" s="15">
        <f>VLOOKUP(A220,'Hospitalisation Details'!A$1:M2563,13,0)</f>
        <v>34</v>
      </c>
    </row>
    <row r="221" spans="1:17" ht="15" x14ac:dyDescent="0.25">
      <c r="A221" s="1" t="s">
        <v>2153</v>
      </c>
      <c r="B221" t="str">
        <f>VLOOKUP(A221,'Customer Names'!A$1:D2556,4,0)</f>
        <v>Meyer</v>
      </c>
      <c r="C221">
        <f>VLOOKUP(A221,'Medical Examinations'!A$1:B2556,2,0)</f>
        <v>53.25</v>
      </c>
      <c r="D221">
        <f>VLOOKUP(A221,'Medical Examinations'!A$1:C2557,3,0)</f>
        <v>6.11</v>
      </c>
      <c r="E221" s="15" t="str">
        <f>VLOOKUP(A221,'Medical Examinations'!A$1:D2556,4,0)</f>
        <v>Yes</v>
      </c>
      <c r="F221" s="15" t="str">
        <f>VLOOKUP(A221,'Medical Examinations'!A$1:E2556,5,0)</f>
        <v>NO</v>
      </c>
      <c r="G221" s="15" t="str">
        <f>VLOOKUP(A221,'Medical Examinations'!A$1:F2556,6,0)</f>
        <v>Yes</v>
      </c>
      <c r="H221" s="15">
        <f>VLOOKUP(A221,'Medical Examinations'!A$1:G2556,7,0)</f>
        <v>1</v>
      </c>
      <c r="I221" t="str">
        <f>VLOOKUP(A221,'Medical Examinations'!A$1:H2555,8,0)</f>
        <v>Yes</v>
      </c>
      <c r="J221" t="str">
        <f>VLOOKUP(A221,'Medical Examinations'!A$1:J2556,10,0)</f>
        <v>Over Weight</v>
      </c>
      <c r="K221" t="str">
        <f>VLOOKUP(A221,'Medical Examinations'!A$1:K2555,11,0)</f>
        <v>Pre-Diabetes</v>
      </c>
      <c r="L221" t="str">
        <f>VLOOKUP(A221,'Hospitalisation Details'!A$1:L2563,12,0)</f>
        <v>9-Jul-1997</v>
      </c>
      <c r="M221">
        <f>VLOOKUP(A221,'Hospitalisation Details'!A$1:F2564,6,0)</f>
        <v>35302.089999999997</v>
      </c>
      <c r="N221" s="15" t="str">
        <f>VLOOKUP(A221,'Hospitalisation Details'!A$1:G2563,7,0)</f>
        <v>tier - 1</v>
      </c>
      <c r="O221" s="15" t="str">
        <f>VLOOKUP(A221,'Hospitalisation Details'!A$1:H2564,8,0)</f>
        <v>tier - 2</v>
      </c>
      <c r="P221" t="str">
        <f>VLOOKUP(A221,'Hospitalisation Details'!A$1:I2564,9,0)</f>
        <v>R1011</v>
      </c>
      <c r="Q221" s="15">
        <f>VLOOKUP(A221,'Hospitalisation Details'!A$1:M2564,13,0)</f>
        <v>25</v>
      </c>
    </row>
    <row r="222" spans="1:17" ht="15" x14ac:dyDescent="0.25">
      <c r="A222" s="1" t="s">
        <v>2152</v>
      </c>
      <c r="B222" t="str">
        <f>VLOOKUP(A222,'Customer Names'!A$1:D2557,4,0)</f>
        <v>Duke</v>
      </c>
      <c r="C222">
        <f>VLOOKUP(A222,'Medical Examinations'!A$1:B2557,2,0)</f>
        <v>26.8</v>
      </c>
      <c r="D222">
        <f>VLOOKUP(A222,'Medical Examinations'!A$1:C2558,3,0)</f>
        <v>10.93</v>
      </c>
      <c r="E222" s="15" t="str">
        <f>VLOOKUP(A222,'Medical Examinations'!A$1:D2557,4,0)</f>
        <v>Yes</v>
      </c>
      <c r="F222" s="15" t="str">
        <f>VLOOKUP(A222,'Medical Examinations'!A$1:E2557,5,0)</f>
        <v>NO</v>
      </c>
      <c r="G222" s="15" t="str">
        <f>VLOOKUP(A222,'Medical Examinations'!A$1:F2557,6,0)</f>
        <v>NO</v>
      </c>
      <c r="H222" s="15">
        <f>VLOOKUP(A222,'Medical Examinations'!A$1:G2557,7,0)</f>
        <v>0</v>
      </c>
      <c r="I222" t="str">
        <f>VLOOKUP(A222,'Medical Examinations'!A$1:H2556,8,0)</f>
        <v>NO</v>
      </c>
      <c r="J222" t="str">
        <f>VLOOKUP(A222,'Medical Examinations'!A$1:J2557,10,0)</f>
        <v>Over Weight</v>
      </c>
      <c r="K222" t="str">
        <f>VLOOKUP(A222,'Medical Examinations'!A$1:K2556,11,0)</f>
        <v>Diabetes</v>
      </c>
      <c r="L222" t="str">
        <f>VLOOKUP(A222,'Hospitalisation Details'!A$1:L2564,12,0)</f>
        <v>30-Dec-1967</v>
      </c>
      <c r="M222">
        <f>VLOOKUP(A222,'Hospitalisation Details'!A$1:F2565,6,0)</f>
        <v>35160.129999999997</v>
      </c>
      <c r="N222" s="15" t="str">
        <f>VLOOKUP(A222,'Hospitalisation Details'!A$1:G2564,7,0)</f>
        <v>tier - 2</v>
      </c>
      <c r="O222" s="15" t="str">
        <f>VLOOKUP(A222,'Hospitalisation Details'!A$1:H2565,8,0)</f>
        <v>tier - 2</v>
      </c>
      <c r="P222" t="str">
        <f>VLOOKUP(A222,'Hospitalisation Details'!A$1:I2565,9,0)</f>
        <v>R1011</v>
      </c>
      <c r="Q222" s="15">
        <f>VLOOKUP(A222,'Hospitalisation Details'!A$1:M2565,13,0)</f>
        <v>55</v>
      </c>
    </row>
    <row r="223" spans="1:17" ht="15" x14ac:dyDescent="0.25">
      <c r="A223" s="1" t="s">
        <v>2151</v>
      </c>
      <c r="B223" t="str">
        <f>VLOOKUP(A223,'Customer Names'!A$1:D2558,4,0)</f>
        <v>Malatesta</v>
      </c>
      <c r="C223">
        <f>VLOOKUP(A223,'Medical Examinations'!A$1:B2558,2,0)</f>
        <v>28.5</v>
      </c>
      <c r="D223">
        <f>VLOOKUP(A223,'Medical Examinations'!A$1:C2559,3,0)</f>
        <v>5.12</v>
      </c>
      <c r="E223" s="15" t="str">
        <f>VLOOKUP(A223,'Medical Examinations'!A$1:D2558,4,0)</f>
        <v>NO</v>
      </c>
      <c r="F223" s="15" t="str">
        <f>VLOOKUP(A223,'Medical Examinations'!A$1:E2558,5,0)</f>
        <v>NO</v>
      </c>
      <c r="G223" s="15" t="str">
        <f>VLOOKUP(A223,'Medical Examinations'!A$1:F2558,6,0)</f>
        <v>NO</v>
      </c>
      <c r="H223" s="15">
        <f>VLOOKUP(A223,'Medical Examinations'!A$1:G2558,7,0)</f>
        <v>1</v>
      </c>
      <c r="I223" t="str">
        <f>VLOOKUP(A223,'Medical Examinations'!A$1:H2557,8,0)</f>
        <v>Yes</v>
      </c>
      <c r="J223" t="str">
        <f>VLOOKUP(A223,'Medical Examinations'!A$1:J2558,10,0)</f>
        <v>NormalWeight</v>
      </c>
      <c r="K223" t="str">
        <f>VLOOKUP(A223,'Medical Examinations'!A$1:K2557,11,0)</f>
        <v>Normal</v>
      </c>
      <c r="L223" t="str">
        <f>VLOOKUP(A223,'Hospitalisation Details'!A$1:L2565,12,0)</f>
        <v>22-Dec-1998</v>
      </c>
      <c r="M223">
        <f>VLOOKUP(A223,'Hospitalisation Details'!A$1:F2566,6,0)</f>
        <v>35147.53</v>
      </c>
      <c r="N223" s="15" t="str">
        <f>VLOOKUP(A223,'Hospitalisation Details'!A$1:G2565,7,0)</f>
        <v>tier - 1</v>
      </c>
      <c r="O223" s="15" t="str">
        <f>VLOOKUP(A223,'Hospitalisation Details'!A$1:H2566,8,0)</f>
        <v>tier - 1</v>
      </c>
      <c r="P223" t="str">
        <f>VLOOKUP(A223,'Hospitalisation Details'!A$1:I2566,9,0)</f>
        <v>R1016</v>
      </c>
      <c r="Q223" s="15">
        <f>VLOOKUP(A223,'Hospitalisation Details'!A$1:M2566,13,0)</f>
        <v>24</v>
      </c>
    </row>
    <row r="224" spans="1:17" ht="15" x14ac:dyDescent="0.25">
      <c r="A224" s="1" t="s">
        <v>2150</v>
      </c>
      <c r="B224" t="str">
        <f>VLOOKUP(A224,'Customer Names'!A$1:D2559,4,0)</f>
        <v>Hinrichsen</v>
      </c>
      <c r="C224">
        <f>VLOOKUP(A224,'Medical Examinations'!A$1:B2559,2,0)</f>
        <v>22.895</v>
      </c>
      <c r="D224">
        <f>VLOOKUP(A224,'Medical Examinations'!A$1:C2560,3,0)</f>
        <v>5.72</v>
      </c>
      <c r="E224" s="15" t="str">
        <f>VLOOKUP(A224,'Medical Examinations'!A$1:D2559,4,0)</f>
        <v>NO</v>
      </c>
      <c r="F224" s="15" t="str">
        <f>VLOOKUP(A224,'Medical Examinations'!A$1:E2559,5,0)</f>
        <v>NO</v>
      </c>
      <c r="G224" s="15" t="str">
        <f>VLOOKUP(A224,'Medical Examinations'!A$1:F2559,6,0)</f>
        <v>NO</v>
      </c>
      <c r="H224" s="15">
        <f>VLOOKUP(A224,'Medical Examinations'!A$1:G2559,7,0)</f>
        <v>0</v>
      </c>
      <c r="I224" t="str">
        <f>VLOOKUP(A224,'Medical Examinations'!A$1:H2558,8,0)</f>
        <v>Yes</v>
      </c>
      <c r="J224" t="str">
        <f>VLOOKUP(A224,'Medical Examinations'!A$1:J2559,10,0)</f>
        <v>Obesity</v>
      </c>
      <c r="K224" t="str">
        <f>VLOOKUP(A224,'Medical Examinations'!A$1:K2558,11,0)</f>
        <v>Pre-Diabetes</v>
      </c>
      <c r="L224" t="str">
        <f>VLOOKUP(A224,'Hospitalisation Details'!A$1:L2566,12,0)</f>
        <v>29-Jun-1977</v>
      </c>
      <c r="M224">
        <f>VLOOKUP(A224,'Hospitalisation Details'!A$1:F2567,6,0)</f>
        <v>35069.370000000003</v>
      </c>
      <c r="N224" s="15" t="str">
        <f>VLOOKUP(A224,'Hospitalisation Details'!A$1:G2566,7,0)</f>
        <v>tier - 1</v>
      </c>
      <c r="O224" s="15" t="str">
        <f>VLOOKUP(A224,'Hospitalisation Details'!A$1:H2567,8,0)</f>
        <v>tier - 1</v>
      </c>
      <c r="P224" t="str">
        <f>VLOOKUP(A224,'Hospitalisation Details'!A$1:I2567,9,0)</f>
        <v>R1017</v>
      </c>
      <c r="Q224" s="15">
        <f>VLOOKUP(A224,'Hospitalisation Details'!A$1:M2567,13,0)</f>
        <v>45</v>
      </c>
    </row>
    <row r="225" spans="1:17" ht="15" x14ac:dyDescent="0.25">
      <c r="A225" s="1" t="s">
        <v>2149</v>
      </c>
      <c r="B225" t="str">
        <f>VLOOKUP(A225,'Customer Names'!A$1:D2560,4,0)</f>
        <v>Lucan</v>
      </c>
      <c r="C225">
        <f>VLOOKUP(A225,'Medical Examinations'!A$1:B2560,2,0)</f>
        <v>34.06</v>
      </c>
      <c r="D225">
        <f>VLOOKUP(A225,'Medical Examinations'!A$1:C2561,3,0)</f>
        <v>11.83</v>
      </c>
      <c r="E225" s="15" t="str">
        <f>VLOOKUP(A225,'Medical Examinations'!A$1:D2560,4,0)</f>
        <v>Yes</v>
      </c>
      <c r="F225" s="15" t="str">
        <f>VLOOKUP(A225,'Medical Examinations'!A$1:E2560,5,0)</f>
        <v>NO</v>
      </c>
      <c r="G225" s="15" t="str">
        <f>VLOOKUP(A225,'Medical Examinations'!A$1:F2560,6,0)</f>
        <v>NO</v>
      </c>
      <c r="H225" s="15">
        <f>VLOOKUP(A225,'Medical Examinations'!A$1:G2560,7,0)</f>
        <v>1</v>
      </c>
      <c r="I225" t="str">
        <f>VLOOKUP(A225,'Medical Examinations'!A$1:H2559,8,0)</f>
        <v>Yes</v>
      </c>
      <c r="J225" t="str">
        <f>VLOOKUP(A225,'Medical Examinations'!A$1:J2560,10,0)</f>
        <v>Obesity</v>
      </c>
      <c r="K225" t="str">
        <f>VLOOKUP(A225,'Medical Examinations'!A$1:K2559,11,0)</f>
        <v>Diabetes</v>
      </c>
      <c r="L225" t="str">
        <f>VLOOKUP(A225,'Hospitalisation Details'!A$1:L2567,12,0)</f>
        <v>29-Aug-1975</v>
      </c>
      <c r="M225">
        <f>VLOOKUP(A225,'Hospitalisation Details'!A$1:F2568,6,0)</f>
        <v>35050.620000000003</v>
      </c>
      <c r="N225" s="15" t="str">
        <f>VLOOKUP(A225,'Hospitalisation Details'!A$1:G2567,7,0)</f>
        <v>tier - 2</v>
      </c>
      <c r="O225" s="15" t="str">
        <f>VLOOKUP(A225,'Hospitalisation Details'!A$1:H2568,8,0)</f>
        <v>tier - 1</v>
      </c>
      <c r="P225" t="str">
        <f>VLOOKUP(A225,'Hospitalisation Details'!A$1:I2568,9,0)</f>
        <v>R1011</v>
      </c>
      <c r="Q225" s="15">
        <f>VLOOKUP(A225,'Hospitalisation Details'!A$1:M2568,13,0)</f>
        <v>47</v>
      </c>
    </row>
    <row r="226" spans="1:17" ht="15" x14ac:dyDescent="0.25">
      <c r="A226" s="1" t="s">
        <v>2148</v>
      </c>
      <c r="B226" t="str">
        <f>VLOOKUP(A226,'Customer Names'!A$1:D2561,4,0)</f>
        <v>Koch</v>
      </c>
      <c r="C226">
        <f>VLOOKUP(A226,'Medical Examinations'!A$1:B2561,2,0)</f>
        <v>36.409999999999997</v>
      </c>
      <c r="D226">
        <f>VLOOKUP(A226,'Medical Examinations'!A$1:C2562,3,0)</f>
        <v>4.55</v>
      </c>
      <c r="E226" s="15" t="str">
        <f>VLOOKUP(A226,'Medical Examinations'!A$1:D2561,4,0)</f>
        <v>NO</v>
      </c>
      <c r="F226" s="15" t="str">
        <f>VLOOKUP(A226,'Medical Examinations'!A$1:E2561,5,0)</f>
        <v>NO</v>
      </c>
      <c r="G226" s="15" t="str">
        <f>VLOOKUP(A226,'Medical Examinations'!A$1:F2561,6,0)</f>
        <v>NO</v>
      </c>
      <c r="H226" s="15">
        <f>VLOOKUP(A226,'Medical Examinations'!A$1:G2561,7,0)</f>
        <v>0</v>
      </c>
      <c r="I226" t="str">
        <f>VLOOKUP(A226,'Medical Examinations'!A$1:H2560,8,0)</f>
        <v>Yes</v>
      </c>
      <c r="J226" t="str">
        <f>VLOOKUP(A226,'Medical Examinations'!A$1:J2561,10,0)</f>
        <v>Obesity</v>
      </c>
      <c r="K226" t="str">
        <f>VLOOKUP(A226,'Medical Examinations'!A$1:K2560,11,0)</f>
        <v>Normal</v>
      </c>
      <c r="L226" t="str">
        <f>VLOOKUP(A226,'Hospitalisation Details'!A$1:L2568,12,0)</f>
        <v>5-Jul-1982</v>
      </c>
      <c r="M226">
        <f>VLOOKUP(A226,'Hospitalisation Details'!A$1:F2569,6,0)</f>
        <v>35000.730000000003</v>
      </c>
      <c r="N226" s="15" t="str">
        <f>VLOOKUP(A226,'Hospitalisation Details'!A$1:G2568,7,0)</f>
        <v>tier - 2</v>
      </c>
      <c r="O226" s="15" t="str">
        <f>VLOOKUP(A226,'Hospitalisation Details'!A$1:H2569,8,0)</f>
        <v>tier - 3</v>
      </c>
      <c r="P226" t="str">
        <f>VLOOKUP(A226,'Hospitalisation Details'!A$1:I2569,9,0)</f>
        <v>R1011</v>
      </c>
      <c r="Q226" s="15">
        <f>VLOOKUP(A226,'Hospitalisation Details'!A$1:M2569,13,0)</f>
        <v>40</v>
      </c>
    </row>
    <row r="227" spans="1:17" ht="15" x14ac:dyDescent="0.25">
      <c r="A227" s="1" t="s">
        <v>2147</v>
      </c>
      <c r="B227" t="str">
        <f>VLOOKUP(A227,'Customer Names'!A$1:D2562,4,0)</f>
        <v>Smith</v>
      </c>
      <c r="C227">
        <f>VLOOKUP(A227,'Medical Examinations'!A$1:B2562,2,0)</f>
        <v>52.3</v>
      </c>
      <c r="D227">
        <f>VLOOKUP(A227,'Medical Examinations'!A$1:C2563,3,0)</f>
        <v>4.87</v>
      </c>
      <c r="E227" s="15" t="str">
        <f>VLOOKUP(A227,'Medical Examinations'!A$1:D2562,4,0)</f>
        <v>Yes</v>
      </c>
      <c r="F227" s="15" t="str">
        <f>VLOOKUP(A227,'Medical Examinations'!A$1:E2562,5,0)</f>
        <v>NO</v>
      </c>
      <c r="G227" s="15" t="str">
        <f>VLOOKUP(A227,'Medical Examinations'!A$1:F2562,6,0)</f>
        <v>Yes</v>
      </c>
      <c r="H227" s="15">
        <f>VLOOKUP(A227,'Medical Examinations'!A$1:G2562,7,0)</f>
        <v>1</v>
      </c>
      <c r="I227" t="str">
        <f>VLOOKUP(A227,'Medical Examinations'!A$1:H2561,8,0)</f>
        <v>Yes</v>
      </c>
      <c r="J227" t="str">
        <f>VLOOKUP(A227,'Medical Examinations'!A$1:J2562,10,0)</f>
        <v>Obesity</v>
      </c>
      <c r="K227" t="str">
        <f>VLOOKUP(A227,'Medical Examinations'!A$1:K2561,11,0)</f>
        <v>Normal</v>
      </c>
      <c r="L227" t="str">
        <f>VLOOKUP(A227,'Hospitalisation Details'!A$1:L2569,12,0)</f>
        <v>22-Aug-1997</v>
      </c>
      <c r="M227">
        <f>VLOOKUP(A227,'Hospitalisation Details'!A$1:F2570,6,0)</f>
        <v>34979.86</v>
      </c>
      <c r="N227" s="15" t="str">
        <f>VLOOKUP(A227,'Hospitalisation Details'!A$1:G2569,7,0)</f>
        <v>tier - 2</v>
      </c>
      <c r="O227" s="15" t="str">
        <f>VLOOKUP(A227,'Hospitalisation Details'!A$1:H2570,8,0)</f>
        <v>tier - 2</v>
      </c>
      <c r="P227" t="str">
        <f>VLOOKUP(A227,'Hospitalisation Details'!A$1:I2570,9,0)</f>
        <v>R1011</v>
      </c>
      <c r="Q227" s="15">
        <f>VLOOKUP(A227,'Hospitalisation Details'!A$1:M2570,13,0)</f>
        <v>25</v>
      </c>
    </row>
    <row r="228" spans="1:17" ht="15" x14ac:dyDescent="0.25">
      <c r="A228" s="1" t="s">
        <v>2146</v>
      </c>
      <c r="B228" t="str">
        <f>VLOOKUP(A228,'Customer Names'!A$1:D2563,4,0)</f>
        <v>O'Connor</v>
      </c>
      <c r="C228">
        <f>VLOOKUP(A228,'Medical Examinations'!A$1:B2563,2,0)</f>
        <v>52.66</v>
      </c>
      <c r="D228">
        <f>VLOOKUP(A228,'Medical Examinations'!A$1:C2564,3,0)</f>
        <v>4.45</v>
      </c>
      <c r="E228" s="15" t="str">
        <f>VLOOKUP(A228,'Medical Examinations'!A$1:D2563,4,0)</f>
        <v>NO</v>
      </c>
      <c r="F228" s="15" t="str">
        <f>VLOOKUP(A228,'Medical Examinations'!A$1:E2563,5,0)</f>
        <v>NO</v>
      </c>
      <c r="G228" s="15" t="str">
        <f>VLOOKUP(A228,'Medical Examinations'!A$1:F2563,6,0)</f>
        <v>NO</v>
      </c>
      <c r="H228" s="15">
        <f>VLOOKUP(A228,'Medical Examinations'!A$1:G2563,7,0)</f>
        <v>1</v>
      </c>
      <c r="I228" t="str">
        <f>VLOOKUP(A228,'Medical Examinations'!A$1:H2562,8,0)</f>
        <v>Yes</v>
      </c>
      <c r="J228" t="str">
        <f>VLOOKUP(A228,'Medical Examinations'!A$1:J2563,10,0)</f>
        <v>Over Weight</v>
      </c>
      <c r="K228" t="str">
        <f>VLOOKUP(A228,'Medical Examinations'!A$1:K2562,11,0)</f>
        <v>Normal</v>
      </c>
      <c r="L228" t="str">
        <f>VLOOKUP(A228,'Hospitalisation Details'!A$1:L2570,12,0)</f>
        <v>22-Aug-1998</v>
      </c>
      <c r="M228">
        <f>VLOOKUP(A228,'Hospitalisation Details'!A$1:F2571,6,0)</f>
        <v>34976.42</v>
      </c>
      <c r="N228" s="15" t="str">
        <f>VLOOKUP(A228,'Hospitalisation Details'!A$1:G2570,7,0)</f>
        <v>tier - 2</v>
      </c>
      <c r="O228" s="15" t="str">
        <f>VLOOKUP(A228,'Hospitalisation Details'!A$1:H2571,8,0)</f>
        <v>tier - 1</v>
      </c>
      <c r="P228" t="str">
        <f>VLOOKUP(A228,'Hospitalisation Details'!A$1:I2571,9,0)</f>
        <v>R1011</v>
      </c>
      <c r="Q228" s="15">
        <f>VLOOKUP(A228,'Hospitalisation Details'!A$1:M2571,13,0)</f>
        <v>24</v>
      </c>
    </row>
    <row r="229" spans="1:17" ht="15" x14ac:dyDescent="0.25">
      <c r="A229" s="1" t="s">
        <v>2145</v>
      </c>
      <c r="B229" t="str">
        <f>VLOOKUP(A229,'Customer Names'!A$1:D2564,4,0)</f>
        <v>Kampwerth</v>
      </c>
      <c r="C229">
        <f>VLOOKUP(A229,'Medical Examinations'!A$1:B2564,2,0)</f>
        <v>29.57</v>
      </c>
      <c r="D229">
        <f>VLOOKUP(A229,'Medical Examinations'!A$1:C2565,3,0)</f>
        <v>9.42</v>
      </c>
      <c r="E229" s="15" t="str">
        <f>VLOOKUP(A229,'Medical Examinations'!A$1:D2564,4,0)</f>
        <v>Yes</v>
      </c>
      <c r="F229" s="15" t="str">
        <f>VLOOKUP(A229,'Medical Examinations'!A$1:E2564,5,0)</f>
        <v>NO</v>
      </c>
      <c r="G229" s="15" t="str">
        <f>VLOOKUP(A229,'Medical Examinations'!A$1:F2564,6,0)</f>
        <v>NO</v>
      </c>
      <c r="H229" s="15">
        <f>VLOOKUP(A229,'Medical Examinations'!A$1:G2564,7,0)</f>
        <v>0</v>
      </c>
      <c r="I229" t="str">
        <f>VLOOKUP(A229,'Medical Examinations'!A$1:H2563,8,0)</f>
        <v>Yes</v>
      </c>
      <c r="J229" t="str">
        <f>VLOOKUP(A229,'Medical Examinations'!A$1:J2564,10,0)</f>
        <v>Obesity</v>
      </c>
      <c r="K229" t="str">
        <f>VLOOKUP(A229,'Medical Examinations'!A$1:K2563,11,0)</f>
        <v>Diabetes</v>
      </c>
      <c r="L229" t="str">
        <f>VLOOKUP(A229,'Hospitalisation Details'!A$1:L2571,12,0)</f>
        <v>7-Oct-1967</v>
      </c>
      <c r="M229">
        <f>VLOOKUP(A229,'Hospitalisation Details'!A$1:F2572,6,0)</f>
        <v>34975.68</v>
      </c>
      <c r="N229" s="15" t="str">
        <f>VLOOKUP(A229,'Hospitalisation Details'!A$1:G2571,7,0)</f>
        <v>tier - 2</v>
      </c>
      <c r="O229" s="15" t="str">
        <f>VLOOKUP(A229,'Hospitalisation Details'!A$1:H2572,8,0)</f>
        <v>tier - 2</v>
      </c>
      <c r="P229" t="str">
        <f>VLOOKUP(A229,'Hospitalisation Details'!A$1:I2572,9,0)</f>
        <v>R1011</v>
      </c>
      <c r="Q229" s="15">
        <f>VLOOKUP(A229,'Hospitalisation Details'!A$1:M2572,13,0)</f>
        <v>55</v>
      </c>
    </row>
    <row r="230" spans="1:17" ht="15" x14ac:dyDescent="0.25">
      <c r="A230" s="1" t="s">
        <v>2144</v>
      </c>
      <c r="B230" t="str">
        <f>VLOOKUP(A230,'Customer Names'!A$1:D2565,4,0)</f>
        <v>Federoff</v>
      </c>
      <c r="C230">
        <f>VLOOKUP(A230,'Medical Examinations'!A$1:B2565,2,0)</f>
        <v>36.99</v>
      </c>
      <c r="D230">
        <f>VLOOKUP(A230,'Medical Examinations'!A$1:C2566,3,0)</f>
        <v>5.37</v>
      </c>
      <c r="E230" s="15" t="str">
        <f>VLOOKUP(A230,'Medical Examinations'!A$1:D2565,4,0)</f>
        <v>Yes</v>
      </c>
      <c r="F230" s="15" t="str">
        <f>VLOOKUP(A230,'Medical Examinations'!A$1:E2565,5,0)</f>
        <v>NO</v>
      </c>
      <c r="G230" s="15" t="str">
        <f>VLOOKUP(A230,'Medical Examinations'!A$1:F2565,6,0)</f>
        <v>Yes</v>
      </c>
      <c r="H230" s="15">
        <f>VLOOKUP(A230,'Medical Examinations'!A$1:G2565,7,0)</f>
        <v>1</v>
      </c>
      <c r="I230" t="str">
        <f>VLOOKUP(A230,'Medical Examinations'!A$1:H2564,8,0)</f>
        <v>Yes</v>
      </c>
      <c r="J230" t="str">
        <f>VLOOKUP(A230,'Medical Examinations'!A$1:J2565,10,0)</f>
        <v>Obesity</v>
      </c>
      <c r="K230" t="str">
        <f>VLOOKUP(A230,'Medical Examinations'!A$1:K2564,11,0)</f>
        <v>Normal</v>
      </c>
      <c r="L230" t="str">
        <f>VLOOKUP(A230,'Hospitalisation Details'!A$1:L2572,12,0)</f>
        <v>29-Jul-1983</v>
      </c>
      <c r="M230">
        <f>VLOOKUP(A230,'Hospitalisation Details'!A$1:F2573,6,0)</f>
        <v>34940.61</v>
      </c>
      <c r="N230" s="15" t="str">
        <f>VLOOKUP(A230,'Hospitalisation Details'!A$1:G2572,7,0)</f>
        <v>tier - 2</v>
      </c>
      <c r="O230" s="15" t="str">
        <f>VLOOKUP(A230,'Hospitalisation Details'!A$1:H2573,8,0)</f>
        <v>tier - 3</v>
      </c>
      <c r="P230" t="str">
        <f>VLOOKUP(A230,'Hospitalisation Details'!A$1:I2573,9,0)</f>
        <v>R1011</v>
      </c>
      <c r="Q230" s="15">
        <f>VLOOKUP(A230,'Hospitalisation Details'!A$1:M2573,13,0)</f>
        <v>39</v>
      </c>
    </row>
    <row r="231" spans="1:17" ht="15" x14ac:dyDescent="0.25">
      <c r="A231" s="1" t="s">
        <v>2143</v>
      </c>
      <c r="B231" t="str">
        <f>VLOOKUP(A231,'Customer Names'!A$1:D2566,4,0)</f>
        <v>Goya</v>
      </c>
      <c r="C231">
        <f>VLOOKUP(A231,'Medical Examinations'!A$1:B2566,2,0)</f>
        <v>31.4</v>
      </c>
      <c r="D231">
        <f>VLOOKUP(A231,'Medical Examinations'!A$1:C2567,3,0)</f>
        <v>4.5999999999999996</v>
      </c>
      <c r="E231" s="15" t="str">
        <f>VLOOKUP(A231,'Medical Examinations'!A$1:D2566,4,0)</f>
        <v>Yes</v>
      </c>
      <c r="F231" s="15" t="str">
        <f>VLOOKUP(A231,'Medical Examinations'!A$1:E2566,5,0)</f>
        <v>NO</v>
      </c>
      <c r="G231" s="15" t="str">
        <f>VLOOKUP(A231,'Medical Examinations'!A$1:F2566,6,0)</f>
        <v>NO</v>
      </c>
      <c r="H231" s="15">
        <f>VLOOKUP(A231,'Medical Examinations'!A$1:G2566,7,0)</f>
        <v>1</v>
      </c>
      <c r="I231" t="str">
        <f>VLOOKUP(A231,'Medical Examinations'!A$1:H2565,8,0)</f>
        <v>Yes</v>
      </c>
      <c r="J231" t="str">
        <f>VLOOKUP(A231,'Medical Examinations'!A$1:J2566,10,0)</f>
        <v>Obesity</v>
      </c>
      <c r="K231" t="str">
        <f>VLOOKUP(A231,'Medical Examinations'!A$1:K2565,11,0)</f>
        <v>Normal</v>
      </c>
      <c r="L231" t="str">
        <f>VLOOKUP(A231,'Hospitalisation Details'!A$1:L2573,12,0)</f>
        <v>17-Oct-1995</v>
      </c>
      <c r="M231">
        <f>VLOOKUP(A231,'Hospitalisation Details'!A$1:F2574,6,0)</f>
        <v>34838.870000000003</v>
      </c>
      <c r="N231" s="15" t="str">
        <f>VLOOKUP(A231,'Hospitalisation Details'!A$1:G2573,7,0)</f>
        <v>tier - 2</v>
      </c>
      <c r="O231" s="15" t="str">
        <f>VLOOKUP(A231,'Hospitalisation Details'!A$1:H2574,8,0)</f>
        <v>tier - 3</v>
      </c>
      <c r="P231" t="str">
        <f>VLOOKUP(A231,'Hospitalisation Details'!A$1:I2574,9,0)</f>
        <v>R1011</v>
      </c>
      <c r="Q231" s="15">
        <f>VLOOKUP(A231,'Hospitalisation Details'!A$1:M2574,13,0)</f>
        <v>27</v>
      </c>
    </row>
    <row r="232" spans="1:17" ht="15" x14ac:dyDescent="0.25">
      <c r="A232" s="1" t="s">
        <v>2142</v>
      </c>
      <c r="B232" t="str">
        <f>VLOOKUP(A232,'Customer Names'!A$1:D2567,4,0)</f>
        <v>Hodges</v>
      </c>
      <c r="C232">
        <f>VLOOKUP(A232,'Medical Examinations'!A$1:B2567,2,0)</f>
        <v>34.9</v>
      </c>
      <c r="D232">
        <f>VLOOKUP(A232,'Medical Examinations'!A$1:C2568,3,0)</f>
        <v>6.22</v>
      </c>
      <c r="E232" s="15" t="str">
        <f>VLOOKUP(A232,'Medical Examinations'!A$1:D2567,4,0)</f>
        <v>NO</v>
      </c>
      <c r="F232" s="15" t="str">
        <f>VLOOKUP(A232,'Medical Examinations'!A$1:E2567,5,0)</f>
        <v>NO</v>
      </c>
      <c r="G232" s="15" t="str">
        <f>VLOOKUP(A232,'Medical Examinations'!A$1:F2567,6,0)</f>
        <v>Yes</v>
      </c>
      <c r="H232" s="15">
        <f>VLOOKUP(A232,'Medical Examinations'!A$1:G2567,7,0)</f>
        <v>1</v>
      </c>
      <c r="I232" t="str">
        <f>VLOOKUP(A232,'Medical Examinations'!A$1:H2566,8,0)</f>
        <v>Yes</v>
      </c>
      <c r="J232" t="str">
        <f>VLOOKUP(A232,'Medical Examinations'!A$1:J2567,10,0)</f>
        <v>Obesity</v>
      </c>
      <c r="K232" t="str">
        <f>VLOOKUP(A232,'Medical Examinations'!A$1:K2566,11,0)</f>
        <v>Pre-Diabetes</v>
      </c>
      <c r="L232" t="str">
        <f>VLOOKUP(A232,'Hospitalisation Details'!A$1:L2574,12,0)</f>
        <v>17-Sep-2003</v>
      </c>
      <c r="M232">
        <f>VLOOKUP(A232,'Hospitalisation Details'!A$1:F2575,6,0)</f>
        <v>34828.65</v>
      </c>
      <c r="N232" s="15" t="str">
        <f>VLOOKUP(A232,'Hospitalisation Details'!A$1:G2574,7,0)</f>
        <v>tier - 1</v>
      </c>
      <c r="O232" s="15" t="str">
        <f>VLOOKUP(A232,'Hospitalisation Details'!A$1:H2575,8,0)</f>
        <v>tier - 3</v>
      </c>
      <c r="P232" t="str">
        <f>VLOOKUP(A232,'Hospitalisation Details'!A$1:I2575,9,0)</f>
        <v>R1011</v>
      </c>
      <c r="Q232" s="15">
        <f>VLOOKUP(A232,'Hospitalisation Details'!A$1:M2575,13,0)</f>
        <v>19</v>
      </c>
    </row>
    <row r="233" spans="1:17" ht="15" x14ac:dyDescent="0.25">
      <c r="A233" s="1" t="s">
        <v>2141</v>
      </c>
      <c r="B233" t="str">
        <f>VLOOKUP(A233,'Customer Names'!A$1:D2568,4,0)</f>
        <v>Erickson</v>
      </c>
      <c r="C233">
        <f>VLOOKUP(A233,'Medical Examinations'!A$1:B2568,2,0)</f>
        <v>31.13</v>
      </c>
      <c r="D233">
        <f>VLOOKUP(A233,'Medical Examinations'!A$1:C2569,3,0)</f>
        <v>4.5199999999999996</v>
      </c>
      <c r="E233" s="15" t="str">
        <f>VLOOKUP(A233,'Medical Examinations'!A$1:D2568,4,0)</f>
        <v>Yes</v>
      </c>
      <c r="F233" s="15" t="str">
        <f>VLOOKUP(A233,'Medical Examinations'!A$1:E2568,5,0)</f>
        <v>NO</v>
      </c>
      <c r="G233" s="15" t="str">
        <f>VLOOKUP(A233,'Medical Examinations'!A$1:F2568,6,0)</f>
        <v>NO</v>
      </c>
      <c r="H233" s="15">
        <f>VLOOKUP(A233,'Medical Examinations'!A$1:G2568,7,0)</f>
        <v>1</v>
      </c>
      <c r="I233" t="str">
        <f>VLOOKUP(A233,'Medical Examinations'!A$1:H2567,8,0)</f>
        <v>Yes</v>
      </c>
      <c r="J233" t="str">
        <f>VLOOKUP(A233,'Medical Examinations'!A$1:J2568,10,0)</f>
        <v>Obesity</v>
      </c>
      <c r="K233" t="str">
        <f>VLOOKUP(A233,'Medical Examinations'!A$1:K2567,11,0)</f>
        <v>Normal</v>
      </c>
      <c r="L233" t="str">
        <f>VLOOKUP(A233,'Hospitalisation Details'!A$1:L2575,12,0)</f>
        <v>27-Dec-1995</v>
      </c>
      <c r="M233">
        <f>VLOOKUP(A233,'Hospitalisation Details'!A$1:F2576,6,0)</f>
        <v>34806.47</v>
      </c>
      <c r="N233" s="15" t="str">
        <f>VLOOKUP(A233,'Hospitalisation Details'!A$1:G2575,7,0)</f>
        <v>tier - 1</v>
      </c>
      <c r="O233" s="15" t="str">
        <f>VLOOKUP(A233,'Hospitalisation Details'!A$1:H2576,8,0)</f>
        <v>tier - 2</v>
      </c>
      <c r="P233" t="str">
        <f>VLOOKUP(A233,'Hospitalisation Details'!A$1:I2576,9,0)</f>
        <v>R1013</v>
      </c>
      <c r="Q233" s="15">
        <f>VLOOKUP(A233,'Hospitalisation Details'!A$1:M2576,13,0)</f>
        <v>27</v>
      </c>
    </row>
    <row r="234" spans="1:17" ht="15" x14ac:dyDescent="0.25">
      <c r="A234" s="1" t="s">
        <v>2140</v>
      </c>
      <c r="B234" t="str">
        <f>VLOOKUP(A234,'Customer Names'!A$1:D2569,4,0)</f>
        <v>Welleck</v>
      </c>
      <c r="C234">
        <f>VLOOKUP(A234,'Medical Examinations'!A$1:B2569,2,0)</f>
        <v>34.799999999999997</v>
      </c>
      <c r="D234">
        <f>VLOOKUP(A234,'Medical Examinations'!A$1:C2570,3,0)</f>
        <v>6.18</v>
      </c>
      <c r="E234" s="15" t="str">
        <f>VLOOKUP(A234,'Medical Examinations'!A$1:D2569,4,0)</f>
        <v>NO</v>
      </c>
      <c r="F234" s="15" t="str">
        <f>VLOOKUP(A234,'Medical Examinations'!A$1:E2569,5,0)</f>
        <v>NO</v>
      </c>
      <c r="G234" s="15" t="str">
        <f>VLOOKUP(A234,'Medical Examinations'!A$1:F2569,6,0)</f>
        <v>Yes</v>
      </c>
      <c r="H234" s="15">
        <f>VLOOKUP(A234,'Medical Examinations'!A$1:G2569,7,0)</f>
        <v>1</v>
      </c>
      <c r="I234" t="str">
        <f>VLOOKUP(A234,'Medical Examinations'!A$1:H2568,8,0)</f>
        <v>Yes</v>
      </c>
      <c r="J234" t="str">
        <f>VLOOKUP(A234,'Medical Examinations'!A$1:J2569,10,0)</f>
        <v>Obesity</v>
      </c>
      <c r="K234" t="str">
        <f>VLOOKUP(A234,'Medical Examinations'!A$1:K2568,11,0)</f>
        <v>Pre-Diabetes</v>
      </c>
      <c r="L234" t="str">
        <f>VLOOKUP(A234,'Hospitalisation Details'!A$1:L2576,12,0)</f>
        <v>3-Jul-2003</v>
      </c>
      <c r="M234">
        <f>VLOOKUP(A234,'Hospitalisation Details'!A$1:F2577,6,0)</f>
        <v>34779.620000000003</v>
      </c>
      <c r="N234" s="15" t="str">
        <f>VLOOKUP(A234,'Hospitalisation Details'!A$1:G2576,7,0)</f>
        <v>tier - 1</v>
      </c>
      <c r="O234" s="15" t="str">
        <f>VLOOKUP(A234,'Hospitalisation Details'!A$1:H2577,8,0)</f>
        <v>tier - 2</v>
      </c>
      <c r="P234" t="str">
        <f>VLOOKUP(A234,'Hospitalisation Details'!A$1:I2577,9,0)</f>
        <v>R1011</v>
      </c>
      <c r="Q234" s="15">
        <f>VLOOKUP(A234,'Hospitalisation Details'!A$1:M2577,13,0)</f>
        <v>19</v>
      </c>
    </row>
    <row r="235" spans="1:17" ht="15" x14ac:dyDescent="0.25">
      <c r="A235" s="1" t="s">
        <v>2139</v>
      </c>
      <c r="B235" t="str">
        <f>VLOOKUP(A235,'Customer Names'!A$1:D2570,4,0)</f>
        <v>Polen</v>
      </c>
      <c r="C235">
        <f>VLOOKUP(A235,'Medical Examinations'!A$1:B2570,2,0)</f>
        <v>31.68</v>
      </c>
      <c r="D235">
        <f>VLOOKUP(A235,'Medical Examinations'!A$1:C2571,3,0)</f>
        <v>4.4000000000000004</v>
      </c>
      <c r="E235" s="15" t="str">
        <f>VLOOKUP(A235,'Medical Examinations'!A$1:D2570,4,0)</f>
        <v>NO</v>
      </c>
      <c r="F235" s="15" t="str">
        <f>VLOOKUP(A235,'Medical Examinations'!A$1:E2570,5,0)</f>
        <v>NO</v>
      </c>
      <c r="G235" s="15" t="str">
        <f>VLOOKUP(A235,'Medical Examinations'!A$1:F2570,6,0)</f>
        <v>NO</v>
      </c>
      <c r="H235" s="15">
        <f>VLOOKUP(A235,'Medical Examinations'!A$1:G2570,7,0)</f>
        <v>0</v>
      </c>
      <c r="I235" t="str">
        <f>VLOOKUP(A235,'Medical Examinations'!A$1:H2569,8,0)</f>
        <v>Yes</v>
      </c>
      <c r="J235" t="str">
        <f>VLOOKUP(A235,'Medical Examinations'!A$1:J2570,10,0)</f>
        <v>Obesity</v>
      </c>
      <c r="K235" t="str">
        <f>VLOOKUP(A235,'Medical Examinations'!A$1:K2569,11,0)</f>
        <v>Normal</v>
      </c>
      <c r="L235" t="str">
        <f>VLOOKUP(A235,'Hospitalisation Details'!A$1:L2577,12,0)</f>
        <v>7-Jul-1994</v>
      </c>
      <c r="M235">
        <f>VLOOKUP(A235,'Hospitalisation Details'!A$1:F2578,6,0)</f>
        <v>34672.15</v>
      </c>
      <c r="N235" s="15" t="str">
        <f>VLOOKUP(A235,'Hospitalisation Details'!A$1:G2577,7,0)</f>
        <v>tier - 1</v>
      </c>
      <c r="O235" s="15" t="str">
        <f>VLOOKUP(A235,'Hospitalisation Details'!A$1:H2578,8,0)</f>
        <v>tier - 3</v>
      </c>
      <c r="P235" t="str">
        <f>VLOOKUP(A235,'Hospitalisation Details'!A$1:I2578,9,0)</f>
        <v>R1013</v>
      </c>
      <c r="Q235" s="15">
        <f>VLOOKUP(A235,'Hospitalisation Details'!A$1:M2578,13,0)</f>
        <v>28</v>
      </c>
    </row>
    <row r="236" spans="1:17" ht="15" x14ac:dyDescent="0.25">
      <c r="A236" s="1" t="s">
        <v>2138</v>
      </c>
      <c r="B236" t="str">
        <f>VLOOKUP(A236,'Customer Names'!A$1:D2571,4,0)</f>
        <v>Lynch</v>
      </c>
      <c r="C236">
        <f>VLOOKUP(A236,'Medical Examinations'!A$1:B2571,2,0)</f>
        <v>33.534999999999997</v>
      </c>
      <c r="D236">
        <f>VLOOKUP(A236,'Medical Examinations'!A$1:C2572,3,0)</f>
        <v>6.23</v>
      </c>
      <c r="E236" s="15" t="str">
        <f>VLOOKUP(A236,'Medical Examinations'!A$1:D2571,4,0)</f>
        <v>NO</v>
      </c>
      <c r="F236" s="15" t="str">
        <f>VLOOKUP(A236,'Medical Examinations'!A$1:E2571,5,0)</f>
        <v>Yes</v>
      </c>
      <c r="G236" s="15" t="str">
        <f>VLOOKUP(A236,'Medical Examinations'!A$1:F2571,6,0)</f>
        <v>NO</v>
      </c>
      <c r="H236" s="15">
        <f>VLOOKUP(A236,'Medical Examinations'!A$1:G2571,7,0)</f>
        <v>1</v>
      </c>
      <c r="I236" t="str">
        <f>VLOOKUP(A236,'Medical Examinations'!A$1:H2570,8,0)</f>
        <v>Yes</v>
      </c>
      <c r="J236" t="str">
        <f>VLOOKUP(A236,'Medical Examinations'!A$1:J2571,10,0)</f>
        <v>Obesity</v>
      </c>
      <c r="K236" t="str">
        <f>VLOOKUP(A236,'Medical Examinations'!A$1:K2570,11,0)</f>
        <v>Pre-Diabetes</v>
      </c>
      <c r="L236" t="str">
        <f>VLOOKUP(A236,'Hospitalisation Details'!A$1:L2578,12,0)</f>
        <v>9-Oct-2004</v>
      </c>
      <c r="M236">
        <f>VLOOKUP(A236,'Hospitalisation Details'!A$1:F2579,6,0)</f>
        <v>34617.839999999997</v>
      </c>
      <c r="N236" s="15" t="str">
        <f>VLOOKUP(A236,'Hospitalisation Details'!A$1:G2578,7,0)</f>
        <v>tier - 1</v>
      </c>
      <c r="O236" s="15" t="str">
        <f>VLOOKUP(A236,'Hospitalisation Details'!A$1:H2579,8,0)</f>
        <v>tier - 3</v>
      </c>
      <c r="P236" t="str">
        <f>VLOOKUP(A236,'Hospitalisation Details'!A$1:I2579,9,0)</f>
        <v>R1016</v>
      </c>
      <c r="Q236" s="15">
        <f>VLOOKUP(A236,'Hospitalisation Details'!A$1:M2579,13,0)</f>
        <v>18</v>
      </c>
    </row>
    <row r="237" spans="1:17" ht="15" x14ac:dyDescent="0.25">
      <c r="A237" s="1" t="s">
        <v>2137</v>
      </c>
      <c r="B237" t="str">
        <f>VLOOKUP(A237,'Customer Names'!A$1:D2572,4,0)</f>
        <v>Hufstader</v>
      </c>
      <c r="C237">
        <f>VLOOKUP(A237,'Medical Examinations'!A$1:B2572,2,0)</f>
        <v>31.92</v>
      </c>
      <c r="D237">
        <f>VLOOKUP(A237,'Medical Examinations'!A$1:C2573,3,0)</f>
        <v>5.33</v>
      </c>
      <c r="E237" s="15" t="str">
        <f>VLOOKUP(A237,'Medical Examinations'!A$1:D2572,4,0)</f>
        <v>Yes</v>
      </c>
      <c r="F237" s="15" t="str">
        <f>VLOOKUP(A237,'Medical Examinations'!A$1:E2572,5,0)</f>
        <v>NO</v>
      </c>
      <c r="G237" s="15" t="str">
        <f>VLOOKUP(A237,'Medical Examinations'!A$1:F2572,6,0)</f>
        <v>NO</v>
      </c>
      <c r="H237" s="15">
        <f>VLOOKUP(A237,'Medical Examinations'!A$1:G2572,7,0)</f>
        <v>0</v>
      </c>
      <c r="I237" t="str">
        <f>VLOOKUP(A237,'Medical Examinations'!A$1:H2571,8,0)</f>
        <v>Yes</v>
      </c>
      <c r="J237" t="str">
        <f>VLOOKUP(A237,'Medical Examinations'!A$1:J2572,10,0)</f>
        <v>Obesity</v>
      </c>
      <c r="K237" t="str">
        <f>VLOOKUP(A237,'Medical Examinations'!A$1:K2571,11,0)</f>
        <v>Normal</v>
      </c>
      <c r="L237" t="str">
        <f>VLOOKUP(A237,'Hospitalisation Details'!A$1:L2579,12,0)</f>
        <v>25-Nov-1976</v>
      </c>
      <c r="M237">
        <f>VLOOKUP(A237,'Hospitalisation Details'!A$1:F2580,6,0)</f>
        <v>34543.39</v>
      </c>
      <c r="N237" s="15" t="str">
        <f>VLOOKUP(A237,'Hospitalisation Details'!A$1:G2579,7,0)</f>
        <v>tier - 2</v>
      </c>
      <c r="O237" s="15" t="str">
        <f>VLOOKUP(A237,'Hospitalisation Details'!A$1:H2580,8,0)</f>
        <v>tier - 3</v>
      </c>
      <c r="P237" t="str">
        <f>VLOOKUP(A237,'Hospitalisation Details'!A$1:I2580,9,0)</f>
        <v>R1011</v>
      </c>
      <c r="Q237" s="15">
        <f>VLOOKUP(A237,'Hospitalisation Details'!A$1:M2580,13,0)</f>
        <v>46</v>
      </c>
    </row>
    <row r="238" spans="1:17" ht="15" x14ac:dyDescent="0.25">
      <c r="A238" s="1" t="s">
        <v>2136</v>
      </c>
      <c r="B238" t="str">
        <f>VLOOKUP(A238,'Customer Names'!A$1:D2573,4,0)</f>
        <v>Doak</v>
      </c>
      <c r="C238">
        <f>VLOOKUP(A238,'Medical Examinations'!A$1:B2573,2,0)</f>
        <v>32.700000000000003</v>
      </c>
      <c r="D238">
        <f>VLOOKUP(A238,'Medical Examinations'!A$1:C2574,3,0)</f>
        <v>4.09</v>
      </c>
      <c r="E238" s="15" t="str">
        <f>VLOOKUP(A238,'Medical Examinations'!A$1:D2573,4,0)</f>
        <v>NO</v>
      </c>
      <c r="F238" s="15" t="str">
        <f>VLOOKUP(A238,'Medical Examinations'!A$1:E2573,5,0)</f>
        <v>NO</v>
      </c>
      <c r="G238" s="15" t="str">
        <f>VLOOKUP(A238,'Medical Examinations'!A$1:F2573,6,0)</f>
        <v>NO</v>
      </c>
      <c r="H238" s="15">
        <f>VLOOKUP(A238,'Medical Examinations'!A$1:G2573,7,0)</f>
        <v>1</v>
      </c>
      <c r="I238" t="str">
        <f>VLOOKUP(A238,'Medical Examinations'!A$1:H2572,8,0)</f>
        <v>Yes</v>
      </c>
      <c r="J238" t="str">
        <f>VLOOKUP(A238,'Medical Examinations'!A$1:J2573,10,0)</f>
        <v>Obesity</v>
      </c>
      <c r="K238" t="str">
        <f>VLOOKUP(A238,'Medical Examinations'!A$1:K2572,11,0)</f>
        <v>Normal</v>
      </c>
      <c r="L238" t="str">
        <f>VLOOKUP(A238,'Hospitalisation Details'!A$1:L2580,12,0)</f>
        <v>24-Jun-1998</v>
      </c>
      <c r="M238">
        <f>VLOOKUP(A238,'Hospitalisation Details'!A$1:F2581,6,0)</f>
        <v>34472.839999999997</v>
      </c>
      <c r="N238" s="15" t="str">
        <f>VLOOKUP(A238,'Hospitalisation Details'!A$1:G2580,7,0)</f>
        <v>tier - 1</v>
      </c>
      <c r="O238" s="15" t="str">
        <f>VLOOKUP(A238,'Hospitalisation Details'!A$1:H2581,8,0)</f>
        <v>tier - 3</v>
      </c>
      <c r="P238" t="str">
        <f>VLOOKUP(A238,'Hospitalisation Details'!A$1:I2581,9,0)</f>
        <v>R1011</v>
      </c>
      <c r="Q238" s="15">
        <f>VLOOKUP(A238,'Hospitalisation Details'!A$1:M2581,13,0)</f>
        <v>24</v>
      </c>
    </row>
    <row r="239" spans="1:17" ht="15" x14ac:dyDescent="0.25">
      <c r="A239" s="1" t="s">
        <v>2135</v>
      </c>
      <c r="B239" t="str">
        <f>VLOOKUP(A239,'Customer Names'!A$1:D2574,4,0)</f>
        <v>Noya</v>
      </c>
      <c r="C239">
        <f>VLOOKUP(A239,'Medical Examinations'!A$1:B2574,2,0)</f>
        <v>41.25</v>
      </c>
      <c r="D239">
        <f>VLOOKUP(A239,'Medical Examinations'!A$1:C2575,3,0)</f>
        <v>5.19</v>
      </c>
      <c r="E239" s="15" t="str">
        <f>VLOOKUP(A239,'Medical Examinations'!A$1:D2574,4,0)</f>
        <v>NO</v>
      </c>
      <c r="F239" s="15" t="str">
        <f>VLOOKUP(A239,'Medical Examinations'!A$1:E2574,5,0)</f>
        <v>NO</v>
      </c>
      <c r="G239" s="15" t="str">
        <f>VLOOKUP(A239,'Medical Examinations'!A$1:F2574,6,0)</f>
        <v>NO</v>
      </c>
      <c r="H239" s="15">
        <f>VLOOKUP(A239,'Medical Examinations'!A$1:G2574,7,0)</f>
        <v>0</v>
      </c>
      <c r="I239" t="str">
        <f>VLOOKUP(A239,'Medical Examinations'!A$1:H2573,8,0)</f>
        <v>Yes</v>
      </c>
      <c r="J239" t="str">
        <f>VLOOKUP(A239,'Medical Examinations'!A$1:J2574,10,0)</f>
        <v>Obesity</v>
      </c>
      <c r="K239" t="str">
        <f>VLOOKUP(A239,'Medical Examinations'!A$1:K2573,11,0)</f>
        <v>Normal</v>
      </c>
      <c r="L239" t="str">
        <f>VLOOKUP(A239,'Hospitalisation Details'!A$1:L2581,12,0)</f>
        <v>24-Sep-1990</v>
      </c>
      <c r="M239">
        <f>VLOOKUP(A239,'Hospitalisation Details'!A$1:F2582,6,0)</f>
        <v>34456.269999999997</v>
      </c>
      <c r="N239" s="15" t="str">
        <f>VLOOKUP(A239,'Hospitalisation Details'!A$1:G2581,7,0)</f>
        <v>tier - 1</v>
      </c>
      <c r="O239" s="15" t="str">
        <f>VLOOKUP(A239,'Hospitalisation Details'!A$1:H2582,8,0)</f>
        <v>tier - 2</v>
      </c>
      <c r="P239" t="str">
        <f>VLOOKUP(A239,'Hospitalisation Details'!A$1:I2582,9,0)</f>
        <v>R1011</v>
      </c>
      <c r="Q239" s="15">
        <f>VLOOKUP(A239,'Hospitalisation Details'!A$1:M2582,13,0)</f>
        <v>32</v>
      </c>
    </row>
    <row r="240" spans="1:17" ht="15" x14ac:dyDescent="0.25">
      <c r="A240" s="1" t="s">
        <v>2134</v>
      </c>
      <c r="B240" t="str">
        <f>VLOOKUP(A240,'Customer Names'!A$1:D2575,4,0)</f>
        <v>Heninger</v>
      </c>
      <c r="C240">
        <f>VLOOKUP(A240,'Medical Examinations'!A$1:B2575,2,0)</f>
        <v>33.11</v>
      </c>
      <c r="D240">
        <f>VLOOKUP(A240,'Medical Examinations'!A$1:C2576,3,0)</f>
        <v>4.12</v>
      </c>
      <c r="E240" s="15" t="str">
        <f>VLOOKUP(A240,'Medical Examinations'!A$1:D2575,4,0)</f>
        <v>NO</v>
      </c>
      <c r="F240" s="15" t="str">
        <f>VLOOKUP(A240,'Medical Examinations'!A$1:E2575,5,0)</f>
        <v>NO</v>
      </c>
      <c r="G240" s="15" t="str">
        <f>VLOOKUP(A240,'Medical Examinations'!A$1:F2575,6,0)</f>
        <v>Yes</v>
      </c>
      <c r="H240" s="15">
        <f>VLOOKUP(A240,'Medical Examinations'!A$1:G2575,7,0)</f>
        <v>1</v>
      </c>
      <c r="I240" t="str">
        <f>VLOOKUP(A240,'Medical Examinations'!A$1:H2574,8,0)</f>
        <v>Yes</v>
      </c>
      <c r="J240" t="str">
        <f>VLOOKUP(A240,'Medical Examinations'!A$1:J2575,10,0)</f>
        <v>Obesity</v>
      </c>
      <c r="K240" t="str">
        <f>VLOOKUP(A240,'Medical Examinations'!A$1:K2574,11,0)</f>
        <v>Normal</v>
      </c>
      <c r="L240" t="str">
        <f>VLOOKUP(A240,'Hospitalisation Details'!A$1:L2582,12,0)</f>
        <v>5-Oct-2003</v>
      </c>
      <c r="M240">
        <f>VLOOKUP(A240,'Hospitalisation Details'!A$1:F2583,6,0)</f>
        <v>34439.86</v>
      </c>
      <c r="N240" s="15" t="str">
        <f>VLOOKUP(A240,'Hospitalisation Details'!A$1:G2582,7,0)</f>
        <v>tier - 2</v>
      </c>
      <c r="O240" s="15" t="str">
        <f>VLOOKUP(A240,'Hospitalisation Details'!A$1:H2583,8,0)</f>
        <v>tier - 1</v>
      </c>
      <c r="P240" t="str">
        <f>VLOOKUP(A240,'Hospitalisation Details'!A$1:I2583,9,0)</f>
        <v>R1013</v>
      </c>
      <c r="Q240" s="15">
        <f>VLOOKUP(A240,'Hospitalisation Details'!A$1:M2583,13,0)</f>
        <v>19</v>
      </c>
    </row>
    <row r="241" spans="1:17" ht="15" x14ac:dyDescent="0.25">
      <c r="A241" s="1" t="s">
        <v>2133</v>
      </c>
      <c r="B241" t="str">
        <f>VLOOKUP(A241,'Customer Names'!A$1:D2576,4,0)</f>
        <v>Richardson</v>
      </c>
      <c r="C241">
        <f>VLOOKUP(A241,'Medical Examinations'!A$1:B2576,2,0)</f>
        <v>36.159999999999997</v>
      </c>
      <c r="D241">
        <f>VLOOKUP(A241,'Medical Examinations'!A$1:C2577,3,0)</f>
        <v>5.0999999999999996</v>
      </c>
      <c r="E241" s="15" t="str">
        <f>VLOOKUP(A241,'Medical Examinations'!A$1:D2576,4,0)</f>
        <v>NO</v>
      </c>
      <c r="F241" s="15" t="str">
        <f>VLOOKUP(A241,'Medical Examinations'!A$1:E2576,5,0)</f>
        <v>NO</v>
      </c>
      <c r="G241" s="15" t="str">
        <f>VLOOKUP(A241,'Medical Examinations'!A$1:F2576,6,0)</f>
        <v>NO</v>
      </c>
      <c r="H241" s="15">
        <f>VLOOKUP(A241,'Medical Examinations'!A$1:G2576,7,0)</f>
        <v>1</v>
      </c>
      <c r="I241" t="str">
        <f>VLOOKUP(A241,'Medical Examinations'!A$1:H2575,8,0)</f>
        <v>Yes</v>
      </c>
      <c r="J241" t="str">
        <f>VLOOKUP(A241,'Medical Examinations'!A$1:J2576,10,0)</f>
        <v>Obesity</v>
      </c>
      <c r="K241" t="str">
        <f>VLOOKUP(A241,'Medical Examinations'!A$1:K2575,11,0)</f>
        <v>Normal</v>
      </c>
      <c r="L241" t="str">
        <f>VLOOKUP(A241,'Hospitalisation Details'!A$1:L2583,12,0)</f>
        <v>1-Oct-1984</v>
      </c>
      <c r="M241">
        <f>VLOOKUP(A241,'Hospitalisation Details'!A$1:F2584,6,0)</f>
        <v>34402.22</v>
      </c>
      <c r="N241" s="15" t="str">
        <f>VLOOKUP(A241,'Hospitalisation Details'!A$1:G2583,7,0)</f>
        <v>tier - 2</v>
      </c>
      <c r="O241" s="15" t="str">
        <f>VLOOKUP(A241,'Hospitalisation Details'!A$1:H2584,8,0)</f>
        <v>tier - 3</v>
      </c>
      <c r="P241" t="str">
        <f>VLOOKUP(A241,'Hospitalisation Details'!A$1:I2584,9,0)</f>
        <v>R1011</v>
      </c>
      <c r="Q241" s="15">
        <f>VLOOKUP(A241,'Hospitalisation Details'!A$1:M2584,13,0)</f>
        <v>38</v>
      </c>
    </row>
    <row r="242" spans="1:17" ht="15" x14ac:dyDescent="0.25">
      <c r="A242" s="1" t="s">
        <v>2132</v>
      </c>
      <c r="B242" t="str">
        <f>VLOOKUP(A242,'Customer Names'!A$1:D2577,4,0)</f>
        <v>Deucher</v>
      </c>
      <c r="C242">
        <f>VLOOKUP(A242,'Medical Examinations'!A$1:B2577,2,0)</f>
        <v>33.72</v>
      </c>
      <c r="D242">
        <f>VLOOKUP(A242,'Medical Examinations'!A$1:C2578,3,0)</f>
        <v>6.21</v>
      </c>
      <c r="E242" s="15" t="str">
        <f>VLOOKUP(A242,'Medical Examinations'!A$1:D2577,4,0)</f>
        <v>Yes</v>
      </c>
      <c r="F242" s="15" t="str">
        <f>VLOOKUP(A242,'Medical Examinations'!A$1:E2577,5,0)</f>
        <v>NO</v>
      </c>
      <c r="G242" s="15" t="str">
        <f>VLOOKUP(A242,'Medical Examinations'!A$1:F2577,6,0)</f>
        <v>Yes</v>
      </c>
      <c r="H242" s="15">
        <f>VLOOKUP(A242,'Medical Examinations'!A$1:G2577,7,0)</f>
        <v>1</v>
      </c>
      <c r="I242" t="str">
        <f>VLOOKUP(A242,'Medical Examinations'!A$1:H2576,8,0)</f>
        <v>Yes</v>
      </c>
      <c r="J242" t="str">
        <f>VLOOKUP(A242,'Medical Examinations'!A$1:J2577,10,0)</f>
        <v>Obesity</v>
      </c>
      <c r="K242" t="str">
        <f>VLOOKUP(A242,'Medical Examinations'!A$1:K2576,11,0)</f>
        <v>Pre-Diabetes</v>
      </c>
      <c r="L242" t="str">
        <f>VLOOKUP(A242,'Hospitalisation Details'!A$1:L2584,12,0)</f>
        <v>2-Oct-1983</v>
      </c>
      <c r="M242">
        <f>VLOOKUP(A242,'Hospitalisation Details'!A$1:F2585,6,0)</f>
        <v>34307.22</v>
      </c>
      <c r="N242" s="15" t="str">
        <f>VLOOKUP(A242,'Hospitalisation Details'!A$1:G2584,7,0)</f>
        <v>tier - 2</v>
      </c>
      <c r="O242" s="15" t="str">
        <f>VLOOKUP(A242,'Hospitalisation Details'!A$1:H2585,8,0)</f>
        <v>tier - 2</v>
      </c>
      <c r="P242" t="str">
        <f>VLOOKUP(A242,'Hospitalisation Details'!A$1:I2585,9,0)</f>
        <v>R1012</v>
      </c>
      <c r="Q242" s="15">
        <f>VLOOKUP(A242,'Hospitalisation Details'!A$1:M2585,13,0)</f>
        <v>39</v>
      </c>
    </row>
    <row r="243" spans="1:17" ht="15" x14ac:dyDescent="0.25">
      <c r="A243" s="1" t="s">
        <v>2130</v>
      </c>
      <c r="B243" t="str">
        <f>VLOOKUP(A243,'Customer Names'!A$1:D2578,4,0)</f>
        <v>Wilson</v>
      </c>
      <c r="C243">
        <f>VLOOKUP(A243,'Medical Examinations'!A$1:B2578,2,0)</f>
        <v>37.74</v>
      </c>
      <c r="D243">
        <f>VLOOKUP(A243,'Medical Examinations'!A$1:C2579,3,0)</f>
        <v>9.5299999999999994</v>
      </c>
      <c r="E243" s="15" t="str">
        <f>VLOOKUP(A243,'Medical Examinations'!A$1:D2578,4,0)</f>
        <v>Yes</v>
      </c>
      <c r="F243" s="15" t="str">
        <f>VLOOKUP(A243,'Medical Examinations'!A$1:E2578,5,0)</f>
        <v>NO</v>
      </c>
      <c r="G243" s="15" t="str">
        <f>VLOOKUP(A243,'Medical Examinations'!A$1:F2578,6,0)</f>
        <v>NO</v>
      </c>
      <c r="H243" s="15">
        <f>VLOOKUP(A243,'Medical Examinations'!A$1:G2578,7,0)</f>
        <v>1</v>
      </c>
      <c r="I243" t="str">
        <f>VLOOKUP(A243,'Medical Examinations'!A$1:H2577,8,0)</f>
        <v>Yes</v>
      </c>
      <c r="J243" t="str">
        <f>VLOOKUP(A243,'Medical Examinations'!A$1:J2578,10,0)</f>
        <v>Obesity</v>
      </c>
      <c r="K243" t="str">
        <f>VLOOKUP(A243,'Medical Examinations'!A$1:K2577,11,0)</f>
        <v>Diabetes</v>
      </c>
      <c r="L243" t="str">
        <f>VLOOKUP(A243,'Hospitalisation Details'!A$1:L2585,12,0)</f>
        <v>11-Oct-1986</v>
      </c>
      <c r="M243">
        <f>VLOOKUP(A243,'Hospitalisation Details'!A$1:F2586,6,0)</f>
        <v>34293.120000000003</v>
      </c>
      <c r="N243" s="15" t="str">
        <f>VLOOKUP(A243,'Hospitalisation Details'!A$1:G2585,7,0)</f>
        <v>tier - 1</v>
      </c>
      <c r="O243" s="15" t="str">
        <f>VLOOKUP(A243,'Hospitalisation Details'!A$1:H2586,8,0)</f>
        <v>tier - 2</v>
      </c>
      <c r="P243" t="str">
        <f>VLOOKUP(A243,'Hospitalisation Details'!A$1:I2586,9,0)</f>
        <v>R1011</v>
      </c>
      <c r="Q243" s="15">
        <f>VLOOKUP(A243,'Hospitalisation Details'!A$1:M2586,13,0)</f>
        <v>36</v>
      </c>
    </row>
    <row r="244" spans="1:17" ht="15" x14ac:dyDescent="0.25">
      <c r="A244" s="1" t="s">
        <v>2129</v>
      </c>
      <c r="B244" t="str">
        <f>VLOOKUP(A244,'Customer Names'!A$1:D2579,4,0)</f>
        <v>Hall</v>
      </c>
      <c r="C244">
        <f>VLOOKUP(A244,'Medical Examinations'!A$1:B2579,2,0)</f>
        <v>48.75</v>
      </c>
      <c r="D244">
        <f>VLOOKUP(A244,'Medical Examinations'!A$1:C2580,3,0)</f>
        <v>4.6399999999999997</v>
      </c>
      <c r="E244" s="15" t="str">
        <f>VLOOKUP(A244,'Medical Examinations'!A$1:D2579,4,0)</f>
        <v>Yes</v>
      </c>
      <c r="F244" s="15" t="str">
        <f>VLOOKUP(A244,'Medical Examinations'!A$1:E2579,5,0)</f>
        <v>NO</v>
      </c>
      <c r="G244" s="15" t="str">
        <f>VLOOKUP(A244,'Medical Examinations'!A$1:F2579,6,0)</f>
        <v>NO</v>
      </c>
      <c r="H244" s="15">
        <f>VLOOKUP(A244,'Medical Examinations'!A$1:G2579,7,0)</f>
        <v>1</v>
      </c>
      <c r="I244" t="str">
        <f>VLOOKUP(A244,'Medical Examinations'!A$1:H2578,8,0)</f>
        <v>Yes</v>
      </c>
      <c r="J244" t="str">
        <f>VLOOKUP(A244,'Medical Examinations'!A$1:J2579,10,0)</f>
        <v>Obesity</v>
      </c>
      <c r="K244" t="str">
        <f>VLOOKUP(A244,'Medical Examinations'!A$1:K2578,11,0)</f>
        <v>Normal</v>
      </c>
      <c r="L244" t="str">
        <f>VLOOKUP(A244,'Hospitalisation Details'!A$1:L2586,12,0)</f>
        <v>30-Oct-1995</v>
      </c>
      <c r="M244">
        <f>VLOOKUP(A244,'Hospitalisation Details'!A$1:F2587,6,0)</f>
        <v>34289.43</v>
      </c>
      <c r="N244" s="15" t="str">
        <f>VLOOKUP(A244,'Hospitalisation Details'!A$1:G2586,7,0)</f>
        <v>tier - 1</v>
      </c>
      <c r="O244" s="15" t="str">
        <f>VLOOKUP(A244,'Hospitalisation Details'!A$1:H2587,8,0)</f>
        <v>tier - 1</v>
      </c>
      <c r="P244" t="str">
        <f>VLOOKUP(A244,'Hospitalisation Details'!A$1:I2587,9,0)</f>
        <v>R1011</v>
      </c>
      <c r="Q244" s="15">
        <f>VLOOKUP(A244,'Hospitalisation Details'!A$1:M2587,13,0)</f>
        <v>27</v>
      </c>
    </row>
    <row r="245" spans="1:17" ht="15" x14ac:dyDescent="0.25">
      <c r="A245" s="1" t="s">
        <v>2128</v>
      </c>
      <c r="B245" t="str">
        <f>VLOOKUP(A245,'Customer Names'!A$1:D2580,4,0)</f>
        <v>Reed</v>
      </c>
      <c r="C245">
        <f>VLOOKUP(A245,'Medical Examinations'!A$1:B2580,2,0)</f>
        <v>31.065000000000001</v>
      </c>
      <c r="D245">
        <f>VLOOKUP(A245,'Medical Examinations'!A$1:C2581,3,0)</f>
        <v>5.05</v>
      </c>
      <c r="E245" s="15" t="str">
        <f>VLOOKUP(A245,'Medical Examinations'!A$1:D2580,4,0)</f>
        <v>NO</v>
      </c>
      <c r="F245" s="15" t="str">
        <f>VLOOKUP(A245,'Medical Examinations'!A$1:E2580,5,0)</f>
        <v>NO</v>
      </c>
      <c r="G245" s="15" t="str">
        <f>VLOOKUP(A245,'Medical Examinations'!A$1:F2580,6,0)</f>
        <v>NO</v>
      </c>
      <c r="H245" s="15">
        <f>VLOOKUP(A245,'Medical Examinations'!A$1:G2580,7,0)</f>
        <v>1</v>
      </c>
      <c r="I245" t="str">
        <f>VLOOKUP(A245,'Medical Examinations'!A$1:H2579,8,0)</f>
        <v>Yes</v>
      </c>
      <c r="J245" t="str">
        <f>VLOOKUP(A245,'Medical Examinations'!A$1:J2580,10,0)</f>
        <v>NormalWeight</v>
      </c>
      <c r="K245" t="str">
        <f>VLOOKUP(A245,'Medical Examinations'!A$1:K2579,11,0)</f>
        <v>Normal</v>
      </c>
      <c r="L245" t="str">
        <f>VLOOKUP(A245,'Hospitalisation Details'!A$1:L2587,12,0)</f>
        <v>11-Jun-1998</v>
      </c>
      <c r="M245">
        <f>VLOOKUP(A245,'Hospitalisation Details'!A$1:F2588,6,0)</f>
        <v>34254.050000000003</v>
      </c>
      <c r="N245" s="15" t="str">
        <f>VLOOKUP(A245,'Hospitalisation Details'!A$1:G2587,7,0)</f>
        <v>tier - 1</v>
      </c>
      <c r="O245" s="15" t="str">
        <f>VLOOKUP(A245,'Hospitalisation Details'!A$1:H2588,8,0)</f>
        <v>tier - 3</v>
      </c>
      <c r="P245" t="str">
        <f>VLOOKUP(A245,'Hospitalisation Details'!A$1:I2588,9,0)</f>
        <v>R1019</v>
      </c>
      <c r="Q245" s="15">
        <f>VLOOKUP(A245,'Hospitalisation Details'!A$1:M2588,13,0)</f>
        <v>24</v>
      </c>
    </row>
    <row r="246" spans="1:17" ht="15" x14ac:dyDescent="0.25">
      <c r="A246" s="1" t="s">
        <v>2127</v>
      </c>
      <c r="B246" t="str">
        <f>VLOOKUP(A246,'Customer Names'!A$1:D2581,4,0)</f>
        <v>Frome</v>
      </c>
      <c r="C246">
        <f>VLOOKUP(A246,'Medical Examinations'!A$1:B2581,2,0)</f>
        <v>23.55</v>
      </c>
      <c r="D246">
        <f>VLOOKUP(A246,'Medical Examinations'!A$1:C2582,3,0)</f>
        <v>10.38</v>
      </c>
      <c r="E246" s="15" t="str">
        <f>VLOOKUP(A246,'Medical Examinations'!A$1:D2581,4,0)</f>
        <v>NO</v>
      </c>
      <c r="F246" s="15" t="str">
        <f>VLOOKUP(A246,'Medical Examinations'!A$1:E2581,5,0)</f>
        <v>NO</v>
      </c>
      <c r="G246" s="15" t="str">
        <f>VLOOKUP(A246,'Medical Examinations'!A$1:F2581,6,0)</f>
        <v>NO</v>
      </c>
      <c r="H246" s="15">
        <f>VLOOKUP(A246,'Medical Examinations'!A$1:G2581,7,0)</f>
        <v>0</v>
      </c>
      <c r="I246" t="str">
        <f>VLOOKUP(A246,'Medical Examinations'!A$1:H2580,8,0)</f>
        <v>Yes</v>
      </c>
      <c r="J246" t="str">
        <f>VLOOKUP(A246,'Medical Examinations'!A$1:J2581,10,0)</f>
        <v>Obesity</v>
      </c>
      <c r="K246" t="str">
        <f>VLOOKUP(A246,'Medical Examinations'!A$1:K2580,11,0)</f>
        <v>Diabetes</v>
      </c>
      <c r="L246" t="str">
        <f>VLOOKUP(A246,'Hospitalisation Details'!A$1:L2588,12,0)</f>
        <v>5-Jul-1962</v>
      </c>
      <c r="M246">
        <f>VLOOKUP(A246,'Hospitalisation Details'!A$1:F2589,6,0)</f>
        <v>34218.019999999997</v>
      </c>
      <c r="N246" s="15" t="str">
        <f>VLOOKUP(A246,'Hospitalisation Details'!A$1:G2588,7,0)</f>
        <v>tier - 1</v>
      </c>
      <c r="O246" s="15" t="str">
        <f>VLOOKUP(A246,'Hospitalisation Details'!A$1:H2589,8,0)</f>
        <v>tier - 1</v>
      </c>
      <c r="P246" t="str">
        <f>VLOOKUP(A246,'Hospitalisation Details'!A$1:I2589,9,0)</f>
        <v>R1011</v>
      </c>
      <c r="Q246" s="15">
        <f>VLOOKUP(A246,'Hospitalisation Details'!A$1:M2589,13,0)</f>
        <v>60</v>
      </c>
    </row>
    <row r="247" spans="1:17" ht="15" x14ac:dyDescent="0.25">
      <c r="A247" s="1" t="s">
        <v>2126</v>
      </c>
      <c r="B247" t="str">
        <f>VLOOKUP(A247,'Customer Names'!A$1:D2582,4,0)</f>
        <v>Creasy</v>
      </c>
      <c r="C247">
        <f>VLOOKUP(A247,'Medical Examinations'!A$1:B2582,2,0)</f>
        <v>30.18</v>
      </c>
      <c r="D247">
        <f>VLOOKUP(A247,'Medical Examinations'!A$1:C2583,3,0)</f>
        <v>8.31</v>
      </c>
      <c r="E247" s="15" t="str">
        <f>VLOOKUP(A247,'Medical Examinations'!A$1:D2582,4,0)</f>
        <v>Yes</v>
      </c>
      <c r="F247" s="15" t="str">
        <f>VLOOKUP(A247,'Medical Examinations'!A$1:E2582,5,0)</f>
        <v>NO</v>
      </c>
      <c r="G247" s="15" t="str">
        <f>VLOOKUP(A247,'Medical Examinations'!A$1:F2582,6,0)</f>
        <v>NO</v>
      </c>
      <c r="H247" s="15">
        <f>VLOOKUP(A247,'Medical Examinations'!A$1:G2582,7,0)</f>
        <v>1</v>
      </c>
      <c r="I247" t="str">
        <f>VLOOKUP(A247,'Medical Examinations'!A$1:H2581,8,0)</f>
        <v>Yes</v>
      </c>
      <c r="J247" t="str">
        <f>VLOOKUP(A247,'Medical Examinations'!A$1:J2582,10,0)</f>
        <v>Over Weight</v>
      </c>
      <c r="K247" t="str">
        <f>VLOOKUP(A247,'Medical Examinations'!A$1:K2581,11,0)</f>
        <v>Diabetes</v>
      </c>
      <c r="L247" t="str">
        <f>VLOOKUP(A247,'Hospitalisation Details'!A$1:L2589,12,0)</f>
        <v>21-Jul-1975</v>
      </c>
      <c r="M247">
        <f>VLOOKUP(A247,'Hospitalisation Details'!A$1:F2590,6,0)</f>
        <v>34210.33</v>
      </c>
      <c r="N247" s="15" t="str">
        <f>VLOOKUP(A247,'Hospitalisation Details'!A$1:G2589,7,0)</f>
        <v>tier - 2</v>
      </c>
      <c r="O247" s="15" t="str">
        <f>VLOOKUP(A247,'Hospitalisation Details'!A$1:H2590,8,0)</f>
        <v>tier - 1</v>
      </c>
      <c r="P247" t="str">
        <f>VLOOKUP(A247,'Hospitalisation Details'!A$1:I2590,9,0)</f>
        <v>R1012</v>
      </c>
      <c r="Q247" s="15">
        <f>VLOOKUP(A247,'Hospitalisation Details'!A$1:M2590,13,0)</f>
        <v>47</v>
      </c>
    </row>
    <row r="248" spans="1:17" ht="15" x14ac:dyDescent="0.25">
      <c r="A248" s="1" t="s">
        <v>2125</v>
      </c>
      <c r="B248" t="str">
        <f>VLOOKUP(A248,'Customer Names'!A$1:D2583,4,0)</f>
        <v>Latimer</v>
      </c>
      <c r="C248">
        <f>VLOOKUP(A248,'Medical Examinations'!A$1:B2583,2,0)</f>
        <v>29.94</v>
      </c>
      <c r="D248">
        <f>VLOOKUP(A248,'Medical Examinations'!A$1:C2584,3,0)</f>
        <v>7.59</v>
      </c>
      <c r="E248" s="15" t="str">
        <f>VLOOKUP(A248,'Medical Examinations'!A$1:D2583,4,0)</f>
        <v>NO</v>
      </c>
      <c r="F248" s="15" t="str">
        <f>VLOOKUP(A248,'Medical Examinations'!A$1:E2583,5,0)</f>
        <v>NO</v>
      </c>
      <c r="G248" s="15" t="str">
        <f>VLOOKUP(A248,'Medical Examinations'!A$1:F2583,6,0)</f>
        <v>NO</v>
      </c>
      <c r="H248" s="15">
        <f>VLOOKUP(A248,'Medical Examinations'!A$1:G2583,7,0)</f>
        <v>0</v>
      </c>
      <c r="I248" t="str">
        <f>VLOOKUP(A248,'Medical Examinations'!A$1:H2582,8,0)</f>
        <v>Yes</v>
      </c>
      <c r="J248" t="str">
        <f>VLOOKUP(A248,'Medical Examinations'!A$1:J2583,10,0)</f>
        <v>Obesity</v>
      </c>
      <c r="K248" t="str">
        <f>VLOOKUP(A248,'Medical Examinations'!A$1:K2582,11,0)</f>
        <v>Diabetes</v>
      </c>
      <c r="L248" t="str">
        <f>VLOOKUP(A248,'Hospitalisation Details'!A$1:L2590,12,0)</f>
        <v>25-Aug-1971</v>
      </c>
      <c r="M248">
        <f>VLOOKUP(A248,'Hospitalisation Details'!A$1:F2591,6,0)</f>
        <v>34205.07</v>
      </c>
      <c r="N248" s="15" t="str">
        <f>VLOOKUP(A248,'Hospitalisation Details'!A$1:G2590,7,0)</f>
        <v>tier - 2</v>
      </c>
      <c r="O248" s="15" t="str">
        <f>VLOOKUP(A248,'Hospitalisation Details'!A$1:H2591,8,0)</f>
        <v>tier - 2</v>
      </c>
      <c r="P248" t="str">
        <f>VLOOKUP(A248,'Hospitalisation Details'!A$1:I2591,9,0)</f>
        <v>R1011</v>
      </c>
      <c r="Q248" s="15">
        <f>VLOOKUP(A248,'Hospitalisation Details'!A$1:M2591,13,0)</f>
        <v>51</v>
      </c>
    </row>
    <row r="249" spans="1:17" ht="15" x14ac:dyDescent="0.25">
      <c r="A249" s="1" t="s">
        <v>2124</v>
      </c>
      <c r="B249" t="str">
        <f>VLOOKUP(A249,'Customer Names'!A$1:D2584,4,0)</f>
        <v>Wei</v>
      </c>
      <c r="C249">
        <f>VLOOKUP(A249,'Medical Examinations'!A$1:B2584,2,0)</f>
        <v>31.4</v>
      </c>
      <c r="D249">
        <f>VLOOKUP(A249,'Medical Examinations'!A$1:C2585,3,0)</f>
        <v>5.49</v>
      </c>
      <c r="E249" s="15" t="str">
        <f>VLOOKUP(A249,'Medical Examinations'!A$1:D2584,4,0)</f>
        <v>NO</v>
      </c>
      <c r="F249" s="15" t="str">
        <f>VLOOKUP(A249,'Medical Examinations'!A$1:E2584,5,0)</f>
        <v>NO</v>
      </c>
      <c r="G249" s="15" t="str">
        <f>VLOOKUP(A249,'Medical Examinations'!A$1:F2584,6,0)</f>
        <v>NO</v>
      </c>
      <c r="H249" s="15">
        <f>VLOOKUP(A249,'Medical Examinations'!A$1:G2584,7,0)</f>
        <v>0</v>
      </c>
      <c r="I249" t="str">
        <f>VLOOKUP(A249,'Medical Examinations'!A$1:H2583,8,0)</f>
        <v>Yes</v>
      </c>
      <c r="J249" t="str">
        <f>VLOOKUP(A249,'Medical Examinations'!A$1:J2584,10,0)</f>
        <v>Obesity</v>
      </c>
      <c r="K249" t="str">
        <f>VLOOKUP(A249,'Medical Examinations'!A$1:K2583,11,0)</f>
        <v>Normal</v>
      </c>
      <c r="L249" t="str">
        <f>VLOOKUP(A249,'Hospitalisation Details'!A$1:L2591,12,0)</f>
        <v>6-Nov-1999</v>
      </c>
      <c r="M249">
        <f>VLOOKUP(A249,'Hospitalisation Details'!A$1:F2592,6,0)</f>
        <v>34166.269999999997</v>
      </c>
      <c r="N249" s="15" t="str">
        <f>VLOOKUP(A249,'Hospitalisation Details'!A$1:G2591,7,0)</f>
        <v>tier - 2</v>
      </c>
      <c r="O249" s="15" t="str">
        <f>VLOOKUP(A249,'Hospitalisation Details'!A$1:H2592,8,0)</f>
        <v>tier - 3</v>
      </c>
      <c r="P249" t="str">
        <f>VLOOKUP(A249,'Hospitalisation Details'!A$1:I2592,9,0)</f>
        <v>R1011</v>
      </c>
      <c r="Q249" s="15">
        <f>VLOOKUP(A249,'Hospitalisation Details'!A$1:M2592,13,0)</f>
        <v>23</v>
      </c>
    </row>
    <row r="250" spans="1:17" ht="15" x14ac:dyDescent="0.25">
      <c r="A250" s="1" t="s">
        <v>2123</v>
      </c>
      <c r="B250" t="str">
        <f>VLOOKUP(A250,'Customer Names'!A$1:D2585,4,0)</f>
        <v>Hayes</v>
      </c>
      <c r="C250">
        <f>VLOOKUP(A250,'Medical Examinations'!A$1:B2585,2,0)</f>
        <v>53.06</v>
      </c>
      <c r="D250">
        <f>VLOOKUP(A250,'Medical Examinations'!A$1:C2586,3,0)</f>
        <v>11.68</v>
      </c>
      <c r="E250" s="15" t="str">
        <f>VLOOKUP(A250,'Medical Examinations'!A$1:D2585,4,0)</f>
        <v>NO</v>
      </c>
      <c r="F250" s="15" t="str">
        <f>VLOOKUP(A250,'Medical Examinations'!A$1:E2585,5,0)</f>
        <v>NO</v>
      </c>
      <c r="G250" s="15" t="str">
        <f>VLOOKUP(A250,'Medical Examinations'!A$1:F2585,6,0)</f>
        <v>NO</v>
      </c>
      <c r="H250" s="15">
        <f>VLOOKUP(A250,'Medical Examinations'!A$1:G2585,7,0)</f>
        <v>0</v>
      </c>
      <c r="I250" t="str">
        <f>VLOOKUP(A250,'Medical Examinations'!A$1:H2584,8,0)</f>
        <v>Yes</v>
      </c>
      <c r="J250" t="str">
        <f>VLOOKUP(A250,'Medical Examinations'!A$1:J2585,10,0)</f>
        <v>Obesity</v>
      </c>
      <c r="K250" t="str">
        <f>VLOOKUP(A250,'Medical Examinations'!A$1:K2584,11,0)</f>
        <v>Diabetes</v>
      </c>
      <c r="L250" t="str">
        <f>VLOOKUP(A250,'Hospitalisation Details'!A$1:L2592,12,0)</f>
        <v>26-Dec-2002</v>
      </c>
      <c r="M250">
        <f>VLOOKUP(A250,'Hospitalisation Details'!A$1:F2593,6,0)</f>
        <v>34084.68</v>
      </c>
      <c r="N250" s="15" t="str">
        <f>VLOOKUP(A250,'Hospitalisation Details'!A$1:G2592,7,0)</f>
        <v>tier - 2</v>
      </c>
      <c r="O250" s="15" t="str">
        <f>VLOOKUP(A250,'Hospitalisation Details'!A$1:H2593,8,0)</f>
        <v>tier - 3</v>
      </c>
      <c r="P250" t="str">
        <f>VLOOKUP(A250,'Hospitalisation Details'!A$1:I2593,9,0)</f>
        <v>R1011</v>
      </c>
      <c r="Q250" s="15">
        <f>VLOOKUP(A250,'Hospitalisation Details'!A$1:M2593,13,0)</f>
        <v>20</v>
      </c>
    </row>
    <row r="251" spans="1:17" ht="15" x14ac:dyDescent="0.25">
      <c r="A251" s="1" t="s">
        <v>2122</v>
      </c>
      <c r="B251" t="str">
        <f>VLOOKUP(A251,'Customer Names'!A$1:D2586,4,0)</f>
        <v>Velardo</v>
      </c>
      <c r="C251">
        <f>VLOOKUP(A251,'Medical Examinations'!A$1:B2586,2,0)</f>
        <v>30.25</v>
      </c>
      <c r="D251">
        <f>VLOOKUP(A251,'Medical Examinations'!A$1:C2587,3,0)</f>
        <v>4.1900000000000004</v>
      </c>
      <c r="E251" s="15" t="str">
        <f>VLOOKUP(A251,'Medical Examinations'!A$1:D2586,4,0)</f>
        <v>NO</v>
      </c>
      <c r="F251" s="15" t="str">
        <f>VLOOKUP(A251,'Medical Examinations'!A$1:E2586,5,0)</f>
        <v>NO</v>
      </c>
      <c r="G251" s="15" t="str">
        <f>VLOOKUP(A251,'Medical Examinations'!A$1:F2586,6,0)</f>
        <v>NO</v>
      </c>
      <c r="H251" s="15">
        <f>VLOOKUP(A251,'Medical Examinations'!A$1:G2586,7,0)</f>
        <v>2</v>
      </c>
      <c r="I251" t="str">
        <f>VLOOKUP(A251,'Medical Examinations'!A$1:H2585,8,0)</f>
        <v>Yes</v>
      </c>
      <c r="J251" t="str">
        <f>VLOOKUP(A251,'Medical Examinations'!A$1:J2586,10,0)</f>
        <v>Obesity</v>
      </c>
      <c r="K251" t="str">
        <f>VLOOKUP(A251,'Medical Examinations'!A$1:K2585,11,0)</f>
        <v>Normal</v>
      </c>
      <c r="L251" t="str">
        <f>VLOOKUP(A251,'Hospitalisation Details'!A$1:L2593,12,0)</f>
        <v>26-Jul-1972</v>
      </c>
      <c r="M251">
        <f>VLOOKUP(A251,'Hospitalisation Details'!A$1:F2594,6,0)</f>
        <v>34053.360000000001</v>
      </c>
      <c r="N251" s="15" t="str">
        <f>VLOOKUP(A251,'Hospitalisation Details'!A$1:G2593,7,0)</f>
        <v>tier - 2</v>
      </c>
      <c r="O251" s="15" t="str">
        <f>VLOOKUP(A251,'Hospitalisation Details'!A$1:H2594,8,0)</f>
        <v>tier - 2</v>
      </c>
      <c r="P251" t="str">
        <f>VLOOKUP(A251,'Hospitalisation Details'!A$1:I2594,9,0)</f>
        <v>R1011</v>
      </c>
      <c r="Q251" s="15">
        <f>VLOOKUP(A251,'Hospitalisation Details'!A$1:M2594,13,0)</f>
        <v>50</v>
      </c>
    </row>
    <row r="252" spans="1:17" ht="15" x14ac:dyDescent="0.25">
      <c r="A252" s="1" t="s">
        <v>2121</v>
      </c>
      <c r="B252" t="str">
        <f>VLOOKUP(A252,'Customer Names'!A$1:D2587,4,0)</f>
        <v>Kastes</v>
      </c>
      <c r="C252">
        <f>VLOOKUP(A252,'Medical Examinations'!A$1:B2587,2,0)</f>
        <v>46.68</v>
      </c>
      <c r="D252">
        <f>VLOOKUP(A252,'Medical Examinations'!A$1:C2588,3,0)</f>
        <v>4.01</v>
      </c>
      <c r="E252" s="15" t="str">
        <f>VLOOKUP(A252,'Medical Examinations'!A$1:D2587,4,0)</f>
        <v>NO</v>
      </c>
      <c r="F252" s="15" t="str">
        <f>VLOOKUP(A252,'Medical Examinations'!A$1:E2587,5,0)</f>
        <v>NO</v>
      </c>
      <c r="G252" s="15" t="str">
        <f>VLOOKUP(A252,'Medical Examinations'!A$1:F2587,6,0)</f>
        <v>NO</v>
      </c>
      <c r="H252" s="15">
        <f>VLOOKUP(A252,'Medical Examinations'!A$1:G2587,7,0)</f>
        <v>0</v>
      </c>
      <c r="I252" t="str">
        <f>VLOOKUP(A252,'Medical Examinations'!A$1:H2586,8,0)</f>
        <v>Yes</v>
      </c>
      <c r="J252" t="str">
        <f>VLOOKUP(A252,'Medical Examinations'!A$1:J2587,10,0)</f>
        <v>Obesity</v>
      </c>
      <c r="K252" t="str">
        <f>VLOOKUP(A252,'Medical Examinations'!A$1:K2586,11,0)</f>
        <v>Normal</v>
      </c>
      <c r="L252" t="str">
        <f>VLOOKUP(A252,'Hospitalisation Details'!A$1:L2594,12,0)</f>
        <v>25-Sep-1994</v>
      </c>
      <c r="M252">
        <f>VLOOKUP(A252,'Hospitalisation Details'!A$1:F2595,6,0)</f>
        <v>33975.47</v>
      </c>
      <c r="N252" s="15" t="str">
        <f>VLOOKUP(A252,'Hospitalisation Details'!A$1:G2594,7,0)</f>
        <v>tier - 2</v>
      </c>
      <c r="O252" s="15" t="str">
        <f>VLOOKUP(A252,'Hospitalisation Details'!A$1:H2595,8,0)</f>
        <v>tier - 2</v>
      </c>
      <c r="P252" t="str">
        <f>VLOOKUP(A252,'Hospitalisation Details'!A$1:I2595,9,0)</f>
        <v>R1011</v>
      </c>
      <c r="Q252" s="15">
        <f>VLOOKUP(A252,'Hospitalisation Details'!A$1:M2595,13,0)</f>
        <v>28</v>
      </c>
    </row>
    <row r="253" spans="1:17" ht="15" x14ac:dyDescent="0.25">
      <c r="A253" s="1" t="s">
        <v>2120</v>
      </c>
      <c r="B253" t="str">
        <f>VLOOKUP(A253,'Customer Names'!A$1:D2588,4,0)</f>
        <v>Escorcia</v>
      </c>
      <c r="C253">
        <f>VLOOKUP(A253,'Medical Examinations'!A$1:B2588,2,0)</f>
        <v>30.4</v>
      </c>
      <c r="D253">
        <f>VLOOKUP(A253,'Medical Examinations'!A$1:C2589,3,0)</f>
        <v>5.91</v>
      </c>
      <c r="E253" s="15" t="str">
        <f>VLOOKUP(A253,'Medical Examinations'!A$1:D2588,4,0)</f>
        <v>NO</v>
      </c>
      <c r="F253" s="15" t="str">
        <f>VLOOKUP(A253,'Medical Examinations'!A$1:E2588,5,0)</f>
        <v>Yes</v>
      </c>
      <c r="G253" s="15" t="str">
        <f>VLOOKUP(A253,'Medical Examinations'!A$1:F2588,6,0)</f>
        <v>NO</v>
      </c>
      <c r="H253" s="15">
        <f>VLOOKUP(A253,'Medical Examinations'!A$1:G2588,7,0)</f>
        <v>2</v>
      </c>
      <c r="I253" t="str">
        <f>VLOOKUP(A253,'Medical Examinations'!A$1:H2587,8,0)</f>
        <v>Yes</v>
      </c>
      <c r="J253" t="str">
        <f>VLOOKUP(A253,'Medical Examinations'!A$1:J2588,10,0)</f>
        <v>Obesity</v>
      </c>
      <c r="K253" t="str">
        <f>VLOOKUP(A253,'Medical Examinations'!A$1:K2587,11,0)</f>
        <v>Pre-Diabetes</v>
      </c>
      <c r="L253" t="str">
        <f>VLOOKUP(A253,'Hospitalisation Details'!A$1:L2595,12,0)</f>
        <v>27-Dec-2000</v>
      </c>
      <c r="M253">
        <f>VLOOKUP(A253,'Hospitalisation Details'!A$1:F2596,6,0)</f>
        <v>33907.550000000003</v>
      </c>
      <c r="N253" s="15" t="str">
        <f>VLOOKUP(A253,'Hospitalisation Details'!A$1:G2595,7,0)</f>
        <v>tier - 2</v>
      </c>
      <c r="O253" s="15" t="str">
        <f>VLOOKUP(A253,'Hospitalisation Details'!A$1:H2596,8,0)</f>
        <v>tier - 2</v>
      </c>
      <c r="P253" t="str">
        <f>VLOOKUP(A253,'Hospitalisation Details'!A$1:I2596,9,0)</f>
        <v>R1012</v>
      </c>
      <c r="Q253" s="15">
        <f>VLOOKUP(A253,'Hospitalisation Details'!A$1:M2596,13,0)</f>
        <v>22</v>
      </c>
    </row>
    <row r="254" spans="1:17" ht="15" x14ac:dyDescent="0.25">
      <c r="A254" s="1" t="s">
        <v>2119</v>
      </c>
      <c r="B254" t="str">
        <f>VLOOKUP(A254,'Customer Names'!A$1:D2589,4,0)</f>
        <v>Larscheid</v>
      </c>
      <c r="C254">
        <f>VLOOKUP(A254,'Medical Examinations'!A$1:B2589,2,0)</f>
        <v>30.2</v>
      </c>
      <c r="D254">
        <f>VLOOKUP(A254,'Medical Examinations'!A$1:C2590,3,0)</f>
        <v>4.47</v>
      </c>
      <c r="E254" s="15" t="str">
        <f>VLOOKUP(A254,'Medical Examinations'!A$1:D2589,4,0)</f>
        <v>Yes</v>
      </c>
      <c r="F254" s="15" t="str">
        <f>VLOOKUP(A254,'Medical Examinations'!A$1:E2589,5,0)</f>
        <v>NO</v>
      </c>
      <c r="G254" s="15" t="str">
        <f>VLOOKUP(A254,'Medical Examinations'!A$1:F2589,6,0)</f>
        <v>Yes</v>
      </c>
      <c r="H254" s="15">
        <f>VLOOKUP(A254,'Medical Examinations'!A$1:G2589,7,0)</f>
        <v>1</v>
      </c>
      <c r="I254" t="str">
        <f>VLOOKUP(A254,'Medical Examinations'!A$1:H2588,8,0)</f>
        <v>Yes</v>
      </c>
      <c r="J254" t="str">
        <f>VLOOKUP(A254,'Medical Examinations'!A$1:J2589,10,0)</f>
        <v>Obesity</v>
      </c>
      <c r="K254" t="str">
        <f>VLOOKUP(A254,'Medical Examinations'!A$1:K2588,11,0)</f>
        <v>Normal</v>
      </c>
      <c r="L254" t="str">
        <f>VLOOKUP(A254,'Hospitalisation Details'!A$1:L2596,12,0)</f>
        <v>9-Aug-1997</v>
      </c>
      <c r="M254">
        <f>VLOOKUP(A254,'Hospitalisation Details'!A$1:F2597,6,0)</f>
        <v>33900.65</v>
      </c>
      <c r="N254" s="15" t="str">
        <f>VLOOKUP(A254,'Hospitalisation Details'!A$1:G2596,7,0)</f>
        <v>tier - 2</v>
      </c>
      <c r="O254" s="15" t="str">
        <f>VLOOKUP(A254,'Hospitalisation Details'!A$1:H2597,8,0)</f>
        <v>tier - 3</v>
      </c>
      <c r="P254" t="str">
        <f>VLOOKUP(A254,'Hospitalisation Details'!A$1:I2597,9,0)</f>
        <v>R1011</v>
      </c>
      <c r="Q254" s="15">
        <f>VLOOKUP(A254,'Hospitalisation Details'!A$1:M2597,13,0)</f>
        <v>25</v>
      </c>
    </row>
    <row r="255" spans="1:17" ht="15" x14ac:dyDescent="0.25">
      <c r="A255" s="1" t="s">
        <v>2118</v>
      </c>
      <c r="B255" t="str">
        <f>VLOOKUP(A255,'Customer Names'!A$1:D2590,4,0)</f>
        <v>O'Bannon</v>
      </c>
      <c r="C255">
        <f>VLOOKUP(A255,'Medical Examinations'!A$1:B2590,2,0)</f>
        <v>51.18</v>
      </c>
      <c r="D255">
        <f>VLOOKUP(A255,'Medical Examinations'!A$1:C2591,3,0)</f>
        <v>4.5599999999999996</v>
      </c>
      <c r="E255" s="15" t="str">
        <f>VLOOKUP(A255,'Medical Examinations'!A$1:D2590,4,0)</f>
        <v>Yes</v>
      </c>
      <c r="F255" s="15" t="str">
        <f>VLOOKUP(A255,'Medical Examinations'!A$1:E2590,5,0)</f>
        <v>Yes</v>
      </c>
      <c r="G255" s="15" t="str">
        <f>VLOOKUP(A255,'Medical Examinations'!A$1:F2590,6,0)</f>
        <v>NO</v>
      </c>
      <c r="H255" s="15">
        <f>VLOOKUP(A255,'Medical Examinations'!A$1:G2590,7,0)</f>
        <v>2</v>
      </c>
      <c r="I255" t="str">
        <f>VLOOKUP(A255,'Medical Examinations'!A$1:H2589,8,0)</f>
        <v>Yes</v>
      </c>
      <c r="J255" t="str">
        <f>VLOOKUP(A255,'Medical Examinations'!A$1:J2590,10,0)</f>
        <v>NormalWeight</v>
      </c>
      <c r="K255" t="str">
        <f>VLOOKUP(A255,'Medical Examinations'!A$1:K2589,11,0)</f>
        <v>Normal</v>
      </c>
      <c r="L255" t="str">
        <f>VLOOKUP(A255,'Hospitalisation Details'!A$1:L2597,12,0)</f>
        <v>26-Oct-2000</v>
      </c>
      <c r="M255">
        <f>VLOOKUP(A255,'Hospitalisation Details'!A$1:F2598,6,0)</f>
        <v>33829.39</v>
      </c>
      <c r="N255" s="15" t="str">
        <f>VLOOKUP(A255,'Hospitalisation Details'!A$1:G2597,7,0)</f>
        <v>tier - 2</v>
      </c>
      <c r="O255" s="15" t="str">
        <f>VLOOKUP(A255,'Hospitalisation Details'!A$1:H2598,8,0)</f>
        <v>tier - 3</v>
      </c>
      <c r="P255" t="str">
        <f>VLOOKUP(A255,'Hospitalisation Details'!A$1:I2598,9,0)</f>
        <v>R1011</v>
      </c>
      <c r="Q255" s="15">
        <f>VLOOKUP(A255,'Hospitalisation Details'!A$1:M2598,13,0)</f>
        <v>22</v>
      </c>
    </row>
    <row r="256" spans="1:17" ht="15" x14ac:dyDescent="0.25">
      <c r="A256" s="1" t="s">
        <v>2117</v>
      </c>
      <c r="B256" t="str">
        <f>VLOOKUP(A256,'Customer Names'!A$1:D2591,4,0)</f>
        <v>Ridgway</v>
      </c>
      <c r="C256">
        <f>VLOOKUP(A256,'Medical Examinations'!A$1:B2591,2,0)</f>
        <v>22.18</v>
      </c>
      <c r="D256">
        <f>VLOOKUP(A256,'Medical Examinations'!A$1:C2592,3,0)</f>
        <v>9.9</v>
      </c>
      <c r="E256" s="15" t="str">
        <f>VLOOKUP(A256,'Medical Examinations'!A$1:D2591,4,0)</f>
        <v>NO</v>
      </c>
      <c r="F256" s="15" t="str">
        <f>VLOOKUP(A256,'Medical Examinations'!A$1:E2591,5,0)</f>
        <v>NO</v>
      </c>
      <c r="G256" s="15" t="str">
        <f>VLOOKUP(A256,'Medical Examinations'!A$1:F2591,6,0)</f>
        <v>NO</v>
      </c>
      <c r="H256" s="15">
        <f>VLOOKUP(A256,'Medical Examinations'!A$1:G2591,7,0)</f>
        <v>0</v>
      </c>
      <c r="I256" t="str">
        <f>VLOOKUP(A256,'Medical Examinations'!A$1:H2590,8,0)</f>
        <v>Yes</v>
      </c>
      <c r="J256" t="str">
        <f>VLOOKUP(A256,'Medical Examinations'!A$1:J2591,10,0)</f>
        <v>Obesity</v>
      </c>
      <c r="K256" t="str">
        <f>VLOOKUP(A256,'Medical Examinations'!A$1:K2590,11,0)</f>
        <v>Diabetes</v>
      </c>
      <c r="L256" t="str">
        <f>VLOOKUP(A256,'Hospitalisation Details'!A$1:L2598,12,0)</f>
        <v>11-Dec-1962</v>
      </c>
      <c r="M256">
        <f>VLOOKUP(A256,'Hospitalisation Details'!A$1:F2599,6,0)</f>
        <v>33753.32</v>
      </c>
      <c r="N256" s="15" t="str">
        <f>VLOOKUP(A256,'Hospitalisation Details'!A$1:G2598,7,0)</f>
        <v>tier - 1</v>
      </c>
      <c r="O256" s="15" t="str">
        <f>VLOOKUP(A256,'Hospitalisation Details'!A$1:H2599,8,0)</f>
        <v>tier - 3</v>
      </c>
      <c r="P256" t="str">
        <f>VLOOKUP(A256,'Hospitalisation Details'!A$1:I2599,9,0)</f>
        <v>R1011</v>
      </c>
      <c r="Q256" s="15">
        <f>VLOOKUP(A256,'Hospitalisation Details'!A$1:M2599,13,0)</f>
        <v>60</v>
      </c>
    </row>
    <row r="257" spans="1:17" ht="15" x14ac:dyDescent="0.25">
      <c r="A257" s="1" t="s">
        <v>2116</v>
      </c>
      <c r="B257" t="str">
        <f>VLOOKUP(A257,'Customer Names'!A$1:D2592,4,0)</f>
        <v>Black</v>
      </c>
      <c r="C257">
        <f>VLOOKUP(A257,'Medical Examinations'!A$1:B2592,2,0)</f>
        <v>31.92</v>
      </c>
      <c r="D257">
        <f>VLOOKUP(A257,'Medical Examinations'!A$1:C2593,3,0)</f>
        <v>5.1100000000000003</v>
      </c>
      <c r="E257" s="15" t="str">
        <f>VLOOKUP(A257,'Medical Examinations'!A$1:D2592,4,0)</f>
        <v>NO</v>
      </c>
      <c r="F257" s="15" t="str">
        <f>VLOOKUP(A257,'Medical Examinations'!A$1:E2592,5,0)</f>
        <v>NO</v>
      </c>
      <c r="G257" s="15" t="str">
        <f>VLOOKUP(A257,'Medical Examinations'!A$1:F2592,6,0)</f>
        <v>Yes</v>
      </c>
      <c r="H257" s="15">
        <f>VLOOKUP(A257,'Medical Examinations'!A$1:G2592,7,0)</f>
        <v>1</v>
      </c>
      <c r="I257" t="str">
        <f>VLOOKUP(A257,'Medical Examinations'!A$1:H2591,8,0)</f>
        <v>Yes</v>
      </c>
      <c r="J257" t="str">
        <f>VLOOKUP(A257,'Medical Examinations'!A$1:J2592,10,0)</f>
        <v>Obesity</v>
      </c>
      <c r="K257" t="str">
        <f>VLOOKUP(A257,'Medical Examinations'!A$1:K2591,11,0)</f>
        <v>Normal</v>
      </c>
      <c r="L257" t="str">
        <f>VLOOKUP(A257,'Hospitalisation Details'!A$1:L2599,12,0)</f>
        <v>12-Sep-2003</v>
      </c>
      <c r="M257">
        <f>VLOOKUP(A257,'Hospitalisation Details'!A$1:F2600,6,0)</f>
        <v>33750.29</v>
      </c>
      <c r="N257" s="15" t="str">
        <f>VLOOKUP(A257,'Hospitalisation Details'!A$1:G2599,7,0)</f>
        <v>tier - 1</v>
      </c>
      <c r="O257" s="15" t="str">
        <f>VLOOKUP(A257,'Hospitalisation Details'!A$1:H2600,8,0)</f>
        <v>tier - 3</v>
      </c>
      <c r="P257" t="str">
        <f>VLOOKUP(A257,'Hospitalisation Details'!A$1:I2600,9,0)</f>
        <v>R1012</v>
      </c>
      <c r="Q257" s="15">
        <f>VLOOKUP(A257,'Hospitalisation Details'!A$1:M2600,13,0)</f>
        <v>19</v>
      </c>
    </row>
    <row r="258" spans="1:17" ht="15" x14ac:dyDescent="0.25">
      <c r="A258" s="1" t="s">
        <v>2115</v>
      </c>
      <c r="B258" t="str">
        <f>VLOOKUP(A258,'Customer Names'!A$1:D2593,4,0)</f>
        <v>Canton</v>
      </c>
      <c r="C258">
        <f>VLOOKUP(A258,'Medical Examinations'!A$1:B2593,2,0)</f>
        <v>31.73</v>
      </c>
      <c r="D258">
        <f>VLOOKUP(A258,'Medical Examinations'!A$1:C2594,3,0)</f>
        <v>5.73</v>
      </c>
      <c r="E258" s="15" t="str">
        <f>VLOOKUP(A258,'Medical Examinations'!A$1:D2593,4,0)</f>
        <v>NO</v>
      </c>
      <c r="F258" s="15" t="str">
        <f>VLOOKUP(A258,'Medical Examinations'!A$1:E2593,5,0)</f>
        <v>Yes</v>
      </c>
      <c r="G258" s="15" t="str">
        <f>VLOOKUP(A258,'Medical Examinations'!A$1:F2593,6,0)</f>
        <v>NO</v>
      </c>
      <c r="H258" s="15">
        <f>VLOOKUP(A258,'Medical Examinations'!A$1:G2593,7,0)</f>
        <v>1</v>
      </c>
      <c r="I258" t="str">
        <f>VLOOKUP(A258,'Medical Examinations'!A$1:H2592,8,0)</f>
        <v>Yes</v>
      </c>
      <c r="J258" t="str">
        <f>VLOOKUP(A258,'Medical Examinations'!A$1:J2593,10,0)</f>
        <v>Obesity</v>
      </c>
      <c r="K258" t="str">
        <f>VLOOKUP(A258,'Medical Examinations'!A$1:K2592,11,0)</f>
        <v>Pre-Diabetes</v>
      </c>
      <c r="L258" t="str">
        <f>VLOOKUP(A258,'Hospitalisation Details'!A$1:L2600,12,0)</f>
        <v>1-Nov-2004</v>
      </c>
      <c r="M258">
        <f>VLOOKUP(A258,'Hospitalisation Details'!A$1:F2601,6,0)</f>
        <v>33732.69</v>
      </c>
      <c r="N258" s="15" t="str">
        <f>VLOOKUP(A258,'Hospitalisation Details'!A$1:G2600,7,0)</f>
        <v>tier - 1</v>
      </c>
      <c r="O258" s="15" t="str">
        <f>VLOOKUP(A258,'Hospitalisation Details'!A$1:H2601,8,0)</f>
        <v>tier - 1</v>
      </c>
      <c r="P258" t="str">
        <f>VLOOKUP(A258,'Hospitalisation Details'!A$1:I2601,9,0)</f>
        <v>R1017</v>
      </c>
      <c r="Q258" s="15">
        <f>VLOOKUP(A258,'Hospitalisation Details'!A$1:M2601,13,0)</f>
        <v>18</v>
      </c>
    </row>
    <row r="259" spans="1:17" ht="15" x14ac:dyDescent="0.25">
      <c r="A259" s="1" t="s">
        <v>2114</v>
      </c>
      <c r="B259" t="str">
        <f>VLOOKUP(A259,'Customer Names'!A$1:D2594,4,0)</f>
        <v>Fine</v>
      </c>
      <c r="C259">
        <f>VLOOKUP(A259,'Medical Examinations'!A$1:B2594,2,0)</f>
        <v>45.52</v>
      </c>
      <c r="D259">
        <f>VLOOKUP(A259,'Medical Examinations'!A$1:C2595,3,0)</f>
        <v>6.04</v>
      </c>
      <c r="E259" s="15" t="str">
        <f>VLOOKUP(A259,'Medical Examinations'!A$1:D2594,4,0)</f>
        <v>NO</v>
      </c>
      <c r="F259" s="15" t="str">
        <f>VLOOKUP(A259,'Medical Examinations'!A$1:E2594,5,0)</f>
        <v>NO</v>
      </c>
      <c r="G259" s="15" t="str">
        <f>VLOOKUP(A259,'Medical Examinations'!A$1:F2594,6,0)</f>
        <v>Yes</v>
      </c>
      <c r="H259" s="15">
        <f>VLOOKUP(A259,'Medical Examinations'!A$1:G2594,7,0)</f>
        <v>1</v>
      </c>
      <c r="I259" t="str">
        <f>VLOOKUP(A259,'Medical Examinations'!A$1:H2593,8,0)</f>
        <v>Yes</v>
      </c>
      <c r="J259" t="str">
        <f>VLOOKUP(A259,'Medical Examinations'!A$1:J2594,10,0)</f>
        <v>Obesity</v>
      </c>
      <c r="K259" t="str">
        <f>VLOOKUP(A259,'Medical Examinations'!A$1:K2593,11,0)</f>
        <v>Pre-Diabetes</v>
      </c>
      <c r="L259" t="str">
        <f>VLOOKUP(A259,'Hospitalisation Details'!A$1:L2601,12,0)</f>
        <v>28-Nov-1993</v>
      </c>
      <c r="M259">
        <f>VLOOKUP(A259,'Hospitalisation Details'!A$1:F2602,6,0)</f>
        <v>33707.550000000003</v>
      </c>
      <c r="N259" s="15" t="str">
        <f>VLOOKUP(A259,'Hospitalisation Details'!A$1:G2601,7,0)</f>
        <v>tier - 2</v>
      </c>
      <c r="O259" s="15" t="str">
        <f>VLOOKUP(A259,'Hospitalisation Details'!A$1:H2602,8,0)</f>
        <v>tier - 2</v>
      </c>
      <c r="P259" t="str">
        <f>VLOOKUP(A259,'Hospitalisation Details'!A$1:I2602,9,0)</f>
        <v>R1011</v>
      </c>
      <c r="Q259" s="15">
        <f>VLOOKUP(A259,'Hospitalisation Details'!A$1:M2602,13,0)</f>
        <v>29</v>
      </c>
    </row>
    <row r="260" spans="1:17" ht="15" x14ac:dyDescent="0.25">
      <c r="A260" s="1" t="s">
        <v>2113</v>
      </c>
      <c r="B260" t="str">
        <f>VLOOKUP(A260,'Customer Names'!A$1:D2595,4,0)</f>
        <v>Bui</v>
      </c>
      <c r="C260">
        <f>VLOOKUP(A260,'Medical Examinations'!A$1:B2595,2,0)</f>
        <v>52.81</v>
      </c>
      <c r="D260">
        <f>VLOOKUP(A260,'Medical Examinations'!A$1:C2596,3,0)</f>
        <v>5.19</v>
      </c>
      <c r="E260" s="15" t="str">
        <f>VLOOKUP(A260,'Medical Examinations'!A$1:D2595,4,0)</f>
        <v>NO</v>
      </c>
      <c r="F260" s="15" t="str">
        <f>VLOOKUP(A260,'Medical Examinations'!A$1:E2595,5,0)</f>
        <v>NO</v>
      </c>
      <c r="G260" s="15" t="str">
        <f>VLOOKUP(A260,'Medical Examinations'!A$1:F2595,6,0)</f>
        <v>Yes</v>
      </c>
      <c r="H260" s="15">
        <f>VLOOKUP(A260,'Medical Examinations'!A$1:G2595,7,0)</f>
        <v>1</v>
      </c>
      <c r="I260" t="str">
        <f>VLOOKUP(A260,'Medical Examinations'!A$1:H2594,8,0)</f>
        <v>Yes</v>
      </c>
      <c r="J260" t="str">
        <f>VLOOKUP(A260,'Medical Examinations'!A$1:J2595,10,0)</f>
        <v>Obesity</v>
      </c>
      <c r="K260" t="str">
        <f>VLOOKUP(A260,'Medical Examinations'!A$1:K2594,11,0)</f>
        <v>Normal</v>
      </c>
      <c r="L260" t="str">
        <f>VLOOKUP(A260,'Hospitalisation Details'!A$1:L2602,12,0)</f>
        <v>9-Sep-2003</v>
      </c>
      <c r="M260">
        <f>VLOOKUP(A260,'Hospitalisation Details'!A$1:F2603,6,0)</f>
        <v>33611.71</v>
      </c>
      <c r="N260" s="15" t="str">
        <f>VLOOKUP(A260,'Hospitalisation Details'!A$1:G2602,7,0)</f>
        <v>tier - 1</v>
      </c>
      <c r="O260" s="15" t="str">
        <f>VLOOKUP(A260,'Hospitalisation Details'!A$1:H2603,8,0)</f>
        <v>tier - 2</v>
      </c>
      <c r="P260" t="str">
        <f>VLOOKUP(A260,'Hospitalisation Details'!A$1:I2603,9,0)</f>
        <v>R1011</v>
      </c>
      <c r="Q260" s="15">
        <f>VLOOKUP(A260,'Hospitalisation Details'!A$1:M2603,13,0)</f>
        <v>19</v>
      </c>
    </row>
    <row r="261" spans="1:17" ht="15" x14ac:dyDescent="0.25">
      <c r="A261" s="1" t="s">
        <v>2112</v>
      </c>
      <c r="B261" t="str">
        <f>VLOOKUP(A261,'Customer Names'!A$1:D2596,4,0)</f>
        <v>Riepma</v>
      </c>
      <c r="C261">
        <f>VLOOKUP(A261,'Medical Examinations'!A$1:B2596,2,0)</f>
        <v>33.58</v>
      </c>
      <c r="D261">
        <f>VLOOKUP(A261,'Medical Examinations'!A$1:C2597,3,0)</f>
        <v>5.56</v>
      </c>
      <c r="E261" s="15" t="str">
        <f>VLOOKUP(A261,'Medical Examinations'!A$1:D2596,4,0)</f>
        <v>NO</v>
      </c>
      <c r="F261" s="15" t="str">
        <f>VLOOKUP(A261,'Medical Examinations'!A$1:E2596,5,0)</f>
        <v>NO</v>
      </c>
      <c r="G261" s="15" t="str">
        <f>VLOOKUP(A261,'Medical Examinations'!A$1:F2596,6,0)</f>
        <v>NO</v>
      </c>
      <c r="H261" s="15">
        <f>VLOOKUP(A261,'Medical Examinations'!A$1:G2596,7,0)</f>
        <v>1</v>
      </c>
      <c r="I261" t="str">
        <f>VLOOKUP(A261,'Medical Examinations'!A$1:H2595,8,0)</f>
        <v>Yes</v>
      </c>
      <c r="J261" t="str">
        <f>VLOOKUP(A261,'Medical Examinations'!A$1:J2596,10,0)</f>
        <v>Obesity</v>
      </c>
      <c r="K261" t="str">
        <f>VLOOKUP(A261,'Medical Examinations'!A$1:K2595,11,0)</f>
        <v>Normal</v>
      </c>
      <c r="L261" t="str">
        <f>VLOOKUP(A261,'Hospitalisation Details'!A$1:L2603,12,0)</f>
        <v>22-Jul-1984</v>
      </c>
      <c r="M261">
        <f>VLOOKUP(A261,'Hospitalisation Details'!A$1:F2604,6,0)</f>
        <v>33527.1</v>
      </c>
      <c r="N261" s="15" t="str">
        <f>VLOOKUP(A261,'Hospitalisation Details'!A$1:G2603,7,0)</f>
        <v>tier - 2</v>
      </c>
      <c r="O261" s="15" t="str">
        <f>VLOOKUP(A261,'Hospitalisation Details'!A$1:H2604,8,0)</f>
        <v>tier - 3</v>
      </c>
      <c r="P261" t="str">
        <f>VLOOKUP(A261,'Hospitalisation Details'!A$1:I2604,9,0)</f>
        <v>R1011</v>
      </c>
      <c r="Q261" s="15">
        <f>VLOOKUP(A261,'Hospitalisation Details'!A$1:M2604,13,0)</f>
        <v>38</v>
      </c>
    </row>
    <row r="262" spans="1:17" ht="15" x14ac:dyDescent="0.25">
      <c r="A262" s="1" t="s">
        <v>2111</v>
      </c>
      <c r="B262" t="str">
        <f>VLOOKUP(A262,'Customer Names'!A$1:D2597,4,0)</f>
        <v>Inman</v>
      </c>
      <c r="C262">
        <f>VLOOKUP(A262,'Medical Examinations'!A$1:B2597,2,0)</f>
        <v>30.684999999999999</v>
      </c>
      <c r="D262">
        <f>VLOOKUP(A262,'Medical Examinations'!A$1:C2598,3,0)</f>
        <v>8.23</v>
      </c>
      <c r="E262" s="15" t="str">
        <f>VLOOKUP(A262,'Medical Examinations'!A$1:D2597,4,0)</f>
        <v>NO</v>
      </c>
      <c r="F262" s="15" t="str">
        <f>VLOOKUP(A262,'Medical Examinations'!A$1:E2597,5,0)</f>
        <v>NO</v>
      </c>
      <c r="G262" s="15" t="str">
        <f>VLOOKUP(A262,'Medical Examinations'!A$1:F2597,6,0)</f>
        <v>NO</v>
      </c>
      <c r="H262" s="15">
        <f>VLOOKUP(A262,'Medical Examinations'!A$1:G2597,7,0)</f>
        <v>0</v>
      </c>
      <c r="I262" t="str">
        <f>VLOOKUP(A262,'Medical Examinations'!A$1:H2596,8,0)</f>
        <v>Yes</v>
      </c>
      <c r="J262" t="str">
        <f>VLOOKUP(A262,'Medical Examinations'!A$1:J2597,10,0)</f>
        <v>Obesity</v>
      </c>
      <c r="K262" t="str">
        <f>VLOOKUP(A262,'Medical Examinations'!A$1:K2596,11,0)</f>
        <v>Diabetes</v>
      </c>
      <c r="L262" t="str">
        <f>VLOOKUP(A262,'Hospitalisation Details'!A$1:L2604,12,0)</f>
        <v>25-Aug-2002</v>
      </c>
      <c r="M262">
        <f>VLOOKUP(A262,'Hospitalisation Details'!A$1:F2605,6,0)</f>
        <v>33475.82</v>
      </c>
      <c r="N262" s="15" t="str">
        <f>VLOOKUP(A262,'Hospitalisation Details'!A$1:G2604,7,0)</f>
        <v>tier - 1</v>
      </c>
      <c r="O262" s="15" t="str">
        <f>VLOOKUP(A262,'Hospitalisation Details'!A$1:H2605,8,0)</f>
        <v>tier - 1</v>
      </c>
      <c r="P262" t="str">
        <f>VLOOKUP(A262,'Hospitalisation Details'!A$1:I2605,9,0)</f>
        <v>R1018</v>
      </c>
      <c r="Q262" s="15">
        <f>VLOOKUP(A262,'Hospitalisation Details'!A$1:M2605,13,0)</f>
        <v>20</v>
      </c>
    </row>
    <row r="263" spans="1:17" ht="15" x14ac:dyDescent="0.25">
      <c r="A263" s="1" t="s">
        <v>2110</v>
      </c>
      <c r="B263" t="str">
        <f>VLOOKUP(A263,'Customer Names'!A$1:D2598,4,0)</f>
        <v>Kruzel</v>
      </c>
      <c r="C263">
        <f>VLOOKUP(A263,'Medical Examinations'!A$1:B2598,2,0)</f>
        <v>37.524999999999999</v>
      </c>
      <c r="D263">
        <f>VLOOKUP(A263,'Medical Examinations'!A$1:C2599,3,0)</f>
        <v>9.0299999999999994</v>
      </c>
      <c r="E263" s="15" t="str">
        <f>VLOOKUP(A263,'Medical Examinations'!A$1:D2598,4,0)</f>
        <v>Yes</v>
      </c>
      <c r="F263" s="15" t="str">
        <f>VLOOKUP(A263,'Medical Examinations'!A$1:E2598,5,0)</f>
        <v>NO</v>
      </c>
      <c r="G263" s="15" t="str">
        <f>VLOOKUP(A263,'Medical Examinations'!A$1:F2598,6,0)</f>
        <v>NO</v>
      </c>
      <c r="H263" s="15">
        <f>VLOOKUP(A263,'Medical Examinations'!A$1:G2598,7,0)</f>
        <v>2</v>
      </c>
      <c r="I263" t="str">
        <f>VLOOKUP(A263,'Medical Examinations'!A$1:H2597,8,0)</f>
        <v>NO</v>
      </c>
      <c r="J263" t="str">
        <f>VLOOKUP(A263,'Medical Examinations'!A$1:J2598,10,0)</f>
        <v>Obesity</v>
      </c>
      <c r="K263" t="str">
        <f>VLOOKUP(A263,'Medical Examinations'!A$1:K2597,11,0)</f>
        <v>Diabetes</v>
      </c>
      <c r="L263" t="str">
        <f>VLOOKUP(A263,'Hospitalisation Details'!A$1:L2605,12,0)</f>
        <v>18-Jun-1970</v>
      </c>
      <c r="M263">
        <f>VLOOKUP(A263,'Hospitalisation Details'!A$1:F2606,6,0)</f>
        <v>33471.97</v>
      </c>
      <c r="N263" s="15" t="str">
        <f>VLOOKUP(A263,'Hospitalisation Details'!A$1:G2605,7,0)</f>
        <v>tier - 2</v>
      </c>
      <c r="O263" s="15" t="str">
        <f>VLOOKUP(A263,'Hospitalisation Details'!A$1:H2606,8,0)</f>
        <v>tier - 2</v>
      </c>
      <c r="P263" t="str">
        <f>VLOOKUP(A263,'Hospitalisation Details'!A$1:I2606,9,0)</f>
        <v>R1012</v>
      </c>
      <c r="Q263" s="15">
        <f>VLOOKUP(A263,'Hospitalisation Details'!A$1:M2606,13,0)</f>
        <v>52</v>
      </c>
    </row>
    <row r="264" spans="1:17" ht="15" x14ac:dyDescent="0.25">
      <c r="A264" s="1" t="s">
        <v>2109</v>
      </c>
      <c r="B264" t="str">
        <f>VLOOKUP(A264,'Customer Names'!A$1:D2599,4,0)</f>
        <v>Lindsay</v>
      </c>
      <c r="C264">
        <f>VLOOKUP(A264,'Medical Examinations'!A$1:B2599,2,0)</f>
        <v>34.5</v>
      </c>
      <c r="D264">
        <f>VLOOKUP(A264,'Medical Examinations'!A$1:C2600,3,0)</f>
        <v>4.07</v>
      </c>
      <c r="E264" s="15" t="str">
        <f>VLOOKUP(A264,'Medical Examinations'!A$1:D2599,4,0)</f>
        <v>Yes</v>
      </c>
      <c r="F264" s="15" t="str">
        <f>VLOOKUP(A264,'Medical Examinations'!A$1:E2599,5,0)</f>
        <v>NO</v>
      </c>
      <c r="G264" s="15" t="str">
        <f>VLOOKUP(A264,'Medical Examinations'!A$1:F2599,6,0)</f>
        <v>NO</v>
      </c>
      <c r="H264" s="15">
        <f>VLOOKUP(A264,'Medical Examinations'!A$1:G2599,7,0)</f>
        <v>0</v>
      </c>
      <c r="I264" t="str">
        <f>VLOOKUP(A264,'Medical Examinations'!A$1:H2598,8,0)</f>
        <v>Yes</v>
      </c>
      <c r="J264" t="str">
        <f>VLOOKUP(A264,'Medical Examinations'!A$1:J2599,10,0)</f>
        <v>Over Weight</v>
      </c>
      <c r="K264" t="str">
        <f>VLOOKUP(A264,'Medical Examinations'!A$1:K2598,11,0)</f>
        <v>Normal</v>
      </c>
      <c r="L264" t="str">
        <f>VLOOKUP(A264,'Hospitalisation Details'!A$1:L2606,12,0)</f>
        <v>7-Dec-1985</v>
      </c>
      <c r="M264">
        <f>VLOOKUP(A264,'Hospitalisation Details'!A$1:F2607,6,0)</f>
        <v>33450.99</v>
      </c>
      <c r="N264" s="15" t="str">
        <f>VLOOKUP(A264,'Hospitalisation Details'!A$1:G2606,7,0)</f>
        <v>tier - 2</v>
      </c>
      <c r="O264" s="15" t="str">
        <f>VLOOKUP(A264,'Hospitalisation Details'!A$1:H2607,8,0)</f>
        <v>tier - 2</v>
      </c>
      <c r="P264" t="str">
        <f>VLOOKUP(A264,'Hospitalisation Details'!A$1:I2607,9,0)</f>
        <v>R1011</v>
      </c>
      <c r="Q264" s="15">
        <f>VLOOKUP(A264,'Hospitalisation Details'!A$1:M2607,13,0)</f>
        <v>37</v>
      </c>
    </row>
    <row r="265" spans="1:17" ht="15" x14ac:dyDescent="0.25">
      <c r="A265" s="1" t="s">
        <v>2108</v>
      </c>
      <c r="B265" t="str">
        <f>VLOOKUP(A265,'Customer Names'!A$1:D2600,4,0)</f>
        <v>Land</v>
      </c>
      <c r="C265">
        <f>VLOOKUP(A265,'Medical Examinations'!A$1:B2600,2,0)</f>
        <v>28.16</v>
      </c>
      <c r="D265">
        <f>VLOOKUP(A265,'Medical Examinations'!A$1:C2601,3,0)</f>
        <v>5.77</v>
      </c>
      <c r="E265" s="15" t="str">
        <f>VLOOKUP(A265,'Medical Examinations'!A$1:D2600,4,0)</f>
        <v>NO</v>
      </c>
      <c r="F265" s="15" t="str">
        <f>VLOOKUP(A265,'Medical Examinations'!A$1:E2600,5,0)</f>
        <v>NO</v>
      </c>
      <c r="G265" s="15" t="str">
        <f>VLOOKUP(A265,'Medical Examinations'!A$1:F2600,6,0)</f>
        <v>NO</v>
      </c>
      <c r="H265" s="15">
        <f>VLOOKUP(A265,'Medical Examinations'!A$1:G2600,7,0)</f>
        <v>2</v>
      </c>
      <c r="I265" t="str">
        <f>VLOOKUP(A265,'Medical Examinations'!A$1:H2599,8,0)</f>
        <v>Yes</v>
      </c>
      <c r="J265" t="str">
        <f>VLOOKUP(A265,'Medical Examinations'!A$1:J2600,10,0)</f>
        <v>Obesity</v>
      </c>
      <c r="K265" t="str">
        <f>VLOOKUP(A265,'Medical Examinations'!A$1:K2599,11,0)</f>
        <v>Pre-Diabetes</v>
      </c>
      <c r="L265" t="str">
        <f>VLOOKUP(A265,'Hospitalisation Details'!A$1:L2607,12,0)</f>
        <v>5-Sep-1972</v>
      </c>
      <c r="M265">
        <f>VLOOKUP(A265,'Hospitalisation Details'!A$1:F2608,6,0)</f>
        <v>33344.449999999997</v>
      </c>
      <c r="N265" s="15" t="str">
        <f>VLOOKUP(A265,'Hospitalisation Details'!A$1:G2607,7,0)</f>
        <v>tier - 2</v>
      </c>
      <c r="O265" s="15" t="str">
        <f>VLOOKUP(A265,'Hospitalisation Details'!A$1:H2608,8,0)</f>
        <v>tier - 3</v>
      </c>
      <c r="P265" t="str">
        <f>VLOOKUP(A265,'Hospitalisation Details'!A$1:I2608,9,0)</f>
        <v>R1011</v>
      </c>
      <c r="Q265" s="15">
        <f>VLOOKUP(A265,'Hospitalisation Details'!A$1:M2608,13,0)</f>
        <v>50</v>
      </c>
    </row>
    <row r="266" spans="1:17" ht="15" x14ac:dyDescent="0.25">
      <c r="A266" s="1" t="s">
        <v>2107</v>
      </c>
      <c r="B266" t="str">
        <f>VLOOKUP(A266,'Customer Names'!A$1:D2601,4,0)</f>
        <v>Brecher</v>
      </c>
      <c r="C266">
        <f>VLOOKUP(A266,'Medical Examinations'!A$1:B2601,2,0)</f>
        <v>30.02</v>
      </c>
      <c r="D266">
        <f>VLOOKUP(A266,'Medical Examinations'!A$1:C2602,3,0)</f>
        <v>5.98</v>
      </c>
      <c r="E266" s="15" t="str">
        <f>VLOOKUP(A266,'Medical Examinations'!A$1:D2601,4,0)</f>
        <v>NO</v>
      </c>
      <c r="F266" s="15" t="str">
        <f>VLOOKUP(A266,'Medical Examinations'!A$1:E2601,5,0)</f>
        <v>NO</v>
      </c>
      <c r="G266" s="15" t="str">
        <f>VLOOKUP(A266,'Medical Examinations'!A$1:F2601,6,0)</f>
        <v>Yes</v>
      </c>
      <c r="H266" s="15">
        <f>VLOOKUP(A266,'Medical Examinations'!A$1:G2601,7,0)</f>
        <v>1</v>
      </c>
      <c r="I266" t="str">
        <f>VLOOKUP(A266,'Medical Examinations'!A$1:H2600,8,0)</f>
        <v>Yes</v>
      </c>
      <c r="J266" t="str">
        <f>VLOOKUP(A266,'Medical Examinations'!A$1:J2601,10,0)</f>
        <v>Obesity</v>
      </c>
      <c r="K266" t="str">
        <f>VLOOKUP(A266,'Medical Examinations'!A$1:K2600,11,0)</f>
        <v>Pre-Diabetes</v>
      </c>
      <c r="L266" t="str">
        <f>VLOOKUP(A266,'Hospitalisation Details'!A$1:L2608,12,0)</f>
        <v>28-Nov-2003</v>
      </c>
      <c r="M266">
        <f>VLOOKUP(A266,'Hospitalisation Details'!A$1:F2609,6,0)</f>
        <v>33307.550000000003</v>
      </c>
      <c r="N266" s="15" t="str">
        <f>VLOOKUP(A266,'Hospitalisation Details'!A$1:G2608,7,0)</f>
        <v>tier - 2</v>
      </c>
      <c r="O266" s="15" t="str">
        <f>VLOOKUP(A266,'Hospitalisation Details'!A$1:H2609,8,0)</f>
        <v>tier - 3</v>
      </c>
      <c r="P266" t="str">
        <f>VLOOKUP(A266,'Hospitalisation Details'!A$1:I2609,9,0)</f>
        <v>R1012</v>
      </c>
      <c r="Q266" s="15">
        <f>VLOOKUP(A266,'Hospitalisation Details'!A$1:M2609,13,0)</f>
        <v>19</v>
      </c>
    </row>
    <row r="267" spans="1:17" ht="15" x14ac:dyDescent="0.25">
      <c r="A267" s="1" t="s">
        <v>2106</v>
      </c>
      <c r="B267" t="str">
        <f>VLOOKUP(A267,'Customer Names'!A$1:D2602,4,0)</f>
        <v>Debolt</v>
      </c>
      <c r="C267">
        <f>VLOOKUP(A267,'Medical Examinations'!A$1:B2602,2,0)</f>
        <v>37.82</v>
      </c>
      <c r="D267">
        <f>VLOOKUP(A267,'Medical Examinations'!A$1:C2603,3,0)</f>
        <v>6.01</v>
      </c>
      <c r="E267" s="15" t="str">
        <f>VLOOKUP(A267,'Medical Examinations'!A$1:D2602,4,0)</f>
        <v>NO</v>
      </c>
      <c r="F267" s="15" t="str">
        <f>VLOOKUP(A267,'Medical Examinations'!A$1:E2602,5,0)</f>
        <v>NO</v>
      </c>
      <c r="G267" s="15" t="str">
        <f>VLOOKUP(A267,'Medical Examinations'!A$1:F2602,6,0)</f>
        <v>NO</v>
      </c>
      <c r="H267" s="15">
        <f>VLOOKUP(A267,'Medical Examinations'!A$1:G2602,7,0)</f>
        <v>0</v>
      </c>
      <c r="I267" t="str">
        <f>VLOOKUP(A267,'Medical Examinations'!A$1:H2601,8,0)</f>
        <v>Yes</v>
      </c>
      <c r="J267" t="str">
        <f>VLOOKUP(A267,'Medical Examinations'!A$1:J2602,10,0)</f>
        <v>Obesity</v>
      </c>
      <c r="K267" t="str">
        <f>VLOOKUP(A267,'Medical Examinations'!A$1:K2601,11,0)</f>
        <v>Pre-Diabetes</v>
      </c>
      <c r="L267" t="str">
        <f>VLOOKUP(A267,'Hospitalisation Details'!A$1:L2609,12,0)</f>
        <v>12-Oct-1990</v>
      </c>
      <c r="M267">
        <f>VLOOKUP(A267,'Hospitalisation Details'!A$1:F2610,6,0)</f>
        <v>33292.83</v>
      </c>
      <c r="N267" s="15" t="str">
        <f>VLOOKUP(A267,'Hospitalisation Details'!A$1:G2609,7,0)</f>
        <v>tier - 2</v>
      </c>
      <c r="O267" s="15" t="str">
        <f>VLOOKUP(A267,'Hospitalisation Details'!A$1:H2610,8,0)</f>
        <v>tier - 1</v>
      </c>
      <c r="P267" t="str">
        <f>VLOOKUP(A267,'Hospitalisation Details'!A$1:I2610,9,0)</f>
        <v>R1011</v>
      </c>
      <c r="Q267" s="15">
        <f>VLOOKUP(A267,'Hospitalisation Details'!A$1:M2610,13,0)</f>
        <v>32</v>
      </c>
    </row>
    <row r="268" spans="1:17" ht="15" x14ac:dyDescent="0.25">
      <c r="A268" s="1" t="s">
        <v>2105</v>
      </c>
      <c r="B268" t="str">
        <f>VLOOKUP(A268,'Customer Names'!A$1:D2603,4,0)</f>
        <v>Oswalt</v>
      </c>
      <c r="C268">
        <f>VLOOKUP(A268,'Medical Examinations'!A$1:B2603,2,0)</f>
        <v>33.14</v>
      </c>
      <c r="D268">
        <f>VLOOKUP(A268,'Medical Examinations'!A$1:C2604,3,0)</f>
        <v>5.67</v>
      </c>
      <c r="E268" s="15" t="str">
        <f>VLOOKUP(A268,'Medical Examinations'!A$1:D2603,4,0)</f>
        <v>Yes</v>
      </c>
      <c r="F268" s="15" t="str">
        <f>VLOOKUP(A268,'Medical Examinations'!A$1:E2603,5,0)</f>
        <v>NO</v>
      </c>
      <c r="G268" s="15" t="str">
        <f>VLOOKUP(A268,'Medical Examinations'!A$1:F2603,6,0)</f>
        <v>NO</v>
      </c>
      <c r="H268" s="15">
        <f>VLOOKUP(A268,'Medical Examinations'!A$1:G2603,7,0)</f>
        <v>0</v>
      </c>
      <c r="I268" t="str">
        <f>VLOOKUP(A268,'Medical Examinations'!A$1:H2602,8,0)</f>
        <v>Yes</v>
      </c>
      <c r="J268" t="str">
        <f>VLOOKUP(A268,'Medical Examinations'!A$1:J2603,10,0)</f>
        <v>Over Weight</v>
      </c>
      <c r="K268" t="str">
        <f>VLOOKUP(A268,'Medical Examinations'!A$1:K2602,11,0)</f>
        <v>Normal</v>
      </c>
      <c r="L268" t="str">
        <f>VLOOKUP(A268,'Hospitalisation Details'!A$1:L2610,12,0)</f>
        <v>15-Jul-1985</v>
      </c>
      <c r="M268">
        <f>VLOOKUP(A268,'Hospitalisation Details'!A$1:F2611,6,0)</f>
        <v>33121</v>
      </c>
      <c r="N268" s="15" t="str">
        <f>VLOOKUP(A268,'Hospitalisation Details'!A$1:G2610,7,0)</f>
        <v>tier - 2</v>
      </c>
      <c r="O268" s="15" t="str">
        <f>VLOOKUP(A268,'Hospitalisation Details'!A$1:H2611,8,0)</f>
        <v>tier - 1</v>
      </c>
      <c r="P268" t="str">
        <f>VLOOKUP(A268,'Hospitalisation Details'!A$1:I2611,9,0)</f>
        <v>R1011</v>
      </c>
      <c r="Q268" s="15">
        <f>VLOOKUP(A268,'Hospitalisation Details'!A$1:M2611,13,0)</f>
        <v>37</v>
      </c>
    </row>
    <row r="269" spans="1:17" ht="15" x14ac:dyDescent="0.25">
      <c r="A269" s="1" t="s">
        <v>2104</v>
      </c>
      <c r="B269" t="str">
        <f>VLOOKUP(A269,'Customer Names'!A$1:D2604,4,0)</f>
        <v>Boyd</v>
      </c>
      <c r="C269">
        <f>VLOOKUP(A269,'Medical Examinations'!A$1:B2604,2,0)</f>
        <v>25.14</v>
      </c>
      <c r="D269">
        <f>VLOOKUP(A269,'Medical Examinations'!A$1:C2605,3,0)</f>
        <v>6.02</v>
      </c>
      <c r="E269" s="15" t="str">
        <f>VLOOKUP(A269,'Medical Examinations'!A$1:D2604,4,0)</f>
        <v>Yes</v>
      </c>
      <c r="F269" s="15" t="str">
        <f>VLOOKUP(A269,'Medical Examinations'!A$1:E2604,5,0)</f>
        <v>NO</v>
      </c>
      <c r="G269" s="15" t="str">
        <f>VLOOKUP(A269,'Medical Examinations'!A$1:F2604,6,0)</f>
        <v>Yes</v>
      </c>
      <c r="H269" s="15">
        <f>VLOOKUP(A269,'Medical Examinations'!A$1:G2604,7,0)</f>
        <v>1</v>
      </c>
      <c r="I269" t="str">
        <f>VLOOKUP(A269,'Medical Examinations'!A$1:H2603,8,0)</f>
        <v>Yes</v>
      </c>
      <c r="J269" t="str">
        <f>VLOOKUP(A269,'Medical Examinations'!A$1:J2604,10,0)</f>
        <v>NormalWeight</v>
      </c>
      <c r="K269" t="str">
        <f>VLOOKUP(A269,'Medical Examinations'!A$1:K2603,11,0)</f>
        <v>Pre-Diabetes</v>
      </c>
      <c r="L269" t="str">
        <f>VLOOKUP(A269,'Hospitalisation Details'!A$1:L2611,12,0)</f>
        <v>30-Oct-1969</v>
      </c>
      <c r="M269">
        <f>VLOOKUP(A269,'Hospitalisation Details'!A$1:F2612,6,0)</f>
        <v>33090.660000000003</v>
      </c>
      <c r="N269" s="15" t="str">
        <f>VLOOKUP(A269,'Hospitalisation Details'!A$1:G2611,7,0)</f>
        <v>tier - 2</v>
      </c>
      <c r="O269" s="15" t="str">
        <f>VLOOKUP(A269,'Hospitalisation Details'!A$1:H2612,8,0)</f>
        <v>tier - 2</v>
      </c>
      <c r="P269" t="str">
        <f>VLOOKUP(A269,'Hospitalisation Details'!A$1:I2612,9,0)</f>
        <v>R1011</v>
      </c>
      <c r="Q269" s="15">
        <f>VLOOKUP(A269,'Hospitalisation Details'!A$1:M2612,13,0)</f>
        <v>53</v>
      </c>
    </row>
    <row r="270" spans="1:17" ht="15" x14ac:dyDescent="0.25">
      <c r="A270" s="1" t="s">
        <v>2103</v>
      </c>
      <c r="B270" t="str">
        <f>VLOOKUP(A270,'Customer Names'!A$1:D2605,4,0)</f>
        <v>Bulewich</v>
      </c>
      <c r="C270">
        <f>VLOOKUP(A270,'Medical Examinations'!A$1:B2605,2,0)</f>
        <v>20.18</v>
      </c>
      <c r="D270">
        <f>VLOOKUP(A270,'Medical Examinations'!A$1:C2606,3,0)</f>
        <v>11.19</v>
      </c>
      <c r="E270" s="15" t="str">
        <f>VLOOKUP(A270,'Medical Examinations'!A$1:D2605,4,0)</f>
        <v>NO</v>
      </c>
      <c r="F270" s="15" t="str">
        <f>VLOOKUP(A270,'Medical Examinations'!A$1:E2605,5,0)</f>
        <v>NO</v>
      </c>
      <c r="G270" s="15" t="str">
        <f>VLOOKUP(A270,'Medical Examinations'!A$1:F2605,6,0)</f>
        <v>NO</v>
      </c>
      <c r="H270" s="15">
        <f>VLOOKUP(A270,'Medical Examinations'!A$1:G2605,7,0)</f>
        <v>0</v>
      </c>
      <c r="I270" t="str">
        <f>VLOOKUP(A270,'Medical Examinations'!A$1:H2604,8,0)</f>
        <v>Yes</v>
      </c>
      <c r="J270" t="str">
        <f>VLOOKUP(A270,'Medical Examinations'!A$1:J2605,10,0)</f>
        <v>Obesity</v>
      </c>
      <c r="K270" t="str">
        <f>VLOOKUP(A270,'Medical Examinations'!A$1:K2604,11,0)</f>
        <v>Diabetes</v>
      </c>
      <c r="L270" t="str">
        <f>VLOOKUP(A270,'Hospitalisation Details'!A$1:L2612,12,0)</f>
        <v>1-Jul-1962</v>
      </c>
      <c r="M270">
        <f>VLOOKUP(A270,'Hospitalisation Details'!A$1:F2613,6,0)</f>
        <v>33074.94</v>
      </c>
      <c r="N270" s="15" t="str">
        <f>VLOOKUP(A270,'Hospitalisation Details'!A$1:G2612,7,0)</f>
        <v>tier - 1</v>
      </c>
      <c r="O270" s="15" t="str">
        <f>VLOOKUP(A270,'Hospitalisation Details'!A$1:H2613,8,0)</f>
        <v>tier - 2</v>
      </c>
      <c r="P270" t="str">
        <f>VLOOKUP(A270,'Hospitalisation Details'!A$1:I2613,9,0)</f>
        <v>R1011</v>
      </c>
      <c r="Q270" s="15">
        <f>VLOOKUP(A270,'Hospitalisation Details'!A$1:M2613,13,0)</f>
        <v>60</v>
      </c>
    </row>
    <row r="271" spans="1:17" ht="15" x14ac:dyDescent="0.25">
      <c r="A271" s="1" t="s">
        <v>2102</v>
      </c>
      <c r="B271" t="str">
        <f>VLOOKUP(A271,'Customer Names'!A$1:D2606,4,0)</f>
        <v>Fukuda</v>
      </c>
      <c r="C271">
        <f>VLOOKUP(A271,'Medical Examinations'!A$1:B2606,2,0)</f>
        <v>44.36</v>
      </c>
      <c r="D271">
        <f>VLOOKUP(A271,'Medical Examinations'!A$1:C2607,3,0)</f>
        <v>5.1100000000000003</v>
      </c>
      <c r="E271" s="15" t="str">
        <f>VLOOKUP(A271,'Medical Examinations'!A$1:D2606,4,0)</f>
        <v>NO</v>
      </c>
      <c r="F271" s="15" t="str">
        <f>VLOOKUP(A271,'Medical Examinations'!A$1:E2606,5,0)</f>
        <v>NO</v>
      </c>
      <c r="G271" s="15" t="str">
        <f>VLOOKUP(A271,'Medical Examinations'!A$1:F2606,6,0)</f>
        <v>NO</v>
      </c>
      <c r="H271" s="15">
        <f>VLOOKUP(A271,'Medical Examinations'!A$1:G2606,7,0)</f>
        <v>0</v>
      </c>
      <c r="I271" t="str">
        <f>VLOOKUP(A271,'Medical Examinations'!A$1:H2605,8,0)</f>
        <v>Yes</v>
      </c>
      <c r="J271" t="str">
        <f>VLOOKUP(A271,'Medical Examinations'!A$1:J2606,10,0)</f>
        <v>NormalWeight</v>
      </c>
      <c r="K271" t="str">
        <f>VLOOKUP(A271,'Medical Examinations'!A$1:K2605,11,0)</f>
        <v>Normal</v>
      </c>
      <c r="L271" t="str">
        <f>VLOOKUP(A271,'Hospitalisation Details'!A$1:L2613,12,0)</f>
        <v>28-Jul-1994</v>
      </c>
      <c r="M271">
        <f>VLOOKUP(A271,'Hospitalisation Details'!A$1:F2614,6,0)</f>
        <v>33057.230000000003</v>
      </c>
      <c r="N271" s="15" t="str">
        <f>VLOOKUP(A271,'Hospitalisation Details'!A$1:G2613,7,0)</f>
        <v>tier - 1</v>
      </c>
      <c r="O271" s="15" t="str">
        <f>VLOOKUP(A271,'Hospitalisation Details'!A$1:H2614,8,0)</f>
        <v>tier - 2</v>
      </c>
      <c r="P271" t="str">
        <f>VLOOKUP(A271,'Hospitalisation Details'!A$1:I2614,9,0)</f>
        <v>R1011</v>
      </c>
      <c r="Q271" s="15">
        <f>VLOOKUP(A271,'Hospitalisation Details'!A$1:M2614,13,0)</f>
        <v>28</v>
      </c>
    </row>
    <row r="272" spans="1:17" ht="15" x14ac:dyDescent="0.25">
      <c r="A272" s="1" t="s">
        <v>2101</v>
      </c>
      <c r="B272" t="str">
        <f>VLOOKUP(A272,'Customer Names'!A$1:D2607,4,0)</f>
        <v>Phillips</v>
      </c>
      <c r="C272">
        <f>VLOOKUP(A272,'Medical Examinations'!A$1:B2607,2,0)</f>
        <v>23.82</v>
      </c>
      <c r="D272">
        <f>VLOOKUP(A272,'Medical Examinations'!A$1:C2608,3,0)</f>
        <v>10.85</v>
      </c>
      <c r="E272" s="15" t="str">
        <f>VLOOKUP(A272,'Medical Examinations'!A$1:D2607,4,0)</f>
        <v>Yes</v>
      </c>
      <c r="F272" s="15" t="str">
        <f>VLOOKUP(A272,'Medical Examinations'!A$1:E2607,5,0)</f>
        <v>NO</v>
      </c>
      <c r="G272" s="15" t="str">
        <f>VLOOKUP(A272,'Medical Examinations'!A$1:F2607,6,0)</f>
        <v>NO</v>
      </c>
      <c r="H272" s="15">
        <f>VLOOKUP(A272,'Medical Examinations'!A$1:G2607,7,0)</f>
        <v>0</v>
      </c>
      <c r="I272" t="str">
        <f>VLOOKUP(A272,'Medical Examinations'!A$1:H2606,8,0)</f>
        <v>Yes</v>
      </c>
      <c r="J272" t="str">
        <f>VLOOKUP(A272,'Medical Examinations'!A$1:J2607,10,0)</f>
        <v>Obesity</v>
      </c>
      <c r="K272" t="str">
        <f>VLOOKUP(A272,'Medical Examinations'!A$1:K2606,11,0)</f>
        <v>Diabetes</v>
      </c>
      <c r="L272" t="str">
        <f>VLOOKUP(A272,'Hospitalisation Details'!A$1:L2614,12,0)</f>
        <v>10-Jul-1967</v>
      </c>
      <c r="M272">
        <f>VLOOKUP(A272,'Hospitalisation Details'!A$1:F2615,6,0)</f>
        <v>33025.32</v>
      </c>
      <c r="N272" s="15" t="str">
        <f>VLOOKUP(A272,'Hospitalisation Details'!A$1:G2614,7,0)</f>
        <v>tier - 2</v>
      </c>
      <c r="O272" s="15" t="str">
        <f>VLOOKUP(A272,'Hospitalisation Details'!A$1:H2615,8,0)</f>
        <v>tier - 3</v>
      </c>
      <c r="P272" t="str">
        <f>VLOOKUP(A272,'Hospitalisation Details'!A$1:I2615,9,0)</f>
        <v>R1011</v>
      </c>
      <c r="Q272" s="15">
        <f>VLOOKUP(A272,'Hospitalisation Details'!A$1:M2615,13,0)</f>
        <v>55</v>
      </c>
    </row>
    <row r="273" spans="1:17" ht="15" x14ac:dyDescent="0.25">
      <c r="A273" s="1" t="s">
        <v>2100</v>
      </c>
      <c r="B273" t="str">
        <f>VLOOKUP(A273,'Customer Names'!A$1:D2608,4,0)</f>
        <v>Maddison</v>
      </c>
      <c r="C273">
        <f>VLOOKUP(A273,'Medical Examinations'!A$1:B2608,2,0)</f>
        <v>45</v>
      </c>
      <c r="D273">
        <f>VLOOKUP(A273,'Medical Examinations'!A$1:C2609,3,0)</f>
        <v>5.24</v>
      </c>
      <c r="E273" s="15" t="str">
        <f>VLOOKUP(A273,'Medical Examinations'!A$1:D2608,4,0)</f>
        <v>Yes</v>
      </c>
      <c r="F273" s="15" t="str">
        <f>VLOOKUP(A273,'Medical Examinations'!A$1:E2608,5,0)</f>
        <v>NO</v>
      </c>
      <c r="G273" s="15" t="str">
        <f>VLOOKUP(A273,'Medical Examinations'!A$1:F2608,6,0)</f>
        <v>NO</v>
      </c>
      <c r="H273" s="15">
        <f>VLOOKUP(A273,'Medical Examinations'!A$1:G2608,7,0)</f>
        <v>1</v>
      </c>
      <c r="I273" t="str">
        <f>VLOOKUP(A273,'Medical Examinations'!A$1:H2607,8,0)</f>
        <v>Yes</v>
      </c>
      <c r="J273" t="str">
        <f>VLOOKUP(A273,'Medical Examinations'!A$1:J2608,10,0)</f>
        <v>Over Weight</v>
      </c>
      <c r="K273" t="str">
        <f>VLOOKUP(A273,'Medical Examinations'!A$1:K2607,11,0)</f>
        <v>Normal</v>
      </c>
      <c r="L273" t="str">
        <f>VLOOKUP(A273,'Hospitalisation Details'!A$1:L2615,12,0)</f>
        <v>8-Jul-1995</v>
      </c>
      <c r="M273">
        <f>VLOOKUP(A273,'Hospitalisation Details'!A$1:F2616,6,0)</f>
        <v>33017.46</v>
      </c>
      <c r="N273" s="15" t="str">
        <f>VLOOKUP(A273,'Hospitalisation Details'!A$1:G2615,7,0)</f>
        <v>tier - 1</v>
      </c>
      <c r="O273" s="15" t="str">
        <f>VLOOKUP(A273,'Hospitalisation Details'!A$1:H2616,8,0)</f>
        <v>tier - 1</v>
      </c>
      <c r="P273" t="str">
        <f>VLOOKUP(A273,'Hospitalisation Details'!A$1:I2616,9,0)</f>
        <v>R1011</v>
      </c>
      <c r="Q273" s="15">
        <f>VLOOKUP(A273,'Hospitalisation Details'!A$1:M2616,13,0)</f>
        <v>27</v>
      </c>
    </row>
    <row r="274" spans="1:17" ht="15" x14ac:dyDescent="0.25">
      <c r="A274" s="1" t="s">
        <v>2099</v>
      </c>
      <c r="B274" t="str">
        <f>VLOOKUP(A274,'Customer Names'!A$1:D2609,4,0)</f>
        <v>Lockwood</v>
      </c>
      <c r="C274">
        <f>VLOOKUP(A274,'Medical Examinations'!A$1:B2609,2,0)</f>
        <v>26.62</v>
      </c>
      <c r="D274">
        <f>VLOOKUP(A274,'Medical Examinations'!A$1:C2610,3,0)</f>
        <v>10.08</v>
      </c>
      <c r="E274" s="15" t="str">
        <f>VLOOKUP(A274,'Medical Examinations'!A$1:D2609,4,0)</f>
        <v>NO</v>
      </c>
      <c r="F274" s="15" t="str">
        <f>VLOOKUP(A274,'Medical Examinations'!A$1:E2609,5,0)</f>
        <v>NO</v>
      </c>
      <c r="G274" s="15" t="str">
        <f>VLOOKUP(A274,'Medical Examinations'!A$1:F2609,6,0)</f>
        <v>NO</v>
      </c>
      <c r="H274" s="15">
        <f>VLOOKUP(A274,'Medical Examinations'!A$1:G2609,7,0)</f>
        <v>0</v>
      </c>
      <c r="I274" t="str">
        <f>VLOOKUP(A274,'Medical Examinations'!A$1:H2608,8,0)</f>
        <v>Yes</v>
      </c>
      <c r="J274" t="str">
        <f>VLOOKUP(A274,'Medical Examinations'!A$1:J2609,10,0)</f>
        <v>Obesity</v>
      </c>
      <c r="K274" t="str">
        <f>VLOOKUP(A274,'Medical Examinations'!A$1:K2608,11,0)</f>
        <v>Diabetes</v>
      </c>
      <c r="L274" t="str">
        <f>VLOOKUP(A274,'Hospitalisation Details'!A$1:L2616,12,0)</f>
        <v>24-Aug-1971</v>
      </c>
      <c r="M274">
        <f>VLOOKUP(A274,'Hospitalisation Details'!A$1:F2617,6,0)</f>
        <v>32947.629999999997</v>
      </c>
      <c r="N274" s="15" t="str">
        <f>VLOOKUP(A274,'Hospitalisation Details'!A$1:G2616,7,0)</f>
        <v>tier - 2</v>
      </c>
      <c r="O274" s="15" t="str">
        <f>VLOOKUP(A274,'Hospitalisation Details'!A$1:H2617,8,0)</f>
        <v>tier - 1</v>
      </c>
      <c r="P274" t="str">
        <f>VLOOKUP(A274,'Hospitalisation Details'!A$1:I2617,9,0)</f>
        <v>R1011</v>
      </c>
      <c r="Q274" s="15">
        <f>VLOOKUP(A274,'Hospitalisation Details'!A$1:M2617,13,0)</f>
        <v>51</v>
      </c>
    </row>
    <row r="275" spans="1:17" ht="15" x14ac:dyDescent="0.25">
      <c r="A275" s="1" t="s">
        <v>2098</v>
      </c>
      <c r="B275" t="str">
        <f>VLOOKUP(A275,'Customer Names'!A$1:D2610,4,0)</f>
        <v>Defilippi</v>
      </c>
      <c r="C275">
        <f>VLOOKUP(A275,'Medical Examinations'!A$1:B2610,2,0)</f>
        <v>32.67</v>
      </c>
      <c r="D275">
        <f>VLOOKUP(A275,'Medical Examinations'!A$1:C2611,3,0)</f>
        <v>10.97</v>
      </c>
      <c r="E275" s="15" t="str">
        <f>VLOOKUP(A275,'Medical Examinations'!A$1:D2610,4,0)</f>
        <v>Yes</v>
      </c>
      <c r="F275" s="15" t="str">
        <f>VLOOKUP(A275,'Medical Examinations'!A$1:E2610,5,0)</f>
        <v>NO</v>
      </c>
      <c r="G275" s="15" t="str">
        <f>VLOOKUP(A275,'Medical Examinations'!A$1:F2610,6,0)</f>
        <v>NO</v>
      </c>
      <c r="H275" s="15">
        <f>VLOOKUP(A275,'Medical Examinations'!A$1:G2610,7,0)</f>
        <v>0</v>
      </c>
      <c r="I275" t="str">
        <f>VLOOKUP(A275,'Medical Examinations'!A$1:H2609,8,0)</f>
        <v>Yes</v>
      </c>
      <c r="J275" t="str">
        <f>VLOOKUP(A275,'Medical Examinations'!A$1:J2610,10,0)</f>
        <v>Obesity</v>
      </c>
      <c r="K275" t="str">
        <f>VLOOKUP(A275,'Medical Examinations'!A$1:K2609,11,0)</f>
        <v>Diabetes</v>
      </c>
      <c r="L275" t="str">
        <f>VLOOKUP(A275,'Hospitalisation Details'!A$1:L2617,12,0)</f>
        <v>17-Nov-1981</v>
      </c>
      <c r="M275">
        <f>VLOOKUP(A275,'Hospitalisation Details'!A$1:F2618,6,0)</f>
        <v>32906.69</v>
      </c>
      <c r="N275" s="15" t="str">
        <f>VLOOKUP(A275,'Hospitalisation Details'!A$1:G2617,7,0)</f>
        <v>tier - 2</v>
      </c>
      <c r="O275" s="15" t="str">
        <f>VLOOKUP(A275,'Hospitalisation Details'!A$1:H2618,8,0)</f>
        <v>tier - 3</v>
      </c>
      <c r="P275" t="str">
        <f>VLOOKUP(A275,'Hospitalisation Details'!A$1:I2618,9,0)</f>
        <v>R1011</v>
      </c>
      <c r="Q275" s="15">
        <f>VLOOKUP(A275,'Hospitalisation Details'!A$1:M2618,13,0)</f>
        <v>41</v>
      </c>
    </row>
    <row r="276" spans="1:17" ht="15" x14ac:dyDescent="0.25">
      <c r="A276" s="1" t="s">
        <v>2097</v>
      </c>
      <c r="B276" t="str">
        <f>VLOOKUP(A276,'Customer Names'!A$1:D2611,4,0)</f>
        <v>Jackson</v>
      </c>
      <c r="C276">
        <f>VLOOKUP(A276,'Medical Examinations'!A$1:B2611,2,0)</f>
        <v>44.44</v>
      </c>
      <c r="D276">
        <f>VLOOKUP(A276,'Medical Examinations'!A$1:C2612,3,0)</f>
        <v>4.9000000000000004</v>
      </c>
      <c r="E276" s="15" t="str">
        <f>VLOOKUP(A276,'Medical Examinations'!A$1:D2611,4,0)</f>
        <v>Yes</v>
      </c>
      <c r="F276" s="15" t="str">
        <f>VLOOKUP(A276,'Medical Examinations'!A$1:E2611,5,0)</f>
        <v>NO</v>
      </c>
      <c r="G276" s="15" t="str">
        <f>VLOOKUP(A276,'Medical Examinations'!A$1:F2611,6,0)</f>
        <v>NO</v>
      </c>
      <c r="H276" s="15">
        <f>VLOOKUP(A276,'Medical Examinations'!A$1:G2611,7,0)</f>
        <v>1</v>
      </c>
      <c r="I276" t="str">
        <f>VLOOKUP(A276,'Medical Examinations'!A$1:H2610,8,0)</f>
        <v>Yes</v>
      </c>
      <c r="J276" t="str">
        <f>VLOOKUP(A276,'Medical Examinations'!A$1:J2611,10,0)</f>
        <v>Over Weight</v>
      </c>
      <c r="K276" t="str">
        <f>VLOOKUP(A276,'Medical Examinations'!A$1:K2610,11,0)</f>
        <v>Normal</v>
      </c>
      <c r="L276" t="str">
        <f>VLOOKUP(A276,'Hospitalisation Details'!A$1:L2618,12,0)</f>
        <v>4-Dec-1995</v>
      </c>
      <c r="M276">
        <f>VLOOKUP(A276,'Hospitalisation Details'!A$1:F2619,6,0)</f>
        <v>32827.51</v>
      </c>
      <c r="N276" s="15" t="str">
        <f>VLOOKUP(A276,'Hospitalisation Details'!A$1:G2618,7,0)</f>
        <v>tier - 1</v>
      </c>
      <c r="O276" s="15" t="str">
        <f>VLOOKUP(A276,'Hospitalisation Details'!A$1:H2619,8,0)</f>
        <v>tier - 2</v>
      </c>
      <c r="P276" t="str">
        <f>VLOOKUP(A276,'Hospitalisation Details'!A$1:I2619,9,0)</f>
        <v>R1011</v>
      </c>
      <c r="Q276" s="15">
        <f>VLOOKUP(A276,'Hospitalisation Details'!A$1:M2619,13,0)</f>
        <v>27</v>
      </c>
    </row>
    <row r="277" spans="1:17" ht="15" x14ac:dyDescent="0.25">
      <c r="A277" s="1" t="s">
        <v>2096</v>
      </c>
      <c r="B277" t="str">
        <f>VLOOKUP(A277,'Customer Names'!A$1:D2612,4,0)</f>
        <v>Ozahowski</v>
      </c>
      <c r="C277">
        <f>VLOOKUP(A277,'Medical Examinations'!A$1:B2612,2,0)</f>
        <v>28.31</v>
      </c>
      <c r="D277">
        <f>VLOOKUP(A277,'Medical Examinations'!A$1:C2613,3,0)</f>
        <v>5.33</v>
      </c>
      <c r="E277" s="15" t="str">
        <f>VLOOKUP(A277,'Medical Examinations'!A$1:D2612,4,0)</f>
        <v>NO</v>
      </c>
      <c r="F277" s="15" t="str">
        <f>VLOOKUP(A277,'Medical Examinations'!A$1:E2612,5,0)</f>
        <v>NO</v>
      </c>
      <c r="G277" s="15" t="str">
        <f>VLOOKUP(A277,'Medical Examinations'!A$1:F2612,6,0)</f>
        <v>NO</v>
      </c>
      <c r="H277" s="15">
        <f>VLOOKUP(A277,'Medical Examinations'!A$1:G2612,7,0)</f>
        <v>0</v>
      </c>
      <c r="I277" t="str">
        <f>VLOOKUP(A277,'Medical Examinations'!A$1:H2611,8,0)</f>
        <v>Yes</v>
      </c>
      <c r="J277" t="str">
        <f>VLOOKUP(A277,'Medical Examinations'!A$1:J2612,10,0)</f>
        <v>Over Weight</v>
      </c>
      <c r="K277" t="str">
        <f>VLOOKUP(A277,'Medical Examinations'!A$1:K2611,11,0)</f>
        <v>Normal</v>
      </c>
      <c r="L277" t="str">
        <f>VLOOKUP(A277,'Hospitalisation Details'!A$1:L2619,12,0)</f>
        <v>12-Dec-1980</v>
      </c>
      <c r="M277">
        <f>VLOOKUP(A277,'Hospitalisation Details'!A$1:F2620,6,0)</f>
        <v>32787.46</v>
      </c>
      <c r="N277" s="15" t="str">
        <f>VLOOKUP(A277,'Hospitalisation Details'!A$1:G2619,7,0)</f>
        <v>tier - 1</v>
      </c>
      <c r="O277" s="15" t="str">
        <f>VLOOKUP(A277,'Hospitalisation Details'!A$1:H2620,8,0)</f>
        <v>tier - 3</v>
      </c>
      <c r="P277" t="str">
        <f>VLOOKUP(A277,'Hospitalisation Details'!A$1:I2620,9,0)</f>
        <v>R1012</v>
      </c>
      <c r="Q277" s="15">
        <f>VLOOKUP(A277,'Hospitalisation Details'!A$1:M2620,13,0)</f>
        <v>42</v>
      </c>
    </row>
    <row r="278" spans="1:17" ht="15" x14ac:dyDescent="0.25">
      <c r="A278" s="1" t="s">
        <v>2095</v>
      </c>
      <c r="B278" t="str">
        <f>VLOOKUP(A278,'Customer Names'!A$1:D2613,4,0)</f>
        <v>Guthals</v>
      </c>
      <c r="C278">
        <f>VLOOKUP(A278,'Medical Examinations'!A$1:B2613,2,0)</f>
        <v>25.05</v>
      </c>
      <c r="D278">
        <f>VLOOKUP(A278,'Medical Examinations'!A$1:C2614,3,0)</f>
        <v>4.6100000000000003</v>
      </c>
      <c r="E278" s="15" t="str">
        <f>VLOOKUP(A278,'Medical Examinations'!A$1:D2613,4,0)</f>
        <v>NO</v>
      </c>
      <c r="F278" s="15" t="str">
        <f>VLOOKUP(A278,'Medical Examinations'!A$1:E2613,5,0)</f>
        <v>NO</v>
      </c>
      <c r="G278" s="15" t="str">
        <f>VLOOKUP(A278,'Medical Examinations'!A$1:F2613,6,0)</f>
        <v>NO</v>
      </c>
      <c r="H278" s="15">
        <f>VLOOKUP(A278,'Medical Examinations'!A$1:G2613,7,0)</f>
        <v>2</v>
      </c>
      <c r="I278" t="str">
        <f>VLOOKUP(A278,'Medical Examinations'!A$1:H2612,8,0)</f>
        <v>Yes</v>
      </c>
      <c r="J278" t="str">
        <f>VLOOKUP(A278,'Medical Examinations'!A$1:J2613,10,0)</f>
        <v>Over Weight</v>
      </c>
      <c r="K278" t="str">
        <f>VLOOKUP(A278,'Medical Examinations'!A$1:K2612,11,0)</f>
        <v>Normal</v>
      </c>
      <c r="L278" t="str">
        <f>VLOOKUP(A278,'Hospitalisation Details'!A$1:L2620,12,0)</f>
        <v>7-Nov-1972</v>
      </c>
      <c r="M278">
        <f>VLOOKUP(A278,'Hospitalisation Details'!A$1:F2621,6,0)</f>
        <v>32765.33</v>
      </c>
      <c r="N278" s="15" t="str">
        <f>VLOOKUP(A278,'Hospitalisation Details'!A$1:G2620,7,0)</f>
        <v>tier - 2</v>
      </c>
      <c r="O278" s="15" t="str">
        <f>VLOOKUP(A278,'Hospitalisation Details'!A$1:H2621,8,0)</f>
        <v>tier - 2</v>
      </c>
      <c r="P278" t="str">
        <f>VLOOKUP(A278,'Hospitalisation Details'!A$1:I2621,9,0)</f>
        <v>R1012</v>
      </c>
      <c r="Q278" s="15">
        <f>VLOOKUP(A278,'Hospitalisation Details'!A$1:M2621,13,0)</f>
        <v>50</v>
      </c>
    </row>
    <row r="279" spans="1:17" ht="15" x14ac:dyDescent="0.25">
      <c r="A279" s="1" t="s">
        <v>2094</v>
      </c>
      <c r="B279" t="str">
        <f>VLOOKUP(A279,'Customer Names'!A$1:D2614,4,0)</f>
        <v>Yates</v>
      </c>
      <c r="C279">
        <f>VLOOKUP(A279,'Medical Examinations'!A$1:B2614,2,0)</f>
        <v>28.34</v>
      </c>
      <c r="D279">
        <f>VLOOKUP(A279,'Medical Examinations'!A$1:C2615,3,0)</f>
        <v>8.18</v>
      </c>
      <c r="E279" s="15" t="str">
        <f>VLOOKUP(A279,'Medical Examinations'!A$1:D2614,4,0)</f>
        <v>NO</v>
      </c>
      <c r="F279" s="15" t="str">
        <f>VLOOKUP(A279,'Medical Examinations'!A$1:E2614,5,0)</f>
        <v>NO</v>
      </c>
      <c r="G279" s="15" t="str">
        <f>VLOOKUP(A279,'Medical Examinations'!A$1:F2614,6,0)</f>
        <v>NO</v>
      </c>
      <c r="H279" s="15">
        <f>VLOOKUP(A279,'Medical Examinations'!A$1:G2614,7,0)</f>
        <v>0</v>
      </c>
      <c r="I279" t="str">
        <f>VLOOKUP(A279,'Medical Examinations'!A$1:H2613,8,0)</f>
        <v>Yes</v>
      </c>
      <c r="J279" t="str">
        <f>VLOOKUP(A279,'Medical Examinations'!A$1:J2614,10,0)</f>
        <v>UnderWeight</v>
      </c>
      <c r="K279" t="str">
        <f>VLOOKUP(A279,'Medical Examinations'!A$1:K2613,11,0)</f>
        <v>Diabetes</v>
      </c>
      <c r="L279" t="str">
        <f>VLOOKUP(A279,'Hospitalisation Details'!A$1:L2621,12,0)</f>
        <v>6-Dec-1974</v>
      </c>
      <c r="M279">
        <f>VLOOKUP(A279,'Hospitalisation Details'!A$1:F2622,6,0)</f>
        <v>32760.48</v>
      </c>
      <c r="N279" s="15" t="str">
        <f>VLOOKUP(A279,'Hospitalisation Details'!A$1:G2621,7,0)</f>
        <v>tier - 1</v>
      </c>
      <c r="O279" s="15" t="str">
        <f>VLOOKUP(A279,'Hospitalisation Details'!A$1:H2622,8,0)</f>
        <v>tier - 1</v>
      </c>
      <c r="P279" t="str">
        <f>VLOOKUP(A279,'Hospitalisation Details'!A$1:I2622,9,0)</f>
        <v>R1011</v>
      </c>
      <c r="Q279" s="15">
        <f>VLOOKUP(A279,'Hospitalisation Details'!A$1:M2622,13,0)</f>
        <v>48</v>
      </c>
    </row>
    <row r="280" spans="1:17" ht="15" x14ac:dyDescent="0.25">
      <c r="A280" s="1" t="s">
        <v>2093</v>
      </c>
      <c r="B280" t="str">
        <f>VLOOKUP(A280,'Customer Names'!A$1:D2615,4,0)</f>
        <v>Samuelson</v>
      </c>
      <c r="C280">
        <f>VLOOKUP(A280,'Medical Examinations'!A$1:B2615,2,0)</f>
        <v>17.765000000000001</v>
      </c>
      <c r="D280">
        <f>VLOOKUP(A280,'Medical Examinations'!A$1:C2616,3,0)</f>
        <v>5.62</v>
      </c>
      <c r="E280" s="15" t="str">
        <f>VLOOKUP(A280,'Medical Examinations'!A$1:D2615,4,0)</f>
        <v>NO</v>
      </c>
      <c r="F280" s="15" t="str">
        <f>VLOOKUP(A280,'Medical Examinations'!A$1:E2615,5,0)</f>
        <v>NO</v>
      </c>
      <c r="G280" s="15" t="str">
        <f>VLOOKUP(A280,'Medical Examinations'!A$1:F2615,6,0)</f>
        <v>NO</v>
      </c>
      <c r="H280" s="15">
        <f>VLOOKUP(A280,'Medical Examinations'!A$1:G2615,7,0)</f>
        <v>0</v>
      </c>
      <c r="I280" t="str">
        <f>VLOOKUP(A280,'Medical Examinations'!A$1:H2614,8,0)</f>
        <v>Yes</v>
      </c>
      <c r="J280" t="str">
        <f>VLOOKUP(A280,'Medical Examinations'!A$1:J2615,10,0)</f>
        <v>Obesity</v>
      </c>
      <c r="K280" t="str">
        <f>VLOOKUP(A280,'Medical Examinations'!A$1:K2614,11,0)</f>
        <v>Normal</v>
      </c>
      <c r="L280" t="str">
        <f>VLOOKUP(A280,'Hospitalisation Details'!A$1:L2622,12,0)</f>
        <v>9-Jul-1990</v>
      </c>
      <c r="M280">
        <f>VLOOKUP(A280,'Hospitalisation Details'!A$1:F2623,6,0)</f>
        <v>32734.19</v>
      </c>
      <c r="N280" s="15" t="str">
        <f>VLOOKUP(A280,'Hospitalisation Details'!A$1:G2622,7,0)</f>
        <v>tier - 2</v>
      </c>
      <c r="O280" s="15" t="str">
        <f>VLOOKUP(A280,'Hospitalisation Details'!A$1:H2623,8,0)</f>
        <v>tier - 1</v>
      </c>
      <c r="P280" t="str">
        <f>VLOOKUP(A280,'Hospitalisation Details'!A$1:I2623,9,0)</f>
        <v>R1012</v>
      </c>
      <c r="Q280" s="15">
        <f>VLOOKUP(A280,'Hospitalisation Details'!A$1:M2623,13,0)</f>
        <v>32</v>
      </c>
    </row>
    <row r="281" spans="1:17" ht="15" x14ac:dyDescent="0.25">
      <c r="A281" s="1" t="s">
        <v>2092</v>
      </c>
      <c r="B281" t="str">
        <f>VLOOKUP(A281,'Customer Names'!A$1:D2616,4,0)</f>
        <v>Lemos</v>
      </c>
      <c r="C281">
        <f>VLOOKUP(A281,'Medical Examinations'!A$1:B2616,2,0)</f>
        <v>36.119999999999997</v>
      </c>
      <c r="D281">
        <f>VLOOKUP(A281,'Medical Examinations'!A$1:C2617,3,0)</f>
        <v>5.82</v>
      </c>
      <c r="E281" s="15" t="str">
        <f>VLOOKUP(A281,'Medical Examinations'!A$1:D2616,4,0)</f>
        <v>NO</v>
      </c>
      <c r="F281" s="15" t="str">
        <f>VLOOKUP(A281,'Medical Examinations'!A$1:E2616,5,0)</f>
        <v>NO</v>
      </c>
      <c r="G281" s="15" t="str">
        <f>VLOOKUP(A281,'Medical Examinations'!A$1:F2616,6,0)</f>
        <v>NO</v>
      </c>
      <c r="H281" s="15">
        <f>VLOOKUP(A281,'Medical Examinations'!A$1:G2616,7,0)</f>
        <v>0</v>
      </c>
      <c r="I281" t="str">
        <f>VLOOKUP(A281,'Medical Examinations'!A$1:H2615,8,0)</f>
        <v>Yes</v>
      </c>
      <c r="J281" t="str">
        <f>VLOOKUP(A281,'Medical Examinations'!A$1:J2616,10,0)</f>
        <v>NormalWeight</v>
      </c>
      <c r="K281" t="str">
        <f>VLOOKUP(A281,'Medical Examinations'!A$1:K2615,11,0)</f>
        <v>Pre-Diabetes</v>
      </c>
      <c r="L281" t="str">
        <f>VLOOKUP(A281,'Hospitalisation Details'!A$1:L2623,12,0)</f>
        <v>30-Sep-1990</v>
      </c>
      <c r="M281">
        <f>VLOOKUP(A281,'Hospitalisation Details'!A$1:F2624,6,0)</f>
        <v>32716.2</v>
      </c>
      <c r="N281" s="15" t="str">
        <f>VLOOKUP(A281,'Hospitalisation Details'!A$1:G2623,7,0)</f>
        <v>tier - 1</v>
      </c>
      <c r="O281" s="15" t="str">
        <f>VLOOKUP(A281,'Hospitalisation Details'!A$1:H2624,8,0)</f>
        <v>tier - 2</v>
      </c>
      <c r="P281" t="str">
        <f>VLOOKUP(A281,'Hospitalisation Details'!A$1:I2624,9,0)</f>
        <v>R1011</v>
      </c>
      <c r="Q281" s="15">
        <f>VLOOKUP(A281,'Hospitalisation Details'!A$1:M2624,13,0)</f>
        <v>32</v>
      </c>
    </row>
    <row r="282" spans="1:17" ht="15" x14ac:dyDescent="0.25">
      <c r="A282" s="1" t="s">
        <v>2091</v>
      </c>
      <c r="B282" t="str">
        <f>VLOOKUP(A282,'Customer Names'!A$1:D2617,4,0)</f>
        <v>Seynders</v>
      </c>
      <c r="C282">
        <f>VLOOKUP(A282,'Medical Examinations'!A$1:B2617,2,0)</f>
        <v>23.19</v>
      </c>
      <c r="D282">
        <f>VLOOKUP(A282,'Medical Examinations'!A$1:C2618,3,0)</f>
        <v>7.66</v>
      </c>
      <c r="E282" s="15" t="str">
        <f>VLOOKUP(A282,'Medical Examinations'!A$1:D2617,4,0)</f>
        <v>NO</v>
      </c>
      <c r="F282" s="15" t="str">
        <f>VLOOKUP(A282,'Medical Examinations'!A$1:E2617,5,0)</f>
        <v>NO</v>
      </c>
      <c r="G282" s="15" t="str">
        <f>VLOOKUP(A282,'Medical Examinations'!A$1:F2617,6,0)</f>
        <v>NO</v>
      </c>
      <c r="H282" s="15">
        <f>VLOOKUP(A282,'Medical Examinations'!A$1:G2617,7,0)</f>
        <v>0</v>
      </c>
      <c r="I282" t="str">
        <f>VLOOKUP(A282,'Medical Examinations'!A$1:H2616,8,0)</f>
        <v>Yes</v>
      </c>
      <c r="J282" t="str">
        <f>VLOOKUP(A282,'Medical Examinations'!A$1:J2617,10,0)</f>
        <v>Obesity</v>
      </c>
      <c r="K282" t="str">
        <f>VLOOKUP(A282,'Medical Examinations'!A$1:K2616,11,0)</f>
        <v>Diabetes</v>
      </c>
      <c r="L282" t="str">
        <f>VLOOKUP(A282,'Hospitalisation Details'!A$1:L2624,12,0)</f>
        <v>1-Nov-1968</v>
      </c>
      <c r="M282">
        <f>VLOOKUP(A282,'Hospitalisation Details'!A$1:F2625,6,0)</f>
        <v>32686.080000000002</v>
      </c>
      <c r="N282" s="15" t="str">
        <f>VLOOKUP(A282,'Hospitalisation Details'!A$1:G2624,7,0)</f>
        <v>tier - 2</v>
      </c>
      <c r="O282" s="15" t="str">
        <f>VLOOKUP(A282,'Hospitalisation Details'!A$1:H2625,8,0)</f>
        <v>tier - 3</v>
      </c>
      <c r="P282" t="str">
        <f>VLOOKUP(A282,'Hospitalisation Details'!A$1:I2625,9,0)</f>
        <v>R1011</v>
      </c>
      <c r="Q282" s="15">
        <f>VLOOKUP(A282,'Hospitalisation Details'!A$1:M2625,13,0)</f>
        <v>54</v>
      </c>
    </row>
    <row r="283" spans="1:17" ht="15" x14ac:dyDescent="0.25">
      <c r="A283" s="1" t="s">
        <v>2090</v>
      </c>
      <c r="B283" t="str">
        <f>VLOOKUP(A283,'Customer Names'!A$1:D2618,4,0)</f>
        <v>Saunders</v>
      </c>
      <c r="C283">
        <f>VLOOKUP(A283,'Medical Examinations'!A$1:B2618,2,0)</f>
        <v>35.99</v>
      </c>
      <c r="D283">
        <f>VLOOKUP(A283,'Medical Examinations'!A$1:C2619,3,0)</f>
        <v>4.2300000000000004</v>
      </c>
      <c r="E283" s="15" t="str">
        <f>VLOOKUP(A283,'Medical Examinations'!A$1:D2618,4,0)</f>
        <v>NO</v>
      </c>
      <c r="F283" s="15" t="str">
        <f>VLOOKUP(A283,'Medical Examinations'!A$1:E2618,5,0)</f>
        <v>NO</v>
      </c>
      <c r="G283" s="15" t="str">
        <f>VLOOKUP(A283,'Medical Examinations'!A$1:F2618,6,0)</f>
        <v>NO</v>
      </c>
      <c r="H283" s="15">
        <f>VLOOKUP(A283,'Medical Examinations'!A$1:G2618,7,0)</f>
        <v>0</v>
      </c>
      <c r="I283" t="str">
        <f>VLOOKUP(A283,'Medical Examinations'!A$1:H2617,8,0)</f>
        <v>Yes</v>
      </c>
      <c r="J283" t="str">
        <f>VLOOKUP(A283,'Medical Examinations'!A$1:J2618,10,0)</f>
        <v>Obesity</v>
      </c>
      <c r="K283" t="str">
        <f>VLOOKUP(A283,'Medical Examinations'!A$1:K2617,11,0)</f>
        <v>Normal</v>
      </c>
      <c r="L283" t="str">
        <f>VLOOKUP(A283,'Hospitalisation Details'!A$1:L2625,12,0)</f>
        <v>13-Jul-1990</v>
      </c>
      <c r="M283">
        <f>VLOOKUP(A283,'Hospitalisation Details'!A$1:F2626,6,0)</f>
        <v>32672.11</v>
      </c>
      <c r="N283" s="15" t="str">
        <f>VLOOKUP(A283,'Hospitalisation Details'!A$1:G2625,7,0)</f>
        <v>tier - 1</v>
      </c>
      <c r="O283" s="15" t="str">
        <f>VLOOKUP(A283,'Hospitalisation Details'!A$1:H2626,8,0)</f>
        <v>tier - 1</v>
      </c>
      <c r="P283" t="str">
        <f>VLOOKUP(A283,'Hospitalisation Details'!A$1:I2626,9,0)</f>
        <v>R1011</v>
      </c>
      <c r="Q283" s="15">
        <f>VLOOKUP(A283,'Hospitalisation Details'!A$1:M2626,13,0)</f>
        <v>32</v>
      </c>
    </row>
    <row r="284" spans="1:17" ht="15" x14ac:dyDescent="0.25">
      <c r="A284" s="1" t="s">
        <v>2089</v>
      </c>
      <c r="B284" t="str">
        <f>VLOOKUP(A284,'Customer Names'!A$1:D2619,4,0)</f>
        <v>Walker</v>
      </c>
      <c r="C284">
        <f>VLOOKUP(A284,'Medical Examinations'!A$1:B2619,2,0)</f>
        <v>30.25</v>
      </c>
      <c r="D284">
        <f>VLOOKUP(A284,'Medical Examinations'!A$1:C2620,3,0)</f>
        <v>5.58</v>
      </c>
      <c r="E284" s="15" t="str">
        <f>VLOOKUP(A284,'Medical Examinations'!A$1:D2619,4,0)</f>
        <v>NO</v>
      </c>
      <c r="F284" s="15" t="str">
        <f>VLOOKUP(A284,'Medical Examinations'!A$1:E2619,5,0)</f>
        <v>NO</v>
      </c>
      <c r="G284" s="15" t="str">
        <f>VLOOKUP(A284,'Medical Examinations'!A$1:F2619,6,0)</f>
        <v>Yes</v>
      </c>
      <c r="H284" s="15">
        <f>VLOOKUP(A284,'Medical Examinations'!A$1:G2619,7,0)</f>
        <v>1</v>
      </c>
      <c r="I284" t="str">
        <f>VLOOKUP(A284,'Medical Examinations'!A$1:H2618,8,0)</f>
        <v>Yes</v>
      </c>
      <c r="J284" t="str">
        <f>VLOOKUP(A284,'Medical Examinations'!A$1:J2619,10,0)</f>
        <v>Over Weight</v>
      </c>
      <c r="K284" t="str">
        <f>VLOOKUP(A284,'Medical Examinations'!A$1:K2618,11,0)</f>
        <v>Normal</v>
      </c>
      <c r="L284" t="str">
        <f>VLOOKUP(A284,'Hospitalisation Details'!A$1:L2626,12,0)</f>
        <v>8-Oct-2003</v>
      </c>
      <c r="M284">
        <f>VLOOKUP(A284,'Hospitalisation Details'!A$1:F2627,6,0)</f>
        <v>32548.34</v>
      </c>
      <c r="N284" s="15" t="str">
        <f>VLOOKUP(A284,'Hospitalisation Details'!A$1:G2626,7,0)</f>
        <v>tier - 1</v>
      </c>
      <c r="O284" s="15" t="str">
        <f>VLOOKUP(A284,'Hospitalisation Details'!A$1:H2627,8,0)</f>
        <v>tier - 2</v>
      </c>
      <c r="P284" t="str">
        <f>VLOOKUP(A284,'Hospitalisation Details'!A$1:I2627,9,0)</f>
        <v>R1013</v>
      </c>
      <c r="Q284" s="15">
        <f>VLOOKUP(A284,'Hospitalisation Details'!A$1:M2627,13,0)</f>
        <v>19</v>
      </c>
    </row>
    <row r="285" spans="1:17" ht="15" x14ac:dyDescent="0.25">
      <c r="A285" s="1" t="s">
        <v>2088</v>
      </c>
      <c r="B285" t="str">
        <f>VLOOKUP(A285,'Customer Names'!A$1:D2620,4,0)</f>
        <v>Lam</v>
      </c>
      <c r="C285">
        <f>VLOOKUP(A285,'Medical Examinations'!A$1:B2620,2,0)</f>
        <v>26.24</v>
      </c>
      <c r="D285">
        <f>VLOOKUP(A285,'Medical Examinations'!A$1:C2621,3,0)</f>
        <v>6.26</v>
      </c>
      <c r="E285" s="15" t="str">
        <f>VLOOKUP(A285,'Medical Examinations'!A$1:D2620,4,0)</f>
        <v>Yes</v>
      </c>
      <c r="F285" s="15" t="str">
        <f>VLOOKUP(A285,'Medical Examinations'!A$1:E2620,5,0)</f>
        <v>NO</v>
      </c>
      <c r="G285" s="15" t="str">
        <f>VLOOKUP(A285,'Medical Examinations'!A$1:F2620,6,0)</f>
        <v>NO</v>
      </c>
      <c r="H285" s="15">
        <f>VLOOKUP(A285,'Medical Examinations'!A$1:G2620,7,0)</f>
        <v>0</v>
      </c>
      <c r="I285" t="str">
        <f>VLOOKUP(A285,'Medical Examinations'!A$1:H2619,8,0)</f>
        <v>Yes</v>
      </c>
      <c r="J285" t="str">
        <f>VLOOKUP(A285,'Medical Examinations'!A$1:J2620,10,0)</f>
        <v>Obesity</v>
      </c>
      <c r="K285" t="str">
        <f>VLOOKUP(A285,'Medical Examinations'!A$1:K2619,11,0)</f>
        <v>Pre-Diabetes</v>
      </c>
      <c r="L285" t="str">
        <f>VLOOKUP(A285,'Hospitalisation Details'!A$1:L2627,12,0)</f>
        <v>19-Sep-1976</v>
      </c>
      <c r="M285">
        <f>VLOOKUP(A285,'Hospitalisation Details'!A$1:F2628,6,0)</f>
        <v>32485.46</v>
      </c>
      <c r="N285" s="15" t="str">
        <f>VLOOKUP(A285,'Hospitalisation Details'!A$1:G2627,7,0)</f>
        <v>tier - 2</v>
      </c>
      <c r="O285" s="15" t="str">
        <f>VLOOKUP(A285,'Hospitalisation Details'!A$1:H2628,8,0)</f>
        <v>tier - 1</v>
      </c>
      <c r="P285" t="str">
        <f>VLOOKUP(A285,'Hospitalisation Details'!A$1:I2628,9,0)</f>
        <v>R1011</v>
      </c>
      <c r="Q285" s="15">
        <f>VLOOKUP(A285,'Hospitalisation Details'!A$1:M2628,13,0)</f>
        <v>46</v>
      </c>
    </row>
    <row r="286" spans="1:17" ht="15" x14ac:dyDescent="0.25">
      <c r="A286" s="1" t="s">
        <v>2087</v>
      </c>
      <c r="B286" t="str">
        <f>VLOOKUP(A286,'Customer Names'!A$1:D2621,4,0)</f>
        <v>Sweigart</v>
      </c>
      <c r="C286">
        <f>VLOOKUP(A286,'Medical Examinations'!A$1:B2621,2,0)</f>
        <v>31.36</v>
      </c>
      <c r="D286">
        <f>VLOOKUP(A286,'Medical Examinations'!A$1:C2622,3,0)</f>
        <v>10.6</v>
      </c>
      <c r="E286" s="15" t="str">
        <f>VLOOKUP(A286,'Medical Examinations'!A$1:D2621,4,0)</f>
        <v>Yes</v>
      </c>
      <c r="F286" s="15" t="str">
        <f>VLOOKUP(A286,'Medical Examinations'!A$1:E2621,5,0)</f>
        <v>NO</v>
      </c>
      <c r="G286" s="15" t="str">
        <f>VLOOKUP(A286,'Medical Examinations'!A$1:F2621,6,0)</f>
        <v>NO</v>
      </c>
      <c r="H286" s="15">
        <f>VLOOKUP(A286,'Medical Examinations'!A$1:G2621,7,0)</f>
        <v>0</v>
      </c>
      <c r="I286" t="str">
        <f>VLOOKUP(A286,'Medical Examinations'!A$1:H2620,8,0)</f>
        <v>Yes</v>
      </c>
      <c r="J286" t="str">
        <f>VLOOKUP(A286,'Medical Examinations'!A$1:J2621,10,0)</f>
        <v>Over Weight</v>
      </c>
      <c r="K286" t="str">
        <f>VLOOKUP(A286,'Medical Examinations'!A$1:K2620,11,0)</f>
        <v>Diabetes</v>
      </c>
      <c r="L286" t="str">
        <f>VLOOKUP(A286,'Hospitalisation Details'!A$1:L2628,12,0)</f>
        <v>27-Sep-1981</v>
      </c>
      <c r="M286">
        <f>VLOOKUP(A286,'Hospitalisation Details'!A$1:F2629,6,0)</f>
        <v>32462.35</v>
      </c>
      <c r="N286" s="15" t="str">
        <f>VLOOKUP(A286,'Hospitalisation Details'!A$1:G2628,7,0)</f>
        <v>tier - 2</v>
      </c>
      <c r="O286" s="15" t="str">
        <f>VLOOKUP(A286,'Hospitalisation Details'!A$1:H2629,8,0)</f>
        <v>tier - 2</v>
      </c>
      <c r="P286" t="str">
        <f>VLOOKUP(A286,'Hospitalisation Details'!A$1:I2629,9,0)</f>
        <v>R1011</v>
      </c>
      <c r="Q286" s="15">
        <f>VLOOKUP(A286,'Hospitalisation Details'!A$1:M2629,13,0)</f>
        <v>41</v>
      </c>
    </row>
    <row r="287" spans="1:17" ht="15" x14ac:dyDescent="0.25">
      <c r="A287" s="1" t="s">
        <v>2086</v>
      </c>
      <c r="B287" t="str">
        <f>VLOOKUP(A287,'Customer Names'!A$1:D2622,4,0)</f>
        <v>Sieczkowski</v>
      </c>
      <c r="C287">
        <f>VLOOKUP(A287,'Medical Examinations'!A$1:B2622,2,0)</f>
        <v>25.69</v>
      </c>
      <c r="D287">
        <f>VLOOKUP(A287,'Medical Examinations'!A$1:C2623,3,0)</f>
        <v>4.78</v>
      </c>
      <c r="E287" s="15" t="str">
        <f>VLOOKUP(A287,'Medical Examinations'!A$1:D2622,4,0)</f>
        <v>Yes</v>
      </c>
      <c r="F287" s="15" t="str">
        <f>VLOOKUP(A287,'Medical Examinations'!A$1:E2622,5,0)</f>
        <v>NO</v>
      </c>
      <c r="G287" s="15" t="str">
        <f>VLOOKUP(A287,'Medical Examinations'!A$1:F2622,6,0)</f>
        <v>NO</v>
      </c>
      <c r="H287" s="15">
        <f>VLOOKUP(A287,'Medical Examinations'!A$1:G2622,7,0)</f>
        <v>0</v>
      </c>
      <c r="I287" t="str">
        <f>VLOOKUP(A287,'Medical Examinations'!A$1:H2621,8,0)</f>
        <v>Yes</v>
      </c>
      <c r="J287" t="str">
        <f>VLOOKUP(A287,'Medical Examinations'!A$1:J2622,10,0)</f>
        <v>Over Weight</v>
      </c>
      <c r="K287" t="str">
        <f>VLOOKUP(A287,'Medical Examinations'!A$1:K2621,11,0)</f>
        <v>Normal</v>
      </c>
      <c r="L287" t="str">
        <f>VLOOKUP(A287,'Hospitalisation Details'!A$1:L2629,12,0)</f>
        <v>9-Aug-1976</v>
      </c>
      <c r="M287">
        <f>VLOOKUP(A287,'Hospitalisation Details'!A$1:F2630,6,0)</f>
        <v>32430.22</v>
      </c>
      <c r="N287" s="15" t="str">
        <f>VLOOKUP(A287,'Hospitalisation Details'!A$1:G2629,7,0)</f>
        <v>tier - 2</v>
      </c>
      <c r="O287" s="15" t="str">
        <f>VLOOKUP(A287,'Hospitalisation Details'!A$1:H2630,8,0)</f>
        <v>tier - 3</v>
      </c>
      <c r="P287" t="str">
        <f>VLOOKUP(A287,'Hospitalisation Details'!A$1:I2630,9,0)</f>
        <v>R1011</v>
      </c>
      <c r="Q287" s="15">
        <f>VLOOKUP(A287,'Hospitalisation Details'!A$1:M2630,13,0)</f>
        <v>46</v>
      </c>
    </row>
    <row r="288" spans="1:17" ht="15" x14ac:dyDescent="0.25">
      <c r="A288" s="1" t="s">
        <v>2085</v>
      </c>
      <c r="B288" t="str">
        <f>VLOOKUP(A288,'Customer Names'!A$1:D2623,4,0)</f>
        <v>Jurgens</v>
      </c>
      <c r="C288">
        <f>VLOOKUP(A288,'Medical Examinations'!A$1:B2623,2,0)</f>
        <v>25.46</v>
      </c>
      <c r="D288">
        <f>VLOOKUP(A288,'Medical Examinations'!A$1:C2624,3,0)</f>
        <v>6.03</v>
      </c>
      <c r="E288" s="15" t="str">
        <f>VLOOKUP(A288,'Medical Examinations'!A$1:D2623,4,0)</f>
        <v>NO</v>
      </c>
      <c r="F288" s="15" t="str">
        <f>VLOOKUP(A288,'Medical Examinations'!A$1:E2623,5,0)</f>
        <v>NO</v>
      </c>
      <c r="G288" s="15" t="str">
        <f>VLOOKUP(A288,'Medical Examinations'!A$1:F2623,6,0)</f>
        <v>NO</v>
      </c>
      <c r="H288" s="15">
        <f>VLOOKUP(A288,'Medical Examinations'!A$1:G2623,7,0)</f>
        <v>2</v>
      </c>
      <c r="I288" t="str">
        <f>VLOOKUP(A288,'Medical Examinations'!A$1:H2622,8,0)</f>
        <v>Yes</v>
      </c>
      <c r="J288" t="str">
        <f>VLOOKUP(A288,'Medical Examinations'!A$1:J2623,10,0)</f>
        <v>Obesity</v>
      </c>
      <c r="K288" t="str">
        <f>VLOOKUP(A288,'Medical Examinations'!A$1:K2622,11,0)</f>
        <v>Pre-Diabetes</v>
      </c>
      <c r="L288" t="str">
        <f>VLOOKUP(A288,'Hospitalisation Details'!A$1:L2630,12,0)</f>
        <v>19-Oct-1972</v>
      </c>
      <c r="M288">
        <f>VLOOKUP(A288,'Hospitalisation Details'!A$1:F2631,6,0)</f>
        <v>32428.63</v>
      </c>
      <c r="N288" s="15" t="str">
        <f>VLOOKUP(A288,'Hospitalisation Details'!A$1:G2630,7,0)</f>
        <v>tier - 2</v>
      </c>
      <c r="O288" s="15" t="str">
        <f>VLOOKUP(A288,'Hospitalisation Details'!A$1:H2631,8,0)</f>
        <v>tier - 2</v>
      </c>
      <c r="P288" t="str">
        <f>VLOOKUP(A288,'Hospitalisation Details'!A$1:I2631,9,0)</f>
        <v>R1011</v>
      </c>
      <c r="Q288" s="15">
        <f>VLOOKUP(A288,'Hospitalisation Details'!A$1:M2631,13,0)</f>
        <v>50</v>
      </c>
    </row>
    <row r="289" spans="1:17" ht="15" x14ac:dyDescent="0.25">
      <c r="A289" s="1" t="s">
        <v>2084</v>
      </c>
      <c r="B289" t="str">
        <f>VLOOKUP(A289,'Customer Names'!A$1:D2624,4,0)</f>
        <v>Hackman</v>
      </c>
      <c r="C289">
        <f>VLOOKUP(A289,'Medical Examinations'!A$1:B2624,2,0)</f>
        <v>31.83</v>
      </c>
      <c r="D289">
        <f>VLOOKUP(A289,'Medical Examinations'!A$1:C2625,3,0)</f>
        <v>11.55</v>
      </c>
      <c r="E289" s="15" t="str">
        <f>VLOOKUP(A289,'Medical Examinations'!A$1:D2624,4,0)</f>
        <v>Yes</v>
      </c>
      <c r="F289" s="15" t="str">
        <f>VLOOKUP(A289,'Medical Examinations'!A$1:E2624,5,0)</f>
        <v>NO</v>
      </c>
      <c r="G289" s="15" t="str">
        <f>VLOOKUP(A289,'Medical Examinations'!A$1:F2624,6,0)</f>
        <v>NO</v>
      </c>
      <c r="H289" s="15">
        <f>VLOOKUP(A289,'Medical Examinations'!A$1:G2624,7,0)</f>
        <v>1</v>
      </c>
      <c r="I289" t="str">
        <f>VLOOKUP(A289,'Medical Examinations'!A$1:H2623,8,0)</f>
        <v>Yes</v>
      </c>
      <c r="J289" t="str">
        <f>VLOOKUP(A289,'Medical Examinations'!A$1:J2624,10,0)</f>
        <v>NormalWeight</v>
      </c>
      <c r="K289" t="str">
        <f>VLOOKUP(A289,'Medical Examinations'!A$1:K2623,11,0)</f>
        <v>Diabetes</v>
      </c>
      <c r="L289" t="str">
        <f>VLOOKUP(A289,'Hospitalisation Details'!A$1:L2631,12,0)</f>
        <v>2-Dec-1986</v>
      </c>
      <c r="M289">
        <f>VLOOKUP(A289,'Hospitalisation Details'!A$1:F2632,6,0)</f>
        <v>32288.49</v>
      </c>
      <c r="N289" s="15" t="str">
        <f>VLOOKUP(A289,'Hospitalisation Details'!A$1:G2631,7,0)</f>
        <v>tier - 2</v>
      </c>
      <c r="O289" s="15" t="str">
        <f>VLOOKUP(A289,'Hospitalisation Details'!A$1:H2632,8,0)</f>
        <v>tier - 2</v>
      </c>
      <c r="P289" t="str">
        <f>VLOOKUP(A289,'Hospitalisation Details'!A$1:I2632,9,0)</f>
        <v>R1011</v>
      </c>
      <c r="Q289" s="15">
        <f>VLOOKUP(A289,'Hospitalisation Details'!A$1:M2632,13,0)</f>
        <v>36</v>
      </c>
    </row>
    <row r="290" spans="1:17" ht="15" x14ac:dyDescent="0.25">
      <c r="A290" s="1" t="s">
        <v>2083</v>
      </c>
      <c r="B290" t="str">
        <f>VLOOKUP(A290,'Customer Names'!A$1:D2625,4,0)</f>
        <v>Klarich</v>
      </c>
      <c r="C290">
        <f>VLOOKUP(A290,'Medical Examinations'!A$1:B2625,2,0)</f>
        <v>24.43</v>
      </c>
      <c r="D290">
        <f>VLOOKUP(A290,'Medical Examinations'!A$1:C2626,3,0)</f>
        <v>7.59</v>
      </c>
      <c r="E290" s="15" t="str">
        <f>VLOOKUP(A290,'Medical Examinations'!A$1:D2625,4,0)</f>
        <v>Yes</v>
      </c>
      <c r="F290" s="15" t="str">
        <f>VLOOKUP(A290,'Medical Examinations'!A$1:E2625,5,0)</f>
        <v>NO</v>
      </c>
      <c r="G290" s="15" t="str">
        <f>VLOOKUP(A290,'Medical Examinations'!A$1:F2625,6,0)</f>
        <v>NO</v>
      </c>
      <c r="H290" s="15">
        <f>VLOOKUP(A290,'Medical Examinations'!A$1:G2625,7,0)</f>
        <v>1</v>
      </c>
      <c r="I290" t="str">
        <f>VLOOKUP(A290,'Medical Examinations'!A$1:H2624,8,0)</f>
        <v>Yes</v>
      </c>
      <c r="J290" t="str">
        <f>VLOOKUP(A290,'Medical Examinations'!A$1:J2625,10,0)</f>
        <v>Obesity</v>
      </c>
      <c r="K290" t="str">
        <f>VLOOKUP(A290,'Medical Examinations'!A$1:K2624,11,0)</f>
        <v>Diabetes</v>
      </c>
      <c r="L290" t="str">
        <f>VLOOKUP(A290,'Hospitalisation Details'!A$1:L2632,12,0)</f>
        <v>17-Dec-1975</v>
      </c>
      <c r="M290">
        <f>VLOOKUP(A290,'Hospitalisation Details'!A$1:F2633,6,0)</f>
        <v>32259.96</v>
      </c>
      <c r="N290" s="15" t="str">
        <f>VLOOKUP(A290,'Hospitalisation Details'!A$1:G2632,7,0)</f>
        <v>tier - 2</v>
      </c>
      <c r="O290" s="15" t="str">
        <f>VLOOKUP(A290,'Hospitalisation Details'!A$1:H2633,8,0)</f>
        <v>tier - 3</v>
      </c>
      <c r="P290" t="str">
        <f>VLOOKUP(A290,'Hospitalisation Details'!A$1:I2633,9,0)</f>
        <v>R1012</v>
      </c>
      <c r="Q290" s="15">
        <f>VLOOKUP(A290,'Hospitalisation Details'!A$1:M2633,13,0)</f>
        <v>47</v>
      </c>
    </row>
    <row r="291" spans="1:17" ht="15" x14ac:dyDescent="0.25">
      <c r="A291" s="1" t="s">
        <v>2082</v>
      </c>
      <c r="B291" t="str">
        <f>VLOOKUP(A291,'Customer Names'!A$1:D2626,4,0)</f>
        <v>Schulten</v>
      </c>
      <c r="C291">
        <f>VLOOKUP(A291,'Medical Examinations'!A$1:B2626,2,0)</f>
        <v>41.9</v>
      </c>
      <c r="D291">
        <f>VLOOKUP(A291,'Medical Examinations'!A$1:C2627,3,0)</f>
        <v>4.26</v>
      </c>
      <c r="E291" s="15" t="str">
        <f>VLOOKUP(A291,'Medical Examinations'!A$1:D2626,4,0)</f>
        <v>NO</v>
      </c>
      <c r="F291" s="15" t="str">
        <f>VLOOKUP(A291,'Medical Examinations'!A$1:E2626,5,0)</f>
        <v>NO</v>
      </c>
      <c r="G291" s="15" t="str">
        <f>VLOOKUP(A291,'Medical Examinations'!A$1:F2626,6,0)</f>
        <v>NO</v>
      </c>
      <c r="H291" s="15">
        <f>VLOOKUP(A291,'Medical Examinations'!A$1:G2626,7,0)</f>
        <v>0</v>
      </c>
      <c r="I291" t="str">
        <f>VLOOKUP(A291,'Medical Examinations'!A$1:H2625,8,0)</f>
        <v>Yes</v>
      </c>
      <c r="J291" t="str">
        <f>VLOOKUP(A291,'Medical Examinations'!A$1:J2626,10,0)</f>
        <v>NormalWeight</v>
      </c>
      <c r="K291" t="str">
        <f>VLOOKUP(A291,'Medical Examinations'!A$1:K2625,11,0)</f>
        <v>Normal</v>
      </c>
      <c r="L291" t="str">
        <f>VLOOKUP(A291,'Hospitalisation Details'!A$1:L2633,12,0)</f>
        <v>8-Sep-1994</v>
      </c>
      <c r="M291">
        <f>VLOOKUP(A291,'Hospitalisation Details'!A$1:F2634,6,0)</f>
        <v>32222.81</v>
      </c>
      <c r="N291" s="15" t="str">
        <f>VLOOKUP(A291,'Hospitalisation Details'!A$1:G2633,7,0)</f>
        <v>tier - 2</v>
      </c>
      <c r="O291" s="15" t="str">
        <f>VLOOKUP(A291,'Hospitalisation Details'!A$1:H2634,8,0)</f>
        <v>tier - 1</v>
      </c>
      <c r="P291" t="str">
        <f>VLOOKUP(A291,'Hospitalisation Details'!A$1:I2634,9,0)</f>
        <v>R1011</v>
      </c>
      <c r="Q291" s="15">
        <f>VLOOKUP(A291,'Hospitalisation Details'!A$1:M2634,13,0)</f>
        <v>28</v>
      </c>
    </row>
    <row r="292" spans="1:17" ht="15" x14ac:dyDescent="0.25">
      <c r="A292" s="1" t="s">
        <v>2081</v>
      </c>
      <c r="B292" t="str">
        <f>VLOOKUP(A292,'Customer Names'!A$1:D2627,4,0)</f>
        <v>Fagerstrom</v>
      </c>
      <c r="C292">
        <f>VLOOKUP(A292,'Medical Examinations'!A$1:B2627,2,0)</f>
        <v>22.88</v>
      </c>
      <c r="D292">
        <f>VLOOKUP(A292,'Medical Examinations'!A$1:C2628,3,0)</f>
        <v>5.9</v>
      </c>
      <c r="E292" s="15" t="str">
        <f>VLOOKUP(A292,'Medical Examinations'!A$1:D2627,4,0)</f>
        <v>Yes</v>
      </c>
      <c r="F292" s="15" t="str">
        <f>VLOOKUP(A292,'Medical Examinations'!A$1:E2627,5,0)</f>
        <v>NO</v>
      </c>
      <c r="G292" s="15" t="str">
        <f>VLOOKUP(A292,'Medical Examinations'!A$1:F2627,6,0)</f>
        <v>Yes</v>
      </c>
      <c r="H292" s="15">
        <f>VLOOKUP(A292,'Medical Examinations'!A$1:G2627,7,0)</f>
        <v>1</v>
      </c>
      <c r="I292" t="str">
        <f>VLOOKUP(A292,'Medical Examinations'!A$1:H2626,8,0)</f>
        <v>Yes</v>
      </c>
      <c r="J292" t="str">
        <f>VLOOKUP(A292,'Medical Examinations'!A$1:J2627,10,0)</f>
        <v>Over Weight</v>
      </c>
      <c r="K292" t="str">
        <f>VLOOKUP(A292,'Medical Examinations'!A$1:K2626,11,0)</f>
        <v>Pre-Diabetes</v>
      </c>
      <c r="L292" t="str">
        <f>VLOOKUP(A292,'Hospitalisation Details'!A$1:L2634,12,0)</f>
        <v>11-Sep-1969</v>
      </c>
      <c r="M292">
        <f>VLOOKUP(A292,'Hospitalisation Details'!A$1:F2635,6,0)</f>
        <v>32192.76</v>
      </c>
      <c r="N292" s="15" t="str">
        <f>VLOOKUP(A292,'Hospitalisation Details'!A$1:G2634,7,0)</f>
        <v>tier - 1</v>
      </c>
      <c r="O292" s="15" t="str">
        <f>VLOOKUP(A292,'Hospitalisation Details'!A$1:H2635,8,0)</f>
        <v>tier - 2</v>
      </c>
      <c r="P292" t="str">
        <f>VLOOKUP(A292,'Hospitalisation Details'!A$1:I2635,9,0)</f>
        <v>R1011</v>
      </c>
      <c r="Q292" s="15">
        <f>VLOOKUP(A292,'Hospitalisation Details'!A$1:M2635,13,0)</f>
        <v>53</v>
      </c>
    </row>
    <row r="293" spans="1:17" ht="15" x14ac:dyDescent="0.25">
      <c r="A293" s="1" t="s">
        <v>2080</v>
      </c>
      <c r="B293" t="str">
        <f>VLOOKUP(A293,'Customer Names'!A$1:D2628,4,0)</f>
        <v>Bien</v>
      </c>
      <c r="C293">
        <f>VLOOKUP(A293,'Medical Examinations'!A$1:B2628,2,0)</f>
        <v>29.734999999999999</v>
      </c>
      <c r="D293">
        <f>VLOOKUP(A293,'Medical Examinations'!A$1:C2629,3,0)</f>
        <v>7.79</v>
      </c>
      <c r="E293" s="15" t="str">
        <f>VLOOKUP(A293,'Medical Examinations'!A$1:D2628,4,0)</f>
        <v>NO</v>
      </c>
      <c r="F293" s="15" t="str">
        <f>VLOOKUP(A293,'Medical Examinations'!A$1:E2628,5,0)</f>
        <v>NO</v>
      </c>
      <c r="G293" s="15" t="str">
        <f>VLOOKUP(A293,'Medical Examinations'!A$1:F2628,6,0)</f>
        <v>NO</v>
      </c>
      <c r="H293" s="15">
        <f>VLOOKUP(A293,'Medical Examinations'!A$1:G2628,7,0)</f>
        <v>0</v>
      </c>
      <c r="I293" t="str">
        <f>VLOOKUP(A293,'Medical Examinations'!A$1:H2627,8,0)</f>
        <v>NO</v>
      </c>
      <c r="J293" t="str">
        <f>VLOOKUP(A293,'Medical Examinations'!A$1:J2628,10,0)</f>
        <v>Obesity</v>
      </c>
      <c r="K293" t="str">
        <f>VLOOKUP(A293,'Medical Examinations'!A$1:K2627,11,0)</f>
        <v>Diabetes</v>
      </c>
      <c r="L293" t="str">
        <f>VLOOKUP(A293,'Hospitalisation Details'!A$1:L2635,12,0)</f>
        <v>10-Nov-1978</v>
      </c>
      <c r="M293">
        <f>VLOOKUP(A293,'Hospitalisation Details'!A$1:F2636,6,0)</f>
        <v>32108.66</v>
      </c>
      <c r="N293" s="15" t="str">
        <f>VLOOKUP(A293,'Hospitalisation Details'!A$1:G2635,7,0)</f>
        <v>tier - 1</v>
      </c>
      <c r="O293" s="15" t="str">
        <f>VLOOKUP(A293,'Hospitalisation Details'!A$1:H2636,8,0)</f>
        <v>tier - 3</v>
      </c>
      <c r="P293" t="str">
        <f>VLOOKUP(A293,'Hospitalisation Details'!A$1:I2636,9,0)</f>
        <v>R1017</v>
      </c>
      <c r="Q293" s="15">
        <f>VLOOKUP(A293,'Hospitalisation Details'!A$1:M2636,13,0)</f>
        <v>44</v>
      </c>
    </row>
    <row r="294" spans="1:17" ht="15" x14ac:dyDescent="0.25">
      <c r="A294" s="1" t="s">
        <v>2079</v>
      </c>
      <c r="B294" t="str">
        <f>VLOOKUP(A294,'Customer Names'!A$1:D2629,4,0)</f>
        <v>Hess</v>
      </c>
      <c r="C294">
        <f>VLOOKUP(A294,'Medical Examinations'!A$1:B2629,2,0)</f>
        <v>40.74</v>
      </c>
      <c r="D294">
        <f>VLOOKUP(A294,'Medical Examinations'!A$1:C2630,3,0)</f>
        <v>5.28</v>
      </c>
      <c r="E294" s="15" t="str">
        <f>VLOOKUP(A294,'Medical Examinations'!A$1:D2629,4,0)</f>
        <v>NO</v>
      </c>
      <c r="F294" s="15" t="str">
        <f>VLOOKUP(A294,'Medical Examinations'!A$1:E2629,5,0)</f>
        <v>NO</v>
      </c>
      <c r="G294" s="15" t="str">
        <f>VLOOKUP(A294,'Medical Examinations'!A$1:F2629,6,0)</f>
        <v>Yes</v>
      </c>
      <c r="H294" s="15">
        <f>VLOOKUP(A294,'Medical Examinations'!A$1:G2629,7,0)</f>
        <v>1</v>
      </c>
      <c r="I294" t="str">
        <f>VLOOKUP(A294,'Medical Examinations'!A$1:H2628,8,0)</f>
        <v>Yes</v>
      </c>
      <c r="J294" t="str">
        <f>VLOOKUP(A294,'Medical Examinations'!A$1:J2629,10,0)</f>
        <v>NormalWeight</v>
      </c>
      <c r="K294" t="str">
        <f>VLOOKUP(A294,'Medical Examinations'!A$1:K2628,11,0)</f>
        <v>Normal</v>
      </c>
      <c r="L294" t="str">
        <f>VLOOKUP(A294,'Hospitalisation Details'!A$1:L2636,12,0)</f>
        <v>13-Sep-1993</v>
      </c>
      <c r="M294">
        <f>VLOOKUP(A294,'Hospitalisation Details'!A$1:F2637,6,0)</f>
        <v>32086.21</v>
      </c>
      <c r="N294" s="15" t="str">
        <f>VLOOKUP(A294,'Hospitalisation Details'!A$1:G2636,7,0)</f>
        <v>tier - 1</v>
      </c>
      <c r="O294" s="15" t="str">
        <f>VLOOKUP(A294,'Hospitalisation Details'!A$1:H2637,8,0)</f>
        <v>tier - 3</v>
      </c>
      <c r="P294" t="str">
        <f>VLOOKUP(A294,'Hospitalisation Details'!A$1:I2637,9,0)</f>
        <v>R1011</v>
      </c>
      <c r="Q294" s="15">
        <f>VLOOKUP(A294,'Hospitalisation Details'!A$1:M2637,13,0)</f>
        <v>29</v>
      </c>
    </row>
    <row r="295" spans="1:17" ht="15" x14ac:dyDescent="0.25">
      <c r="A295" s="1" t="s">
        <v>2078</v>
      </c>
      <c r="B295" t="str">
        <f>VLOOKUP(A295,'Customer Names'!A$1:D2630,4,0)</f>
        <v>Shaw</v>
      </c>
      <c r="C295">
        <f>VLOOKUP(A295,'Medical Examinations'!A$1:B2630,2,0)</f>
        <v>24.14</v>
      </c>
      <c r="D295">
        <f>VLOOKUP(A295,'Medical Examinations'!A$1:C2631,3,0)</f>
        <v>5.87</v>
      </c>
      <c r="E295" s="15" t="str">
        <f>VLOOKUP(A295,'Medical Examinations'!A$1:D2630,4,0)</f>
        <v>NO</v>
      </c>
      <c r="F295" s="15" t="str">
        <f>VLOOKUP(A295,'Medical Examinations'!A$1:E2630,5,0)</f>
        <v>NO</v>
      </c>
      <c r="G295" s="15" t="str">
        <f>VLOOKUP(A295,'Medical Examinations'!A$1:F2630,6,0)</f>
        <v>NO</v>
      </c>
      <c r="H295" s="15">
        <f>VLOOKUP(A295,'Medical Examinations'!A$1:G2630,7,0)</f>
        <v>2</v>
      </c>
      <c r="I295" t="str">
        <f>VLOOKUP(A295,'Medical Examinations'!A$1:H2629,8,0)</f>
        <v>Yes</v>
      </c>
      <c r="J295" t="str">
        <f>VLOOKUP(A295,'Medical Examinations'!A$1:J2630,10,0)</f>
        <v>Over Weight</v>
      </c>
      <c r="K295" t="str">
        <f>VLOOKUP(A295,'Medical Examinations'!A$1:K2629,11,0)</f>
        <v>Pre-Diabetes</v>
      </c>
      <c r="L295" t="str">
        <f>VLOOKUP(A295,'Hospitalisation Details'!A$1:L2637,12,0)</f>
        <v>21-Sep-1972</v>
      </c>
      <c r="M295">
        <f>VLOOKUP(A295,'Hospitalisation Details'!A$1:F2638,6,0)</f>
        <v>31980.89</v>
      </c>
      <c r="N295" s="15" t="str">
        <f>VLOOKUP(A295,'Hospitalisation Details'!A$1:G2637,7,0)</f>
        <v>tier - 2</v>
      </c>
      <c r="O295" s="15" t="str">
        <f>VLOOKUP(A295,'Hospitalisation Details'!A$1:H2638,8,0)</f>
        <v>tier - 1</v>
      </c>
      <c r="P295" t="str">
        <f>VLOOKUP(A295,'Hospitalisation Details'!A$1:I2638,9,0)</f>
        <v>R1011</v>
      </c>
      <c r="Q295" s="15">
        <f>VLOOKUP(A295,'Hospitalisation Details'!A$1:M2638,13,0)</f>
        <v>50</v>
      </c>
    </row>
    <row r="296" spans="1:17" ht="15" x14ac:dyDescent="0.25">
      <c r="A296" s="1" t="s">
        <v>2077</v>
      </c>
      <c r="B296" t="str">
        <f>VLOOKUP(A296,'Customer Names'!A$1:D2631,4,0)</f>
        <v>Williams</v>
      </c>
      <c r="C296">
        <f>VLOOKUP(A296,'Medical Examinations'!A$1:B2631,2,0)</f>
        <v>25.15</v>
      </c>
      <c r="D296">
        <f>VLOOKUP(A296,'Medical Examinations'!A$1:C2632,3,0)</f>
        <v>9.08</v>
      </c>
      <c r="E296" s="15" t="str">
        <f>VLOOKUP(A296,'Medical Examinations'!A$1:D2631,4,0)</f>
        <v>Yes</v>
      </c>
      <c r="F296" s="15" t="str">
        <f>VLOOKUP(A296,'Medical Examinations'!A$1:E2631,5,0)</f>
        <v>NO</v>
      </c>
      <c r="G296" s="15" t="str">
        <f>VLOOKUP(A296,'Medical Examinations'!A$1:F2631,6,0)</f>
        <v>NO</v>
      </c>
      <c r="H296" s="15">
        <f>VLOOKUP(A296,'Medical Examinations'!A$1:G2631,7,0)</f>
        <v>1</v>
      </c>
      <c r="I296" t="str">
        <f>VLOOKUP(A296,'Medical Examinations'!A$1:H2630,8,0)</f>
        <v>Yes</v>
      </c>
      <c r="J296" t="str">
        <f>VLOOKUP(A296,'Medical Examinations'!A$1:J2631,10,0)</f>
        <v>Over Weight</v>
      </c>
      <c r="K296" t="str">
        <f>VLOOKUP(A296,'Medical Examinations'!A$1:K2630,11,0)</f>
        <v>Diabetes</v>
      </c>
      <c r="L296" t="str">
        <f>VLOOKUP(A296,'Hospitalisation Details'!A$1:L2638,12,0)</f>
        <v>25-Sep-1975</v>
      </c>
      <c r="M296">
        <f>VLOOKUP(A296,'Hospitalisation Details'!A$1:F2639,6,0)</f>
        <v>31897.1</v>
      </c>
      <c r="N296" s="15" t="str">
        <f>VLOOKUP(A296,'Hospitalisation Details'!A$1:G2638,7,0)</f>
        <v>tier - 2</v>
      </c>
      <c r="O296" s="15" t="str">
        <f>VLOOKUP(A296,'Hospitalisation Details'!A$1:H2639,8,0)</f>
        <v>tier - 3</v>
      </c>
      <c r="P296" t="str">
        <f>VLOOKUP(A296,'Hospitalisation Details'!A$1:I2639,9,0)</f>
        <v>R1011</v>
      </c>
      <c r="Q296" s="15">
        <f>VLOOKUP(A296,'Hospitalisation Details'!A$1:M2639,13,0)</f>
        <v>47</v>
      </c>
    </row>
    <row r="297" spans="1:17" ht="15" x14ac:dyDescent="0.25">
      <c r="A297" s="1" t="s">
        <v>2076</v>
      </c>
      <c r="B297" t="str">
        <f>VLOOKUP(A297,'Customer Names'!A$1:D2632,4,0)</f>
        <v>Menzies</v>
      </c>
      <c r="C297">
        <f>VLOOKUP(A297,'Medical Examinations'!A$1:B2632,2,0)</f>
        <v>28.71</v>
      </c>
      <c r="D297">
        <f>VLOOKUP(A297,'Medical Examinations'!A$1:C2633,3,0)</f>
        <v>5.2</v>
      </c>
      <c r="E297" s="15" t="str">
        <f>VLOOKUP(A297,'Medical Examinations'!A$1:D2632,4,0)</f>
        <v>NO</v>
      </c>
      <c r="F297" s="15" t="str">
        <f>VLOOKUP(A297,'Medical Examinations'!A$1:E2632,5,0)</f>
        <v>NO</v>
      </c>
      <c r="G297" s="15" t="str">
        <f>VLOOKUP(A297,'Medical Examinations'!A$1:F2632,6,0)</f>
        <v>NO</v>
      </c>
      <c r="H297" s="15">
        <f>VLOOKUP(A297,'Medical Examinations'!A$1:G2632,7,0)</f>
        <v>1</v>
      </c>
      <c r="I297" t="str">
        <f>VLOOKUP(A297,'Medical Examinations'!A$1:H2631,8,0)</f>
        <v>Yes</v>
      </c>
      <c r="J297" t="str">
        <f>VLOOKUP(A297,'Medical Examinations'!A$1:J2632,10,0)</f>
        <v>NormalWeight</v>
      </c>
      <c r="K297" t="str">
        <f>VLOOKUP(A297,'Medical Examinations'!A$1:K2631,11,0)</f>
        <v>Normal</v>
      </c>
      <c r="L297" t="str">
        <f>VLOOKUP(A297,'Hospitalisation Details'!A$1:L2639,12,0)</f>
        <v>10-Sep-1984</v>
      </c>
      <c r="M297">
        <f>VLOOKUP(A297,'Hospitalisation Details'!A$1:F2640,6,0)</f>
        <v>31743.919999999998</v>
      </c>
      <c r="N297" s="15" t="str">
        <f>VLOOKUP(A297,'Hospitalisation Details'!A$1:G2639,7,0)</f>
        <v>tier - 2</v>
      </c>
      <c r="O297" s="15" t="str">
        <f>VLOOKUP(A297,'Hospitalisation Details'!A$1:H2640,8,0)</f>
        <v>tier - 1</v>
      </c>
      <c r="P297" t="str">
        <f>VLOOKUP(A297,'Hospitalisation Details'!A$1:I2640,9,0)</f>
        <v>R1011</v>
      </c>
      <c r="Q297" s="15">
        <f>VLOOKUP(A297,'Hospitalisation Details'!A$1:M2640,13,0)</f>
        <v>38</v>
      </c>
    </row>
    <row r="298" spans="1:17" ht="15" x14ac:dyDescent="0.25">
      <c r="A298" s="1" t="s">
        <v>2075</v>
      </c>
      <c r="B298" t="str">
        <f>VLOOKUP(A298,'Customer Names'!A$1:D2633,4,0)</f>
        <v>Buehler</v>
      </c>
      <c r="C298">
        <f>VLOOKUP(A298,'Medical Examinations'!A$1:B2633,2,0)</f>
        <v>23</v>
      </c>
      <c r="D298">
        <f>VLOOKUP(A298,'Medical Examinations'!A$1:C2634,3,0)</f>
        <v>5.48</v>
      </c>
      <c r="E298" s="15" t="str">
        <f>VLOOKUP(A298,'Medical Examinations'!A$1:D2633,4,0)</f>
        <v>NO</v>
      </c>
      <c r="F298" s="15" t="str">
        <f>VLOOKUP(A298,'Medical Examinations'!A$1:E2633,5,0)</f>
        <v>NO</v>
      </c>
      <c r="G298" s="15" t="str">
        <f>VLOOKUP(A298,'Medical Examinations'!A$1:F2633,6,0)</f>
        <v>NO</v>
      </c>
      <c r="H298" s="15">
        <f>VLOOKUP(A298,'Medical Examinations'!A$1:G2633,7,0)</f>
        <v>0</v>
      </c>
      <c r="I298" t="str">
        <f>VLOOKUP(A298,'Medical Examinations'!A$1:H2632,8,0)</f>
        <v>Yes</v>
      </c>
      <c r="J298" t="str">
        <f>VLOOKUP(A298,'Medical Examinations'!A$1:J2633,10,0)</f>
        <v>Obesity</v>
      </c>
      <c r="K298" t="str">
        <f>VLOOKUP(A298,'Medical Examinations'!A$1:K2632,11,0)</f>
        <v>Normal</v>
      </c>
      <c r="L298" t="str">
        <f>VLOOKUP(A298,'Hospitalisation Details'!A$1:L2640,12,0)</f>
        <v>14-Oct-1977</v>
      </c>
      <c r="M298">
        <f>VLOOKUP(A298,'Hospitalisation Details'!A$1:F2641,6,0)</f>
        <v>31736.7</v>
      </c>
      <c r="N298" s="15" t="str">
        <f>VLOOKUP(A298,'Hospitalisation Details'!A$1:G2640,7,0)</f>
        <v>tier - 2</v>
      </c>
      <c r="O298" s="15" t="str">
        <f>VLOOKUP(A298,'Hospitalisation Details'!A$1:H2641,8,0)</f>
        <v>tier - 2</v>
      </c>
      <c r="P298" t="str">
        <f>VLOOKUP(A298,'Hospitalisation Details'!A$1:I2641,9,0)</f>
        <v>R1012</v>
      </c>
      <c r="Q298" s="15">
        <f>VLOOKUP(A298,'Hospitalisation Details'!A$1:M2641,13,0)</f>
        <v>45</v>
      </c>
    </row>
    <row r="299" spans="1:17" ht="15" x14ac:dyDescent="0.25">
      <c r="A299" s="1" t="s">
        <v>2074</v>
      </c>
      <c r="B299" t="str">
        <f>VLOOKUP(A299,'Customer Names'!A$1:D2634,4,0)</f>
        <v>Degen</v>
      </c>
      <c r="C299">
        <f>VLOOKUP(A299,'Medical Examinations'!A$1:B2634,2,0)</f>
        <v>36.86</v>
      </c>
      <c r="D299">
        <f>VLOOKUP(A299,'Medical Examinations'!A$1:C2635,3,0)</f>
        <v>11.95</v>
      </c>
      <c r="E299" s="15" t="str">
        <f>VLOOKUP(A299,'Medical Examinations'!A$1:D2634,4,0)</f>
        <v>NO</v>
      </c>
      <c r="F299" s="15" t="str">
        <f>VLOOKUP(A299,'Medical Examinations'!A$1:E2634,5,0)</f>
        <v>NO</v>
      </c>
      <c r="G299" s="15" t="str">
        <f>VLOOKUP(A299,'Medical Examinations'!A$1:F2634,6,0)</f>
        <v>NO</v>
      </c>
      <c r="H299" s="15">
        <f>VLOOKUP(A299,'Medical Examinations'!A$1:G2634,7,0)</f>
        <v>0</v>
      </c>
      <c r="I299" t="str">
        <f>VLOOKUP(A299,'Medical Examinations'!A$1:H2633,8,0)</f>
        <v>NO</v>
      </c>
      <c r="J299" t="str">
        <f>VLOOKUP(A299,'Medical Examinations'!A$1:J2634,10,0)</f>
        <v>NormalWeight</v>
      </c>
      <c r="K299" t="str">
        <f>VLOOKUP(A299,'Medical Examinations'!A$1:K2633,11,0)</f>
        <v>Diabetes</v>
      </c>
      <c r="L299" t="str">
        <f>VLOOKUP(A299,'Hospitalisation Details'!A$1:L2641,12,0)</f>
        <v>13-Dec-1960</v>
      </c>
      <c r="M299">
        <f>VLOOKUP(A299,'Hospitalisation Details'!A$1:F2642,6,0)</f>
        <v>31620</v>
      </c>
      <c r="N299" s="15" t="str">
        <f>VLOOKUP(A299,'Hospitalisation Details'!A$1:G2641,7,0)</f>
        <v>tier - 2</v>
      </c>
      <c r="O299" s="15" t="str">
        <f>VLOOKUP(A299,'Hospitalisation Details'!A$1:H2642,8,0)</f>
        <v>tier - 1</v>
      </c>
      <c r="P299" t="str">
        <f>VLOOKUP(A299,'Hospitalisation Details'!A$1:I2642,9,0)</f>
        <v>R1024</v>
      </c>
      <c r="Q299" s="15">
        <f>VLOOKUP(A299,'Hospitalisation Details'!A$1:M2642,13,0)</f>
        <v>62</v>
      </c>
    </row>
    <row r="300" spans="1:17" ht="15" x14ac:dyDescent="0.25">
      <c r="A300" s="1" t="s">
        <v>2073</v>
      </c>
      <c r="B300" t="str">
        <f>VLOOKUP(A300,'Customer Names'!A$1:D2635,4,0)</f>
        <v>Arsenault</v>
      </c>
      <c r="C300">
        <f>VLOOKUP(A300,'Medical Examinations'!A$1:B2635,2,0)</f>
        <v>24.25</v>
      </c>
      <c r="D300">
        <f>VLOOKUP(A300,'Medical Examinations'!A$1:C2636,3,0)</f>
        <v>8.6999999999999993</v>
      </c>
      <c r="E300" s="15" t="str">
        <f>VLOOKUP(A300,'Medical Examinations'!A$1:D2635,4,0)</f>
        <v>Yes</v>
      </c>
      <c r="F300" s="15" t="str">
        <f>VLOOKUP(A300,'Medical Examinations'!A$1:E2635,5,0)</f>
        <v>NO</v>
      </c>
      <c r="G300" s="15" t="str">
        <f>VLOOKUP(A300,'Medical Examinations'!A$1:F2635,6,0)</f>
        <v>NO</v>
      </c>
      <c r="H300" s="15">
        <f>VLOOKUP(A300,'Medical Examinations'!A$1:G2635,7,0)</f>
        <v>1</v>
      </c>
      <c r="I300" t="str">
        <f>VLOOKUP(A300,'Medical Examinations'!A$1:H2634,8,0)</f>
        <v>Yes</v>
      </c>
      <c r="J300" t="str">
        <f>VLOOKUP(A300,'Medical Examinations'!A$1:J2635,10,0)</f>
        <v>NormalWeight</v>
      </c>
      <c r="K300" t="str">
        <f>VLOOKUP(A300,'Medical Examinations'!A$1:K2634,11,0)</f>
        <v>Diabetes</v>
      </c>
      <c r="L300" t="str">
        <f>VLOOKUP(A300,'Hospitalisation Details'!A$1:L2642,12,0)</f>
        <v>29-Oct-1975</v>
      </c>
      <c r="M300">
        <f>VLOOKUP(A300,'Hospitalisation Details'!A$1:F2643,6,0)</f>
        <v>31591.82</v>
      </c>
      <c r="N300" s="15" t="str">
        <f>VLOOKUP(A300,'Hospitalisation Details'!A$1:G2642,7,0)</f>
        <v>tier - 2</v>
      </c>
      <c r="O300" s="15" t="str">
        <f>VLOOKUP(A300,'Hospitalisation Details'!A$1:H2643,8,0)</f>
        <v>tier - 1</v>
      </c>
      <c r="P300" t="str">
        <f>VLOOKUP(A300,'Hospitalisation Details'!A$1:I2643,9,0)</f>
        <v>R1011</v>
      </c>
      <c r="Q300" s="15">
        <f>VLOOKUP(A300,'Hospitalisation Details'!A$1:M2643,13,0)</f>
        <v>47</v>
      </c>
    </row>
    <row r="301" spans="1:17" ht="15" x14ac:dyDescent="0.25">
      <c r="A301" s="1" t="s">
        <v>2072</v>
      </c>
      <c r="B301" t="str">
        <f>VLOOKUP(A301,'Customer Names'!A$1:D2636,4,0)</f>
        <v>Hoff</v>
      </c>
      <c r="C301">
        <f>VLOOKUP(A301,'Medical Examinations'!A$1:B2636,2,0)</f>
        <v>23.85</v>
      </c>
      <c r="D301">
        <f>VLOOKUP(A301,'Medical Examinations'!A$1:C2637,3,0)</f>
        <v>7.84</v>
      </c>
      <c r="E301" s="15" t="str">
        <f>VLOOKUP(A301,'Medical Examinations'!A$1:D2636,4,0)</f>
        <v>NO</v>
      </c>
      <c r="F301" s="15" t="str">
        <f>VLOOKUP(A301,'Medical Examinations'!A$1:E2636,5,0)</f>
        <v>NO</v>
      </c>
      <c r="G301" s="15" t="str">
        <f>VLOOKUP(A301,'Medical Examinations'!A$1:F2636,6,0)</f>
        <v>NO</v>
      </c>
      <c r="H301" s="15">
        <f>VLOOKUP(A301,'Medical Examinations'!A$1:G2636,7,0)</f>
        <v>0</v>
      </c>
      <c r="I301" t="str">
        <f>VLOOKUP(A301,'Medical Examinations'!A$1:H2635,8,0)</f>
        <v>Yes</v>
      </c>
      <c r="J301" t="str">
        <f>VLOOKUP(A301,'Medical Examinations'!A$1:J2636,10,0)</f>
        <v>Obesity</v>
      </c>
      <c r="K301" t="str">
        <f>VLOOKUP(A301,'Medical Examinations'!A$1:K2635,11,0)</f>
        <v>Diabetes</v>
      </c>
      <c r="L301" t="str">
        <f>VLOOKUP(A301,'Hospitalisation Details'!A$1:L2643,12,0)</f>
        <v>8-Oct-1974</v>
      </c>
      <c r="M301">
        <f>VLOOKUP(A301,'Hospitalisation Details'!A$1:F2644,6,0)</f>
        <v>31368.81</v>
      </c>
      <c r="N301" s="15" t="str">
        <f>VLOOKUP(A301,'Hospitalisation Details'!A$1:G2643,7,0)</f>
        <v>tier - 2</v>
      </c>
      <c r="O301" s="15" t="str">
        <f>VLOOKUP(A301,'Hospitalisation Details'!A$1:H2644,8,0)</f>
        <v>tier - 3</v>
      </c>
      <c r="P301" t="str">
        <f>VLOOKUP(A301,'Hospitalisation Details'!A$1:I2644,9,0)</f>
        <v>R1011</v>
      </c>
      <c r="Q301" s="15">
        <f>VLOOKUP(A301,'Hospitalisation Details'!A$1:M2644,13,0)</f>
        <v>48</v>
      </c>
    </row>
    <row r="302" spans="1:17" ht="15" x14ac:dyDescent="0.25">
      <c r="A302" s="1" t="s">
        <v>2071</v>
      </c>
      <c r="B302" t="str">
        <f>VLOOKUP(A302,'Customer Names'!A$1:D2637,4,0)</f>
        <v>Hall</v>
      </c>
      <c r="C302">
        <f>VLOOKUP(A302,'Medical Examinations'!A$1:B2637,2,0)</f>
        <v>40.020000000000003</v>
      </c>
      <c r="D302">
        <f>VLOOKUP(A302,'Medical Examinations'!A$1:C2638,3,0)</f>
        <v>5.19</v>
      </c>
      <c r="E302" s="15" t="str">
        <f>VLOOKUP(A302,'Medical Examinations'!A$1:D2637,4,0)</f>
        <v>Yes</v>
      </c>
      <c r="F302" s="15" t="str">
        <f>VLOOKUP(A302,'Medical Examinations'!A$1:E2637,5,0)</f>
        <v>NO</v>
      </c>
      <c r="G302" s="15" t="str">
        <f>VLOOKUP(A302,'Medical Examinations'!A$1:F2637,6,0)</f>
        <v>NO</v>
      </c>
      <c r="H302" s="15">
        <f>VLOOKUP(A302,'Medical Examinations'!A$1:G2637,7,0)</f>
        <v>1</v>
      </c>
      <c r="I302" t="str">
        <f>VLOOKUP(A302,'Medical Examinations'!A$1:H2636,8,0)</f>
        <v>Yes</v>
      </c>
      <c r="J302" t="str">
        <f>VLOOKUP(A302,'Medical Examinations'!A$1:J2637,10,0)</f>
        <v>NormalWeight</v>
      </c>
      <c r="K302" t="str">
        <f>VLOOKUP(A302,'Medical Examinations'!A$1:K2636,11,0)</f>
        <v>Normal</v>
      </c>
      <c r="L302" t="str">
        <f>VLOOKUP(A302,'Hospitalisation Details'!A$1:L2644,12,0)</f>
        <v>27-Sep-1995</v>
      </c>
      <c r="M302">
        <f>VLOOKUP(A302,'Hospitalisation Details'!A$1:F2645,6,0)</f>
        <v>31328.27</v>
      </c>
      <c r="N302" s="15" t="str">
        <f>VLOOKUP(A302,'Hospitalisation Details'!A$1:G2644,7,0)</f>
        <v>tier - 2</v>
      </c>
      <c r="O302" s="15" t="str">
        <f>VLOOKUP(A302,'Hospitalisation Details'!A$1:H2645,8,0)</f>
        <v>tier - 2</v>
      </c>
      <c r="P302" t="str">
        <f>VLOOKUP(A302,'Hospitalisation Details'!A$1:I2645,9,0)</f>
        <v>R1011</v>
      </c>
      <c r="Q302" s="15">
        <f>VLOOKUP(A302,'Hospitalisation Details'!A$1:M2645,13,0)</f>
        <v>27</v>
      </c>
    </row>
    <row r="303" spans="1:17" ht="15" x14ac:dyDescent="0.25">
      <c r="A303" s="1" t="s">
        <v>2070</v>
      </c>
      <c r="B303" t="str">
        <f>VLOOKUP(A303,'Customer Names'!A$1:D2638,4,0)</f>
        <v>Ashley</v>
      </c>
      <c r="C303">
        <f>VLOOKUP(A303,'Medical Examinations'!A$1:B2638,2,0)</f>
        <v>19.170000000000002</v>
      </c>
      <c r="D303">
        <f>VLOOKUP(A303,'Medical Examinations'!A$1:C2639,3,0)</f>
        <v>8.41</v>
      </c>
      <c r="E303" s="15" t="str">
        <f>VLOOKUP(A303,'Medical Examinations'!A$1:D2638,4,0)</f>
        <v>NO</v>
      </c>
      <c r="F303" s="15" t="str">
        <f>VLOOKUP(A303,'Medical Examinations'!A$1:E2638,5,0)</f>
        <v>NO</v>
      </c>
      <c r="G303" s="15" t="str">
        <f>VLOOKUP(A303,'Medical Examinations'!A$1:F2638,6,0)</f>
        <v>NO</v>
      </c>
      <c r="H303" s="15">
        <f>VLOOKUP(A303,'Medical Examinations'!A$1:G2638,7,0)</f>
        <v>0</v>
      </c>
      <c r="I303" t="str">
        <f>VLOOKUP(A303,'Medical Examinations'!A$1:H2637,8,0)</f>
        <v>Yes</v>
      </c>
      <c r="J303" t="str">
        <f>VLOOKUP(A303,'Medical Examinations'!A$1:J2638,10,0)</f>
        <v>Obesity</v>
      </c>
      <c r="K303" t="str">
        <f>VLOOKUP(A303,'Medical Examinations'!A$1:K2637,11,0)</f>
        <v>Diabetes</v>
      </c>
      <c r="L303" t="str">
        <f>VLOOKUP(A303,'Hospitalisation Details'!A$1:L2645,12,0)</f>
        <v>9-Jul-1968</v>
      </c>
      <c r="M303">
        <f>VLOOKUP(A303,'Hospitalisation Details'!A$1:F2646,6,0)</f>
        <v>31322.53</v>
      </c>
      <c r="N303" s="15" t="str">
        <f>VLOOKUP(A303,'Hospitalisation Details'!A$1:G2645,7,0)</f>
        <v>tier - 2</v>
      </c>
      <c r="O303" s="15" t="str">
        <f>VLOOKUP(A303,'Hospitalisation Details'!A$1:H2646,8,0)</f>
        <v>tier - 1</v>
      </c>
      <c r="P303" t="str">
        <f>VLOOKUP(A303,'Hospitalisation Details'!A$1:I2646,9,0)</f>
        <v>R1011</v>
      </c>
      <c r="Q303" s="15">
        <f>VLOOKUP(A303,'Hospitalisation Details'!A$1:M2646,13,0)</f>
        <v>54</v>
      </c>
    </row>
    <row r="304" spans="1:17" ht="15" x14ac:dyDescent="0.25">
      <c r="A304" s="1" t="s">
        <v>2069</v>
      </c>
      <c r="B304" t="str">
        <f>VLOOKUP(A304,'Customer Names'!A$1:D2639,4,0)</f>
        <v>Rindahl</v>
      </c>
      <c r="C304">
        <f>VLOOKUP(A304,'Medical Examinations'!A$1:B2639,2,0)</f>
        <v>43.53</v>
      </c>
      <c r="D304">
        <f>VLOOKUP(A304,'Medical Examinations'!A$1:C2640,3,0)</f>
        <v>5.86</v>
      </c>
      <c r="E304" s="15" t="str">
        <f>VLOOKUP(A304,'Medical Examinations'!A$1:D2639,4,0)</f>
        <v>Yes</v>
      </c>
      <c r="F304" s="15" t="str">
        <f>VLOOKUP(A304,'Medical Examinations'!A$1:E2639,5,0)</f>
        <v>Yes</v>
      </c>
      <c r="G304" s="15" t="str">
        <f>VLOOKUP(A304,'Medical Examinations'!A$1:F2639,6,0)</f>
        <v>NO</v>
      </c>
      <c r="H304" s="15">
        <f>VLOOKUP(A304,'Medical Examinations'!A$1:G2639,7,0)</f>
        <v>2</v>
      </c>
      <c r="I304" t="str">
        <f>VLOOKUP(A304,'Medical Examinations'!A$1:H2638,8,0)</f>
        <v>Yes</v>
      </c>
      <c r="J304" t="str">
        <f>VLOOKUP(A304,'Medical Examinations'!A$1:J2639,10,0)</f>
        <v>Obesity</v>
      </c>
      <c r="K304" t="str">
        <f>VLOOKUP(A304,'Medical Examinations'!A$1:K2638,11,0)</f>
        <v>Pre-Diabetes</v>
      </c>
      <c r="L304" t="str">
        <f>VLOOKUP(A304,'Hospitalisation Details'!A$1:L2646,12,0)</f>
        <v>22-Jul-2000</v>
      </c>
      <c r="M304">
        <f>VLOOKUP(A304,'Hospitalisation Details'!A$1:F2647,6,0)</f>
        <v>31234.560000000001</v>
      </c>
      <c r="N304" s="15" t="str">
        <f>VLOOKUP(A304,'Hospitalisation Details'!A$1:G2646,7,0)</f>
        <v>tier - 1</v>
      </c>
      <c r="O304" s="15" t="str">
        <f>VLOOKUP(A304,'Hospitalisation Details'!A$1:H2647,8,0)</f>
        <v>tier - 1</v>
      </c>
      <c r="P304" t="str">
        <f>VLOOKUP(A304,'Hospitalisation Details'!A$1:I2647,9,0)</f>
        <v>R1011</v>
      </c>
      <c r="Q304" s="15">
        <f>VLOOKUP(A304,'Hospitalisation Details'!A$1:M2647,13,0)</f>
        <v>22</v>
      </c>
    </row>
    <row r="305" spans="1:17" ht="15" x14ac:dyDescent="0.25">
      <c r="A305" s="1" t="s">
        <v>2068</v>
      </c>
      <c r="B305" t="str">
        <f>VLOOKUP(A305,'Customer Names'!A$1:D2640,4,0)</f>
        <v>Clark</v>
      </c>
      <c r="C305">
        <f>VLOOKUP(A305,'Medical Examinations'!A$1:B2640,2,0)</f>
        <v>46.06</v>
      </c>
      <c r="D305">
        <f>VLOOKUP(A305,'Medical Examinations'!A$1:C2641,3,0)</f>
        <v>4.18</v>
      </c>
      <c r="E305" s="15" t="str">
        <f>VLOOKUP(A305,'Medical Examinations'!A$1:D2640,4,0)</f>
        <v>NO</v>
      </c>
      <c r="F305" s="15" t="str">
        <f>VLOOKUP(A305,'Medical Examinations'!A$1:E2640,5,0)</f>
        <v>Yes</v>
      </c>
      <c r="G305" s="15" t="str">
        <f>VLOOKUP(A305,'Medical Examinations'!A$1:F2640,6,0)</f>
        <v>NO</v>
      </c>
      <c r="H305" s="15">
        <f>VLOOKUP(A305,'Medical Examinations'!A$1:G2640,7,0)</f>
        <v>1</v>
      </c>
      <c r="I305" t="str">
        <f>VLOOKUP(A305,'Medical Examinations'!A$1:H2639,8,0)</f>
        <v>Yes</v>
      </c>
      <c r="J305" t="str">
        <f>VLOOKUP(A305,'Medical Examinations'!A$1:J2640,10,0)</f>
        <v>Over Weight</v>
      </c>
      <c r="K305" t="str">
        <f>VLOOKUP(A305,'Medical Examinations'!A$1:K2639,11,0)</f>
        <v>Normal</v>
      </c>
      <c r="L305" t="str">
        <f>VLOOKUP(A305,'Hospitalisation Details'!A$1:L2647,12,0)</f>
        <v>9-Nov-2004</v>
      </c>
      <c r="M305">
        <f>VLOOKUP(A305,'Hospitalisation Details'!A$1:F2648,6,0)</f>
        <v>31196.61</v>
      </c>
      <c r="N305" s="15" t="str">
        <f>VLOOKUP(A305,'Hospitalisation Details'!A$1:G2647,7,0)</f>
        <v>tier - 2</v>
      </c>
      <c r="O305" s="15" t="str">
        <f>VLOOKUP(A305,'Hospitalisation Details'!A$1:H2648,8,0)</f>
        <v>tier - 1</v>
      </c>
      <c r="P305" t="str">
        <f>VLOOKUP(A305,'Hospitalisation Details'!A$1:I2648,9,0)</f>
        <v>R1011</v>
      </c>
      <c r="Q305" s="15">
        <f>VLOOKUP(A305,'Hospitalisation Details'!A$1:M2648,13,0)</f>
        <v>18</v>
      </c>
    </row>
    <row r="306" spans="1:17" ht="15" x14ac:dyDescent="0.25">
      <c r="A306" s="1" t="s">
        <v>2067</v>
      </c>
      <c r="B306" t="str">
        <f>VLOOKUP(A306,'Customer Names'!A$1:D2641,4,0)</f>
        <v>Irish</v>
      </c>
      <c r="C306">
        <f>VLOOKUP(A306,'Medical Examinations'!A$1:B2641,2,0)</f>
        <v>29.92</v>
      </c>
      <c r="D306">
        <f>VLOOKUP(A306,'Medical Examinations'!A$1:C2642,3,0)</f>
        <v>11.99</v>
      </c>
      <c r="E306" s="15" t="str">
        <f>VLOOKUP(A306,'Medical Examinations'!A$1:D2641,4,0)</f>
        <v>Yes</v>
      </c>
      <c r="F306" s="15" t="str">
        <f>VLOOKUP(A306,'Medical Examinations'!A$1:E2641,5,0)</f>
        <v>NO</v>
      </c>
      <c r="G306" s="15" t="str">
        <f>VLOOKUP(A306,'Medical Examinations'!A$1:F2641,6,0)</f>
        <v>NO</v>
      </c>
      <c r="H306" s="15">
        <f>VLOOKUP(A306,'Medical Examinations'!A$1:G2641,7,0)</f>
        <v>2</v>
      </c>
      <c r="I306" t="str">
        <f>VLOOKUP(A306,'Medical Examinations'!A$1:H2640,8,0)</f>
        <v>Yes</v>
      </c>
      <c r="J306" t="str">
        <f>VLOOKUP(A306,'Medical Examinations'!A$1:J2641,10,0)</f>
        <v>Over Weight</v>
      </c>
      <c r="K306" t="str">
        <f>VLOOKUP(A306,'Medical Examinations'!A$1:K2640,11,0)</f>
        <v>Diabetes</v>
      </c>
      <c r="L306" t="str">
        <f>VLOOKUP(A306,'Hospitalisation Details'!A$1:L2648,12,0)</f>
        <v>9-Sep-1961</v>
      </c>
      <c r="M306">
        <f>VLOOKUP(A306,'Hospitalisation Details'!A$1:F2649,6,0)</f>
        <v>30942.19</v>
      </c>
      <c r="N306" s="15" t="str">
        <f>VLOOKUP(A306,'Hospitalisation Details'!A$1:G2648,7,0)</f>
        <v>tier - 2</v>
      </c>
      <c r="O306" s="15" t="str">
        <f>VLOOKUP(A306,'Hospitalisation Details'!A$1:H2649,8,0)</f>
        <v>tier - 2</v>
      </c>
      <c r="P306" t="str">
        <f>VLOOKUP(A306,'Hospitalisation Details'!A$1:I2649,9,0)</f>
        <v>R1013</v>
      </c>
      <c r="Q306" s="15">
        <f>VLOOKUP(A306,'Hospitalisation Details'!A$1:M2649,13,0)</f>
        <v>61</v>
      </c>
    </row>
    <row r="307" spans="1:17" ht="15" x14ac:dyDescent="0.25">
      <c r="A307" s="1" t="s">
        <v>2066</v>
      </c>
      <c r="B307" t="str">
        <f>VLOOKUP(A307,'Customer Names'!A$1:D2642,4,0)</f>
        <v>Richardson</v>
      </c>
      <c r="C307">
        <f>VLOOKUP(A307,'Medical Examinations'!A$1:B2642,2,0)</f>
        <v>28.46</v>
      </c>
      <c r="D307">
        <f>VLOOKUP(A307,'Medical Examinations'!A$1:C2643,3,0)</f>
        <v>4.8499999999999996</v>
      </c>
      <c r="E307" s="15" t="str">
        <f>VLOOKUP(A307,'Medical Examinations'!A$1:D2642,4,0)</f>
        <v>Yes</v>
      </c>
      <c r="F307" s="15" t="str">
        <f>VLOOKUP(A307,'Medical Examinations'!A$1:E2642,5,0)</f>
        <v>NO</v>
      </c>
      <c r="G307" s="15" t="str">
        <f>VLOOKUP(A307,'Medical Examinations'!A$1:F2642,6,0)</f>
        <v>NO</v>
      </c>
      <c r="H307" s="15">
        <f>VLOOKUP(A307,'Medical Examinations'!A$1:G2642,7,0)</f>
        <v>1</v>
      </c>
      <c r="I307" t="str">
        <f>VLOOKUP(A307,'Medical Examinations'!A$1:H2641,8,0)</f>
        <v>Yes</v>
      </c>
      <c r="J307" t="str">
        <f>VLOOKUP(A307,'Medical Examinations'!A$1:J2642,10,0)</f>
        <v>NormalWeight</v>
      </c>
      <c r="K307" t="str">
        <f>VLOOKUP(A307,'Medical Examinations'!A$1:K2641,11,0)</f>
        <v>Normal</v>
      </c>
      <c r="L307" t="str">
        <f>VLOOKUP(A307,'Hospitalisation Details'!A$1:L2649,12,0)</f>
        <v>5-Sep-1988</v>
      </c>
      <c r="M307">
        <f>VLOOKUP(A307,'Hospitalisation Details'!A$1:F2650,6,0)</f>
        <v>30763.01</v>
      </c>
      <c r="N307" s="15" t="str">
        <f>VLOOKUP(A307,'Hospitalisation Details'!A$1:G2649,7,0)</f>
        <v>tier - 2</v>
      </c>
      <c r="O307" s="15" t="str">
        <f>VLOOKUP(A307,'Hospitalisation Details'!A$1:H2650,8,0)</f>
        <v>tier - 1</v>
      </c>
      <c r="P307" t="str">
        <f>VLOOKUP(A307,'Hospitalisation Details'!A$1:I2650,9,0)</f>
        <v>R1011</v>
      </c>
      <c r="Q307" s="15">
        <f>VLOOKUP(A307,'Hospitalisation Details'!A$1:M2650,13,0)</f>
        <v>34</v>
      </c>
    </row>
    <row r="308" spans="1:17" ht="15" x14ac:dyDescent="0.25">
      <c r="A308" s="1" t="s">
        <v>2065</v>
      </c>
      <c r="B308" t="str">
        <f>VLOOKUP(A308,'Customer Names'!A$1:D2643,4,0)</f>
        <v>Dewitt</v>
      </c>
      <c r="C308">
        <f>VLOOKUP(A308,'Medical Examinations'!A$1:B2643,2,0)</f>
        <v>24.56</v>
      </c>
      <c r="D308">
        <f>VLOOKUP(A308,'Medical Examinations'!A$1:C2644,3,0)</f>
        <v>6.18</v>
      </c>
      <c r="E308" s="15" t="str">
        <f>VLOOKUP(A308,'Medical Examinations'!A$1:D2643,4,0)</f>
        <v>Yes</v>
      </c>
      <c r="F308" s="15" t="str">
        <f>VLOOKUP(A308,'Medical Examinations'!A$1:E2643,5,0)</f>
        <v>NO</v>
      </c>
      <c r="G308" s="15" t="str">
        <f>VLOOKUP(A308,'Medical Examinations'!A$1:F2643,6,0)</f>
        <v>Yes</v>
      </c>
      <c r="H308" s="15">
        <f>VLOOKUP(A308,'Medical Examinations'!A$1:G2643,7,0)</f>
        <v>1</v>
      </c>
      <c r="I308" t="str">
        <f>VLOOKUP(A308,'Medical Examinations'!A$1:H2642,8,0)</f>
        <v>Yes</v>
      </c>
      <c r="J308" t="str">
        <f>VLOOKUP(A308,'Medical Examinations'!A$1:J2643,10,0)</f>
        <v>Obesity</v>
      </c>
      <c r="K308" t="str">
        <f>VLOOKUP(A308,'Medical Examinations'!A$1:K2642,11,0)</f>
        <v>Pre-Diabetes</v>
      </c>
      <c r="L308" t="str">
        <f>VLOOKUP(A308,'Hospitalisation Details'!A$1:L2650,12,0)</f>
        <v>21-Dec-1983</v>
      </c>
      <c r="M308">
        <f>VLOOKUP(A308,'Hospitalisation Details'!A$1:F2651,6,0)</f>
        <v>30724.44</v>
      </c>
      <c r="N308" s="15" t="str">
        <f>VLOOKUP(A308,'Hospitalisation Details'!A$1:G2650,7,0)</f>
        <v>tier - 2</v>
      </c>
      <c r="O308" s="15" t="str">
        <f>VLOOKUP(A308,'Hospitalisation Details'!A$1:H2651,8,0)</f>
        <v>tier - 3</v>
      </c>
      <c r="P308" t="str">
        <f>VLOOKUP(A308,'Hospitalisation Details'!A$1:I2651,9,0)</f>
        <v>R1011</v>
      </c>
      <c r="Q308" s="15">
        <f>VLOOKUP(A308,'Hospitalisation Details'!A$1:M2651,13,0)</f>
        <v>39</v>
      </c>
    </row>
    <row r="309" spans="1:17" ht="15" x14ac:dyDescent="0.25">
      <c r="A309" s="1" t="s">
        <v>2064</v>
      </c>
      <c r="B309" t="str">
        <f>VLOOKUP(A309,'Customer Names'!A$1:D2644,4,0)</f>
        <v>Hickman</v>
      </c>
      <c r="C309">
        <f>VLOOKUP(A309,'Medical Examinations'!A$1:B2644,2,0)</f>
        <v>41.19</v>
      </c>
      <c r="D309">
        <f>VLOOKUP(A309,'Medical Examinations'!A$1:C2645,3,0)</f>
        <v>6.37</v>
      </c>
      <c r="E309" s="15" t="str">
        <f>VLOOKUP(A309,'Medical Examinations'!A$1:D2644,4,0)</f>
        <v>NO</v>
      </c>
      <c r="F309" s="15" t="str">
        <f>VLOOKUP(A309,'Medical Examinations'!A$1:E2644,5,0)</f>
        <v>NO</v>
      </c>
      <c r="G309" s="15" t="str">
        <f>VLOOKUP(A309,'Medical Examinations'!A$1:F2644,6,0)</f>
        <v>NO</v>
      </c>
      <c r="H309" s="15">
        <f>VLOOKUP(A309,'Medical Examinations'!A$1:G2644,7,0)</f>
        <v>0</v>
      </c>
      <c r="I309" t="str">
        <f>VLOOKUP(A309,'Medical Examinations'!A$1:H2643,8,0)</f>
        <v>Yes</v>
      </c>
      <c r="J309" t="str">
        <f>VLOOKUP(A309,'Medical Examinations'!A$1:J2644,10,0)</f>
        <v>NormalWeight</v>
      </c>
      <c r="K309" t="str">
        <f>VLOOKUP(A309,'Medical Examinations'!A$1:K2643,11,0)</f>
        <v>Pre-Diabetes</v>
      </c>
      <c r="L309" t="str">
        <f>VLOOKUP(A309,'Hospitalisation Details'!A$1:L2651,12,0)</f>
        <v>21-Sep-1999</v>
      </c>
      <c r="M309">
        <f>VLOOKUP(A309,'Hospitalisation Details'!A$1:F2652,6,0)</f>
        <v>30697.71</v>
      </c>
      <c r="N309" s="15" t="str">
        <f>VLOOKUP(A309,'Hospitalisation Details'!A$1:G2651,7,0)</f>
        <v>tier - 1</v>
      </c>
      <c r="O309" s="15" t="str">
        <f>VLOOKUP(A309,'Hospitalisation Details'!A$1:H2652,8,0)</f>
        <v>tier - 2</v>
      </c>
      <c r="P309" t="str">
        <f>VLOOKUP(A309,'Hospitalisation Details'!A$1:I2652,9,0)</f>
        <v>R1011</v>
      </c>
      <c r="Q309" s="15">
        <f>VLOOKUP(A309,'Hospitalisation Details'!A$1:M2652,13,0)</f>
        <v>23</v>
      </c>
    </row>
    <row r="310" spans="1:17" ht="15" x14ac:dyDescent="0.25">
      <c r="A310" s="1" t="s">
        <v>2063</v>
      </c>
      <c r="B310" t="str">
        <f>VLOOKUP(A310,'Customer Names'!A$1:D2645,4,0)</f>
        <v>Gonzalez</v>
      </c>
      <c r="C310">
        <f>VLOOKUP(A310,'Medical Examinations'!A$1:B2645,2,0)</f>
        <v>18.63</v>
      </c>
      <c r="D310">
        <f>VLOOKUP(A310,'Medical Examinations'!A$1:C2646,3,0)</f>
        <v>9.81</v>
      </c>
      <c r="E310" s="15" t="str">
        <f>VLOOKUP(A310,'Medical Examinations'!A$1:D2645,4,0)</f>
        <v>Yes</v>
      </c>
      <c r="F310" s="15" t="str">
        <f>VLOOKUP(A310,'Medical Examinations'!A$1:E2645,5,0)</f>
        <v>NO</v>
      </c>
      <c r="G310" s="15" t="str">
        <f>VLOOKUP(A310,'Medical Examinations'!A$1:F2645,6,0)</f>
        <v>NO</v>
      </c>
      <c r="H310" s="15">
        <f>VLOOKUP(A310,'Medical Examinations'!A$1:G2645,7,0)</f>
        <v>2</v>
      </c>
      <c r="I310" t="str">
        <f>VLOOKUP(A310,'Medical Examinations'!A$1:H2644,8,0)</f>
        <v>Yes</v>
      </c>
      <c r="J310" t="str">
        <f>VLOOKUP(A310,'Medical Examinations'!A$1:J2645,10,0)</f>
        <v>Over Weight</v>
      </c>
      <c r="K310" t="str">
        <f>VLOOKUP(A310,'Medical Examinations'!A$1:K2644,11,0)</f>
        <v>Diabetes</v>
      </c>
      <c r="L310" t="str">
        <f>VLOOKUP(A310,'Hospitalisation Details'!A$1:L2652,12,0)</f>
        <v>11-Nov-1970</v>
      </c>
      <c r="M310">
        <f>VLOOKUP(A310,'Hospitalisation Details'!A$1:F2653,6,0)</f>
        <v>30625.65</v>
      </c>
      <c r="N310" s="15" t="str">
        <f>VLOOKUP(A310,'Hospitalisation Details'!A$1:G2652,7,0)</f>
        <v>tier - 2</v>
      </c>
      <c r="O310" s="15" t="str">
        <f>VLOOKUP(A310,'Hospitalisation Details'!A$1:H2653,8,0)</f>
        <v>tier - 3</v>
      </c>
      <c r="P310" t="str">
        <f>VLOOKUP(A310,'Hospitalisation Details'!A$1:I2653,9,0)</f>
        <v>R1011</v>
      </c>
      <c r="Q310" s="15">
        <f>VLOOKUP(A310,'Hospitalisation Details'!A$1:M2653,13,0)</f>
        <v>52</v>
      </c>
    </row>
    <row r="311" spans="1:17" ht="15" x14ac:dyDescent="0.25">
      <c r="A311" s="1" t="s">
        <v>2062</v>
      </c>
      <c r="B311" t="str">
        <f>VLOOKUP(A311,'Customer Names'!A$1:D2646,4,0)</f>
        <v>Difani</v>
      </c>
      <c r="C311">
        <f>VLOOKUP(A311,'Medical Examinations'!A$1:B2646,2,0)</f>
        <v>26.26</v>
      </c>
      <c r="D311">
        <f>VLOOKUP(A311,'Medical Examinations'!A$1:C2647,3,0)</f>
        <v>11.8</v>
      </c>
      <c r="E311" s="15" t="str">
        <f>VLOOKUP(A311,'Medical Examinations'!A$1:D2646,4,0)</f>
        <v>Yes</v>
      </c>
      <c r="F311" s="15" t="str">
        <f>VLOOKUP(A311,'Medical Examinations'!A$1:E2646,5,0)</f>
        <v>NO</v>
      </c>
      <c r="G311" s="15" t="str">
        <f>VLOOKUP(A311,'Medical Examinations'!A$1:F2646,6,0)</f>
        <v>NO</v>
      </c>
      <c r="H311" s="15">
        <f>VLOOKUP(A311,'Medical Examinations'!A$1:G2646,7,0)</f>
        <v>1</v>
      </c>
      <c r="I311" t="str">
        <f>VLOOKUP(A311,'Medical Examinations'!A$1:H2645,8,0)</f>
        <v>Yes</v>
      </c>
      <c r="J311" t="str">
        <f>VLOOKUP(A311,'Medical Examinations'!A$1:J2646,10,0)</f>
        <v>NormalWeight</v>
      </c>
      <c r="K311" t="str">
        <f>VLOOKUP(A311,'Medical Examinations'!A$1:K2645,11,0)</f>
        <v>Diabetes</v>
      </c>
      <c r="L311" t="str">
        <f>VLOOKUP(A311,'Hospitalisation Details'!A$1:L2653,12,0)</f>
        <v>10-Aug-1986</v>
      </c>
      <c r="M311">
        <f>VLOOKUP(A311,'Hospitalisation Details'!A$1:F2654,6,0)</f>
        <v>30530.5</v>
      </c>
      <c r="N311" s="15" t="str">
        <f>VLOOKUP(A311,'Hospitalisation Details'!A$1:G2653,7,0)</f>
        <v>tier - 2</v>
      </c>
      <c r="O311" s="15" t="str">
        <f>VLOOKUP(A311,'Hospitalisation Details'!A$1:H2654,8,0)</f>
        <v>tier - 1</v>
      </c>
      <c r="P311" t="str">
        <f>VLOOKUP(A311,'Hospitalisation Details'!A$1:I2654,9,0)</f>
        <v>R1011</v>
      </c>
      <c r="Q311" s="15">
        <f>VLOOKUP(A311,'Hospitalisation Details'!A$1:M2654,13,0)</f>
        <v>36</v>
      </c>
    </row>
    <row r="312" spans="1:17" ht="15" x14ac:dyDescent="0.25">
      <c r="A312" s="1" t="s">
        <v>2061</v>
      </c>
      <c r="B312" t="str">
        <f>VLOOKUP(A312,'Customer Names'!A$1:D2647,4,0)</f>
        <v>Turner</v>
      </c>
      <c r="C312">
        <f>VLOOKUP(A312,'Medical Examinations'!A$1:B2647,2,0)</f>
        <v>22.37</v>
      </c>
      <c r="D312">
        <f>VLOOKUP(A312,'Medical Examinations'!A$1:C2648,3,0)</f>
        <v>5.86</v>
      </c>
      <c r="E312" s="15" t="str">
        <f>VLOOKUP(A312,'Medical Examinations'!A$1:D2647,4,0)</f>
        <v>Yes</v>
      </c>
      <c r="F312" s="15" t="str">
        <f>VLOOKUP(A312,'Medical Examinations'!A$1:E2647,5,0)</f>
        <v>NO</v>
      </c>
      <c r="G312" s="15" t="str">
        <f>VLOOKUP(A312,'Medical Examinations'!A$1:F2647,6,0)</f>
        <v>Yes</v>
      </c>
      <c r="H312" s="15">
        <f>VLOOKUP(A312,'Medical Examinations'!A$1:G2647,7,0)</f>
        <v>1</v>
      </c>
      <c r="I312" t="str">
        <f>VLOOKUP(A312,'Medical Examinations'!A$1:H2646,8,0)</f>
        <v>Yes</v>
      </c>
      <c r="J312" t="str">
        <f>VLOOKUP(A312,'Medical Examinations'!A$1:J2647,10,0)</f>
        <v>Obesity</v>
      </c>
      <c r="K312" t="str">
        <f>VLOOKUP(A312,'Medical Examinations'!A$1:K2646,11,0)</f>
        <v>Pre-Diabetes</v>
      </c>
      <c r="L312" t="str">
        <f>VLOOKUP(A312,'Hospitalisation Details'!A$1:L2654,12,0)</f>
        <v>3-Sep-1983</v>
      </c>
      <c r="M312">
        <f>VLOOKUP(A312,'Hospitalisation Details'!A$1:F2655,6,0)</f>
        <v>30457.37</v>
      </c>
      <c r="N312" s="15" t="str">
        <f>VLOOKUP(A312,'Hospitalisation Details'!A$1:G2654,7,0)</f>
        <v>tier - 2</v>
      </c>
      <c r="O312" s="15" t="str">
        <f>VLOOKUP(A312,'Hospitalisation Details'!A$1:H2655,8,0)</f>
        <v>tier - 1</v>
      </c>
      <c r="P312" t="str">
        <f>VLOOKUP(A312,'Hospitalisation Details'!A$1:I2655,9,0)</f>
        <v>R1012</v>
      </c>
      <c r="Q312" s="15">
        <f>VLOOKUP(A312,'Hospitalisation Details'!A$1:M2655,13,0)</f>
        <v>39</v>
      </c>
    </row>
    <row r="313" spans="1:17" ht="15" x14ac:dyDescent="0.25">
      <c r="A313" s="1" t="s">
        <v>2060</v>
      </c>
      <c r="B313" t="str">
        <f>VLOOKUP(A313,'Customer Names'!A$1:D2648,4,0)</f>
        <v>Widmann</v>
      </c>
      <c r="C313">
        <f>VLOOKUP(A313,'Medical Examinations'!A$1:B2648,2,0)</f>
        <v>39.619999999999997</v>
      </c>
      <c r="D313">
        <f>VLOOKUP(A313,'Medical Examinations'!A$1:C2649,3,0)</f>
        <v>4.28</v>
      </c>
      <c r="E313" s="15" t="str">
        <f>VLOOKUP(A313,'Medical Examinations'!A$1:D2648,4,0)</f>
        <v>NO</v>
      </c>
      <c r="F313" s="15" t="str">
        <f>VLOOKUP(A313,'Medical Examinations'!A$1:E2648,5,0)</f>
        <v>NO</v>
      </c>
      <c r="G313" s="15" t="str">
        <f>VLOOKUP(A313,'Medical Examinations'!A$1:F2648,6,0)</f>
        <v>NO</v>
      </c>
      <c r="H313" s="15">
        <f>VLOOKUP(A313,'Medical Examinations'!A$1:G2648,7,0)</f>
        <v>1</v>
      </c>
      <c r="I313" t="str">
        <f>VLOOKUP(A313,'Medical Examinations'!A$1:H2647,8,0)</f>
        <v>Yes</v>
      </c>
      <c r="J313" t="str">
        <f>VLOOKUP(A313,'Medical Examinations'!A$1:J2648,10,0)</f>
        <v>UnderWeight</v>
      </c>
      <c r="K313" t="str">
        <f>VLOOKUP(A313,'Medical Examinations'!A$1:K2647,11,0)</f>
        <v>Normal</v>
      </c>
      <c r="L313" t="str">
        <f>VLOOKUP(A313,'Hospitalisation Details'!A$1:L2655,12,0)</f>
        <v>28-Oct-1998</v>
      </c>
      <c r="M313">
        <f>VLOOKUP(A313,'Hospitalisation Details'!A$1:F2656,6,0)</f>
        <v>30422.03</v>
      </c>
      <c r="N313" s="15" t="str">
        <f>VLOOKUP(A313,'Hospitalisation Details'!A$1:G2655,7,0)</f>
        <v>tier - 2</v>
      </c>
      <c r="O313" s="15" t="str">
        <f>VLOOKUP(A313,'Hospitalisation Details'!A$1:H2656,8,0)</f>
        <v>tier - 3</v>
      </c>
      <c r="P313" t="str">
        <f>VLOOKUP(A313,'Hospitalisation Details'!A$1:I2656,9,0)</f>
        <v>R1011</v>
      </c>
      <c r="Q313" s="15">
        <f>VLOOKUP(A313,'Hospitalisation Details'!A$1:M2656,13,0)</f>
        <v>24</v>
      </c>
    </row>
    <row r="314" spans="1:17" ht="15" x14ac:dyDescent="0.25">
      <c r="A314" s="1" t="s">
        <v>2059</v>
      </c>
      <c r="B314" t="str">
        <f>VLOOKUP(A314,'Customer Names'!A$1:D2649,4,0)</f>
        <v>Tunney</v>
      </c>
      <c r="C314">
        <f>VLOOKUP(A314,'Medical Examinations'!A$1:B2649,2,0)</f>
        <v>18.329999999999998</v>
      </c>
      <c r="D314">
        <f>VLOOKUP(A314,'Medical Examinations'!A$1:C2650,3,0)</f>
        <v>4.16</v>
      </c>
      <c r="E314" s="15" t="str">
        <f>VLOOKUP(A314,'Medical Examinations'!A$1:D2649,4,0)</f>
        <v>Yes</v>
      </c>
      <c r="F314" s="15" t="str">
        <f>VLOOKUP(A314,'Medical Examinations'!A$1:E2649,5,0)</f>
        <v>NO</v>
      </c>
      <c r="G314" s="15" t="str">
        <f>VLOOKUP(A314,'Medical Examinations'!A$1:F2649,6,0)</f>
        <v>NO</v>
      </c>
      <c r="H314" s="15">
        <f>VLOOKUP(A314,'Medical Examinations'!A$1:G2649,7,0)</f>
        <v>0</v>
      </c>
      <c r="I314" t="str">
        <f>VLOOKUP(A314,'Medical Examinations'!A$1:H2648,8,0)</f>
        <v>Yes</v>
      </c>
      <c r="J314" t="str">
        <f>VLOOKUP(A314,'Medical Examinations'!A$1:J2649,10,0)</f>
        <v>UnderWeight</v>
      </c>
      <c r="K314" t="str">
        <f>VLOOKUP(A314,'Medical Examinations'!A$1:K2648,11,0)</f>
        <v>Normal</v>
      </c>
      <c r="L314" t="str">
        <f>VLOOKUP(A314,'Hospitalisation Details'!A$1:L2656,12,0)</f>
        <v>3-Sep-1976</v>
      </c>
      <c r="M314">
        <f>VLOOKUP(A314,'Hospitalisation Details'!A$1:F2657,6,0)</f>
        <v>30409.53</v>
      </c>
      <c r="N314" s="15" t="str">
        <f>VLOOKUP(A314,'Hospitalisation Details'!A$1:G2656,7,0)</f>
        <v>tier - 2</v>
      </c>
      <c r="O314" s="15" t="str">
        <f>VLOOKUP(A314,'Hospitalisation Details'!A$1:H2657,8,0)</f>
        <v>tier - 3</v>
      </c>
      <c r="P314" t="str">
        <f>VLOOKUP(A314,'Hospitalisation Details'!A$1:I2657,9,0)</f>
        <v>R1012</v>
      </c>
      <c r="Q314" s="15">
        <f>VLOOKUP(A314,'Hospitalisation Details'!A$1:M2657,13,0)</f>
        <v>46</v>
      </c>
    </row>
    <row r="315" spans="1:17" ht="15" x14ac:dyDescent="0.25">
      <c r="A315" s="1" t="s">
        <v>2058</v>
      </c>
      <c r="B315" t="str">
        <f>VLOOKUP(A315,'Customer Names'!A$1:D2650,4,0)</f>
        <v>San Juan</v>
      </c>
      <c r="C315">
        <f>VLOOKUP(A315,'Medical Examinations'!A$1:B2650,2,0)</f>
        <v>17.11</v>
      </c>
      <c r="D315">
        <f>VLOOKUP(A315,'Medical Examinations'!A$1:C2651,3,0)</f>
        <v>4.9800000000000004</v>
      </c>
      <c r="E315" s="15" t="str">
        <f>VLOOKUP(A315,'Medical Examinations'!A$1:D2650,4,0)</f>
        <v>Yes</v>
      </c>
      <c r="F315" s="15" t="str">
        <f>VLOOKUP(A315,'Medical Examinations'!A$1:E2650,5,0)</f>
        <v>NO</v>
      </c>
      <c r="G315" s="15" t="str">
        <f>VLOOKUP(A315,'Medical Examinations'!A$1:F2650,6,0)</f>
        <v>Yes</v>
      </c>
      <c r="H315" s="15">
        <f>VLOOKUP(A315,'Medical Examinations'!A$1:G2650,7,0)</f>
        <v>1</v>
      </c>
      <c r="I315" t="str">
        <f>VLOOKUP(A315,'Medical Examinations'!A$1:H2649,8,0)</f>
        <v>Yes</v>
      </c>
      <c r="J315" t="str">
        <f>VLOOKUP(A315,'Medical Examinations'!A$1:J2650,10,0)</f>
        <v>Obesity</v>
      </c>
      <c r="K315" t="str">
        <f>VLOOKUP(A315,'Medical Examinations'!A$1:K2649,11,0)</f>
        <v>Normal</v>
      </c>
      <c r="L315" t="str">
        <f>VLOOKUP(A315,'Hospitalisation Details'!A$1:L2657,12,0)</f>
        <v>30-Jul-1969</v>
      </c>
      <c r="M315">
        <f>VLOOKUP(A315,'Hospitalisation Details'!A$1:F2658,6,0)</f>
        <v>30366.93</v>
      </c>
      <c r="N315" s="15" t="str">
        <f>VLOOKUP(A315,'Hospitalisation Details'!A$1:G2657,7,0)</f>
        <v>tier - 2</v>
      </c>
      <c r="O315" s="15" t="str">
        <f>VLOOKUP(A315,'Hospitalisation Details'!A$1:H2658,8,0)</f>
        <v>tier - 2</v>
      </c>
      <c r="P315" t="str">
        <f>VLOOKUP(A315,'Hospitalisation Details'!A$1:I2658,9,0)</f>
        <v>R1011</v>
      </c>
      <c r="Q315" s="15">
        <f>VLOOKUP(A315,'Hospitalisation Details'!A$1:M2658,13,0)</f>
        <v>53</v>
      </c>
    </row>
    <row r="316" spans="1:17" ht="15" x14ac:dyDescent="0.25">
      <c r="A316" s="1" t="s">
        <v>2057</v>
      </c>
      <c r="B316" t="str">
        <f>VLOOKUP(A316,'Customer Names'!A$1:D2651,4,0)</f>
        <v>Croll</v>
      </c>
      <c r="C316">
        <f>VLOOKUP(A316,'Medical Examinations'!A$1:B2651,2,0)</f>
        <v>43.5</v>
      </c>
      <c r="D316">
        <f>VLOOKUP(A316,'Medical Examinations'!A$1:C2652,3,0)</f>
        <v>6.38</v>
      </c>
      <c r="E316" s="15" t="str">
        <f>VLOOKUP(A316,'Medical Examinations'!A$1:D2651,4,0)</f>
        <v>NO</v>
      </c>
      <c r="F316" s="15" t="str">
        <f>VLOOKUP(A316,'Medical Examinations'!A$1:E2651,5,0)</f>
        <v>Yes</v>
      </c>
      <c r="G316" s="15" t="str">
        <f>VLOOKUP(A316,'Medical Examinations'!A$1:F2651,6,0)</f>
        <v>NO</v>
      </c>
      <c r="H316" s="15">
        <f>VLOOKUP(A316,'Medical Examinations'!A$1:G2651,7,0)</f>
        <v>1</v>
      </c>
      <c r="I316" t="str">
        <f>VLOOKUP(A316,'Medical Examinations'!A$1:H2650,8,0)</f>
        <v>Yes</v>
      </c>
      <c r="J316" t="str">
        <f>VLOOKUP(A316,'Medical Examinations'!A$1:J2651,10,0)</f>
        <v>Over Weight</v>
      </c>
      <c r="K316" t="str">
        <f>VLOOKUP(A316,'Medical Examinations'!A$1:K2650,11,0)</f>
        <v>Pre-Diabetes</v>
      </c>
      <c r="L316" t="str">
        <f>VLOOKUP(A316,'Hospitalisation Details'!A$1:L2658,12,0)</f>
        <v>1-Jun-2004</v>
      </c>
      <c r="M316">
        <f>VLOOKUP(A316,'Hospitalisation Details'!A$1:F2659,6,0)</f>
        <v>30328.27</v>
      </c>
      <c r="N316" s="15" t="str">
        <f>VLOOKUP(A316,'Hospitalisation Details'!A$1:G2658,7,0)</f>
        <v>tier - 2</v>
      </c>
      <c r="O316" s="15" t="str">
        <f>VLOOKUP(A316,'Hospitalisation Details'!A$1:H2659,8,0)</f>
        <v>tier - 2</v>
      </c>
      <c r="P316" t="str">
        <f>VLOOKUP(A316,'Hospitalisation Details'!A$1:I2659,9,0)</f>
        <v>R1011</v>
      </c>
      <c r="Q316" s="15">
        <f>VLOOKUP(A316,'Hospitalisation Details'!A$1:M2659,13,0)</f>
        <v>19</v>
      </c>
    </row>
    <row r="317" spans="1:17" ht="15" x14ac:dyDescent="0.25">
      <c r="A317" s="1" t="s">
        <v>2056</v>
      </c>
      <c r="B317" t="str">
        <f>VLOOKUP(A317,'Customer Names'!A$1:D2652,4,0)</f>
        <v>Rolfes</v>
      </c>
      <c r="C317">
        <f>VLOOKUP(A317,'Medical Examinations'!A$1:B2652,2,0)</f>
        <v>25.364999999999998</v>
      </c>
      <c r="D317">
        <f>VLOOKUP(A317,'Medical Examinations'!A$1:C2653,3,0)</f>
        <v>5.19</v>
      </c>
      <c r="E317" s="15" t="str">
        <f>VLOOKUP(A317,'Medical Examinations'!A$1:D2652,4,0)</f>
        <v>NO</v>
      </c>
      <c r="F317" s="15" t="str">
        <f>VLOOKUP(A317,'Medical Examinations'!A$1:E2652,5,0)</f>
        <v>NO</v>
      </c>
      <c r="G317" s="15" t="str">
        <f>VLOOKUP(A317,'Medical Examinations'!A$1:F2652,6,0)</f>
        <v>NO</v>
      </c>
      <c r="H317" s="15">
        <f>VLOOKUP(A317,'Medical Examinations'!A$1:G2652,7,0)</f>
        <v>2</v>
      </c>
      <c r="I317" t="str">
        <f>VLOOKUP(A317,'Medical Examinations'!A$1:H2651,8,0)</f>
        <v>NO</v>
      </c>
      <c r="J317" t="str">
        <f>VLOOKUP(A317,'Medical Examinations'!A$1:J2652,10,0)</f>
        <v>Over Weight</v>
      </c>
      <c r="K317" t="str">
        <f>VLOOKUP(A317,'Medical Examinations'!A$1:K2651,11,0)</f>
        <v>Normal</v>
      </c>
      <c r="L317" t="str">
        <f>VLOOKUP(A317,'Hospitalisation Details'!A$1:L2659,12,0)</f>
        <v>24-Jul-1972</v>
      </c>
      <c r="M317">
        <f>VLOOKUP(A317,'Hospitalisation Details'!A$1:F2660,6,0)</f>
        <v>30284.639999999999</v>
      </c>
      <c r="N317" s="15" t="str">
        <f>VLOOKUP(A317,'Hospitalisation Details'!A$1:G2659,7,0)</f>
        <v>tier - 1</v>
      </c>
      <c r="O317" s="15" t="str">
        <f>VLOOKUP(A317,'Hospitalisation Details'!A$1:H2660,8,0)</f>
        <v>tier - 1</v>
      </c>
      <c r="P317" t="str">
        <f>VLOOKUP(A317,'Hospitalisation Details'!A$1:I2660,9,0)</f>
        <v>R1012</v>
      </c>
      <c r="Q317" s="15">
        <f>VLOOKUP(A317,'Hospitalisation Details'!A$1:M2660,13,0)</f>
        <v>50</v>
      </c>
    </row>
    <row r="318" spans="1:17" ht="15" x14ac:dyDescent="0.25">
      <c r="A318" s="1" t="s">
        <v>2055</v>
      </c>
      <c r="B318" t="str">
        <f>VLOOKUP(A318,'Customer Names'!A$1:D2653,4,0)</f>
        <v>Hinkle</v>
      </c>
      <c r="C318">
        <f>VLOOKUP(A318,'Medical Examinations'!A$1:B2653,2,0)</f>
        <v>28.594999999999999</v>
      </c>
      <c r="D318">
        <f>VLOOKUP(A318,'Medical Examinations'!A$1:C2654,3,0)</f>
        <v>10.210000000000001</v>
      </c>
      <c r="E318" s="15" t="str">
        <f>VLOOKUP(A318,'Medical Examinations'!A$1:D2653,4,0)</f>
        <v>NO</v>
      </c>
      <c r="F318" s="15" t="str">
        <f>VLOOKUP(A318,'Medical Examinations'!A$1:E2653,5,0)</f>
        <v>NO</v>
      </c>
      <c r="G318" s="15" t="str">
        <f>VLOOKUP(A318,'Medical Examinations'!A$1:F2653,6,0)</f>
        <v>NO</v>
      </c>
      <c r="H318" s="15">
        <f>VLOOKUP(A318,'Medical Examinations'!A$1:G2653,7,0)</f>
        <v>0</v>
      </c>
      <c r="I318" t="str">
        <f>VLOOKUP(A318,'Medical Examinations'!A$1:H2652,8,0)</f>
        <v>NO</v>
      </c>
      <c r="J318" t="str">
        <f>VLOOKUP(A318,'Medical Examinations'!A$1:J2653,10,0)</f>
        <v>Over Weight</v>
      </c>
      <c r="K318" t="str">
        <f>VLOOKUP(A318,'Medical Examinations'!A$1:K2652,11,0)</f>
        <v>Diabetes</v>
      </c>
      <c r="L318" t="str">
        <f>VLOOKUP(A318,'Hospitalisation Details'!A$1:L2660,12,0)</f>
        <v>15-Sep-1962</v>
      </c>
      <c r="M318">
        <f>VLOOKUP(A318,'Hospitalisation Details'!A$1:F2661,6,0)</f>
        <v>30260</v>
      </c>
      <c r="N318" s="15" t="str">
        <f>VLOOKUP(A318,'Hospitalisation Details'!A$1:G2660,7,0)</f>
        <v>tier - 1</v>
      </c>
      <c r="O318" s="15" t="str">
        <f>VLOOKUP(A318,'Hospitalisation Details'!A$1:H2661,8,0)</f>
        <v>tier - 1</v>
      </c>
      <c r="P318" t="str">
        <f>VLOOKUP(A318,'Hospitalisation Details'!A$1:I2661,9,0)</f>
        <v>R1014</v>
      </c>
      <c r="Q318" s="15">
        <f>VLOOKUP(A318,'Hospitalisation Details'!A$1:M2661,13,0)</f>
        <v>60</v>
      </c>
    </row>
    <row r="319" spans="1:17" ht="15" x14ac:dyDescent="0.25">
      <c r="A319" s="1" t="s">
        <v>2054</v>
      </c>
      <c r="B319" t="str">
        <f>VLOOKUP(A319,'Customer Names'!A$1:D2654,4,0)</f>
        <v>Leuchanka</v>
      </c>
      <c r="C319">
        <f>VLOOKUP(A319,'Medical Examinations'!A$1:B2654,2,0)</f>
        <v>29.83</v>
      </c>
      <c r="D319">
        <f>VLOOKUP(A319,'Medical Examinations'!A$1:C2655,3,0)</f>
        <v>9.6999999999999993</v>
      </c>
      <c r="E319" s="15" t="str">
        <f>VLOOKUP(A319,'Medical Examinations'!A$1:D2654,4,0)</f>
        <v>Yes</v>
      </c>
      <c r="F319" s="15" t="str">
        <f>VLOOKUP(A319,'Medical Examinations'!A$1:E2654,5,0)</f>
        <v>NO</v>
      </c>
      <c r="G319" s="15" t="str">
        <f>VLOOKUP(A319,'Medical Examinations'!A$1:F2654,6,0)</f>
        <v>Yes</v>
      </c>
      <c r="H319" s="15">
        <f>VLOOKUP(A319,'Medical Examinations'!A$1:G2654,7,0)</f>
        <v>1</v>
      </c>
      <c r="I319" t="str">
        <f>VLOOKUP(A319,'Medical Examinations'!A$1:H2653,8,0)</f>
        <v>Yes</v>
      </c>
      <c r="J319" t="str">
        <f>VLOOKUP(A319,'Medical Examinations'!A$1:J2654,10,0)</f>
        <v>NormalWeight</v>
      </c>
      <c r="K319" t="str">
        <f>VLOOKUP(A319,'Medical Examinations'!A$1:K2653,11,0)</f>
        <v>Diabetes</v>
      </c>
      <c r="L319" t="str">
        <f>VLOOKUP(A319,'Hospitalisation Details'!A$1:L2661,12,0)</f>
        <v>13-Sep-1963</v>
      </c>
      <c r="M319">
        <f>VLOOKUP(A319,'Hospitalisation Details'!A$1:F2662,6,0)</f>
        <v>30184.94</v>
      </c>
      <c r="N319" s="15" t="str">
        <f>VLOOKUP(A319,'Hospitalisation Details'!A$1:G2661,7,0)</f>
        <v>tier - 1</v>
      </c>
      <c r="O319" s="15" t="str">
        <f>VLOOKUP(A319,'Hospitalisation Details'!A$1:H2662,8,0)</f>
        <v>tier - 1</v>
      </c>
      <c r="P319" t="str">
        <f>VLOOKUP(A319,'Hospitalisation Details'!A$1:I2662,9,0)</f>
        <v>R1014</v>
      </c>
      <c r="Q319" s="15">
        <f>VLOOKUP(A319,'Hospitalisation Details'!A$1:M2662,13,0)</f>
        <v>59</v>
      </c>
    </row>
    <row r="320" spans="1:17" ht="15" x14ac:dyDescent="0.25">
      <c r="A320" s="1" t="s">
        <v>2053</v>
      </c>
      <c r="B320" t="str">
        <f>VLOOKUP(A320,'Customer Names'!A$1:D2655,4,0)</f>
        <v>Ayr</v>
      </c>
      <c r="C320">
        <f>VLOOKUP(A320,'Medical Examinations'!A$1:B2655,2,0)</f>
        <v>24.7</v>
      </c>
      <c r="D320">
        <f>VLOOKUP(A320,'Medical Examinations'!A$1:C2656,3,0)</f>
        <v>10.25</v>
      </c>
      <c r="E320" s="15" t="str">
        <f>VLOOKUP(A320,'Medical Examinations'!A$1:D2655,4,0)</f>
        <v>NO</v>
      </c>
      <c r="F320" s="15" t="str">
        <f>VLOOKUP(A320,'Medical Examinations'!A$1:E2655,5,0)</f>
        <v>NO</v>
      </c>
      <c r="G320" s="15" t="str">
        <f>VLOOKUP(A320,'Medical Examinations'!A$1:F2655,6,0)</f>
        <v>NO</v>
      </c>
      <c r="H320" s="15">
        <f>VLOOKUP(A320,'Medical Examinations'!A$1:G2655,7,0)</f>
        <v>3</v>
      </c>
      <c r="I320" t="str">
        <f>VLOOKUP(A320,'Medical Examinations'!A$1:H2654,8,0)</f>
        <v>NO</v>
      </c>
      <c r="J320" t="str">
        <f>VLOOKUP(A320,'Medical Examinations'!A$1:J2655,10,0)</f>
        <v>UnderWeight</v>
      </c>
      <c r="K320" t="str">
        <f>VLOOKUP(A320,'Medical Examinations'!A$1:K2654,11,0)</f>
        <v>Diabetes</v>
      </c>
      <c r="L320" t="str">
        <f>VLOOKUP(A320,'Hospitalisation Details'!A$1:L2662,12,0)</f>
        <v>11-Aug-1958</v>
      </c>
      <c r="M320">
        <f>VLOOKUP(A320,'Hospitalisation Details'!A$1:F2663,6,0)</f>
        <v>30166.62</v>
      </c>
      <c r="N320" s="15" t="str">
        <f>VLOOKUP(A320,'Hospitalisation Details'!A$1:G2662,7,0)</f>
        <v>tier - 1</v>
      </c>
      <c r="O320" s="15" t="str">
        <f>VLOOKUP(A320,'Hospitalisation Details'!A$1:H2663,8,0)</f>
        <v>tier - 3</v>
      </c>
      <c r="P320" t="str">
        <f>VLOOKUP(A320,'Hospitalisation Details'!A$1:I2663,9,0)</f>
        <v>R1012</v>
      </c>
      <c r="Q320" s="15">
        <f>VLOOKUP(A320,'Hospitalisation Details'!A$1:M2663,13,0)</f>
        <v>64</v>
      </c>
    </row>
    <row r="321" spans="1:17" ht="15" x14ac:dyDescent="0.25">
      <c r="A321" s="1" t="s">
        <v>2052</v>
      </c>
      <c r="B321" t="str">
        <f>VLOOKUP(A321,'Customer Names'!A$1:D2656,4,0)</f>
        <v>Siegel</v>
      </c>
      <c r="C321">
        <f>VLOOKUP(A321,'Medical Examinations'!A$1:B2656,2,0)</f>
        <v>17.940000000000001</v>
      </c>
      <c r="D321">
        <f>VLOOKUP(A321,'Medical Examinations'!A$1:C2657,3,0)</f>
        <v>9.77</v>
      </c>
      <c r="E321" s="15" t="str">
        <f>VLOOKUP(A321,'Medical Examinations'!A$1:D2656,4,0)</f>
        <v>NO</v>
      </c>
      <c r="F321" s="15" t="str">
        <f>VLOOKUP(A321,'Medical Examinations'!A$1:E2656,5,0)</f>
        <v>NO</v>
      </c>
      <c r="G321" s="15" t="str">
        <f>VLOOKUP(A321,'Medical Examinations'!A$1:F2656,6,0)</f>
        <v>NO</v>
      </c>
      <c r="H321" s="15">
        <f>VLOOKUP(A321,'Medical Examinations'!A$1:G2656,7,0)</f>
        <v>0</v>
      </c>
      <c r="I321" t="str">
        <f>VLOOKUP(A321,'Medical Examinations'!A$1:H2655,8,0)</f>
        <v>Yes</v>
      </c>
      <c r="J321" t="str">
        <f>VLOOKUP(A321,'Medical Examinations'!A$1:J2656,10,0)</f>
        <v>NormalWeight</v>
      </c>
      <c r="K321" t="str">
        <f>VLOOKUP(A321,'Medical Examinations'!A$1:K2655,11,0)</f>
        <v>Diabetes</v>
      </c>
      <c r="L321" t="str">
        <f>VLOOKUP(A321,'Hospitalisation Details'!A$1:L2663,12,0)</f>
        <v>25-Dec-1971</v>
      </c>
      <c r="M321">
        <f>VLOOKUP(A321,'Hospitalisation Details'!A$1:F2664,6,0)</f>
        <v>30134.75</v>
      </c>
      <c r="N321" s="15" t="str">
        <f>VLOOKUP(A321,'Hospitalisation Details'!A$1:G2663,7,0)</f>
        <v>tier - 2</v>
      </c>
      <c r="O321" s="15" t="str">
        <f>VLOOKUP(A321,'Hospitalisation Details'!A$1:H2664,8,0)</f>
        <v>tier - 3</v>
      </c>
      <c r="P321" t="str">
        <f>VLOOKUP(A321,'Hospitalisation Details'!A$1:I2664,9,0)</f>
        <v>R1011</v>
      </c>
      <c r="Q321" s="15">
        <f>VLOOKUP(A321,'Hospitalisation Details'!A$1:M2664,13,0)</f>
        <v>51</v>
      </c>
    </row>
    <row r="322" spans="1:17" ht="15" x14ac:dyDescent="0.25">
      <c r="A322" s="1" t="s">
        <v>2051</v>
      </c>
      <c r="B322" t="str">
        <f>VLOOKUP(A322,'Customer Names'!A$1:D2657,4,0)</f>
        <v>Penrose</v>
      </c>
      <c r="C322">
        <f>VLOOKUP(A322,'Medical Examinations'!A$1:B2657,2,0)</f>
        <v>21.08</v>
      </c>
      <c r="D322">
        <f>VLOOKUP(A322,'Medical Examinations'!A$1:C2658,3,0)</f>
        <v>4.83</v>
      </c>
      <c r="E322" s="15" t="str">
        <f>VLOOKUP(A322,'Medical Examinations'!A$1:D2657,4,0)</f>
        <v>NO</v>
      </c>
      <c r="F322" s="15" t="str">
        <f>VLOOKUP(A322,'Medical Examinations'!A$1:E2657,5,0)</f>
        <v>NO</v>
      </c>
      <c r="G322" s="15" t="str">
        <f>VLOOKUP(A322,'Medical Examinations'!A$1:F2657,6,0)</f>
        <v>Yes</v>
      </c>
      <c r="H322" s="15">
        <f>VLOOKUP(A322,'Medical Examinations'!A$1:G2657,7,0)</f>
        <v>1</v>
      </c>
      <c r="I322" t="str">
        <f>VLOOKUP(A322,'Medical Examinations'!A$1:H2656,8,0)</f>
        <v>Yes</v>
      </c>
      <c r="J322" t="str">
        <f>VLOOKUP(A322,'Medical Examinations'!A$1:J2657,10,0)</f>
        <v>Obesity</v>
      </c>
      <c r="K322" t="str">
        <f>VLOOKUP(A322,'Medical Examinations'!A$1:K2656,11,0)</f>
        <v>Normal</v>
      </c>
      <c r="L322" t="str">
        <f>VLOOKUP(A322,'Hospitalisation Details'!A$1:L2664,12,0)</f>
        <v>2-Sep-1979</v>
      </c>
      <c r="M322">
        <f>VLOOKUP(A322,'Hospitalisation Details'!A$1:F2665,6,0)</f>
        <v>30095.97</v>
      </c>
      <c r="N322" s="15" t="str">
        <f>VLOOKUP(A322,'Hospitalisation Details'!A$1:G2664,7,0)</f>
        <v>tier - 2</v>
      </c>
      <c r="O322" s="15" t="str">
        <f>VLOOKUP(A322,'Hospitalisation Details'!A$1:H2665,8,0)</f>
        <v>tier - 3</v>
      </c>
      <c r="P322" t="str">
        <f>VLOOKUP(A322,'Hospitalisation Details'!A$1:I2665,9,0)</f>
        <v>R1011</v>
      </c>
      <c r="Q322" s="15">
        <f>VLOOKUP(A322,'Hospitalisation Details'!A$1:M2665,13,0)</f>
        <v>43</v>
      </c>
    </row>
    <row r="323" spans="1:17" ht="15" x14ac:dyDescent="0.25">
      <c r="A323" s="1" t="s">
        <v>2050</v>
      </c>
      <c r="B323" t="str">
        <f>VLOOKUP(A323,'Customer Names'!A$1:D2658,4,0)</f>
        <v>Schuler</v>
      </c>
      <c r="C323">
        <f>VLOOKUP(A323,'Medical Examinations'!A$1:B2658,2,0)</f>
        <v>37.715000000000003</v>
      </c>
      <c r="D323">
        <f>VLOOKUP(A323,'Medical Examinations'!A$1:C2659,3,0)</f>
        <v>10.86</v>
      </c>
      <c r="E323" s="15" t="str">
        <f>VLOOKUP(A323,'Medical Examinations'!A$1:D2658,4,0)</f>
        <v>Yes</v>
      </c>
      <c r="F323" s="15" t="str">
        <f>VLOOKUP(A323,'Medical Examinations'!A$1:E2658,5,0)</f>
        <v>NO</v>
      </c>
      <c r="G323" s="15" t="str">
        <f>VLOOKUP(A323,'Medical Examinations'!A$1:F2658,6,0)</f>
        <v>NO</v>
      </c>
      <c r="H323" s="15">
        <f>VLOOKUP(A323,'Medical Examinations'!A$1:G2658,7,0)</f>
        <v>0</v>
      </c>
      <c r="I323" t="str">
        <f>VLOOKUP(A323,'Medical Examinations'!A$1:H2657,8,0)</f>
        <v>NO</v>
      </c>
      <c r="J323" t="str">
        <f>VLOOKUP(A323,'Medical Examinations'!A$1:J2658,10,0)</f>
        <v>NormalWeight</v>
      </c>
      <c r="K323" t="str">
        <f>VLOOKUP(A323,'Medical Examinations'!A$1:K2657,11,0)</f>
        <v>Diabetes</v>
      </c>
      <c r="L323" t="str">
        <f>VLOOKUP(A323,'Hospitalisation Details'!A$1:L2665,12,0)</f>
        <v>16-Jun-1967</v>
      </c>
      <c r="M323">
        <f>VLOOKUP(A323,'Hospitalisation Details'!A$1:F2666,6,0)</f>
        <v>30063.58</v>
      </c>
      <c r="N323" s="15" t="str">
        <f>VLOOKUP(A323,'Hospitalisation Details'!A$1:G2665,7,0)</f>
        <v>tier - 1</v>
      </c>
      <c r="O323" s="15" t="str">
        <f>VLOOKUP(A323,'Hospitalisation Details'!A$1:H2666,8,0)</f>
        <v>tier - 1</v>
      </c>
      <c r="P323" t="str">
        <f>VLOOKUP(A323,'Hospitalisation Details'!A$1:I2666,9,0)</f>
        <v>R1012</v>
      </c>
      <c r="Q323" s="15">
        <f>VLOOKUP(A323,'Hospitalisation Details'!A$1:M2666,13,0)</f>
        <v>55</v>
      </c>
    </row>
    <row r="324" spans="1:17" ht="15" x14ac:dyDescent="0.25">
      <c r="A324" s="1" t="s">
        <v>2049</v>
      </c>
      <c r="B324" t="str">
        <f>VLOOKUP(A324,'Customer Names'!A$1:D2659,4,0)</f>
        <v>Walker</v>
      </c>
      <c r="C324">
        <f>VLOOKUP(A324,'Medical Examinations'!A$1:B2659,2,0)</f>
        <v>22.39</v>
      </c>
      <c r="D324">
        <f>VLOOKUP(A324,'Medical Examinations'!A$1:C2660,3,0)</f>
        <v>9.5299999999999994</v>
      </c>
      <c r="E324" s="15" t="str">
        <f>VLOOKUP(A324,'Medical Examinations'!A$1:D2659,4,0)</f>
        <v>Yes</v>
      </c>
      <c r="F324" s="15" t="str">
        <f>VLOOKUP(A324,'Medical Examinations'!A$1:E2659,5,0)</f>
        <v>NO</v>
      </c>
      <c r="G324" s="15" t="str">
        <f>VLOOKUP(A324,'Medical Examinations'!A$1:F2659,6,0)</f>
        <v>NO</v>
      </c>
      <c r="H324" s="15">
        <f>VLOOKUP(A324,'Medical Examinations'!A$1:G2659,7,0)</f>
        <v>0</v>
      </c>
      <c r="I324" t="str">
        <f>VLOOKUP(A324,'Medical Examinations'!A$1:H2658,8,0)</f>
        <v>Yes</v>
      </c>
      <c r="J324" t="str">
        <f>VLOOKUP(A324,'Medical Examinations'!A$1:J2659,10,0)</f>
        <v>Over Weight</v>
      </c>
      <c r="K324" t="str">
        <f>VLOOKUP(A324,'Medical Examinations'!A$1:K2658,11,0)</f>
        <v>Diabetes</v>
      </c>
      <c r="L324" t="str">
        <f>VLOOKUP(A324,'Hospitalisation Details'!A$1:L2666,12,0)</f>
        <v>4-Aug-1981</v>
      </c>
      <c r="M324">
        <f>VLOOKUP(A324,'Hospitalisation Details'!A$1:F2667,6,0)</f>
        <v>30026.87</v>
      </c>
      <c r="N324" s="15" t="str">
        <f>VLOOKUP(A324,'Hospitalisation Details'!A$1:G2666,7,0)</f>
        <v>tier - 2</v>
      </c>
      <c r="O324" s="15" t="str">
        <f>VLOOKUP(A324,'Hospitalisation Details'!A$1:H2667,8,0)</f>
        <v>tier - 3</v>
      </c>
      <c r="P324" t="str">
        <f>VLOOKUP(A324,'Hospitalisation Details'!A$1:I2667,9,0)</f>
        <v>R1012</v>
      </c>
      <c r="Q324" s="15">
        <f>VLOOKUP(A324,'Hospitalisation Details'!A$1:M2667,13,0)</f>
        <v>41</v>
      </c>
    </row>
    <row r="325" spans="1:17" ht="15" x14ac:dyDescent="0.25">
      <c r="A325" s="1" t="s">
        <v>2048</v>
      </c>
      <c r="B325" t="str">
        <f>VLOOKUP(A325,'Customer Names'!A$1:D2660,4,0)</f>
        <v>Stange</v>
      </c>
      <c r="C325">
        <f>VLOOKUP(A325,'Medical Examinations'!A$1:B2660,2,0)</f>
        <v>28.78</v>
      </c>
      <c r="D325">
        <f>VLOOKUP(A325,'Medical Examinations'!A$1:C2661,3,0)</f>
        <v>5.68</v>
      </c>
      <c r="E325" s="15" t="str">
        <f>VLOOKUP(A325,'Medical Examinations'!A$1:D2660,4,0)</f>
        <v>NO</v>
      </c>
      <c r="F325" s="15" t="str">
        <f>VLOOKUP(A325,'Medical Examinations'!A$1:E2660,5,0)</f>
        <v>NO</v>
      </c>
      <c r="G325" s="15" t="str">
        <f>VLOOKUP(A325,'Medical Examinations'!A$1:F2660,6,0)</f>
        <v>NO</v>
      </c>
      <c r="H325" s="15">
        <f>VLOOKUP(A325,'Medical Examinations'!A$1:G2660,7,0)</f>
        <v>0</v>
      </c>
      <c r="I325" t="str">
        <f>VLOOKUP(A325,'Medical Examinations'!A$1:H2659,8,0)</f>
        <v>Yes</v>
      </c>
      <c r="J325" t="str">
        <f>VLOOKUP(A325,'Medical Examinations'!A$1:J2660,10,0)</f>
        <v>UnderWeight</v>
      </c>
      <c r="K325" t="str">
        <f>VLOOKUP(A325,'Medical Examinations'!A$1:K2659,11,0)</f>
        <v>Normal</v>
      </c>
      <c r="L325" t="str">
        <f>VLOOKUP(A325,'Hospitalisation Details'!A$1:L2667,12,0)</f>
        <v>5-Oct-1991</v>
      </c>
      <c r="M325">
        <f>VLOOKUP(A325,'Hospitalisation Details'!A$1:F2668,6,0)</f>
        <v>29969.67</v>
      </c>
      <c r="N325" s="15" t="str">
        <f>VLOOKUP(A325,'Hospitalisation Details'!A$1:G2667,7,0)</f>
        <v>tier - 1</v>
      </c>
      <c r="O325" s="15" t="str">
        <f>VLOOKUP(A325,'Hospitalisation Details'!A$1:H2668,8,0)</f>
        <v>tier - 1</v>
      </c>
      <c r="P325" t="str">
        <f>VLOOKUP(A325,'Hospitalisation Details'!A$1:I2668,9,0)</f>
        <v>R1011</v>
      </c>
      <c r="Q325" s="15">
        <f>VLOOKUP(A325,'Hospitalisation Details'!A$1:M2668,13,0)</f>
        <v>31</v>
      </c>
    </row>
    <row r="326" spans="1:17" ht="15" x14ac:dyDescent="0.25">
      <c r="A326" s="1" t="s">
        <v>2047</v>
      </c>
      <c r="B326" t="str">
        <f>VLOOKUP(A326,'Customer Names'!A$1:D2661,4,0)</f>
        <v>Roy</v>
      </c>
      <c r="C326">
        <f>VLOOKUP(A326,'Medical Examinations'!A$1:B2661,2,0)</f>
        <v>18.329999999999998</v>
      </c>
      <c r="D326">
        <f>VLOOKUP(A326,'Medical Examinations'!A$1:C2662,3,0)</f>
        <v>5.57</v>
      </c>
      <c r="E326" s="15" t="str">
        <f>VLOOKUP(A326,'Medical Examinations'!A$1:D2661,4,0)</f>
        <v>Yes</v>
      </c>
      <c r="F326" s="15" t="str">
        <f>VLOOKUP(A326,'Medical Examinations'!A$1:E2661,5,0)</f>
        <v>NO</v>
      </c>
      <c r="G326" s="15" t="str">
        <f>VLOOKUP(A326,'Medical Examinations'!A$1:F2661,6,0)</f>
        <v>NO</v>
      </c>
      <c r="H326" s="15">
        <f>VLOOKUP(A326,'Medical Examinations'!A$1:G2661,7,0)</f>
        <v>0</v>
      </c>
      <c r="I326" t="str">
        <f>VLOOKUP(A326,'Medical Examinations'!A$1:H2660,8,0)</f>
        <v>Yes</v>
      </c>
      <c r="J326" t="str">
        <f>VLOOKUP(A326,'Medical Examinations'!A$1:J2661,10,0)</f>
        <v>Over Weight</v>
      </c>
      <c r="K326" t="str">
        <f>VLOOKUP(A326,'Medical Examinations'!A$1:K2660,11,0)</f>
        <v>Normal</v>
      </c>
      <c r="L326" t="str">
        <f>VLOOKUP(A326,'Hospitalisation Details'!A$1:L2668,12,0)</f>
        <v>12-Jun-1976</v>
      </c>
      <c r="M326">
        <f>VLOOKUP(A326,'Hospitalisation Details'!A$1:F2669,6,0)</f>
        <v>29933.75</v>
      </c>
      <c r="N326" s="15" t="str">
        <f>VLOOKUP(A326,'Hospitalisation Details'!A$1:G2668,7,0)</f>
        <v>tier - 1</v>
      </c>
      <c r="O326" s="15" t="str">
        <f>VLOOKUP(A326,'Hospitalisation Details'!A$1:H2669,8,0)</f>
        <v>tier - 1</v>
      </c>
      <c r="P326" t="str">
        <f>VLOOKUP(A326,'Hospitalisation Details'!A$1:I2669,9,0)</f>
        <v>R1011</v>
      </c>
      <c r="Q326" s="15">
        <f>VLOOKUP(A326,'Hospitalisation Details'!A$1:M2669,13,0)</f>
        <v>46</v>
      </c>
    </row>
    <row r="327" spans="1:17" ht="15" x14ac:dyDescent="0.25">
      <c r="A327" s="1" t="s">
        <v>2046</v>
      </c>
      <c r="B327" t="str">
        <f>VLOOKUP(A327,'Customer Names'!A$1:D2662,4,0)</f>
        <v>Potere</v>
      </c>
      <c r="C327">
        <f>VLOOKUP(A327,'Medical Examinations'!A$1:B2662,2,0)</f>
        <v>26.39</v>
      </c>
      <c r="D327">
        <f>VLOOKUP(A327,'Medical Examinations'!A$1:C2663,3,0)</f>
        <v>4.58</v>
      </c>
      <c r="E327" s="15" t="str">
        <f>VLOOKUP(A327,'Medical Examinations'!A$1:D2662,4,0)</f>
        <v>Yes</v>
      </c>
      <c r="F327" s="15" t="str">
        <f>VLOOKUP(A327,'Medical Examinations'!A$1:E2662,5,0)</f>
        <v>NO</v>
      </c>
      <c r="G327" s="15" t="str">
        <f>VLOOKUP(A327,'Medical Examinations'!A$1:F2662,6,0)</f>
        <v>NO</v>
      </c>
      <c r="H327" s="15">
        <f>VLOOKUP(A327,'Medical Examinations'!A$1:G2662,7,0)</f>
        <v>1</v>
      </c>
      <c r="I327" t="str">
        <f>VLOOKUP(A327,'Medical Examinations'!A$1:H2661,8,0)</f>
        <v>Yes</v>
      </c>
      <c r="J327" t="str">
        <f>VLOOKUP(A327,'Medical Examinations'!A$1:J2662,10,0)</f>
        <v>NormalWeight</v>
      </c>
      <c r="K327" t="str">
        <f>VLOOKUP(A327,'Medical Examinations'!A$1:K2661,11,0)</f>
        <v>Normal</v>
      </c>
      <c r="L327" t="str">
        <f>VLOOKUP(A327,'Hospitalisation Details'!A$1:L2669,12,0)</f>
        <v>30-Dec-1988</v>
      </c>
      <c r="M327">
        <f>VLOOKUP(A327,'Hospitalisation Details'!A$1:F2670,6,0)</f>
        <v>29929.56</v>
      </c>
      <c r="N327" s="15" t="str">
        <f>VLOOKUP(A327,'Hospitalisation Details'!A$1:G2669,7,0)</f>
        <v>tier - 1</v>
      </c>
      <c r="O327" s="15" t="str">
        <f>VLOOKUP(A327,'Hospitalisation Details'!A$1:H2670,8,0)</f>
        <v>tier - 1</v>
      </c>
      <c r="P327" t="str">
        <f>VLOOKUP(A327,'Hospitalisation Details'!A$1:I2670,9,0)</f>
        <v>R1011</v>
      </c>
      <c r="Q327" s="15">
        <f>VLOOKUP(A327,'Hospitalisation Details'!A$1:M2670,13,0)</f>
        <v>34</v>
      </c>
    </row>
    <row r="328" spans="1:17" ht="15" x14ac:dyDescent="0.25">
      <c r="A328" s="1" t="s">
        <v>2045</v>
      </c>
      <c r="B328" t="str">
        <f>VLOOKUP(A328,'Customer Names'!A$1:D2663,4,0)</f>
        <v>Podgurski</v>
      </c>
      <c r="C328">
        <f>VLOOKUP(A328,'Medical Examinations'!A$1:B2663,2,0)</f>
        <v>19.260000000000002</v>
      </c>
      <c r="D328">
        <f>VLOOKUP(A328,'Medical Examinations'!A$1:C2664,3,0)</f>
        <v>8.9600000000000009</v>
      </c>
      <c r="E328" s="15" t="str">
        <f>VLOOKUP(A328,'Medical Examinations'!A$1:D2663,4,0)</f>
        <v>Yes</v>
      </c>
      <c r="F328" s="15" t="str">
        <f>VLOOKUP(A328,'Medical Examinations'!A$1:E2663,5,0)</f>
        <v>NO</v>
      </c>
      <c r="G328" s="15" t="str">
        <f>VLOOKUP(A328,'Medical Examinations'!A$1:F2663,6,0)</f>
        <v>NO</v>
      </c>
      <c r="H328" s="15">
        <f>VLOOKUP(A328,'Medical Examinations'!A$1:G2663,7,0)</f>
        <v>1</v>
      </c>
      <c r="I328" t="str">
        <f>VLOOKUP(A328,'Medical Examinations'!A$1:H2662,8,0)</f>
        <v>Yes</v>
      </c>
      <c r="J328" t="str">
        <f>VLOOKUP(A328,'Medical Examinations'!A$1:J2663,10,0)</f>
        <v>Over Weight</v>
      </c>
      <c r="K328" t="str">
        <f>VLOOKUP(A328,'Medical Examinations'!A$1:K2662,11,0)</f>
        <v>Diabetes</v>
      </c>
      <c r="L328" t="str">
        <f>VLOOKUP(A328,'Hospitalisation Details'!A$1:L2670,12,0)</f>
        <v>19-Aug-1975</v>
      </c>
      <c r="M328">
        <f>VLOOKUP(A328,'Hospitalisation Details'!A$1:F2671,6,0)</f>
        <v>29899.25</v>
      </c>
      <c r="N328" s="15" t="str">
        <f>VLOOKUP(A328,'Hospitalisation Details'!A$1:G2670,7,0)</f>
        <v>tier - 1</v>
      </c>
      <c r="O328" s="15" t="str">
        <f>VLOOKUP(A328,'Hospitalisation Details'!A$1:H2671,8,0)</f>
        <v>tier - 3</v>
      </c>
      <c r="P328" t="str">
        <f>VLOOKUP(A328,'Hospitalisation Details'!A$1:I2671,9,0)</f>
        <v>R1011</v>
      </c>
      <c r="Q328" s="15">
        <f>VLOOKUP(A328,'Hospitalisation Details'!A$1:M2671,13,0)</f>
        <v>47</v>
      </c>
    </row>
    <row r="329" spans="1:17" ht="15" x14ac:dyDescent="0.25">
      <c r="A329" s="1" t="s">
        <v>2044</v>
      </c>
      <c r="B329" t="str">
        <f>VLOOKUP(A329,'Customer Names'!A$1:D2664,4,0)</f>
        <v>Diamond</v>
      </c>
      <c r="C329">
        <f>VLOOKUP(A329,'Medical Examinations'!A$1:B2664,2,0)</f>
        <v>26.92</v>
      </c>
      <c r="D329">
        <f>VLOOKUP(A329,'Medical Examinations'!A$1:C2665,3,0)</f>
        <v>6.09</v>
      </c>
      <c r="E329" s="15" t="str">
        <f>VLOOKUP(A329,'Medical Examinations'!A$1:D2664,4,0)</f>
        <v>NO</v>
      </c>
      <c r="F329" s="15" t="str">
        <f>VLOOKUP(A329,'Medical Examinations'!A$1:E2664,5,0)</f>
        <v>NO</v>
      </c>
      <c r="G329" s="15" t="str">
        <f>VLOOKUP(A329,'Medical Examinations'!A$1:F2664,6,0)</f>
        <v>NO</v>
      </c>
      <c r="H329" s="15">
        <f>VLOOKUP(A329,'Medical Examinations'!A$1:G2664,7,0)</f>
        <v>0</v>
      </c>
      <c r="I329" t="str">
        <f>VLOOKUP(A329,'Medical Examinations'!A$1:H2663,8,0)</f>
        <v>Yes</v>
      </c>
      <c r="J329" t="str">
        <f>VLOOKUP(A329,'Medical Examinations'!A$1:J2664,10,0)</f>
        <v>NormalWeight</v>
      </c>
      <c r="K329" t="str">
        <f>VLOOKUP(A329,'Medical Examinations'!A$1:K2663,11,0)</f>
        <v>Pre-Diabetes</v>
      </c>
      <c r="L329" t="str">
        <f>VLOOKUP(A329,'Hospitalisation Details'!A$1:L2671,12,0)</f>
        <v>30-Dec-1989</v>
      </c>
      <c r="M329">
        <f>VLOOKUP(A329,'Hospitalisation Details'!A$1:F2672,6,0)</f>
        <v>29852.48</v>
      </c>
      <c r="N329" s="15" t="str">
        <f>VLOOKUP(A329,'Hospitalisation Details'!A$1:G2671,7,0)</f>
        <v>tier - 1</v>
      </c>
      <c r="O329" s="15" t="str">
        <f>VLOOKUP(A329,'Hospitalisation Details'!A$1:H2672,8,0)</f>
        <v>tier - 3</v>
      </c>
      <c r="P329" t="str">
        <f>VLOOKUP(A329,'Hospitalisation Details'!A$1:I2672,9,0)</f>
        <v>R1011</v>
      </c>
      <c r="Q329" s="15">
        <f>VLOOKUP(A329,'Hospitalisation Details'!A$1:M2672,13,0)</f>
        <v>33</v>
      </c>
    </row>
    <row r="330" spans="1:17" ht="15" x14ac:dyDescent="0.25">
      <c r="A330" s="1" t="s">
        <v>2043</v>
      </c>
      <c r="B330" t="str">
        <f>VLOOKUP(A330,'Customer Names'!A$1:D2665,4,0)</f>
        <v>Sallade</v>
      </c>
      <c r="C330">
        <f>VLOOKUP(A330,'Medical Examinations'!A$1:B2665,2,0)</f>
        <v>19.73</v>
      </c>
      <c r="D330">
        <f>VLOOKUP(A330,'Medical Examinations'!A$1:C2666,3,0)</f>
        <v>4.3600000000000003</v>
      </c>
      <c r="E330" s="15" t="str">
        <f>VLOOKUP(A330,'Medical Examinations'!A$1:D2665,4,0)</f>
        <v>NO</v>
      </c>
      <c r="F330" s="15" t="str">
        <f>VLOOKUP(A330,'Medical Examinations'!A$1:E2665,5,0)</f>
        <v>NO</v>
      </c>
      <c r="G330" s="15" t="str">
        <f>VLOOKUP(A330,'Medical Examinations'!A$1:F2665,6,0)</f>
        <v>NO</v>
      </c>
      <c r="H330" s="15">
        <f>VLOOKUP(A330,'Medical Examinations'!A$1:G2665,7,0)</f>
        <v>0</v>
      </c>
      <c r="I330" t="str">
        <f>VLOOKUP(A330,'Medical Examinations'!A$1:H2664,8,0)</f>
        <v>Yes</v>
      </c>
      <c r="J330" t="str">
        <f>VLOOKUP(A330,'Medical Examinations'!A$1:J2665,10,0)</f>
        <v>NormalWeight</v>
      </c>
      <c r="K330" t="str">
        <f>VLOOKUP(A330,'Medical Examinations'!A$1:K2664,11,0)</f>
        <v>Normal</v>
      </c>
      <c r="L330" t="str">
        <f>VLOOKUP(A330,'Hospitalisation Details'!A$1:L2672,12,0)</f>
        <v>29-Oct-1982</v>
      </c>
      <c r="M330">
        <f>VLOOKUP(A330,'Hospitalisation Details'!A$1:F2673,6,0)</f>
        <v>29818.76</v>
      </c>
      <c r="N330" s="15" t="str">
        <f>VLOOKUP(A330,'Hospitalisation Details'!A$1:G2672,7,0)</f>
        <v>tier - 1</v>
      </c>
      <c r="O330" s="15" t="str">
        <f>VLOOKUP(A330,'Hospitalisation Details'!A$1:H2673,8,0)</f>
        <v>tier - 1</v>
      </c>
      <c r="P330" t="str">
        <f>VLOOKUP(A330,'Hospitalisation Details'!A$1:I2673,9,0)</f>
        <v>R1012</v>
      </c>
      <c r="Q330" s="15">
        <f>VLOOKUP(A330,'Hospitalisation Details'!A$1:M2673,13,0)</f>
        <v>40</v>
      </c>
    </row>
    <row r="331" spans="1:17" ht="15" x14ac:dyDescent="0.25">
      <c r="A331" s="1" t="s">
        <v>2042</v>
      </c>
      <c r="B331" t="str">
        <f>VLOOKUP(A331,'Customer Names'!A$1:D2666,4,0)</f>
        <v>Zhang</v>
      </c>
      <c r="C331">
        <f>VLOOKUP(A331,'Medical Examinations'!A$1:B2666,2,0)</f>
        <v>23.56</v>
      </c>
      <c r="D331">
        <f>VLOOKUP(A331,'Medical Examinations'!A$1:C2667,3,0)</f>
        <v>11.74</v>
      </c>
      <c r="E331" s="15" t="str">
        <f>VLOOKUP(A331,'Medical Examinations'!A$1:D2666,4,0)</f>
        <v>Yes</v>
      </c>
      <c r="F331" s="15" t="str">
        <f>VLOOKUP(A331,'Medical Examinations'!A$1:E2666,5,0)</f>
        <v>NO</v>
      </c>
      <c r="G331" s="15" t="str">
        <f>VLOOKUP(A331,'Medical Examinations'!A$1:F2666,6,0)</f>
        <v>NO</v>
      </c>
      <c r="H331" s="15">
        <f>VLOOKUP(A331,'Medical Examinations'!A$1:G2666,7,0)</f>
        <v>0</v>
      </c>
      <c r="I331" t="str">
        <f>VLOOKUP(A331,'Medical Examinations'!A$1:H2665,8,0)</f>
        <v>Yes</v>
      </c>
      <c r="J331" t="str">
        <f>VLOOKUP(A331,'Medical Examinations'!A$1:J2666,10,0)</f>
        <v>Obesity</v>
      </c>
      <c r="K331" t="str">
        <f>VLOOKUP(A331,'Medical Examinations'!A$1:K2665,11,0)</f>
        <v>Diabetes</v>
      </c>
      <c r="L331" t="str">
        <f>VLOOKUP(A331,'Hospitalisation Details'!A$1:L2673,12,0)</f>
        <v>13-Aug-1981</v>
      </c>
      <c r="M331">
        <f>VLOOKUP(A331,'Hospitalisation Details'!A$1:F2674,6,0)</f>
        <v>29816.639999999999</v>
      </c>
      <c r="N331" s="15" t="str">
        <f>VLOOKUP(A331,'Hospitalisation Details'!A$1:G2673,7,0)</f>
        <v>tier - 1</v>
      </c>
      <c r="O331" s="15" t="str">
        <f>VLOOKUP(A331,'Hospitalisation Details'!A$1:H2674,8,0)</f>
        <v>tier - 2</v>
      </c>
      <c r="P331" t="str">
        <f>VLOOKUP(A331,'Hospitalisation Details'!A$1:I2674,9,0)</f>
        <v>R1011</v>
      </c>
      <c r="Q331" s="15">
        <f>VLOOKUP(A331,'Hospitalisation Details'!A$1:M2674,13,0)</f>
        <v>41</v>
      </c>
    </row>
    <row r="332" spans="1:17" ht="15" x14ac:dyDescent="0.25">
      <c r="A332" s="1" t="s">
        <v>2041</v>
      </c>
      <c r="B332" t="str">
        <f>VLOOKUP(A332,'Customer Names'!A$1:D2667,4,0)</f>
        <v>Chatfield</v>
      </c>
      <c r="C332">
        <f>VLOOKUP(A332,'Medical Examinations'!A$1:B2667,2,0)</f>
        <v>37.67</v>
      </c>
      <c r="D332">
        <f>VLOOKUP(A332,'Medical Examinations'!A$1:C2668,3,0)</f>
        <v>5.89</v>
      </c>
      <c r="E332" s="15" t="str">
        <f>VLOOKUP(A332,'Medical Examinations'!A$1:D2667,4,0)</f>
        <v>NO</v>
      </c>
      <c r="F332" s="15" t="str">
        <f>VLOOKUP(A332,'Medical Examinations'!A$1:E2667,5,0)</f>
        <v>NO</v>
      </c>
      <c r="G332" s="15" t="str">
        <f>VLOOKUP(A332,'Medical Examinations'!A$1:F2667,6,0)</f>
        <v>NO</v>
      </c>
      <c r="H332" s="15">
        <f>VLOOKUP(A332,'Medical Examinations'!A$1:G2667,7,0)</f>
        <v>1</v>
      </c>
      <c r="I332" t="str">
        <f>VLOOKUP(A332,'Medical Examinations'!A$1:H2666,8,0)</f>
        <v>Yes</v>
      </c>
      <c r="J332" t="str">
        <f>VLOOKUP(A332,'Medical Examinations'!A$1:J2667,10,0)</f>
        <v>NormalWeight</v>
      </c>
      <c r="K332" t="str">
        <f>VLOOKUP(A332,'Medical Examinations'!A$1:K2666,11,0)</f>
        <v>Pre-Diabetes</v>
      </c>
      <c r="L332" t="str">
        <f>VLOOKUP(A332,'Hospitalisation Details'!A$1:L2674,12,0)</f>
        <v>20-Jun-1998</v>
      </c>
      <c r="M332">
        <f>VLOOKUP(A332,'Hospitalisation Details'!A$1:F2675,6,0)</f>
        <v>29760.6</v>
      </c>
      <c r="N332" s="15" t="str">
        <f>VLOOKUP(A332,'Hospitalisation Details'!A$1:G2674,7,0)</f>
        <v>tier - 1</v>
      </c>
      <c r="O332" s="15" t="str">
        <f>VLOOKUP(A332,'Hospitalisation Details'!A$1:H2675,8,0)</f>
        <v>tier - 2</v>
      </c>
      <c r="P332" t="str">
        <f>VLOOKUP(A332,'Hospitalisation Details'!A$1:I2675,9,0)</f>
        <v>R1011</v>
      </c>
      <c r="Q332" s="15">
        <f>VLOOKUP(A332,'Hospitalisation Details'!A$1:M2675,13,0)</f>
        <v>24</v>
      </c>
    </row>
    <row r="333" spans="1:17" ht="15" x14ac:dyDescent="0.25">
      <c r="A333" s="1" t="s">
        <v>2040</v>
      </c>
      <c r="B333" t="str">
        <f>VLOOKUP(A333,'Customer Names'!A$1:D2668,4,0)</f>
        <v>Bruns</v>
      </c>
      <c r="C333">
        <f>VLOOKUP(A333,'Medical Examinations'!A$1:B2668,2,0)</f>
        <v>18.73</v>
      </c>
      <c r="D333">
        <f>VLOOKUP(A333,'Medical Examinations'!A$1:C2669,3,0)</f>
        <v>10.64</v>
      </c>
      <c r="E333" s="15" t="str">
        <f>VLOOKUP(A333,'Medical Examinations'!A$1:D2668,4,0)</f>
        <v>NO</v>
      </c>
      <c r="F333" s="15" t="str">
        <f>VLOOKUP(A333,'Medical Examinations'!A$1:E2668,5,0)</f>
        <v>NO</v>
      </c>
      <c r="G333" s="15" t="str">
        <f>VLOOKUP(A333,'Medical Examinations'!A$1:F2668,6,0)</f>
        <v>NO</v>
      </c>
      <c r="H333" s="15">
        <f>VLOOKUP(A333,'Medical Examinations'!A$1:G2668,7,0)</f>
        <v>2</v>
      </c>
      <c r="I333" t="str">
        <f>VLOOKUP(A333,'Medical Examinations'!A$1:H2667,8,0)</f>
        <v>Yes</v>
      </c>
      <c r="J333" t="str">
        <f>VLOOKUP(A333,'Medical Examinations'!A$1:J2668,10,0)</f>
        <v>Obesity</v>
      </c>
      <c r="K333" t="str">
        <f>VLOOKUP(A333,'Medical Examinations'!A$1:K2667,11,0)</f>
        <v>Diabetes</v>
      </c>
      <c r="L333" t="str">
        <f>VLOOKUP(A333,'Hospitalisation Details'!A$1:L2675,12,0)</f>
        <v>23-Aug-1973</v>
      </c>
      <c r="M333">
        <f>VLOOKUP(A333,'Hospitalisation Details'!A$1:F2676,6,0)</f>
        <v>29757.69</v>
      </c>
      <c r="N333" s="15" t="str">
        <f>VLOOKUP(A333,'Hospitalisation Details'!A$1:G2675,7,0)</f>
        <v>tier - 1</v>
      </c>
      <c r="O333" s="15" t="str">
        <f>VLOOKUP(A333,'Hospitalisation Details'!A$1:H2676,8,0)</f>
        <v>tier - 3</v>
      </c>
      <c r="P333" t="str">
        <f>VLOOKUP(A333,'Hospitalisation Details'!A$1:I2676,9,0)</f>
        <v>R1011</v>
      </c>
      <c r="Q333" s="15">
        <f>VLOOKUP(A333,'Hospitalisation Details'!A$1:M2676,13,0)</f>
        <v>49</v>
      </c>
    </row>
    <row r="334" spans="1:17" ht="15" x14ac:dyDescent="0.25">
      <c r="A334" s="1" t="s">
        <v>2039</v>
      </c>
      <c r="B334" t="str">
        <f>VLOOKUP(A334,'Customer Names'!A$1:D2669,4,0)</f>
        <v>Yochum</v>
      </c>
      <c r="C334">
        <f>VLOOKUP(A334,'Medical Examinations'!A$1:B2669,2,0)</f>
        <v>33.090000000000003</v>
      </c>
      <c r="D334">
        <f>VLOOKUP(A334,'Medical Examinations'!A$1:C2670,3,0)</f>
        <v>6.06</v>
      </c>
      <c r="E334" s="15" t="str">
        <f>VLOOKUP(A334,'Medical Examinations'!A$1:D2669,4,0)</f>
        <v>NO</v>
      </c>
      <c r="F334" s="15" t="str">
        <f>VLOOKUP(A334,'Medical Examinations'!A$1:E2669,5,0)</f>
        <v>NO</v>
      </c>
      <c r="G334" s="15" t="str">
        <f>VLOOKUP(A334,'Medical Examinations'!A$1:F2669,6,0)</f>
        <v>Yes</v>
      </c>
      <c r="H334" s="15">
        <f>VLOOKUP(A334,'Medical Examinations'!A$1:G2669,7,0)</f>
        <v>1</v>
      </c>
      <c r="I334" t="str">
        <f>VLOOKUP(A334,'Medical Examinations'!A$1:H2668,8,0)</f>
        <v>Yes</v>
      </c>
      <c r="J334" t="str">
        <f>VLOOKUP(A334,'Medical Examinations'!A$1:J2669,10,0)</f>
        <v>UnderWeight</v>
      </c>
      <c r="K334" t="str">
        <f>VLOOKUP(A334,'Medical Examinations'!A$1:K2668,11,0)</f>
        <v>Pre-Diabetes</v>
      </c>
      <c r="L334" t="str">
        <f>VLOOKUP(A334,'Hospitalisation Details'!A$1:L2676,12,0)</f>
        <v>27-Jul-1993</v>
      </c>
      <c r="M334">
        <f>VLOOKUP(A334,'Hospitalisation Details'!A$1:F2677,6,0)</f>
        <v>29622.69</v>
      </c>
      <c r="N334" s="15" t="str">
        <f>VLOOKUP(A334,'Hospitalisation Details'!A$1:G2676,7,0)</f>
        <v>tier - 1</v>
      </c>
      <c r="O334" s="15" t="str">
        <f>VLOOKUP(A334,'Hospitalisation Details'!A$1:H2677,8,0)</f>
        <v>tier - 1</v>
      </c>
      <c r="P334" t="str">
        <f>VLOOKUP(A334,'Hospitalisation Details'!A$1:I2677,9,0)</f>
        <v>R1011</v>
      </c>
      <c r="Q334" s="15">
        <f>VLOOKUP(A334,'Hospitalisation Details'!A$1:M2677,13,0)</f>
        <v>29</v>
      </c>
    </row>
    <row r="335" spans="1:17" ht="15" x14ac:dyDescent="0.25">
      <c r="A335" s="1" t="s">
        <v>2038</v>
      </c>
      <c r="B335" t="str">
        <f>VLOOKUP(A335,'Customer Names'!A$1:D2670,4,0)</f>
        <v>Freeburn</v>
      </c>
      <c r="C335">
        <f>VLOOKUP(A335,'Medical Examinations'!A$1:B2670,2,0)</f>
        <v>18.329999999999998</v>
      </c>
      <c r="D335">
        <f>VLOOKUP(A335,'Medical Examinations'!A$1:C2671,3,0)</f>
        <v>7.46</v>
      </c>
      <c r="E335" s="15" t="str">
        <f>VLOOKUP(A335,'Medical Examinations'!A$1:D2670,4,0)</f>
        <v>Yes</v>
      </c>
      <c r="F335" s="15" t="str">
        <f>VLOOKUP(A335,'Medical Examinations'!A$1:E2670,5,0)</f>
        <v>NO</v>
      </c>
      <c r="G335" s="15" t="str">
        <f>VLOOKUP(A335,'Medical Examinations'!A$1:F2670,6,0)</f>
        <v>NO</v>
      </c>
      <c r="H335" s="15">
        <f>VLOOKUP(A335,'Medical Examinations'!A$1:G2670,7,0)</f>
        <v>1</v>
      </c>
      <c r="I335" t="str">
        <f>VLOOKUP(A335,'Medical Examinations'!A$1:H2669,8,0)</f>
        <v>Yes</v>
      </c>
      <c r="J335" t="str">
        <f>VLOOKUP(A335,'Medical Examinations'!A$1:J2670,10,0)</f>
        <v>Over Weight</v>
      </c>
      <c r="K335" t="str">
        <f>VLOOKUP(A335,'Medical Examinations'!A$1:K2669,11,0)</f>
        <v>Diabetes</v>
      </c>
      <c r="L335" t="str">
        <f>VLOOKUP(A335,'Hospitalisation Details'!A$1:L2677,12,0)</f>
        <v>3-Nov-1975</v>
      </c>
      <c r="M335">
        <f>VLOOKUP(A335,'Hospitalisation Details'!A$1:F2678,6,0)</f>
        <v>29583.8</v>
      </c>
      <c r="N335" s="15" t="str">
        <f>VLOOKUP(A335,'Hospitalisation Details'!A$1:G2677,7,0)</f>
        <v>tier - 1</v>
      </c>
      <c r="O335" s="15" t="str">
        <f>VLOOKUP(A335,'Hospitalisation Details'!A$1:H2678,8,0)</f>
        <v>tier - 1</v>
      </c>
      <c r="P335" t="str">
        <f>VLOOKUP(A335,'Hospitalisation Details'!A$1:I2678,9,0)</f>
        <v>R1011</v>
      </c>
      <c r="Q335" s="15">
        <f>VLOOKUP(A335,'Hospitalisation Details'!A$1:M2678,13,0)</f>
        <v>47</v>
      </c>
    </row>
    <row r="336" spans="1:17" ht="15" x14ac:dyDescent="0.25">
      <c r="A336" s="1" t="s">
        <v>2037</v>
      </c>
      <c r="B336" t="str">
        <f>VLOOKUP(A336,'Customer Names'!A$1:D2671,4,0)</f>
        <v>Spencer</v>
      </c>
      <c r="C336">
        <f>VLOOKUP(A336,'Medical Examinations'!A$1:B2671,2,0)</f>
        <v>27.74</v>
      </c>
      <c r="D336">
        <f>VLOOKUP(A336,'Medical Examinations'!A$1:C2672,3,0)</f>
        <v>4.68</v>
      </c>
      <c r="E336" s="15" t="str">
        <f>VLOOKUP(A336,'Medical Examinations'!A$1:D2671,4,0)</f>
        <v>Yes</v>
      </c>
      <c r="F336" s="15" t="str">
        <f>VLOOKUP(A336,'Medical Examinations'!A$1:E2671,5,0)</f>
        <v>NO</v>
      </c>
      <c r="G336" s="15" t="str">
        <f>VLOOKUP(A336,'Medical Examinations'!A$1:F2671,6,0)</f>
        <v>NO</v>
      </c>
      <c r="H336" s="15">
        <f>VLOOKUP(A336,'Medical Examinations'!A$1:G2671,7,0)</f>
        <v>2</v>
      </c>
      <c r="I336" t="str">
        <f>VLOOKUP(A336,'Medical Examinations'!A$1:H2670,8,0)</f>
        <v>Yes</v>
      </c>
      <c r="J336" t="str">
        <f>VLOOKUP(A336,'Medical Examinations'!A$1:J2671,10,0)</f>
        <v>NormalWeight</v>
      </c>
      <c r="K336" t="str">
        <f>VLOOKUP(A336,'Medical Examinations'!A$1:K2670,11,0)</f>
        <v>Normal</v>
      </c>
      <c r="L336" t="str">
        <f>VLOOKUP(A336,'Hospitalisation Details'!A$1:L2678,12,0)</f>
        <v>20-Oct-1959</v>
      </c>
      <c r="M336">
        <f>VLOOKUP(A336,'Hospitalisation Details'!A$1:F2679,6,0)</f>
        <v>29523.17</v>
      </c>
      <c r="N336" s="15" t="str">
        <f>VLOOKUP(A336,'Hospitalisation Details'!A$1:G2678,7,0)</f>
        <v>tier - 1</v>
      </c>
      <c r="O336" s="15" t="str">
        <f>VLOOKUP(A336,'Hospitalisation Details'!A$1:H2679,8,0)</f>
        <v>tier - 2</v>
      </c>
      <c r="P336" t="str">
        <f>VLOOKUP(A336,'Hospitalisation Details'!A$1:I2679,9,0)</f>
        <v>R1024</v>
      </c>
      <c r="Q336" s="15">
        <f>VLOOKUP(A336,'Hospitalisation Details'!A$1:M2679,13,0)</f>
        <v>63</v>
      </c>
    </row>
    <row r="337" spans="1:17" ht="15" x14ac:dyDescent="0.25">
      <c r="A337" s="1" t="s">
        <v>2036</v>
      </c>
      <c r="B337" t="str">
        <f>VLOOKUP(A337,'Customer Names'!A$1:D2672,4,0)</f>
        <v>Jarosik</v>
      </c>
      <c r="C337">
        <f>VLOOKUP(A337,'Medical Examinations'!A$1:B2672,2,0)</f>
        <v>24.2</v>
      </c>
      <c r="D337">
        <f>VLOOKUP(A337,'Medical Examinations'!A$1:C2673,3,0)</f>
        <v>6.15</v>
      </c>
      <c r="E337" s="15" t="str">
        <f>VLOOKUP(A337,'Medical Examinations'!A$1:D2672,4,0)</f>
        <v>NO</v>
      </c>
      <c r="F337" s="15" t="str">
        <f>VLOOKUP(A337,'Medical Examinations'!A$1:E2672,5,0)</f>
        <v>NO</v>
      </c>
      <c r="G337" s="15" t="str">
        <f>VLOOKUP(A337,'Medical Examinations'!A$1:F2672,6,0)</f>
        <v>NO</v>
      </c>
      <c r="H337" s="15">
        <f>VLOOKUP(A337,'Medical Examinations'!A$1:G2672,7,0)</f>
        <v>1</v>
      </c>
      <c r="I337" t="str">
        <f>VLOOKUP(A337,'Medical Examinations'!A$1:H2671,8,0)</f>
        <v>Yes</v>
      </c>
      <c r="J337" t="str">
        <f>VLOOKUP(A337,'Medical Examinations'!A$1:J2672,10,0)</f>
        <v>NormalWeight</v>
      </c>
      <c r="K337" t="str">
        <f>VLOOKUP(A337,'Medical Examinations'!A$1:K2671,11,0)</f>
        <v>Pre-Diabetes</v>
      </c>
      <c r="L337" t="str">
        <f>VLOOKUP(A337,'Hospitalisation Details'!A$1:L2679,12,0)</f>
        <v>16-Jul-1987</v>
      </c>
      <c r="M337">
        <f>VLOOKUP(A337,'Hospitalisation Details'!A$1:F2680,6,0)</f>
        <v>29443.59</v>
      </c>
      <c r="N337" s="15" t="str">
        <f>VLOOKUP(A337,'Hospitalisation Details'!A$1:G2679,7,0)</f>
        <v>tier - 1</v>
      </c>
      <c r="O337" s="15" t="str">
        <f>VLOOKUP(A337,'Hospitalisation Details'!A$1:H2680,8,0)</f>
        <v>tier - 1</v>
      </c>
      <c r="P337" t="str">
        <f>VLOOKUP(A337,'Hospitalisation Details'!A$1:I2680,9,0)</f>
        <v>R1011</v>
      </c>
      <c r="Q337" s="15">
        <f>VLOOKUP(A337,'Hospitalisation Details'!A$1:M2680,13,0)</f>
        <v>35</v>
      </c>
    </row>
    <row r="338" spans="1:17" ht="15" x14ac:dyDescent="0.25">
      <c r="A338" s="1" t="s">
        <v>2035</v>
      </c>
      <c r="B338" t="str">
        <f>VLOOKUP(A338,'Customer Names'!A$1:D2673,4,0)</f>
        <v>Heinzen</v>
      </c>
      <c r="C338">
        <f>VLOOKUP(A338,'Medical Examinations'!A$1:B2673,2,0)</f>
        <v>22.03</v>
      </c>
      <c r="D338">
        <f>VLOOKUP(A338,'Medical Examinations'!A$1:C2674,3,0)</f>
        <v>4.28</v>
      </c>
      <c r="E338" s="15" t="str">
        <f>VLOOKUP(A338,'Medical Examinations'!A$1:D2673,4,0)</f>
        <v>Yes</v>
      </c>
      <c r="F338" s="15" t="str">
        <f>VLOOKUP(A338,'Medical Examinations'!A$1:E2673,5,0)</f>
        <v>NO</v>
      </c>
      <c r="G338" s="15" t="str">
        <f>VLOOKUP(A338,'Medical Examinations'!A$1:F2673,6,0)</f>
        <v>NO</v>
      </c>
      <c r="H338" s="15">
        <f>VLOOKUP(A338,'Medical Examinations'!A$1:G2673,7,0)</f>
        <v>0</v>
      </c>
      <c r="I338" t="str">
        <f>VLOOKUP(A338,'Medical Examinations'!A$1:H2672,8,0)</f>
        <v>Yes</v>
      </c>
      <c r="J338" t="str">
        <f>VLOOKUP(A338,'Medical Examinations'!A$1:J2673,10,0)</f>
        <v>Over Weight</v>
      </c>
      <c r="K338" t="str">
        <f>VLOOKUP(A338,'Medical Examinations'!A$1:K2672,11,0)</f>
        <v>Normal</v>
      </c>
      <c r="L338" t="str">
        <f>VLOOKUP(A338,'Hospitalisation Details'!A$1:L2680,12,0)</f>
        <v>7-Nov-1985</v>
      </c>
      <c r="M338">
        <f>VLOOKUP(A338,'Hospitalisation Details'!A$1:F2681,6,0)</f>
        <v>29352.560000000001</v>
      </c>
      <c r="N338" s="15" t="str">
        <f>VLOOKUP(A338,'Hospitalisation Details'!A$1:G2680,7,0)</f>
        <v>tier - 1</v>
      </c>
      <c r="O338" s="15" t="str">
        <f>VLOOKUP(A338,'Hospitalisation Details'!A$1:H2681,8,0)</f>
        <v>tier - 1</v>
      </c>
      <c r="P338" t="str">
        <f>VLOOKUP(A338,'Hospitalisation Details'!A$1:I2681,9,0)</f>
        <v>R1011</v>
      </c>
      <c r="Q338" s="15">
        <f>VLOOKUP(A338,'Hospitalisation Details'!A$1:M2681,13,0)</f>
        <v>37</v>
      </c>
    </row>
    <row r="339" spans="1:17" ht="15" x14ac:dyDescent="0.25">
      <c r="A339" s="1" t="s">
        <v>2034</v>
      </c>
      <c r="B339" t="str">
        <f>VLOOKUP(A339,'Customer Names'!A$1:D2674,4,0)</f>
        <v>Kelley</v>
      </c>
      <c r="C339">
        <f>VLOOKUP(A339,'Medical Examinations'!A$1:B2674,2,0)</f>
        <v>26.885000000000002</v>
      </c>
      <c r="D339">
        <f>VLOOKUP(A339,'Medical Examinations'!A$1:C2675,3,0)</f>
        <v>9.86</v>
      </c>
      <c r="E339" s="15" t="str">
        <f>VLOOKUP(A339,'Medical Examinations'!A$1:D2674,4,0)</f>
        <v>NO</v>
      </c>
      <c r="F339" s="15" t="str">
        <f>VLOOKUP(A339,'Medical Examinations'!A$1:E2674,5,0)</f>
        <v>NO</v>
      </c>
      <c r="G339" s="15" t="str">
        <f>VLOOKUP(A339,'Medical Examinations'!A$1:F2674,6,0)</f>
        <v>NO</v>
      </c>
      <c r="H339" s="15">
        <f>VLOOKUP(A339,'Medical Examinations'!A$1:G2674,7,0)</f>
        <v>3</v>
      </c>
      <c r="I339" t="str">
        <f>VLOOKUP(A339,'Medical Examinations'!A$1:H2673,8,0)</f>
        <v>Yes</v>
      </c>
      <c r="J339" t="str">
        <f>VLOOKUP(A339,'Medical Examinations'!A$1:J2674,10,0)</f>
        <v>UnderWeight</v>
      </c>
      <c r="K339" t="str">
        <f>VLOOKUP(A339,'Medical Examinations'!A$1:K2673,11,0)</f>
        <v>Diabetes</v>
      </c>
      <c r="L339" t="str">
        <f>VLOOKUP(A339,'Hospitalisation Details'!A$1:L2681,12,0)</f>
        <v>5-Jun-1958</v>
      </c>
      <c r="M339">
        <f>VLOOKUP(A339,'Hospitalisation Details'!A$1:F2682,6,0)</f>
        <v>29330.98</v>
      </c>
      <c r="N339" s="15" t="str">
        <f>VLOOKUP(A339,'Hospitalisation Details'!A$1:G2681,7,0)</f>
        <v>tier - 1</v>
      </c>
      <c r="O339" s="15" t="str">
        <f>VLOOKUP(A339,'Hospitalisation Details'!A$1:H2682,8,0)</f>
        <v>tier - 2</v>
      </c>
      <c r="P339" t="str">
        <f>VLOOKUP(A339,'Hospitalisation Details'!A$1:I2682,9,0)</f>
        <v>R1012</v>
      </c>
      <c r="Q339" s="15">
        <f>VLOOKUP(A339,'Hospitalisation Details'!A$1:M2682,13,0)</f>
        <v>65</v>
      </c>
    </row>
    <row r="340" spans="1:17" ht="15" x14ac:dyDescent="0.25">
      <c r="A340" s="1" t="s">
        <v>2033</v>
      </c>
      <c r="B340" t="str">
        <f>VLOOKUP(A340,'Customer Names'!A$1:D2675,4,0)</f>
        <v>Thacker</v>
      </c>
      <c r="C340">
        <f>VLOOKUP(A340,'Medical Examinations'!A$1:B2675,2,0)</f>
        <v>16.36</v>
      </c>
      <c r="D340">
        <f>VLOOKUP(A340,'Medical Examinations'!A$1:C2676,3,0)</f>
        <v>11.19</v>
      </c>
      <c r="E340" s="15" t="str">
        <f>VLOOKUP(A340,'Medical Examinations'!A$1:D2675,4,0)</f>
        <v>NO</v>
      </c>
      <c r="F340" s="15" t="str">
        <f>VLOOKUP(A340,'Medical Examinations'!A$1:E2675,5,0)</f>
        <v>NO</v>
      </c>
      <c r="G340" s="15" t="str">
        <f>VLOOKUP(A340,'Medical Examinations'!A$1:F2675,6,0)</f>
        <v>NO</v>
      </c>
      <c r="H340" s="15">
        <f>VLOOKUP(A340,'Medical Examinations'!A$1:G2675,7,0)</f>
        <v>0</v>
      </c>
      <c r="I340" t="str">
        <f>VLOOKUP(A340,'Medical Examinations'!A$1:H2674,8,0)</f>
        <v>Yes</v>
      </c>
      <c r="J340" t="str">
        <f>VLOOKUP(A340,'Medical Examinations'!A$1:J2675,10,0)</f>
        <v>Obesity</v>
      </c>
      <c r="K340" t="str">
        <f>VLOOKUP(A340,'Medical Examinations'!A$1:K2674,11,0)</f>
        <v>Diabetes</v>
      </c>
      <c r="L340" t="str">
        <f>VLOOKUP(A340,'Hospitalisation Details'!A$1:L2682,12,0)</f>
        <v>21-Jul-1978</v>
      </c>
      <c r="M340">
        <f>VLOOKUP(A340,'Hospitalisation Details'!A$1:F2683,6,0)</f>
        <v>29227.599999999999</v>
      </c>
      <c r="N340" s="15" t="str">
        <f>VLOOKUP(A340,'Hospitalisation Details'!A$1:G2682,7,0)</f>
        <v>tier - 1</v>
      </c>
      <c r="O340" s="15" t="str">
        <f>VLOOKUP(A340,'Hospitalisation Details'!A$1:H2683,8,0)</f>
        <v>tier - 3</v>
      </c>
      <c r="P340" t="str">
        <f>VLOOKUP(A340,'Hospitalisation Details'!A$1:I2683,9,0)</f>
        <v>R1012</v>
      </c>
      <c r="Q340" s="15">
        <f>VLOOKUP(A340,'Hospitalisation Details'!A$1:M2683,13,0)</f>
        <v>44</v>
      </c>
    </row>
    <row r="341" spans="1:17" ht="15" x14ac:dyDescent="0.25">
      <c r="A341" s="1" t="s">
        <v>2032</v>
      </c>
      <c r="B341" t="str">
        <f>VLOOKUP(A341,'Customer Names'!A$1:D2676,4,0)</f>
        <v>Jeseritz</v>
      </c>
      <c r="C341">
        <f>VLOOKUP(A341,'Medical Examinations'!A$1:B2676,2,0)</f>
        <v>32.299999999999997</v>
      </c>
      <c r="D341">
        <f>VLOOKUP(A341,'Medical Examinations'!A$1:C2677,3,0)</f>
        <v>4.8899999999999997</v>
      </c>
      <c r="E341" s="15" t="str">
        <f>VLOOKUP(A341,'Medical Examinations'!A$1:D2676,4,0)</f>
        <v>Yes</v>
      </c>
      <c r="F341" s="15" t="str">
        <f>VLOOKUP(A341,'Medical Examinations'!A$1:E2676,5,0)</f>
        <v>NO</v>
      </c>
      <c r="G341" s="15" t="str">
        <f>VLOOKUP(A341,'Medical Examinations'!A$1:F2676,6,0)</f>
        <v>Yes</v>
      </c>
      <c r="H341" s="15">
        <f>VLOOKUP(A341,'Medical Examinations'!A$1:G2676,7,0)</f>
        <v>1</v>
      </c>
      <c r="I341" t="str">
        <f>VLOOKUP(A341,'Medical Examinations'!A$1:H2675,8,0)</f>
        <v>NO</v>
      </c>
      <c r="J341" t="str">
        <f>VLOOKUP(A341,'Medical Examinations'!A$1:J2676,10,0)</f>
        <v>UnderWeight</v>
      </c>
      <c r="K341" t="str">
        <f>VLOOKUP(A341,'Medical Examinations'!A$1:K2675,11,0)</f>
        <v>Normal</v>
      </c>
      <c r="L341" t="str">
        <f>VLOOKUP(A341,'Hospitalisation Details'!A$1:L2683,12,0)</f>
        <v>9-Jul-1969</v>
      </c>
      <c r="M341">
        <f>VLOOKUP(A341,'Hospitalisation Details'!A$1:F2684,6,0)</f>
        <v>29186.48</v>
      </c>
      <c r="N341" s="15" t="str">
        <f>VLOOKUP(A341,'Hospitalisation Details'!A$1:G2683,7,0)</f>
        <v>tier - 1</v>
      </c>
      <c r="O341" s="15" t="str">
        <f>VLOOKUP(A341,'Hospitalisation Details'!A$1:H2684,8,0)</f>
        <v>tier - 3</v>
      </c>
      <c r="P341" t="str">
        <f>VLOOKUP(A341,'Hospitalisation Details'!A$1:I2684,9,0)</f>
        <v>R1024</v>
      </c>
      <c r="Q341" s="15">
        <f>VLOOKUP(A341,'Hospitalisation Details'!A$1:M2684,13,0)</f>
        <v>53</v>
      </c>
    </row>
    <row r="342" spans="1:17" ht="15" x14ac:dyDescent="0.25">
      <c r="A342" s="1" t="s">
        <v>2031</v>
      </c>
      <c r="B342" t="str">
        <f>VLOOKUP(A342,'Customer Names'!A$1:D2677,4,0)</f>
        <v>Hohman</v>
      </c>
      <c r="C342">
        <f>VLOOKUP(A342,'Medical Examinations'!A$1:B2677,2,0)</f>
        <v>16.05</v>
      </c>
      <c r="D342">
        <f>VLOOKUP(A342,'Medical Examinations'!A$1:C2678,3,0)</f>
        <v>4.3499999999999996</v>
      </c>
      <c r="E342" s="15" t="str">
        <f>VLOOKUP(A342,'Medical Examinations'!A$1:D2677,4,0)</f>
        <v>Yes</v>
      </c>
      <c r="F342" s="15" t="str">
        <f>VLOOKUP(A342,'Medical Examinations'!A$1:E2677,5,0)</f>
        <v>NO</v>
      </c>
      <c r="G342" s="15" t="str">
        <f>VLOOKUP(A342,'Medical Examinations'!A$1:F2677,6,0)</f>
        <v>NO</v>
      </c>
      <c r="H342" s="15">
        <f>VLOOKUP(A342,'Medical Examinations'!A$1:G2677,7,0)</f>
        <v>0</v>
      </c>
      <c r="I342" t="str">
        <f>VLOOKUP(A342,'Medical Examinations'!A$1:H2676,8,0)</f>
        <v>Yes</v>
      </c>
      <c r="J342" t="str">
        <f>VLOOKUP(A342,'Medical Examinations'!A$1:J2677,10,0)</f>
        <v>Over Weight</v>
      </c>
      <c r="K342" t="str">
        <f>VLOOKUP(A342,'Medical Examinations'!A$1:K2676,11,0)</f>
        <v>Normal</v>
      </c>
      <c r="L342" t="str">
        <f>VLOOKUP(A342,'Hospitalisation Details'!A$1:L2684,12,0)</f>
        <v>8-Nov-1976</v>
      </c>
      <c r="M342">
        <f>VLOOKUP(A342,'Hospitalisation Details'!A$1:F2685,6,0)</f>
        <v>29160.39</v>
      </c>
      <c r="N342" s="15" t="str">
        <f>VLOOKUP(A342,'Hospitalisation Details'!A$1:G2684,7,0)</f>
        <v>tier - 1</v>
      </c>
      <c r="O342" s="15" t="str">
        <f>VLOOKUP(A342,'Hospitalisation Details'!A$1:H2685,8,0)</f>
        <v>tier - 2</v>
      </c>
      <c r="P342" t="str">
        <f>VLOOKUP(A342,'Hospitalisation Details'!A$1:I2685,9,0)</f>
        <v>R1011</v>
      </c>
      <c r="Q342" s="15">
        <f>VLOOKUP(A342,'Hospitalisation Details'!A$1:M2685,13,0)</f>
        <v>46</v>
      </c>
    </row>
    <row r="343" spans="1:17" ht="15" x14ac:dyDescent="0.25">
      <c r="A343" s="1" t="s">
        <v>2030</v>
      </c>
      <c r="B343" t="str">
        <f>VLOOKUP(A343,'Customer Names'!A$1:D2678,4,0)</f>
        <v>Hill</v>
      </c>
      <c r="C343">
        <f>VLOOKUP(A343,'Medical Examinations'!A$1:B2678,2,0)</f>
        <v>29.07</v>
      </c>
      <c r="D343">
        <f>VLOOKUP(A343,'Medical Examinations'!A$1:C2679,3,0)</f>
        <v>8.66</v>
      </c>
      <c r="E343" s="15" t="str">
        <f>VLOOKUP(A343,'Medical Examinations'!A$1:D2678,4,0)</f>
        <v>Yes</v>
      </c>
      <c r="F343" s="15" t="str">
        <f>VLOOKUP(A343,'Medical Examinations'!A$1:E2678,5,0)</f>
        <v>NO</v>
      </c>
      <c r="G343" s="15" t="str">
        <f>VLOOKUP(A343,'Medical Examinations'!A$1:F2678,6,0)</f>
        <v>NO</v>
      </c>
      <c r="H343" s="15">
        <f>VLOOKUP(A343,'Medical Examinations'!A$1:G2678,7,0)</f>
        <v>2</v>
      </c>
      <c r="I343" t="str">
        <f>VLOOKUP(A343,'Medical Examinations'!A$1:H2677,8,0)</f>
        <v>Yes</v>
      </c>
      <c r="J343" t="str">
        <f>VLOOKUP(A343,'Medical Examinations'!A$1:J2678,10,0)</f>
        <v>UnderWeight</v>
      </c>
      <c r="K343" t="str">
        <f>VLOOKUP(A343,'Medical Examinations'!A$1:K2677,11,0)</f>
        <v>Diabetes</v>
      </c>
      <c r="L343" t="str">
        <f>VLOOKUP(A343,'Hospitalisation Details'!A$1:L2685,12,0)</f>
        <v>24-Dec-1961</v>
      </c>
      <c r="M343">
        <f>VLOOKUP(A343,'Hospitalisation Details'!A$1:F2686,6,0)</f>
        <v>29141.360000000001</v>
      </c>
      <c r="N343" s="15" t="str">
        <f>VLOOKUP(A343,'Hospitalisation Details'!A$1:G2685,7,0)</f>
        <v>tier - 1</v>
      </c>
      <c r="O343" s="15" t="str">
        <f>VLOOKUP(A343,'Hospitalisation Details'!A$1:H2686,8,0)</f>
        <v>tier - 3</v>
      </c>
      <c r="P343" t="str">
        <f>VLOOKUP(A343,'Hospitalisation Details'!A$1:I2686,9,0)</f>
        <v>R1012</v>
      </c>
      <c r="Q343" s="15">
        <f>VLOOKUP(A343,'Hospitalisation Details'!A$1:M2686,13,0)</f>
        <v>61</v>
      </c>
    </row>
    <row r="344" spans="1:17" ht="15" x14ac:dyDescent="0.25">
      <c r="A344" s="1" t="s">
        <v>2029</v>
      </c>
      <c r="B344" t="str">
        <f>VLOOKUP(A344,'Customer Names'!A$1:D2679,4,0)</f>
        <v>Kuepfer</v>
      </c>
      <c r="C344">
        <f>VLOOKUP(A344,'Medical Examinations'!A$1:B2679,2,0)</f>
        <v>17.43</v>
      </c>
      <c r="D344">
        <f>VLOOKUP(A344,'Medical Examinations'!A$1:C2680,3,0)</f>
        <v>8.64</v>
      </c>
      <c r="E344" s="15" t="str">
        <f>VLOOKUP(A344,'Medical Examinations'!A$1:D2679,4,0)</f>
        <v>NO</v>
      </c>
      <c r="F344" s="15" t="str">
        <f>VLOOKUP(A344,'Medical Examinations'!A$1:E2679,5,0)</f>
        <v>NO</v>
      </c>
      <c r="G344" s="15" t="str">
        <f>VLOOKUP(A344,'Medical Examinations'!A$1:F2679,6,0)</f>
        <v>NO</v>
      </c>
      <c r="H344" s="15">
        <f>VLOOKUP(A344,'Medical Examinations'!A$1:G2679,7,0)</f>
        <v>0</v>
      </c>
      <c r="I344" t="str">
        <f>VLOOKUP(A344,'Medical Examinations'!A$1:H2678,8,0)</f>
        <v>Yes</v>
      </c>
      <c r="J344" t="str">
        <f>VLOOKUP(A344,'Medical Examinations'!A$1:J2679,10,0)</f>
        <v>NormalWeight</v>
      </c>
      <c r="K344" t="str">
        <f>VLOOKUP(A344,'Medical Examinations'!A$1:K2678,11,0)</f>
        <v>Diabetes</v>
      </c>
      <c r="L344" t="str">
        <f>VLOOKUP(A344,'Hospitalisation Details'!A$1:L2686,12,0)</f>
        <v>29-Nov-1978</v>
      </c>
      <c r="M344">
        <f>VLOOKUP(A344,'Hospitalisation Details'!A$1:F2687,6,0)</f>
        <v>29114.77</v>
      </c>
      <c r="N344" s="15" t="str">
        <f>VLOOKUP(A344,'Hospitalisation Details'!A$1:G2686,7,0)</f>
        <v>tier - 1</v>
      </c>
      <c r="O344" s="15" t="str">
        <f>VLOOKUP(A344,'Hospitalisation Details'!A$1:H2687,8,0)</f>
        <v>tier - 1</v>
      </c>
      <c r="P344" t="str">
        <f>VLOOKUP(A344,'Hospitalisation Details'!A$1:I2687,9,0)</f>
        <v>R1011</v>
      </c>
      <c r="Q344" s="15">
        <f>VLOOKUP(A344,'Hospitalisation Details'!A$1:M2687,13,0)</f>
        <v>44</v>
      </c>
    </row>
    <row r="345" spans="1:17" ht="15" x14ac:dyDescent="0.25">
      <c r="A345" s="1" t="s">
        <v>2028</v>
      </c>
      <c r="B345" t="str">
        <f>VLOOKUP(A345,'Customer Names'!A$1:D2680,4,0)</f>
        <v>Kaczmarek</v>
      </c>
      <c r="C345">
        <f>VLOOKUP(A345,'Medical Examinations'!A$1:B2680,2,0)</f>
        <v>19.329999999999998</v>
      </c>
      <c r="D345">
        <f>VLOOKUP(A345,'Medical Examinations'!A$1:C2681,3,0)</f>
        <v>4.2699999999999996</v>
      </c>
      <c r="E345" s="15" t="str">
        <f>VLOOKUP(A345,'Medical Examinations'!A$1:D2680,4,0)</f>
        <v>NO</v>
      </c>
      <c r="F345" s="15" t="str">
        <f>VLOOKUP(A345,'Medical Examinations'!A$1:E2680,5,0)</f>
        <v>NO</v>
      </c>
      <c r="G345" s="15" t="str">
        <f>VLOOKUP(A345,'Medical Examinations'!A$1:F2680,6,0)</f>
        <v>NO</v>
      </c>
      <c r="H345" s="15">
        <f>VLOOKUP(A345,'Medical Examinations'!A$1:G2680,7,0)</f>
        <v>0</v>
      </c>
      <c r="I345" t="str">
        <f>VLOOKUP(A345,'Medical Examinations'!A$1:H2679,8,0)</f>
        <v>Yes</v>
      </c>
      <c r="J345" t="str">
        <f>VLOOKUP(A345,'Medical Examinations'!A$1:J2680,10,0)</f>
        <v>Obesity</v>
      </c>
      <c r="K345" t="str">
        <f>VLOOKUP(A345,'Medical Examinations'!A$1:K2679,11,0)</f>
        <v>Normal</v>
      </c>
      <c r="L345" t="str">
        <f>VLOOKUP(A345,'Hospitalisation Details'!A$1:L2687,12,0)</f>
        <v>14-Jul-1980</v>
      </c>
      <c r="M345">
        <f>VLOOKUP(A345,'Hospitalisation Details'!A$1:F2688,6,0)</f>
        <v>29114.21</v>
      </c>
      <c r="N345" s="15" t="str">
        <f>VLOOKUP(A345,'Hospitalisation Details'!A$1:G2687,7,0)</f>
        <v>tier - 1</v>
      </c>
      <c r="O345" s="15" t="str">
        <f>VLOOKUP(A345,'Hospitalisation Details'!A$1:H2688,8,0)</f>
        <v>tier - 3</v>
      </c>
      <c r="P345" t="str">
        <f>VLOOKUP(A345,'Hospitalisation Details'!A$1:I2688,9,0)</f>
        <v>R1011</v>
      </c>
      <c r="Q345" s="15">
        <f>VLOOKUP(A345,'Hospitalisation Details'!A$1:M2688,13,0)</f>
        <v>42</v>
      </c>
    </row>
    <row r="346" spans="1:17" ht="15" x14ac:dyDescent="0.25">
      <c r="A346" s="1" t="s">
        <v>2027</v>
      </c>
      <c r="B346" t="str">
        <f>VLOOKUP(A346,'Customer Names'!A$1:D2681,4,0)</f>
        <v>Pitt</v>
      </c>
      <c r="C346">
        <f>VLOOKUP(A346,'Medical Examinations'!A$1:B2681,2,0)</f>
        <v>30.52</v>
      </c>
      <c r="D346">
        <f>VLOOKUP(A346,'Medical Examinations'!A$1:C2682,3,0)</f>
        <v>4.21</v>
      </c>
      <c r="E346" s="15" t="str">
        <f>VLOOKUP(A346,'Medical Examinations'!A$1:D2681,4,0)</f>
        <v>NO</v>
      </c>
      <c r="F346" s="15" t="str">
        <f>VLOOKUP(A346,'Medical Examinations'!A$1:E2681,5,0)</f>
        <v>NO</v>
      </c>
      <c r="G346" s="15" t="str">
        <f>VLOOKUP(A346,'Medical Examinations'!A$1:F2681,6,0)</f>
        <v>NO</v>
      </c>
      <c r="H346" s="15">
        <f>VLOOKUP(A346,'Medical Examinations'!A$1:G2681,7,0)</f>
        <v>1</v>
      </c>
      <c r="I346" t="str">
        <f>VLOOKUP(A346,'Medical Examinations'!A$1:H2680,8,0)</f>
        <v>Yes</v>
      </c>
      <c r="J346" t="str">
        <f>VLOOKUP(A346,'Medical Examinations'!A$1:J2681,10,0)</f>
        <v>Obesity</v>
      </c>
      <c r="K346" t="str">
        <f>VLOOKUP(A346,'Medical Examinations'!A$1:K2680,11,0)</f>
        <v>Normal</v>
      </c>
      <c r="L346" t="str">
        <f>VLOOKUP(A346,'Hospitalisation Details'!A$1:L2688,12,0)</f>
        <v>7-Jul-1992</v>
      </c>
      <c r="M346">
        <f>VLOOKUP(A346,'Hospitalisation Details'!A$1:F2689,6,0)</f>
        <v>29007.82</v>
      </c>
      <c r="N346" s="15" t="str">
        <f>VLOOKUP(A346,'Hospitalisation Details'!A$1:G2688,7,0)</f>
        <v>tier - 1</v>
      </c>
      <c r="O346" s="15" t="str">
        <f>VLOOKUP(A346,'Hospitalisation Details'!A$1:H2689,8,0)</f>
        <v>tier - 3</v>
      </c>
      <c r="P346" t="str">
        <f>VLOOKUP(A346,'Hospitalisation Details'!A$1:I2689,9,0)</f>
        <v>R1011</v>
      </c>
      <c r="Q346" s="15">
        <f>VLOOKUP(A346,'Hospitalisation Details'!A$1:M2689,13,0)</f>
        <v>30</v>
      </c>
    </row>
    <row r="347" spans="1:17" ht="15" x14ac:dyDescent="0.25">
      <c r="A347" s="1" t="s">
        <v>2026</v>
      </c>
      <c r="B347" t="str">
        <f>VLOOKUP(A347,'Customer Names'!A$1:D2682,4,0)</f>
        <v>Lorton</v>
      </c>
      <c r="C347">
        <f>VLOOKUP(A347,'Medical Examinations'!A$1:B2682,2,0)</f>
        <v>39.21</v>
      </c>
      <c r="D347">
        <f>VLOOKUP(A347,'Medical Examinations'!A$1:C2683,3,0)</f>
        <v>5.04</v>
      </c>
      <c r="E347" s="15" t="str">
        <f>VLOOKUP(A347,'Medical Examinations'!A$1:D2682,4,0)</f>
        <v>NO</v>
      </c>
      <c r="F347" s="15" t="str">
        <f>VLOOKUP(A347,'Medical Examinations'!A$1:E2682,5,0)</f>
        <v>NO</v>
      </c>
      <c r="G347" s="15" t="str">
        <f>VLOOKUP(A347,'Medical Examinations'!A$1:F2682,6,0)</f>
        <v>Yes</v>
      </c>
      <c r="H347" s="15">
        <f>VLOOKUP(A347,'Medical Examinations'!A$1:G2682,7,0)</f>
        <v>1</v>
      </c>
      <c r="I347" t="str">
        <f>VLOOKUP(A347,'Medical Examinations'!A$1:H2681,8,0)</f>
        <v>Yes</v>
      </c>
      <c r="J347" t="str">
        <f>VLOOKUP(A347,'Medical Examinations'!A$1:J2682,10,0)</f>
        <v>Over Weight</v>
      </c>
      <c r="K347" t="str">
        <f>VLOOKUP(A347,'Medical Examinations'!A$1:K2681,11,0)</f>
        <v>Normal</v>
      </c>
      <c r="L347" t="str">
        <f>VLOOKUP(A347,'Hospitalisation Details'!A$1:L2689,12,0)</f>
        <v>1-Sep-2003</v>
      </c>
      <c r="M347">
        <f>VLOOKUP(A347,'Hospitalisation Details'!A$1:F2690,6,0)</f>
        <v>28998.68</v>
      </c>
      <c r="N347" s="15" t="str">
        <f>VLOOKUP(A347,'Hospitalisation Details'!A$1:G2689,7,0)</f>
        <v>tier - 1</v>
      </c>
      <c r="O347" s="15" t="str">
        <f>VLOOKUP(A347,'Hospitalisation Details'!A$1:H2690,8,0)</f>
        <v>tier - 3</v>
      </c>
      <c r="P347" t="str">
        <f>VLOOKUP(A347,'Hospitalisation Details'!A$1:I2690,9,0)</f>
        <v>R1011</v>
      </c>
      <c r="Q347" s="15">
        <f>VLOOKUP(A347,'Hospitalisation Details'!A$1:M2690,13,0)</f>
        <v>19</v>
      </c>
    </row>
    <row r="348" spans="1:17" ht="15" x14ac:dyDescent="0.25">
      <c r="A348" s="1" t="s">
        <v>2025</v>
      </c>
      <c r="B348" t="str">
        <f>VLOOKUP(A348,'Customer Names'!A$1:D2683,4,0)</f>
        <v>Castaneda</v>
      </c>
      <c r="C348">
        <f>VLOOKUP(A348,'Medical Examinations'!A$1:B2683,2,0)</f>
        <v>26.98</v>
      </c>
      <c r="D348">
        <f>VLOOKUP(A348,'Medical Examinations'!A$1:C2684,3,0)</f>
        <v>5.21</v>
      </c>
      <c r="E348" s="15" t="str">
        <f>VLOOKUP(A348,'Medical Examinations'!A$1:D2683,4,0)</f>
        <v>Yes</v>
      </c>
      <c r="F348" s="15" t="str">
        <f>VLOOKUP(A348,'Medical Examinations'!A$1:E2683,5,0)</f>
        <v>NO</v>
      </c>
      <c r="G348" s="15" t="str">
        <f>VLOOKUP(A348,'Medical Examinations'!A$1:F2683,6,0)</f>
        <v>NO</v>
      </c>
      <c r="H348" s="15">
        <f>VLOOKUP(A348,'Medical Examinations'!A$1:G2683,7,0)</f>
        <v>2</v>
      </c>
      <c r="I348" t="str">
        <f>VLOOKUP(A348,'Medical Examinations'!A$1:H2682,8,0)</f>
        <v>Yes</v>
      </c>
      <c r="J348" t="str">
        <f>VLOOKUP(A348,'Medical Examinations'!A$1:J2683,10,0)</f>
        <v>Over Weight</v>
      </c>
      <c r="K348" t="str">
        <f>VLOOKUP(A348,'Medical Examinations'!A$1:K2682,11,0)</f>
        <v>Normal</v>
      </c>
      <c r="L348" t="str">
        <f>VLOOKUP(A348,'Hospitalisation Details'!A$1:L2690,12,0)</f>
        <v>5-Dec-1959</v>
      </c>
      <c r="M348">
        <f>VLOOKUP(A348,'Hospitalisation Details'!A$1:F2691,6,0)</f>
        <v>28950.47</v>
      </c>
      <c r="N348" s="15" t="str">
        <f>VLOOKUP(A348,'Hospitalisation Details'!A$1:G2690,7,0)</f>
        <v>tier - 1</v>
      </c>
      <c r="O348" s="15" t="str">
        <f>VLOOKUP(A348,'Hospitalisation Details'!A$1:H2691,8,0)</f>
        <v>tier - 1</v>
      </c>
      <c r="P348" t="str">
        <f>VLOOKUP(A348,'Hospitalisation Details'!A$1:I2691,9,0)</f>
        <v>R1012</v>
      </c>
      <c r="Q348" s="15">
        <f>VLOOKUP(A348,'Hospitalisation Details'!A$1:M2691,13,0)</f>
        <v>63</v>
      </c>
    </row>
    <row r="349" spans="1:17" ht="15" x14ac:dyDescent="0.25">
      <c r="A349" s="1" t="s">
        <v>2024</v>
      </c>
      <c r="B349" t="str">
        <f>VLOOKUP(A349,'Customer Names'!A$1:D2684,4,0)</f>
        <v>Cherop</v>
      </c>
      <c r="C349">
        <f>VLOOKUP(A349,'Medical Examinations'!A$1:B2684,2,0)</f>
        <v>25.84</v>
      </c>
      <c r="D349">
        <f>VLOOKUP(A349,'Medical Examinations'!A$1:C2685,3,0)</f>
        <v>8.83</v>
      </c>
      <c r="E349" s="15" t="str">
        <f>VLOOKUP(A349,'Medical Examinations'!A$1:D2684,4,0)</f>
        <v>NO</v>
      </c>
      <c r="F349" s="15" t="str">
        <f>VLOOKUP(A349,'Medical Examinations'!A$1:E2684,5,0)</f>
        <v>NO</v>
      </c>
      <c r="G349" s="15" t="str">
        <f>VLOOKUP(A349,'Medical Examinations'!A$1:F2684,6,0)</f>
        <v>NO</v>
      </c>
      <c r="H349" s="15">
        <f>VLOOKUP(A349,'Medical Examinations'!A$1:G2684,7,0)</f>
        <v>0</v>
      </c>
      <c r="I349" t="str">
        <f>VLOOKUP(A349,'Medical Examinations'!A$1:H2683,8,0)</f>
        <v>NO</v>
      </c>
      <c r="J349" t="str">
        <f>VLOOKUP(A349,'Medical Examinations'!A$1:J2684,10,0)</f>
        <v>Over Weight</v>
      </c>
      <c r="K349" t="str">
        <f>VLOOKUP(A349,'Medical Examinations'!A$1:K2683,11,0)</f>
        <v>Diabetes</v>
      </c>
      <c r="L349" t="str">
        <f>VLOOKUP(A349,'Hospitalisation Details'!A$1:L2691,12,0)</f>
        <v>25-Jul-1962</v>
      </c>
      <c r="M349">
        <f>VLOOKUP(A349,'Hospitalisation Details'!A$1:F2692,6,0)</f>
        <v>28923.14</v>
      </c>
      <c r="N349" s="15" t="str">
        <f>VLOOKUP(A349,'Hospitalisation Details'!A$1:G2691,7,0)</f>
        <v>tier - 1</v>
      </c>
      <c r="O349" s="15" t="str">
        <f>VLOOKUP(A349,'Hospitalisation Details'!A$1:H2692,8,0)</f>
        <v>tier - 1</v>
      </c>
      <c r="P349" t="str">
        <f>VLOOKUP(A349,'Hospitalisation Details'!A$1:I2692,9,0)</f>
        <v>R1012</v>
      </c>
      <c r="Q349" s="15">
        <f>VLOOKUP(A349,'Hospitalisation Details'!A$1:M2692,13,0)</f>
        <v>60</v>
      </c>
    </row>
    <row r="350" spans="1:17" ht="15" x14ac:dyDescent="0.25">
      <c r="A350" s="1" t="s">
        <v>2023</v>
      </c>
      <c r="B350" t="str">
        <f>VLOOKUP(A350,'Customer Names'!A$1:D2685,4,0)</f>
        <v>Howell</v>
      </c>
      <c r="C350">
        <f>VLOOKUP(A350,'Medical Examinations'!A$1:B2685,2,0)</f>
        <v>28.31</v>
      </c>
      <c r="D350">
        <f>VLOOKUP(A350,'Medical Examinations'!A$1:C2686,3,0)</f>
        <v>8.4700000000000006</v>
      </c>
      <c r="E350" s="15" t="str">
        <f>VLOOKUP(A350,'Medical Examinations'!A$1:D2685,4,0)</f>
        <v>Yes</v>
      </c>
      <c r="F350" s="15" t="str">
        <f>VLOOKUP(A350,'Medical Examinations'!A$1:E2685,5,0)</f>
        <v>NO</v>
      </c>
      <c r="G350" s="15" t="str">
        <f>VLOOKUP(A350,'Medical Examinations'!A$1:F2685,6,0)</f>
        <v>NO</v>
      </c>
      <c r="H350" s="15">
        <f>VLOOKUP(A350,'Medical Examinations'!A$1:G2685,7,0)</f>
        <v>2</v>
      </c>
      <c r="I350" t="str">
        <f>VLOOKUP(A350,'Medical Examinations'!A$1:H2684,8,0)</f>
        <v>Yes</v>
      </c>
      <c r="J350" t="str">
        <f>VLOOKUP(A350,'Medical Examinations'!A$1:J2685,10,0)</f>
        <v>NormalWeight</v>
      </c>
      <c r="K350" t="str">
        <f>VLOOKUP(A350,'Medical Examinations'!A$1:K2684,11,0)</f>
        <v>Diabetes</v>
      </c>
      <c r="L350" t="str">
        <f>VLOOKUP(A350,'Hospitalisation Details'!A$1:L2692,12,0)</f>
        <v>3-Aug-1961</v>
      </c>
      <c r="M350">
        <f>VLOOKUP(A350,'Hospitalisation Details'!A$1:F2693,6,0)</f>
        <v>28868.66</v>
      </c>
      <c r="N350" s="15" t="str">
        <f>VLOOKUP(A350,'Hospitalisation Details'!A$1:G2692,7,0)</f>
        <v>tier - 1</v>
      </c>
      <c r="O350" s="15" t="str">
        <f>VLOOKUP(A350,'Hospitalisation Details'!A$1:H2693,8,0)</f>
        <v>tier - 2</v>
      </c>
      <c r="P350" t="str">
        <f>VLOOKUP(A350,'Hospitalisation Details'!A$1:I2693,9,0)</f>
        <v>R1012</v>
      </c>
      <c r="Q350" s="15">
        <f>VLOOKUP(A350,'Hospitalisation Details'!A$1:M2693,13,0)</f>
        <v>61</v>
      </c>
    </row>
    <row r="351" spans="1:17" ht="15" x14ac:dyDescent="0.25">
      <c r="A351" s="1" t="s">
        <v>2022</v>
      </c>
      <c r="B351" t="str">
        <f>VLOOKUP(A351,'Customer Names'!A$1:D2686,4,0)</f>
        <v>Palmer</v>
      </c>
      <c r="C351">
        <f>VLOOKUP(A351,'Medical Examinations'!A$1:B2686,2,0)</f>
        <v>23.94</v>
      </c>
      <c r="D351">
        <f>VLOOKUP(A351,'Medical Examinations'!A$1:C2687,3,0)</f>
        <v>4.2</v>
      </c>
      <c r="E351" s="15" t="str">
        <f>VLOOKUP(A351,'Medical Examinations'!A$1:D2686,4,0)</f>
        <v>NO</v>
      </c>
      <c r="F351" s="15" t="str">
        <f>VLOOKUP(A351,'Medical Examinations'!A$1:E2686,5,0)</f>
        <v>NO</v>
      </c>
      <c r="G351" s="15" t="str">
        <f>VLOOKUP(A351,'Medical Examinations'!A$1:F2686,6,0)</f>
        <v>NO</v>
      </c>
      <c r="H351" s="15">
        <f>VLOOKUP(A351,'Medical Examinations'!A$1:G2686,7,0)</f>
        <v>0</v>
      </c>
      <c r="I351" t="str">
        <f>VLOOKUP(A351,'Medical Examinations'!A$1:H2685,8,0)</f>
        <v>Yes</v>
      </c>
      <c r="J351" t="str">
        <f>VLOOKUP(A351,'Medical Examinations'!A$1:J2686,10,0)</f>
        <v>NormalWeight</v>
      </c>
      <c r="K351" t="str">
        <f>VLOOKUP(A351,'Medical Examinations'!A$1:K2685,11,0)</f>
        <v>Normal</v>
      </c>
      <c r="L351" t="str">
        <f>VLOOKUP(A351,'Hospitalisation Details'!A$1:L2693,12,0)</f>
        <v>5-Dec-1990</v>
      </c>
      <c r="M351">
        <f>VLOOKUP(A351,'Hospitalisation Details'!A$1:F2694,6,0)</f>
        <v>28716.14</v>
      </c>
      <c r="N351" s="15" t="str">
        <f>VLOOKUP(A351,'Hospitalisation Details'!A$1:G2693,7,0)</f>
        <v>tier - 1</v>
      </c>
      <c r="O351" s="15" t="str">
        <f>VLOOKUP(A351,'Hospitalisation Details'!A$1:H2694,8,0)</f>
        <v>tier - 3</v>
      </c>
      <c r="P351" t="str">
        <f>VLOOKUP(A351,'Hospitalisation Details'!A$1:I2694,9,0)</f>
        <v>R1011</v>
      </c>
      <c r="Q351" s="15">
        <f>VLOOKUP(A351,'Hospitalisation Details'!A$1:M2694,13,0)</f>
        <v>32</v>
      </c>
    </row>
    <row r="352" spans="1:17" ht="15" x14ac:dyDescent="0.25">
      <c r="A352" s="1" t="s">
        <v>2021</v>
      </c>
      <c r="B352" t="str">
        <f>VLOOKUP(A352,'Customer Names'!A$1:D2687,4,0)</f>
        <v>Olson</v>
      </c>
      <c r="C352">
        <f>VLOOKUP(A352,'Medical Examinations'!A$1:B2687,2,0)</f>
        <v>20.03</v>
      </c>
      <c r="D352">
        <f>VLOOKUP(A352,'Medical Examinations'!A$1:C2688,3,0)</f>
        <v>6.14</v>
      </c>
      <c r="E352" s="15" t="str">
        <f>VLOOKUP(A352,'Medical Examinations'!A$1:D2687,4,0)</f>
        <v>Yes</v>
      </c>
      <c r="F352" s="15" t="str">
        <f>VLOOKUP(A352,'Medical Examinations'!A$1:E2687,5,0)</f>
        <v>NO</v>
      </c>
      <c r="G352" s="15" t="str">
        <f>VLOOKUP(A352,'Medical Examinations'!A$1:F2687,6,0)</f>
        <v>NO</v>
      </c>
      <c r="H352" s="15">
        <f>VLOOKUP(A352,'Medical Examinations'!A$1:G2687,7,0)</f>
        <v>0</v>
      </c>
      <c r="I352" t="str">
        <f>VLOOKUP(A352,'Medical Examinations'!A$1:H2686,8,0)</f>
        <v>Yes</v>
      </c>
      <c r="J352" t="str">
        <f>VLOOKUP(A352,'Medical Examinations'!A$1:J2687,10,0)</f>
        <v>Obesity</v>
      </c>
      <c r="K352" t="str">
        <f>VLOOKUP(A352,'Medical Examinations'!A$1:K2686,11,0)</f>
        <v>Pre-Diabetes</v>
      </c>
      <c r="L352" t="str">
        <f>VLOOKUP(A352,'Hospitalisation Details'!A$1:L2694,12,0)</f>
        <v>27-Sep-1985</v>
      </c>
      <c r="M352">
        <f>VLOOKUP(A352,'Hospitalisation Details'!A$1:F2695,6,0)</f>
        <v>28542.86</v>
      </c>
      <c r="N352" s="15" t="str">
        <f>VLOOKUP(A352,'Hospitalisation Details'!A$1:G2694,7,0)</f>
        <v>tier - 1</v>
      </c>
      <c r="O352" s="15" t="str">
        <f>VLOOKUP(A352,'Hospitalisation Details'!A$1:H2695,8,0)</f>
        <v>tier - 3</v>
      </c>
      <c r="P352" t="str">
        <f>VLOOKUP(A352,'Hospitalisation Details'!A$1:I2695,9,0)</f>
        <v>R1011</v>
      </c>
      <c r="Q352" s="15">
        <f>VLOOKUP(A352,'Hospitalisation Details'!A$1:M2695,13,0)</f>
        <v>37</v>
      </c>
    </row>
    <row r="353" spans="1:17" ht="15" x14ac:dyDescent="0.25">
      <c r="A353" s="1" t="s">
        <v>2020</v>
      </c>
      <c r="B353" t="str">
        <f>VLOOKUP(A353,'Customer Names'!A$1:D2688,4,0)</f>
        <v>Waldron</v>
      </c>
      <c r="C353">
        <f>VLOOKUP(A353,'Medical Examinations'!A$1:B2688,2,0)</f>
        <v>41.42</v>
      </c>
      <c r="D353">
        <f>VLOOKUP(A353,'Medical Examinations'!A$1:C2689,3,0)</f>
        <v>6.07</v>
      </c>
      <c r="E353" s="15" t="str">
        <f>VLOOKUP(A353,'Medical Examinations'!A$1:D2688,4,0)</f>
        <v>NO</v>
      </c>
      <c r="F353" s="15" t="str">
        <f>VLOOKUP(A353,'Medical Examinations'!A$1:E2688,5,0)</f>
        <v>NO</v>
      </c>
      <c r="G353" s="15" t="str">
        <f>VLOOKUP(A353,'Medical Examinations'!A$1:F2688,6,0)</f>
        <v>NO</v>
      </c>
      <c r="H353" s="15">
        <f>VLOOKUP(A353,'Medical Examinations'!A$1:G2688,7,0)</f>
        <v>0</v>
      </c>
      <c r="I353" t="str">
        <f>VLOOKUP(A353,'Medical Examinations'!A$1:H2687,8,0)</f>
        <v>NO</v>
      </c>
      <c r="J353" t="str">
        <f>VLOOKUP(A353,'Medical Examinations'!A$1:J2688,10,0)</f>
        <v>Obesity</v>
      </c>
      <c r="K353" t="str">
        <f>VLOOKUP(A353,'Medical Examinations'!A$1:K2687,11,0)</f>
        <v>Pre-Diabetes</v>
      </c>
      <c r="L353" t="str">
        <f>VLOOKUP(A353,'Hospitalisation Details'!A$1:L2695,12,0)</f>
        <v>11-Dec-1982</v>
      </c>
      <c r="M353">
        <f>VLOOKUP(A353,'Hospitalisation Details'!A$1:F2696,6,0)</f>
        <v>28476.73</v>
      </c>
      <c r="N353" s="15" t="str">
        <f>VLOOKUP(A353,'Hospitalisation Details'!A$1:G2695,7,0)</f>
        <v>tier - 1</v>
      </c>
      <c r="O353" s="15" t="str">
        <f>VLOOKUP(A353,'Hospitalisation Details'!A$1:H2696,8,0)</f>
        <v>tier - 2</v>
      </c>
      <c r="P353" t="str">
        <f>VLOOKUP(A353,'Hospitalisation Details'!A$1:I2696,9,0)</f>
        <v>R1012</v>
      </c>
      <c r="Q353" s="15">
        <f>VLOOKUP(A353,'Hospitalisation Details'!A$1:M2696,13,0)</f>
        <v>40</v>
      </c>
    </row>
    <row r="354" spans="1:17" ht="15" x14ac:dyDescent="0.25">
      <c r="A354" s="1" t="s">
        <v>2019</v>
      </c>
      <c r="B354" t="str">
        <f>VLOOKUP(A354,'Customer Names'!A$1:D2689,4,0)</f>
        <v>Meyer</v>
      </c>
      <c r="C354">
        <f>VLOOKUP(A354,'Medical Examinations'!A$1:B2689,2,0)</f>
        <v>36.67</v>
      </c>
      <c r="D354">
        <f>VLOOKUP(A354,'Medical Examinations'!A$1:C2690,3,0)</f>
        <v>10.210000000000001</v>
      </c>
      <c r="E354" s="15" t="str">
        <f>VLOOKUP(A354,'Medical Examinations'!A$1:D2689,4,0)</f>
        <v>NO</v>
      </c>
      <c r="F354" s="15" t="str">
        <f>VLOOKUP(A354,'Medical Examinations'!A$1:E2689,5,0)</f>
        <v>NO</v>
      </c>
      <c r="G354" s="15" t="str">
        <f>VLOOKUP(A354,'Medical Examinations'!A$1:F2689,6,0)</f>
        <v>NO</v>
      </c>
      <c r="H354" s="15">
        <f>VLOOKUP(A354,'Medical Examinations'!A$1:G2689,7,0)</f>
        <v>0</v>
      </c>
      <c r="I354" t="str">
        <f>VLOOKUP(A354,'Medical Examinations'!A$1:H2688,8,0)</f>
        <v>NO</v>
      </c>
      <c r="J354" t="str">
        <f>VLOOKUP(A354,'Medical Examinations'!A$1:J2689,10,0)</f>
        <v>Over Weight</v>
      </c>
      <c r="K354" t="str">
        <f>VLOOKUP(A354,'Medical Examinations'!A$1:K2688,11,0)</f>
        <v>Diabetes</v>
      </c>
      <c r="L354" t="str">
        <f>VLOOKUP(A354,'Hospitalisation Details'!A$1:L2696,12,0)</f>
        <v>16-Sep-1974</v>
      </c>
      <c r="M354">
        <f>VLOOKUP(A354,'Hospitalisation Details'!A$1:F2697,6,0)</f>
        <v>28468.92</v>
      </c>
      <c r="N354" s="15" t="str">
        <f>VLOOKUP(A354,'Hospitalisation Details'!A$1:G2696,7,0)</f>
        <v>tier - 1</v>
      </c>
      <c r="O354" s="15" t="str">
        <f>VLOOKUP(A354,'Hospitalisation Details'!A$1:H2697,8,0)</f>
        <v>tier - 1</v>
      </c>
      <c r="P354" t="str">
        <f>VLOOKUP(A354,'Hospitalisation Details'!A$1:I2697,9,0)</f>
        <v>R1012</v>
      </c>
      <c r="Q354" s="15">
        <f>VLOOKUP(A354,'Hospitalisation Details'!A$1:M2697,13,0)</f>
        <v>48</v>
      </c>
    </row>
    <row r="355" spans="1:17" ht="15" x14ac:dyDescent="0.25">
      <c r="A355" s="1" t="s">
        <v>2018</v>
      </c>
      <c r="B355" t="str">
        <f>VLOOKUP(A355,'Customer Names'!A$1:D2690,4,0)</f>
        <v>Stack</v>
      </c>
      <c r="C355">
        <f>VLOOKUP(A355,'Medical Examinations'!A$1:B2690,2,0)</f>
        <v>27.645</v>
      </c>
      <c r="D355">
        <f>VLOOKUP(A355,'Medical Examinations'!A$1:C2691,3,0)</f>
        <v>4.6900000000000004</v>
      </c>
      <c r="E355" s="15" t="str">
        <f>VLOOKUP(A355,'Medical Examinations'!A$1:D2690,4,0)</f>
        <v>NO</v>
      </c>
      <c r="F355" s="15" t="str">
        <f>VLOOKUP(A355,'Medical Examinations'!A$1:E2690,5,0)</f>
        <v>NO</v>
      </c>
      <c r="G355" s="15" t="str">
        <f>VLOOKUP(A355,'Medical Examinations'!A$1:F2690,6,0)</f>
        <v>NO</v>
      </c>
      <c r="H355" s="15">
        <f>VLOOKUP(A355,'Medical Examinations'!A$1:G2690,7,0)</f>
        <v>0</v>
      </c>
      <c r="I355" t="str">
        <f>VLOOKUP(A355,'Medical Examinations'!A$1:H2689,8,0)</f>
        <v>NO</v>
      </c>
      <c r="J355" t="str">
        <f>VLOOKUP(A355,'Medical Examinations'!A$1:J2690,10,0)</f>
        <v>NormalWeight</v>
      </c>
      <c r="K355" t="str">
        <f>VLOOKUP(A355,'Medical Examinations'!A$1:K2689,11,0)</f>
        <v>Normal</v>
      </c>
      <c r="L355" t="str">
        <f>VLOOKUP(A355,'Hospitalisation Details'!A$1:L2697,12,0)</f>
        <v>2-Dec-1977</v>
      </c>
      <c r="M355">
        <f>VLOOKUP(A355,'Hospitalisation Details'!A$1:F2698,6,0)</f>
        <v>28340.19</v>
      </c>
      <c r="N355" s="15" t="str">
        <f>VLOOKUP(A355,'Hospitalisation Details'!A$1:G2697,7,0)</f>
        <v>tier - 1</v>
      </c>
      <c r="O355" s="15" t="str">
        <f>VLOOKUP(A355,'Hospitalisation Details'!A$1:H2698,8,0)</f>
        <v>tier - 2</v>
      </c>
      <c r="P355" t="str">
        <f>VLOOKUP(A355,'Hospitalisation Details'!A$1:I2698,9,0)</f>
        <v>R1012</v>
      </c>
      <c r="Q355" s="15">
        <f>VLOOKUP(A355,'Hospitalisation Details'!A$1:M2698,13,0)</f>
        <v>45</v>
      </c>
    </row>
    <row r="356" spans="1:17" ht="15" x14ac:dyDescent="0.25">
      <c r="A356" s="1" t="s">
        <v>2017</v>
      </c>
      <c r="B356" t="str">
        <f>VLOOKUP(A356,'Customer Names'!A$1:D2691,4,0)</f>
        <v>Sanchez Y Torres</v>
      </c>
      <c r="C356">
        <f>VLOOKUP(A356,'Medical Examinations'!A$1:B2691,2,0)</f>
        <v>22.72</v>
      </c>
      <c r="D356">
        <f>VLOOKUP(A356,'Medical Examinations'!A$1:C2692,3,0)</f>
        <v>5.71</v>
      </c>
      <c r="E356" s="15" t="str">
        <f>VLOOKUP(A356,'Medical Examinations'!A$1:D2691,4,0)</f>
        <v>NO</v>
      </c>
      <c r="F356" s="15" t="str">
        <f>VLOOKUP(A356,'Medical Examinations'!A$1:E2691,5,0)</f>
        <v>NO</v>
      </c>
      <c r="G356" s="15" t="str">
        <f>VLOOKUP(A356,'Medical Examinations'!A$1:F2691,6,0)</f>
        <v>NO</v>
      </c>
      <c r="H356" s="15">
        <f>VLOOKUP(A356,'Medical Examinations'!A$1:G2691,7,0)</f>
        <v>0</v>
      </c>
      <c r="I356" t="str">
        <f>VLOOKUP(A356,'Medical Examinations'!A$1:H2690,8,0)</f>
        <v>Yes</v>
      </c>
      <c r="J356" t="str">
        <f>VLOOKUP(A356,'Medical Examinations'!A$1:J2691,10,0)</f>
        <v>Obesity</v>
      </c>
      <c r="K356" t="str">
        <f>VLOOKUP(A356,'Medical Examinations'!A$1:K2690,11,0)</f>
        <v>Pre-Diabetes</v>
      </c>
      <c r="L356" t="str">
        <f>VLOOKUP(A356,'Hospitalisation Details'!A$1:L2698,12,0)</f>
        <v>24-Dec-1990</v>
      </c>
      <c r="M356">
        <f>VLOOKUP(A356,'Hospitalisation Details'!A$1:F2699,6,0)</f>
        <v>28302.33</v>
      </c>
      <c r="N356" s="15" t="str">
        <f>VLOOKUP(A356,'Hospitalisation Details'!A$1:G2698,7,0)</f>
        <v>tier - 1</v>
      </c>
      <c r="O356" s="15" t="str">
        <f>VLOOKUP(A356,'Hospitalisation Details'!A$1:H2699,8,0)</f>
        <v>tier - 2</v>
      </c>
      <c r="P356" t="str">
        <f>VLOOKUP(A356,'Hospitalisation Details'!A$1:I2699,9,0)</f>
        <v>R1011</v>
      </c>
      <c r="Q356" s="15">
        <f>VLOOKUP(A356,'Hospitalisation Details'!A$1:M2699,13,0)</f>
        <v>32</v>
      </c>
    </row>
    <row r="357" spans="1:17" ht="15" x14ac:dyDescent="0.25">
      <c r="A357" s="1" t="s">
        <v>2016</v>
      </c>
      <c r="B357" t="str">
        <f>VLOOKUP(A357,'Customer Names'!A$1:D2692,4,0)</f>
        <v>Daniels</v>
      </c>
      <c r="C357">
        <f>VLOOKUP(A357,'Medical Examinations'!A$1:B2692,2,0)</f>
        <v>36.520000000000003</v>
      </c>
      <c r="D357">
        <f>VLOOKUP(A357,'Medical Examinations'!A$1:C2693,3,0)</f>
        <v>9.07</v>
      </c>
      <c r="E357" s="15" t="str">
        <f>VLOOKUP(A357,'Medical Examinations'!A$1:D2692,4,0)</f>
        <v>Yes</v>
      </c>
      <c r="F357" s="15" t="str">
        <f>VLOOKUP(A357,'Medical Examinations'!A$1:E2692,5,0)</f>
        <v>NO</v>
      </c>
      <c r="G357" s="15" t="str">
        <f>VLOOKUP(A357,'Medical Examinations'!A$1:F2692,6,0)</f>
        <v>Yes</v>
      </c>
      <c r="H357" s="15">
        <f>VLOOKUP(A357,'Medical Examinations'!A$1:G2692,7,0)</f>
        <v>1</v>
      </c>
      <c r="I357" t="str">
        <f>VLOOKUP(A357,'Medical Examinations'!A$1:H2691,8,0)</f>
        <v>NO</v>
      </c>
      <c r="J357" t="str">
        <f>VLOOKUP(A357,'Medical Examinations'!A$1:J2692,10,0)</f>
        <v>Obesity</v>
      </c>
      <c r="K357" t="str">
        <f>VLOOKUP(A357,'Medical Examinations'!A$1:K2691,11,0)</f>
        <v>Diabetes</v>
      </c>
      <c r="L357" t="str">
        <f>VLOOKUP(A357,'Hospitalisation Details'!A$1:L2699,12,0)</f>
        <v>25-Nov-1963</v>
      </c>
      <c r="M357">
        <f>VLOOKUP(A357,'Hospitalisation Details'!A$1:F2700,6,0)</f>
        <v>28287.9</v>
      </c>
      <c r="N357" s="15" t="str">
        <f>VLOOKUP(A357,'Hospitalisation Details'!A$1:G2699,7,0)</f>
        <v>tier - 1</v>
      </c>
      <c r="O357" s="15" t="str">
        <f>VLOOKUP(A357,'Hospitalisation Details'!A$1:H2700,8,0)</f>
        <v>tier - 1</v>
      </c>
      <c r="P357" t="str">
        <f>VLOOKUP(A357,'Hospitalisation Details'!A$1:I2700,9,0)</f>
        <v>R1013</v>
      </c>
      <c r="Q357" s="15">
        <f>VLOOKUP(A357,'Hospitalisation Details'!A$1:M2700,13,0)</f>
        <v>59</v>
      </c>
    </row>
    <row r="358" spans="1:17" ht="15" x14ac:dyDescent="0.25">
      <c r="A358" s="1" t="s">
        <v>2015</v>
      </c>
      <c r="B358" t="str">
        <f>VLOOKUP(A358,'Customer Names'!A$1:D2693,4,0)</f>
        <v>Pepp</v>
      </c>
      <c r="C358">
        <f>VLOOKUP(A358,'Medical Examinations'!A$1:B2693,2,0)</f>
        <v>33.96</v>
      </c>
      <c r="D358">
        <f>VLOOKUP(A358,'Medical Examinations'!A$1:C2694,3,0)</f>
        <v>4.99</v>
      </c>
      <c r="E358" s="15" t="str">
        <f>VLOOKUP(A358,'Medical Examinations'!A$1:D2693,4,0)</f>
        <v>NO</v>
      </c>
      <c r="F358" s="15" t="str">
        <f>VLOOKUP(A358,'Medical Examinations'!A$1:E2693,5,0)</f>
        <v>NO</v>
      </c>
      <c r="G358" s="15" t="str">
        <f>VLOOKUP(A358,'Medical Examinations'!A$1:F2693,6,0)</f>
        <v>NO</v>
      </c>
      <c r="H358" s="15">
        <f>VLOOKUP(A358,'Medical Examinations'!A$1:G2693,7,0)</f>
        <v>0</v>
      </c>
      <c r="I358" t="str">
        <f>VLOOKUP(A358,'Medical Examinations'!A$1:H2692,8,0)</f>
        <v>Yes</v>
      </c>
      <c r="J358" t="str">
        <f>VLOOKUP(A358,'Medical Examinations'!A$1:J2693,10,0)</f>
        <v>Over Weight</v>
      </c>
      <c r="K358" t="str">
        <f>VLOOKUP(A358,'Medical Examinations'!A$1:K2692,11,0)</f>
        <v>Normal</v>
      </c>
      <c r="L358" t="str">
        <f>VLOOKUP(A358,'Hospitalisation Details'!A$1:L2700,12,0)</f>
        <v>6-Sep-1999</v>
      </c>
      <c r="M358">
        <f>VLOOKUP(A358,'Hospitalisation Details'!A$1:F2701,6,0)</f>
        <v>28245.34</v>
      </c>
      <c r="N358" s="15" t="str">
        <f>VLOOKUP(A358,'Hospitalisation Details'!A$1:G2700,7,0)</f>
        <v>tier - 1</v>
      </c>
      <c r="O358" s="15" t="str">
        <f>VLOOKUP(A358,'Hospitalisation Details'!A$1:H2701,8,0)</f>
        <v>tier - 3</v>
      </c>
      <c r="P358" t="str">
        <f>VLOOKUP(A358,'Hospitalisation Details'!A$1:I2701,9,0)</f>
        <v>R1011</v>
      </c>
      <c r="Q358" s="15">
        <f>VLOOKUP(A358,'Hospitalisation Details'!A$1:M2701,13,0)</f>
        <v>23</v>
      </c>
    </row>
    <row r="359" spans="1:17" ht="15" x14ac:dyDescent="0.25">
      <c r="A359" s="1" t="s">
        <v>2014</v>
      </c>
      <c r="B359" t="str">
        <f>VLOOKUP(A359,'Customer Names'!A$1:D2694,4,0)</f>
        <v>Buechler</v>
      </c>
      <c r="C359">
        <f>VLOOKUP(A359,'Medical Examinations'!A$1:B2694,2,0)</f>
        <v>26.695</v>
      </c>
      <c r="D359">
        <f>VLOOKUP(A359,'Medical Examinations'!A$1:C2695,3,0)</f>
        <v>8.31</v>
      </c>
      <c r="E359" s="15" t="str">
        <f>VLOOKUP(A359,'Medical Examinations'!A$1:D2694,4,0)</f>
        <v>NO</v>
      </c>
      <c r="F359" s="15" t="str">
        <f>VLOOKUP(A359,'Medical Examinations'!A$1:E2694,5,0)</f>
        <v>NO</v>
      </c>
      <c r="G359" s="15" t="str">
        <f>VLOOKUP(A359,'Medical Examinations'!A$1:F2694,6,0)</f>
        <v>NO</v>
      </c>
      <c r="H359" s="15">
        <f>VLOOKUP(A359,'Medical Examinations'!A$1:G2694,7,0)</f>
        <v>0</v>
      </c>
      <c r="I359" t="str">
        <f>VLOOKUP(A359,'Medical Examinations'!A$1:H2693,8,0)</f>
        <v>Yes</v>
      </c>
      <c r="J359" t="str">
        <f>VLOOKUP(A359,'Medical Examinations'!A$1:J2694,10,0)</f>
        <v>UnderWeight</v>
      </c>
      <c r="K359" t="str">
        <f>VLOOKUP(A359,'Medical Examinations'!A$1:K2693,11,0)</f>
        <v>Diabetes</v>
      </c>
      <c r="L359" t="str">
        <f>VLOOKUP(A359,'Hospitalisation Details'!A$1:L2701,12,0)</f>
        <v>22-Nov-1960</v>
      </c>
      <c r="M359">
        <f>VLOOKUP(A359,'Hospitalisation Details'!A$1:F2702,6,0)</f>
        <v>28101.33</v>
      </c>
      <c r="N359" s="15" t="str">
        <f>VLOOKUP(A359,'Hospitalisation Details'!A$1:G2701,7,0)</f>
        <v>tier - 1</v>
      </c>
      <c r="O359" s="15" t="str">
        <f>VLOOKUP(A359,'Hospitalisation Details'!A$1:H2702,8,0)</f>
        <v>tier - 2</v>
      </c>
      <c r="P359" t="str">
        <f>VLOOKUP(A359,'Hospitalisation Details'!A$1:I2702,9,0)</f>
        <v>R1019</v>
      </c>
      <c r="Q359" s="15">
        <f>VLOOKUP(A359,'Hospitalisation Details'!A$1:M2702,13,0)</f>
        <v>62</v>
      </c>
    </row>
    <row r="360" spans="1:17" ht="15" x14ac:dyDescent="0.25">
      <c r="A360" s="1" t="s">
        <v>2013</v>
      </c>
      <c r="B360" t="str">
        <f>VLOOKUP(A360,'Customer Names'!A$1:D2695,4,0)</f>
        <v>Buenting</v>
      </c>
      <c r="C360">
        <f>VLOOKUP(A360,'Medical Examinations'!A$1:B2695,2,0)</f>
        <v>18.45</v>
      </c>
      <c r="D360">
        <f>VLOOKUP(A360,'Medical Examinations'!A$1:C2696,3,0)</f>
        <v>5.07</v>
      </c>
      <c r="E360" s="15" t="str">
        <f>VLOOKUP(A360,'Medical Examinations'!A$1:D2695,4,0)</f>
        <v>Yes</v>
      </c>
      <c r="F360" s="15" t="str">
        <f>VLOOKUP(A360,'Medical Examinations'!A$1:E2695,5,0)</f>
        <v>NO</v>
      </c>
      <c r="G360" s="15" t="str">
        <f>VLOOKUP(A360,'Medical Examinations'!A$1:F2695,6,0)</f>
        <v>NO</v>
      </c>
      <c r="H360" s="15">
        <f>VLOOKUP(A360,'Medical Examinations'!A$1:G2695,7,0)</f>
        <v>0</v>
      </c>
      <c r="I360" t="str">
        <f>VLOOKUP(A360,'Medical Examinations'!A$1:H2694,8,0)</f>
        <v>Yes</v>
      </c>
      <c r="J360" t="str">
        <f>VLOOKUP(A360,'Medical Examinations'!A$1:J2695,10,0)</f>
        <v>Obesity</v>
      </c>
      <c r="K360" t="str">
        <f>VLOOKUP(A360,'Medical Examinations'!A$1:K2694,11,0)</f>
        <v>Normal</v>
      </c>
      <c r="L360" t="str">
        <f>VLOOKUP(A360,'Hospitalisation Details'!A$1:L2702,12,0)</f>
        <v>29-Nov-1985</v>
      </c>
      <c r="M360">
        <f>VLOOKUP(A360,'Hospitalisation Details'!A$1:F2703,6,0)</f>
        <v>28006.94</v>
      </c>
      <c r="N360" s="15" t="str">
        <f>VLOOKUP(A360,'Hospitalisation Details'!A$1:G2702,7,0)</f>
        <v>tier - 1</v>
      </c>
      <c r="O360" s="15" t="str">
        <f>VLOOKUP(A360,'Hospitalisation Details'!A$1:H2703,8,0)</f>
        <v>tier - 2</v>
      </c>
      <c r="P360" t="str">
        <f>VLOOKUP(A360,'Hospitalisation Details'!A$1:I2703,9,0)</f>
        <v>R1011</v>
      </c>
      <c r="Q360" s="15">
        <f>VLOOKUP(A360,'Hospitalisation Details'!A$1:M2703,13,0)</f>
        <v>37</v>
      </c>
    </row>
    <row r="361" spans="1:17" ht="15" x14ac:dyDescent="0.25">
      <c r="A361" s="1" t="s">
        <v>2012</v>
      </c>
      <c r="B361" t="str">
        <f>VLOOKUP(A361,'Customer Names'!A$1:D2696,4,0)</f>
        <v>Evans</v>
      </c>
      <c r="C361">
        <f>VLOOKUP(A361,'Medical Examinations'!A$1:B2696,2,0)</f>
        <v>33.18</v>
      </c>
      <c r="D361">
        <f>VLOOKUP(A361,'Medical Examinations'!A$1:C2697,3,0)</f>
        <v>4.79</v>
      </c>
      <c r="E361" s="15" t="str">
        <f>VLOOKUP(A361,'Medical Examinations'!A$1:D2696,4,0)</f>
        <v>NO</v>
      </c>
      <c r="F361" s="15" t="str">
        <f>VLOOKUP(A361,'Medical Examinations'!A$1:E2696,5,0)</f>
        <v>NO</v>
      </c>
      <c r="G361" s="15" t="str">
        <f>VLOOKUP(A361,'Medical Examinations'!A$1:F2696,6,0)</f>
        <v>NO</v>
      </c>
      <c r="H361" s="15">
        <f>VLOOKUP(A361,'Medical Examinations'!A$1:G2696,7,0)</f>
        <v>0</v>
      </c>
      <c r="I361" t="str">
        <f>VLOOKUP(A361,'Medical Examinations'!A$1:H2695,8,0)</f>
        <v>Yes</v>
      </c>
      <c r="J361" t="str">
        <f>VLOOKUP(A361,'Medical Examinations'!A$1:J2696,10,0)</f>
        <v>Obesity</v>
      </c>
      <c r="K361" t="str">
        <f>VLOOKUP(A361,'Medical Examinations'!A$1:K2695,11,0)</f>
        <v>Normal</v>
      </c>
      <c r="L361" t="str">
        <f>VLOOKUP(A361,'Hospitalisation Details'!A$1:L2703,12,0)</f>
        <v>21-Dec-1999</v>
      </c>
      <c r="M361">
        <f>VLOOKUP(A361,'Hospitalisation Details'!A$1:F2704,6,0)</f>
        <v>27980.77</v>
      </c>
      <c r="N361" s="15" t="str">
        <f>VLOOKUP(A361,'Hospitalisation Details'!A$1:G2703,7,0)</f>
        <v>tier - 1</v>
      </c>
      <c r="O361" s="15" t="str">
        <f>VLOOKUP(A361,'Hospitalisation Details'!A$1:H2704,8,0)</f>
        <v>tier - 1</v>
      </c>
      <c r="P361" t="str">
        <f>VLOOKUP(A361,'Hospitalisation Details'!A$1:I2704,9,0)</f>
        <v>R1011</v>
      </c>
      <c r="Q361" s="15">
        <f>VLOOKUP(A361,'Hospitalisation Details'!A$1:M2704,13,0)</f>
        <v>23</v>
      </c>
    </row>
    <row r="362" spans="1:17" ht="15" x14ac:dyDescent="0.25">
      <c r="A362" s="1" t="s">
        <v>2011</v>
      </c>
      <c r="B362" t="str">
        <f>VLOOKUP(A362,'Customer Names'!A$1:D2697,4,0)</f>
        <v>Arcand</v>
      </c>
      <c r="C362">
        <f>VLOOKUP(A362,'Medical Examinations'!A$1:B2697,2,0)</f>
        <v>36.1</v>
      </c>
      <c r="D362">
        <f>VLOOKUP(A362,'Medical Examinations'!A$1:C2698,3,0)</f>
        <v>11.39</v>
      </c>
      <c r="E362" s="15" t="str">
        <f>VLOOKUP(A362,'Medical Examinations'!A$1:D2697,4,0)</f>
        <v>Yes</v>
      </c>
      <c r="F362" s="15" t="str">
        <f>VLOOKUP(A362,'Medical Examinations'!A$1:E2697,5,0)</f>
        <v>NO</v>
      </c>
      <c r="G362" s="15" t="str">
        <f>VLOOKUP(A362,'Medical Examinations'!A$1:F2697,6,0)</f>
        <v>NO</v>
      </c>
      <c r="H362" s="15">
        <f>VLOOKUP(A362,'Medical Examinations'!A$1:G2697,7,0)</f>
        <v>2</v>
      </c>
      <c r="I362" t="str">
        <f>VLOOKUP(A362,'Medical Examinations'!A$1:H2696,8,0)</f>
        <v>NO</v>
      </c>
      <c r="J362" t="str">
        <f>VLOOKUP(A362,'Medical Examinations'!A$1:J2697,10,0)</f>
        <v>NormalWeight</v>
      </c>
      <c r="K362" t="str">
        <f>VLOOKUP(A362,'Medical Examinations'!A$1:K2696,11,0)</f>
        <v>Diabetes</v>
      </c>
      <c r="L362" t="str">
        <f>VLOOKUP(A362,'Hospitalisation Details'!A$1:L2704,12,0)</f>
        <v>28-Jul-1961</v>
      </c>
      <c r="M362">
        <f>VLOOKUP(A362,'Hospitalisation Details'!A$1:F2705,6,0)</f>
        <v>27941.29</v>
      </c>
      <c r="N362" s="15" t="str">
        <f>VLOOKUP(A362,'Hospitalisation Details'!A$1:G2704,7,0)</f>
        <v>tier - 1</v>
      </c>
      <c r="O362" s="15" t="str">
        <f>VLOOKUP(A362,'Hospitalisation Details'!A$1:H2705,8,0)</f>
        <v>tier - 3</v>
      </c>
      <c r="P362" t="str">
        <f>VLOOKUP(A362,'Hospitalisation Details'!A$1:I2705,9,0)</f>
        <v>R1011</v>
      </c>
      <c r="Q362" s="15">
        <f>VLOOKUP(A362,'Hospitalisation Details'!A$1:M2705,13,0)</f>
        <v>61</v>
      </c>
    </row>
    <row r="363" spans="1:17" ht="15" x14ac:dyDescent="0.25">
      <c r="A363" s="1" t="s">
        <v>2010</v>
      </c>
      <c r="B363" t="str">
        <f>VLOOKUP(A363,'Customer Names'!A$1:D2698,4,0)</f>
        <v>Kesack</v>
      </c>
      <c r="C363">
        <f>VLOOKUP(A363,'Medical Examinations'!A$1:B2698,2,0)</f>
        <v>22.77</v>
      </c>
      <c r="D363">
        <f>VLOOKUP(A363,'Medical Examinations'!A$1:C2699,3,0)</f>
        <v>6</v>
      </c>
      <c r="E363" s="15" t="str">
        <f>VLOOKUP(A363,'Medical Examinations'!A$1:D2698,4,0)</f>
        <v>NO</v>
      </c>
      <c r="F363" s="15" t="str">
        <f>VLOOKUP(A363,'Medical Examinations'!A$1:E2698,5,0)</f>
        <v>NO</v>
      </c>
      <c r="G363" s="15" t="str">
        <f>VLOOKUP(A363,'Medical Examinations'!A$1:F2698,6,0)</f>
        <v>NO</v>
      </c>
      <c r="H363" s="15">
        <f>VLOOKUP(A363,'Medical Examinations'!A$1:G2698,7,0)</f>
        <v>0</v>
      </c>
      <c r="I363" t="str">
        <f>VLOOKUP(A363,'Medical Examinations'!A$1:H2697,8,0)</f>
        <v>Yes</v>
      </c>
      <c r="J363" t="str">
        <f>VLOOKUP(A363,'Medical Examinations'!A$1:J2698,10,0)</f>
        <v>NormalWeight</v>
      </c>
      <c r="K363" t="str">
        <f>VLOOKUP(A363,'Medical Examinations'!A$1:K2697,11,0)</f>
        <v>Pre-Diabetes</v>
      </c>
      <c r="L363" t="str">
        <f>VLOOKUP(A363,'Hospitalisation Details'!A$1:L2705,12,0)</f>
        <v>4-Jun-1991</v>
      </c>
      <c r="M363">
        <f>VLOOKUP(A363,'Hospitalisation Details'!A$1:F2706,6,0)</f>
        <v>27931.11</v>
      </c>
      <c r="N363" s="15" t="str">
        <f>VLOOKUP(A363,'Hospitalisation Details'!A$1:G2705,7,0)</f>
        <v>tier - 1</v>
      </c>
      <c r="O363" s="15" t="str">
        <f>VLOOKUP(A363,'Hospitalisation Details'!A$1:H2706,8,0)</f>
        <v>tier - 3</v>
      </c>
      <c r="P363" t="str">
        <f>VLOOKUP(A363,'Hospitalisation Details'!A$1:I2706,9,0)</f>
        <v>R1011</v>
      </c>
      <c r="Q363" s="15">
        <f>VLOOKUP(A363,'Hospitalisation Details'!A$1:M2706,13,0)</f>
        <v>32</v>
      </c>
    </row>
    <row r="364" spans="1:17" ht="15" x14ac:dyDescent="0.25">
      <c r="A364" s="1" t="s">
        <v>2009</v>
      </c>
      <c r="B364" t="str">
        <f>VLOOKUP(A364,'Customer Names'!A$1:D2699,4,0)</f>
        <v>Post</v>
      </c>
      <c r="C364">
        <f>VLOOKUP(A364,'Medical Examinations'!A$1:B2699,2,0)</f>
        <v>21.24</v>
      </c>
      <c r="D364">
        <f>VLOOKUP(A364,'Medical Examinations'!A$1:C2700,3,0)</f>
        <v>5.13</v>
      </c>
      <c r="E364" s="15" t="str">
        <f>VLOOKUP(A364,'Medical Examinations'!A$1:D2699,4,0)</f>
        <v>NO</v>
      </c>
      <c r="F364" s="15" t="str">
        <f>VLOOKUP(A364,'Medical Examinations'!A$1:E2699,5,0)</f>
        <v>NO</v>
      </c>
      <c r="G364" s="15" t="str">
        <f>VLOOKUP(A364,'Medical Examinations'!A$1:F2699,6,0)</f>
        <v>NO</v>
      </c>
      <c r="H364" s="15">
        <f>VLOOKUP(A364,'Medical Examinations'!A$1:G2699,7,0)</f>
        <v>0</v>
      </c>
      <c r="I364" t="str">
        <f>VLOOKUP(A364,'Medical Examinations'!A$1:H2698,8,0)</f>
        <v>Yes</v>
      </c>
      <c r="J364" t="str">
        <f>VLOOKUP(A364,'Medical Examinations'!A$1:J2699,10,0)</f>
        <v>UnderWeight</v>
      </c>
      <c r="K364" t="str">
        <f>VLOOKUP(A364,'Medical Examinations'!A$1:K2698,11,0)</f>
        <v>Normal</v>
      </c>
      <c r="L364" t="str">
        <f>VLOOKUP(A364,'Hospitalisation Details'!A$1:L2706,12,0)</f>
        <v>21-Nov-1989</v>
      </c>
      <c r="M364">
        <f>VLOOKUP(A364,'Hospitalisation Details'!A$1:F2707,6,0)</f>
        <v>27925.86</v>
      </c>
      <c r="N364" s="15" t="str">
        <f>VLOOKUP(A364,'Hospitalisation Details'!A$1:G2706,7,0)</f>
        <v>tier - 1</v>
      </c>
      <c r="O364" s="15" t="str">
        <f>VLOOKUP(A364,'Hospitalisation Details'!A$1:H2707,8,0)</f>
        <v>tier - 2</v>
      </c>
      <c r="P364" t="str">
        <f>VLOOKUP(A364,'Hospitalisation Details'!A$1:I2707,9,0)</f>
        <v>R1011</v>
      </c>
      <c r="Q364" s="15">
        <f>VLOOKUP(A364,'Hospitalisation Details'!A$1:M2707,13,0)</f>
        <v>33</v>
      </c>
    </row>
    <row r="365" spans="1:17" ht="15" x14ac:dyDescent="0.25">
      <c r="A365" s="1" t="s">
        <v>2008</v>
      </c>
      <c r="B365" t="str">
        <f>VLOOKUP(A365,'Customer Names'!A$1:D2700,4,0)</f>
        <v>Dunne</v>
      </c>
      <c r="C365">
        <f>VLOOKUP(A365,'Medical Examinations'!A$1:B2700,2,0)</f>
        <v>17.600000000000001</v>
      </c>
      <c r="D365">
        <f>VLOOKUP(A365,'Medical Examinations'!A$1:C2701,3,0)</f>
        <v>5.26</v>
      </c>
      <c r="E365" s="15" t="str">
        <f>VLOOKUP(A365,'Medical Examinations'!A$1:D2700,4,0)</f>
        <v>Yes</v>
      </c>
      <c r="F365" s="15" t="str">
        <f>VLOOKUP(A365,'Medical Examinations'!A$1:E2700,5,0)</f>
        <v>NO</v>
      </c>
      <c r="G365" s="15" t="str">
        <f>VLOOKUP(A365,'Medical Examinations'!A$1:F2700,6,0)</f>
        <v>NO</v>
      </c>
      <c r="H365" s="15">
        <f>VLOOKUP(A365,'Medical Examinations'!A$1:G2700,7,0)</f>
        <v>0</v>
      </c>
      <c r="I365" t="str">
        <f>VLOOKUP(A365,'Medical Examinations'!A$1:H2699,8,0)</f>
        <v>Yes</v>
      </c>
      <c r="J365" t="str">
        <f>VLOOKUP(A365,'Medical Examinations'!A$1:J2700,10,0)</f>
        <v>Over Weight</v>
      </c>
      <c r="K365" t="str">
        <f>VLOOKUP(A365,'Medical Examinations'!A$1:K2699,11,0)</f>
        <v>Normal</v>
      </c>
      <c r="L365" t="str">
        <f>VLOOKUP(A365,'Hospitalisation Details'!A$1:L2707,12,0)</f>
        <v>4-Dec-1985</v>
      </c>
      <c r="M365">
        <f>VLOOKUP(A365,'Hospitalisation Details'!A$1:F2708,6,0)</f>
        <v>27849.94</v>
      </c>
      <c r="N365" s="15" t="str">
        <f>VLOOKUP(A365,'Hospitalisation Details'!A$1:G2707,7,0)</f>
        <v>tier - 1</v>
      </c>
      <c r="O365" s="15" t="str">
        <f>VLOOKUP(A365,'Hospitalisation Details'!A$1:H2708,8,0)</f>
        <v>tier - 1</v>
      </c>
      <c r="P365" t="str">
        <f>VLOOKUP(A365,'Hospitalisation Details'!A$1:I2708,9,0)</f>
        <v>R1011</v>
      </c>
      <c r="Q365" s="15">
        <f>VLOOKUP(A365,'Hospitalisation Details'!A$1:M2708,13,0)</f>
        <v>37</v>
      </c>
    </row>
    <row r="366" spans="1:17" ht="15" x14ac:dyDescent="0.25">
      <c r="A366" s="1" t="s">
        <v>2007</v>
      </c>
      <c r="B366" t="str">
        <f>VLOOKUP(A366,'Customer Names'!A$1:D2701,4,0)</f>
        <v>Kilel</v>
      </c>
      <c r="C366">
        <f>VLOOKUP(A366,'Medical Examinations'!A$1:B2701,2,0)</f>
        <v>26.29</v>
      </c>
      <c r="D366">
        <f>VLOOKUP(A366,'Medical Examinations'!A$1:C2702,3,0)</f>
        <v>6.84</v>
      </c>
      <c r="E366" s="15" t="str">
        <f>VLOOKUP(A366,'Medical Examinations'!A$1:D2701,4,0)</f>
        <v>NO</v>
      </c>
      <c r="F366" s="15" t="str">
        <f>VLOOKUP(A366,'Medical Examinations'!A$1:E2701,5,0)</f>
        <v>NO</v>
      </c>
      <c r="G366" s="15" t="str">
        <f>VLOOKUP(A366,'Medical Examinations'!A$1:F2701,6,0)</f>
        <v>NO</v>
      </c>
      <c r="H366" s="15">
        <f>VLOOKUP(A366,'Medical Examinations'!A$1:G2701,7,0)</f>
        <v>0</v>
      </c>
      <c r="I366" t="str">
        <f>VLOOKUP(A366,'Medical Examinations'!A$1:H2700,8,0)</f>
        <v>Yes</v>
      </c>
      <c r="J366" t="str">
        <f>VLOOKUP(A366,'Medical Examinations'!A$1:J2701,10,0)</f>
        <v>Obesity</v>
      </c>
      <c r="K366" t="str">
        <f>VLOOKUP(A366,'Medical Examinations'!A$1:K2700,11,0)</f>
        <v>Diabetes</v>
      </c>
      <c r="L366" t="str">
        <f>VLOOKUP(A366,'Hospitalisation Details'!A$1:L2708,12,0)</f>
        <v>6-Jul-1960</v>
      </c>
      <c r="M366">
        <f>VLOOKUP(A366,'Hospitalisation Details'!A$1:F2709,6,0)</f>
        <v>27808.73</v>
      </c>
      <c r="N366" s="15" t="str">
        <f>VLOOKUP(A366,'Hospitalisation Details'!A$1:G2708,7,0)</f>
        <v>tier - 1</v>
      </c>
      <c r="O366" s="15" t="str">
        <f>VLOOKUP(A366,'Hospitalisation Details'!A$1:H2709,8,0)</f>
        <v>tier - 1</v>
      </c>
      <c r="P366" t="str">
        <f>VLOOKUP(A366,'Hospitalisation Details'!A$1:I2709,9,0)</f>
        <v>R1013</v>
      </c>
      <c r="Q366" s="15">
        <f>VLOOKUP(A366,'Hospitalisation Details'!A$1:M2709,13,0)</f>
        <v>62</v>
      </c>
    </row>
    <row r="367" spans="1:17" ht="15" x14ac:dyDescent="0.25">
      <c r="A367" s="1" t="s">
        <v>2006</v>
      </c>
      <c r="B367" t="str">
        <f>VLOOKUP(A367,'Customer Names'!A$1:D2702,4,0)</f>
        <v>Nicholson</v>
      </c>
      <c r="C367">
        <f>VLOOKUP(A367,'Medical Examinations'!A$1:B2702,2,0)</f>
        <v>35.31</v>
      </c>
      <c r="D367">
        <f>VLOOKUP(A367,'Medical Examinations'!A$1:C2703,3,0)</f>
        <v>9.0399999999999991</v>
      </c>
      <c r="E367" s="15" t="str">
        <f>VLOOKUP(A367,'Medical Examinations'!A$1:D2702,4,0)</f>
        <v>NO</v>
      </c>
      <c r="F367" s="15" t="str">
        <f>VLOOKUP(A367,'Medical Examinations'!A$1:E2702,5,0)</f>
        <v>NO</v>
      </c>
      <c r="G367" s="15" t="str">
        <f>VLOOKUP(A367,'Medical Examinations'!A$1:F2702,6,0)</f>
        <v>NO</v>
      </c>
      <c r="H367" s="15">
        <f>VLOOKUP(A367,'Medical Examinations'!A$1:G2702,7,0)</f>
        <v>0</v>
      </c>
      <c r="I367" t="str">
        <f>VLOOKUP(A367,'Medical Examinations'!A$1:H2701,8,0)</f>
        <v>NO</v>
      </c>
      <c r="J367" t="str">
        <f>VLOOKUP(A367,'Medical Examinations'!A$1:J2702,10,0)</f>
        <v>Over Weight</v>
      </c>
      <c r="K367" t="str">
        <f>VLOOKUP(A367,'Medical Examinations'!A$1:K2701,11,0)</f>
        <v>Diabetes</v>
      </c>
      <c r="L367" t="str">
        <f>VLOOKUP(A367,'Hospitalisation Details'!A$1:L2709,12,0)</f>
        <v>6-Dec-2002</v>
      </c>
      <c r="M367">
        <f>VLOOKUP(A367,'Hospitalisation Details'!A$1:F2710,6,0)</f>
        <v>27724.29</v>
      </c>
      <c r="N367" s="15" t="str">
        <f>VLOOKUP(A367,'Hospitalisation Details'!A$1:G2709,7,0)</f>
        <v>tier - 1</v>
      </c>
      <c r="O367" s="15" t="str">
        <f>VLOOKUP(A367,'Hospitalisation Details'!A$1:H2710,8,0)</f>
        <v>tier - 3</v>
      </c>
      <c r="P367" t="str">
        <f>VLOOKUP(A367,'Hospitalisation Details'!A$1:I2710,9,0)</f>
        <v>R1013</v>
      </c>
      <c r="Q367" s="15">
        <f>VLOOKUP(A367,'Hospitalisation Details'!A$1:M2710,13,0)</f>
        <v>20</v>
      </c>
    </row>
    <row r="368" spans="1:17" ht="15" x14ac:dyDescent="0.25">
      <c r="A368" s="1" t="s">
        <v>2005</v>
      </c>
      <c r="B368" t="str">
        <f>VLOOKUP(A368,'Customer Names'!A$1:D2703,4,0)</f>
        <v>Susmann</v>
      </c>
      <c r="C368">
        <f>VLOOKUP(A368,'Medical Examinations'!A$1:B2703,2,0)</f>
        <v>27.04</v>
      </c>
      <c r="D368">
        <f>VLOOKUP(A368,'Medical Examinations'!A$1:C2704,3,0)</f>
        <v>4.0999999999999996</v>
      </c>
      <c r="E368" s="15" t="str">
        <f>VLOOKUP(A368,'Medical Examinations'!A$1:D2703,4,0)</f>
        <v>NO</v>
      </c>
      <c r="F368" s="15" t="str">
        <f>VLOOKUP(A368,'Medical Examinations'!A$1:E2703,5,0)</f>
        <v>NO</v>
      </c>
      <c r="G368" s="15" t="str">
        <f>VLOOKUP(A368,'Medical Examinations'!A$1:F2703,6,0)</f>
        <v>NO</v>
      </c>
      <c r="H368" s="15">
        <f>VLOOKUP(A368,'Medical Examinations'!A$1:G2703,7,0)</f>
        <v>1</v>
      </c>
      <c r="I368" t="str">
        <f>VLOOKUP(A368,'Medical Examinations'!A$1:H2702,8,0)</f>
        <v>Yes</v>
      </c>
      <c r="J368" t="str">
        <f>VLOOKUP(A368,'Medical Examinations'!A$1:J2703,10,0)</f>
        <v>Obesity</v>
      </c>
      <c r="K368" t="str">
        <f>VLOOKUP(A368,'Medical Examinations'!A$1:K2702,11,0)</f>
        <v>Normal</v>
      </c>
      <c r="L368" t="str">
        <f>VLOOKUP(A368,'Hospitalisation Details'!A$1:L2710,12,0)</f>
        <v>3-Jul-1992</v>
      </c>
      <c r="M368">
        <f>VLOOKUP(A368,'Hospitalisation Details'!A$1:F2711,6,0)</f>
        <v>27696.11</v>
      </c>
      <c r="N368" s="15" t="str">
        <f>VLOOKUP(A368,'Hospitalisation Details'!A$1:G2710,7,0)</f>
        <v>tier - 1</v>
      </c>
      <c r="O368" s="15" t="str">
        <f>VLOOKUP(A368,'Hospitalisation Details'!A$1:H2711,8,0)</f>
        <v>tier - 2</v>
      </c>
      <c r="P368" t="str">
        <f>VLOOKUP(A368,'Hospitalisation Details'!A$1:I2711,9,0)</f>
        <v>R1011</v>
      </c>
      <c r="Q368" s="15">
        <f>VLOOKUP(A368,'Hospitalisation Details'!A$1:M2711,13,0)</f>
        <v>30</v>
      </c>
    </row>
    <row r="369" spans="1:17" ht="15" x14ac:dyDescent="0.25">
      <c r="A369" s="1" t="s">
        <v>2004</v>
      </c>
      <c r="B369" t="str">
        <f>VLOOKUP(A369,'Customer Names'!A$1:D2704,4,0)</f>
        <v>Harsh</v>
      </c>
      <c r="C369">
        <f>VLOOKUP(A369,'Medical Examinations'!A$1:B2704,2,0)</f>
        <v>30.23</v>
      </c>
      <c r="D369">
        <f>VLOOKUP(A369,'Medical Examinations'!A$1:C2705,3,0)</f>
        <v>4.2300000000000004</v>
      </c>
      <c r="E369" s="15" t="str">
        <f>VLOOKUP(A369,'Medical Examinations'!A$1:D2704,4,0)</f>
        <v>Yes</v>
      </c>
      <c r="F369" s="15" t="str">
        <f>VLOOKUP(A369,'Medical Examinations'!A$1:E2704,5,0)</f>
        <v>NO</v>
      </c>
      <c r="G369" s="15" t="str">
        <f>VLOOKUP(A369,'Medical Examinations'!A$1:F2704,6,0)</f>
        <v>Yes</v>
      </c>
      <c r="H369" s="15">
        <f>VLOOKUP(A369,'Medical Examinations'!A$1:G2704,7,0)</f>
        <v>1</v>
      </c>
      <c r="I369" t="str">
        <f>VLOOKUP(A369,'Medical Examinations'!A$1:H2703,8,0)</f>
        <v>Yes</v>
      </c>
      <c r="J369" t="str">
        <f>VLOOKUP(A369,'Medical Examinations'!A$1:J2704,10,0)</f>
        <v>Obesity</v>
      </c>
      <c r="K369" t="str">
        <f>VLOOKUP(A369,'Medical Examinations'!A$1:K2703,11,0)</f>
        <v>Normal</v>
      </c>
      <c r="L369" t="str">
        <f>VLOOKUP(A369,'Hospitalisation Details'!A$1:L2711,12,0)</f>
        <v>7-Oct-1997</v>
      </c>
      <c r="M369">
        <f>VLOOKUP(A369,'Hospitalisation Details'!A$1:F2712,6,0)</f>
        <v>27625.17</v>
      </c>
      <c r="N369" s="15" t="str">
        <f>VLOOKUP(A369,'Hospitalisation Details'!A$1:G2711,7,0)</f>
        <v>tier - 1</v>
      </c>
      <c r="O369" s="15" t="str">
        <f>VLOOKUP(A369,'Hospitalisation Details'!A$1:H2712,8,0)</f>
        <v>tier - 1</v>
      </c>
      <c r="P369" t="str">
        <f>VLOOKUP(A369,'Hospitalisation Details'!A$1:I2712,9,0)</f>
        <v>R1011</v>
      </c>
      <c r="Q369" s="15">
        <f>VLOOKUP(A369,'Hospitalisation Details'!A$1:M2712,13,0)</f>
        <v>25</v>
      </c>
    </row>
    <row r="370" spans="1:17" ht="15" x14ac:dyDescent="0.25">
      <c r="A370" s="1" t="s">
        <v>2003</v>
      </c>
      <c r="B370" t="str">
        <f>VLOOKUP(A370,'Customer Names'!A$1:D2705,4,0)</f>
        <v>Pocasangre</v>
      </c>
      <c r="C370">
        <f>VLOOKUP(A370,'Medical Examinations'!A$1:B2705,2,0)</f>
        <v>30.6</v>
      </c>
      <c r="D370">
        <f>VLOOKUP(A370,'Medical Examinations'!A$1:C2706,3,0)</f>
        <v>6.48</v>
      </c>
      <c r="E370" s="15" t="str">
        <f>VLOOKUP(A370,'Medical Examinations'!A$1:D2705,4,0)</f>
        <v>Yes</v>
      </c>
      <c r="F370" s="15" t="str">
        <f>VLOOKUP(A370,'Medical Examinations'!A$1:E2705,5,0)</f>
        <v>NO</v>
      </c>
      <c r="G370" s="15" t="str">
        <f>VLOOKUP(A370,'Medical Examinations'!A$1:F2705,6,0)</f>
        <v>Yes</v>
      </c>
      <c r="H370" s="15">
        <f>VLOOKUP(A370,'Medical Examinations'!A$1:G2705,7,0)</f>
        <v>1</v>
      </c>
      <c r="I370" t="str">
        <f>VLOOKUP(A370,'Medical Examinations'!A$1:H2704,8,0)</f>
        <v>Yes</v>
      </c>
      <c r="J370" t="str">
        <f>VLOOKUP(A370,'Medical Examinations'!A$1:J2705,10,0)</f>
        <v>Over Weight</v>
      </c>
      <c r="K370" t="str">
        <f>VLOOKUP(A370,'Medical Examinations'!A$1:K2704,11,0)</f>
        <v>Pre-Diabetes</v>
      </c>
      <c r="L370" t="str">
        <f>VLOOKUP(A370,'Hospitalisation Details'!A$1:L2712,12,0)</f>
        <v>9-Sep-1997</v>
      </c>
      <c r="M370">
        <f>VLOOKUP(A370,'Hospitalisation Details'!A$1:F2713,6,0)</f>
        <v>27619.360000000001</v>
      </c>
      <c r="N370" s="15" t="str">
        <f>VLOOKUP(A370,'Hospitalisation Details'!A$1:G2712,7,0)</f>
        <v>tier - 2</v>
      </c>
      <c r="O370" s="15" t="str">
        <f>VLOOKUP(A370,'Hospitalisation Details'!A$1:H2713,8,0)</f>
        <v>tier - 3</v>
      </c>
      <c r="P370" t="str">
        <f>VLOOKUP(A370,'Hospitalisation Details'!A$1:I2713,9,0)</f>
        <v>R1011</v>
      </c>
      <c r="Q370" s="15">
        <f>VLOOKUP(A370,'Hospitalisation Details'!A$1:M2713,13,0)</f>
        <v>25</v>
      </c>
    </row>
    <row r="371" spans="1:17" ht="15" x14ac:dyDescent="0.25">
      <c r="A371" s="1" t="s">
        <v>2002</v>
      </c>
      <c r="B371" t="str">
        <f>VLOOKUP(A371,'Customer Names'!A$1:D2706,4,0)</f>
        <v>Martinez Lopez</v>
      </c>
      <c r="C371">
        <f>VLOOKUP(A371,'Medical Examinations'!A$1:B2706,2,0)</f>
        <v>26.8</v>
      </c>
      <c r="D371">
        <f>VLOOKUP(A371,'Medical Examinations'!A$1:C2707,3,0)</f>
        <v>5.53</v>
      </c>
      <c r="E371" s="15" t="str">
        <f>VLOOKUP(A371,'Medical Examinations'!A$1:D2706,4,0)</f>
        <v>NO</v>
      </c>
      <c r="F371" s="15" t="str">
        <f>VLOOKUP(A371,'Medical Examinations'!A$1:E2706,5,0)</f>
        <v>NO</v>
      </c>
      <c r="G371" s="15" t="str">
        <f>VLOOKUP(A371,'Medical Examinations'!A$1:F2706,6,0)</f>
        <v>NO</v>
      </c>
      <c r="H371" s="15">
        <f>VLOOKUP(A371,'Medical Examinations'!A$1:G2706,7,0)</f>
        <v>1</v>
      </c>
      <c r="I371" t="str">
        <f>VLOOKUP(A371,'Medical Examinations'!A$1:H2705,8,0)</f>
        <v>Yes</v>
      </c>
      <c r="J371" t="str">
        <f>VLOOKUP(A371,'Medical Examinations'!A$1:J2706,10,0)</f>
        <v>UnderWeight</v>
      </c>
      <c r="K371" t="str">
        <f>VLOOKUP(A371,'Medical Examinations'!A$1:K2705,11,0)</f>
        <v>Normal</v>
      </c>
      <c r="L371" t="str">
        <f>VLOOKUP(A371,'Hospitalisation Details'!A$1:L2713,12,0)</f>
        <v>11-Jun-1992</v>
      </c>
      <c r="M371">
        <f>VLOOKUP(A371,'Hospitalisation Details'!A$1:F2714,6,0)</f>
        <v>27614.71</v>
      </c>
      <c r="N371" s="15" t="str">
        <f>VLOOKUP(A371,'Hospitalisation Details'!A$1:G2713,7,0)</f>
        <v>tier - 2</v>
      </c>
      <c r="O371" s="15" t="str">
        <f>VLOOKUP(A371,'Hospitalisation Details'!A$1:H2714,8,0)</f>
        <v>tier - 3</v>
      </c>
      <c r="P371" t="str">
        <f>VLOOKUP(A371,'Hospitalisation Details'!A$1:I2714,9,0)</f>
        <v>R1011</v>
      </c>
      <c r="Q371" s="15">
        <f>VLOOKUP(A371,'Hospitalisation Details'!A$1:M2714,13,0)</f>
        <v>30</v>
      </c>
    </row>
    <row r="372" spans="1:17" ht="15" x14ac:dyDescent="0.25">
      <c r="A372" s="1" t="s">
        <v>2001</v>
      </c>
      <c r="B372" t="str">
        <f>VLOOKUP(A372,'Customer Names'!A$1:D2707,4,0)</f>
        <v>Riegel</v>
      </c>
      <c r="C372">
        <f>VLOOKUP(A372,'Medical Examinations'!A$1:B2707,2,0)</f>
        <v>16.86</v>
      </c>
      <c r="D372">
        <f>VLOOKUP(A372,'Medical Examinations'!A$1:C2708,3,0)</f>
        <v>4.07</v>
      </c>
      <c r="E372" s="15" t="str">
        <f>VLOOKUP(A372,'Medical Examinations'!A$1:D2707,4,0)</f>
        <v>Yes</v>
      </c>
      <c r="F372" s="15" t="str">
        <f>VLOOKUP(A372,'Medical Examinations'!A$1:E2707,5,0)</f>
        <v>NO</v>
      </c>
      <c r="G372" s="15" t="str">
        <f>VLOOKUP(A372,'Medical Examinations'!A$1:F2707,6,0)</f>
        <v>NO</v>
      </c>
      <c r="H372" s="15">
        <f>VLOOKUP(A372,'Medical Examinations'!A$1:G2707,7,0)</f>
        <v>0</v>
      </c>
      <c r="I372" t="str">
        <f>VLOOKUP(A372,'Medical Examinations'!A$1:H2706,8,0)</f>
        <v>Yes</v>
      </c>
      <c r="J372" t="str">
        <f>VLOOKUP(A372,'Medical Examinations'!A$1:J2707,10,0)</f>
        <v>UnderWeight</v>
      </c>
      <c r="K372" t="str">
        <f>VLOOKUP(A372,'Medical Examinations'!A$1:K2706,11,0)</f>
        <v>Normal</v>
      </c>
      <c r="L372" t="str">
        <f>VLOOKUP(A372,'Hospitalisation Details'!A$1:L2714,12,0)</f>
        <v>6-Nov-1985</v>
      </c>
      <c r="M372">
        <f>VLOOKUP(A372,'Hospitalisation Details'!A$1:F2715,6,0)</f>
        <v>27598.93</v>
      </c>
      <c r="N372" s="15" t="str">
        <f>VLOOKUP(A372,'Hospitalisation Details'!A$1:G2714,7,0)</f>
        <v>tier - 2</v>
      </c>
      <c r="O372" s="15" t="str">
        <f>VLOOKUP(A372,'Hospitalisation Details'!A$1:H2715,8,0)</f>
        <v>tier - 1</v>
      </c>
      <c r="P372" t="str">
        <f>VLOOKUP(A372,'Hospitalisation Details'!A$1:I2715,9,0)</f>
        <v>R1011</v>
      </c>
      <c r="Q372" s="15">
        <f>VLOOKUP(A372,'Hospitalisation Details'!A$1:M2715,13,0)</f>
        <v>37</v>
      </c>
    </row>
    <row r="373" spans="1:17" ht="15" x14ac:dyDescent="0.25">
      <c r="A373" s="1" t="s">
        <v>2000</v>
      </c>
      <c r="B373" t="str">
        <f>VLOOKUP(A373,'Customer Names'!A$1:D2708,4,0)</f>
        <v>Monson</v>
      </c>
      <c r="C373">
        <f>VLOOKUP(A373,'Medical Examinations'!A$1:B2708,2,0)</f>
        <v>16.3</v>
      </c>
      <c r="D373">
        <f>VLOOKUP(A373,'Medical Examinations'!A$1:C2709,3,0)</f>
        <v>5.51</v>
      </c>
      <c r="E373" s="15" t="str">
        <f>VLOOKUP(A373,'Medical Examinations'!A$1:D2708,4,0)</f>
        <v>NO</v>
      </c>
      <c r="F373" s="15" t="str">
        <f>VLOOKUP(A373,'Medical Examinations'!A$1:E2708,5,0)</f>
        <v>NO</v>
      </c>
      <c r="G373" s="15" t="str">
        <f>VLOOKUP(A373,'Medical Examinations'!A$1:F2708,6,0)</f>
        <v>NO</v>
      </c>
      <c r="H373" s="15">
        <f>VLOOKUP(A373,'Medical Examinations'!A$1:G2708,7,0)</f>
        <v>1</v>
      </c>
      <c r="I373" t="str">
        <f>VLOOKUP(A373,'Medical Examinations'!A$1:H2707,8,0)</f>
        <v>Yes</v>
      </c>
      <c r="J373" t="str">
        <f>VLOOKUP(A373,'Medical Examinations'!A$1:J2708,10,0)</f>
        <v>Over Weight</v>
      </c>
      <c r="K373" t="str">
        <f>VLOOKUP(A373,'Medical Examinations'!A$1:K2707,11,0)</f>
        <v>Normal</v>
      </c>
      <c r="L373" t="str">
        <f>VLOOKUP(A373,'Hospitalisation Details'!A$1:L2715,12,0)</f>
        <v>22-Jul-1984</v>
      </c>
      <c r="M373">
        <f>VLOOKUP(A373,'Hospitalisation Details'!A$1:F2716,6,0)</f>
        <v>27534.53</v>
      </c>
      <c r="N373" s="15" t="str">
        <f>VLOOKUP(A373,'Hospitalisation Details'!A$1:G2715,7,0)</f>
        <v>tier - 2</v>
      </c>
      <c r="O373" s="15" t="str">
        <f>VLOOKUP(A373,'Hospitalisation Details'!A$1:H2716,8,0)</f>
        <v>tier - 2</v>
      </c>
      <c r="P373" t="str">
        <f>VLOOKUP(A373,'Hospitalisation Details'!A$1:I2716,9,0)</f>
        <v>R1011</v>
      </c>
      <c r="Q373" s="15">
        <f>VLOOKUP(A373,'Hospitalisation Details'!A$1:M2716,13,0)</f>
        <v>38</v>
      </c>
    </row>
    <row r="374" spans="1:17" ht="15" x14ac:dyDescent="0.25">
      <c r="A374" s="1" t="s">
        <v>1999</v>
      </c>
      <c r="B374" t="str">
        <f>VLOOKUP(A374,'Customer Names'!A$1:D2709,4,0)</f>
        <v>Klubben</v>
      </c>
      <c r="C374">
        <f>VLOOKUP(A374,'Medical Examinations'!A$1:B2709,2,0)</f>
        <v>29.81</v>
      </c>
      <c r="D374">
        <f>VLOOKUP(A374,'Medical Examinations'!A$1:C2710,3,0)</f>
        <v>11.66</v>
      </c>
      <c r="E374" s="15" t="str">
        <f>VLOOKUP(A374,'Medical Examinations'!A$1:D2709,4,0)</f>
        <v>NO</v>
      </c>
      <c r="F374" s="15" t="str">
        <f>VLOOKUP(A374,'Medical Examinations'!A$1:E2709,5,0)</f>
        <v>NO</v>
      </c>
      <c r="G374" s="15" t="str">
        <f>VLOOKUP(A374,'Medical Examinations'!A$1:F2709,6,0)</f>
        <v>NO</v>
      </c>
      <c r="H374" s="15">
        <f>VLOOKUP(A374,'Medical Examinations'!A$1:G2709,7,0)</f>
        <v>0</v>
      </c>
      <c r="I374" t="str">
        <f>VLOOKUP(A374,'Medical Examinations'!A$1:H2708,8,0)</f>
        <v>Yes</v>
      </c>
      <c r="J374" t="str">
        <f>VLOOKUP(A374,'Medical Examinations'!A$1:J2709,10,0)</f>
        <v>UnderWeight</v>
      </c>
      <c r="K374" t="str">
        <f>VLOOKUP(A374,'Medical Examinations'!A$1:K2708,11,0)</f>
        <v>Diabetes</v>
      </c>
      <c r="L374" t="str">
        <f>VLOOKUP(A374,'Hospitalisation Details'!A$1:L2716,12,0)</f>
        <v>19-Oct-1965</v>
      </c>
      <c r="M374">
        <f>VLOOKUP(A374,'Hospitalisation Details'!A$1:F2717,6,0)</f>
        <v>27533.91</v>
      </c>
      <c r="N374" s="15" t="str">
        <f>VLOOKUP(A374,'Hospitalisation Details'!A$1:G2716,7,0)</f>
        <v>tier - 2</v>
      </c>
      <c r="O374" s="15" t="str">
        <f>VLOOKUP(A374,'Hospitalisation Details'!A$1:H2717,8,0)</f>
        <v>tier - 3</v>
      </c>
      <c r="P374" t="str">
        <f>VLOOKUP(A374,'Hospitalisation Details'!A$1:I2717,9,0)</f>
        <v>R1013</v>
      </c>
      <c r="Q374" s="15">
        <f>VLOOKUP(A374,'Hospitalisation Details'!A$1:M2717,13,0)</f>
        <v>57</v>
      </c>
    </row>
    <row r="375" spans="1:17" ht="15" x14ac:dyDescent="0.25">
      <c r="A375" s="1" t="s">
        <v>1998</v>
      </c>
      <c r="B375" t="str">
        <f>VLOOKUP(A375,'Customer Names'!A$1:D2710,4,0)</f>
        <v>Mascaro</v>
      </c>
      <c r="C375">
        <f>VLOOKUP(A375,'Medical Examinations'!A$1:B2710,2,0)</f>
        <v>16.329999999999998</v>
      </c>
      <c r="D375">
        <f>VLOOKUP(A375,'Medical Examinations'!A$1:C2711,3,0)</f>
        <v>7.26</v>
      </c>
      <c r="E375" s="15" t="str">
        <f>VLOOKUP(A375,'Medical Examinations'!A$1:D2710,4,0)</f>
        <v>Yes</v>
      </c>
      <c r="F375" s="15" t="str">
        <f>VLOOKUP(A375,'Medical Examinations'!A$1:E2710,5,0)</f>
        <v>NO</v>
      </c>
      <c r="G375" s="15" t="str">
        <f>VLOOKUP(A375,'Medical Examinations'!A$1:F2710,6,0)</f>
        <v>NO</v>
      </c>
      <c r="H375" s="15">
        <f>VLOOKUP(A375,'Medical Examinations'!A$1:G2710,7,0)</f>
        <v>0</v>
      </c>
      <c r="I375" t="str">
        <f>VLOOKUP(A375,'Medical Examinations'!A$1:H2709,8,0)</f>
        <v>Yes</v>
      </c>
      <c r="J375" t="str">
        <f>VLOOKUP(A375,'Medical Examinations'!A$1:J2710,10,0)</f>
        <v>UnderWeight</v>
      </c>
      <c r="K375" t="str">
        <f>VLOOKUP(A375,'Medical Examinations'!A$1:K2709,11,0)</f>
        <v>Diabetes</v>
      </c>
      <c r="L375" t="str">
        <f>VLOOKUP(A375,'Hospitalisation Details'!A$1:L2717,12,0)</f>
        <v>3-Oct-1981</v>
      </c>
      <c r="M375">
        <f>VLOOKUP(A375,'Hospitalisation Details'!A$1:F2718,6,0)</f>
        <v>27495.59</v>
      </c>
      <c r="N375" s="15" t="str">
        <f>VLOOKUP(A375,'Hospitalisation Details'!A$1:G2717,7,0)</f>
        <v>tier - 2</v>
      </c>
      <c r="O375" s="15" t="str">
        <f>VLOOKUP(A375,'Hospitalisation Details'!A$1:H2718,8,0)</f>
        <v>tier - 1</v>
      </c>
      <c r="P375" t="str">
        <f>VLOOKUP(A375,'Hospitalisation Details'!A$1:I2718,9,0)</f>
        <v>R1011</v>
      </c>
      <c r="Q375" s="15">
        <f>VLOOKUP(A375,'Hospitalisation Details'!A$1:M2718,13,0)</f>
        <v>41</v>
      </c>
    </row>
    <row r="376" spans="1:17" ht="15" x14ac:dyDescent="0.25">
      <c r="A376" s="1" t="s">
        <v>1997</v>
      </c>
      <c r="B376" t="str">
        <f>VLOOKUP(A376,'Customer Names'!A$1:D2711,4,0)</f>
        <v>Norvell</v>
      </c>
      <c r="C376">
        <f>VLOOKUP(A376,'Medical Examinations'!A$1:B2711,2,0)</f>
        <v>16.37</v>
      </c>
      <c r="D376">
        <f>VLOOKUP(A376,'Medical Examinations'!A$1:C2712,3,0)</f>
        <v>4.79</v>
      </c>
      <c r="E376" s="15" t="str">
        <f>VLOOKUP(A376,'Medical Examinations'!A$1:D2711,4,0)</f>
        <v>Yes</v>
      </c>
      <c r="F376" s="15" t="str">
        <f>VLOOKUP(A376,'Medical Examinations'!A$1:E2711,5,0)</f>
        <v>NO</v>
      </c>
      <c r="G376" s="15" t="str">
        <f>VLOOKUP(A376,'Medical Examinations'!A$1:F2711,6,0)</f>
        <v>NO</v>
      </c>
      <c r="H376" s="15">
        <f>VLOOKUP(A376,'Medical Examinations'!A$1:G2711,7,0)</f>
        <v>0</v>
      </c>
      <c r="I376" t="str">
        <f>VLOOKUP(A376,'Medical Examinations'!A$1:H2710,8,0)</f>
        <v>Yes</v>
      </c>
      <c r="J376" t="str">
        <f>VLOOKUP(A376,'Medical Examinations'!A$1:J2711,10,0)</f>
        <v>NormalWeight</v>
      </c>
      <c r="K376" t="str">
        <f>VLOOKUP(A376,'Medical Examinations'!A$1:K2710,11,0)</f>
        <v>Normal</v>
      </c>
      <c r="L376" t="str">
        <f>VLOOKUP(A376,'Hospitalisation Details'!A$1:L2718,12,0)</f>
        <v>5-Dec-1985</v>
      </c>
      <c r="M376">
        <f>VLOOKUP(A376,'Hospitalisation Details'!A$1:F2719,6,0)</f>
        <v>27432.73</v>
      </c>
      <c r="N376" s="15" t="str">
        <f>VLOOKUP(A376,'Hospitalisation Details'!A$1:G2718,7,0)</f>
        <v>tier - 2</v>
      </c>
      <c r="O376" s="15" t="str">
        <f>VLOOKUP(A376,'Hospitalisation Details'!A$1:H2719,8,0)</f>
        <v>tier - 1</v>
      </c>
      <c r="P376" t="str">
        <f>VLOOKUP(A376,'Hospitalisation Details'!A$1:I2719,9,0)</f>
        <v>R1011</v>
      </c>
      <c r="Q376" s="15">
        <f>VLOOKUP(A376,'Hospitalisation Details'!A$1:M2719,13,0)</f>
        <v>37</v>
      </c>
    </row>
    <row r="377" spans="1:17" ht="15" x14ac:dyDescent="0.25">
      <c r="A377" s="1" t="s">
        <v>1996</v>
      </c>
      <c r="B377" t="str">
        <f>VLOOKUP(A377,'Customer Names'!A$1:D2712,4,0)</f>
        <v>Ornelas</v>
      </c>
      <c r="C377">
        <f>VLOOKUP(A377,'Medical Examinations'!A$1:B2712,2,0)</f>
        <v>22.42</v>
      </c>
      <c r="D377">
        <f>VLOOKUP(A377,'Medical Examinations'!A$1:C2713,3,0)</f>
        <v>4.68</v>
      </c>
      <c r="E377" s="15" t="str">
        <f>VLOOKUP(A377,'Medical Examinations'!A$1:D2712,4,0)</f>
        <v>Yes</v>
      </c>
      <c r="F377" s="15" t="str">
        <f>VLOOKUP(A377,'Medical Examinations'!A$1:E2712,5,0)</f>
        <v>NO</v>
      </c>
      <c r="G377" s="15" t="str">
        <f>VLOOKUP(A377,'Medical Examinations'!A$1:F2712,6,0)</f>
        <v>NO</v>
      </c>
      <c r="H377" s="15">
        <f>VLOOKUP(A377,'Medical Examinations'!A$1:G2712,7,0)</f>
        <v>1</v>
      </c>
      <c r="I377" t="str">
        <f>VLOOKUP(A377,'Medical Examinations'!A$1:H2711,8,0)</f>
        <v>NO</v>
      </c>
      <c r="J377" t="str">
        <f>VLOOKUP(A377,'Medical Examinations'!A$1:J2712,10,0)</f>
        <v>Obesity</v>
      </c>
      <c r="K377" t="str">
        <f>VLOOKUP(A377,'Medical Examinations'!A$1:K2711,11,0)</f>
        <v>Normal</v>
      </c>
      <c r="L377" t="str">
        <f>VLOOKUP(A377,'Hospitalisation Details'!A$1:L2719,12,0)</f>
        <v>15-Sep-1988</v>
      </c>
      <c r="M377">
        <f>VLOOKUP(A377,'Hospitalisation Details'!A$1:F2720,6,0)</f>
        <v>27375.9</v>
      </c>
      <c r="N377" s="15" t="str">
        <f>VLOOKUP(A377,'Hospitalisation Details'!A$1:G2719,7,0)</f>
        <v>tier - 2</v>
      </c>
      <c r="O377" s="15" t="str">
        <f>VLOOKUP(A377,'Hospitalisation Details'!A$1:H2720,8,0)</f>
        <v>tier - 3</v>
      </c>
      <c r="P377" t="str">
        <f>VLOOKUP(A377,'Hospitalisation Details'!A$1:I2720,9,0)</f>
        <v>R1015</v>
      </c>
      <c r="Q377" s="15">
        <f>VLOOKUP(A377,'Hospitalisation Details'!A$1:M2720,13,0)</f>
        <v>34</v>
      </c>
    </row>
    <row r="378" spans="1:17" ht="15" x14ac:dyDescent="0.25">
      <c r="A378" s="1" t="s">
        <v>1995</v>
      </c>
      <c r="B378" t="str">
        <f>VLOOKUP(A378,'Customer Names'!A$1:D2713,4,0)</f>
        <v>Fitzpatrick</v>
      </c>
      <c r="C378">
        <f>VLOOKUP(A378,'Medical Examinations'!A$1:B2713,2,0)</f>
        <v>31.35</v>
      </c>
      <c r="D378">
        <f>VLOOKUP(A378,'Medical Examinations'!A$1:C2714,3,0)</f>
        <v>4.33</v>
      </c>
      <c r="E378" s="15" t="str">
        <f>VLOOKUP(A378,'Medical Examinations'!A$1:D2713,4,0)</f>
        <v>Yes</v>
      </c>
      <c r="F378" s="15" t="str">
        <f>VLOOKUP(A378,'Medical Examinations'!A$1:E2713,5,0)</f>
        <v>NO</v>
      </c>
      <c r="G378" s="15" t="str">
        <f>VLOOKUP(A378,'Medical Examinations'!A$1:F2713,6,0)</f>
        <v>Yes</v>
      </c>
      <c r="H378" s="15">
        <f>VLOOKUP(A378,'Medical Examinations'!A$1:G2713,7,0)</f>
        <v>1</v>
      </c>
      <c r="I378" t="str">
        <f>VLOOKUP(A378,'Medical Examinations'!A$1:H2712,8,0)</f>
        <v>NO</v>
      </c>
      <c r="J378" t="str">
        <f>VLOOKUP(A378,'Medical Examinations'!A$1:J2713,10,0)</f>
        <v>Obesity</v>
      </c>
      <c r="K378" t="str">
        <f>VLOOKUP(A378,'Medical Examinations'!A$1:K2712,11,0)</f>
        <v>Normal</v>
      </c>
      <c r="L378" t="str">
        <f>VLOOKUP(A378,'Hospitalisation Details'!A$1:L2720,12,0)</f>
        <v>16-Oct-1969</v>
      </c>
      <c r="M378">
        <f>VLOOKUP(A378,'Hospitalisation Details'!A$1:F2721,6,0)</f>
        <v>27346.04</v>
      </c>
      <c r="N378" s="15" t="str">
        <f>VLOOKUP(A378,'Hospitalisation Details'!A$1:G2720,7,0)</f>
        <v>tier - 2</v>
      </c>
      <c r="O378" s="15" t="str">
        <f>VLOOKUP(A378,'Hospitalisation Details'!A$1:H2721,8,0)</f>
        <v>tier - 2</v>
      </c>
      <c r="P378" t="str">
        <f>VLOOKUP(A378,'Hospitalisation Details'!A$1:I2721,9,0)</f>
        <v>R1013</v>
      </c>
      <c r="Q378" s="15">
        <f>VLOOKUP(A378,'Hospitalisation Details'!A$1:M2721,13,0)</f>
        <v>53</v>
      </c>
    </row>
    <row r="379" spans="1:17" ht="15" x14ac:dyDescent="0.25">
      <c r="A379" s="1" t="s">
        <v>1994</v>
      </c>
      <c r="B379" t="str">
        <f>VLOOKUP(A379,'Customer Names'!A$1:D2714,4,0)</f>
        <v>Bloomquist</v>
      </c>
      <c r="C379">
        <f>VLOOKUP(A379,'Medical Examinations'!A$1:B2714,2,0)</f>
        <v>31.9</v>
      </c>
      <c r="D379">
        <f>VLOOKUP(A379,'Medical Examinations'!A$1:C2715,3,0)</f>
        <v>11.89</v>
      </c>
      <c r="E379" s="15" t="str">
        <f>VLOOKUP(A379,'Medical Examinations'!A$1:D2714,4,0)</f>
        <v>NO</v>
      </c>
      <c r="F379" s="15" t="str">
        <f>VLOOKUP(A379,'Medical Examinations'!A$1:E2714,5,0)</f>
        <v>NO</v>
      </c>
      <c r="G379" s="15" t="str">
        <f>VLOOKUP(A379,'Medical Examinations'!A$1:F2714,6,0)</f>
        <v>NO</v>
      </c>
      <c r="H379" s="15">
        <f>VLOOKUP(A379,'Medical Examinations'!A$1:G2714,7,0)</f>
        <v>0</v>
      </c>
      <c r="I379" t="str">
        <f>VLOOKUP(A379,'Medical Examinations'!A$1:H2713,8,0)</f>
        <v>NO</v>
      </c>
      <c r="J379" t="str">
        <f>VLOOKUP(A379,'Medical Examinations'!A$1:J2714,10,0)</f>
        <v>Obesity</v>
      </c>
      <c r="K379" t="str">
        <f>VLOOKUP(A379,'Medical Examinations'!A$1:K2713,11,0)</f>
        <v>Diabetes</v>
      </c>
      <c r="L379" t="str">
        <f>VLOOKUP(A379,'Hospitalisation Details'!A$1:L2721,12,0)</f>
        <v>6-Jun-1968</v>
      </c>
      <c r="M379">
        <f>VLOOKUP(A379,'Hospitalisation Details'!A$1:F2722,6,0)</f>
        <v>27322.73</v>
      </c>
      <c r="N379" s="15" t="str">
        <f>VLOOKUP(A379,'Hospitalisation Details'!A$1:G2721,7,0)</f>
        <v>tier - 2</v>
      </c>
      <c r="O379" s="15" t="str">
        <f>VLOOKUP(A379,'Hospitalisation Details'!A$1:H2722,8,0)</f>
        <v>tier - 2</v>
      </c>
      <c r="P379" t="str">
        <f>VLOOKUP(A379,'Hospitalisation Details'!A$1:I2722,9,0)</f>
        <v>R1013</v>
      </c>
      <c r="Q379" s="15">
        <f>VLOOKUP(A379,'Hospitalisation Details'!A$1:M2722,13,0)</f>
        <v>55</v>
      </c>
    </row>
    <row r="380" spans="1:17" ht="15" x14ac:dyDescent="0.25">
      <c r="A380" s="1" t="s">
        <v>1993</v>
      </c>
      <c r="B380" t="str">
        <f>VLOOKUP(A380,'Customer Names'!A$1:D2715,4,0)</f>
        <v>Wick</v>
      </c>
      <c r="C380">
        <f>VLOOKUP(A380,'Medical Examinations'!A$1:B2715,2,0)</f>
        <v>30.6</v>
      </c>
      <c r="D380">
        <f>VLOOKUP(A380,'Medical Examinations'!A$1:C2716,3,0)</f>
        <v>5.24</v>
      </c>
      <c r="E380" s="15" t="str">
        <f>VLOOKUP(A380,'Medical Examinations'!A$1:D2715,4,0)</f>
        <v>NO</v>
      </c>
      <c r="F380" s="15" t="str">
        <f>VLOOKUP(A380,'Medical Examinations'!A$1:E2715,5,0)</f>
        <v>NO</v>
      </c>
      <c r="G380" s="15" t="str">
        <f>VLOOKUP(A380,'Medical Examinations'!A$1:F2715,6,0)</f>
        <v>NO</v>
      </c>
      <c r="H380" s="15">
        <f>VLOOKUP(A380,'Medical Examinations'!A$1:G2715,7,0)</f>
        <v>0</v>
      </c>
      <c r="I380" t="str">
        <f>VLOOKUP(A380,'Medical Examinations'!A$1:H2714,8,0)</f>
        <v>Yes</v>
      </c>
      <c r="J380" t="str">
        <f>VLOOKUP(A380,'Medical Examinations'!A$1:J2715,10,0)</f>
        <v>Over Weight</v>
      </c>
      <c r="K380" t="str">
        <f>VLOOKUP(A380,'Medical Examinations'!A$1:K2714,11,0)</f>
        <v>Normal</v>
      </c>
      <c r="L380" t="str">
        <f>VLOOKUP(A380,'Hospitalisation Details'!A$1:L2722,12,0)</f>
        <v>2-Dec-1999</v>
      </c>
      <c r="M380">
        <f>VLOOKUP(A380,'Hospitalisation Details'!A$1:F2723,6,0)</f>
        <v>27236.959999999999</v>
      </c>
      <c r="N380" s="15" t="str">
        <f>VLOOKUP(A380,'Hospitalisation Details'!A$1:G2722,7,0)</f>
        <v>tier - 2</v>
      </c>
      <c r="O380" s="15" t="str">
        <f>VLOOKUP(A380,'Hospitalisation Details'!A$1:H2723,8,0)</f>
        <v>tier - 1</v>
      </c>
      <c r="P380" t="str">
        <f>VLOOKUP(A380,'Hospitalisation Details'!A$1:I2723,9,0)</f>
        <v>R1011</v>
      </c>
      <c r="Q380" s="15">
        <f>VLOOKUP(A380,'Hospitalisation Details'!A$1:M2723,13,0)</f>
        <v>23</v>
      </c>
    </row>
    <row r="381" spans="1:17" ht="15" x14ac:dyDescent="0.25">
      <c r="A381" s="1" t="s">
        <v>1992</v>
      </c>
      <c r="B381" t="str">
        <f>VLOOKUP(A381,'Customer Names'!A$1:D2716,4,0)</f>
        <v>Zappala</v>
      </c>
      <c r="C381">
        <f>VLOOKUP(A381,'Medical Examinations'!A$1:B2716,2,0)</f>
        <v>28.975000000000001</v>
      </c>
      <c r="D381">
        <f>VLOOKUP(A381,'Medical Examinations'!A$1:C2717,3,0)</f>
        <v>7.63</v>
      </c>
      <c r="E381" s="15" t="str">
        <f>VLOOKUP(A381,'Medical Examinations'!A$1:D2716,4,0)</f>
        <v>NO</v>
      </c>
      <c r="F381" s="15" t="str">
        <f>VLOOKUP(A381,'Medical Examinations'!A$1:E2716,5,0)</f>
        <v>NO</v>
      </c>
      <c r="G381" s="15" t="str">
        <f>VLOOKUP(A381,'Medical Examinations'!A$1:F2716,6,0)</f>
        <v>NO</v>
      </c>
      <c r="H381" s="15">
        <f>VLOOKUP(A381,'Medical Examinations'!A$1:G2716,7,0)</f>
        <v>0</v>
      </c>
      <c r="I381" t="str">
        <f>VLOOKUP(A381,'Medical Examinations'!A$1:H2715,8,0)</f>
        <v>Yes</v>
      </c>
      <c r="J381" t="str">
        <f>VLOOKUP(A381,'Medical Examinations'!A$1:J2716,10,0)</f>
        <v>NormalWeight</v>
      </c>
      <c r="K381" t="str">
        <f>VLOOKUP(A381,'Medical Examinations'!A$1:K2715,11,0)</f>
        <v>Diabetes</v>
      </c>
      <c r="L381" t="str">
        <f>VLOOKUP(A381,'Hospitalisation Details'!A$1:L2723,12,0)</f>
        <v>21-Dec-1965</v>
      </c>
      <c r="M381">
        <f>VLOOKUP(A381,'Hospitalisation Details'!A$1:F2724,6,0)</f>
        <v>27218.44</v>
      </c>
      <c r="N381" s="15" t="str">
        <f>VLOOKUP(A381,'Hospitalisation Details'!A$1:G2723,7,0)</f>
        <v>tier - 2</v>
      </c>
      <c r="O381" s="15" t="str">
        <f>VLOOKUP(A381,'Hospitalisation Details'!A$1:H2724,8,0)</f>
        <v>tier - 1</v>
      </c>
      <c r="P381" t="str">
        <f>VLOOKUP(A381,'Hospitalisation Details'!A$1:I2724,9,0)</f>
        <v>R1017</v>
      </c>
      <c r="Q381" s="15">
        <f>VLOOKUP(A381,'Hospitalisation Details'!A$1:M2724,13,0)</f>
        <v>57</v>
      </c>
    </row>
    <row r="382" spans="1:17" ht="15" x14ac:dyDescent="0.25">
      <c r="A382" s="1" t="s">
        <v>1991</v>
      </c>
      <c r="B382" t="str">
        <f>VLOOKUP(A382,'Customer Names'!A$1:D2717,4,0)</f>
        <v>Earle</v>
      </c>
      <c r="C382">
        <f>VLOOKUP(A382,'Medical Examinations'!A$1:B2717,2,0)</f>
        <v>24.86</v>
      </c>
      <c r="D382">
        <f>VLOOKUP(A382,'Medical Examinations'!A$1:C2718,3,0)</f>
        <v>8.92</v>
      </c>
      <c r="E382" s="15" t="str">
        <f>VLOOKUP(A382,'Medical Examinations'!A$1:D2717,4,0)</f>
        <v>Yes</v>
      </c>
      <c r="F382" s="15" t="str">
        <f>VLOOKUP(A382,'Medical Examinations'!A$1:E2717,5,0)</f>
        <v>NO</v>
      </c>
      <c r="G382" s="15" t="str">
        <f>VLOOKUP(A382,'Medical Examinations'!A$1:F2717,6,0)</f>
        <v>NO</v>
      </c>
      <c r="H382" s="15">
        <f>VLOOKUP(A382,'Medical Examinations'!A$1:G2717,7,0)</f>
        <v>2</v>
      </c>
      <c r="I382" t="str">
        <f>VLOOKUP(A382,'Medical Examinations'!A$1:H2716,8,0)</f>
        <v>NO</v>
      </c>
      <c r="J382" t="str">
        <f>VLOOKUP(A382,'Medical Examinations'!A$1:J2717,10,0)</f>
        <v>NormalWeight</v>
      </c>
      <c r="K382" t="str">
        <f>VLOOKUP(A382,'Medical Examinations'!A$1:K2716,11,0)</f>
        <v>Diabetes</v>
      </c>
      <c r="L382" t="str">
        <f>VLOOKUP(A382,'Hospitalisation Details'!A$1:L2724,12,0)</f>
        <v>2-Oct-1970</v>
      </c>
      <c r="M382">
        <f>VLOOKUP(A382,'Hospitalisation Details'!A$1:F2725,6,0)</f>
        <v>27117.99</v>
      </c>
      <c r="N382" s="15" t="str">
        <f>VLOOKUP(A382,'Hospitalisation Details'!A$1:G2724,7,0)</f>
        <v>tier - 2</v>
      </c>
      <c r="O382" s="15" t="str">
        <f>VLOOKUP(A382,'Hospitalisation Details'!A$1:H2725,8,0)</f>
        <v>tier - 2</v>
      </c>
      <c r="P382" t="str">
        <f>VLOOKUP(A382,'Hospitalisation Details'!A$1:I2725,9,0)</f>
        <v>R1013</v>
      </c>
      <c r="Q382" s="15">
        <f>VLOOKUP(A382,'Hospitalisation Details'!A$1:M2725,13,0)</f>
        <v>52</v>
      </c>
    </row>
    <row r="383" spans="1:17" ht="15" x14ac:dyDescent="0.25">
      <c r="A383" s="1" t="s">
        <v>1990</v>
      </c>
      <c r="B383" t="str">
        <f>VLOOKUP(A383,'Customer Names'!A$1:D2718,4,0)</f>
        <v>Majewski</v>
      </c>
      <c r="C383">
        <f>VLOOKUP(A383,'Medical Examinations'!A$1:B2718,2,0)</f>
        <v>19.54</v>
      </c>
      <c r="D383">
        <f>VLOOKUP(A383,'Medical Examinations'!A$1:C2719,3,0)</f>
        <v>5.37</v>
      </c>
      <c r="E383" s="15" t="str">
        <f>VLOOKUP(A383,'Medical Examinations'!A$1:D2718,4,0)</f>
        <v>NO</v>
      </c>
      <c r="F383" s="15" t="str">
        <f>VLOOKUP(A383,'Medical Examinations'!A$1:E2718,5,0)</f>
        <v>NO</v>
      </c>
      <c r="G383" s="15" t="str">
        <f>VLOOKUP(A383,'Medical Examinations'!A$1:F2718,6,0)</f>
        <v>NO</v>
      </c>
      <c r="H383" s="15">
        <f>VLOOKUP(A383,'Medical Examinations'!A$1:G2718,7,0)</f>
        <v>0</v>
      </c>
      <c r="I383" t="str">
        <f>VLOOKUP(A383,'Medical Examinations'!A$1:H2717,8,0)</f>
        <v>Yes</v>
      </c>
      <c r="J383" t="str">
        <f>VLOOKUP(A383,'Medical Examinations'!A$1:J2718,10,0)</f>
        <v>Over Weight</v>
      </c>
      <c r="K383" t="str">
        <f>VLOOKUP(A383,'Medical Examinations'!A$1:K2717,11,0)</f>
        <v>Normal</v>
      </c>
      <c r="L383" t="str">
        <f>VLOOKUP(A383,'Hospitalisation Details'!A$1:L2725,12,0)</f>
        <v>13-Dec-1990</v>
      </c>
      <c r="M383">
        <f>VLOOKUP(A383,'Hospitalisation Details'!A$1:F2726,6,0)</f>
        <v>27092.38</v>
      </c>
      <c r="N383" s="15" t="str">
        <f>VLOOKUP(A383,'Hospitalisation Details'!A$1:G2725,7,0)</f>
        <v>tier - 2</v>
      </c>
      <c r="O383" s="15" t="str">
        <f>VLOOKUP(A383,'Hospitalisation Details'!A$1:H2726,8,0)</f>
        <v>tier - 3</v>
      </c>
      <c r="P383" t="str">
        <f>VLOOKUP(A383,'Hospitalisation Details'!A$1:I2726,9,0)</f>
        <v>R1011</v>
      </c>
      <c r="Q383" s="15">
        <f>VLOOKUP(A383,'Hospitalisation Details'!A$1:M2726,13,0)</f>
        <v>32</v>
      </c>
    </row>
    <row r="384" spans="1:17" ht="15" x14ac:dyDescent="0.25">
      <c r="A384" s="1" t="s">
        <v>1989</v>
      </c>
      <c r="B384" t="str">
        <f>VLOOKUP(A384,'Customer Names'!A$1:D2719,4,0)</f>
        <v>Apfelbaum</v>
      </c>
      <c r="C384">
        <f>VLOOKUP(A384,'Medical Examinations'!A$1:B2719,2,0)</f>
        <v>26.74</v>
      </c>
      <c r="D384">
        <f>VLOOKUP(A384,'Medical Examinations'!A$1:C2720,3,0)</f>
        <v>4.3099999999999996</v>
      </c>
      <c r="E384" s="15" t="str">
        <f>VLOOKUP(A384,'Medical Examinations'!A$1:D2719,4,0)</f>
        <v>NO</v>
      </c>
      <c r="F384" s="15" t="str">
        <f>VLOOKUP(A384,'Medical Examinations'!A$1:E2719,5,0)</f>
        <v>NO</v>
      </c>
      <c r="G384" s="15" t="str">
        <f>VLOOKUP(A384,'Medical Examinations'!A$1:F2719,6,0)</f>
        <v>NO</v>
      </c>
      <c r="H384" s="15">
        <f>VLOOKUP(A384,'Medical Examinations'!A$1:G2719,7,0)</f>
        <v>0</v>
      </c>
      <c r="I384" t="str">
        <f>VLOOKUP(A384,'Medical Examinations'!A$1:H2718,8,0)</f>
        <v>Yes</v>
      </c>
      <c r="J384" t="str">
        <f>VLOOKUP(A384,'Medical Examinations'!A$1:J2719,10,0)</f>
        <v>NormalWeight</v>
      </c>
      <c r="K384" t="str">
        <f>VLOOKUP(A384,'Medical Examinations'!A$1:K2718,11,0)</f>
        <v>Normal</v>
      </c>
      <c r="L384" t="str">
        <f>VLOOKUP(A384,'Hospitalisation Details'!A$1:L2726,12,0)</f>
        <v>2-Jul-1994</v>
      </c>
      <c r="M384">
        <f>VLOOKUP(A384,'Hospitalisation Details'!A$1:F2727,6,0)</f>
        <v>27080.639999999999</v>
      </c>
      <c r="N384" s="15" t="str">
        <f>VLOOKUP(A384,'Hospitalisation Details'!A$1:G2726,7,0)</f>
        <v>tier - 2</v>
      </c>
      <c r="O384" s="15" t="str">
        <f>VLOOKUP(A384,'Hospitalisation Details'!A$1:H2727,8,0)</f>
        <v>tier - 2</v>
      </c>
      <c r="P384" t="str">
        <f>VLOOKUP(A384,'Hospitalisation Details'!A$1:I2727,9,0)</f>
        <v>R1011</v>
      </c>
      <c r="Q384" s="15">
        <f>VLOOKUP(A384,'Hospitalisation Details'!A$1:M2727,13,0)</f>
        <v>28</v>
      </c>
    </row>
    <row r="385" spans="1:17" ht="15" x14ac:dyDescent="0.25">
      <c r="A385" s="1" t="s">
        <v>1988</v>
      </c>
      <c r="B385" t="str">
        <f>VLOOKUP(A385,'Customer Names'!A$1:D2720,4,0)</f>
        <v>Graham</v>
      </c>
      <c r="C385">
        <f>VLOOKUP(A385,'Medical Examinations'!A$1:B2720,2,0)</f>
        <v>22.99</v>
      </c>
      <c r="D385">
        <f>VLOOKUP(A385,'Medical Examinations'!A$1:C2721,3,0)</f>
        <v>10.46</v>
      </c>
      <c r="E385" s="15" t="str">
        <f>VLOOKUP(A385,'Medical Examinations'!A$1:D2720,4,0)</f>
        <v>NO</v>
      </c>
      <c r="F385" s="15" t="str">
        <f>VLOOKUP(A385,'Medical Examinations'!A$1:E2720,5,0)</f>
        <v>NO</v>
      </c>
      <c r="G385" s="15" t="str">
        <f>VLOOKUP(A385,'Medical Examinations'!A$1:F2720,6,0)</f>
        <v>NO</v>
      </c>
      <c r="H385" s="15">
        <f>VLOOKUP(A385,'Medical Examinations'!A$1:G2720,7,0)</f>
        <v>3</v>
      </c>
      <c r="I385" t="str">
        <f>VLOOKUP(A385,'Medical Examinations'!A$1:H2719,8,0)</f>
        <v>Yes</v>
      </c>
      <c r="J385" t="str">
        <f>VLOOKUP(A385,'Medical Examinations'!A$1:J2720,10,0)</f>
        <v>Obesity</v>
      </c>
      <c r="K385" t="str">
        <f>VLOOKUP(A385,'Medical Examinations'!A$1:K2719,11,0)</f>
        <v>Diabetes</v>
      </c>
      <c r="L385" t="str">
        <f>VLOOKUP(A385,'Hospitalisation Details'!A$1:L2727,12,0)</f>
        <v>30-Jun-1958</v>
      </c>
      <c r="M385">
        <f>VLOOKUP(A385,'Hospitalisation Details'!A$1:F2728,6,0)</f>
        <v>27037.91</v>
      </c>
      <c r="N385" s="15" t="str">
        <f>VLOOKUP(A385,'Hospitalisation Details'!A$1:G2727,7,0)</f>
        <v>tier - 2</v>
      </c>
      <c r="O385" s="15" t="str">
        <f>VLOOKUP(A385,'Hospitalisation Details'!A$1:H2728,8,0)</f>
        <v>tier - 2</v>
      </c>
      <c r="P385" t="str">
        <f>VLOOKUP(A385,'Hospitalisation Details'!A$1:I2728,9,0)</f>
        <v>R1013</v>
      </c>
      <c r="Q385" s="15">
        <f>VLOOKUP(A385,'Hospitalisation Details'!A$1:M2728,13,0)</f>
        <v>64</v>
      </c>
    </row>
    <row r="386" spans="1:17" ht="15" x14ac:dyDescent="0.25">
      <c r="A386" s="1" t="s">
        <v>1987</v>
      </c>
      <c r="B386" t="str">
        <f>VLOOKUP(A386,'Customer Names'!A$1:D2721,4,0)</f>
        <v>Whitacre</v>
      </c>
      <c r="C386">
        <f>VLOOKUP(A386,'Medical Examinations'!A$1:B2721,2,0)</f>
        <v>31.46</v>
      </c>
      <c r="D386">
        <f>VLOOKUP(A386,'Medical Examinations'!A$1:C2722,3,0)</f>
        <v>7.39</v>
      </c>
      <c r="E386" s="15" t="str">
        <f>VLOOKUP(A386,'Medical Examinations'!A$1:D2721,4,0)</f>
        <v>NO</v>
      </c>
      <c r="F386" s="15" t="str">
        <f>VLOOKUP(A386,'Medical Examinations'!A$1:E2721,5,0)</f>
        <v>NO</v>
      </c>
      <c r="G386" s="15" t="str">
        <f>VLOOKUP(A386,'Medical Examinations'!A$1:F2721,6,0)</f>
        <v>NO</v>
      </c>
      <c r="H386" s="15">
        <f>VLOOKUP(A386,'Medical Examinations'!A$1:G2721,7,0)</f>
        <v>0</v>
      </c>
      <c r="I386" t="str">
        <f>VLOOKUP(A386,'Medical Examinations'!A$1:H2720,8,0)</f>
        <v>NO</v>
      </c>
      <c r="J386" t="str">
        <f>VLOOKUP(A386,'Medical Examinations'!A$1:J2721,10,0)</f>
        <v>Obesity</v>
      </c>
      <c r="K386" t="str">
        <f>VLOOKUP(A386,'Medical Examinations'!A$1:K2720,11,0)</f>
        <v>Diabetes</v>
      </c>
      <c r="L386" t="str">
        <f>VLOOKUP(A386,'Hospitalisation Details'!A$1:L2728,12,0)</f>
        <v>9-Jul-1960</v>
      </c>
      <c r="M386">
        <f>VLOOKUP(A386,'Hospitalisation Details'!A$1:F2729,6,0)</f>
        <v>27000.98</v>
      </c>
      <c r="N386" s="15" t="str">
        <f>VLOOKUP(A386,'Hospitalisation Details'!A$1:G2728,7,0)</f>
        <v>tier - 2</v>
      </c>
      <c r="O386" s="15" t="str">
        <f>VLOOKUP(A386,'Hospitalisation Details'!A$1:H2729,8,0)</f>
        <v>tier - 2</v>
      </c>
      <c r="P386" t="str">
        <f>VLOOKUP(A386,'Hospitalisation Details'!A$1:I2729,9,0)</f>
        <v>R1013</v>
      </c>
      <c r="Q386" s="15">
        <f>VLOOKUP(A386,'Hospitalisation Details'!A$1:M2729,13,0)</f>
        <v>62</v>
      </c>
    </row>
    <row r="387" spans="1:17" ht="15" x14ac:dyDescent="0.25">
      <c r="A387" s="1" t="s">
        <v>1986</v>
      </c>
      <c r="B387" t="str">
        <f>VLOOKUP(A387,'Customer Names'!A$1:D2722,4,0)</f>
        <v>Wegener</v>
      </c>
      <c r="C387">
        <f>VLOOKUP(A387,'Medical Examinations'!A$1:B2722,2,0)</f>
        <v>30.86</v>
      </c>
      <c r="D387">
        <f>VLOOKUP(A387,'Medical Examinations'!A$1:C2723,3,0)</f>
        <v>6.18</v>
      </c>
      <c r="E387" s="15" t="str">
        <f>VLOOKUP(A387,'Medical Examinations'!A$1:D2722,4,0)</f>
        <v>NO</v>
      </c>
      <c r="F387" s="15" t="str">
        <f>VLOOKUP(A387,'Medical Examinations'!A$1:E2722,5,0)</f>
        <v>Yes</v>
      </c>
      <c r="G387" s="15" t="str">
        <f>VLOOKUP(A387,'Medical Examinations'!A$1:F2722,6,0)</f>
        <v>NO</v>
      </c>
      <c r="H387" s="15">
        <f>VLOOKUP(A387,'Medical Examinations'!A$1:G2722,7,0)</f>
        <v>2</v>
      </c>
      <c r="I387" t="str">
        <f>VLOOKUP(A387,'Medical Examinations'!A$1:H2721,8,0)</f>
        <v>Yes</v>
      </c>
      <c r="J387" t="str">
        <f>VLOOKUP(A387,'Medical Examinations'!A$1:J2722,10,0)</f>
        <v>Obesity</v>
      </c>
      <c r="K387" t="str">
        <f>VLOOKUP(A387,'Medical Examinations'!A$1:K2721,11,0)</f>
        <v>Pre-Diabetes</v>
      </c>
      <c r="L387" t="str">
        <f>VLOOKUP(A387,'Hospitalisation Details'!A$1:L2729,12,0)</f>
        <v>9-Nov-2000</v>
      </c>
      <c r="M387">
        <f>VLOOKUP(A387,'Hospitalisation Details'!A$1:F2730,6,0)</f>
        <v>26936.98</v>
      </c>
      <c r="N387" s="15" t="str">
        <f>VLOOKUP(A387,'Hospitalisation Details'!A$1:G2729,7,0)</f>
        <v>tier - 2</v>
      </c>
      <c r="O387" s="15" t="str">
        <f>VLOOKUP(A387,'Hospitalisation Details'!A$1:H2730,8,0)</f>
        <v>tier - 3</v>
      </c>
      <c r="P387" t="str">
        <f>VLOOKUP(A387,'Hospitalisation Details'!A$1:I2730,9,0)</f>
        <v>R1011</v>
      </c>
      <c r="Q387" s="15">
        <f>VLOOKUP(A387,'Hospitalisation Details'!A$1:M2730,13,0)</f>
        <v>22</v>
      </c>
    </row>
    <row r="388" spans="1:17" ht="15" x14ac:dyDescent="0.25">
      <c r="A388" s="1" t="s">
        <v>1985</v>
      </c>
      <c r="B388" t="str">
        <f>VLOOKUP(A388,'Customer Names'!A$1:D2723,4,0)</f>
        <v>Collie</v>
      </c>
      <c r="C388">
        <f>VLOOKUP(A388,'Medical Examinations'!A$1:B2723,2,0)</f>
        <v>31.96</v>
      </c>
      <c r="D388">
        <f>VLOOKUP(A388,'Medical Examinations'!A$1:C2724,3,0)</f>
        <v>8.86</v>
      </c>
      <c r="E388" s="15" t="str">
        <f>VLOOKUP(A388,'Medical Examinations'!A$1:D2723,4,0)</f>
        <v>NO</v>
      </c>
      <c r="F388" s="15" t="str">
        <f>VLOOKUP(A388,'Medical Examinations'!A$1:E2723,5,0)</f>
        <v>NO</v>
      </c>
      <c r="G388" s="15" t="str">
        <f>VLOOKUP(A388,'Medical Examinations'!A$1:F2723,6,0)</f>
        <v>NO</v>
      </c>
      <c r="H388" s="15">
        <f>VLOOKUP(A388,'Medical Examinations'!A$1:G2723,7,0)</f>
        <v>0</v>
      </c>
      <c r="I388" t="str">
        <f>VLOOKUP(A388,'Medical Examinations'!A$1:H2722,8,0)</f>
        <v>Yes</v>
      </c>
      <c r="J388" t="str">
        <f>VLOOKUP(A388,'Medical Examinations'!A$1:J2723,10,0)</f>
        <v>NormalWeight</v>
      </c>
      <c r="K388" t="str">
        <f>VLOOKUP(A388,'Medical Examinations'!A$1:K2722,11,0)</f>
        <v>Diabetes</v>
      </c>
      <c r="L388" t="str">
        <f>VLOOKUP(A388,'Hospitalisation Details'!A$1:L2730,12,0)</f>
        <v>17-Jun-2002</v>
      </c>
      <c r="M388">
        <f>VLOOKUP(A388,'Hospitalisation Details'!A$1:F2731,6,0)</f>
        <v>26927.69</v>
      </c>
      <c r="N388" s="15" t="str">
        <f>VLOOKUP(A388,'Hospitalisation Details'!A$1:G2730,7,0)</f>
        <v>tier - 2</v>
      </c>
      <c r="O388" s="15" t="str">
        <f>VLOOKUP(A388,'Hospitalisation Details'!A$1:H2731,8,0)</f>
        <v>tier - 2</v>
      </c>
      <c r="P388" t="str">
        <f>VLOOKUP(A388,'Hospitalisation Details'!A$1:I2731,9,0)</f>
        <v>R1011</v>
      </c>
      <c r="Q388" s="15">
        <f>VLOOKUP(A388,'Hospitalisation Details'!A$1:M2731,13,0)</f>
        <v>20</v>
      </c>
    </row>
    <row r="389" spans="1:17" ht="15" x14ac:dyDescent="0.25">
      <c r="A389" s="1" t="s">
        <v>1984</v>
      </c>
      <c r="B389" t="str">
        <f>VLOOKUP(A389,'Customer Names'!A$1:D2724,4,0)</f>
        <v>Murphy</v>
      </c>
      <c r="C389">
        <f>VLOOKUP(A389,'Medical Examinations'!A$1:B2724,2,0)</f>
        <v>23.76</v>
      </c>
      <c r="D389">
        <f>VLOOKUP(A389,'Medical Examinations'!A$1:C2725,3,0)</f>
        <v>10.96</v>
      </c>
      <c r="E389" s="15" t="str">
        <f>VLOOKUP(A389,'Medical Examinations'!A$1:D2724,4,0)</f>
        <v>NO</v>
      </c>
      <c r="F389" s="15" t="str">
        <f>VLOOKUP(A389,'Medical Examinations'!A$1:E2724,5,0)</f>
        <v>NO</v>
      </c>
      <c r="G389" s="15" t="str">
        <f>VLOOKUP(A389,'Medical Examinations'!A$1:F2724,6,0)</f>
        <v>NO</v>
      </c>
      <c r="H389" s="15">
        <f>VLOOKUP(A389,'Medical Examinations'!A$1:G2724,7,0)</f>
        <v>3</v>
      </c>
      <c r="I389" t="str">
        <f>VLOOKUP(A389,'Medical Examinations'!A$1:H2723,8,0)</f>
        <v>Yes</v>
      </c>
      <c r="J389" t="str">
        <f>VLOOKUP(A389,'Medical Examinations'!A$1:J2724,10,0)</f>
        <v>NormalWeight</v>
      </c>
      <c r="K389" t="str">
        <f>VLOOKUP(A389,'Medical Examinations'!A$1:K2723,11,0)</f>
        <v>Diabetes</v>
      </c>
      <c r="L389" t="str">
        <f>VLOOKUP(A389,'Hospitalisation Details'!A$1:L2731,12,0)</f>
        <v>25-Dec-1958</v>
      </c>
      <c r="M389">
        <f>VLOOKUP(A389,'Hospitalisation Details'!A$1:F2732,6,0)</f>
        <v>26926.51</v>
      </c>
      <c r="N389" s="15" t="str">
        <f>VLOOKUP(A389,'Hospitalisation Details'!A$1:G2731,7,0)</f>
        <v>tier - 2</v>
      </c>
      <c r="O389" s="15" t="str">
        <f>VLOOKUP(A389,'Hospitalisation Details'!A$1:H2732,8,0)</f>
        <v>tier - 1</v>
      </c>
      <c r="P389" t="str">
        <f>VLOOKUP(A389,'Hospitalisation Details'!A$1:I2732,9,0)</f>
        <v>R1013</v>
      </c>
      <c r="Q389" s="15">
        <f>VLOOKUP(A389,'Hospitalisation Details'!A$1:M2732,13,0)</f>
        <v>64</v>
      </c>
    </row>
    <row r="390" spans="1:17" ht="15" x14ac:dyDescent="0.25">
      <c r="A390" s="1" t="s">
        <v>1983</v>
      </c>
      <c r="B390" t="str">
        <f>VLOOKUP(A390,'Customer Names'!A$1:D2725,4,0)</f>
        <v>Butters</v>
      </c>
      <c r="C390">
        <f>VLOOKUP(A390,'Medical Examinations'!A$1:B2725,2,0)</f>
        <v>19.38</v>
      </c>
      <c r="D390">
        <f>VLOOKUP(A390,'Medical Examinations'!A$1:C2726,3,0)</f>
        <v>6.28</v>
      </c>
      <c r="E390" s="15" t="str">
        <f>VLOOKUP(A390,'Medical Examinations'!A$1:D2725,4,0)</f>
        <v>NO</v>
      </c>
      <c r="F390" s="15" t="str">
        <f>VLOOKUP(A390,'Medical Examinations'!A$1:E2725,5,0)</f>
        <v>NO</v>
      </c>
      <c r="G390" s="15" t="str">
        <f>VLOOKUP(A390,'Medical Examinations'!A$1:F2725,6,0)</f>
        <v>NO</v>
      </c>
      <c r="H390" s="15">
        <f>VLOOKUP(A390,'Medical Examinations'!A$1:G2725,7,0)</f>
        <v>0</v>
      </c>
      <c r="I390" t="str">
        <f>VLOOKUP(A390,'Medical Examinations'!A$1:H2724,8,0)</f>
        <v>Yes</v>
      </c>
      <c r="J390" t="str">
        <f>VLOOKUP(A390,'Medical Examinations'!A$1:J2725,10,0)</f>
        <v>UnderWeight</v>
      </c>
      <c r="K390" t="str">
        <f>VLOOKUP(A390,'Medical Examinations'!A$1:K2724,11,0)</f>
        <v>Pre-Diabetes</v>
      </c>
      <c r="L390" t="str">
        <f>VLOOKUP(A390,'Hospitalisation Details'!A$1:L2732,12,0)</f>
        <v>22-Aug-1991</v>
      </c>
      <c r="M390">
        <f>VLOOKUP(A390,'Hospitalisation Details'!A$1:F2733,6,0)</f>
        <v>26912.560000000001</v>
      </c>
      <c r="N390" s="15" t="str">
        <f>VLOOKUP(A390,'Hospitalisation Details'!A$1:G2732,7,0)</f>
        <v>tier - 2</v>
      </c>
      <c r="O390" s="15" t="str">
        <f>VLOOKUP(A390,'Hospitalisation Details'!A$1:H2733,8,0)</f>
        <v>tier - 2</v>
      </c>
      <c r="P390" t="str">
        <f>VLOOKUP(A390,'Hospitalisation Details'!A$1:I2733,9,0)</f>
        <v>R1011</v>
      </c>
      <c r="Q390" s="15">
        <f>VLOOKUP(A390,'Hospitalisation Details'!A$1:M2733,13,0)</f>
        <v>31</v>
      </c>
    </row>
    <row r="391" spans="1:17" ht="15" x14ac:dyDescent="0.25">
      <c r="A391" s="1" t="s">
        <v>1982</v>
      </c>
      <c r="B391" t="str">
        <f>VLOOKUP(A391,'Customer Names'!A$1:D2726,4,0)</f>
        <v>Cook</v>
      </c>
      <c r="C391">
        <f>VLOOKUP(A391,'Medical Examinations'!A$1:B2726,2,0)</f>
        <v>16.21</v>
      </c>
      <c r="D391">
        <f>VLOOKUP(A391,'Medical Examinations'!A$1:C2727,3,0)</f>
        <v>6.29</v>
      </c>
      <c r="E391" s="15" t="str">
        <f>VLOOKUP(A391,'Medical Examinations'!A$1:D2726,4,0)</f>
        <v>Yes</v>
      </c>
      <c r="F391" s="15" t="str">
        <f>VLOOKUP(A391,'Medical Examinations'!A$1:E2726,5,0)</f>
        <v>NO</v>
      </c>
      <c r="G391" s="15" t="str">
        <f>VLOOKUP(A391,'Medical Examinations'!A$1:F2726,6,0)</f>
        <v>NO</v>
      </c>
      <c r="H391" s="15">
        <f>VLOOKUP(A391,'Medical Examinations'!A$1:G2726,7,0)</f>
        <v>1</v>
      </c>
      <c r="I391" t="str">
        <f>VLOOKUP(A391,'Medical Examinations'!A$1:H2725,8,0)</f>
        <v>Yes</v>
      </c>
      <c r="J391" t="str">
        <f>VLOOKUP(A391,'Medical Examinations'!A$1:J2726,10,0)</f>
        <v>Obesity</v>
      </c>
      <c r="K391" t="str">
        <f>VLOOKUP(A391,'Medical Examinations'!A$1:K2725,11,0)</f>
        <v>Pre-Diabetes</v>
      </c>
      <c r="L391" t="str">
        <f>VLOOKUP(A391,'Hospitalisation Details'!A$1:L2733,12,0)</f>
        <v>22-Jul-1988</v>
      </c>
      <c r="M391">
        <f>VLOOKUP(A391,'Hospitalisation Details'!A$1:F2734,6,0)</f>
        <v>26607.89</v>
      </c>
      <c r="N391" s="15" t="str">
        <f>VLOOKUP(A391,'Hospitalisation Details'!A$1:G2733,7,0)</f>
        <v>tier - 2</v>
      </c>
      <c r="O391" s="15" t="str">
        <f>VLOOKUP(A391,'Hospitalisation Details'!A$1:H2734,8,0)</f>
        <v>tier - 1</v>
      </c>
      <c r="P391" t="str">
        <f>VLOOKUP(A391,'Hospitalisation Details'!A$1:I2734,9,0)</f>
        <v>R1011</v>
      </c>
      <c r="Q391" s="15">
        <f>VLOOKUP(A391,'Hospitalisation Details'!A$1:M2734,13,0)</f>
        <v>34</v>
      </c>
    </row>
    <row r="392" spans="1:17" ht="15" x14ac:dyDescent="0.25">
      <c r="A392" s="1" t="s">
        <v>1981</v>
      </c>
      <c r="B392" t="str">
        <f>VLOOKUP(A392,'Customer Names'!A$1:D2727,4,0)</f>
        <v>Breen</v>
      </c>
      <c r="C392">
        <f>VLOOKUP(A392,'Medical Examinations'!A$1:B2727,2,0)</f>
        <v>32.54</v>
      </c>
      <c r="D392">
        <f>VLOOKUP(A392,'Medical Examinations'!A$1:C2728,3,0)</f>
        <v>4.0199999999999996</v>
      </c>
      <c r="E392" s="15" t="str">
        <f>VLOOKUP(A392,'Medical Examinations'!A$1:D2727,4,0)</f>
        <v>NO</v>
      </c>
      <c r="F392" s="15" t="str">
        <f>VLOOKUP(A392,'Medical Examinations'!A$1:E2727,5,0)</f>
        <v>Yes</v>
      </c>
      <c r="G392" s="15" t="str">
        <f>VLOOKUP(A392,'Medical Examinations'!A$1:F2727,6,0)</f>
        <v>NO</v>
      </c>
      <c r="H392" s="15">
        <f>VLOOKUP(A392,'Medical Examinations'!A$1:G2727,7,0)</f>
        <v>1</v>
      </c>
      <c r="I392" t="str">
        <f>VLOOKUP(A392,'Medical Examinations'!A$1:H2726,8,0)</f>
        <v>Yes</v>
      </c>
      <c r="J392" t="str">
        <f>VLOOKUP(A392,'Medical Examinations'!A$1:J2727,10,0)</f>
        <v>Obesity</v>
      </c>
      <c r="K392" t="str">
        <f>VLOOKUP(A392,'Medical Examinations'!A$1:K2726,11,0)</f>
        <v>Normal</v>
      </c>
      <c r="L392" t="str">
        <f>VLOOKUP(A392,'Hospitalisation Details'!A$1:L2734,12,0)</f>
        <v>5-Sep-2004</v>
      </c>
      <c r="M392">
        <f>VLOOKUP(A392,'Hospitalisation Details'!A$1:F2735,6,0)</f>
        <v>26479.4</v>
      </c>
      <c r="N392" s="15" t="str">
        <f>VLOOKUP(A392,'Hospitalisation Details'!A$1:G2734,7,0)</f>
        <v>tier - 2</v>
      </c>
      <c r="O392" s="15" t="str">
        <f>VLOOKUP(A392,'Hospitalisation Details'!A$1:H2735,8,0)</f>
        <v>tier - 2</v>
      </c>
      <c r="P392" t="str">
        <f>VLOOKUP(A392,'Hospitalisation Details'!A$1:I2735,9,0)</f>
        <v>R1011</v>
      </c>
      <c r="Q392" s="15">
        <f>VLOOKUP(A392,'Hospitalisation Details'!A$1:M2735,13,0)</f>
        <v>18</v>
      </c>
    </row>
    <row r="393" spans="1:17" ht="15" x14ac:dyDescent="0.25">
      <c r="A393" s="1" t="s">
        <v>1980</v>
      </c>
      <c r="B393" t="str">
        <f>VLOOKUP(A393,'Customer Names'!A$1:D2728,4,0)</f>
        <v>Fitzsimons</v>
      </c>
      <c r="C393">
        <f>VLOOKUP(A393,'Medical Examinations'!A$1:B2728,2,0)</f>
        <v>36.765000000000001</v>
      </c>
      <c r="D393">
        <f>VLOOKUP(A393,'Medical Examinations'!A$1:C2729,3,0)</f>
        <v>11.95</v>
      </c>
      <c r="E393" s="15" t="str">
        <f>VLOOKUP(A393,'Medical Examinations'!A$1:D2728,4,0)</f>
        <v>Yes</v>
      </c>
      <c r="F393" s="15" t="str">
        <f>VLOOKUP(A393,'Medical Examinations'!A$1:E2728,5,0)</f>
        <v>NO</v>
      </c>
      <c r="G393" s="15" t="str">
        <f>VLOOKUP(A393,'Medical Examinations'!A$1:F2728,6,0)</f>
        <v>NO</v>
      </c>
      <c r="H393" s="15">
        <f>VLOOKUP(A393,'Medical Examinations'!A$1:G2728,7,0)</f>
        <v>2</v>
      </c>
      <c r="I393" t="str">
        <f>VLOOKUP(A393,'Medical Examinations'!A$1:H2727,8,0)</f>
        <v>NO</v>
      </c>
      <c r="J393" t="str">
        <f>VLOOKUP(A393,'Medical Examinations'!A$1:J2728,10,0)</f>
        <v>Obesity</v>
      </c>
      <c r="K393" t="str">
        <f>VLOOKUP(A393,'Medical Examinations'!A$1:K2727,11,0)</f>
        <v>Diabetes</v>
      </c>
      <c r="L393" t="str">
        <f>VLOOKUP(A393,'Hospitalisation Details'!A$1:L2735,12,0)</f>
        <v>27-Aug-1970</v>
      </c>
      <c r="M393">
        <f>VLOOKUP(A393,'Hospitalisation Details'!A$1:F2736,6,0)</f>
        <v>26467.1</v>
      </c>
      <c r="N393" s="15" t="str">
        <f>VLOOKUP(A393,'Hospitalisation Details'!A$1:G2735,7,0)</f>
        <v>tier - 2</v>
      </c>
      <c r="O393" s="15" t="str">
        <f>VLOOKUP(A393,'Hospitalisation Details'!A$1:H2736,8,0)</f>
        <v>tier - 3</v>
      </c>
      <c r="P393" t="str">
        <f>VLOOKUP(A393,'Hospitalisation Details'!A$1:I2736,9,0)</f>
        <v>R1012</v>
      </c>
      <c r="Q393" s="15">
        <f>VLOOKUP(A393,'Hospitalisation Details'!A$1:M2736,13,0)</f>
        <v>52</v>
      </c>
    </row>
    <row r="394" spans="1:17" ht="15" x14ac:dyDescent="0.25">
      <c r="A394" s="1" t="s">
        <v>1979</v>
      </c>
      <c r="B394" t="str">
        <f>VLOOKUP(A394,'Customer Names'!A$1:D2729,4,0)</f>
        <v>Houle</v>
      </c>
      <c r="C394">
        <f>VLOOKUP(A394,'Medical Examinations'!A$1:B2729,2,0)</f>
        <v>35.909999999999997</v>
      </c>
      <c r="D394">
        <f>VLOOKUP(A394,'Medical Examinations'!A$1:C2730,3,0)</f>
        <v>8.7100000000000009</v>
      </c>
      <c r="E394" s="15" t="str">
        <f>VLOOKUP(A394,'Medical Examinations'!A$1:D2729,4,0)</f>
        <v>NO</v>
      </c>
      <c r="F394" s="15" t="str">
        <f>VLOOKUP(A394,'Medical Examinations'!A$1:E2729,5,0)</f>
        <v>NO</v>
      </c>
      <c r="G394" s="15" t="str">
        <f>VLOOKUP(A394,'Medical Examinations'!A$1:F2729,6,0)</f>
        <v>NO</v>
      </c>
      <c r="H394" s="15">
        <f>VLOOKUP(A394,'Medical Examinations'!A$1:G2729,7,0)</f>
        <v>0</v>
      </c>
      <c r="I394" t="str">
        <f>VLOOKUP(A394,'Medical Examinations'!A$1:H2728,8,0)</f>
        <v>NO</v>
      </c>
      <c r="J394" t="str">
        <f>VLOOKUP(A394,'Medical Examinations'!A$1:J2729,10,0)</f>
        <v>Obesity</v>
      </c>
      <c r="K394" t="str">
        <f>VLOOKUP(A394,'Medical Examinations'!A$1:K2728,11,0)</f>
        <v>Diabetes</v>
      </c>
      <c r="L394" t="str">
        <f>VLOOKUP(A394,'Hospitalisation Details'!A$1:L2736,12,0)</f>
        <v>21-Sep-1974</v>
      </c>
      <c r="M394">
        <f>VLOOKUP(A394,'Hospitalisation Details'!A$1:F2737,6,0)</f>
        <v>26392.26</v>
      </c>
      <c r="N394" s="15" t="str">
        <f>VLOOKUP(A394,'Hospitalisation Details'!A$1:G2736,7,0)</f>
        <v>tier - 2</v>
      </c>
      <c r="O394" s="15" t="str">
        <f>VLOOKUP(A394,'Hospitalisation Details'!A$1:H2737,8,0)</f>
        <v>tier - 2</v>
      </c>
      <c r="P394" t="str">
        <f>VLOOKUP(A394,'Hospitalisation Details'!A$1:I2737,9,0)</f>
        <v>R1024</v>
      </c>
      <c r="Q394" s="15">
        <f>VLOOKUP(A394,'Hospitalisation Details'!A$1:M2737,13,0)</f>
        <v>48</v>
      </c>
    </row>
    <row r="395" spans="1:17" ht="15" x14ac:dyDescent="0.25">
      <c r="A395" s="1" t="s">
        <v>1978</v>
      </c>
      <c r="B395" t="str">
        <f>VLOOKUP(A395,'Customer Names'!A$1:D2730,4,0)</f>
        <v>Woodward</v>
      </c>
      <c r="C395">
        <f>VLOOKUP(A395,'Medical Examinations'!A$1:B2730,2,0)</f>
        <v>32.06</v>
      </c>
      <c r="D395">
        <f>VLOOKUP(A395,'Medical Examinations'!A$1:C2731,3,0)</f>
        <v>4.67</v>
      </c>
      <c r="E395" s="15" t="str">
        <f>VLOOKUP(A395,'Medical Examinations'!A$1:D2730,4,0)</f>
        <v>NO</v>
      </c>
      <c r="F395" s="15" t="str">
        <f>VLOOKUP(A395,'Medical Examinations'!A$1:E2730,5,0)</f>
        <v>Yes</v>
      </c>
      <c r="G395" s="15" t="str">
        <f>VLOOKUP(A395,'Medical Examinations'!A$1:F2730,6,0)</f>
        <v>NO</v>
      </c>
      <c r="H395" s="15">
        <f>VLOOKUP(A395,'Medical Examinations'!A$1:G2730,7,0)</f>
        <v>1</v>
      </c>
      <c r="I395" t="str">
        <f>VLOOKUP(A395,'Medical Examinations'!A$1:H2729,8,0)</f>
        <v>Yes</v>
      </c>
      <c r="J395" t="str">
        <f>VLOOKUP(A395,'Medical Examinations'!A$1:J2730,10,0)</f>
        <v>NormalWeight</v>
      </c>
      <c r="K395" t="str">
        <f>VLOOKUP(A395,'Medical Examinations'!A$1:K2729,11,0)</f>
        <v>Normal</v>
      </c>
      <c r="L395" t="str">
        <f>VLOOKUP(A395,'Hospitalisation Details'!A$1:L2737,12,0)</f>
        <v>5-Dec-2004</v>
      </c>
      <c r="M395">
        <f>VLOOKUP(A395,'Hospitalisation Details'!A$1:F2738,6,0)</f>
        <v>26316.59</v>
      </c>
      <c r="N395" s="15" t="str">
        <f>VLOOKUP(A395,'Hospitalisation Details'!A$1:G2737,7,0)</f>
        <v>tier - 2</v>
      </c>
      <c r="O395" s="15" t="str">
        <f>VLOOKUP(A395,'Hospitalisation Details'!A$1:H2738,8,0)</f>
        <v>tier - 3</v>
      </c>
      <c r="P395" t="str">
        <f>VLOOKUP(A395,'Hospitalisation Details'!A$1:I2738,9,0)</f>
        <v>R1011</v>
      </c>
      <c r="Q395" s="15">
        <f>VLOOKUP(A395,'Hospitalisation Details'!A$1:M2738,13,0)</f>
        <v>18</v>
      </c>
    </row>
    <row r="396" spans="1:17" ht="15" x14ac:dyDescent="0.25">
      <c r="A396" s="1" t="s">
        <v>1977</v>
      </c>
      <c r="B396" t="str">
        <f>VLOOKUP(A396,'Customer Names'!A$1:D2731,4,0)</f>
        <v>Ray</v>
      </c>
      <c r="C396">
        <f>VLOOKUP(A396,'Medical Examinations'!A$1:B2731,2,0)</f>
        <v>24.1</v>
      </c>
      <c r="D396">
        <f>VLOOKUP(A396,'Medical Examinations'!A$1:C2732,3,0)</f>
        <v>11.14</v>
      </c>
      <c r="E396" s="15" t="str">
        <f>VLOOKUP(A396,'Medical Examinations'!A$1:D2731,4,0)</f>
        <v>Yes</v>
      </c>
      <c r="F396" s="15" t="str">
        <f>VLOOKUP(A396,'Medical Examinations'!A$1:E2731,5,0)</f>
        <v>NO</v>
      </c>
      <c r="G396" s="15" t="str">
        <f>VLOOKUP(A396,'Medical Examinations'!A$1:F2731,6,0)</f>
        <v>NO</v>
      </c>
      <c r="H396" s="15">
        <f>VLOOKUP(A396,'Medical Examinations'!A$1:G2731,7,0)</f>
        <v>1</v>
      </c>
      <c r="I396" t="str">
        <f>VLOOKUP(A396,'Medical Examinations'!A$1:H2730,8,0)</f>
        <v>NO</v>
      </c>
      <c r="J396" t="str">
        <f>VLOOKUP(A396,'Medical Examinations'!A$1:J2731,10,0)</f>
        <v>Over Weight</v>
      </c>
      <c r="K396" t="str">
        <f>VLOOKUP(A396,'Medical Examinations'!A$1:K2730,11,0)</f>
        <v>Diabetes</v>
      </c>
      <c r="L396" t="str">
        <f>VLOOKUP(A396,'Hospitalisation Details'!A$1:L2738,12,0)</f>
        <v>4-Jun-1975</v>
      </c>
      <c r="M396">
        <f>VLOOKUP(A396,'Hospitalisation Details'!A$1:F2739,6,0)</f>
        <v>26236.58</v>
      </c>
      <c r="N396" s="15" t="str">
        <f>VLOOKUP(A396,'Hospitalisation Details'!A$1:G2738,7,0)</f>
        <v>tier - 2</v>
      </c>
      <c r="O396" s="15" t="str">
        <f>VLOOKUP(A396,'Hospitalisation Details'!A$1:H2739,8,0)</f>
        <v>tier - 1</v>
      </c>
      <c r="P396" t="str">
        <f>VLOOKUP(A396,'Hospitalisation Details'!A$1:I2739,9,0)</f>
        <v>R1011</v>
      </c>
      <c r="Q396" s="15">
        <f>VLOOKUP(A396,'Hospitalisation Details'!A$1:M2739,13,0)</f>
        <v>48</v>
      </c>
    </row>
    <row r="397" spans="1:17" ht="15" x14ac:dyDescent="0.25">
      <c r="A397" s="1" t="s">
        <v>1976</v>
      </c>
      <c r="B397" t="str">
        <f>VLOOKUP(A397,'Customer Names'!A$1:D2732,4,0)</f>
        <v>Jennings</v>
      </c>
      <c r="C397">
        <f>VLOOKUP(A397,'Medical Examinations'!A$1:B2732,2,0)</f>
        <v>27.1</v>
      </c>
      <c r="D397">
        <f>VLOOKUP(A397,'Medical Examinations'!A$1:C2733,3,0)</f>
        <v>9.0500000000000007</v>
      </c>
      <c r="E397" s="15" t="str">
        <f>VLOOKUP(A397,'Medical Examinations'!A$1:D2732,4,0)</f>
        <v>NO</v>
      </c>
      <c r="F397" s="15" t="str">
        <f>VLOOKUP(A397,'Medical Examinations'!A$1:E2732,5,0)</f>
        <v>NO</v>
      </c>
      <c r="G397" s="15" t="str">
        <f>VLOOKUP(A397,'Medical Examinations'!A$1:F2732,6,0)</f>
        <v>NO</v>
      </c>
      <c r="H397" s="15">
        <f>VLOOKUP(A397,'Medical Examinations'!A$1:G2732,7,0)</f>
        <v>2</v>
      </c>
      <c r="I397" t="str">
        <f>VLOOKUP(A397,'Medical Examinations'!A$1:H2731,8,0)</f>
        <v>NO</v>
      </c>
      <c r="J397" t="str">
        <f>VLOOKUP(A397,'Medical Examinations'!A$1:J2732,10,0)</f>
        <v>NormalWeight</v>
      </c>
      <c r="K397" t="str">
        <f>VLOOKUP(A397,'Medical Examinations'!A$1:K2731,11,0)</f>
        <v>Diabetes</v>
      </c>
      <c r="L397" t="str">
        <f>VLOOKUP(A397,'Hospitalisation Details'!A$1:L2739,12,0)</f>
        <v>7-Jul-1973</v>
      </c>
      <c r="M397">
        <f>VLOOKUP(A397,'Hospitalisation Details'!A$1:F2740,6,0)</f>
        <v>26140.36</v>
      </c>
      <c r="N397" s="15" t="str">
        <f>VLOOKUP(A397,'Hospitalisation Details'!A$1:G2739,7,0)</f>
        <v>tier - 2</v>
      </c>
      <c r="O397" s="15" t="str">
        <f>VLOOKUP(A397,'Hospitalisation Details'!A$1:H2740,8,0)</f>
        <v>tier - 3</v>
      </c>
      <c r="P397" t="str">
        <f>VLOOKUP(A397,'Hospitalisation Details'!A$1:I2740,9,0)</f>
        <v>R1011</v>
      </c>
      <c r="Q397" s="15">
        <f>VLOOKUP(A397,'Hospitalisation Details'!A$1:M2740,13,0)</f>
        <v>49</v>
      </c>
    </row>
    <row r="398" spans="1:17" ht="15" x14ac:dyDescent="0.25">
      <c r="A398" s="1" t="s">
        <v>1975</v>
      </c>
      <c r="B398" t="str">
        <f>VLOOKUP(A398,'Customer Names'!A$1:D2733,4,0)</f>
        <v>Fuller</v>
      </c>
      <c r="C398">
        <f>VLOOKUP(A398,'Medical Examinations'!A$1:B2733,2,0)</f>
        <v>24.42</v>
      </c>
      <c r="D398">
        <f>VLOOKUP(A398,'Medical Examinations'!A$1:C2734,3,0)</f>
        <v>11.31</v>
      </c>
      <c r="E398" s="15" t="str">
        <f>VLOOKUP(A398,'Medical Examinations'!A$1:D2733,4,0)</f>
        <v>NO</v>
      </c>
      <c r="F398" s="15" t="str">
        <f>VLOOKUP(A398,'Medical Examinations'!A$1:E2733,5,0)</f>
        <v>NO</v>
      </c>
      <c r="G398" s="15" t="str">
        <f>VLOOKUP(A398,'Medical Examinations'!A$1:F2733,6,0)</f>
        <v>NO</v>
      </c>
      <c r="H398" s="15">
        <f>VLOOKUP(A398,'Medical Examinations'!A$1:G2733,7,0)</f>
        <v>0</v>
      </c>
      <c r="I398" t="str">
        <f>VLOOKUP(A398,'Medical Examinations'!A$1:H2732,8,0)</f>
        <v>Yes</v>
      </c>
      <c r="J398" t="str">
        <f>VLOOKUP(A398,'Medical Examinations'!A$1:J2733,10,0)</f>
        <v>Over Weight</v>
      </c>
      <c r="K398" t="str">
        <f>VLOOKUP(A398,'Medical Examinations'!A$1:K2732,11,0)</f>
        <v>Diabetes</v>
      </c>
      <c r="L398" t="str">
        <f>VLOOKUP(A398,'Hospitalisation Details'!A$1:L2740,12,0)</f>
        <v>11-Oct-2002</v>
      </c>
      <c r="M398">
        <f>VLOOKUP(A398,'Hospitalisation Details'!A$1:F2741,6,0)</f>
        <v>26125.67</v>
      </c>
      <c r="N398" s="15" t="str">
        <f>VLOOKUP(A398,'Hospitalisation Details'!A$1:G2740,7,0)</f>
        <v>tier - 2</v>
      </c>
      <c r="O398" s="15" t="str">
        <f>VLOOKUP(A398,'Hospitalisation Details'!A$1:H2741,8,0)</f>
        <v>tier - 1</v>
      </c>
      <c r="P398" t="str">
        <f>VLOOKUP(A398,'Hospitalisation Details'!A$1:I2741,9,0)</f>
        <v>R1013</v>
      </c>
      <c r="Q398" s="15">
        <f>VLOOKUP(A398,'Hospitalisation Details'!A$1:M2741,13,0)</f>
        <v>20</v>
      </c>
    </row>
    <row r="399" spans="1:17" ht="15" x14ac:dyDescent="0.25">
      <c r="A399" s="1" t="s">
        <v>1974</v>
      </c>
      <c r="B399" t="str">
        <f>VLOOKUP(A399,'Customer Names'!A$1:D2734,4,0)</f>
        <v>Lovisek</v>
      </c>
      <c r="C399">
        <f>VLOOKUP(A399,'Medical Examinations'!A$1:B2734,2,0)</f>
        <v>26.695</v>
      </c>
      <c r="D399">
        <f>VLOOKUP(A399,'Medical Examinations'!A$1:C2735,3,0)</f>
        <v>4.68</v>
      </c>
      <c r="E399" s="15" t="str">
        <f>VLOOKUP(A399,'Medical Examinations'!A$1:D2734,4,0)</f>
        <v>Yes</v>
      </c>
      <c r="F399" s="15" t="str">
        <f>VLOOKUP(A399,'Medical Examinations'!A$1:E2734,5,0)</f>
        <v>NO</v>
      </c>
      <c r="G399" s="15" t="str">
        <f>VLOOKUP(A399,'Medical Examinations'!A$1:F2734,6,0)</f>
        <v>NO</v>
      </c>
      <c r="H399" s="15">
        <f>VLOOKUP(A399,'Medical Examinations'!A$1:G2734,7,0)</f>
        <v>2</v>
      </c>
      <c r="I399" t="str">
        <f>VLOOKUP(A399,'Medical Examinations'!A$1:H2733,8,0)</f>
        <v>Yes</v>
      </c>
      <c r="J399" t="str">
        <f>VLOOKUP(A399,'Medical Examinations'!A$1:J2734,10,0)</f>
        <v>Over Weight</v>
      </c>
      <c r="K399" t="str">
        <f>VLOOKUP(A399,'Medical Examinations'!A$1:K2733,11,0)</f>
        <v>Normal</v>
      </c>
      <c r="L399" t="str">
        <f>VLOOKUP(A399,'Hospitalisation Details'!A$1:L2741,12,0)</f>
        <v>9-Jul-1966</v>
      </c>
      <c r="M399">
        <f>VLOOKUP(A399,'Hospitalisation Details'!A$1:F2742,6,0)</f>
        <v>26109.33</v>
      </c>
      <c r="N399" s="15" t="str">
        <f>VLOOKUP(A399,'Hospitalisation Details'!A$1:G2741,7,0)</f>
        <v>tier - 2</v>
      </c>
      <c r="O399" s="15" t="str">
        <f>VLOOKUP(A399,'Hospitalisation Details'!A$1:H2742,8,0)</f>
        <v>tier - 3</v>
      </c>
      <c r="P399" t="str">
        <f>VLOOKUP(A399,'Hospitalisation Details'!A$1:I2742,9,0)</f>
        <v>R1012</v>
      </c>
      <c r="Q399" s="15">
        <f>VLOOKUP(A399,'Hospitalisation Details'!A$1:M2742,13,0)</f>
        <v>56</v>
      </c>
    </row>
    <row r="400" spans="1:17" ht="15" x14ac:dyDescent="0.25">
      <c r="A400" s="1" t="s">
        <v>1973</v>
      </c>
      <c r="B400" t="str">
        <f>VLOOKUP(A400,'Customer Names'!A$1:D2735,4,0)</f>
        <v>Painter</v>
      </c>
      <c r="C400">
        <f>VLOOKUP(A400,'Medical Examinations'!A$1:B2735,2,0)</f>
        <v>27.79</v>
      </c>
      <c r="D400">
        <f>VLOOKUP(A400,'Medical Examinations'!A$1:C2736,3,0)</f>
        <v>6.05</v>
      </c>
      <c r="E400" s="15" t="str">
        <f>VLOOKUP(A400,'Medical Examinations'!A$1:D2735,4,0)</f>
        <v>Yes</v>
      </c>
      <c r="F400" s="15" t="str">
        <f>VLOOKUP(A400,'Medical Examinations'!A$1:E2735,5,0)</f>
        <v>Yes</v>
      </c>
      <c r="G400" s="15" t="str">
        <f>VLOOKUP(A400,'Medical Examinations'!A$1:F2735,6,0)</f>
        <v>NO</v>
      </c>
      <c r="H400" s="15">
        <f>VLOOKUP(A400,'Medical Examinations'!A$1:G2735,7,0)</f>
        <v>1</v>
      </c>
      <c r="I400" t="str">
        <f>VLOOKUP(A400,'Medical Examinations'!A$1:H2734,8,0)</f>
        <v>Yes</v>
      </c>
      <c r="J400" t="str">
        <f>VLOOKUP(A400,'Medical Examinations'!A$1:J2735,10,0)</f>
        <v>Obesity</v>
      </c>
      <c r="K400" t="str">
        <f>VLOOKUP(A400,'Medical Examinations'!A$1:K2734,11,0)</f>
        <v>Pre-Diabetes</v>
      </c>
      <c r="L400" t="str">
        <f>VLOOKUP(A400,'Hospitalisation Details'!A$1:L2742,12,0)</f>
        <v>26-Dec-2000</v>
      </c>
      <c r="M400">
        <f>VLOOKUP(A400,'Hospitalisation Details'!A$1:F2743,6,0)</f>
        <v>26026.97</v>
      </c>
      <c r="N400" s="15" t="str">
        <f>VLOOKUP(A400,'Hospitalisation Details'!A$1:G2742,7,0)</f>
        <v>tier - 2</v>
      </c>
      <c r="O400" s="15" t="str">
        <f>VLOOKUP(A400,'Hospitalisation Details'!A$1:H2743,8,0)</f>
        <v>tier - 3</v>
      </c>
      <c r="P400" t="str">
        <f>VLOOKUP(A400,'Hospitalisation Details'!A$1:I2743,9,0)</f>
        <v>R1011</v>
      </c>
      <c r="Q400" s="15">
        <f>VLOOKUP(A400,'Hospitalisation Details'!A$1:M2743,13,0)</f>
        <v>22</v>
      </c>
    </row>
    <row r="401" spans="1:17" ht="15" x14ac:dyDescent="0.25">
      <c r="A401" s="1" t="s">
        <v>1972</v>
      </c>
      <c r="B401" t="str">
        <f>VLOOKUP(A401,'Customer Names'!A$1:D2736,4,0)</f>
        <v>Edwards</v>
      </c>
      <c r="C401">
        <f>VLOOKUP(A401,'Medical Examinations'!A$1:B2736,2,0)</f>
        <v>32.68</v>
      </c>
      <c r="D401">
        <f>VLOOKUP(A401,'Medical Examinations'!A$1:C2737,3,0)</f>
        <v>4.68</v>
      </c>
      <c r="E401" s="15" t="str">
        <f>VLOOKUP(A401,'Medical Examinations'!A$1:D2736,4,0)</f>
        <v>Yes</v>
      </c>
      <c r="F401" s="15" t="str">
        <f>VLOOKUP(A401,'Medical Examinations'!A$1:E2736,5,0)</f>
        <v>NO</v>
      </c>
      <c r="G401" s="15" t="str">
        <f>VLOOKUP(A401,'Medical Examinations'!A$1:F2736,6,0)</f>
        <v>NO</v>
      </c>
      <c r="H401" s="15">
        <f>VLOOKUP(A401,'Medical Examinations'!A$1:G2736,7,0)</f>
        <v>0</v>
      </c>
      <c r="I401" t="str">
        <f>VLOOKUP(A401,'Medical Examinations'!A$1:H2735,8,0)</f>
        <v>NO</v>
      </c>
      <c r="J401" t="str">
        <f>VLOOKUP(A401,'Medical Examinations'!A$1:J2736,10,0)</f>
        <v>Over Weight</v>
      </c>
      <c r="K401" t="str">
        <f>VLOOKUP(A401,'Medical Examinations'!A$1:K2735,11,0)</f>
        <v>Normal</v>
      </c>
      <c r="L401" t="str">
        <f>VLOOKUP(A401,'Hospitalisation Details'!A$1:L2743,12,0)</f>
        <v>5-Jun-2001</v>
      </c>
      <c r="M401">
        <f>VLOOKUP(A401,'Hospitalisation Details'!A$1:F2744,6,0)</f>
        <v>26018.95</v>
      </c>
      <c r="N401" s="15" t="str">
        <f>VLOOKUP(A401,'Hospitalisation Details'!A$1:G2743,7,0)</f>
        <v>tier - 2</v>
      </c>
      <c r="O401" s="15" t="str">
        <f>VLOOKUP(A401,'Hospitalisation Details'!A$1:H2744,8,0)</f>
        <v>tier - 2</v>
      </c>
      <c r="P401" t="str">
        <f>VLOOKUP(A401,'Hospitalisation Details'!A$1:I2744,9,0)</f>
        <v>R1012</v>
      </c>
      <c r="Q401" s="15">
        <f>VLOOKUP(A401,'Hospitalisation Details'!A$1:M2744,13,0)</f>
        <v>22</v>
      </c>
    </row>
    <row r="402" spans="1:17" ht="15" x14ac:dyDescent="0.25">
      <c r="A402" s="1" t="s">
        <v>1971</v>
      </c>
      <c r="B402" t="str">
        <f>VLOOKUP(A402,'Customer Names'!A$1:D2737,4,0)</f>
        <v>Liebl</v>
      </c>
      <c r="C402">
        <f>VLOOKUP(A402,'Medical Examinations'!A$1:B2737,2,0)</f>
        <v>26.4</v>
      </c>
      <c r="D402">
        <f>VLOOKUP(A402,'Medical Examinations'!A$1:C2738,3,0)</f>
        <v>9.5</v>
      </c>
      <c r="E402" s="15" t="str">
        <f>VLOOKUP(A402,'Medical Examinations'!A$1:D2737,4,0)</f>
        <v>Yes</v>
      </c>
      <c r="F402" s="15" t="str">
        <f>VLOOKUP(A402,'Medical Examinations'!A$1:E2737,5,0)</f>
        <v>NO</v>
      </c>
      <c r="G402" s="15" t="str">
        <f>VLOOKUP(A402,'Medical Examinations'!A$1:F2737,6,0)</f>
        <v>NO</v>
      </c>
      <c r="H402" s="15">
        <f>VLOOKUP(A402,'Medical Examinations'!A$1:G2737,7,0)</f>
        <v>2</v>
      </c>
      <c r="I402" t="str">
        <f>VLOOKUP(A402,'Medical Examinations'!A$1:H2736,8,0)</f>
        <v>NO</v>
      </c>
      <c r="J402" t="str">
        <f>VLOOKUP(A402,'Medical Examinations'!A$1:J2737,10,0)</f>
        <v>NormalWeight</v>
      </c>
      <c r="K402" t="str">
        <f>VLOOKUP(A402,'Medical Examinations'!A$1:K2736,11,0)</f>
        <v>Diabetes</v>
      </c>
      <c r="L402" t="str">
        <f>VLOOKUP(A402,'Hospitalisation Details'!A$1:L2744,12,0)</f>
        <v>3-Dec-1970</v>
      </c>
      <c r="M402">
        <f>VLOOKUP(A402,'Hospitalisation Details'!A$1:F2745,6,0)</f>
        <v>25992.82</v>
      </c>
      <c r="N402" s="15" t="str">
        <f>VLOOKUP(A402,'Hospitalisation Details'!A$1:G2744,7,0)</f>
        <v>tier - 2</v>
      </c>
      <c r="O402" s="15" t="str">
        <f>VLOOKUP(A402,'Hospitalisation Details'!A$1:H2745,8,0)</f>
        <v>tier - 2</v>
      </c>
      <c r="P402" t="str">
        <f>VLOOKUP(A402,'Hospitalisation Details'!A$1:I2745,9,0)</f>
        <v>R1013</v>
      </c>
      <c r="Q402" s="15">
        <f>VLOOKUP(A402,'Hospitalisation Details'!A$1:M2745,13,0)</f>
        <v>52</v>
      </c>
    </row>
    <row r="403" spans="1:17" ht="15" x14ac:dyDescent="0.25">
      <c r="A403" s="1" t="s">
        <v>1970</v>
      </c>
      <c r="B403" t="str">
        <f>VLOOKUP(A403,'Customer Names'!A$1:D2738,4,0)</f>
        <v>Kasabian-Larson</v>
      </c>
      <c r="C403">
        <f>VLOOKUP(A403,'Medical Examinations'!A$1:B2738,2,0)</f>
        <v>23.655000000000001</v>
      </c>
      <c r="D403">
        <f>VLOOKUP(A403,'Medical Examinations'!A$1:C2739,3,0)</f>
        <v>10.84</v>
      </c>
      <c r="E403" s="15" t="str">
        <f>VLOOKUP(A403,'Medical Examinations'!A$1:D2738,4,0)</f>
        <v>Yes</v>
      </c>
      <c r="F403" s="15" t="str">
        <f>VLOOKUP(A403,'Medical Examinations'!A$1:E2738,5,0)</f>
        <v>NO</v>
      </c>
      <c r="G403" s="15" t="str">
        <f>VLOOKUP(A403,'Medical Examinations'!A$1:F2738,6,0)</f>
        <v>Yes</v>
      </c>
      <c r="H403" s="15">
        <f>VLOOKUP(A403,'Medical Examinations'!A$1:G2738,7,0)</f>
        <v>1</v>
      </c>
      <c r="I403" t="str">
        <f>VLOOKUP(A403,'Medical Examinations'!A$1:H2737,8,0)</f>
        <v>Yes</v>
      </c>
      <c r="J403" t="str">
        <f>VLOOKUP(A403,'Medical Examinations'!A$1:J2738,10,0)</f>
        <v>Over Weight</v>
      </c>
      <c r="K403" t="str">
        <f>VLOOKUP(A403,'Medical Examinations'!A$1:K2737,11,0)</f>
        <v>Diabetes</v>
      </c>
      <c r="L403" t="str">
        <f>VLOOKUP(A403,'Hospitalisation Details'!A$1:L2745,12,0)</f>
        <v>21-Aug-1963</v>
      </c>
      <c r="M403">
        <f>VLOOKUP(A403,'Hospitalisation Details'!A$1:F2746,6,0)</f>
        <v>25678.78</v>
      </c>
      <c r="N403" s="15" t="str">
        <f>VLOOKUP(A403,'Hospitalisation Details'!A$1:G2745,7,0)</f>
        <v>tier - 2</v>
      </c>
      <c r="O403" s="15" t="str">
        <f>VLOOKUP(A403,'Hospitalisation Details'!A$1:H2746,8,0)</f>
        <v>tier - 3</v>
      </c>
      <c r="P403" t="str">
        <f>VLOOKUP(A403,'Hospitalisation Details'!A$1:I2746,9,0)</f>
        <v>R1012</v>
      </c>
      <c r="Q403" s="15">
        <f>VLOOKUP(A403,'Hospitalisation Details'!A$1:M2746,13,0)</f>
        <v>59</v>
      </c>
    </row>
    <row r="404" spans="1:17" ht="15" x14ac:dyDescent="0.25">
      <c r="A404" s="1" t="s">
        <v>1969</v>
      </c>
      <c r="B404" t="str">
        <f>VLOOKUP(A404,'Customer Names'!A$1:D2739,4,0)</f>
        <v>Creamer</v>
      </c>
      <c r="C404">
        <f>VLOOKUP(A404,'Medical Examinations'!A$1:B2739,2,0)</f>
        <v>27.36</v>
      </c>
      <c r="D404">
        <f>VLOOKUP(A404,'Medical Examinations'!A$1:C2740,3,0)</f>
        <v>5.88</v>
      </c>
      <c r="E404" s="15" t="str">
        <f>VLOOKUP(A404,'Medical Examinations'!A$1:D2739,4,0)</f>
        <v>NO</v>
      </c>
      <c r="F404" s="15" t="str">
        <f>VLOOKUP(A404,'Medical Examinations'!A$1:E2739,5,0)</f>
        <v>NO</v>
      </c>
      <c r="G404" s="15" t="str">
        <f>VLOOKUP(A404,'Medical Examinations'!A$1:F2739,6,0)</f>
        <v>NO</v>
      </c>
      <c r="H404" s="15">
        <f>VLOOKUP(A404,'Medical Examinations'!A$1:G2739,7,0)</f>
        <v>2</v>
      </c>
      <c r="I404" t="str">
        <f>VLOOKUP(A404,'Medical Examinations'!A$1:H2738,8,0)</f>
        <v>NO</v>
      </c>
      <c r="J404" t="str">
        <f>VLOOKUP(A404,'Medical Examinations'!A$1:J2739,10,0)</f>
        <v>Over Weight</v>
      </c>
      <c r="K404" t="str">
        <f>VLOOKUP(A404,'Medical Examinations'!A$1:K2738,11,0)</f>
        <v>Pre-Diabetes</v>
      </c>
      <c r="L404" t="str">
        <f>VLOOKUP(A404,'Hospitalisation Details'!A$1:L2746,12,0)</f>
        <v>17-Jul-1972</v>
      </c>
      <c r="M404">
        <f>VLOOKUP(A404,'Hospitalisation Details'!A$1:F2747,6,0)</f>
        <v>25656.58</v>
      </c>
      <c r="N404" s="15" t="str">
        <f>VLOOKUP(A404,'Hospitalisation Details'!A$1:G2746,7,0)</f>
        <v>tier - 2</v>
      </c>
      <c r="O404" s="15" t="str">
        <f>VLOOKUP(A404,'Hospitalisation Details'!A$1:H2747,8,0)</f>
        <v>tier - 3</v>
      </c>
      <c r="P404" t="str">
        <f>VLOOKUP(A404,'Hospitalisation Details'!A$1:I2747,9,0)</f>
        <v>R1024</v>
      </c>
      <c r="Q404" s="15">
        <f>VLOOKUP(A404,'Hospitalisation Details'!A$1:M2747,13,0)</f>
        <v>50</v>
      </c>
    </row>
    <row r="405" spans="1:17" ht="15" x14ac:dyDescent="0.25">
      <c r="A405" s="1" t="s">
        <v>1968</v>
      </c>
      <c r="B405" t="str">
        <f>VLOOKUP(A405,'Customer Names'!A$1:D2740,4,0)</f>
        <v>Kimbel</v>
      </c>
      <c r="C405">
        <f>VLOOKUP(A405,'Medical Examinations'!A$1:B2740,2,0)</f>
        <v>27.82</v>
      </c>
      <c r="D405">
        <f>VLOOKUP(A405,'Medical Examinations'!A$1:C2741,3,0)</f>
        <v>5.24</v>
      </c>
      <c r="E405" s="15" t="str">
        <f>VLOOKUP(A405,'Medical Examinations'!A$1:D2740,4,0)</f>
        <v>Yes</v>
      </c>
      <c r="F405" s="15" t="str">
        <f>VLOOKUP(A405,'Medical Examinations'!A$1:E2740,5,0)</f>
        <v>NO</v>
      </c>
      <c r="G405" s="15" t="str">
        <f>VLOOKUP(A405,'Medical Examinations'!A$1:F2740,6,0)</f>
        <v>NO</v>
      </c>
      <c r="H405" s="15">
        <f>VLOOKUP(A405,'Medical Examinations'!A$1:G2740,7,0)</f>
        <v>0</v>
      </c>
      <c r="I405" t="str">
        <f>VLOOKUP(A405,'Medical Examinations'!A$1:H2739,8,0)</f>
        <v>Yes</v>
      </c>
      <c r="J405" t="str">
        <f>VLOOKUP(A405,'Medical Examinations'!A$1:J2740,10,0)</f>
        <v>Over Weight</v>
      </c>
      <c r="K405" t="str">
        <f>VLOOKUP(A405,'Medical Examinations'!A$1:K2739,11,0)</f>
        <v>Normal</v>
      </c>
      <c r="L405" t="str">
        <f>VLOOKUP(A405,'Hospitalisation Details'!A$1:L2747,12,0)</f>
        <v>2-Aug-2001</v>
      </c>
      <c r="M405">
        <f>VLOOKUP(A405,'Hospitalisation Details'!A$1:F2748,6,0)</f>
        <v>25648.98</v>
      </c>
      <c r="N405" s="15" t="str">
        <f>VLOOKUP(A405,'Hospitalisation Details'!A$1:G2747,7,0)</f>
        <v>tier - 2</v>
      </c>
      <c r="O405" s="15" t="str">
        <f>VLOOKUP(A405,'Hospitalisation Details'!A$1:H2748,8,0)</f>
        <v>tier - 1</v>
      </c>
      <c r="P405" t="str">
        <f>VLOOKUP(A405,'Hospitalisation Details'!A$1:I2748,9,0)</f>
        <v>R1011</v>
      </c>
      <c r="Q405" s="15">
        <f>VLOOKUP(A405,'Hospitalisation Details'!A$1:M2748,13,0)</f>
        <v>21</v>
      </c>
    </row>
    <row r="406" spans="1:17" ht="15" x14ac:dyDescent="0.25">
      <c r="A406" s="1" t="s">
        <v>1967</v>
      </c>
      <c r="B406" t="str">
        <f>VLOOKUP(A406,'Customer Names'!A$1:D2741,4,0)</f>
        <v>Livensparger</v>
      </c>
      <c r="C406">
        <f>VLOOKUP(A406,'Medical Examinations'!A$1:B2741,2,0)</f>
        <v>25.46</v>
      </c>
      <c r="D406">
        <f>VLOOKUP(A406,'Medical Examinations'!A$1:C2742,3,0)</f>
        <v>11.75</v>
      </c>
      <c r="E406" s="15" t="str">
        <f>VLOOKUP(A406,'Medical Examinations'!A$1:D2741,4,0)</f>
        <v>NO</v>
      </c>
      <c r="F406" s="15" t="str">
        <f>VLOOKUP(A406,'Medical Examinations'!A$1:E2741,5,0)</f>
        <v>NO</v>
      </c>
      <c r="G406" s="15" t="str">
        <f>VLOOKUP(A406,'Medical Examinations'!A$1:F2741,6,0)</f>
        <v>NO</v>
      </c>
      <c r="H406" s="15">
        <f>VLOOKUP(A406,'Medical Examinations'!A$1:G2741,7,0)</f>
        <v>0</v>
      </c>
      <c r="I406" t="str">
        <f>VLOOKUP(A406,'Medical Examinations'!A$1:H2740,8,0)</f>
        <v>NO</v>
      </c>
      <c r="J406" t="str">
        <f>VLOOKUP(A406,'Medical Examinations'!A$1:J2741,10,0)</f>
        <v>Over Weight</v>
      </c>
      <c r="K406" t="str">
        <f>VLOOKUP(A406,'Medical Examinations'!A$1:K2740,11,0)</f>
        <v>Diabetes</v>
      </c>
      <c r="L406" t="str">
        <f>VLOOKUP(A406,'Hospitalisation Details'!A$1:L2748,12,0)</f>
        <v>11-Dec-1968</v>
      </c>
      <c r="M406">
        <f>VLOOKUP(A406,'Hospitalisation Details'!A$1:F2749,6,0)</f>
        <v>25517.11</v>
      </c>
      <c r="N406" s="15" t="str">
        <f>VLOOKUP(A406,'Hospitalisation Details'!A$1:G2748,7,0)</f>
        <v>tier - 2</v>
      </c>
      <c r="O406" s="15" t="str">
        <f>VLOOKUP(A406,'Hospitalisation Details'!A$1:H2749,8,0)</f>
        <v>tier - 3</v>
      </c>
      <c r="P406" t="str">
        <f>VLOOKUP(A406,'Hospitalisation Details'!A$1:I2749,9,0)</f>
        <v>R1017</v>
      </c>
      <c r="Q406" s="15">
        <f>VLOOKUP(A406,'Hospitalisation Details'!A$1:M2749,13,0)</f>
        <v>54</v>
      </c>
    </row>
    <row r="407" spans="1:17" ht="15" x14ac:dyDescent="0.25">
      <c r="A407" s="1" t="s">
        <v>1966</v>
      </c>
      <c r="B407" t="str">
        <f>VLOOKUP(A407,'Customer Names'!A$1:D2742,4,0)</f>
        <v>Grange</v>
      </c>
      <c r="C407">
        <f>VLOOKUP(A407,'Medical Examinations'!A$1:B2742,2,0)</f>
        <v>25.1</v>
      </c>
      <c r="D407">
        <f>VLOOKUP(A407,'Medical Examinations'!A$1:C2743,3,0)</f>
        <v>6.97</v>
      </c>
      <c r="E407" s="15" t="str">
        <f>VLOOKUP(A407,'Medical Examinations'!A$1:D2742,4,0)</f>
        <v>NO</v>
      </c>
      <c r="F407" s="15" t="str">
        <f>VLOOKUP(A407,'Medical Examinations'!A$1:E2742,5,0)</f>
        <v>NO</v>
      </c>
      <c r="G407" s="15" t="str">
        <f>VLOOKUP(A407,'Medical Examinations'!A$1:F2742,6,0)</f>
        <v>NO</v>
      </c>
      <c r="H407" s="15">
        <f>VLOOKUP(A407,'Medical Examinations'!A$1:G2742,7,0)</f>
        <v>0</v>
      </c>
      <c r="I407" t="str">
        <f>VLOOKUP(A407,'Medical Examinations'!A$1:H2741,8,0)</f>
        <v>Yes</v>
      </c>
      <c r="J407" t="str">
        <f>VLOOKUP(A407,'Medical Examinations'!A$1:J2742,10,0)</f>
        <v>Obesity</v>
      </c>
      <c r="K407" t="str">
        <f>VLOOKUP(A407,'Medical Examinations'!A$1:K2741,11,0)</f>
        <v>Diabetes</v>
      </c>
      <c r="L407" t="str">
        <f>VLOOKUP(A407,'Hospitalisation Details'!A$1:L2749,12,0)</f>
        <v>22-Aug-1968</v>
      </c>
      <c r="M407">
        <f>VLOOKUP(A407,'Hospitalisation Details'!A$1:F2750,6,0)</f>
        <v>25382.3</v>
      </c>
      <c r="N407" s="15" t="str">
        <f>VLOOKUP(A407,'Hospitalisation Details'!A$1:G2749,7,0)</f>
        <v>tier - 2</v>
      </c>
      <c r="O407" s="15" t="str">
        <f>VLOOKUP(A407,'Hospitalisation Details'!A$1:H2750,8,0)</f>
        <v>tier - 2</v>
      </c>
      <c r="P407" t="str">
        <f>VLOOKUP(A407,'Hospitalisation Details'!A$1:I2750,9,0)</f>
        <v>R1011</v>
      </c>
      <c r="Q407" s="15">
        <f>VLOOKUP(A407,'Hospitalisation Details'!A$1:M2750,13,0)</f>
        <v>54</v>
      </c>
    </row>
    <row r="408" spans="1:17" ht="15" x14ac:dyDescent="0.25">
      <c r="A408" s="1" t="s">
        <v>1965</v>
      </c>
      <c r="B408" t="str">
        <f>VLOOKUP(A408,'Customer Names'!A$1:D2743,4,0)</f>
        <v>Nunlist</v>
      </c>
      <c r="C408">
        <f>VLOOKUP(A408,'Medical Examinations'!A$1:B2743,2,0)</f>
        <v>32.11</v>
      </c>
      <c r="D408">
        <f>VLOOKUP(A408,'Medical Examinations'!A$1:C2744,3,0)</f>
        <v>4.76</v>
      </c>
      <c r="E408" s="15" t="str">
        <f>VLOOKUP(A408,'Medical Examinations'!A$1:D2743,4,0)</f>
        <v>NO</v>
      </c>
      <c r="F408" s="15" t="str">
        <f>VLOOKUP(A408,'Medical Examinations'!A$1:E2743,5,0)</f>
        <v>NO</v>
      </c>
      <c r="G408" s="15" t="str">
        <f>VLOOKUP(A408,'Medical Examinations'!A$1:F2743,6,0)</f>
        <v>NO</v>
      </c>
      <c r="H408" s="15">
        <f>VLOOKUP(A408,'Medical Examinations'!A$1:G2743,7,0)</f>
        <v>2</v>
      </c>
      <c r="I408" t="str">
        <f>VLOOKUP(A408,'Medical Examinations'!A$1:H2742,8,0)</f>
        <v>NO</v>
      </c>
      <c r="J408" t="str">
        <f>VLOOKUP(A408,'Medical Examinations'!A$1:J2743,10,0)</f>
        <v>Over Weight</v>
      </c>
      <c r="K408" t="str">
        <f>VLOOKUP(A408,'Medical Examinations'!A$1:K2742,11,0)</f>
        <v>Normal</v>
      </c>
      <c r="L408" t="str">
        <f>VLOOKUP(A408,'Hospitalisation Details'!A$1:L2750,12,0)</f>
        <v>26-Sep-1972</v>
      </c>
      <c r="M408">
        <f>VLOOKUP(A408,'Hospitalisation Details'!A$1:F2751,6,0)</f>
        <v>25333.33</v>
      </c>
      <c r="N408" s="15" t="str">
        <f>VLOOKUP(A408,'Hospitalisation Details'!A$1:G2750,7,0)</f>
        <v>tier - 2</v>
      </c>
      <c r="O408" s="15" t="str">
        <f>VLOOKUP(A408,'Hospitalisation Details'!A$1:H2751,8,0)</f>
        <v>tier - 2</v>
      </c>
      <c r="P408" t="str">
        <f>VLOOKUP(A408,'Hospitalisation Details'!A$1:I2751,9,0)</f>
        <v>R1017</v>
      </c>
      <c r="Q408" s="15">
        <f>VLOOKUP(A408,'Hospitalisation Details'!A$1:M2751,13,0)</f>
        <v>50</v>
      </c>
    </row>
    <row r="409" spans="1:17" ht="15" x14ac:dyDescent="0.25">
      <c r="A409" s="1" t="s">
        <v>1964</v>
      </c>
      <c r="B409" t="str">
        <f>VLOOKUP(A409,'Customer Names'!A$1:D2744,4,0)</f>
        <v>Cutter</v>
      </c>
      <c r="C409">
        <f>VLOOKUP(A409,'Medical Examinations'!A$1:B2744,2,0)</f>
        <v>29.8</v>
      </c>
      <c r="D409">
        <f>VLOOKUP(A409,'Medical Examinations'!A$1:C2745,3,0)</f>
        <v>8.24</v>
      </c>
      <c r="E409" s="15" t="str">
        <f>VLOOKUP(A409,'Medical Examinations'!A$1:D2744,4,0)</f>
        <v>Yes</v>
      </c>
      <c r="F409" s="15" t="str">
        <f>VLOOKUP(A409,'Medical Examinations'!A$1:E2744,5,0)</f>
        <v>NO</v>
      </c>
      <c r="G409" s="15" t="str">
        <f>VLOOKUP(A409,'Medical Examinations'!A$1:F2744,6,0)</f>
        <v>NO</v>
      </c>
      <c r="H409" s="15">
        <f>VLOOKUP(A409,'Medical Examinations'!A$1:G2744,7,0)</f>
        <v>1</v>
      </c>
      <c r="I409" t="str">
        <f>VLOOKUP(A409,'Medical Examinations'!A$1:H2743,8,0)</f>
        <v>Yes</v>
      </c>
      <c r="J409" t="str">
        <f>VLOOKUP(A409,'Medical Examinations'!A$1:J2744,10,0)</f>
        <v>NormalWeight</v>
      </c>
      <c r="K409" t="str">
        <f>VLOOKUP(A409,'Medical Examinations'!A$1:K2743,11,0)</f>
        <v>Diabetes</v>
      </c>
      <c r="L409" t="str">
        <f>VLOOKUP(A409,'Hospitalisation Details'!A$1:L2751,12,0)</f>
        <v>14-Dec-1975</v>
      </c>
      <c r="M409">
        <f>VLOOKUP(A409,'Hospitalisation Details'!A$1:F2752,6,0)</f>
        <v>25309.49</v>
      </c>
      <c r="N409" s="15" t="str">
        <f>VLOOKUP(A409,'Hospitalisation Details'!A$1:G2751,7,0)</f>
        <v>tier - 2</v>
      </c>
      <c r="O409" s="15" t="str">
        <f>VLOOKUP(A409,'Hospitalisation Details'!A$1:H2752,8,0)</f>
        <v>tier - 1</v>
      </c>
      <c r="P409" t="str">
        <f>VLOOKUP(A409,'Hospitalisation Details'!A$1:I2752,9,0)</f>
        <v>R1011</v>
      </c>
      <c r="Q409" s="15">
        <f>VLOOKUP(A409,'Hospitalisation Details'!A$1:M2752,13,0)</f>
        <v>47</v>
      </c>
    </row>
    <row r="410" spans="1:17" ht="15" x14ac:dyDescent="0.25">
      <c r="A410" s="1" t="s">
        <v>1963</v>
      </c>
      <c r="B410" t="str">
        <f>VLOOKUP(A410,'Customer Names'!A$1:D2745,4,0)</f>
        <v>Martin</v>
      </c>
      <c r="C410">
        <f>VLOOKUP(A410,'Medical Examinations'!A$1:B2745,2,0)</f>
        <v>24.01</v>
      </c>
      <c r="D410">
        <f>VLOOKUP(A410,'Medical Examinations'!A$1:C2746,3,0)</f>
        <v>4.76</v>
      </c>
      <c r="E410" s="15" t="str">
        <f>VLOOKUP(A410,'Medical Examinations'!A$1:D2745,4,0)</f>
        <v>NO</v>
      </c>
      <c r="F410" s="15" t="str">
        <f>VLOOKUP(A410,'Medical Examinations'!A$1:E2745,5,0)</f>
        <v>NO</v>
      </c>
      <c r="G410" s="15" t="str">
        <f>VLOOKUP(A410,'Medical Examinations'!A$1:F2745,6,0)</f>
        <v>NO</v>
      </c>
      <c r="H410" s="15">
        <f>VLOOKUP(A410,'Medical Examinations'!A$1:G2745,7,0)</f>
        <v>1</v>
      </c>
      <c r="I410" t="str">
        <f>VLOOKUP(A410,'Medical Examinations'!A$1:H2744,8,0)</f>
        <v>Yes</v>
      </c>
      <c r="J410" t="str">
        <f>VLOOKUP(A410,'Medical Examinations'!A$1:J2745,10,0)</f>
        <v>NormalWeight</v>
      </c>
      <c r="K410" t="str">
        <f>VLOOKUP(A410,'Medical Examinations'!A$1:K2744,11,0)</f>
        <v>Normal</v>
      </c>
      <c r="L410" t="str">
        <f>VLOOKUP(A410,'Hospitalisation Details'!A$1:L2752,12,0)</f>
        <v>24-Nov-1998</v>
      </c>
      <c r="M410">
        <f>VLOOKUP(A410,'Hospitalisation Details'!A$1:F2753,6,0)</f>
        <v>25127.22</v>
      </c>
      <c r="N410" s="15" t="str">
        <f>VLOOKUP(A410,'Hospitalisation Details'!A$1:G2752,7,0)</f>
        <v>tier - 2</v>
      </c>
      <c r="O410" s="15" t="str">
        <f>VLOOKUP(A410,'Hospitalisation Details'!A$1:H2753,8,0)</f>
        <v>tier - 3</v>
      </c>
      <c r="P410" t="str">
        <f>VLOOKUP(A410,'Hospitalisation Details'!A$1:I2753,9,0)</f>
        <v>R1011</v>
      </c>
      <c r="Q410" s="15">
        <f>VLOOKUP(A410,'Hospitalisation Details'!A$1:M2753,13,0)</f>
        <v>24</v>
      </c>
    </row>
    <row r="411" spans="1:17" ht="15" x14ac:dyDescent="0.25">
      <c r="A411" s="1" t="s">
        <v>1962</v>
      </c>
      <c r="B411" t="str">
        <f>VLOOKUP(A411,'Customer Names'!A$1:D2746,4,0)</f>
        <v>Cooney</v>
      </c>
      <c r="C411">
        <f>VLOOKUP(A411,'Medical Examinations'!A$1:B2746,2,0)</f>
        <v>23.21</v>
      </c>
      <c r="D411">
        <f>VLOOKUP(A411,'Medical Examinations'!A$1:C2747,3,0)</f>
        <v>6.03</v>
      </c>
      <c r="E411" s="15" t="str">
        <f>VLOOKUP(A411,'Medical Examinations'!A$1:D2746,4,0)</f>
        <v>NO</v>
      </c>
      <c r="F411" s="15" t="str">
        <f>VLOOKUP(A411,'Medical Examinations'!A$1:E2746,5,0)</f>
        <v>NO</v>
      </c>
      <c r="G411" s="15" t="str">
        <f>VLOOKUP(A411,'Medical Examinations'!A$1:F2746,6,0)</f>
        <v>NO</v>
      </c>
      <c r="H411" s="15">
        <f>VLOOKUP(A411,'Medical Examinations'!A$1:G2746,7,0)</f>
        <v>1</v>
      </c>
      <c r="I411" t="str">
        <f>VLOOKUP(A411,'Medical Examinations'!A$1:H2745,8,0)</f>
        <v>NO</v>
      </c>
      <c r="J411" t="str">
        <f>VLOOKUP(A411,'Medical Examinations'!A$1:J2746,10,0)</f>
        <v>NormalWeight</v>
      </c>
      <c r="K411" t="str">
        <f>VLOOKUP(A411,'Medical Examinations'!A$1:K2745,11,0)</f>
        <v>Pre-Diabetes</v>
      </c>
      <c r="L411" t="str">
        <f>VLOOKUP(A411,'Hospitalisation Details'!A$1:L2753,12,0)</f>
        <v>14-Jun-1998</v>
      </c>
      <c r="M411">
        <f>VLOOKUP(A411,'Hospitalisation Details'!A$1:F2754,6,0)</f>
        <v>25081.77</v>
      </c>
      <c r="N411" s="15" t="str">
        <f>VLOOKUP(A411,'Hospitalisation Details'!A$1:G2753,7,0)</f>
        <v>tier - 2</v>
      </c>
      <c r="O411" s="15" t="str">
        <f>VLOOKUP(A411,'Hospitalisation Details'!A$1:H2754,8,0)</f>
        <v>tier - 2</v>
      </c>
      <c r="P411" t="str">
        <f>VLOOKUP(A411,'Hospitalisation Details'!A$1:I2754,9,0)</f>
        <v>R1013</v>
      </c>
      <c r="Q411" s="15">
        <f>VLOOKUP(A411,'Hospitalisation Details'!A$1:M2754,13,0)</f>
        <v>24</v>
      </c>
    </row>
    <row r="412" spans="1:17" ht="15" x14ac:dyDescent="0.25">
      <c r="A412" s="1" t="s">
        <v>1961</v>
      </c>
      <c r="B412" t="str">
        <f>VLOOKUP(A412,'Customer Names'!A$1:D2747,4,0)</f>
        <v>Bier</v>
      </c>
      <c r="C412">
        <f>VLOOKUP(A412,'Medical Examinations'!A$1:B2747,2,0)</f>
        <v>21.2</v>
      </c>
      <c r="D412">
        <f>VLOOKUP(A412,'Medical Examinations'!A$1:C2748,3,0)</f>
        <v>4.07</v>
      </c>
      <c r="E412" s="15" t="str">
        <f>VLOOKUP(A412,'Medical Examinations'!A$1:D2747,4,0)</f>
        <v>Yes</v>
      </c>
      <c r="F412" s="15" t="str">
        <f>VLOOKUP(A412,'Medical Examinations'!A$1:E2747,5,0)</f>
        <v>NO</v>
      </c>
      <c r="G412" s="15" t="str">
        <f>VLOOKUP(A412,'Medical Examinations'!A$1:F2747,6,0)</f>
        <v>NO</v>
      </c>
      <c r="H412" s="15">
        <f>VLOOKUP(A412,'Medical Examinations'!A$1:G2747,7,0)</f>
        <v>1</v>
      </c>
      <c r="I412" t="str">
        <f>VLOOKUP(A412,'Medical Examinations'!A$1:H2746,8,0)</f>
        <v>Yes</v>
      </c>
      <c r="J412" t="str">
        <f>VLOOKUP(A412,'Medical Examinations'!A$1:J2747,10,0)</f>
        <v>Over Weight</v>
      </c>
      <c r="K412" t="str">
        <f>VLOOKUP(A412,'Medical Examinations'!A$1:K2746,11,0)</f>
        <v>Normal</v>
      </c>
      <c r="L412" t="str">
        <f>VLOOKUP(A412,'Hospitalisation Details'!A$1:L2754,12,0)</f>
        <v>4-Dec-1995</v>
      </c>
      <c r="M412">
        <f>VLOOKUP(A412,'Hospitalisation Details'!A$1:F2755,6,0)</f>
        <v>25075.97</v>
      </c>
      <c r="N412" s="15" t="str">
        <f>VLOOKUP(A412,'Hospitalisation Details'!A$1:G2754,7,0)</f>
        <v>tier - 2</v>
      </c>
      <c r="O412" s="15" t="str">
        <f>VLOOKUP(A412,'Hospitalisation Details'!A$1:H2755,8,0)</f>
        <v>tier - 2</v>
      </c>
      <c r="P412" t="str">
        <f>VLOOKUP(A412,'Hospitalisation Details'!A$1:I2755,9,0)</f>
        <v>R1011</v>
      </c>
      <c r="Q412" s="15">
        <f>VLOOKUP(A412,'Hospitalisation Details'!A$1:M2755,13,0)</f>
        <v>27</v>
      </c>
    </row>
    <row r="413" spans="1:17" ht="15" x14ac:dyDescent="0.25">
      <c r="A413" s="1" t="s">
        <v>1960</v>
      </c>
      <c r="B413" t="str">
        <f>VLOOKUP(A413,'Customer Names'!A$1:D2748,4,0)</f>
        <v>Muskopf</v>
      </c>
      <c r="C413">
        <f>VLOOKUP(A413,'Medical Examinations'!A$1:B2748,2,0)</f>
        <v>28.215</v>
      </c>
      <c r="D413">
        <f>VLOOKUP(A413,'Medical Examinations'!A$1:C2749,3,0)</f>
        <v>8.26</v>
      </c>
      <c r="E413" s="15" t="str">
        <f>VLOOKUP(A413,'Medical Examinations'!A$1:D2748,4,0)</f>
        <v>Yes</v>
      </c>
      <c r="F413" s="15" t="str">
        <f>VLOOKUP(A413,'Medical Examinations'!A$1:E2748,5,0)</f>
        <v>NO</v>
      </c>
      <c r="G413" s="15" t="str">
        <f>VLOOKUP(A413,'Medical Examinations'!A$1:F2748,6,0)</f>
        <v>NO</v>
      </c>
      <c r="H413" s="15">
        <f>VLOOKUP(A413,'Medical Examinations'!A$1:G2748,7,0)</f>
        <v>1</v>
      </c>
      <c r="I413" t="str">
        <f>VLOOKUP(A413,'Medical Examinations'!A$1:H2747,8,0)</f>
        <v>Yes</v>
      </c>
      <c r="J413" t="str">
        <f>VLOOKUP(A413,'Medical Examinations'!A$1:J2748,10,0)</f>
        <v>Obesity</v>
      </c>
      <c r="K413" t="str">
        <f>VLOOKUP(A413,'Medical Examinations'!A$1:K2747,11,0)</f>
        <v>Diabetes</v>
      </c>
      <c r="L413" t="str">
        <f>VLOOKUP(A413,'Hospitalisation Details'!A$1:L2755,12,0)</f>
        <v>14-Nov-1975</v>
      </c>
      <c r="M413">
        <f>VLOOKUP(A413,'Hospitalisation Details'!A$1:F2756,6,0)</f>
        <v>24915.22</v>
      </c>
      <c r="N413" s="15" t="str">
        <f>VLOOKUP(A413,'Hospitalisation Details'!A$1:G2755,7,0)</f>
        <v>tier - 2</v>
      </c>
      <c r="O413" s="15" t="str">
        <f>VLOOKUP(A413,'Hospitalisation Details'!A$1:H2756,8,0)</f>
        <v>tier - 3</v>
      </c>
      <c r="P413" t="str">
        <f>VLOOKUP(A413,'Hospitalisation Details'!A$1:I2756,9,0)</f>
        <v>R1012</v>
      </c>
      <c r="Q413" s="15">
        <f>VLOOKUP(A413,'Hospitalisation Details'!A$1:M2756,13,0)</f>
        <v>47</v>
      </c>
    </row>
    <row r="414" spans="1:17" ht="15" x14ac:dyDescent="0.25">
      <c r="A414" s="1" t="s">
        <v>1959</v>
      </c>
      <c r="B414" t="str">
        <f>VLOOKUP(A414,'Customer Names'!A$1:D2749,4,0)</f>
        <v>Sirak</v>
      </c>
      <c r="C414">
        <f>VLOOKUP(A414,'Medical Examinations'!A$1:B2749,2,0)</f>
        <v>38.094999999999999</v>
      </c>
      <c r="D414">
        <f>VLOOKUP(A414,'Medical Examinations'!A$1:C2750,3,0)</f>
        <v>4.76</v>
      </c>
      <c r="E414" s="15" t="str">
        <f>VLOOKUP(A414,'Medical Examinations'!A$1:D2749,4,0)</f>
        <v>NO</v>
      </c>
      <c r="F414" s="15" t="str">
        <f>VLOOKUP(A414,'Medical Examinations'!A$1:E2749,5,0)</f>
        <v>NO</v>
      </c>
      <c r="G414" s="15" t="str">
        <f>VLOOKUP(A414,'Medical Examinations'!A$1:F2749,6,0)</f>
        <v>NO</v>
      </c>
      <c r="H414" s="15">
        <f>VLOOKUP(A414,'Medical Examinations'!A$1:G2749,7,0)</f>
        <v>1</v>
      </c>
      <c r="I414" t="str">
        <f>VLOOKUP(A414,'Medical Examinations'!A$1:H2748,8,0)</f>
        <v>NO</v>
      </c>
      <c r="J414" t="str">
        <f>VLOOKUP(A414,'Medical Examinations'!A$1:J2749,10,0)</f>
        <v>NormalWeight</v>
      </c>
      <c r="K414" t="str">
        <f>VLOOKUP(A414,'Medical Examinations'!A$1:K2748,11,0)</f>
        <v>Normal</v>
      </c>
      <c r="L414" t="str">
        <f>VLOOKUP(A414,'Hospitalisation Details'!A$1:L2756,12,0)</f>
        <v>14-Jun-1987</v>
      </c>
      <c r="M414">
        <f>VLOOKUP(A414,'Hospitalisation Details'!A$1:F2757,6,0)</f>
        <v>24915.05</v>
      </c>
      <c r="N414" s="15" t="str">
        <f>VLOOKUP(A414,'Hospitalisation Details'!A$1:G2756,7,0)</f>
        <v>tier - 2</v>
      </c>
      <c r="O414" s="15" t="str">
        <f>VLOOKUP(A414,'Hospitalisation Details'!A$1:H2757,8,0)</f>
        <v>tier - 1</v>
      </c>
      <c r="P414" t="str">
        <f>VLOOKUP(A414,'Hospitalisation Details'!A$1:I2757,9,0)</f>
        <v>R1024</v>
      </c>
      <c r="Q414" s="15">
        <f>VLOOKUP(A414,'Hospitalisation Details'!A$1:M2757,13,0)</f>
        <v>35</v>
      </c>
    </row>
    <row r="415" spans="1:17" ht="15" x14ac:dyDescent="0.25">
      <c r="A415" s="1" t="s">
        <v>1958</v>
      </c>
      <c r="B415" t="str">
        <f>VLOOKUP(A415,'Customer Names'!A$1:D2750,4,0)</f>
        <v>Nelsen</v>
      </c>
      <c r="C415">
        <f>VLOOKUP(A415,'Medical Examinations'!A$1:B2750,2,0)</f>
        <v>22.61</v>
      </c>
      <c r="D415">
        <f>VLOOKUP(A415,'Medical Examinations'!A$1:C2751,3,0)</f>
        <v>6.13</v>
      </c>
      <c r="E415" s="15" t="str">
        <f>VLOOKUP(A415,'Medical Examinations'!A$1:D2750,4,0)</f>
        <v>Yes</v>
      </c>
      <c r="F415" s="15" t="str">
        <f>VLOOKUP(A415,'Medical Examinations'!A$1:E2750,5,0)</f>
        <v>NO</v>
      </c>
      <c r="G415" s="15" t="str">
        <f>VLOOKUP(A415,'Medical Examinations'!A$1:F2750,6,0)</f>
        <v>Yes</v>
      </c>
      <c r="H415" s="15">
        <f>VLOOKUP(A415,'Medical Examinations'!A$1:G2750,7,0)</f>
        <v>1</v>
      </c>
      <c r="I415" t="str">
        <f>VLOOKUP(A415,'Medical Examinations'!A$1:H2749,8,0)</f>
        <v>Yes</v>
      </c>
      <c r="J415" t="str">
        <f>VLOOKUP(A415,'Medical Examinations'!A$1:J2750,10,0)</f>
        <v>NormalWeight</v>
      </c>
      <c r="K415" t="str">
        <f>VLOOKUP(A415,'Medical Examinations'!A$1:K2749,11,0)</f>
        <v>Pre-Diabetes</v>
      </c>
      <c r="L415" t="str">
        <f>VLOOKUP(A415,'Hospitalisation Details'!A$1:L2757,12,0)</f>
        <v>23-Jul-1969</v>
      </c>
      <c r="M415">
        <f>VLOOKUP(A415,'Hospitalisation Details'!A$1:F2758,6,0)</f>
        <v>24873.38</v>
      </c>
      <c r="N415" s="15" t="str">
        <f>VLOOKUP(A415,'Hospitalisation Details'!A$1:G2757,7,0)</f>
        <v>tier - 2</v>
      </c>
      <c r="O415" s="15" t="str">
        <f>VLOOKUP(A415,'Hospitalisation Details'!A$1:H2758,8,0)</f>
        <v>tier - 1</v>
      </c>
      <c r="P415" t="str">
        <f>VLOOKUP(A415,'Hospitalisation Details'!A$1:I2758,9,0)</f>
        <v>R1024</v>
      </c>
      <c r="Q415" s="15">
        <f>VLOOKUP(A415,'Hospitalisation Details'!A$1:M2758,13,0)</f>
        <v>53</v>
      </c>
    </row>
    <row r="416" spans="1:17" ht="15" x14ac:dyDescent="0.25">
      <c r="A416" s="1" t="s">
        <v>1957</v>
      </c>
      <c r="B416" t="str">
        <f>VLOOKUP(A416,'Customer Names'!A$1:D2751,4,0)</f>
        <v>Schallner</v>
      </c>
      <c r="C416">
        <f>VLOOKUP(A416,'Medical Examinations'!A$1:B2751,2,0)</f>
        <v>24.32</v>
      </c>
      <c r="D416">
        <f>VLOOKUP(A416,'Medical Examinations'!A$1:C2752,3,0)</f>
        <v>10.47</v>
      </c>
      <c r="E416" s="15" t="str">
        <f>VLOOKUP(A416,'Medical Examinations'!A$1:D2751,4,0)</f>
        <v>Yes</v>
      </c>
      <c r="F416" s="15" t="str">
        <f>VLOOKUP(A416,'Medical Examinations'!A$1:E2751,5,0)</f>
        <v>NO</v>
      </c>
      <c r="G416" s="15" t="str">
        <f>VLOOKUP(A416,'Medical Examinations'!A$1:F2751,6,0)</f>
        <v>NO</v>
      </c>
      <c r="H416" s="15">
        <f>VLOOKUP(A416,'Medical Examinations'!A$1:G2751,7,0)</f>
        <v>2</v>
      </c>
      <c r="I416" t="str">
        <f>VLOOKUP(A416,'Medical Examinations'!A$1:H2750,8,0)</f>
        <v>Yes</v>
      </c>
      <c r="J416" t="str">
        <f>VLOOKUP(A416,'Medical Examinations'!A$1:J2751,10,0)</f>
        <v>NormalWeight</v>
      </c>
      <c r="K416" t="str">
        <f>VLOOKUP(A416,'Medical Examinations'!A$1:K2750,11,0)</f>
        <v>Diabetes</v>
      </c>
      <c r="L416" t="str">
        <f>VLOOKUP(A416,'Hospitalisation Details'!A$1:L2758,12,0)</f>
        <v>26-Nov-1970</v>
      </c>
      <c r="M416">
        <f>VLOOKUP(A416,'Hospitalisation Details'!A$1:F2759,6,0)</f>
        <v>24869.84</v>
      </c>
      <c r="N416" s="15" t="str">
        <f>VLOOKUP(A416,'Hospitalisation Details'!A$1:G2758,7,0)</f>
        <v>tier - 2</v>
      </c>
      <c r="O416" s="15" t="str">
        <f>VLOOKUP(A416,'Hospitalisation Details'!A$1:H2759,8,0)</f>
        <v>tier - 2</v>
      </c>
      <c r="P416" t="str">
        <f>VLOOKUP(A416,'Hospitalisation Details'!A$1:I2759,9,0)</f>
        <v>R1016</v>
      </c>
      <c r="Q416" s="15">
        <f>VLOOKUP(A416,'Hospitalisation Details'!A$1:M2759,13,0)</f>
        <v>52</v>
      </c>
    </row>
    <row r="417" spans="1:17" ht="15" x14ac:dyDescent="0.25">
      <c r="A417" s="1" t="s">
        <v>1956</v>
      </c>
      <c r="B417" t="str">
        <f>VLOOKUP(A417,'Customer Names'!A$1:D2752,4,0)</f>
        <v>Dunlap</v>
      </c>
      <c r="C417">
        <f>VLOOKUP(A417,'Medical Examinations'!A$1:B2752,2,0)</f>
        <v>20.96</v>
      </c>
      <c r="D417">
        <f>VLOOKUP(A417,'Medical Examinations'!A$1:C2753,3,0)</f>
        <v>4.04</v>
      </c>
      <c r="E417" s="15" t="str">
        <f>VLOOKUP(A417,'Medical Examinations'!A$1:D2752,4,0)</f>
        <v>Yes</v>
      </c>
      <c r="F417" s="15" t="str">
        <f>VLOOKUP(A417,'Medical Examinations'!A$1:E2752,5,0)</f>
        <v>NO</v>
      </c>
      <c r="G417" s="15" t="str">
        <f>VLOOKUP(A417,'Medical Examinations'!A$1:F2752,6,0)</f>
        <v>NO</v>
      </c>
      <c r="H417" s="15">
        <f>VLOOKUP(A417,'Medical Examinations'!A$1:G2752,7,0)</f>
        <v>1</v>
      </c>
      <c r="I417" t="str">
        <f>VLOOKUP(A417,'Medical Examinations'!A$1:H2751,8,0)</f>
        <v>Yes</v>
      </c>
      <c r="J417" t="str">
        <f>VLOOKUP(A417,'Medical Examinations'!A$1:J2752,10,0)</f>
        <v>NormalWeight</v>
      </c>
      <c r="K417" t="str">
        <f>VLOOKUP(A417,'Medical Examinations'!A$1:K2751,11,0)</f>
        <v>Normal</v>
      </c>
      <c r="L417" t="str">
        <f>VLOOKUP(A417,'Hospitalisation Details'!A$1:L2759,12,0)</f>
        <v>10-Jun-1995</v>
      </c>
      <c r="M417">
        <f>VLOOKUP(A417,'Hospitalisation Details'!A$1:F2760,6,0)</f>
        <v>24863.25</v>
      </c>
      <c r="N417" s="15" t="str">
        <f>VLOOKUP(A417,'Hospitalisation Details'!A$1:G2759,7,0)</f>
        <v>tier - 2</v>
      </c>
      <c r="O417" s="15" t="str">
        <f>VLOOKUP(A417,'Hospitalisation Details'!A$1:H2760,8,0)</f>
        <v>tier - 3</v>
      </c>
      <c r="P417" t="str">
        <f>VLOOKUP(A417,'Hospitalisation Details'!A$1:I2760,9,0)</f>
        <v>R1011</v>
      </c>
      <c r="Q417" s="15">
        <f>VLOOKUP(A417,'Hospitalisation Details'!A$1:M2760,13,0)</f>
        <v>27</v>
      </c>
    </row>
    <row r="418" spans="1:17" ht="15" x14ac:dyDescent="0.25">
      <c r="A418" s="1" t="s">
        <v>1955</v>
      </c>
      <c r="B418" t="str">
        <f>VLOOKUP(A418,'Customer Names'!A$1:D2753,4,0)</f>
        <v>Messing</v>
      </c>
      <c r="C418">
        <f>VLOOKUP(A418,'Medical Examinations'!A$1:B2753,2,0)</f>
        <v>19.68</v>
      </c>
      <c r="D418">
        <f>VLOOKUP(A418,'Medical Examinations'!A$1:C2754,3,0)</f>
        <v>5.74</v>
      </c>
      <c r="E418" s="15" t="str">
        <f>VLOOKUP(A418,'Medical Examinations'!A$1:D2753,4,0)</f>
        <v>NO</v>
      </c>
      <c r="F418" s="15" t="str">
        <f>VLOOKUP(A418,'Medical Examinations'!A$1:E2753,5,0)</f>
        <v>NO</v>
      </c>
      <c r="G418" s="15" t="str">
        <f>VLOOKUP(A418,'Medical Examinations'!A$1:F2753,6,0)</f>
        <v>NO</v>
      </c>
      <c r="H418" s="15">
        <f>VLOOKUP(A418,'Medical Examinations'!A$1:G2753,7,0)</f>
        <v>0</v>
      </c>
      <c r="I418" t="str">
        <f>VLOOKUP(A418,'Medical Examinations'!A$1:H2752,8,0)</f>
        <v>Yes</v>
      </c>
      <c r="J418" t="str">
        <f>VLOOKUP(A418,'Medical Examinations'!A$1:J2753,10,0)</f>
        <v>UnderWeight</v>
      </c>
      <c r="K418" t="str">
        <f>VLOOKUP(A418,'Medical Examinations'!A$1:K2752,11,0)</f>
        <v>Pre-Diabetes</v>
      </c>
      <c r="L418" t="str">
        <f>VLOOKUP(A418,'Hospitalisation Details'!A$1:L2760,12,0)</f>
        <v>9-Sep-1994</v>
      </c>
      <c r="M418">
        <f>VLOOKUP(A418,'Hospitalisation Details'!A$1:F2761,6,0)</f>
        <v>24817.25</v>
      </c>
      <c r="N418" s="15" t="str">
        <f>VLOOKUP(A418,'Hospitalisation Details'!A$1:G2760,7,0)</f>
        <v>tier - 2</v>
      </c>
      <c r="O418" s="15" t="str">
        <f>VLOOKUP(A418,'Hospitalisation Details'!A$1:H2761,8,0)</f>
        <v>tier - 2</v>
      </c>
      <c r="P418" t="str">
        <f>VLOOKUP(A418,'Hospitalisation Details'!A$1:I2761,9,0)</f>
        <v>R1011</v>
      </c>
      <c r="Q418" s="15">
        <f>VLOOKUP(A418,'Hospitalisation Details'!A$1:M2761,13,0)</f>
        <v>28</v>
      </c>
    </row>
    <row r="419" spans="1:17" ht="15" x14ac:dyDescent="0.25">
      <c r="A419" s="1" t="s">
        <v>1954</v>
      </c>
      <c r="B419" t="str">
        <f>VLOOKUP(A419,'Customer Names'!A$1:D2754,4,0)</f>
        <v>Bondell</v>
      </c>
      <c r="C419">
        <f>VLOOKUP(A419,'Medical Examinations'!A$1:B2754,2,0)</f>
        <v>18.100000000000001</v>
      </c>
      <c r="D419">
        <f>VLOOKUP(A419,'Medical Examinations'!A$1:C2755,3,0)</f>
        <v>6.33</v>
      </c>
      <c r="E419" s="15" t="str">
        <f>VLOOKUP(A419,'Medical Examinations'!A$1:D2754,4,0)</f>
        <v>NO</v>
      </c>
      <c r="F419" s="15" t="str">
        <f>VLOOKUP(A419,'Medical Examinations'!A$1:E2754,5,0)</f>
        <v>NO</v>
      </c>
      <c r="G419" s="15" t="str">
        <f>VLOOKUP(A419,'Medical Examinations'!A$1:F2754,6,0)</f>
        <v>NO</v>
      </c>
      <c r="H419" s="15">
        <f>VLOOKUP(A419,'Medical Examinations'!A$1:G2754,7,0)</f>
        <v>1</v>
      </c>
      <c r="I419" t="str">
        <f>VLOOKUP(A419,'Medical Examinations'!A$1:H2753,8,0)</f>
        <v>Yes</v>
      </c>
      <c r="J419" t="str">
        <f>VLOOKUP(A419,'Medical Examinations'!A$1:J2754,10,0)</f>
        <v>Over Weight</v>
      </c>
      <c r="K419" t="str">
        <f>VLOOKUP(A419,'Medical Examinations'!A$1:K2753,11,0)</f>
        <v>Pre-Diabetes</v>
      </c>
      <c r="L419" t="str">
        <f>VLOOKUP(A419,'Hospitalisation Details'!A$1:L2761,12,0)</f>
        <v>11-Oct-1992</v>
      </c>
      <c r="M419">
        <f>VLOOKUP(A419,'Hospitalisation Details'!A$1:F2762,6,0)</f>
        <v>24795.040000000001</v>
      </c>
      <c r="N419" s="15" t="str">
        <f>VLOOKUP(A419,'Hospitalisation Details'!A$1:G2761,7,0)</f>
        <v>tier - 2</v>
      </c>
      <c r="O419" s="15" t="str">
        <f>VLOOKUP(A419,'Hospitalisation Details'!A$1:H2762,8,0)</f>
        <v>tier - 3</v>
      </c>
      <c r="P419" t="str">
        <f>VLOOKUP(A419,'Hospitalisation Details'!A$1:I2762,9,0)</f>
        <v>R1011</v>
      </c>
      <c r="Q419" s="15">
        <f>VLOOKUP(A419,'Hospitalisation Details'!A$1:M2762,13,0)</f>
        <v>30</v>
      </c>
    </row>
    <row r="420" spans="1:17" ht="15" x14ac:dyDescent="0.25">
      <c r="A420" s="1" t="s">
        <v>1953</v>
      </c>
      <c r="B420" t="str">
        <f>VLOOKUP(A420,'Customer Names'!A$1:D2755,4,0)</f>
        <v>Gaughan</v>
      </c>
      <c r="C420">
        <f>VLOOKUP(A420,'Medical Examinations'!A$1:B2755,2,0)</f>
        <v>29.64</v>
      </c>
      <c r="D420">
        <f>VLOOKUP(A420,'Medical Examinations'!A$1:C2756,3,0)</f>
        <v>4.28</v>
      </c>
      <c r="E420" s="15" t="str">
        <f>VLOOKUP(A420,'Medical Examinations'!A$1:D2755,4,0)</f>
        <v>Yes</v>
      </c>
      <c r="F420" s="15" t="str">
        <f>VLOOKUP(A420,'Medical Examinations'!A$1:E2755,5,0)</f>
        <v>NO</v>
      </c>
      <c r="G420" s="15" t="str">
        <f>VLOOKUP(A420,'Medical Examinations'!A$1:F2755,6,0)</f>
        <v>NO</v>
      </c>
      <c r="H420" s="15">
        <f>VLOOKUP(A420,'Medical Examinations'!A$1:G2755,7,0)</f>
        <v>0</v>
      </c>
      <c r="I420" t="str">
        <f>VLOOKUP(A420,'Medical Examinations'!A$1:H2754,8,0)</f>
        <v>NO</v>
      </c>
      <c r="J420" t="str">
        <f>VLOOKUP(A420,'Medical Examinations'!A$1:J2755,10,0)</f>
        <v>Over Weight</v>
      </c>
      <c r="K420" t="str">
        <f>VLOOKUP(A420,'Medical Examinations'!A$1:K2754,11,0)</f>
        <v>Normal</v>
      </c>
      <c r="L420" t="str">
        <f>VLOOKUP(A420,'Hospitalisation Details'!A$1:L2762,12,0)</f>
        <v>28-Aug-1996</v>
      </c>
      <c r="M420">
        <f>VLOOKUP(A420,'Hospitalisation Details'!A$1:F2763,6,0)</f>
        <v>24671.66</v>
      </c>
      <c r="N420" s="15" t="str">
        <f>VLOOKUP(A420,'Hospitalisation Details'!A$1:G2762,7,0)</f>
        <v>tier - 2</v>
      </c>
      <c r="O420" s="15" t="str">
        <f>VLOOKUP(A420,'Hospitalisation Details'!A$1:H2763,8,0)</f>
        <v>tier - 1</v>
      </c>
      <c r="P420" t="str">
        <f>VLOOKUP(A420,'Hospitalisation Details'!A$1:I2763,9,0)</f>
        <v>R1024</v>
      </c>
      <c r="Q420" s="15">
        <f>VLOOKUP(A420,'Hospitalisation Details'!A$1:M2763,13,0)</f>
        <v>26</v>
      </c>
    </row>
    <row r="421" spans="1:17" ht="15" x14ac:dyDescent="0.25">
      <c r="A421" s="1" t="s">
        <v>1952</v>
      </c>
      <c r="B421" t="str">
        <f>VLOOKUP(A421,'Customer Names'!A$1:D2756,4,0)</f>
        <v>Gruman</v>
      </c>
      <c r="C421">
        <f>VLOOKUP(A421,'Medical Examinations'!A$1:B2756,2,0)</f>
        <v>25.3</v>
      </c>
      <c r="D421">
        <f>VLOOKUP(A421,'Medical Examinations'!A$1:C2757,3,0)</f>
        <v>9.4700000000000006</v>
      </c>
      <c r="E421" s="15" t="str">
        <f>VLOOKUP(A421,'Medical Examinations'!A$1:D2756,4,0)</f>
        <v>Yes</v>
      </c>
      <c r="F421" s="15" t="str">
        <f>VLOOKUP(A421,'Medical Examinations'!A$1:E2756,5,0)</f>
        <v>NO</v>
      </c>
      <c r="G421" s="15" t="str">
        <f>VLOOKUP(A421,'Medical Examinations'!A$1:F2756,6,0)</f>
        <v>NO</v>
      </c>
      <c r="H421" s="15">
        <f>VLOOKUP(A421,'Medical Examinations'!A$1:G2756,7,0)</f>
        <v>2</v>
      </c>
      <c r="I421" t="str">
        <f>VLOOKUP(A421,'Medical Examinations'!A$1:H2755,8,0)</f>
        <v>Yes</v>
      </c>
      <c r="J421" t="str">
        <f>VLOOKUP(A421,'Medical Examinations'!A$1:J2756,10,0)</f>
        <v>Over Weight</v>
      </c>
      <c r="K421" t="str">
        <f>VLOOKUP(A421,'Medical Examinations'!A$1:K2755,11,0)</f>
        <v>Diabetes</v>
      </c>
      <c r="L421" t="str">
        <f>VLOOKUP(A421,'Hospitalisation Details'!A$1:L2763,12,0)</f>
        <v>12-Jun-1970</v>
      </c>
      <c r="M421">
        <f>VLOOKUP(A421,'Hospitalisation Details'!A$1:F2764,6,0)</f>
        <v>24667.42</v>
      </c>
      <c r="N421" s="15" t="str">
        <f>VLOOKUP(A421,'Hospitalisation Details'!A$1:G2763,7,0)</f>
        <v>tier - 2</v>
      </c>
      <c r="O421" s="15" t="str">
        <f>VLOOKUP(A421,'Hospitalisation Details'!A$1:H2764,8,0)</f>
        <v>tier - 3</v>
      </c>
      <c r="P421" t="str">
        <f>VLOOKUP(A421,'Hospitalisation Details'!A$1:I2764,9,0)</f>
        <v>R1013</v>
      </c>
      <c r="Q421" s="15">
        <f>VLOOKUP(A421,'Hospitalisation Details'!A$1:M2764,13,0)</f>
        <v>52</v>
      </c>
    </row>
    <row r="422" spans="1:17" ht="15" x14ac:dyDescent="0.25">
      <c r="A422" s="1" t="s">
        <v>1951</v>
      </c>
      <c r="B422" t="str">
        <f>VLOOKUP(A422,'Customer Names'!A$1:D2757,4,0)</f>
        <v>Whitlow</v>
      </c>
      <c r="C422">
        <f>VLOOKUP(A422,'Medical Examinations'!A$1:B2757,2,0)</f>
        <v>27.6</v>
      </c>
      <c r="D422">
        <f>VLOOKUP(A422,'Medical Examinations'!A$1:C2758,3,0)</f>
        <v>4.8499999999999996</v>
      </c>
      <c r="E422" s="15" t="str">
        <f>VLOOKUP(A422,'Medical Examinations'!A$1:D2757,4,0)</f>
        <v>Yes</v>
      </c>
      <c r="F422" s="15" t="str">
        <f>VLOOKUP(A422,'Medical Examinations'!A$1:E2757,5,0)</f>
        <v>NO</v>
      </c>
      <c r="G422" s="15" t="str">
        <f>VLOOKUP(A422,'Medical Examinations'!A$1:F2757,6,0)</f>
        <v>NO</v>
      </c>
      <c r="H422" s="15">
        <f>VLOOKUP(A422,'Medical Examinations'!A$1:G2757,7,0)</f>
        <v>0</v>
      </c>
      <c r="I422" t="str">
        <f>VLOOKUP(A422,'Medical Examinations'!A$1:H2756,8,0)</f>
        <v>NO</v>
      </c>
      <c r="J422" t="str">
        <f>VLOOKUP(A422,'Medical Examinations'!A$1:J2757,10,0)</f>
        <v>Over Weight</v>
      </c>
      <c r="K422" t="str">
        <f>VLOOKUP(A422,'Medical Examinations'!A$1:K2756,11,0)</f>
        <v>Normal</v>
      </c>
      <c r="L422" t="str">
        <f>VLOOKUP(A422,'Hospitalisation Details'!A$1:L2764,12,0)</f>
        <v>12-Oct-1976</v>
      </c>
      <c r="M422">
        <f>VLOOKUP(A422,'Hospitalisation Details'!A$1:F2765,6,0)</f>
        <v>24603.05</v>
      </c>
      <c r="N422" s="15" t="str">
        <f>VLOOKUP(A422,'Hospitalisation Details'!A$1:G2764,7,0)</f>
        <v>tier - 2</v>
      </c>
      <c r="O422" s="15" t="str">
        <f>VLOOKUP(A422,'Hospitalisation Details'!A$1:H2765,8,0)</f>
        <v>tier - 2</v>
      </c>
      <c r="P422" t="str">
        <f>VLOOKUP(A422,'Hospitalisation Details'!A$1:I2765,9,0)</f>
        <v>R1011</v>
      </c>
      <c r="Q422" s="15">
        <f>VLOOKUP(A422,'Hospitalisation Details'!A$1:M2765,13,0)</f>
        <v>46</v>
      </c>
    </row>
    <row r="423" spans="1:17" ht="15" x14ac:dyDescent="0.25">
      <c r="A423" s="1" t="s">
        <v>1950</v>
      </c>
      <c r="B423" t="str">
        <f>VLOOKUP(A423,'Customer Names'!A$1:D2758,4,0)</f>
        <v>Robinson</v>
      </c>
      <c r="C423">
        <f>VLOOKUP(A423,'Medical Examinations'!A$1:B2758,2,0)</f>
        <v>27.645</v>
      </c>
      <c r="D423">
        <f>VLOOKUP(A423,'Medical Examinations'!A$1:C2759,3,0)</f>
        <v>11.03</v>
      </c>
      <c r="E423" s="15" t="str">
        <f>VLOOKUP(A423,'Medical Examinations'!A$1:D2758,4,0)</f>
        <v>Yes</v>
      </c>
      <c r="F423" s="15" t="str">
        <f>VLOOKUP(A423,'Medical Examinations'!A$1:E2758,5,0)</f>
        <v>NO</v>
      </c>
      <c r="G423" s="15" t="str">
        <f>VLOOKUP(A423,'Medical Examinations'!A$1:F2758,6,0)</f>
        <v>NO</v>
      </c>
      <c r="H423" s="15">
        <f>VLOOKUP(A423,'Medical Examinations'!A$1:G2758,7,0)</f>
        <v>1</v>
      </c>
      <c r="I423" t="str">
        <f>VLOOKUP(A423,'Medical Examinations'!A$1:H2757,8,0)</f>
        <v>Yes</v>
      </c>
      <c r="J423" t="str">
        <f>VLOOKUP(A423,'Medical Examinations'!A$1:J2758,10,0)</f>
        <v>Over Weight</v>
      </c>
      <c r="K423" t="str">
        <f>VLOOKUP(A423,'Medical Examinations'!A$1:K2757,11,0)</f>
        <v>Diabetes</v>
      </c>
      <c r="L423" t="str">
        <f>VLOOKUP(A423,'Hospitalisation Details'!A$1:L2765,12,0)</f>
        <v>13-Jun-1975</v>
      </c>
      <c r="M423">
        <f>VLOOKUP(A423,'Hospitalisation Details'!A$1:F2766,6,0)</f>
        <v>24535.7</v>
      </c>
      <c r="N423" s="15" t="str">
        <f>VLOOKUP(A423,'Hospitalisation Details'!A$1:G2765,7,0)</f>
        <v>tier - 2</v>
      </c>
      <c r="O423" s="15" t="str">
        <f>VLOOKUP(A423,'Hospitalisation Details'!A$1:H2766,8,0)</f>
        <v>tier - 2</v>
      </c>
      <c r="P423" t="str">
        <f>VLOOKUP(A423,'Hospitalisation Details'!A$1:I2766,9,0)</f>
        <v>R1012</v>
      </c>
      <c r="Q423" s="15">
        <f>VLOOKUP(A423,'Hospitalisation Details'!A$1:M2766,13,0)</f>
        <v>47</v>
      </c>
    </row>
    <row r="424" spans="1:17" ht="15" x14ac:dyDescent="0.25">
      <c r="A424" s="1" t="s">
        <v>1949</v>
      </c>
      <c r="B424" t="str">
        <f>VLOOKUP(A424,'Customer Names'!A$1:D2759,4,0)</f>
        <v>Sabo</v>
      </c>
      <c r="C424">
        <f>VLOOKUP(A424,'Medical Examinations'!A$1:B2759,2,0)</f>
        <v>27.6</v>
      </c>
      <c r="D424">
        <f>VLOOKUP(A424,'Medical Examinations'!A$1:C2760,3,0)</f>
        <v>5.22</v>
      </c>
      <c r="E424" s="15" t="str">
        <f>VLOOKUP(A424,'Medical Examinations'!A$1:D2759,4,0)</f>
        <v>NO</v>
      </c>
      <c r="F424" s="15" t="str">
        <f>VLOOKUP(A424,'Medical Examinations'!A$1:E2759,5,0)</f>
        <v>NO</v>
      </c>
      <c r="G424" s="15" t="str">
        <f>VLOOKUP(A424,'Medical Examinations'!A$1:F2759,6,0)</f>
        <v>NO</v>
      </c>
      <c r="H424" s="15">
        <f>VLOOKUP(A424,'Medical Examinations'!A$1:G2759,7,0)</f>
        <v>2</v>
      </c>
      <c r="I424" t="str">
        <f>VLOOKUP(A424,'Medical Examinations'!A$1:H2758,8,0)</f>
        <v>Yes</v>
      </c>
      <c r="J424" t="str">
        <f>VLOOKUP(A424,'Medical Examinations'!A$1:J2759,10,0)</f>
        <v>Over Weight</v>
      </c>
      <c r="K424" t="str">
        <f>VLOOKUP(A424,'Medical Examinations'!A$1:K2758,11,0)</f>
        <v>Normal</v>
      </c>
      <c r="L424" t="str">
        <f>VLOOKUP(A424,'Hospitalisation Details'!A$1:L2766,12,0)</f>
        <v>14-Sep-1972</v>
      </c>
      <c r="M424">
        <f>VLOOKUP(A424,'Hospitalisation Details'!A$1:F2767,6,0)</f>
        <v>24520.26</v>
      </c>
      <c r="N424" s="15" t="str">
        <f>VLOOKUP(A424,'Hospitalisation Details'!A$1:G2766,7,0)</f>
        <v>tier - 2</v>
      </c>
      <c r="O424" s="15" t="str">
        <f>VLOOKUP(A424,'Hospitalisation Details'!A$1:H2767,8,0)</f>
        <v>tier - 3</v>
      </c>
      <c r="P424" t="str">
        <f>VLOOKUP(A424,'Hospitalisation Details'!A$1:I2767,9,0)</f>
        <v>R1011</v>
      </c>
      <c r="Q424" s="15">
        <f>VLOOKUP(A424,'Hospitalisation Details'!A$1:M2767,13,0)</f>
        <v>50</v>
      </c>
    </row>
    <row r="425" spans="1:17" ht="15" x14ac:dyDescent="0.25">
      <c r="A425" s="1" t="s">
        <v>1948</v>
      </c>
      <c r="B425" t="str">
        <f>VLOOKUP(A425,'Customer Names'!A$1:D2760,4,0)</f>
        <v>Nazarian</v>
      </c>
      <c r="C425">
        <f>VLOOKUP(A425,'Medical Examinations'!A$1:B2760,2,0)</f>
        <v>25.08</v>
      </c>
      <c r="D425">
        <f>VLOOKUP(A425,'Medical Examinations'!A$1:C2761,3,0)</f>
        <v>9.52</v>
      </c>
      <c r="E425" s="15" t="str">
        <f>VLOOKUP(A425,'Medical Examinations'!A$1:D2760,4,0)</f>
        <v>Yes</v>
      </c>
      <c r="F425" s="15" t="str">
        <f>VLOOKUP(A425,'Medical Examinations'!A$1:E2760,5,0)</f>
        <v>NO</v>
      </c>
      <c r="G425" s="15" t="str">
        <f>VLOOKUP(A425,'Medical Examinations'!A$1:F2760,6,0)</f>
        <v>NO</v>
      </c>
      <c r="H425" s="15">
        <f>VLOOKUP(A425,'Medical Examinations'!A$1:G2760,7,0)</f>
        <v>2</v>
      </c>
      <c r="I425" t="str">
        <f>VLOOKUP(A425,'Medical Examinations'!A$1:H2759,8,0)</f>
        <v>NO</v>
      </c>
      <c r="J425" t="str">
        <f>VLOOKUP(A425,'Medical Examinations'!A$1:J2760,10,0)</f>
        <v>Obesity</v>
      </c>
      <c r="K425" t="str">
        <f>VLOOKUP(A425,'Medical Examinations'!A$1:K2759,11,0)</f>
        <v>Diabetes</v>
      </c>
      <c r="L425" t="str">
        <f>VLOOKUP(A425,'Hospitalisation Details'!A$1:L2767,12,0)</f>
        <v>21-Oct-1961</v>
      </c>
      <c r="M425">
        <f>VLOOKUP(A425,'Hospitalisation Details'!A$1:F2768,6,0)</f>
        <v>24513.09</v>
      </c>
      <c r="N425" s="15" t="str">
        <f>VLOOKUP(A425,'Hospitalisation Details'!A$1:G2767,7,0)</f>
        <v>tier - 2</v>
      </c>
      <c r="O425" s="15" t="str">
        <f>VLOOKUP(A425,'Hospitalisation Details'!A$1:H2768,8,0)</f>
        <v>tier - 2</v>
      </c>
      <c r="P425" t="str">
        <f>VLOOKUP(A425,'Hospitalisation Details'!A$1:I2768,9,0)</f>
        <v>R1013</v>
      </c>
      <c r="Q425" s="15">
        <f>VLOOKUP(A425,'Hospitalisation Details'!A$1:M2768,13,0)</f>
        <v>61</v>
      </c>
    </row>
    <row r="426" spans="1:17" ht="15" x14ac:dyDescent="0.25">
      <c r="A426" s="1" t="s">
        <v>1947</v>
      </c>
      <c r="B426" t="str">
        <f>VLOOKUP(A426,'Customer Names'!A$1:D2761,4,0)</f>
        <v>Lerma</v>
      </c>
      <c r="C426">
        <f>VLOOKUP(A426,'Medical Examinations'!A$1:B2761,2,0)</f>
        <v>30.02</v>
      </c>
      <c r="D426">
        <f>VLOOKUP(A426,'Medical Examinations'!A$1:C2762,3,0)</f>
        <v>11.09</v>
      </c>
      <c r="E426" s="15" t="str">
        <f>VLOOKUP(A426,'Medical Examinations'!A$1:D2761,4,0)</f>
        <v>NO</v>
      </c>
      <c r="F426" s="15" t="str">
        <f>VLOOKUP(A426,'Medical Examinations'!A$1:E2761,5,0)</f>
        <v>NO</v>
      </c>
      <c r="G426" s="15" t="str">
        <f>VLOOKUP(A426,'Medical Examinations'!A$1:F2761,6,0)</f>
        <v>NO</v>
      </c>
      <c r="H426" s="15">
        <f>VLOOKUP(A426,'Medical Examinations'!A$1:G2761,7,0)</f>
        <v>0</v>
      </c>
      <c r="I426" t="str">
        <f>VLOOKUP(A426,'Medical Examinations'!A$1:H2760,8,0)</f>
        <v>NO</v>
      </c>
      <c r="J426" t="str">
        <f>VLOOKUP(A426,'Medical Examinations'!A$1:J2761,10,0)</f>
        <v>Over Weight</v>
      </c>
      <c r="K426" t="str">
        <f>VLOOKUP(A426,'Medical Examinations'!A$1:K2760,11,0)</f>
        <v>Diabetes</v>
      </c>
      <c r="L426" t="str">
        <f>VLOOKUP(A426,'Hospitalisation Details'!A$1:L2768,12,0)</f>
        <v>6-Jul-1968</v>
      </c>
      <c r="M426">
        <f>VLOOKUP(A426,'Hospitalisation Details'!A$1:F2769,6,0)</f>
        <v>24476.48</v>
      </c>
      <c r="N426" s="15" t="str">
        <f>VLOOKUP(A426,'Hospitalisation Details'!A$1:G2768,7,0)</f>
        <v>tier - 2</v>
      </c>
      <c r="O426" s="15" t="str">
        <f>VLOOKUP(A426,'Hospitalisation Details'!A$1:H2769,8,0)</f>
        <v>tier - 2</v>
      </c>
      <c r="P426" t="str">
        <f>VLOOKUP(A426,'Hospitalisation Details'!A$1:I2769,9,0)</f>
        <v>R1012</v>
      </c>
      <c r="Q426" s="15">
        <f>VLOOKUP(A426,'Hospitalisation Details'!A$1:M2769,13,0)</f>
        <v>54</v>
      </c>
    </row>
    <row r="427" spans="1:17" ht="15" x14ac:dyDescent="0.25">
      <c r="A427" s="1" t="s">
        <v>1946</v>
      </c>
      <c r="B427" t="str">
        <f>VLOOKUP(A427,'Customer Names'!A$1:D2762,4,0)</f>
        <v>Dahl</v>
      </c>
      <c r="C427">
        <f>VLOOKUP(A427,'Medical Examinations'!A$1:B2762,2,0)</f>
        <v>27.36</v>
      </c>
      <c r="D427">
        <f>VLOOKUP(A427,'Medical Examinations'!A$1:C2763,3,0)</f>
        <v>9.4499999999999993</v>
      </c>
      <c r="E427" s="15" t="str">
        <f>VLOOKUP(A427,'Medical Examinations'!A$1:D2762,4,0)</f>
        <v>Yes</v>
      </c>
      <c r="F427" s="15" t="str">
        <f>VLOOKUP(A427,'Medical Examinations'!A$1:E2762,5,0)</f>
        <v>NO</v>
      </c>
      <c r="G427" s="15" t="str">
        <f>VLOOKUP(A427,'Medical Examinations'!A$1:F2762,6,0)</f>
        <v>NO</v>
      </c>
      <c r="H427" s="15">
        <f>VLOOKUP(A427,'Medical Examinations'!A$1:G2762,7,0)</f>
        <v>2</v>
      </c>
      <c r="I427" t="str">
        <f>VLOOKUP(A427,'Medical Examinations'!A$1:H2761,8,0)</f>
        <v>Yes</v>
      </c>
      <c r="J427" t="str">
        <f>VLOOKUP(A427,'Medical Examinations'!A$1:J2762,10,0)</f>
        <v>NormalWeight</v>
      </c>
      <c r="K427" t="str">
        <f>VLOOKUP(A427,'Medical Examinations'!A$1:K2761,11,0)</f>
        <v>Diabetes</v>
      </c>
      <c r="L427" t="str">
        <f>VLOOKUP(A427,'Hospitalisation Details'!A$1:L2769,12,0)</f>
        <v>30-Nov-1970</v>
      </c>
      <c r="M427">
        <f>VLOOKUP(A427,'Hospitalisation Details'!A$1:F2770,6,0)</f>
        <v>24393.62</v>
      </c>
      <c r="N427" s="15" t="str">
        <f>VLOOKUP(A427,'Hospitalisation Details'!A$1:G2769,7,0)</f>
        <v>tier - 2</v>
      </c>
      <c r="O427" s="15" t="str">
        <f>VLOOKUP(A427,'Hospitalisation Details'!A$1:H2770,8,0)</f>
        <v>tier - 3</v>
      </c>
      <c r="P427" t="str">
        <f>VLOOKUP(A427,'Hospitalisation Details'!A$1:I2770,9,0)</f>
        <v>R1012</v>
      </c>
      <c r="Q427" s="15">
        <f>VLOOKUP(A427,'Hospitalisation Details'!A$1:M2770,13,0)</f>
        <v>52</v>
      </c>
    </row>
    <row r="428" spans="1:17" ht="15" x14ac:dyDescent="0.25">
      <c r="A428" s="1" t="s">
        <v>1945</v>
      </c>
      <c r="B428" t="str">
        <f>VLOOKUP(A428,'Customer Names'!A$1:D2763,4,0)</f>
        <v>Surtees</v>
      </c>
      <c r="C428">
        <f>VLOOKUP(A428,'Medical Examinations'!A$1:B2763,2,0)</f>
        <v>22.2</v>
      </c>
      <c r="D428">
        <f>VLOOKUP(A428,'Medical Examinations'!A$1:C2764,3,0)</f>
        <v>5.51</v>
      </c>
      <c r="E428" s="15" t="str">
        <f>VLOOKUP(A428,'Medical Examinations'!A$1:D2763,4,0)</f>
        <v>NO</v>
      </c>
      <c r="F428" s="15" t="str">
        <f>VLOOKUP(A428,'Medical Examinations'!A$1:E2763,5,0)</f>
        <v>NO</v>
      </c>
      <c r="G428" s="15" t="str">
        <f>VLOOKUP(A428,'Medical Examinations'!A$1:F2763,6,0)</f>
        <v>NO</v>
      </c>
      <c r="H428" s="15">
        <f>VLOOKUP(A428,'Medical Examinations'!A$1:G2763,7,0)</f>
        <v>0</v>
      </c>
      <c r="I428" t="str">
        <f>VLOOKUP(A428,'Medical Examinations'!A$1:H2762,8,0)</f>
        <v>Yes</v>
      </c>
      <c r="J428" t="str">
        <f>VLOOKUP(A428,'Medical Examinations'!A$1:J2763,10,0)</f>
        <v>Over Weight</v>
      </c>
      <c r="K428" t="str">
        <f>VLOOKUP(A428,'Medical Examinations'!A$1:K2762,11,0)</f>
        <v>Normal</v>
      </c>
      <c r="L428" t="str">
        <f>VLOOKUP(A428,'Hospitalisation Details'!A$1:L2770,12,0)</f>
        <v>7-Oct-1999</v>
      </c>
      <c r="M428">
        <f>VLOOKUP(A428,'Hospitalisation Details'!A$1:F2771,6,0)</f>
        <v>24387.74</v>
      </c>
      <c r="N428" s="15" t="str">
        <f>VLOOKUP(A428,'Hospitalisation Details'!A$1:G2770,7,0)</f>
        <v>tier - 2</v>
      </c>
      <c r="O428" s="15" t="str">
        <f>VLOOKUP(A428,'Hospitalisation Details'!A$1:H2771,8,0)</f>
        <v>tier - 1</v>
      </c>
      <c r="P428" t="str">
        <f>VLOOKUP(A428,'Hospitalisation Details'!A$1:I2771,9,0)</f>
        <v>R1011</v>
      </c>
      <c r="Q428" s="15">
        <f>VLOOKUP(A428,'Hospitalisation Details'!A$1:M2771,13,0)</f>
        <v>23</v>
      </c>
    </row>
    <row r="429" spans="1:17" ht="15" x14ac:dyDescent="0.25">
      <c r="A429" s="1" t="s">
        <v>1944</v>
      </c>
      <c r="B429" t="str">
        <f>VLOOKUP(A429,'Customer Names'!A$1:D2764,4,0)</f>
        <v>Spetner</v>
      </c>
      <c r="C429">
        <f>VLOOKUP(A429,'Medical Examinations'!A$1:B2764,2,0)</f>
        <v>25.71</v>
      </c>
      <c r="D429">
        <f>VLOOKUP(A429,'Medical Examinations'!A$1:C2765,3,0)</f>
        <v>4.18</v>
      </c>
      <c r="E429" s="15" t="str">
        <f>VLOOKUP(A429,'Medical Examinations'!A$1:D2764,4,0)</f>
        <v>NO</v>
      </c>
      <c r="F429" s="15" t="str">
        <f>VLOOKUP(A429,'Medical Examinations'!A$1:E2764,5,0)</f>
        <v>Yes</v>
      </c>
      <c r="G429" s="15" t="str">
        <f>VLOOKUP(A429,'Medical Examinations'!A$1:F2764,6,0)</f>
        <v>NO</v>
      </c>
      <c r="H429" s="15">
        <f>VLOOKUP(A429,'Medical Examinations'!A$1:G2764,7,0)</f>
        <v>1</v>
      </c>
      <c r="I429" t="str">
        <f>VLOOKUP(A429,'Medical Examinations'!A$1:H2763,8,0)</f>
        <v>Yes</v>
      </c>
      <c r="J429" t="str">
        <f>VLOOKUP(A429,'Medical Examinations'!A$1:J2764,10,0)</f>
        <v>Obesity</v>
      </c>
      <c r="K429" t="str">
        <f>VLOOKUP(A429,'Medical Examinations'!A$1:K2763,11,0)</f>
        <v>Normal</v>
      </c>
      <c r="L429" t="str">
        <f>VLOOKUP(A429,'Hospitalisation Details'!A$1:L2771,12,0)</f>
        <v>3-Aug-2004</v>
      </c>
      <c r="M429">
        <f>VLOOKUP(A429,'Hospitalisation Details'!A$1:F2772,6,0)</f>
        <v>24294.02</v>
      </c>
      <c r="N429" s="15" t="str">
        <f>VLOOKUP(A429,'Hospitalisation Details'!A$1:G2771,7,0)</f>
        <v>tier - 2</v>
      </c>
      <c r="O429" s="15" t="str">
        <f>VLOOKUP(A429,'Hospitalisation Details'!A$1:H2772,8,0)</f>
        <v>tier - 1</v>
      </c>
      <c r="P429" t="str">
        <f>VLOOKUP(A429,'Hospitalisation Details'!A$1:I2772,9,0)</f>
        <v>R1011</v>
      </c>
      <c r="Q429" s="15">
        <f>VLOOKUP(A429,'Hospitalisation Details'!A$1:M2772,13,0)</f>
        <v>18</v>
      </c>
    </row>
    <row r="430" spans="1:17" ht="15" x14ac:dyDescent="0.25">
      <c r="A430" s="1" t="s">
        <v>1943</v>
      </c>
      <c r="B430" t="str">
        <f>VLOOKUP(A430,'Customer Names'!A$1:D2765,4,0)</f>
        <v>Brandon</v>
      </c>
      <c r="C430">
        <f>VLOOKUP(A430,'Medical Examinations'!A$1:B2765,2,0)</f>
        <v>41.91</v>
      </c>
      <c r="D430">
        <f>VLOOKUP(A430,'Medical Examinations'!A$1:C2766,3,0)</f>
        <v>5.98</v>
      </c>
      <c r="E430" s="15" t="str">
        <f>VLOOKUP(A430,'Medical Examinations'!A$1:D2765,4,0)</f>
        <v>Yes</v>
      </c>
      <c r="F430" s="15" t="str">
        <f>VLOOKUP(A430,'Medical Examinations'!A$1:E2765,5,0)</f>
        <v>NO</v>
      </c>
      <c r="G430" s="15" t="str">
        <f>VLOOKUP(A430,'Medical Examinations'!A$1:F2765,6,0)</f>
        <v>NO</v>
      </c>
      <c r="H430" s="15">
        <f>VLOOKUP(A430,'Medical Examinations'!A$1:G2765,7,0)</f>
        <v>1</v>
      </c>
      <c r="I430" t="str">
        <f>VLOOKUP(A430,'Medical Examinations'!A$1:H2764,8,0)</f>
        <v>NO</v>
      </c>
      <c r="J430" t="str">
        <f>VLOOKUP(A430,'Medical Examinations'!A$1:J2765,10,0)</f>
        <v>Over Weight</v>
      </c>
      <c r="K430" t="str">
        <f>VLOOKUP(A430,'Medical Examinations'!A$1:K2764,11,0)</f>
        <v>Pre-Diabetes</v>
      </c>
      <c r="L430" t="str">
        <f>VLOOKUP(A430,'Hospitalisation Details'!A$1:L2772,12,0)</f>
        <v>16-Dec-1964</v>
      </c>
      <c r="M430">
        <f>VLOOKUP(A430,'Hospitalisation Details'!A$1:F2773,6,0)</f>
        <v>24227.34</v>
      </c>
      <c r="N430" s="15" t="str">
        <f>VLOOKUP(A430,'Hospitalisation Details'!A$1:G2772,7,0)</f>
        <v>tier - 2</v>
      </c>
      <c r="O430" s="15" t="str">
        <f>VLOOKUP(A430,'Hospitalisation Details'!A$1:H2773,8,0)</f>
        <v>tier - 1</v>
      </c>
      <c r="P430" t="str">
        <f>VLOOKUP(A430,'Hospitalisation Details'!A$1:I2773,9,0)</f>
        <v>R1013</v>
      </c>
      <c r="Q430" s="15">
        <f>VLOOKUP(A430,'Hospitalisation Details'!A$1:M2773,13,0)</f>
        <v>58</v>
      </c>
    </row>
    <row r="431" spans="1:17" ht="15" x14ac:dyDescent="0.25">
      <c r="A431" s="1" t="s">
        <v>1942</v>
      </c>
      <c r="B431" t="str">
        <f>VLOOKUP(A431,'Customer Names'!A$1:D2766,4,0)</f>
        <v>Eley</v>
      </c>
      <c r="C431">
        <f>VLOOKUP(A431,'Medical Examinations'!A$1:B2766,2,0)</f>
        <v>25.85</v>
      </c>
      <c r="D431">
        <f>VLOOKUP(A431,'Medical Examinations'!A$1:C2767,3,0)</f>
        <v>10.16</v>
      </c>
      <c r="E431" s="15" t="str">
        <f>VLOOKUP(A431,'Medical Examinations'!A$1:D2766,4,0)</f>
        <v>NO</v>
      </c>
      <c r="F431" s="15" t="str">
        <f>VLOOKUP(A431,'Medical Examinations'!A$1:E2766,5,0)</f>
        <v>NO</v>
      </c>
      <c r="G431" s="15" t="str">
        <f>VLOOKUP(A431,'Medical Examinations'!A$1:F2766,6,0)</f>
        <v>NO</v>
      </c>
      <c r="H431" s="15">
        <f>VLOOKUP(A431,'Medical Examinations'!A$1:G2766,7,0)</f>
        <v>0</v>
      </c>
      <c r="I431" t="str">
        <f>VLOOKUP(A431,'Medical Examinations'!A$1:H2765,8,0)</f>
        <v>Yes</v>
      </c>
      <c r="J431" t="str">
        <f>VLOOKUP(A431,'Medical Examinations'!A$1:J2766,10,0)</f>
        <v>NormalWeight</v>
      </c>
      <c r="K431" t="str">
        <f>VLOOKUP(A431,'Medical Examinations'!A$1:K2765,11,0)</f>
        <v>Diabetes</v>
      </c>
      <c r="L431" t="str">
        <f>VLOOKUP(A431,'Hospitalisation Details'!A$1:L2773,12,0)</f>
        <v>10-Sep-1974</v>
      </c>
      <c r="M431">
        <f>VLOOKUP(A431,'Hospitalisation Details'!A$1:F2774,6,0)</f>
        <v>24180.93</v>
      </c>
      <c r="N431" s="15" t="str">
        <f>VLOOKUP(A431,'Hospitalisation Details'!A$1:G2773,7,0)</f>
        <v>tier - 2</v>
      </c>
      <c r="O431" s="15" t="str">
        <f>VLOOKUP(A431,'Hospitalisation Details'!A$1:H2774,8,0)</f>
        <v>tier - 1</v>
      </c>
      <c r="P431" t="str">
        <f>VLOOKUP(A431,'Hospitalisation Details'!A$1:I2774,9,0)</f>
        <v>R1013</v>
      </c>
      <c r="Q431" s="15">
        <f>VLOOKUP(A431,'Hospitalisation Details'!A$1:M2774,13,0)</f>
        <v>48</v>
      </c>
    </row>
    <row r="432" spans="1:17" ht="15" x14ac:dyDescent="0.25">
      <c r="A432" s="1" t="s">
        <v>1941</v>
      </c>
      <c r="B432" t="str">
        <f>VLOOKUP(A432,'Customer Names'!A$1:D2767,4,0)</f>
        <v>Sedicum</v>
      </c>
      <c r="C432">
        <f>VLOOKUP(A432,'Medical Examinations'!A$1:B2767,2,0)</f>
        <v>23.844999999999999</v>
      </c>
      <c r="D432">
        <f>VLOOKUP(A432,'Medical Examinations'!A$1:C2768,3,0)</f>
        <v>11.71</v>
      </c>
      <c r="E432" s="15" t="str">
        <f>VLOOKUP(A432,'Medical Examinations'!A$1:D2767,4,0)</f>
        <v>NO</v>
      </c>
      <c r="F432" s="15" t="str">
        <f>VLOOKUP(A432,'Medical Examinations'!A$1:E2767,5,0)</f>
        <v>NO</v>
      </c>
      <c r="G432" s="15" t="str">
        <f>VLOOKUP(A432,'Medical Examinations'!A$1:F2767,6,0)</f>
        <v>NO</v>
      </c>
      <c r="H432" s="15">
        <f>VLOOKUP(A432,'Medical Examinations'!A$1:G2767,7,0)</f>
        <v>2</v>
      </c>
      <c r="I432" t="str">
        <f>VLOOKUP(A432,'Medical Examinations'!A$1:H2766,8,0)</f>
        <v>Yes</v>
      </c>
      <c r="J432" t="str">
        <f>VLOOKUP(A432,'Medical Examinations'!A$1:J2767,10,0)</f>
        <v>Obesity</v>
      </c>
      <c r="K432" t="str">
        <f>VLOOKUP(A432,'Medical Examinations'!A$1:K2766,11,0)</f>
        <v>Diabetes</v>
      </c>
      <c r="L432" t="str">
        <f>VLOOKUP(A432,'Hospitalisation Details'!A$1:L2774,12,0)</f>
        <v>13-Jun-1973</v>
      </c>
      <c r="M432">
        <f>VLOOKUP(A432,'Hospitalisation Details'!A$1:F2775,6,0)</f>
        <v>24106.91</v>
      </c>
      <c r="N432" s="15" t="str">
        <f>VLOOKUP(A432,'Hospitalisation Details'!A$1:G2774,7,0)</f>
        <v>tier - 2</v>
      </c>
      <c r="O432" s="15" t="str">
        <f>VLOOKUP(A432,'Hospitalisation Details'!A$1:H2775,8,0)</f>
        <v>tier - 2</v>
      </c>
      <c r="P432" t="str">
        <f>VLOOKUP(A432,'Hospitalisation Details'!A$1:I2775,9,0)</f>
        <v>R1024</v>
      </c>
      <c r="Q432" s="15">
        <f>VLOOKUP(A432,'Hospitalisation Details'!A$1:M2775,13,0)</f>
        <v>49</v>
      </c>
    </row>
    <row r="433" spans="1:17" ht="15" x14ac:dyDescent="0.25">
      <c r="A433" s="1" t="s">
        <v>1940</v>
      </c>
      <c r="B433" t="str">
        <f>VLOOKUP(A433,'Customer Names'!A$1:D2768,4,0)</f>
        <v>Markle</v>
      </c>
      <c r="C433">
        <f>VLOOKUP(A433,'Medical Examinations'!A$1:B2768,2,0)</f>
        <v>30.59</v>
      </c>
      <c r="D433">
        <f>VLOOKUP(A433,'Medical Examinations'!A$1:C2769,3,0)</f>
        <v>5.23</v>
      </c>
      <c r="E433" s="15" t="str">
        <f>VLOOKUP(A433,'Medical Examinations'!A$1:D2768,4,0)</f>
        <v>NO</v>
      </c>
      <c r="F433" s="15" t="str">
        <f>VLOOKUP(A433,'Medical Examinations'!A$1:E2768,5,0)</f>
        <v>NO</v>
      </c>
      <c r="G433" s="15" t="str">
        <f>VLOOKUP(A433,'Medical Examinations'!A$1:F2768,6,0)</f>
        <v>Yes</v>
      </c>
      <c r="H433" s="15">
        <f>VLOOKUP(A433,'Medical Examinations'!A$1:G2768,7,0)</f>
        <v>1</v>
      </c>
      <c r="I433" t="str">
        <f>VLOOKUP(A433,'Medical Examinations'!A$1:H2767,8,0)</f>
        <v>NO</v>
      </c>
      <c r="J433" t="str">
        <f>VLOOKUP(A433,'Medical Examinations'!A$1:J2768,10,0)</f>
        <v>NormalWeight</v>
      </c>
      <c r="K433" t="str">
        <f>VLOOKUP(A433,'Medical Examinations'!A$1:K2767,11,0)</f>
        <v>Normal</v>
      </c>
      <c r="L433" t="str">
        <f>VLOOKUP(A433,'Hospitalisation Details'!A$1:L2775,12,0)</f>
        <v>30-Dec-2003</v>
      </c>
      <c r="M433">
        <f>VLOOKUP(A433,'Hospitalisation Details'!A$1:F2776,6,0)</f>
        <v>24059.68</v>
      </c>
      <c r="N433" s="15" t="str">
        <f>VLOOKUP(A433,'Hospitalisation Details'!A$1:G2775,7,0)</f>
        <v>tier - 2</v>
      </c>
      <c r="O433" s="15" t="str">
        <f>VLOOKUP(A433,'Hospitalisation Details'!A$1:H2776,8,0)</f>
        <v>tier - 2</v>
      </c>
      <c r="P433" t="str">
        <f>VLOOKUP(A433,'Hospitalisation Details'!A$1:I2776,9,0)</f>
        <v>R1012</v>
      </c>
      <c r="Q433" s="15">
        <f>VLOOKUP(A433,'Hospitalisation Details'!A$1:M2776,13,0)</f>
        <v>19</v>
      </c>
    </row>
    <row r="434" spans="1:17" ht="15" x14ac:dyDescent="0.25">
      <c r="A434" s="1" t="s">
        <v>1939</v>
      </c>
      <c r="B434" t="str">
        <f>VLOOKUP(A434,'Customer Names'!A$1:D2769,4,0)</f>
        <v>Kunz</v>
      </c>
      <c r="C434">
        <f>VLOOKUP(A434,'Medical Examinations'!A$1:B2769,2,0)</f>
        <v>24.795000000000002</v>
      </c>
      <c r="D434">
        <f>VLOOKUP(A434,'Medical Examinations'!A$1:C2770,3,0)</f>
        <v>6.85</v>
      </c>
      <c r="E434" s="15" t="str">
        <f>VLOOKUP(A434,'Medical Examinations'!A$1:D2769,4,0)</f>
        <v>NO</v>
      </c>
      <c r="F434" s="15" t="str">
        <f>VLOOKUP(A434,'Medical Examinations'!A$1:E2769,5,0)</f>
        <v>NO</v>
      </c>
      <c r="G434" s="15" t="str">
        <f>VLOOKUP(A434,'Medical Examinations'!A$1:F2769,6,0)</f>
        <v>NO</v>
      </c>
      <c r="H434" s="15">
        <f>VLOOKUP(A434,'Medical Examinations'!A$1:G2769,7,0)</f>
        <v>0</v>
      </c>
      <c r="I434" t="str">
        <f>VLOOKUP(A434,'Medical Examinations'!A$1:H2768,8,0)</f>
        <v>Yes</v>
      </c>
      <c r="J434" t="str">
        <f>VLOOKUP(A434,'Medical Examinations'!A$1:J2769,10,0)</f>
        <v>NormalWeight</v>
      </c>
      <c r="K434" t="str">
        <f>VLOOKUP(A434,'Medical Examinations'!A$1:K2768,11,0)</f>
        <v>Diabetes</v>
      </c>
      <c r="L434" t="str">
        <f>VLOOKUP(A434,'Hospitalisation Details'!A$1:L2776,12,0)</f>
        <v>10-Jul-1971</v>
      </c>
      <c r="M434">
        <f>VLOOKUP(A434,'Hospitalisation Details'!A$1:F2777,6,0)</f>
        <v>23967.38</v>
      </c>
      <c r="N434" s="15" t="str">
        <f>VLOOKUP(A434,'Hospitalisation Details'!A$1:G2776,7,0)</f>
        <v>tier - 2</v>
      </c>
      <c r="O434" s="15" t="str">
        <f>VLOOKUP(A434,'Hospitalisation Details'!A$1:H2777,8,0)</f>
        <v>tier - 2</v>
      </c>
      <c r="P434" t="str">
        <f>VLOOKUP(A434,'Hospitalisation Details'!A$1:I2777,9,0)</f>
        <v>R1012</v>
      </c>
      <c r="Q434" s="15">
        <f>VLOOKUP(A434,'Hospitalisation Details'!A$1:M2777,13,0)</f>
        <v>51</v>
      </c>
    </row>
    <row r="435" spans="1:17" ht="15" x14ac:dyDescent="0.25">
      <c r="A435" s="1" t="s">
        <v>1938</v>
      </c>
      <c r="B435" t="str">
        <f>VLOOKUP(A435,'Customer Names'!A$1:D2770,4,0)</f>
        <v>Wimert</v>
      </c>
      <c r="C435">
        <f>VLOOKUP(A435,'Medical Examinations'!A$1:B2770,2,0)</f>
        <v>24.13</v>
      </c>
      <c r="D435">
        <f>VLOOKUP(A435,'Medical Examinations'!A$1:C2771,3,0)</f>
        <v>7.05</v>
      </c>
      <c r="E435" s="15" t="str">
        <f>VLOOKUP(A435,'Medical Examinations'!A$1:D2770,4,0)</f>
        <v>Yes</v>
      </c>
      <c r="F435" s="15" t="str">
        <f>VLOOKUP(A435,'Medical Examinations'!A$1:E2770,5,0)</f>
        <v>NO</v>
      </c>
      <c r="G435" s="15" t="str">
        <f>VLOOKUP(A435,'Medical Examinations'!A$1:F2770,6,0)</f>
        <v>NO</v>
      </c>
      <c r="H435" s="15">
        <f>VLOOKUP(A435,'Medical Examinations'!A$1:G2770,7,0)</f>
        <v>2</v>
      </c>
      <c r="I435" t="str">
        <f>VLOOKUP(A435,'Medical Examinations'!A$1:H2769,8,0)</f>
        <v>Yes</v>
      </c>
      <c r="J435" t="str">
        <f>VLOOKUP(A435,'Medical Examinations'!A$1:J2770,10,0)</f>
        <v>Over Weight</v>
      </c>
      <c r="K435" t="str">
        <f>VLOOKUP(A435,'Medical Examinations'!A$1:K2769,11,0)</f>
        <v>Diabetes</v>
      </c>
      <c r="L435" t="str">
        <f>VLOOKUP(A435,'Hospitalisation Details'!A$1:L2777,12,0)</f>
        <v>8-Aug-1970</v>
      </c>
      <c r="M435">
        <f>VLOOKUP(A435,'Hospitalisation Details'!A$1:F2778,6,0)</f>
        <v>23887.66</v>
      </c>
      <c r="N435" s="15" t="str">
        <f>VLOOKUP(A435,'Hospitalisation Details'!A$1:G2777,7,0)</f>
        <v>tier - 2</v>
      </c>
      <c r="O435" s="15" t="str">
        <f>VLOOKUP(A435,'Hospitalisation Details'!A$1:H2778,8,0)</f>
        <v>tier - 3</v>
      </c>
      <c r="P435" t="str">
        <f>VLOOKUP(A435,'Hospitalisation Details'!A$1:I2778,9,0)</f>
        <v>R1012</v>
      </c>
      <c r="Q435" s="15">
        <f>VLOOKUP(A435,'Hospitalisation Details'!A$1:M2778,13,0)</f>
        <v>52</v>
      </c>
    </row>
    <row r="436" spans="1:17" ht="15" x14ac:dyDescent="0.25">
      <c r="A436" s="1" t="s">
        <v>1937</v>
      </c>
      <c r="B436" t="str">
        <f>VLOOKUP(A436,'Customer Names'!A$1:D2771,4,0)</f>
        <v>Peterson</v>
      </c>
      <c r="C436">
        <f>VLOOKUP(A436,'Medical Examinations'!A$1:B2771,2,0)</f>
        <v>25.84</v>
      </c>
      <c r="D436">
        <f>VLOOKUP(A436,'Medical Examinations'!A$1:C2772,3,0)</f>
        <v>11.64</v>
      </c>
      <c r="E436" s="15" t="str">
        <f>VLOOKUP(A436,'Medical Examinations'!A$1:D2771,4,0)</f>
        <v>NO</v>
      </c>
      <c r="F436" s="15" t="str">
        <f>VLOOKUP(A436,'Medical Examinations'!A$1:E2771,5,0)</f>
        <v>NO</v>
      </c>
      <c r="G436" s="15" t="str">
        <f>VLOOKUP(A436,'Medical Examinations'!A$1:F2771,6,0)</f>
        <v>NO</v>
      </c>
      <c r="H436" s="15">
        <f>VLOOKUP(A436,'Medical Examinations'!A$1:G2771,7,0)</f>
        <v>2</v>
      </c>
      <c r="I436" t="str">
        <f>VLOOKUP(A436,'Medical Examinations'!A$1:H2770,8,0)</f>
        <v>Yes</v>
      </c>
      <c r="J436" t="str">
        <f>VLOOKUP(A436,'Medical Examinations'!A$1:J2771,10,0)</f>
        <v>Over Weight</v>
      </c>
      <c r="K436" t="str">
        <f>VLOOKUP(A436,'Medical Examinations'!A$1:K2770,11,0)</f>
        <v>Diabetes</v>
      </c>
      <c r="L436" t="str">
        <f>VLOOKUP(A436,'Hospitalisation Details'!A$1:L2778,12,0)</f>
        <v>27-Jun-1973</v>
      </c>
      <c r="M436">
        <f>VLOOKUP(A436,'Hospitalisation Details'!A$1:F2779,6,0)</f>
        <v>23807.24</v>
      </c>
      <c r="N436" s="15" t="str">
        <f>VLOOKUP(A436,'Hospitalisation Details'!A$1:G2778,7,0)</f>
        <v>tier - 2</v>
      </c>
      <c r="O436" s="15" t="str">
        <f>VLOOKUP(A436,'Hospitalisation Details'!A$1:H2779,8,0)</f>
        <v>tier - 3</v>
      </c>
      <c r="P436" t="str">
        <f>VLOOKUP(A436,'Hospitalisation Details'!A$1:I2779,9,0)</f>
        <v>R1012</v>
      </c>
      <c r="Q436" s="15">
        <f>VLOOKUP(A436,'Hospitalisation Details'!A$1:M2779,13,0)</f>
        <v>49</v>
      </c>
    </row>
    <row r="437" spans="1:17" ht="15" x14ac:dyDescent="0.25">
      <c r="A437" s="1" t="s">
        <v>1936</v>
      </c>
      <c r="B437" t="str">
        <f>VLOOKUP(A437,'Customer Names'!A$1:D2772,4,0)</f>
        <v>Mercier</v>
      </c>
      <c r="C437">
        <f>VLOOKUP(A437,'Medical Examinations'!A$1:B2772,2,0)</f>
        <v>28</v>
      </c>
      <c r="D437">
        <f>VLOOKUP(A437,'Medical Examinations'!A$1:C2773,3,0)</f>
        <v>10.52</v>
      </c>
      <c r="E437" s="15" t="str">
        <f>VLOOKUP(A437,'Medical Examinations'!A$1:D2772,4,0)</f>
        <v>NO</v>
      </c>
      <c r="F437" s="15" t="str">
        <f>VLOOKUP(A437,'Medical Examinations'!A$1:E2772,5,0)</f>
        <v>NO</v>
      </c>
      <c r="G437" s="15" t="str">
        <f>VLOOKUP(A437,'Medical Examinations'!A$1:F2772,6,0)</f>
        <v>NO</v>
      </c>
      <c r="H437" s="15">
        <f>VLOOKUP(A437,'Medical Examinations'!A$1:G2772,7,0)</f>
        <v>0</v>
      </c>
      <c r="I437" t="str">
        <f>VLOOKUP(A437,'Medical Examinations'!A$1:H2771,8,0)</f>
        <v>Yes</v>
      </c>
      <c r="J437" t="str">
        <f>VLOOKUP(A437,'Medical Examinations'!A$1:J2772,10,0)</f>
        <v>Obesity</v>
      </c>
      <c r="K437" t="str">
        <f>VLOOKUP(A437,'Medical Examinations'!A$1:K2771,11,0)</f>
        <v>Diabetes</v>
      </c>
      <c r="L437" t="str">
        <f>VLOOKUP(A437,'Hospitalisation Details'!A$1:L2779,12,0)</f>
        <v>2-Jun-1974</v>
      </c>
      <c r="M437">
        <f>VLOOKUP(A437,'Hospitalisation Details'!A$1:F2780,6,0)</f>
        <v>23568.27</v>
      </c>
      <c r="N437" s="15" t="str">
        <f>VLOOKUP(A437,'Hospitalisation Details'!A$1:G2779,7,0)</f>
        <v>tier - 2</v>
      </c>
      <c r="O437" s="15" t="str">
        <f>VLOOKUP(A437,'Hospitalisation Details'!A$1:H2780,8,0)</f>
        <v>tier - 2</v>
      </c>
      <c r="P437" t="str">
        <f>VLOOKUP(A437,'Hospitalisation Details'!A$1:I2780,9,0)</f>
        <v>R1011</v>
      </c>
      <c r="Q437" s="15">
        <f>VLOOKUP(A437,'Hospitalisation Details'!A$1:M2780,13,0)</f>
        <v>49</v>
      </c>
    </row>
    <row r="438" spans="1:17" ht="15" x14ac:dyDescent="0.25">
      <c r="A438" s="1" t="s">
        <v>1935</v>
      </c>
      <c r="B438" t="str">
        <f>VLOOKUP(A438,'Customer Names'!A$1:D2773,4,0)</f>
        <v>Laurie</v>
      </c>
      <c r="C438">
        <f>VLOOKUP(A438,'Medical Examinations'!A$1:B2773,2,0)</f>
        <v>34.1</v>
      </c>
      <c r="D438">
        <f>VLOOKUP(A438,'Medical Examinations'!A$1:C2774,3,0)</f>
        <v>4.01</v>
      </c>
      <c r="E438" s="15" t="str">
        <f>VLOOKUP(A438,'Medical Examinations'!A$1:D2773,4,0)</f>
        <v>Yes</v>
      </c>
      <c r="F438" s="15" t="str">
        <f>VLOOKUP(A438,'Medical Examinations'!A$1:E2773,5,0)</f>
        <v>NO</v>
      </c>
      <c r="G438" s="15" t="str">
        <f>VLOOKUP(A438,'Medical Examinations'!A$1:F2773,6,0)</f>
        <v>Yes</v>
      </c>
      <c r="H438" s="15">
        <f>VLOOKUP(A438,'Medical Examinations'!A$1:G2773,7,0)</f>
        <v>1</v>
      </c>
      <c r="I438" t="str">
        <f>VLOOKUP(A438,'Medical Examinations'!A$1:H2772,8,0)</f>
        <v>NO</v>
      </c>
      <c r="J438" t="str">
        <f>VLOOKUP(A438,'Medical Examinations'!A$1:J2773,10,0)</f>
        <v>Over Weight</v>
      </c>
      <c r="K438" t="str">
        <f>VLOOKUP(A438,'Medical Examinations'!A$1:K2772,11,0)</f>
        <v>Normal</v>
      </c>
      <c r="L438" t="str">
        <f>VLOOKUP(A438,'Hospitalisation Details'!A$1:L2780,12,0)</f>
        <v>26-Aug-1983</v>
      </c>
      <c r="M438">
        <f>VLOOKUP(A438,'Hospitalisation Details'!A$1:F2781,6,0)</f>
        <v>23563.02</v>
      </c>
      <c r="N438" s="15" t="str">
        <f>VLOOKUP(A438,'Hospitalisation Details'!A$1:G2780,7,0)</f>
        <v>tier - 2</v>
      </c>
      <c r="O438" s="15" t="str">
        <f>VLOOKUP(A438,'Hospitalisation Details'!A$1:H2781,8,0)</f>
        <v>tier - 2</v>
      </c>
      <c r="P438" t="str">
        <f>VLOOKUP(A438,'Hospitalisation Details'!A$1:I2781,9,0)</f>
        <v>R1013</v>
      </c>
      <c r="Q438" s="15">
        <f>VLOOKUP(A438,'Hospitalisation Details'!A$1:M2781,13,0)</f>
        <v>39</v>
      </c>
    </row>
    <row r="439" spans="1:17" ht="15" x14ac:dyDescent="0.25">
      <c r="A439" s="1" t="s">
        <v>1934</v>
      </c>
      <c r="B439" t="str">
        <f>VLOOKUP(A439,'Customer Names'!A$1:D2774,4,0)</f>
        <v>Sekaquaptewa</v>
      </c>
      <c r="C439">
        <f>VLOOKUP(A439,'Medical Examinations'!A$1:B2774,2,0)</f>
        <v>26.125</v>
      </c>
      <c r="D439">
        <f>VLOOKUP(A439,'Medical Examinations'!A$1:C2775,3,0)</f>
        <v>8.56</v>
      </c>
      <c r="E439" s="15" t="str">
        <f>VLOOKUP(A439,'Medical Examinations'!A$1:D2774,4,0)</f>
        <v>Yes</v>
      </c>
      <c r="F439" s="15" t="str">
        <f>VLOOKUP(A439,'Medical Examinations'!A$1:E2774,5,0)</f>
        <v>NO</v>
      </c>
      <c r="G439" s="15" t="str">
        <f>VLOOKUP(A439,'Medical Examinations'!A$1:F2774,6,0)</f>
        <v>NO</v>
      </c>
      <c r="H439" s="15">
        <f>VLOOKUP(A439,'Medical Examinations'!A$1:G2774,7,0)</f>
        <v>1</v>
      </c>
      <c r="I439" t="str">
        <f>VLOOKUP(A439,'Medical Examinations'!A$1:H2773,8,0)</f>
        <v>Yes</v>
      </c>
      <c r="J439" t="str">
        <f>VLOOKUP(A439,'Medical Examinations'!A$1:J2774,10,0)</f>
        <v>Over Weight</v>
      </c>
      <c r="K439" t="str">
        <f>VLOOKUP(A439,'Medical Examinations'!A$1:K2773,11,0)</f>
        <v>Diabetes</v>
      </c>
      <c r="L439" t="str">
        <f>VLOOKUP(A439,'Hospitalisation Details'!A$1:L2781,12,0)</f>
        <v>13-Nov-1975</v>
      </c>
      <c r="M439">
        <f>VLOOKUP(A439,'Hospitalisation Details'!A$1:F2782,6,0)</f>
        <v>23401.31</v>
      </c>
      <c r="N439" s="15" t="str">
        <f>VLOOKUP(A439,'Hospitalisation Details'!A$1:G2781,7,0)</f>
        <v>tier - 2</v>
      </c>
      <c r="O439" s="15" t="str">
        <f>VLOOKUP(A439,'Hospitalisation Details'!A$1:H2782,8,0)</f>
        <v>tier - 3</v>
      </c>
      <c r="P439" t="str">
        <f>VLOOKUP(A439,'Hospitalisation Details'!A$1:I2782,9,0)</f>
        <v>R1024</v>
      </c>
      <c r="Q439" s="15">
        <f>VLOOKUP(A439,'Hospitalisation Details'!A$1:M2782,13,0)</f>
        <v>47</v>
      </c>
    </row>
    <row r="440" spans="1:17" ht="15" x14ac:dyDescent="0.25">
      <c r="A440" s="1" t="s">
        <v>1933</v>
      </c>
      <c r="B440" t="str">
        <f>VLOOKUP(A440,'Customer Names'!A$1:D2775,4,0)</f>
        <v>Frash</v>
      </c>
      <c r="C440">
        <f>VLOOKUP(A440,'Medical Examinations'!A$1:B2775,2,0)</f>
        <v>25.6</v>
      </c>
      <c r="D440">
        <f>VLOOKUP(A440,'Medical Examinations'!A$1:C2776,3,0)</f>
        <v>10.5</v>
      </c>
      <c r="E440" s="15" t="str">
        <f>VLOOKUP(A440,'Medical Examinations'!A$1:D2775,4,0)</f>
        <v>NO</v>
      </c>
      <c r="F440" s="15" t="str">
        <f>VLOOKUP(A440,'Medical Examinations'!A$1:E2775,5,0)</f>
        <v>NO</v>
      </c>
      <c r="G440" s="15" t="str">
        <f>VLOOKUP(A440,'Medical Examinations'!A$1:F2775,6,0)</f>
        <v>NO</v>
      </c>
      <c r="H440" s="15">
        <f>VLOOKUP(A440,'Medical Examinations'!A$1:G2775,7,0)</f>
        <v>2</v>
      </c>
      <c r="I440" t="str">
        <f>VLOOKUP(A440,'Medical Examinations'!A$1:H2774,8,0)</f>
        <v>Yes</v>
      </c>
      <c r="J440" t="str">
        <f>VLOOKUP(A440,'Medical Examinations'!A$1:J2775,10,0)</f>
        <v>NormalWeight</v>
      </c>
      <c r="K440" t="str">
        <f>VLOOKUP(A440,'Medical Examinations'!A$1:K2774,11,0)</f>
        <v>Diabetes</v>
      </c>
      <c r="L440" t="str">
        <f>VLOOKUP(A440,'Hospitalisation Details'!A$1:L2782,12,0)</f>
        <v>22-Oct-1973</v>
      </c>
      <c r="M440">
        <f>VLOOKUP(A440,'Hospitalisation Details'!A$1:F2783,6,0)</f>
        <v>23306.55</v>
      </c>
      <c r="N440" s="15" t="str">
        <f>VLOOKUP(A440,'Hospitalisation Details'!A$1:G2782,7,0)</f>
        <v>tier - 2</v>
      </c>
      <c r="O440" s="15" t="str">
        <f>VLOOKUP(A440,'Hospitalisation Details'!A$1:H2783,8,0)</f>
        <v>tier - 2</v>
      </c>
      <c r="P440" t="str">
        <f>VLOOKUP(A440,'Hospitalisation Details'!A$1:I2783,9,0)</f>
        <v>R1011</v>
      </c>
      <c r="Q440" s="15">
        <f>VLOOKUP(A440,'Hospitalisation Details'!A$1:M2783,13,0)</f>
        <v>49</v>
      </c>
    </row>
    <row r="441" spans="1:17" ht="15" x14ac:dyDescent="0.25">
      <c r="A441" s="1" t="s">
        <v>1932</v>
      </c>
      <c r="B441" t="str">
        <f>VLOOKUP(A441,'Customer Names'!A$1:D2776,4,0)</f>
        <v>Bukowski</v>
      </c>
      <c r="C441">
        <f>VLOOKUP(A441,'Medical Examinations'!A$1:B2776,2,0)</f>
        <v>24.32</v>
      </c>
      <c r="D441">
        <f>VLOOKUP(A441,'Medical Examinations'!A$1:C2777,3,0)</f>
        <v>6.39</v>
      </c>
      <c r="E441" s="15" t="str">
        <f>VLOOKUP(A441,'Medical Examinations'!A$1:D2776,4,0)</f>
        <v>NO</v>
      </c>
      <c r="F441" s="15" t="str">
        <f>VLOOKUP(A441,'Medical Examinations'!A$1:E2776,5,0)</f>
        <v>NO</v>
      </c>
      <c r="G441" s="15" t="str">
        <f>VLOOKUP(A441,'Medical Examinations'!A$1:F2776,6,0)</f>
        <v>NO</v>
      </c>
      <c r="H441" s="15">
        <f>VLOOKUP(A441,'Medical Examinations'!A$1:G2776,7,0)</f>
        <v>0</v>
      </c>
      <c r="I441" t="str">
        <f>VLOOKUP(A441,'Medical Examinations'!A$1:H2775,8,0)</f>
        <v>NO</v>
      </c>
      <c r="J441" t="str">
        <f>VLOOKUP(A441,'Medical Examinations'!A$1:J2776,10,0)</f>
        <v>NormalWeight</v>
      </c>
      <c r="K441" t="str">
        <f>VLOOKUP(A441,'Medical Examinations'!A$1:K2775,11,0)</f>
        <v>Pre-Diabetes</v>
      </c>
      <c r="L441" t="str">
        <f>VLOOKUP(A441,'Hospitalisation Details'!A$1:L2783,12,0)</f>
        <v>3-Oct-1994</v>
      </c>
      <c r="M441">
        <f>VLOOKUP(A441,'Hospitalisation Details'!A$1:F2784,6,0)</f>
        <v>23288.93</v>
      </c>
      <c r="N441" s="15" t="str">
        <f>VLOOKUP(A441,'Hospitalisation Details'!A$1:G2783,7,0)</f>
        <v>tier - 2</v>
      </c>
      <c r="O441" s="15" t="str">
        <f>VLOOKUP(A441,'Hospitalisation Details'!A$1:H2784,8,0)</f>
        <v>tier - 3</v>
      </c>
      <c r="P441" t="str">
        <f>VLOOKUP(A441,'Hospitalisation Details'!A$1:I2784,9,0)</f>
        <v>R1024</v>
      </c>
      <c r="Q441" s="15">
        <f>VLOOKUP(A441,'Hospitalisation Details'!A$1:M2784,13,0)</f>
        <v>28</v>
      </c>
    </row>
    <row r="442" spans="1:17" ht="15" x14ac:dyDescent="0.25">
      <c r="A442" s="1" t="s">
        <v>1931</v>
      </c>
      <c r="B442" t="str">
        <f>VLOOKUP(A442,'Customer Names'!A$1:D2777,4,0)</f>
        <v>Sandahl</v>
      </c>
      <c r="C442">
        <f>VLOOKUP(A442,'Medical Examinations'!A$1:B2777,2,0)</f>
        <v>22.88</v>
      </c>
      <c r="D442">
        <f>VLOOKUP(A442,'Medical Examinations'!A$1:C2778,3,0)</f>
        <v>5.71</v>
      </c>
      <c r="E442" s="15" t="str">
        <f>VLOOKUP(A442,'Medical Examinations'!A$1:D2777,4,0)</f>
        <v>Yes</v>
      </c>
      <c r="F442" s="15" t="str">
        <f>VLOOKUP(A442,'Medical Examinations'!A$1:E2777,5,0)</f>
        <v>NO</v>
      </c>
      <c r="G442" s="15" t="str">
        <f>VLOOKUP(A442,'Medical Examinations'!A$1:F2777,6,0)</f>
        <v>Yes</v>
      </c>
      <c r="H442" s="15">
        <f>VLOOKUP(A442,'Medical Examinations'!A$1:G2777,7,0)</f>
        <v>1</v>
      </c>
      <c r="I442" t="str">
        <f>VLOOKUP(A442,'Medical Examinations'!A$1:H2776,8,0)</f>
        <v>Yes</v>
      </c>
      <c r="J442" t="str">
        <f>VLOOKUP(A442,'Medical Examinations'!A$1:J2777,10,0)</f>
        <v>NormalWeight</v>
      </c>
      <c r="K442" t="str">
        <f>VLOOKUP(A442,'Medical Examinations'!A$1:K2776,11,0)</f>
        <v>Pre-Diabetes</v>
      </c>
      <c r="L442" t="str">
        <f>VLOOKUP(A442,'Hospitalisation Details'!A$1:L2784,12,0)</f>
        <v>14-Nov-1969</v>
      </c>
      <c r="M442">
        <f>VLOOKUP(A442,'Hospitalisation Details'!A$1:F2785,6,0)</f>
        <v>23244.79</v>
      </c>
      <c r="N442" s="15" t="str">
        <f>VLOOKUP(A442,'Hospitalisation Details'!A$1:G2784,7,0)</f>
        <v>tier - 2</v>
      </c>
      <c r="O442" s="15" t="str">
        <f>VLOOKUP(A442,'Hospitalisation Details'!A$1:H2785,8,0)</f>
        <v>tier - 3</v>
      </c>
      <c r="P442" t="str">
        <f>VLOOKUP(A442,'Hospitalisation Details'!A$1:I2785,9,0)</f>
        <v>R1013</v>
      </c>
      <c r="Q442" s="15">
        <f>VLOOKUP(A442,'Hospitalisation Details'!A$1:M2785,13,0)</f>
        <v>53</v>
      </c>
    </row>
    <row r="443" spans="1:17" ht="15" x14ac:dyDescent="0.25">
      <c r="A443" s="1" t="s">
        <v>1930</v>
      </c>
      <c r="B443" t="str">
        <f>VLOOKUP(A443,'Customer Names'!A$1:D2778,4,0)</f>
        <v>Speight</v>
      </c>
      <c r="C443">
        <f>VLOOKUP(A443,'Medical Examinations'!A$1:B2778,2,0)</f>
        <v>24.984999999999999</v>
      </c>
      <c r="D443">
        <f>VLOOKUP(A443,'Medical Examinations'!A$1:C2779,3,0)</f>
        <v>4.43</v>
      </c>
      <c r="E443" s="15" t="str">
        <f>VLOOKUP(A443,'Medical Examinations'!A$1:D2778,4,0)</f>
        <v>Yes</v>
      </c>
      <c r="F443" s="15" t="str">
        <f>VLOOKUP(A443,'Medical Examinations'!A$1:E2778,5,0)</f>
        <v>NO</v>
      </c>
      <c r="G443" s="15" t="str">
        <f>VLOOKUP(A443,'Medical Examinations'!A$1:F2778,6,0)</f>
        <v>Yes</v>
      </c>
      <c r="H443" s="15">
        <f>VLOOKUP(A443,'Medical Examinations'!A$1:G2778,7,0)</f>
        <v>1</v>
      </c>
      <c r="I443" t="str">
        <f>VLOOKUP(A443,'Medical Examinations'!A$1:H2777,8,0)</f>
        <v>NO</v>
      </c>
      <c r="J443" t="str">
        <f>VLOOKUP(A443,'Medical Examinations'!A$1:J2778,10,0)</f>
        <v>Obesity</v>
      </c>
      <c r="K443" t="str">
        <f>VLOOKUP(A443,'Medical Examinations'!A$1:K2777,11,0)</f>
        <v>Normal</v>
      </c>
      <c r="L443" t="str">
        <f>VLOOKUP(A443,'Hospitalisation Details'!A$1:L2785,12,0)</f>
        <v>7-Aug-1997</v>
      </c>
      <c r="M443">
        <f>VLOOKUP(A443,'Hospitalisation Details'!A$1:F2786,6,0)</f>
        <v>23241.47</v>
      </c>
      <c r="N443" s="15" t="str">
        <f>VLOOKUP(A443,'Hospitalisation Details'!A$1:G2785,7,0)</f>
        <v>tier - 2</v>
      </c>
      <c r="O443" s="15" t="str">
        <f>VLOOKUP(A443,'Hospitalisation Details'!A$1:H2786,8,0)</f>
        <v>tier - 3</v>
      </c>
      <c r="P443" t="str">
        <f>VLOOKUP(A443,'Hospitalisation Details'!A$1:I2786,9,0)</f>
        <v>R1018</v>
      </c>
      <c r="Q443" s="15">
        <f>VLOOKUP(A443,'Hospitalisation Details'!A$1:M2786,13,0)</f>
        <v>25</v>
      </c>
    </row>
    <row r="444" spans="1:17" ht="15" x14ac:dyDescent="0.25">
      <c r="A444" s="1" t="s">
        <v>1929</v>
      </c>
      <c r="B444" t="str">
        <f>VLOOKUP(A444,'Customer Names'!A$1:D2779,4,0)</f>
        <v>Lee</v>
      </c>
      <c r="C444">
        <f>VLOOKUP(A444,'Medical Examinations'!A$1:B2779,2,0)</f>
        <v>33.1</v>
      </c>
      <c r="D444">
        <f>VLOOKUP(A444,'Medical Examinations'!A$1:C2780,3,0)</f>
        <v>5.52</v>
      </c>
      <c r="E444" s="15" t="str">
        <f>VLOOKUP(A444,'Medical Examinations'!A$1:D2779,4,0)</f>
        <v>NO</v>
      </c>
      <c r="F444" s="15" t="str">
        <f>VLOOKUP(A444,'Medical Examinations'!A$1:E2779,5,0)</f>
        <v>NO</v>
      </c>
      <c r="G444" s="15" t="str">
        <f>VLOOKUP(A444,'Medical Examinations'!A$1:F2779,6,0)</f>
        <v>Yes</v>
      </c>
      <c r="H444" s="15">
        <f>VLOOKUP(A444,'Medical Examinations'!A$1:G2779,7,0)</f>
        <v>1</v>
      </c>
      <c r="I444" t="str">
        <f>VLOOKUP(A444,'Medical Examinations'!A$1:H2778,8,0)</f>
        <v>NO</v>
      </c>
      <c r="J444" t="str">
        <f>VLOOKUP(A444,'Medical Examinations'!A$1:J2779,10,0)</f>
        <v>Over Weight</v>
      </c>
      <c r="K444" t="str">
        <f>VLOOKUP(A444,'Medical Examinations'!A$1:K2778,11,0)</f>
        <v>Normal</v>
      </c>
      <c r="L444" t="str">
        <f>VLOOKUP(A444,'Hospitalisation Details'!A$1:L2786,12,0)</f>
        <v>14-Dec-2003</v>
      </c>
      <c r="M444">
        <f>VLOOKUP(A444,'Hospitalisation Details'!A$1:F2787,6,0)</f>
        <v>23082.959999999999</v>
      </c>
      <c r="N444" s="15" t="str">
        <f>VLOOKUP(A444,'Hospitalisation Details'!A$1:G2786,7,0)</f>
        <v>tier - 2</v>
      </c>
      <c r="O444" s="15" t="str">
        <f>VLOOKUP(A444,'Hospitalisation Details'!A$1:H2787,8,0)</f>
        <v>tier - 2</v>
      </c>
      <c r="P444" t="str">
        <f>VLOOKUP(A444,'Hospitalisation Details'!A$1:I2787,9,0)</f>
        <v>R1011</v>
      </c>
      <c r="Q444" s="15">
        <f>VLOOKUP(A444,'Hospitalisation Details'!A$1:M2787,13,0)</f>
        <v>19</v>
      </c>
    </row>
    <row r="445" spans="1:17" ht="15" x14ac:dyDescent="0.25">
      <c r="A445" s="1" t="s">
        <v>1928</v>
      </c>
      <c r="B445" t="str">
        <f>VLOOKUP(A445,'Customer Names'!A$1:D2780,4,0)</f>
        <v>Nielsen</v>
      </c>
      <c r="C445">
        <f>VLOOKUP(A445,'Medical Examinations'!A$1:B2780,2,0)</f>
        <v>27.83</v>
      </c>
      <c r="D445">
        <f>VLOOKUP(A445,'Medical Examinations'!A$1:C2781,3,0)</f>
        <v>9.1999999999999993</v>
      </c>
      <c r="E445" s="15" t="str">
        <f>VLOOKUP(A445,'Medical Examinations'!A$1:D2780,4,0)</f>
        <v>Yes</v>
      </c>
      <c r="F445" s="15" t="str">
        <f>VLOOKUP(A445,'Medical Examinations'!A$1:E2780,5,0)</f>
        <v>NO</v>
      </c>
      <c r="G445" s="15" t="str">
        <f>VLOOKUP(A445,'Medical Examinations'!A$1:F2780,6,0)</f>
        <v>NO</v>
      </c>
      <c r="H445" s="15">
        <f>VLOOKUP(A445,'Medical Examinations'!A$1:G2780,7,0)</f>
        <v>1</v>
      </c>
      <c r="I445" t="str">
        <f>VLOOKUP(A445,'Medical Examinations'!A$1:H2779,8,0)</f>
        <v>Yes</v>
      </c>
      <c r="J445" t="str">
        <f>VLOOKUP(A445,'Medical Examinations'!A$1:J2780,10,0)</f>
        <v>Obesity</v>
      </c>
      <c r="K445" t="str">
        <f>VLOOKUP(A445,'Medical Examinations'!A$1:K2779,11,0)</f>
        <v>Diabetes</v>
      </c>
      <c r="L445" t="str">
        <f>VLOOKUP(A445,'Hospitalisation Details'!A$1:L2787,12,0)</f>
        <v>9-Sep-1975</v>
      </c>
      <c r="M445">
        <f>VLOOKUP(A445,'Hospitalisation Details'!A$1:F2788,6,0)</f>
        <v>23065.42</v>
      </c>
      <c r="N445" s="15" t="str">
        <f>VLOOKUP(A445,'Hospitalisation Details'!A$1:G2787,7,0)</f>
        <v>tier - 2</v>
      </c>
      <c r="O445" s="15" t="str">
        <f>VLOOKUP(A445,'Hospitalisation Details'!A$1:H2788,8,0)</f>
        <v>tier - 2</v>
      </c>
      <c r="P445" t="str">
        <f>VLOOKUP(A445,'Hospitalisation Details'!A$1:I2788,9,0)</f>
        <v>R1013</v>
      </c>
      <c r="Q445" s="15">
        <f>VLOOKUP(A445,'Hospitalisation Details'!A$1:M2788,13,0)</f>
        <v>47</v>
      </c>
    </row>
    <row r="446" spans="1:17" ht="15" x14ac:dyDescent="0.25">
      <c r="A446" s="1" t="s">
        <v>1927</v>
      </c>
      <c r="B446" t="str">
        <f>VLOOKUP(A446,'Customer Names'!A$1:D2781,4,0)</f>
        <v>Zirdok</v>
      </c>
      <c r="C446">
        <f>VLOOKUP(A446,'Medical Examinations'!A$1:B2781,2,0)</f>
        <v>30.875</v>
      </c>
      <c r="D446">
        <f>VLOOKUP(A446,'Medical Examinations'!A$1:C2782,3,0)</f>
        <v>10.97</v>
      </c>
      <c r="E446" s="15" t="str">
        <f>VLOOKUP(A446,'Medical Examinations'!A$1:D2781,4,0)</f>
        <v>Yes</v>
      </c>
      <c r="F446" s="15" t="str">
        <f>VLOOKUP(A446,'Medical Examinations'!A$1:E2781,5,0)</f>
        <v>NO</v>
      </c>
      <c r="G446" s="15" t="str">
        <f>VLOOKUP(A446,'Medical Examinations'!A$1:F2781,6,0)</f>
        <v>NO</v>
      </c>
      <c r="H446" s="15">
        <f>VLOOKUP(A446,'Medical Examinations'!A$1:G2781,7,0)</f>
        <v>2</v>
      </c>
      <c r="I446" t="str">
        <f>VLOOKUP(A446,'Medical Examinations'!A$1:H2780,8,0)</f>
        <v>NO</v>
      </c>
      <c r="J446" t="str">
        <f>VLOOKUP(A446,'Medical Examinations'!A$1:J2781,10,0)</f>
        <v>Over Weight</v>
      </c>
      <c r="K446" t="str">
        <f>VLOOKUP(A446,'Medical Examinations'!A$1:K2780,11,0)</f>
        <v>Diabetes</v>
      </c>
      <c r="L446" t="str">
        <f>VLOOKUP(A446,'Hospitalisation Details'!A$1:L2788,12,0)</f>
        <v>9-Nov-1970</v>
      </c>
      <c r="M446">
        <f>VLOOKUP(A446,'Hospitalisation Details'!A$1:F2789,6,0)</f>
        <v>23045.57</v>
      </c>
      <c r="N446" s="15" t="str">
        <f>VLOOKUP(A446,'Hospitalisation Details'!A$1:G2788,7,0)</f>
        <v>tier - 2</v>
      </c>
      <c r="O446" s="15" t="str">
        <f>VLOOKUP(A446,'Hospitalisation Details'!A$1:H2789,8,0)</f>
        <v>tier - 2</v>
      </c>
      <c r="P446" t="str">
        <f>VLOOKUP(A446,'Hospitalisation Details'!A$1:I2789,9,0)</f>
        <v>R1024</v>
      </c>
      <c r="Q446" s="15">
        <f>VLOOKUP(A446,'Hospitalisation Details'!A$1:M2789,13,0)</f>
        <v>52</v>
      </c>
    </row>
    <row r="447" spans="1:17" ht="15" x14ac:dyDescent="0.25">
      <c r="A447" s="1" t="s">
        <v>1926</v>
      </c>
      <c r="B447" t="str">
        <f>VLOOKUP(A447,'Customer Names'!A$1:D2782,4,0)</f>
        <v>Crudale</v>
      </c>
      <c r="C447">
        <f>VLOOKUP(A447,'Medical Examinations'!A$1:B2782,2,0)</f>
        <v>27.265000000000001</v>
      </c>
      <c r="D447">
        <f>VLOOKUP(A447,'Medical Examinations'!A$1:C2783,3,0)</f>
        <v>4.25</v>
      </c>
      <c r="E447" s="15" t="str">
        <f>VLOOKUP(A447,'Medical Examinations'!A$1:D2782,4,0)</f>
        <v>NO</v>
      </c>
      <c r="F447" s="15" t="str">
        <f>VLOOKUP(A447,'Medical Examinations'!A$1:E2782,5,0)</f>
        <v>NO</v>
      </c>
      <c r="G447" s="15" t="str">
        <f>VLOOKUP(A447,'Medical Examinations'!A$1:F2782,6,0)</f>
        <v>Yes</v>
      </c>
      <c r="H447" s="15">
        <f>VLOOKUP(A447,'Medical Examinations'!A$1:G2782,7,0)</f>
        <v>1</v>
      </c>
      <c r="I447" t="str">
        <f>VLOOKUP(A447,'Medical Examinations'!A$1:H2781,8,0)</f>
        <v>NO</v>
      </c>
      <c r="J447" t="str">
        <f>VLOOKUP(A447,'Medical Examinations'!A$1:J2782,10,0)</f>
        <v>Over Weight</v>
      </c>
      <c r="K447" t="str">
        <f>VLOOKUP(A447,'Medical Examinations'!A$1:K2781,11,0)</f>
        <v>Normal</v>
      </c>
      <c r="L447" t="str">
        <f>VLOOKUP(A447,'Hospitalisation Details'!A$1:L2789,12,0)</f>
        <v>25-Jul-2003</v>
      </c>
      <c r="M447">
        <f>VLOOKUP(A447,'Hospitalisation Details'!A$1:F2790,6,0)</f>
        <v>22493.66</v>
      </c>
      <c r="N447" s="15" t="str">
        <f>VLOOKUP(A447,'Hospitalisation Details'!A$1:G2789,7,0)</f>
        <v>tier - 2</v>
      </c>
      <c r="O447" s="15" t="str">
        <f>VLOOKUP(A447,'Hospitalisation Details'!A$1:H2790,8,0)</f>
        <v>tier - 1</v>
      </c>
      <c r="P447" t="str">
        <f>VLOOKUP(A447,'Hospitalisation Details'!A$1:I2790,9,0)</f>
        <v>R1012</v>
      </c>
      <c r="Q447" s="15">
        <f>VLOOKUP(A447,'Hospitalisation Details'!A$1:M2790,13,0)</f>
        <v>19</v>
      </c>
    </row>
    <row r="448" spans="1:17" ht="15" x14ac:dyDescent="0.25">
      <c r="A448" s="1" t="s">
        <v>1925</v>
      </c>
      <c r="B448" t="str">
        <f>VLOOKUP(A448,'Customer Names'!A$1:D2783,4,0)</f>
        <v>Koopmans</v>
      </c>
      <c r="C448">
        <f>VLOOKUP(A448,'Medical Examinations'!A$1:B2783,2,0)</f>
        <v>26.7</v>
      </c>
      <c r="D448">
        <f>VLOOKUP(A448,'Medical Examinations'!A$1:C2784,3,0)</f>
        <v>5.23</v>
      </c>
      <c r="E448" s="15" t="str">
        <f>VLOOKUP(A448,'Medical Examinations'!A$1:D2783,4,0)</f>
        <v>NO</v>
      </c>
      <c r="F448" s="15" t="str">
        <f>VLOOKUP(A448,'Medical Examinations'!A$1:E2783,5,0)</f>
        <v>NO</v>
      </c>
      <c r="G448" s="15" t="str">
        <f>VLOOKUP(A448,'Medical Examinations'!A$1:F2783,6,0)</f>
        <v>Yes</v>
      </c>
      <c r="H448" s="15">
        <f>VLOOKUP(A448,'Medical Examinations'!A$1:G2783,7,0)</f>
        <v>1</v>
      </c>
      <c r="I448" t="str">
        <f>VLOOKUP(A448,'Medical Examinations'!A$1:H2782,8,0)</f>
        <v>Yes</v>
      </c>
      <c r="J448" t="str">
        <f>VLOOKUP(A448,'Medical Examinations'!A$1:J2783,10,0)</f>
        <v>Over Weight</v>
      </c>
      <c r="K448" t="str">
        <f>VLOOKUP(A448,'Medical Examinations'!A$1:K2782,11,0)</f>
        <v>Normal</v>
      </c>
      <c r="L448" t="str">
        <f>VLOOKUP(A448,'Hospitalisation Details'!A$1:L2790,12,0)</f>
        <v>14-Nov-1979</v>
      </c>
      <c r="M448">
        <f>VLOOKUP(A448,'Hospitalisation Details'!A$1:F2791,6,0)</f>
        <v>22478.6</v>
      </c>
      <c r="N448" s="15" t="str">
        <f>VLOOKUP(A448,'Hospitalisation Details'!A$1:G2790,7,0)</f>
        <v>tier - 3</v>
      </c>
      <c r="O448" s="15" t="str">
        <f>VLOOKUP(A448,'Hospitalisation Details'!A$1:H2791,8,0)</f>
        <v>tier - 2</v>
      </c>
      <c r="P448" t="str">
        <f>VLOOKUP(A448,'Hospitalisation Details'!A$1:I2791,9,0)</f>
        <v>R1011</v>
      </c>
      <c r="Q448" s="15">
        <f>VLOOKUP(A448,'Hospitalisation Details'!A$1:M2791,13,0)</f>
        <v>43</v>
      </c>
    </row>
    <row r="449" spans="1:17" ht="15" x14ac:dyDescent="0.25">
      <c r="A449" s="1" t="s">
        <v>1924</v>
      </c>
      <c r="B449" t="str">
        <f>VLOOKUP(A449,'Customer Names'!A$1:D2784,4,0)</f>
        <v>Milani</v>
      </c>
      <c r="C449">
        <f>VLOOKUP(A449,'Medical Examinations'!A$1:B2784,2,0)</f>
        <v>29.925000000000001</v>
      </c>
      <c r="D449">
        <f>VLOOKUP(A449,'Medical Examinations'!A$1:C2785,3,0)</f>
        <v>5.96</v>
      </c>
      <c r="E449" s="15" t="str">
        <f>VLOOKUP(A449,'Medical Examinations'!A$1:D2784,4,0)</f>
        <v>Yes</v>
      </c>
      <c r="F449" s="15" t="str">
        <f>VLOOKUP(A449,'Medical Examinations'!A$1:E2784,5,0)</f>
        <v>NO</v>
      </c>
      <c r="G449" s="15" t="str">
        <f>VLOOKUP(A449,'Medical Examinations'!A$1:F2784,6,0)</f>
        <v>Yes</v>
      </c>
      <c r="H449" s="15">
        <f>VLOOKUP(A449,'Medical Examinations'!A$1:G2784,7,0)</f>
        <v>1</v>
      </c>
      <c r="I449" t="str">
        <f>VLOOKUP(A449,'Medical Examinations'!A$1:H2783,8,0)</f>
        <v>Yes</v>
      </c>
      <c r="J449" t="str">
        <f>VLOOKUP(A449,'Medical Examinations'!A$1:J2784,10,0)</f>
        <v>NormalWeight</v>
      </c>
      <c r="K449" t="str">
        <f>VLOOKUP(A449,'Medical Examinations'!A$1:K2783,11,0)</f>
        <v>Pre-Diabetes</v>
      </c>
      <c r="L449" t="str">
        <f>VLOOKUP(A449,'Hospitalisation Details'!A$1:L2791,12,0)</f>
        <v>21-Dec-1983</v>
      </c>
      <c r="M449">
        <f>VLOOKUP(A449,'Hospitalisation Details'!A$1:F2792,6,0)</f>
        <v>22462.04</v>
      </c>
      <c r="N449" s="15" t="str">
        <f>VLOOKUP(A449,'Hospitalisation Details'!A$1:G2791,7,0)</f>
        <v>tier - 3</v>
      </c>
      <c r="O449" s="15" t="str">
        <f>VLOOKUP(A449,'Hospitalisation Details'!A$1:H2792,8,0)</f>
        <v>tier - 1</v>
      </c>
      <c r="P449" t="str">
        <f>VLOOKUP(A449,'Hospitalisation Details'!A$1:I2792,9,0)</f>
        <v>R1019</v>
      </c>
      <c r="Q449" s="15">
        <f>VLOOKUP(A449,'Hospitalisation Details'!A$1:M2792,13,0)</f>
        <v>39</v>
      </c>
    </row>
    <row r="450" spans="1:17" ht="15" x14ac:dyDescent="0.25">
      <c r="A450" s="1" t="s">
        <v>1923</v>
      </c>
      <c r="B450" t="str">
        <f>VLOOKUP(A450,'Customer Names'!A$1:D2785,4,0)</f>
        <v>Kelly</v>
      </c>
      <c r="C450">
        <f>VLOOKUP(A450,'Medical Examinations'!A$1:B2785,2,0)</f>
        <v>19.95</v>
      </c>
      <c r="D450">
        <f>VLOOKUP(A450,'Medical Examinations'!A$1:C2786,3,0)</f>
        <v>4.29</v>
      </c>
      <c r="E450" s="15" t="str">
        <f>VLOOKUP(A450,'Medical Examinations'!A$1:D2785,4,0)</f>
        <v>Yes</v>
      </c>
      <c r="F450" s="15" t="str">
        <f>VLOOKUP(A450,'Medical Examinations'!A$1:E2785,5,0)</f>
        <v>NO</v>
      </c>
      <c r="G450" s="15" t="str">
        <f>VLOOKUP(A450,'Medical Examinations'!A$1:F2785,6,0)</f>
        <v>NO</v>
      </c>
      <c r="H450" s="15">
        <f>VLOOKUP(A450,'Medical Examinations'!A$1:G2785,7,0)</f>
        <v>2</v>
      </c>
      <c r="I450" t="str">
        <f>VLOOKUP(A450,'Medical Examinations'!A$1:H2784,8,0)</f>
        <v>Yes</v>
      </c>
      <c r="J450" t="str">
        <f>VLOOKUP(A450,'Medical Examinations'!A$1:J2785,10,0)</f>
        <v>NormalWeight</v>
      </c>
      <c r="K450" t="str">
        <f>VLOOKUP(A450,'Medical Examinations'!A$1:K2784,11,0)</f>
        <v>Normal</v>
      </c>
      <c r="L450" t="str">
        <f>VLOOKUP(A450,'Hospitalisation Details'!A$1:L2792,12,0)</f>
        <v>18-Aug-1966</v>
      </c>
      <c r="M450">
        <f>VLOOKUP(A450,'Hospitalisation Details'!A$1:F2793,6,0)</f>
        <v>22412.65</v>
      </c>
      <c r="N450" s="15" t="str">
        <f>VLOOKUP(A450,'Hospitalisation Details'!A$1:G2792,7,0)</f>
        <v>tier - 3</v>
      </c>
      <c r="O450" s="15" t="str">
        <f>VLOOKUP(A450,'Hospitalisation Details'!A$1:H2793,8,0)</f>
        <v>tier - 3</v>
      </c>
      <c r="P450" t="str">
        <f>VLOOKUP(A450,'Hospitalisation Details'!A$1:I2793,9,0)</f>
        <v>R1014</v>
      </c>
      <c r="Q450" s="15">
        <f>VLOOKUP(A450,'Hospitalisation Details'!A$1:M2793,13,0)</f>
        <v>56</v>
      </c>
    </row>
    <row r="451" spans="1:17" ht="15" x14ac:dyDescent="0.25">
      <c r="A451" s="1" t="s">
        <v>1922</v>
      </c>
      <c r="B451" t="str">
        <f>VLOOKUP(A451,'Customer Names'!A$1:D2786,4,0)</f>
        <v>Finelli</v>
      </c>
      <c r="C451">
        <f>VLOOKUP(A451,'Medical Examinations'!A$1:B2786,2,0)</f>
        <v>24.225000000000001</v>
      </c>
      <c r="D451">
        <f>VLOOKUP(A451,'Medical Examinations'!A$1:C2787,3,0)</f>
        <v>4.09</v>
      </c>
      <c r="E451" s="15" t="str">
        <f>VLOOKUP(A451,'Medical Examinations'!A$1:D2786,4,0)</f>
        <v>NO</v>
      </c>
      <c r="F451" s="15" t="str">
        <f>VLOOKUP(A451,'Medical Examinations'!A$1:E2786,5,0)</f>
        <v>NO</v>
      </c>
      <c r="G451" s="15" t="str">
        <f>VLOOKUP(A451,'Medical Examinations'!A$1:F2786,6,0)</f>
        <v>NO</v>
      </c>
      <c r="H451" s="15">
        <f>VLOOKUP(A451,'Medical Examinations'!A$1:G2786,7,0)</f>
        <v>0</v>
      </c>
      <c r="I451" t="str">
        <f>VLOOKUP(A451,'Medical Examinations'!A$1:H2785,8,0)</f>
        <v>NO</v>
      </c>
      <c r="J451" t="str">
        <f>VLOOKUP(A451,'Medical Examinations'!A$1:J2786,10,0)</f>
        <v>Over Weight</v>
      </c>
      <c r="K451" t="str">
        <f>VLOOKUP(A451,'Medical Examinations'!A$1:K2785,11,0)</f>
        <v>Normal</v>
      </c>
      <c r="L451" t="str">
        <f>VLOOKUP(A451,'Hospitalisation Details'!A$1:L2793,12,0)</f>
        <v>26-Aug-1999</v>
      </c>
      <c r="M451">
        <f>VLOOKUP(A451,'Hospitalisation Details'!A$1:F2794,6,0)</f>
        <v>22395.74</v>
      </c>
      <c r="N451" s="15" t="str">
        <f>VLOOKUP(A451,'Hospitalisation Details'!A$1:G2793,7,0)</f>
        <v>tier - 3</v>
      </c>
      <c r="O451" s="15" t="str">
        <f>VLOOKUP(A451,'Hospitalisation Details'!A$1:H2794,8,0)</f>
        <v>tier - 2</v>
      </c>
      <c r="P451" t="str">
        <f>VLOOKUP(A451,'Hospitalisation Details'!A$1:I2794,9,0)</f>
        <v>R1024</v>
      </c>
      <c r="Q451" s="15">
        <f>VLOOKUP(A451,'Hospitalisation Details'!A$1:M2794,13,0)</f>
        <v>23</v>
      </c>
    </row>
    <row r="452" spans="1:17" ht="15" x14ac:dyDescent="0.25">
      <c r="A452" s="1" t="s">
        <v>1921</v>
      </c>
      <c r="B452" t="str">
        <f>VLOOKUP(A452,'Customer Names'!A$1:D2787,4,0)</f>
        <v>Palmer</v>
      </c>
      <c r="C452">
        <f>VLOOKUP(A452,'Medical Examinations'!A$1:B2787,2,0)</f>
        <v>28.12</v>
      </c>
      <c r="D452">
        <f>VLOOKUP(A452,'Medical Examinations'!A$1:C2788,3,0)</f>
        <v>4.88</v>
      </c>
      <c r="E452" s="15" t="str">
        <f>VLOOKUP(A452,'Medical Examinations'!A$1:D2787,4,0)</f>
        <v>NO</v>
      </c>
      <c r="F452" s="15" t="str">
        <f>VLOOKUP(A452,'Medical Examinations'!A$1:E2787,5,0)</f>
        <v>NO</v>
      </c>
      <c r="G452" s="15" t="str">
        <f>VLOOKUP(A452,'Medical Examinations'!A$1:F2787,6,0)</f>
        <v>NO</v>
      </c>
      <c r="H452" s="15">
        <f>VLOOKUP(A452,'Medical Examinations'!A$1:G2787,7,0)</f>
        <v>0</v>
      </c>
      <c r="I452" t="str">
        <f>VLOOKUP(A452,'Medical Examinations'!A$1:H2786,8,0)</f>
        <v>Yes</v>
      </c>
      <c r="J452" t="str">
        <f>VLOOKUP(A452,'Medical Examinations'!A$1:J2787,10,0)</f>
        <v>NormalWeight</v>
      </c>
      <c r="K452" t="str">
        <f>VLOOKUP(A452,'Medical Examinations'!A$1:K2786,11,0)</f>
        <v>Normal</v>
      </c>
      <c r="L452" t="str">
        <f>VLOOKUP(A452,'Hospitalisation Details'!A$1:L2794,12,0)</f>
        <v>27-Dec-1982</v>
      </c>
      <c r="M452">
        <f>VLOOKUP(A452,'Hospitalisation Details'!A$1:F2795,6,0)</f>
        <v>22331.57</v>
      </c>
      <c r="N452" s="15" t="str">
        <f>VLOOKUP(A452,'Hospitalisation Details'!A$1:G2794,7,0)</f>
        <v>tier - 2</v>
      </c>
      <c r="O452" s="15" t="str">
        <f>VLOOKUP(A452,'Hospitalisation Details'!A$1:H2795,8,0)</f>
        <v>tier - 3</v>
      </c>
      <c r="P452" t="str">
        <f>VLOOKUP(A452,'Hospitalisation Details'!A$1:I2795,9,0)</f>
        <v>R1024</v>
      </c>
      <c r="Q452" s="15">
        <f>VLOOKUP(A452,'Hospitalisation Details'!A$1:M2795,13,0)</f>
        <v>40</v>
      </c>
    </row>
    <row r="453" spans="1:17" ht="15" x14ac:dyDescent="0.25">
      <c r="A453" s="1" t="s">
        <v>1920</v>
      </c>
      <c r="B453" t="str">
        <f>VLOOKUP(A453,'Customer Names'!A$1:D2788,4,0)</f>
        <v>Wang</v>
      </c>
      <c r="C453">
        <f>VLOOKUP(A453,'Medical Examinations'!A$1:B2788,2,0)</f>
        <v>23.21</v>
      </c>
      <c r="D453">
        <f>VLOOKUP(A453,'Medical Examinations'!A$1:C2789,3,0)</f>
        <v>6.76</v>
      </c>
      <c r="E453" s="15" t="str">
        <f>VLOOKUP(A453,'Medical Examinations'!A$1:D2788,4,0)</f>
        <v>NO</v>
      </c>
      <c r="F453" s="15" t="str">
        <f>VLOOKUP(A453,'Medical Examinations'!A$1:E2788,5,0)</f>
        <v>NO</v>
      </c>
      <c r="G453" s="15" t="str">
        <f>VLOOKUP(A453,'Medical Examinations'!A$1:F2788,6,0)</f>
        <v>NO</v>
      </c>
      <c r="H453" s="15">
        <f>VLOOKUP(A453,'Medical Examinations'!A$1:G2788,7,0)</f>
        <v>0</v>
      </c>
      <c r="I453" t="str">
        <f>VLOOKUP(A453,'Medical Examinations'!A$1:H2787,8,0)</f>
        <v>Yes</v>
      </c>
      <c r="J453" t="str">
        <f>VLOOKUP(A453,'Medical Examinations'!A$1:J2788,10,0)</f>
        <v>NormalWeight</v>
      </c>
      <c r="K453" t="str">
        <f>VLOOKUP(A453,'Medical Examinations'!A$1:K2787,11,0)</f>
        <v>Diabetes</v>
      </c>
      <c r="L453" t="str">
        <f>VLOOKUP(A453,'Hospitalisation Details'!A$1:L2795,12,0)</f>
        <v>16-Jun-1971</v>
      </c>
      <c r="M453">
        <f>VLOOKUP(A453,'Hospitalisation Details'!A$1:F2796,6,0)</f>
        <v>22218.11</v>
      </c>
      <c r="N453" s="15" t="str">
        <f>VLOOKUP(A453,'Hospitalisation Details'!A$1:G2795,7,0)</f>
        <v>tier - 2</v>
      </c>
      <c r="O453" s="15" t="str">
        <f>VLOOKUP(A453,'Hospitalisation Details'!A$1:H2796,8,0)</f>
        <v>tier - 3</v>
      </c>
      <c r="P453" t="str">
        <f>VLOOKUP(A453,'Hospitalisation Details'!A$1:I2796,9,0)</f>
        <v>R1013</v>
      </c>
      <c r="Q453" s="15">
        <f>VLOOKUP(A453,'Hospitalisation Details'!A$1:M2796,13,0)</f>
        <v>51</v>
      </c>
    </row>
    <row r="454" spans="1:17" ht="15" x14ac:dyDescent="0.25">
      <c r="A454" s="1" t="s">
        <v>1919</v>
      </c>
      <c r="B454" t="str">
        <f>VLOOKUP(A454,'Customer Names'!A$1:D2789,4,0)</f>
        <v>Beasley</v>
      </c>
      <c r="C454">
        <f>VLOOKUP(A454,'Medical Examinations'!A$1:B2789,2,0)</f>
        <v>23.98</v>
      </c>
      <c r="D454">
        <f>VLOOKUP(A454,'Medical Examinations'!A$1:C2790,3,0)</f>
        <v>10.67</v>
      </c>
      <c r="E454" s="15" t="str">
        <f>VLOOKUP(A454,'Medical Examinations'!A$1:D2789,4,0)</f>
        <v>NO</v>
      </c>
      <c r="F454" s="15" t="str">
        <f>VLOOKUP(A454,'Medical Examinations'!A$1:E2789,5,0)</f>
        <v>NO</v>
      </c>
      <c r="G454" s="15" t="str">
        <f>VLOOKUP(A454,'Medical Examinations'!A$1:F2789,6,0)</f>
        <v>NO</v>
      </c>
      <c r="H454" s="15">
        <f>VLOOKUP(A454,'Medical Examinations'!A$1:G2789,7,0)</f>
        <v>0</v>
      </c>
      <c r="I454" t="str">
        <f>VLOOKUP(A454,'Medical Examinations'!A$1:H2788,8,0)</f>
        <v>NO</v>
      </c>
      <c r="J454" t="str">
        <f>VLOOKUP(A454,'Medical Examinations'!A$1:J2789,10,0)</f>
        <v>Obesity</v>
      </c>
      <c r="K454" t="str">
        <f>VLOOKUP(A454,'Medical Examinations'!A$1:K2788,11,0)</f>
        <v>Diabetes</v>
      </c>
      <c r="L454" t="str">
        <f>VLOOKUP(A454,'Hospitalisation Details'!A$1:L2796,12,0)</f>
        <v>24-Aug-1965</v>
      </c>
      <c r="M454">
        <f>VLOOKUP(A454,'Hospitalisation Details'!A$1:F2797,6,0)</f>
        <v>22192.44</v>
      </c>
      <c r="N454" s="15" t="str">
        <f>VLOOKUP(A454,'Hospitalisation Details'!A$1:G2796,7,0)</f>
        <v>tier - 3</v>
      </c>
      <c r="O454" s="15" t="str">
        <f>VLOOKUP(A454,'Hospitalisation Details'!A$1:H2797,8,0)</f>
        <v>tier - 1</v>
      </c>
      <c r="P454" t="str">
        <f>VLOOKUP(A454,'Hospitalisation Details'!A$1:I2797,9,0)</f>
        <v>R1013</v>
      </c>
      <c r="Q454" s="15">
        <f>VLOOKUP(A454,'Hospitalisation Details'!A$1:M2797,13,0)</f>
        <v>57</v>
      </c>
    </row>
    <row r="455" spans="1:17" ht="15" x14ac:dyDescent="0.25">
      <c r="A455" s="1" t="s">
        <v>1918</v>
      </c>
      <c r="B455" t="str">
        <f>VLOOKUP(A455,'Customer Names'!A$1:D2790,4,0)</f>
        <v>Bedbury</v>
      </c>
      <c r="C455">
        <f>VLOOKUP(A455,'Medical Examinations'!A$1:B2790,2,0)</f>
        <v>30</v>
      </c>
      <c r="D455">
        <f>VLOOKUP(A455,'Medical Examinations'!A$1:C2791,3,0)</f>
        <v>6.21</v>
      </c>
      <c r="E455" s="15" t="str">
        <f>VLOOKUP(A455,'Medical Examinations'!A$1:D2790,4,0)</f>
        <v>NO</v>
      </c>
      <c r="F455" s="15" t="str">
        <f>VLOOKUP(A455,'Medical Examinations'!A$1:E2790,5,0)</f>
        <v>NO</v>
      </c>
      <c r="G455" s="15" t="str">
        <f>VLOOKUP(A455,'Medical Examinations'!A$1:F2790,6,0)</f>
        <v>NO</v>
      </c>
      <c r="H455" s="15">
        <f>VLOOKUP(A455,'Medical Examinations'!A$1:G2790,7,0)</f>
        <v>0</v>
      </c>
      <c r="I455" t="str">
        <f>VLOOKUP(A455,'Medical Examinations'!A$1:H2789,8,0)</f>
        <v>Yes</v>
      </c>
      <c r="J455" t="str">
        <f>VLOOKUP(A455,'Medical Examinations'!A$1:J2790,10,0)</f>
        <v>UnderWeight</v>
      </c>
      <c r="K455" t="str">
        <f>VLOOKUP(A455,'Medical Examinations'!A$1:K2789,11,0)</f>
        <v>Pre-Diabetes</v>
      </c>
      <c r="L455" t="str">
        <f>VLOOKUP(A455,'Hospitalisation Details'!A$1:L2797,12,0)</f>
        <v>12-Sep-1980</v>
      </c>
      <c r="M455">
        <f>VLOOKUP(A455,'Hospitalisation Details'!A$1:F2798,6,0)</f>
        <v>22144.03</v>
      </c>
      <c r="N455" s="15" t="str">
        <f>VLOOKUP(A455,'Hospitalisation Details'!A$1:G2797,7,0)</f>
        <v>tier - 2</v>
      </c>
      <c r="O455" s="15" t="str">
        <f>VLOOKUP(A455,'Hospitalisation Details'!A$1:H2798,8,0)</f>
        <v>tier - 2</v>
      </c>
      <c r="P455" t="str">
        <f>VLOOKUP(A455,'Hospitalisation Details'!A$1:I2798,9,0)</f>
        <v>R1011</v>
      </c>
      <c r="Q455" s="15">
        <f>VLOOKUP(A455,'Hospitalisation Details'!A$1:M2798,13,0)</f>
        <v>42</v>
      </c>
    </row>
    <row r="456" spans="1:17" ht="15" x14ac:dyDescent="0.25">
      <c r="A456" s="1" t="s">
        <v>1917</v>
      </c>
      <c r="B456" t="str">
        <f>VLOOKUP(A456,'Customer Names'!A$1:D2791,4,0)</f>
        <v>Stemberger</v>
      </c>
      <c r="C456">
        <f>VLOOKUP(A456,'Medical Examinations'!A$1:B2791,2,0)</f>
        <v>17.350000000000001</v>
      </c>
      <c r="D456">
        <f>VLOOKUP(A456,'Medical Examinations'!A$1:C2792,3,0)</f>
        <v>5.03</v>
      </c>
      <c r="E456" s="15" t="str">
        <f>VLOOKUP(A456,'Medical Examinations'!A$1:D2791,4,0)</f>
        <v>Yes</v>
      </c>
      <c r="F456" s="15" t="str">
        <f>VLOOKUP(A456,'Medical Examinations'!A$1:E2791,5,0)</f>
        <v>NO</v>
      </c>
      <c r="G456" s="15" t="str">
        <f>VLOOKUP(A456,'Medical Examinations'!A$1:F2791,6,0)</f>
        <v>NO</v>
      </c>
      <c r="H456" s="15">
        <f>VLOOKUP(A456,'Medical Examinations'!A$1:G2791,7,0)</f>
        <v>0</v>
      </c>
      <c r="I456" t="str">
        <f>VLOOKUP(A456,'Medical Examinations'!A$1:H2790,8,0)</f>
        <v>Yes</v>
      </c>
      <c r="J456" t="str">
        <f>VLOOKUP(A456,'Medical Examinations'!A$1:J2791,10,0)</f>
        <v>NormalWeight</v>
      </c>
      <c r="K456" t="str">
        <f>VLOOKUP(A456,'Medical Examinations'!A$1:K2790,11,0)</f>
        <v>Normal</v>
      </c>
      <c r="L456" t="str">
        <f>VLOOKUP(A456,'Hospitalisation Details'!A$1:L2798,12,0)</f>
        <v>28-Aug-2001</v>
      </c>
      <c r="M456">
        <f>VLOOKUP(A456,'Hospitalisation Details'!A$1:F2799,6,0)</f>
        <v>22097.62</v>
      </c>
      <c r="N456" s="15" t="str">
        <f>VLOOKUP(A456,'Hospitalisation Details'!A$1:G2798,7,0)</f>
        <v>tier - 3</v>
      </c>
      <c r="O456" s="15" t="str">
        <f>VLOOKUP(A456,'Hospitalisation Details'!A$1:H2799,8,0)</f>
        <v>tier - 1</v>
      </c>
      <c r="P456" t="str">
        <f>VLOOKUP(A456,'Hospitalisation Details'!A$1:I2799,9,0)</f>
        <v>R1011</v>
      </c>
      <c r="Q456" s="15">
        <f>VLOOKUP(A456,'Hospitalisation Details'!A$1:M2799,13,0)</f>
        <v>21</v>
      </c>
    </row>
    <row r="457" spans="1:17" ht="15" x14ac:dyDescent="0.25">
      <c r="A457" s="1" t="s">
        <v>1916</v>
      </c>
      <c r="B457" t="str">
        <f>VLOOKUP(A457,'Customer Names'!A$1:D2792,4,0)</f>
        <v>Chebet</v>
      </c>
      <c r="C457">
        <f>VLOOKUP(A457,'Medical Examinations'!A$1:B2792,2,0)</f>
        <v>22.704999999999998</v>
      </c>
      <c r="D457">
        <f>VLOOKUP(A457,'Medical Examinations'!A$1:C2793,3,0)</f>
        <v>5.27</v>
      </c>
      <c r="E457" s="15" t="str">
        <f>VLOOKUP(A457,'Medical Examinations'!A$1:D2792,4,0)</f>
        <v>NO</v>
      </c>
      <c r="F457" s="15" t="str">
        <f>VLOOKUP(A457,'Medical Examinations'!A$1:E2792,5,0)</f>
        <v>NO</v>
      </c>
      <c r="G457" s="15" t="str">
        <f>VLOOKUP(A457,'Medical Examinations'!A$1:F2792,6,0)</f>
        <v>NO</v>
      </c>
      <c r="H457" s="15">
        <f>VLOOKUP(A457,'Medical Examinations'!A$1:G2792,7,0)</f>
        <v>0</v>
      </c>
      <c r="I457" t="str">
        <f>VLOOKUP(A457,'Medical Examinations'!A$1:H2791,8,0)</f>
        <v>NO</v>
      </c>
      <c r="J457" t="str">
        <f>VLOOKUP(A457,'Medical Examinations'!A$1:J2792,10,0)</f>
        <v>Over Weight</v>
      </c>
      <c r="K457" t="str">
        <f>VLOOKUP(A457,'Medical Examinations'!A$1:K2791,11,0)</f>
        <v>Normal</v>
      </c>
      <c r="L457" t="str">
        <f>VLOOKUP(A457,'Hospitalisation Details'!A$1:L2799,12,0)</f>
        <v>14-Oct-1989</v>
      </c>
      <c r="M457">
        <f>VLOOKUP(A457,'Hospitalisation Details'!A$1:F2800,6,0)</f>
        <v>21984.47</v>
      </c>
      <c r="N457" s="15" t="str">
        <f>VLOOKUP(A457,'Hospitalisation Details'!A$1:G2799,7,0)</f>
        <v>tier - 3</v>
      </c>
      <c r="O457" s="15" t="str">
        <f>VLOOKUP(A457,'Hospitalisation Details'!A$1:H2800,8,0)</f>
        <v>tier - 1</v>
      </c>
      <c r="P457" t="str">
        <f>VLOOKUP(A457,'Hospitalisation Details'!A$1:I2800,9,0)</f>
        <v>R1012</v>
      </c>
      <c r="Q457" s="15">
        <f>VLOOKUP(A457,'Hospitalisation Details'!A$1:M2800,13,0)</f>
        <v>33</v>
      </c>
    </row>
    <row r="458" spans="1:17" ht="15" x14ac:dyDescent="0.25">
      <c r="A458" s="1" t="s">
        <v>1915</v>
      </c>
      <c r="B458" t="str">
        <f>VLOOKUP(A458,'Customer Names'!A$1:D2793,4,0)</f>
        <v>Muir</v>
      </c>
      <c r="C458">
        <f>VLOOKUP(A458,'Medical Examinations'!A$1:B2793,2,0)</f>
        <v>25.41</v>
      </c>
      <c r="D458">
        <f>VLOOKUP(A458,'Medical Examinations'!A$1:C2794,3,0)</f>
        <v>10.53</v>
      </c>
      <c r="E458" s="15" t="str">
        <f>VLOOKUP(A458,'Medical Examinations'!A$1:D2793,4,0)</f>
        <v>Yes</v>
      </c>
      <c r="F458" s="15" t="str">
        <f>VLOOKUP(A458,'Medical Examinations'!A$1:E2793,5,0)</f>
        <v>NO</v>
      </c>
      <c r="G458" s="15" t="str">
        <f>VLOOKUP(A458,'Medical Examinations'!A$1:F2793,6,0)</f>
        <v>NO</v>
      </c>
      <c r="H458" s="15">
        <f>VLOOKUP(A458,'Medical Examinations'!A$1:G2793,7,0)</f>
        <v>1</v>
      </c>
      <c r="I458" t="str">
        <f>VLOOKUP(A458,'Medical Examinations'!A$1:H2792,8,0)</f>
        <v>Yes</v>
      </c>
      <c r="J458" t="str">
        <f>VLOOKUP(A458,'Medical Examinations'!A$1:J2793,10,0)</f>
        <v>UnderWeight</v>
      </c>
      <c r="K458" t="str">
        <f>VLOOKUP(A458,'Medical Examinations'!A$1:K2792,11,0)</f>
        <v>Diabetes</v>
      </c>
      <c r="L458" t="str">
        <f>VLOOKUP(A458,'Hospitalisation Details'!A$1:L2800,12,0)</f>
        <v>19-Dec-1975</v>
      </c>
      <c r="M458">
        <f>VLOOKUP(A458,'Hospitalisation Details'!A$1:F2801,6,0)</f>
        <v>21978.68</v>
      </c>
      <c r="N458" s="15" t="str">
        <f>VLOOKUP(A458,'Hospitalisation Details'!A$1:G2800,7,0)</f>
        <v>tier - 3</v>
      </c>
      <c r="O458" s="15" t="str">
        <f>VLOOKUP(A458,'Hospitalisation Details'!A$1:H2801,8,0)</f>
        <v>tier - 3</v>
      </c>
      <c r="P458" t="str">
        <f>VLOOKUP(A458,'Hospitalisation Details'!A$1:I2801,9,0)</f>
        <v>R1013</v>
      </c>
      <c r="Q458" s="15">
        <f>VLOOKUP(A458,'Hospitalisation Details'!A$1:M2801,13,0)</f>
        <v>47</v>
      </c>
    </row>
    <row r="459" spans="1:17" ht="15" x14ac:dyDescent="0.25">
      <c r="A459" s="1" t="s">
        <v>1914</v>
      </c>
      <c r="B459" t="str">
        <f>VLOOKUP(A459,'Customer Names'!A$1:D2794,4,0)</f>
        <v>Yang</v>
      </c>
      <c r="C459">
        <f>VLOOKUP(A459,'Medical Examinations'!A$1:B2794,2,0)</f>
        <v>18.23</v>
      </c>
      <c r="D459">
        <f>VLOOKUP(A459,'Medical Examinations'!A$1:C2795,3,0)</f>
        <v>5.78</v>
      </c>
      <c r="E459" s="15" t="str">
        <f>VLOOKUP(A459,'Medical Examinations'!A$1:D2794,4,0)</f>
        <v>NO</v>
      </c>
      <c r="F459" s="15" t="str">
        <f>VLOOKUP(A459,'Medical Examinations'!A$1:E2794,5,0)</f>
        <v>NO</v>
      </c>
      <c r="G459" s="15" t="str">
        <f>VLOOKUP(A459,'Medical Examinations'!A$1:F2794,6,0)</f>
        <v>Yes</v>
      </c>
      <c r="H459" s="15">
        <f>VLOOKUP(A459,'Medical Examinations'!A$1:G2794,7,0)</f>
        <v>1</v>
      </c>
      <c r="I459" t="str">
        <f>VLOOKUP(A459,'Medical Examinations'!A$1:H2793,8,0)</f>
        <v>Yes</v>
      </c>
      <c r="J459" t="str">
        <f>VLOOKUP(A459,'Medical Examinations'!A$1:J2794,10,0)</f>
        <v>NormalWeight</v>
      </c>
      <c r="K459" t="str">
        <f>VLOOKUP(A459,'Medical Examinations'!A$1:K2793,11,0)</f>
        <v>Pre-Diabetes</v>
      </c>
      <c r="L459" t="str">
        <f>VLOOKUP(A459,'Hospitalisation Details'!A$1:L2801,12,0)</f>
        <v>28-Sep-2003</v>
      </c>
      <c r="M459">
        <f>VLOOKUP(A459,'Hospitalisation Details'!A$1:F2802,6,0)</f>
        <v>21882.400000000001</v>
      </c>
      <c r="N459" s="15" t="str">
        <f>VLOOKUP(A459,'Hospitalisation Details'!A$1:G2801,7,0)</f>
        <v>tier - 2</v>
      </c>
      <c r="O459" s="15" t="str">
        <f>VLOOKUP(A459,'Hospitalisation Details'!A$1:H2802,8,0)</f>
        <v>tier - 1</v>
      </c>
      <c r="P459" t="str">
        <f>VLOOKUP(A459,'Hospitalisation Details'!A$1:I2802,9,0)</f>
        <v>R1011</v>
      </c>
      <c r="Q459" s="15">
        <f>VLOOKUP(A459,'Hospitalisation Details'!A$1:M2802,13,0)</f>
        <v>19</v>
      </c>
    </row>
    <row r="460" spans="1:17" ht="15" x14ac:dyDescent="0.25">
      <c r="A460" s="1" t="s">
        <v>1913</v>
      </c>
      <c r="B460" t="str">
        <f>VLOOKUP(A460,'Customer Names'!A$1:D2795,4,0)</f>
        <v>Gravel</v>
      </c>
      <c r="C460">
        <f>VLOOKUP(A460,'Medical Examinations'!A$1:B2795,2,0)</f>
        <v>24.7</v>
      </c>
      <c r="D460">
        <f>VLOOKUP(A460,'Medical Examinations'!A$1:C2796,3,0)</f>
        <v>4.3600000000000003</v>
      </c>
      <c r="E460" s="15" t="str">
        <f>VLOOKUP(A460,'Medical Examinations'!A$1:D2795,4,0)</f>
        <v>NO</v>
      </c>
      <c r="F460" s="15" t="str">
        <f>VLOOKUP(A460,'Medical Examinations'!A$1:E2795,5,0)</f>
        <v>NO</v>
      </c>
      <c r="G460" s="15" t="str">
        <f>VLOOKUP(A460,'Medical Examinations'!A$1:F2795,6,0)</f>
        <v>Yes</v>
      </c>
      <c r="H460" s="15">
        <f>VLOOKUP(A460,'Medical Examinations'!A$1:G2795,7,0)</f>
        <v>1</v>
      </c>
      <c r="I460" t="str">
        <f>VLOOKUP(A460,'Medical Examinations'!A$1:H2794,8,0)</f>
        <v>Yes</v>
      </c>
      <c r="J460" t="str">
        <f>VLOOKUP(A460,'Medical Examinations'!A$1:J2795,10,0)</f>
        <v>Obesity</v>
      </c>
      <c r="K460" t="str">
        <f>VLOOKUP(A460,'Medical Examinations'!A$1:K2794,11,0)</f>
        <v>Normal</v>
      </c>
      <c r="L460" t="str">
        <f>VLOOKUP(A460,'Hospitalisation Details'!A$1:L2802,12,0)</f>
        <v>17-Aug-1979</v>
      </c>
      <c r="M460">
        <f>VLOOKUP(A460,'Hospitalisation Details'!A$1:F2803,6,0)</f>
        <v>21880.82</v>
      </c>
      <c r="N460" s="15" t="str">
        <f>VLOOKUP(A460,'Hospitalisation Details'!A$1:G2802,7,0)</f>
        <v>tier - 3</v>
      </c>
      <c r="O460" s="15" t="str">
        <f>VLOOKUP(A460,'Hospitalisation Details'!A$1:H2803,8,0)</f>
        <v>tier - 1</v>
      </c>
      <c r="P460" t="str">
        <f>VLOOKUP(A460,'Hospitalisation Details'!A$1:I2803,9,0)</f>
        <v>R1012</v>
      </c>
      <c r="Q460" s="15">
        <f>VLOOKUP(A460,'Hospitalisation Details'!A$1:M2803,13,0)</f>
        <v>43</v>
      </c>
    </row>
    <row r="461" spans="1:17" ht="15" x14ac:dyDescent="0.25">
      <c r="A461" s="1" t="s">
        <v>1912</v>
      </c>
      <c r="B461" t="str">
        <f>VLOOKUP(A461,'Customer Names'!A$1:D2796,4,0)</f>
        <v>Smith</v>
      </c>
      <c r="C461">
        <f>VLOOKUP(A461,'Medical Examinations'!A$1:B2796,2,0)</f>
        <v>37.4</v>
      </c>
      <c r="D461">
        <f>VLOOKUP(A461,'Medical Examinations'!A$1:C2797,3,0)</f>
        <v>9.7200000000000006</v>
      </c>
      <c r="E461" s="15" t="str">
        <f>VLOOKUP(A461,'Medical Examinations'!A$1:D2796,4,0)</f>
        <v>Yes</v>
      </c>
      <c r="F461" s="15" t="str">
        <f>VLOOKUP(A461,'Medical Examinations'!A$1:E2796,5,0)</f>
        <v>NO</v>
      </c>
      <c r="G461" s="15" t="str">
        <f>VLOOKUP(A461,'Medical Examinations'!A$1:F2796,6,0)</f>
        <v>Yes</v>
      </c>
      <c r="H461" s="15">
        <f>VLOOKUP(A461,'Medical Examinations'!A$1:G2796,7,0)</f>
        <v>1</v>
      </c>
      <c r="I461" t="str">
        <f>VLOOKUP(A461,'Medical Examinations'!A$1:H2795,8,0)</f>
        <v>NO</v>
      </c>
      <c r="J461" t="str">
        <f>VLOOKUP(A461,'Medical Examinations'!A$1:J2796,10,0)</f>
        <v>Over Weight</v>
      </c>
      <c r="K461" t="str">
        <f>VLOOKUP(A461,'Medical Examinations'!A$1:K2795,11,0)</f>
        <v>Diabetes</v>
      </c>
      <c r="L461" t="str">
        <f>VLOOKUP(A461,'Hospitalisation Details'!A$1:L2803,12,0)</f>
        <v>27-Aug-1963</v>
      </c>
      <c r="M461">
        <f>VLOOKUP(A461,'Hospitalisation Details'!A$1:F2804,6,0)</f>
        <v>21797</v>
      </c>
      <c r="N461" s="15" t="str">
        <f>VLOOKUP(A461,'Hospitalisation Details'!A$1:G2803,7,0)</f>
        <v>tier - 3</v>
      </c>
      <c r="O461" s="15" t="str">
        <f>VLOOKUP(A461,'Hospitalisation Details'!A$1:H2804,8,0)</f>
        <v>tier - 1</v>
      </c>
      <c r="P461" t="str">
        <f>VLOOKUP(A461,'Hospitalisation Details'!A$1:I2804,9,0)</f>
        <v>R1011</v>
      </c>
      <c r="Q461" s="15">
        <f>VLOOKUP(A461,'Hospitalisation Details'!A$1:M2804,13,0)</f>
        <v>59</v>
      </c>
    </row>
    <row r="462" spans="1:17" ht="15" x14ac:dyDescent="0.25">
      <c r="A462" s="1" t="s">
        <v>1911</v>
      </c>
      <c r="B462" t="str">
        <f>VLOOKUP(A462,'Customer Names'!A$1:D2797,4,0)</f>
        <v>Williams</v>
      </c>
      <c r="C462">
        <f>VLOOKUP(A462,'Medical Examinations'!A$1:B2797,2,0)</f>
        <v>26.885000000000002</v>
      </c>
      <c r="D462">
        <f>VLOOKUP(A462,'Medical Examinations'!A$1:C2798,3,0)</f>
        <v>5.18</v>
      </c>
      <c r="E462" s="15" t="str">
        <f>VLOOKUP(A462,'Medical Examinations'!A$1:D2797,4,0)</f>
        <v>NO</v>
      </c>
      <c r="F462" s="15" t="str">
        <f>VLOOKUP(A462,'Medical Examinations'!A$1:E2797,5,0)</f>
        <v>NO</v>
      </c>
      <c r="G462" s="15" t="str">
        <f>VLOOKUP(A462,'Medical Examinations'!A$1:F2797,6,0)</f>
        <v>Yes</v>
      </c>
      <c r="H462" s="15">
        <f>VLOOKUP(A462,'Medical Examinations'!A$1:G2797,7,0)</f>
        <v>1</v>
      </c>
      <c r="I462" t="str">
        <f>VLOOKUP(A462,'Medical Examinations'!A$1:H2796,8,0)</f>
        <v>Yes</v>
      </c>
      <c r="J462" t="str">
        <f>VLOOKUP(A462,'Medical Examinations'!A$1:J2797,10,0)</f>
        <v>Over Weight</v>
      </c>
      <c r="K462" t="str">
        <f>VLOOKUP(A462,'Medical Examinations'!A$1:K2796,11,0)</f>
        <v>Normal</v>
      </c>
      <c r="L462" t="str">
        <f>VLOOKUP(A462,'Hospitalisation Details'!A$1:L2804,12,0)</f>
        <v>28-Sep-1979</v>
      </c>
      <c r="M462">
        <f>VLOOKUP(A462,'Hospitalisation Details'!A$1:F2805,6,0)</f>
        <v>21774.32</v>
      </c>
      <c r="N462" s="15" t="str">
        <f>VLOOKUP(A462,'Hospitalisation Details'!A$1:G2804,7,0)</f>
        <v>tier - 3</v>
      </c>
      <c r="O462" s="15" t="str">
        <f>VLOOKUP(A462,'Hospitalisation Details'!A$1:H2805,8,0)</f>
        <v>tier - 2</v>
      </c>
      <c r="P462" t="str">
        <f>VLOOKUP(A462,'Hospitalisation Details'!A$1:I2805,9,0)</f>
        <v>R1012</v>
      </c>
      <c r="Q462" s="15">
        <f>VLOOKUP(A462,'Hospitalisation Details'!A$1:M2805,13,0)</f>
        <v>43</v>
      </c>
    </row>
    <row r="463" spans="1:17" ht="15" x14ac:dyDescent="0.25">
      <c r="A463" s="1" t="s">
        <v>1910</v>
      </c>
      <c r="B463" t="str">
        <f>VLOOKUP(A463,'Customer Names'!A$1:D2798,4,0)</f>
        <v>Meyer</v>
      </c>
      <c r="C463">
        <f>VLOOKUP(A463,'Medical Examinations'!A$1:B2798,2,0)</f>
        <v>25.27</v>
      </c>
      <c r="D463">
        <f>VLOOKUP(A463,'Medical Examinations'!A$1:C2799,3,0)</f>
        <v>5.29</v>
      </c>
      <c r="E463" s="15" t="str">
        <f>VLOOKUP(A463,'Medical Examinations'!A$1:D2798,4,0)</f>
        <v>NO</v>
      </c>
      <c r="F463" s="15" t="str">
        <f>VLOOKUP(A463,'Medical Examinations'!A$1:E2798,5,0)</f>
        <v>NO</v>
      </c>
      <c r="G463" s="15" t="str">
        <f>VLOOKUP(A463,'Medical Examinations'!A$1:F2798,6,0)</f>
        <v>Yes</v>
      </c>
      <c r="H463" s="15">
        <f>VLOOKUP(A463,'Medical Examinations'!A$1:G2798,7,0)</f>
        <v>1</v>
      </c>
      <c r="I463" t="str">
        <f>VLOOKUP(A463,'Medical Examinations'!A$1:H2797,8,0)</f>
        <v>Yes</v>
      </c>
      <c r="J463" t="str">
        <f>VLOOKUP(A463,'Medical Examinations'!A$1:J2798,10,0)</f>
        <v>NormalWeight</v>
      </c>
      <c r="K463" t="str">
        <f>VLOOKUP(A463,'Medical Examinations'!A$1:K2797,11,0)</f>
        <v>Normal</v>
      </c>
      <c r="L463" t="str">
        <f>VLOOKUP(A463,'Hospitalisation Details'!A$1:L2805,12,0)</f>
        <v>20-Sep-1979</v>
      </c>
      <c r="M463">
        <f>VLOOKUP(A463,'Hospitalisation Details'!A$1:F2806,6,0)</f>
        <v>21771.34</v>
      </c>
      <c r="N463" s="15" t="str">
        <f>VLOOKUP(A463,'Hospitalisation Details'!A$1:G2805,7,0)</f>
        <v>tier - 3</v>
      </c>
      <c r="O463" s="15" t="str">
        <f>VLOOKUP(A463,'Hospitalisation Details'!A$1:H2806,8,0)</f>
        <v>tier - 1</v>
      </c>
      <c r="P463" t="str">
        <f>VLOOKUP(A463,'Hospitalisation Details'!A$1:I2806,9,0)</f>
        <v>R1024</v>
      </c>
      <c r="Q463" s="15">
        <f>VLOOKUP(A463,'Hospitalisation Details'!A$1:M2806,13,0)</f>
        <v>43</v>
      </c>
    </row>
    <row r="464" spans="1:17" ht="15" x14ac:dyDescent="0.25">
      <c r="A464" s="1" t="s">
        <v>1909</v>
      </c>
      <c r="B464" t="str">
        <f>VLOOKUP(A464,'Customer Names'!A$1:D2799,4,0)</f>
        <v>Jamieson</v>
      </c>
      <c r="C464">
        <f>VLOOKUP(A464,'Medical Examinations'!A$1:B2799,2,0)</f>
        <v>23.655000000000001</v>
      </c>
      <c r="D464">
        <f>VLOOKUP(A464,'Medical Examinations'!A$1:C2800,3,0)</f>
        <v>4.8600000000000003</v>
      </c>
      <c r="E464" s="15" t="str">
        <f>VLOOKUP(A464,'Medical Examinations'!A$1:D2799,4,0)</f>
        <v>Yes</v>
      </c>
      <c r="F464" s="15" t="str">
        <f>VLOOKUP(A464,'Medical Examinations'!A$1:E2799,5,0)</f>
        <v>NO</v>
      </c>
      <c r="G464" s="15" t="str">
        <f>VLOOKUP(A464,'Medical Examinations'!A$1:F2799,6,0)</f>
        <v>NO</v>
      </c>
      <c r="H464" s="15">
        <f>VLOOKUP(A464,'Medical Examinations'!A$1:G2799,7,0)</f>
        <v>0</v>
      </c>
      <c r="I464" t="str">
        <f>VLOOKUP(A464,'Medical Examinations'!A$1:H2798,8,0)</f>
        <v>Yes</v>
      </c>
      <c r="J464" t="str">
        <f>VLOOKUP(A464,'Medical Examinations'!A$1:J2799,10,0)</f>
        <v>Obesity</v>
      </c>
      <c r="K464" t="str">
        <f>VLOOKUP(A464,'Medical Examinations'!A$1:K2798,11,0)</f>
        <v>Normal</v>
      </c>
      <c r="L464" t="str">
        <f>VLOOKUP(A464,'Hospitalisation Details'!A$1:L2806,12,0)</f>
        <v>18-Jul-1976</v>
      </c>
      <c r="M464">
        <f>VLOOKUP(A464,'Hospitalisation Details'!A$1:F2807,6,0)</f>
        <v>21677.279999999999</v>
      </c>
      <c r="N464" s="15" t="str">
        <f>VLOOKUP(A464,'Hospitalisation Details'!A$1:G2806,7,0)</f>
        <v>tier - 3</v>
      </c>
      <c r="O464" s="15" t="str">
        <f>VLOOKUP(A464,'Hospitalisation Details'!A$1:H2807,8,0)</f>
        <v>tier - 1</v>
      </c>
      <c r="P464" t="str">
        <f>VLOOKUP(A464,'Hospitalisation Details'!A$1:I2807,9,0)</f>
        <v>R1012</v>
      </c>
      <c r="Q464" s="15">
        <f>VLOOKUP(A464,'Hospitalisation Details'!A$1:M2807,13,0)</f>
        <v>46</v>
      </c>
    </row>
    <row r="465" spans="1:17" ht="15" x14ac:dyDescent="0.25">
      <c r="A465" s="1" t="s">
        <v>1908</v>
      </c>
      <c r="B465" t="str">
        <f>VLOOKUP(A465,'Customer Names'!A$1:D2800,4,0)</f>
        <v>Dufeal</v>
      </c>
      <c r="C465">
        <f>VLOOKUP(A465,'Medical Examinations'!A$1:B2800,2,0)</f>
        <v>55.05</v>
      </c>
      <c r="D465">
        <f>VLOOKUP(A465,'Medical Examinations'!A$1:C2801,3,0)</f>
        <v>7.66</v>
      </c>
      <c r="E465" s="15" t="str">
        <f>VLOOKUP(A465,'Medical Examinations'!A$1:D2800,4,0)</f>
        <v>NO</v>
      </c>
      <c r="F465" s="15" t="str">
        <f>VLOOKUP(A465,'Medical Examinations'!A$1:E2800,5,0)</f>
        <v>NO</v>
      </c>
      <c r="G465" s="15" t="str">
        <f>VLOOKUP(A465,'Medical Examinations'!A$1:F2800,6,0)</f>
        <v>NO</v>
      </c>
      <c r="H465" s="15">
        <f>VLOOKUP(A465,'Medical Examinations'!A$1:G2800,7,0)</f>
        <v>0</v>
      </c>
      <c r="I465" t="str">
        <f>VLOOKUP(A465,'Medical Examinations'!A$1:H2799,8,0)</f>
        <v>NO</v>
      </c>
      <c r="J465" t="str">
        <f>VLOOKUP(A465,'Medical Examinations'!A$1:J2800,10,0)</f>
        <v>NormalWeight</v>
      </c>
      <c r="K465" t="str">
        <f>VLOOKUP(A465,'Medical Examinations'!A$1:K2799,11,0)</f>
        <v>Diabetes</v>
      </c>
      <c r="L465" t="str">
        <f>VLOOKUP(A465,'Hospitalisation Details'!A$1:L2807,12,0)</f>
        <v>16-Nov-1962</v>
      </c>
      <c r="M465">
        <f>VLOOKUP(A465,'Hospitalisation Details'!A$1:F2808,6,0)</f>
        <v>21661.16</v>
      </c>
      <c r="N465" s="15" t="str">
        <f>VLOOKUP(A465,'Hospitalisation Details'!A$1:G2807,7,0)</f>
        <v>tier - 2</v>
      </c>
      <c r="O465" s="15" t="str">
        <f>VLOOKUP(A465,'Hospitalisation Details'!A$1:H2808,8,0)</f>
        <v>tier - 2</v>
      </c>
      <c r="P465" t="str">
        <f>VLOOKUP(A465,'Hospitalisation Details'!A$1:I2808,9,0)</f>
        <v>R1012</v>
      </c>
      <c r="Q465" s="15">
        <f>VLOOKUP(A465,'Hospitalisation Details'!A$1:M2808,13,0)</f>
        <v>60</v>
      </c>
    </row>
    <row r="466" spans="1:17" ht="15" x14ac:dyDescent="0.25">
      <c r="A466" s="1" t="s">
        <v>1907</v>
      </c>
      <c r="B466" t="str">
        <f>VLOOKUP(A466,'Customer Names'!A$1:D2801,4,0)</f>
        <v>Sansonetti</v>
      </c>
      <c r="C466">
        <f>VLOOKUP(A466,'Medical Examinations'!A$1:B2801,2,0)</f>
        <v>24.89</v>
      </c>
      <c r="D466">
        <f>VLOOKUP(A466,'Medical Examinations'!A$1:C2802,3,0)</f>
        <v>6.1</v>
      </c>
      <c r="E466" s="15" t="str">
        <f>VLOOKUP(A466,'Medical Examinations'!A$1:D2801,4,0)</f>
        <v>Yes</v>
      </c>
      <c r="F466" s="15" t="str">
        <f>VLOOKUP(A466,'Medical Examinations'!A$1:E2801,5,0)</f>
        <v>NO</v>
      </c>
      <c r="G466" s="15" t="str">
        <f>VLOOKUP(A466,'Medical Examinations'!A$1:F2801,6,0)</f>
        <v>Yes</v>
      </c>
      <c r="H466" s="15">
        <f>VLOOKUP(A466,'Medical Examinations'!A$1:G2801,7,0)</f>
        <v>1</v>
      </c>
      <c r="I466" t="str">
        <f>VLOOKUP(A466,'Medical Examinations'!A$1:H2800,8,0)</f>
        <v>Yes</v>
      </c>
      <c r="J466" t="str">
        <f>VLOOKUP(A466,'Medical Examinations'!A$1:J2801,10,0)</f>
        <v>NormalWeight</v>
      </c>
      <c r="K466" t="str">
        <f>VLOOKUP(A466,'Medical Examinations'!A$1:K2800,11,0)</f>
        <v>Pre-Diabetes</v>
      </c>
      <c r="L466" t="str">
        <f>VLOOKUP(A466,'Hospitalisation Details'!A$1:L2808,12,0)</f>
        <v>25-Dec-1983</v>
      </c>
      <c r="M466">
        <f>VLOOKUP(A466,'Hospitalisation Details'!A$1:F2809,6,0)</f>
        <v>21659.93</v>
      </c>
      <c r="N466" s="15" t="str">
        <f>VLOOKUP(A466,'Hospitalisation Details'!A$1:G2808,7,0)</f>
        <v>tier - 3</v>
      </c>
      <c r="O466" s="15" t="str">
        <f>VLOOKUP(A466,'Hospitalisation Details'!A$1:H2809,8,0)</f>
        <v>tier - 3</v>
      </c>
      <c r="P466" t="str">
        <f>VLOOKUP(A466,'Hospitalisation Details'!A$1:I2809,9,0)</f>
        <v>R1024</v>
      </c>
      <c r="Q466" s="15">
        <f>VLOOKUP(A466,'Hospitalisation Details'!A$1:M2809,13,0)</f>
        <v>39</v>
      </c>
    </row>
    <row r="467" spans="1:17" ht="15" x14ac:dyDescent="0.25">
      <c r="A467" s="1" t="s">
        <v>1906</v>
      </c>
      <c r="B467" t="str">
        <f>VLOOKUP(A467,'Customer Names'!A$1:D2802,4,0)</f>
        <v>Koneazny</v>
      </c>
      <c r="C467">
        <f>VLOOKUP(A467,'Medical Examinations'!A$1:B2802,2,0)</f>
        <v>18.715</v>
      </c>
      <c r="D467">
        <f>VLOOKUP(A467,'Medical Examinations'!A$1:C2803,3,0)</f>
        <v>4.4400000000000004</v>
      </c>
      <c r="E467" s="15" t="str">
        <f>VLOOKUP(A467,'Medical Examinations'!A$1:D2802,4,0)</f>
        <v>NO</v>
      </c>
      <c r="F467" s="15" t="str">
        <f>VLOOKUP(A467,'Medical Examinations'!A$1:E2802,5,0)</f>
        <v>NO</v>
      </c>
      <c r="G467" s="15" t="str">
        <f>VLOOKUP(A467,'Medical Examinations'!A$1:F2802,6,0)</f>
        <v>NO</v>
      </c>
      <c r="H467" s="15">
        <f>VLOOKUP(A467,'Medical Examinations'!A$1:G2802,7,0)</f>
        <v>0</v>
      </c>
      <c r="I467" t="str">
        <f>VLOOKUP(A467,'Medical Examinations'!A$1:H2801,8,0)</f>
        <v>NO</v>
      </c>
      <c r="J467" t="str">
        <f>VLOOKUP(A467,'Medical Examinations'!A$1:J2802,10,0)</f>
        <v>Over Weight</v>
      </c>
      <c r="K467" t="str">
        <f>VLOOKUP(A467,'Medical Examinations'!A$1:K2801,11,0)</f>
        <v>Normal</v>
      </c>
      <c r="L467" t="str">
        <f>VLOOKUP(A467,'Hospitalisation Details'!A$1:L2809,12,0)</f>
        <v>12-Jun-1999</v>
      </c>
      <c r="M467">
        <f>VLOOKUP(A467,'Hospitalisation Details'!A$1:F2810,6,0)</f>
        <v>21595.38</v>
      </c>
      <c r="N467" s="15" t="str">
        <f>VLOOKUP(A467,'Hospitalisation Details'!A$1:G2809,7,0)</f>
        <v>tier - 2</v>
      </c>
      <c r="O467" s="15" t="str">
        <f>VLOOKUP(A467,'Hospitalisation Details'!A$1:H2810,8,0)</f>
        <v>tier - 3</v>
      </c>
      <c r="P467" t="str">
        <f>VLOOKUP(A467,'Hospitalisation Details'!A$1:I2810,9,0)</f>
        <v>R1012</v>
      </c>
      <c r="Q467" s="15">
        <f>VLOOKUP(A467,'Hospitalisation Details'!A$1:M2810,13,0)</f>
        <v>23</v>
      </c>
    </row>
    <row r="468" spans="1:17" ht="15" x14ac:dyDescent="0.25">
      <c r="A468" s="1" t="s">
        <v>1905</v>
      </c>
      <c r="B468" t="str">
        <f>VLOOKUP(A468,'Customer Names'!A$1:D2803,4,0)</f>
        <v>Johnson</v>
      </c>
      <c r="C468">
        <f>VLOOKUP(A468,'Medical Examinations'!A$1:B2803,2,0)</f>
        <v>28.12</v>
      </c>
      <c r="D468">
        <f>VLOOKUP(A468,'Medical Examinations'!A$1:C2804,3,0)</f>
        <v>6.15</v>
      </c>
      <c r="E468" s="15" t="str">
        <f>VLOOKUP(A468,'Medical Examinations'!A$1:D2803,4,0)</f>
        <v>NO</v>
      </c>
      <c r="F468" s="15" t="str">
        <f>VLOOKUP(A468,'Medical Examinations'!A$1:E2803,5,0)</f>
        <v>NO</v>
      </c>
      <c r="G468" s="15" t="str">
        <f>VLOOKUP(A468,'Medical Examinations'!A$1:F2803,6,0)</f>
        <v>NO</v>
      </c>
      <c r="H468" s="15">
        <f>VLOOKUP(A468,'Medical Examinations'!A$1:G2803,7,0)</f>
        <v>0</v>
      </c>
      <c r="I468" t="str">
        <f>VLOOKUP(A468,'Medical Examinations'!A$1:H2802,8,0)</f>
        <v>Yes</v>
      </c>
      <c r="J468" t="str">
        <f>VLOOKUP(A468,'Medical Examinations'!A$1:J2803,10,0)</f>
        <v>Over Weight</v>
      </c>
      <c r="K468" t="str">
        <f>VLOOKUP(A468,'Medical Examinations'!A$1:K2802,11,0)</f>
        <v>Pre-Diabetes</v>
      </c>
      <c r="L468" t="str">
        <f>VLOOKUP(A468,'Hospitalisation Details'!A$1:L2810,12,0)</f>
        <v>21-Nov-1990</v>
      </c>
      <c r="M468">
        <f>VLOOKUP(A468,'Hospitalisation Details'!A$1:F2811,6,0)</f>
        <v>21472.48</v>
      </c>
      <c r="N468" s="15" t="str">
        <f>VLOOKUP(A468,'Hospitalisation Details'!A$1:G2810,7,0)</f>
        <v>tier - 2</v>
      </c>
      <c r="O468" s="15" t="str">
        <f>VLOOKUP(A468,'Hospitalisation Details'!A$1:H2811,8,0)</f>
        <v>tier - 2</v>
      </c>
      <c r="P468" t="str">
        <f>VLOOKUP(A468,'Hospitalisation Details'!A$1:I2811,9,0)</f>
        <v>R1012</v>
      </c>
      <c r="Q468" s="15">
        <f>VLOOKUP(A468,'Hospitalisation Details'!A$1:M2811,13,0)</f>
        <v>32</v>
      </c>
    </row>
    <row r="469" spans="1:17" ht="15" x14ac:dyDescent="0.25">
      <c r="A469" s="1" t="s">
        <v>1904</v>
      </c>
      <c r="B469" t="str">
        <f>VLOOKUP(A469,'Customer Names'!A$1:D2804,4,0)</f>
        <v>Glasson</v>
      </c>
      <c r="C469">
        <f>VLOOKUP(A469,'Medical Examinations'!A$1:B2804,2,0)</f>
        <v>26.6</v>
      </c>
      <c r="D469">
        <f>VLOOKUP(A469,'Medical Examinations'!A$1:C2805,3,0)</f>
        <v>4.53</v>
      </c>
      <c r="E469" s="15" t="str">
        <f>VLOOKUP(A469,'Medical Examinations'!A$1:D2804,4,0)</f>
        <v>NO</v>
      </c>
      <c r="F469" s="15" t="str">
        <f>VLOOKUP(A469,'Medical Examinations'!A$1:E2804,5,0)</f>
        <v>NO</v>
      </c>
      <c r="G469" s="15" t="str">
        <f>VLOOKUP(A469,'Medical Examinations'!A$1:F2804,6,0)</f>
        <v>NO</v>
      </c>
      <c r="H469" s="15">
        <f>VLOOKUP(A469,'Medical Examinations'!A$1:G2804,7,0)</f>
        <v>0</v>
      </c>
      <c r="I469" t="str">
        <f>VLOOKUP(A469,'Medical Examinations'!A$1:H2803,8,0)</f>
        <v>Yes</v>
      </c>
      <c r="J469" t="str">
        <f>VLOOKUP(A469,'Medical Examinations'!A$1:J2804,10,0)</f>
        <v>Obesity</v>
      </c>
      <c r="K469" t="str">
        <f>VLOOKUP(A469,'Medical Examinations'!A$1:K2803,11,0)</f>
        <v>Normal</v>
      </c>
      <c r="L469" t="str">
        <f>VLOOKUP(A469,'Hospitalisation Details'!A$1:L2811,12,0)</f>
        <v>4-Sep-1980</v>
      </c>
      <c r="M469">
        <f>VLOOKUP(A469,'Hospitalisation Details'!A$1:F2812,6,0)</f>
        <v>21348.71</v>
      </c>
      <c r="N469" s="15" t="str">
        <f>VLOOKUP(A469,'Hospitalisation Details'!A$1:G2811,7,0)</f>
        <v>tier - 2</v>
      </c>
      <c r="O469" s="15" t="str">
        <f>VLOOKUP(A469,'Hospitalisation Details'!A$1:H2812,8,0)</f>
        <v>tier - 1</v>
      </c>
      <c r="P469" t="str">
        <f>VLOOKUP(A469,'Hospitalisation Details'!A$1:I2812,9,0)</f>
        <v>R1012</v>
      </c>
      <c r="Q469" s="15">
        <f>VLOOKUP(A469,'Hospitalisation Details'!A$1:M2812,13,0)</f>
        <v>42</v>
      </c>
    </row>
    <row r="470" spans="1:17" ht="15" x14ac:dyDescent="0.25">
      <c r="A470" s="1" t="s">
        <v>1903</v>
      </c>
      <c r="B470" t="str">
        <f>VLOOKUP(A470,'Customer Names'!A$1:D2805,4,0)</f>
        <v>Canitz</v>
      </c>
      <c r="C470">
        <f>VLOOKUP(A470,'Medical Examinations'!A$1:B2805,2,0)</f>
        <v>30.114999999999998</v>
      </c>
      <c r="D470">
        <f>VLOOKUP(A470,'Medical Examinations'!A$1:C2806,3,0)</f>
        <v>5.48</v>
      </c>
      <c r="E470" s="15" t="str">
        <f>VLOOKUP(A470,'Medical Examinations'!A$1:D2805,4,0)</f>
        <v>NO</v>
      </c>
      <c r="F470" s="15" t="str">
        <f>VLOOKUP(A470,'Medical Examinations'!A$1:E2805,5,0)</f>
        <v>Yes</v>
      </c>
      <c r="G470" s="15" t="str">
        <f>VLOOKUP(A470,'Medical Examinations'!A$1:F2805,6,0)</f>
        <v>NO</v>
      </c>
      <c r="H470" s="15">
        <f>VLOOKUP(A470,'Medical Examinations'!A$1:G2805,7,0)</f>
        <v>1</v>
      </c>
      <c r="I470" t="str">
        <f>VLOOKUP(A470,'Medical Examinations'!A$1:H2804,8,0)</f>
        <v>NO</v>
      </c>
      <c r="J470" t="str">
        <f>VLOOKUP(A470,'Medical Examinations'!A$1:J2805,10,0)</f>
        <v>NormalWeight</v>
      </c>
      <c r="K470" t="str">
        <f>VLOOKUP(A470,'Medical Examinations'!A$1:K2804,11,0)</f>
        <v>Normal</v>
      </c>
      <c r="L470" t="str">
        <f>VLOOKUP(A470,'Hospitalisation Details'!A$1:L2812,12,0)</f>
        <v>4-Aug-2004</v>
      </c>
      <c r="M470">
        <f>VLOOKUP(A470,'Hospitalisation Details'!A$1:F2813,6,0)</f>
        <v>21344.85</v>
      </c>
      <c r="N470" s="15" t="str">
        <f>VLOOKUP(A470,'Hospitalisation Details'!A$1:G2812,7,0)</f>
        <v>tier - 3</v>
      </c>
      <c r="O470" s="15" t="str">
        <f>VLOOKUP(A470,'Hospitalisation Details'!A$1:H2813,8,0)</f>
        <v>tier - 1</v>
      </c>
      <c r="P470" t="str">
        <f>VLOOKUP(A470,'Hospitalisation Details'!A$1:I2813,9,0)</f>
        <v>R1024</v>
      </c>
      <c r="Q470" s="15">
        <f>VLOOKUP(A470,'Hospitalisation Details'!A$1:M2813,13,0)</f>
        <v>18</v>
      </c>
    </row>
    <row r="471" spans="1:17" ht="15" x14ac:dyDescent="0.25">
      <c r="A471" s="1" t="s">
        <v>1902</v>
      </c>
      <c r="B471" t="str">
        <f>VLOOKUP(A471,'Customer Names'!A$1:D2806,4,0)</f>
        <v>Li</v>
      </c>
      <c r="C471">
        <f>VLOOKUP(A471,'Medical Examinations'!A$1:B2806,2,0)</f>
        <v>24.605</v>
      </c>
      <c r="D471">
        <f>VLOOKUP(A471,'Medical Examinations'!A$1:C2807,3,0)</f>
        <v>5.48</v>
      </c>
      <c r="E471" s="15" t="str">
        <f>VLOOKUP(A471,'Medical Examinations'!A$1:D2806,4,0)</f>
        <v>NO</v>
      </c>
      <c r="F471" s="15" t="str">
        <f>VLOOKUP(A471,'Medical Examinations'!A$1:E2806,5,0)</f>
        <v>NO</v>
      </c>
      <c r="G471" s="15" t="str">
        <f>VLOOKUP(A471,'Medical Examinations'!A$1:F2806,6,0)</f>
        <v>NO</v>
      </c>
      <c r="H471" s="15">
        <f>VLOOKUP(A471,'Medical Examinations'!A$1:G2806,7,0)</f>
        <v>0</v>
      </c>
      <c r="I471" t="str">
        <f>VLOOKUP(A471,'Medical Examinations'!A$1:H2805,8,0)</f>
        <v>Yes</v>
      </c>
      <c r="J471" t="str">
        <f>VLOOKUP(A471,'Medical Examinations'!A$1:J2806,10,0)</f>
        <v>Over Weight</v>
      </c>
      <c r="K471" t="str">
        <f>VLOOKUP(A471,'Medical Examinations'!A$1:K2805,11,0)</f>
        <v>Normal</v>
      </c>
      <c r="L471" t="str">
        <f>VLOOKUP(A471,'Hospitalisation Details'!A$1:L2813,12,0)</f>
        <v>10-Dec-1980</v>
      </c>
      <c r="M471">
        <f>VLOOKUP(A471,'Hospitalisation Details'!A$1:F2814,6,0)</f>
        <v>21259.38</v>
      </c>
      <c r="N471" s="15" t="str">
        <f>VLOOKUP(A471,'Hospitalisation Details'!A$1:G2813,7,0)</f>
        <v>tier - 3</v>
      </c>
      <c r="O471" s="15" t="str">
        <f>VLOOKUP(A471,'Hospitalisation Details'!A$1:H2814,8,0)</f>
        <v>tier - 3</v>
      </c>
      <c r="P471" t="str">
        <f>VLOOKUP(A471,'Hospitalisation Details'!A$1:I2814,9,0)</f>
        <v>R1019</v>
      </c>
      <c r="Q471" s="15">
        <f>VLOOKUP(A471,'Hospitalisation Details'!A$1:M2814,13,0)</f>
        <v>42</v>
      </c>
    </row>
    <row r="472" spans="1:17" ht="15" x14ac:dyDescent="0.25">
      <c r="A472" s="1" t="s">
        <v>1901</v>
      </c>
      <c r="B472" t="str">
        <f>VLOOKUP(A472,'Customer Names'!A$1:D2807,4,0)</f>
        <v>Parsons</v>
      </c>
      <c r="C472">
        <f>VLOOKUP(A472,'Medical Examinations'!A$1:B2807,2,0)</f>
        <v>29.6</v>
      </c>
      <c r="D472">
        <f>VLOOKUP(A472,'Medical Examinations'!A$1:C2808,3,0)</f>
        <v>8.1</v>
      </c>
      <c r="E472" s="15" t="str">
        <f>VLOOKUP(A472,'Medical Examinations'!A$1:D2807,4,0)</f>
        <v>NO</v>
      </c>
      <c r="F472" s="15" t="str">
        <f>VLOOKUP(A472,'Medical Examinations'!A$1:E2807,5,0)</f>
        <v>NO</v>
      </c>
      <c r="G472" s="15" t="str">
        <f>VLOOKUP(A472,'Medical Examinations'!A$1:F2807,6,0)</f>
        <v>NO</v>
      </c>
      <c r="H472" s="15">
        <f>VLOOKUP(A472,'Medical Examinations'!A$1:G2807,7,0)</f>
        <v>0</v>
      </c>
      <c r="I472" t="str">
        <f>VLOOKUP(A472,'Medical Examinations'!A$1:H2806,8,0)</f>
        <v>NO</v>
      </c>
      <c r="J472" t="str">
        <f>VLOOKUP(A472,'Medical Examinations'!A$1:J2807,10,0)</f>
        <v>NormalWeight</v>
      </c>
      <c r="K472" t="str">
        <f>VLOOKUP(A472,'Medical Examinations'!A$1:K2806,11,0)</f>
        <v>Diabetes</v>
      </c>
      <c r="L472" t="str">
        <f>VLOOKUP(A472,'Hospitalisation Details'!A$1:L2814,12,0)</f>
        <v>3-Sep-1974</v>
      </c>
      <c r="M472">
        <f>VLOOKUP(A472,'Hospitalisation Details'!A$1:F2815,6,0)</f>
        <v>21232.18</v>
      </c>
      <c r="N472" s="15" t="str">
        <f>VLOOKUP(A472,'Hospitalisation Details'!A$1:G2814,7,0)</f>
        <v>tier - 3</v>
      </c>
      <c r="O472" s="15" t="str">
        <f>VLOOKUP(A472,'Hospitalisation Details'!A$1:H2815,8,0)</f>
        <v>tier - 2</v>
      </c>
      <c r="P472" t="str">
        <f>VLOOKUP(A472,'Hospitalisation Details'!A$1:I2815,9,0)</f>
        <v>R1011</v>
      </c>
      <c r="Q472" s="15">
        <f>VLOOKUP(A472,'Hospitalisation Details'!A$1:M2815,13,0)</f>
        <v>48</v>
      </c>
    </row>
    <row r="473" spans="1:17" ht="15" x14ac:dyDescent="0.25">
      <c r="A473" s="1" t="s">
        <v>1900</v>
      </c>
      <c r="B473" t="str">
        <f>VLOOKUP(A473,'Customer Names'!A$1:D2808,4,0)</f>
        <v>Raulli</v>
      </c>
      <c r="C473">
        <f>VLOOKUP(A473,'Medical Examinations'!A$1:B2808,2,0)</f>
        <v>24.42</v>
      </c>
      <c r="D473">
        <f>VLOOKUP(A473,'Medical Examinations'!A$1:C2809,3,0)</f>
        <v>7.16</v>
      </c>
      <c r="E473" s="15" t="str">
        <f>VLOOKUP(A473,'Medical Examinations'!A$1:D2808,4,0)</f>
        <v>NO</v>
      </c>
      <c r="F473" s="15" t="str">
        <f>VLOOKUP(A473,'Medical Examinations'!A$1:E2808,5,0)</f>
        <v>NO</v>
      </c>
      <c r="G473" s="15" t="str">
        <f>VLOOKUP(A473,'Medical Examinations'!A$1:F2808,6,0)</f>
        <v>NO</v>
      </c>
      <c r="H473" s="15">
        <f>VLOOKUP(A473,'Medical Examinations'!A$1:G2808,7,0)</f>
        <v>0</v>
      </c>
      <c r="I473" t="str">
        <f>VLOOKUP(A473,'Medical Examinations'!A$1:H2807,8,0)</f>
        <v>Yes</v>
      </c>
      <c r="J473" t="str">
        <f>VLOOKUP(A473,'Medical Examinations'!A$1:J2808,10,0)</f>
        <v>NormalWeight</v>
      </c>
      <c r="K473" t="str">
        <f>VLOOKUP(A473,'Medical Examinations'!A$1:K2807,11,0)</f>
        <v>Diabetes</v>
      </c>
      <c r="L473" t="str">
        <f>VLOOKUP(A473,'Hospitalisation Details'!A$1:L2815,12,0)</f>
        <v>14-Oct-1974</v>
      </c>
      <c r="M473">
        <f>VLOOKUP(A473,'Hospitalisation Details'!A$1:F2816,6,0)</f>
        <v>21223.68</v>
      </c>
      <c r="N473" s="15" t="str">
        <f>VLOOKUP(A473,'Hospitalisation Details'!A$1:G2815,7,0)</f>
        <v>tier - 3</v>
      </c>
      <c r="O473" s="15" t="str">
        <f>VLOOKUP(A473,'Hospitalisation Details'!A$1:H2816,8,0)</f>
        <v>tier - 2</v>
      </c>
      <c r="P473" t="str">
        <f>VLOOKUP(A473,'Hospitalisation Details'!A$1:I2816,9,0)</f>
        <v>R1013</v>
      </c>
      <c r="Q473" s="15">
        <f>VLOOKUP(A473,'Hospitalisation Details'!A$1:M2816,13,0)</f>
        <v>48</v>
      </c>
    </row>
    <row r="474" spans="1:17" ht="15" x14ac:dyDescent="0.25">
      <c r="A474" s="1" t="s">
        <v>1899</v>
      </c>
      <c r="B474" t="str">
        <f>VLOOKUP(A474,'Customer Names'!A$1:D2809,4,0)</f>
        <v>Frome</v>
      </c>
      <c r="C474">
        <f>VLOOKUP(A474,'Medical Examinations'!A$1:B2809,2,0)</f>
        <v>20.9</v>
      </c>
      <c r="D474">
        <f>VLOOKUP(A474,'Medical Examinations'!A$1:C2810,3,0)</f>
        <v>4.55</v>
      </c>
      <c r="E474" s="15" t="str">
        <f>VLOOKUP(A474,'Medical Examinations'!A$1:D2809,4,0)</f>
        <v>Yes</v>
      </c>
      <c r="F474" s="15" t="str">
        <f>VLOOKUP(A474,'Medical Examinations'!A$1:E2809,5,0)</f>
        <v>NO</v>
      </c>
      <c r="G474" s="15" t="str">
        <f>VLOOKUP(A474,'Medical Examinations'!A$1:F2809,6,0)</f>
        <v>Yes</v>
      </c>
      <c r="H474" s="15">
        <f>VLOOKUP(A474,'Medical Examinations'!A$1:G2809,7,0)</f>
        <v>1</v>
      </c>
      <c r="I474" t="str">
        <f>VLOOKUP(A474,'Medical Examinations'!A$1:H2808,8,0)</f>
        <v>Yes</v>
      </c>
      <c r="J474" t="str">
        <f>VLOOKUP(A474,'Medical Examinations'!A$1:J2809,10,0)</f>
        <v>NormalWeight</v>
      </c>
      <c r="K474" t="str">
        <f>VLOOKUP(A474,'Medical Examinations'!A$1:K2808,11,0)</f>
        <v>Normal</v>
      </c>
      <c r="L474" t="str">
        <f>VLOOKUP(A474,'Hospitalisation Details'!A$1:L2816,12,0)</f>
        <v>26-Aug-1969</v>
      </c>
      <c r="M474">
        <f>VLOOKUP(A474,'Hospitalisation Details'!A$1:F2817,6,0)</f>
        <v>21195.82</v>
      </c>
      <c r="N474" s="15" t="str">
        <f>VLOOKUP(A474,'Hospitalisation Details'!A$1:G2816,7,0)</f>
        <v>tier - 3</v>
      </c>
      <c r="O474" s="15" t="str">
        <f>VLOOKUP(A474,'Hospitalisation Details'!A$1:H2817,8,0)</f>
        <v>tier - 1</v>
      </c>
      <c r="P474" t="str">
        <f>VLOOKUP(A474,'Hospitalisation Details'!A$1:I2817,9,0)</f>
        <v>R1013</v>
      </c>
      <c r="Q474" s="15">
        <f>VLOOKUP(A474,'Hospitalisation Details'!A$1:M2817,13,0)</f>
        <v>53</v>
      </c>
    </row>
    <row r="475" spans="1:17" ht="15" x14ac:dyDescent="0.25">
      <c r="A475" s="1" t="s">
        <v>1898</v>
      </c>
      <c r="B475" t="str">
        <f>VLOOKUP(A475,'Customer Names'!A$1:D2810,4,0)</f>
        <v>Sevcik</v>
      </c>
      <c r="C475">
        <f>VLOOKUP(A475,'Medical Examinations'!A$1:B2810,2,0)</f>
        <v>22.895</v>
      </c>
      <c r="D475">
        <f>VLOOKUP(A475,'Medical Examinations'!A$1:C2811,3,0)</f>
        <v>6.03</v>
      </c>
      <c r="E475" s="15" t="str">
        <f>VLOOKUP(A475,'Medical Examinations'!A$1:D2810,4,0)</f>
        <v>NO</v>
      </c>
      <c r="F475" s="15" t="str">
        <f>VLOOKUP(A475,'Medical Examinations'!A$1:E2810,5,0)</f>
        <v>NO</v>
      </c>
      <c r="G475" s="15" t="str">
        <f>VLOOKUP(A475,'Medical Examinations'!A$1:F2810,6,0)</f>
        <v>NO</v>
      </c>
      <c r="H475" s="15">
        <f>VLOOKUP(A475,'Medical Examinations'!A$1:G2810,7,0)</f>
        <v>0</v>
      </c>
      <c r="I475" t="str">
        <f>VLOOKUP(A475,'Medical Examinations'!A$1:H2809,8,0)</f>
        <v>Yes</v>
      </c>
      <c r="J475" t="str">
        <f>VLOOKUP(A475,'Medical Examinations'!A$1:J2810,10,0)</f>
        <v>Over Weight</v>
      </c>
      <c r="K475" t="str">
        <f>VLOOKUP(A475,'Medical Examinations'!A$1:K2809,11,0)</f>
        <v>Pre-Diabetes</v>
      </c>
      <c r="L475" t="str">
        <f>VLOOKUP(A475,'Hospitalisation Details'!A$1:L2817,12,0)</f>
        <v>23-Nov-1977</v>
      </c>
      <c r="M475">
        <f>VLOOKUP(A475,'Hospitalisation Details'!A$1:F2818,6,0)</f>
        <v>21098.55</v>
      </c>
      <c r="N475" s="15" t="str">
        <f>VLOOKUP(A475,'Hospitalisation Details'!A$1:G2817,7,0)</f>
        <v>tier - 3</v>
      </c>
      <c r="O475" s="15" t="str">
        <f>VLOOKUP(A475,'Hospitalisation Details'!A$1:H2818,8,0)</f>
        <v>tier - 3</v>
      </c>
      <c r="P475" t="str">
        <f>VLOOKUP(A475,'Hospitalisation Details'!A$1:I2818,9,0)</f>
        <v>R1012</v>
      </c>
      <c r="Q475" s="15">
        <f>VLOOKUP(A475,'Hospitalisation Details'!A$1:M2818,13,0)</f>
        <v>45</v>
      </c>
    </row>
    <row r="476" spans="1:17" ht="15" x14ac:dyDescent="0.25">
      <c r="A476" s="1" t="s">
        <v>1897</v>
      </c>
      <c r="B476" t="str">
        <f>VLOOKUP(A476,'Customer Names'!A$1:D2811,4,0)</f>
        <v>Narang</v>
      </c>
      <c r="C476">
        <f>VLOOKUP(A476,'Medical Examinations'!A$1:B2811,2,0)</f>
        <v>28.3</v>
      </c>
      <c r="D476">
        <f>VLOOKUP(A476,'Medical Examinations'!A$1:C2812,3,0)</f>
        <v>5.47</v>
      </c>
      <c r="E476" s="15" t="str">
        <f>VLOOKUP(A476,'Medical Examinations'!A$1:D2811,4,0)</f>
        <v>Yes</v>
      </c>
      <c r="F476" s="15" t="str">
        <f>VLOOKUP(A476,'Medical Examinations'!A$1:E2811,5,0)</f>
        <v>NO</v>
      </c>
      <c r="G476" s="15" t="str">
        <f>VLOOKUP(A476,'Medical Examinations'!A$1:F2811,6,0)</f>
        <v>Yes</v>
      </c>
      <c r="H476" s="15">
        <f>VLOOKUP(A476,'Medical Examinations'!A$1:G2811,7,0)</f>
        <v>1</v>
      </c>
      <c r="I476" t="str">
        <f>VLOOKUP(A476,'Medical Examinations'!A$1:H2810,8,0)</f>
        <v>Yes</v>
      </c>
      <c r="J476" t="str">
        <f>VLOOKUP(A476,'Medical Examinations'!A$1:J2811,10,0)</f>
        <v>Obesity</v>
      </c>
      <c r="K476" t="str">
        <f>VLOOKUP(A476,'Medical Examinations'!A$1:K2810,11,0)</f>
        <v>Normal</v>
      </c>
      <c r="L476" t="str">
        <f>VLOOKUP(A476,'Hospitalisation Details'!A$1:L2818,12,0)</f>
        <v>2-Jul-1983</v>
      </c>
      <c r="M476">
        <f>VLOOKUP(A476,'Hospitalisation Details'!A$1:F2819,6,0)</f>
        <v>21082.16</v>
      </c>
      <c r="N476" s="15" t="str">
        <f>VLOOKUP(A476,'Hospitalisation Details'!A$1:G2818,7,0)</f>
        <v>tier - 3</v>
      </c>
      <c r="O476" s="15" t="str">
        <f>VLOOKUP(A476,'Hospitalisation Details'!A$1:H2819,8,0)</f>
        <v>tier - 2</v>
      </c>
      <c r="P476" t="str">
        <f>VLOOKUP(A476,'Hospitalisation Details'!A$1:I2819,9,0)</f>
        <v>R1011</v>
      </c>
      <c r="Q476" s="15">
        <f>VLOOKUP(A476,'Hospitalisation Details'!A$1:M2819,13,0)</f>
        <v>39</v>
      </c>
    </row>
    <row r="477" spans="1:17" ht="15" x14ac:dyDescent="0.25">
      <c r="A477" s="1" t="s">
        <v>1895</v>
      </c>
      <c r="B477" t="str">
        <f>VLOOKUP(A477,'Customer Names'!A$1:D2812,4,0)</f>
        <v>Royston</v>
      </c>
      <c r="C477">
        <f>VLOOKUP(A477,'Medical Examinations'!A$1:B2812,2,0)</f>
        <v>54.3</v>
      </c>
      <c r="D477">
        <f>VLOOKUP(A477,'Medical Examinations'!A$1:C2813,3,0)</f>
        <v>4.1500000000000004</v>
      </c>
      <c r="E477" s="15" t="str">
        <f>VLOOKUP(A477,'Medical Examinations'!A$1:D2812,4,0)</f>
        <v>Yes</v>
      </c>
      <c r="F477" s="15" t="str">
        <f>VLOOKUP(A477,'Medical Examinations'!A$1:E2812,5,0)</f>
        <v>NO</v>
      </c>
      <c r="G477" s="15" t="str">
        <f>VLOOKUP(A477,'Medical Examinations'!A$1:F2812,6,0)</f>
        <v>NO</v>
      </c>
      <c r="H477" s="15">
        <f>VLOOKUP(A477,'Medical Examinations'!A$1:G2812,7,0)</f>
        <v>1</v>
      </c>
      <c r="I477" t="str">
        <f>VLOOKUP(A477,'Medical Examinations'!A$1:H2811,8,0)</f>
        <v>NO</v>
      </c>
      <c r="J477" t="str">
        <f>VLOOKUP(A477,'Medical Examinations'!A$1:J2812,10,0)</f>
        <v>Obesity</v>
      </c>
      <c r="K477" t="str">
        <f>VLOOKUP(A477,'Medical Examinations'!A$1:K2811,11,0)</f>
        <v>Normal</v>
      </c>
      <c r="L477" t="str">
        <f>VLOOKUP(A477,'Hospitalisation Details'!A$1:L2819,12,0)</f>
        <v>19-Nov-1964</v>
      </c>
      <c r="M477">
        <f>VLOOKUP(A477,'Hospitalisation Details'!A$1:F2820,6,0)</f>
        <v>20893.060000000001</v>
      </c>
      <c r="N477" s="15" t="str">
        <f>VLOOKUP(A477,'Hospitalisation Details'!A$1:G2819,7,0)</f>
        <v>tier - 2</v>
      </c>
      <c r="O477" s="15" t="str">
        <f>VLOOKUP(A477,'Hospitalisation Details'!A$1:H2820,8,0)</f>
        <v>tier - 3</v>
      </c>
      <c r="P477" t="str">
        <f>VLOOKUP(A477,'Hospitalisation Details'!A$1:I2820,9,0)</f>
        <v>R1012</v>
      </c>
      <c r="Q477" s="15">
        <f>VLOOKUP(A477,'Hospitalisation Details'!A$1:M2820,13,0)</f>
        <v>58</v>
      </c>
    </row>
    <row r="478" spans="1:17" ht="15" x14ac:dyDescent="0.25">
      <c r="A478" s="1" t="s">
        <v>1894</v>
      </c>
      <c r="B478" t="str">
        <f>VLOOKUP(A478,'Customer Names'!A$1:D2813,4,0)</f>
        <v>Tieri</v>
      </c>
      <c r="C478">
        <f>VLOOKUP(A478,'Medical Examinations'!A$1:B2813,2,0)</f>
        <v>33.344999999999999</v>
      </c>
      <c r="D478">
        <f>VLOOKUP(A478,'Medical Examinations'!A$1:C2814,3,0)</f>
        <v>11.32</v>
      </c>
      <c r="E478" s="15" t="str">
        <f>VLOOKUP(A478,'Medical Examinations'!A$1:D2813,4,0)</f>
        <v>Yes</v>
      </c>
      <c r="F478" s="15" t="str">
        <f>VLOOKUP(A478,'Medical Examinations'!A$1:E2813,5,0)</f>
        <v>NO</v>
      </c>
      <c r="G478" s="15" t="str">
        <f>VLOOKUP(A478,'Medical Examinations'!A$1:F2813,6,0)</f>
        <v>NO</v>
      </c>
      <c r="H478" s="15">
        <f>VLOOKUP(A478,'Medical Examinations'!A$1:G2813,7,0)</f>
        <v>1</v>
      </c>
      <c r="I478" t="str">
        <f>VLOOKUP(A478,'Medical Examinations'!A$1:H2812,8,0)</f>
        <v>NO</v>
      </c>
      <c r="J478" t="str">
        <f>VLOOKUP(A478,'Medical Examinations'!A$1:J2813,10,0)</f>
        <v>Obesity</v>
      </c>
      <c r="K478" t="str">
        <f>VLOOKUP(A478,'Medical Examinations'!A$1:K2812,11,0)</f>
        <v>Diabetes</v>
      </c>
      <c r="L478" t="str">
        <f>VLOOKUP(A478,'Hospitalisation Details'!A$1:L2820,12,0)</f>
        <v>8-Dec-1975</v>
      </c>
      <c r="M478">
        <f>VLOOKUP(A478,'Hospitalisation Details'!A$1:F2821,6,0)</f>
        <v>20878.78</v>
      </c>
      <c r="N478" s="15" t="str">
        <f>VLOOKUP(A478,'Hospitalisation Details'!A$1:G2820,7,0)</f>
        <v>tier - 2</v>
      </c>
      <c r="O478" s="15" t="str">
        <f>VLOOKUP(A478,'Hospitalisation Details'!A$1:H2821,8,0)</f>
        <v>tier - 1</v>
      </c>
      <c r="P478" t="str">
        <f>VLOOKUP(A478,'Hospitalisation Details'!A$1:I2821,9,0)</f>
        <v>R1024</v>
      </c>
      <c r="Q478" s="15">
        <f>VLOOKUP(A478,'Hospitalisation Details'!A$1:M2821,13,0)</f>
        <v>47</v>
      </c>
    </row>
    <row r="479" spans="1:17" ht="15" x14ac:dyDescent="0.25">
      <c r="A479" s="1" t="s">
        <v>1893</v>
      </c>
      <c r="B479" t="str">
        <f>VLOOKUP(A479,'Customer Names'!A$1:D2814,4,0)</f>
        <v>Whitney</v>
      </c>
      <c r="C479">
        <f>VLOOKUP(A479,'Medical Examinations'!A$1:B2814,2,0)</f>
        <v>33</v>
      </c>
      <c r="D479">
        <f>VLOOKUP(A479,'Medical Examinations'!A$1:C2815,3,0)</f>
        <v>9.51</v>
      </c>
      <c r="E479" s="15" t="str">
        <f>VLOOKUP(A479,'Medical Examinations'!A$1:D2814,4,0)</f>
        <v>Yes</v>
      </c>
      <c r="F479" s="15" t="str">
        <f>VLOOKUP(A479,'Medical Examinations'!A$1:E2814,5,0)</f>
        <v>NO</v>
      </c>
      <c r="G479" s="15" t="str">
        <f>VLOOKUP(A479,'Medical Examinations'!A$1:F2814,6,0)</f>
        <v>NO</v>
      </c>
      <c r="H479" s="15">
        <f>VLOOKUP(A479,'Medical Examinations'!A$1:G2814,7,0)</f>
        <v>0</v>
      </c>
      <c r="I479" t="str">
        <f>VLOOKUP(A479,'Medical Examinations'!A$1:H2813,8,0)</f>
        <v>NO</v>
      </c>
      <c r="J479" t="str">
        <f>VLOOKUP(A479,'Medical Examinations'!A$1:J2814,10,0)</f>
        <v>Over Weight</v>
      </c>
      <c r="K479" t="str">
        <f>VLOOKUP(A479,'Medical Examinations'!A$1:K2813,11,0)</f>
        <v>Diabetes</v>
      </c>
      <c r="L479" t="str">
        <f>VLOOKUP(A479,'Hospitalisation Details'!A$1:L2821,12,0)</f>
        <v>8-Sep-1967</v>
      </c>
      <c r="M479">
        <f>VLOOKUP(A479,'Hospitalisation Details'!A$1:F2822,6,0)</f>
        <v>20781.490000000002</v>
      </c>
      <c r="N479" s="15" t="str">
        <f>VLOOKUP(A479,'Hospitalisation Details'!A$1:G2821,7,0)</f>
        <v>tier - 2</v>
      </c>
      <c r="O479" s="15" t="str">
        <f>VLOOKUP(A479,'Hospitalisation Details'!A$1:H2822,8,0)</f>
        <v>tier - 3</v>
      </c>
      <c r="P479" t="str">
        <f>VLOOKUP(A479,'Hospitalisation Details'!A$1:I2822,9,0)</f>
        <v>R1013</v>
      </c>
      <c r="Q479" s="15">
        <f>VLOOKUP(A479,'Hospitalisation Details'!A$1:M2822,13,0)</f>
        <v>55</v>
      </c>
    </row>
    <row r="480" spans="1:17" ht="15" x14ac:dyDescent="0.25">
      <c r="A480" s="1" t="s">
        <v>1892</v>
      </c>
      <c r="B480" t="str">
        <f>VLOOKUP(A480,'Customer Names'!A$1:D2815,4,0)</f>
        <v>Wandzilak</v>
      </c>
      <c r="C480">
        <f>VLOOKUP(A480,'Medical Examinations'!A$1:B2815,2,0)</f>
        <v>28.024999999999999</v>
      </c>
      <c r="D480">
        <f>VLOOKUP(A480,'Medical Examinations'!A$1:C2816,3,0)</f>
        <v>7.67</v>
      </c>
      <c r="E480" s="15" t="str">
        <f>VLOOKUP(A480,'Medical Examinations'!A$1:D2815,4,0)</f>
        <v>Yes</v>
      </c>
      <c r="F480" s="15" t="str">
        <f>VLOOKUP(A480,'Medical Examinations'!A$1:E2815,5,0)</f>
        <v>NO</v>
      </c>
      <c r="G480" s="15" t="str">
        <f>VLOOKUP(A480,'Medical Examinations'!A$1:F2815,6,0)</f>
        <v>NO</v>
      </c>
      <c r="H480" s="15">
        <f>VLOOKUP(A480,'Medical Examinations'!A$1:G2815,7,0)</f>
        <v>1</v>
      </c>
      <c r="I480" t="str">
        <f>VLOOKUP(A480,'Medical Examinations'!A$1:H2814,8,0)</f>
        <v>Yes</v>
      </c>
      <c r="J480" t="str">
        <f>VLOOKUP(A480,'Medical Examinations'!A$1:J2815,10,0)</f>
        <v>Over Weight</v>
      </c>
      <c r="K480" t="str">
        <f>VLOOKUP(A480,'Medical Examinations'!A$1:K2814,11,0)</f>
        <v>Diabetes</v>
      </c>
      <c r="L480" t="str">
        <f>VLOOKUP(A480,'Hospitalisation Details'!A$1:L2822,12,0)</f>
        <v>4-Aug-1986</v>
      </c>
      <c r="M480">
        <f>VLOOKUP(A480,'Hospitalisation Details'!A$1:F2823,6,0)</f>
        <v>20773.63</v>
      </c>
      <c r="N480" s="15" t="str">
        <f>VLOOKUP(A480,'Hospitalisation Details'!A$1:G2822,7,0)</f>
        <v>tier - 2</v>
      </c>
      <c r="O480" s="15" t="str">
        <f>VLOOKUP(A480,'Hospitalisation Details'!A$1:H2823,8,0)</f>
        <v>tier - 3</v>
      </c>
      <c r="P480" t="str">
        <f>VLOOKUP(A480,'Hospitalisation Details'!A$1:I2823,9,0)</f>
        <v>R1017</v>
      </c>
      <c r="Q480" s="15">
        <f>VLOOKUP(A480,'Hospitalisation Details'!A$1:M2823,13,0)</f>
        <v>36</v>
      </c>
    </row>
    <row r="481" spans="1:17" ht="15" x14ac:dyDescent="0.25">
      <c r="A481" s="1" t="s">
        <v>1891</v>
      </c>
      <c r="B481" t="str">
        <f>VLOOKUP(A481,'Customer Names'!A$1:D2816,4,0)</f>
        <v>Valenzona</v>
      </c>
      <c r="C481">
        <f>VLOOKUP(A481,'Medical Examinations'!A$1:B2816,2,0)</f>
        <v>28.69</v>
      </c>
      <c r="D481">
        <f>VLOOKUP(A481,'Medical Examinations'!A$1:C2817,3,0)</f>
        <v>6.23</v>
      </c>
      <c r="E481" s="15" t="str">
        <f>VLOOKUP(A481,'Medical Examinations'!A$1:D2816,4,0)</f>
        <v>NO</v>
      </c>
      <c r="F481" s="15" t="str">
        <f>VLOOKUP(A481,'Medical Examinations'!A$1:E2816,5,0)</f>
        <v>NO</v>
      </c>
      <c r="G481" s="15" t="str">
        <f>VLOOKUP(A481,'Medical Examinations'!A$1:F2816,6,0)</f>
        <v>NO</v>
      </c>
      <c r="H481" s="15">
        <f>VLOOKUP(A481,'Medical Examinations'!A$1:G2816,7,0)</f>
        <v>1</v>
      </c>
      <c r="I481" t="str">
        <f>VLOOKUP(A481,'Medical Examinations'!A$1:H2815,8,0)</f>
        <v>Yes</v>
      </c>
      <c r="J481" t="str">
        <f>VLOOKUP(A481,'Medical Examinations'!A$1:J2816,10,0)</f>
        <v>Obesity</v>
      </c>
      <c r="K481" t="str">
        <f>VLOOKUP(A481,'Medical Examinations'!A$1:K2815,11,0)</f>
        <v>Pre-Diabetes</v>
      </c>
      <c r="L481" t="str">
        <f>VLOOKUP(A481,'Hospitalisation Details'!A$1:L2823,12,0)</f>
        <v>14-Sep-1992</v>
      </c>
      <c r="M481">
        <f>VLOOKUP(A481,'Hospitalisation Details'!A$1:F2824,6,0)</f>
        <v>20745.990000000002</v>
      </c>
      <c r="N481" s="15" t="str">
        <f>VLOOKUP(A481,'Hospitalisation Details'!A$1:G2823,7,0)</f>
        <v>tier - 3</v>
      </c>
      <c r="O481" s="15" t="str">
        <f>VLOOKUP(A481,'Hospitalisation Details'!A$1:H2824,8,0)</f>
        <v>tier - 1</v>
      </c>
      <c r="P481" t="str">
        <f>VLOOKUP(A481,'Hospitalisation Details'!A$1:I2824,9,0)</f>
        <v>R1012</v>
      </c>
      <c r="Q481" s="15">
        <f>VLOOKUP(A481,'Hospitalisation Details'!A$1:M2824,13,0)</f>
        <v>30</v>
      </c>
    </row>
    <row r="482" spans="1:17" ht="15" x14ac:dyDescent="0.25">
      <c r="A482" s="1" t="s">
        <v>1890</v>
      </c>
      <c r="B482" t="str">
        <f>VLOOKUP(A482,'Customer Names'!A$1:D2817,4,0)</f>
        <v>Young</v>
      </c>
      <c r="C482">
        <f>VLOOKUP(A482,'Medical Examinations'!A$1:B2817,2,0)</f>
        <v>40.28</v>
      </c>
      <c r="D482">
        <f>VLOOKUP(A482,'Medical Examinations'!A$1:C2818,3,0)</f>
        <v>8.9</v>
      </c>
      <c r="E482" s="15" t="str">
        <f>VLOOKUP(A482,'Medical Examinations'!A$1:D2817,4,0)</f>
        <v>NO</v>
      </c>
      <c r="F482" s="15" t="str">
        <f>VLOOKUP(A482,'Medical Examinations'!A$1:E2817,5,0)</f>
        <v>NO</v>
      </c>
      <c r="G482" s="15" t="str">
        <f>VLOOKUP(A482,'Medical Examinations'!A$1:F2817,6,0)</f>
        <v>NO</v>
      </c>
      <c r="H482" s="15">
        <f>VLOOKUP(A482,'Medical Examinations'!A$1:G2817,7,0)</f>
        <v>0</v>
      </c>
      <c r="I482" t="str">
        <f>VLOOKUP(A482,'Medical Examinations'!A$1:H2816,8,0)</f>
        <v>NO</v>
      </c>
      <c r="J482" t="str">
        <f>VLOOKUP(A482,'Medical Examinations'!A$1:J2817,10,0)</f>
        <v>Obesity</v>
      </c>
      <c r="K482" t="str">
        <f>VLOOKUP(A482,'Medical Examinations'!A$1:K2816,11,0)</f>
        <v>Diabetes</v>
      </c>
      <c r="L482" t="str">
        <f>VLOOKUP(A482,'Hospitalisation Details'!A$1:L2824,12,0)</f>
        <v>1-Aug-1965</v>
      </c>
      <c r="M482">
        <f>VLOOKUP(A482,'Hospitalisation Details'!A$1:F2825,6,0)</f>
        <v>20709.02</v>
      </c>
      <c r="N482" s="15" t="str">
        <f>VLOOKUP(A482,'Hospitalisation Details'!A$1:G2824,7,0)</f>
        <v>tier - 3</v>
      </c>
      <c r="O482" s="15" t="str">
        <f>VLOOKUP(A482,'Hospitalisation Details'!A$1:H2825,8,0)</f>
        <v>tier - 2</v>
      </c>
      <c r="P482" t="str">
        <f>VLOOKUP(A482,'Hospitalisation Details'!A$1:I2825,9,0)</f>
        <v>R1019</v>
      </c>
      <c r="Q482" s="15">
        <f>VLOOKUP(A482,'Hospitalisation Details'!A$1:M2825,13,0)</f>
        <v>57</v>
      </c>
    </row>
    <row r="483" spans="1:17" ht="15" x14ac:dyDescent="0.25">
      <c r="A483" s="1" t="s">
        <v>1889</v>
      </c>
      <c r="B483" t="str">
        <f>VLOOKUP(A483,'Customer Names'!A$1:D2818,4,0)</f>
        <v>Richards</v>
      </c>
      <c r="C483">
        <f>VLOOKUP(A483,'Medical Examinations'!A$1:B2818,2,0)</f>
        <v>37.299999999999997</v>
      </c>
      <c r="D483">
        <f>VLOOKUP(A483,'Medical Examinations'!A$1:C2819,3,0)</f>
        <v>7.79</v>
      </c>
      <c r="E483" s="15" t="str">
        <f>VLOOKUP(A483,'Medical Examinations'!A$1:D2818,4,0)</f>
        <v>Yes</v>
      </c>
      <c r="F483" s="15" t="str">
        <f>VLOOKUP(A483,'Medical Examinations'!A$1:E2818,5,0)</f>
        <v>NO</v>
      </c>
      <c r="G483" s="15" t="str">
        <f>VLOOKUP(A483,'Medical Examinations'!A$1:F2818,6,0)</f>
        <v>NO</v>
      </c>
      <c r="H483" s="15">
        <f>VLOOKUP(A483,'Medical Examinations'!A$1:G2818,7,0)</f>
        <v>0</v>
      </c>
      <c r="I483" t="str">
        <f>VLOOKUP(A483,'Medical Examinations'!A$1:H2817,8,0)</f>
        <v>NO</v>
      </c>
      <c r="J483" t="str">
        <f>VLOOKUP(A483,'Medical Examinations'!A$1:J2818,10,0)</f>
        <v>Obesity</v>
      </c>
      <c r="K483" t="str">
        <f>VLOOKUP(A483,'Medical Examinations'!A$1:K2817,11,0)</f>
        <v>Diabetes</v>
      </c>
      <c r="L483" t="str">
        <f>VLOOKUP(A483,'Hospitalisation Details'!A$1:L2825,12,0)</f>
        <v>17-Dec-1967</v>
      </c>
      <c r="M483">
        <f>VLOOKUP(A483,'Hospitalisation Details'!A$1:F2826,6,0)</f>
        <v>20630.28</v>
      </c>
      <c r="N483" s="15" t="str">
        <f>VLOOKUP(A483,'Hospitalisation Details'!A$1:G2825,7,0)</f>
        <v>tier - 2</v>
      </c>
      <c r="O483" s="15" t="str">
        <f>VLOOKUP(A483,'Hospitalisation Details'!A$1:H2826,8,0)</f>
        <v>tier - 3</v>
      </c>
      <c r="P483" t="str">
        <f>VLOOKUP(A483,'Hospitalisation Details'!A$1:I2826,9,0)</f>
        <v>R1011</v>
      </c>
      <c r="Q483" s="15">
        <f>VLOOKUP(A483,'Hospitalisation Details'!A$1:M2826,13,0)</f>
        <v>55</v>
      </c>
    </row>
    <row r="484" spans="1:17" ht="15" x14ac:dyDescent="0.25">
      <c r="A484" s="1" t="s">
        <v>1888</v>
      </c>
      <c r="B484" t="str">
        <f>VLOOKUP(A484,'Customer Names'!A$1:D2819,4,0)</f>
        <v>Alexson</v>
      </c>
      <c r="C484">
        <f>VLOOKUP(A484,'Medical Examinations'!A$1:B2819,2,0)</f>
        <v>54.47</v>
      </c>
      <c r="D484">
        <f>VLOOKUP(A484,'Medical Examinations'!A$1:C2820,3,0)</f>
        <v>4.49</v>
      </c>
      <c r="E484" s="15" t="str">
        <f>VLOOKUP(A484,'Medical Examinations'!A$1:D2819,4,0)</f>
        <v>Yes</v>
      </c>
      <c r="F484" s="15" t="str">
        <f>VLOOKUP(A484,'Medical Examinations'!A$1:E2819,5,0)</f>
        <v>NO</v>
      </c>
      <c r="G484" s="15" t="str">
        <f>VLOOKUP(A484,'Medical Examinations'!A$1:F2819,6,0)</f>
        <v>NO</v>
      </c>
      <c r="H484" s="15">
        <f>VLOOKUP(A484,'Medical Examinations'!A$1:G2819,7,0)</f>
        <v>2</v>
      </c>
      <c r="I484" t="str">
        <f>VLOOKUP(A484,'Medical Examinations'!A$1:H2818,8,0)</f>
        <v>NO</v>
      </c>
      <c r="J484" t="str">
        <f>VLOOKUP(A484,'Medical Examinations'!A$1:J2819,10,0)</f>
        <v>Obesity</v>
      </c>
      <c r="K484" t="str">
        <f>VLOOKUP(A484,'Medical Examinations'!A$1:K2818,11,0)</f>
        <v>Normal</v>
      </c>
      <c r="L484" t="str">
        <f>VLOOKUP(A484,'Hospitalisation Details'!A$1:L2826,12,0)</f>
        <v>9-Jul-1966</v>
      </c>
      <c r="M484">
        <f>VLOOKUP(A484,'Hospitalisation Details'!A$1:F2827,6,0)</f>
        <v>20568.32</v>
      </c>
      <c r="N484" s="15" t="str">
        <f>VLOOKUP(A484,'Hospitalisation Details'!A$1:G2826,7,0)</f>
        <v>tier - 3</v>
      </c>
      <c r="O484" s="15" t="str">
        <f>VLOOKUP(A484,'Hospitalisation Details'!A$1:H2827,8,0)</f>
        <v>tier - 2</v>
      </c>
      <c r="P484" t="str">
        <f>VLOOKUP(A484,'Hospitalisation Details'!A$1:I2827,9,0)</f>
        <v>R1012</v>
      </c>
      <c r="Q484" s="15">
        <f>VLOOKUP(A484,'Hospitalisation Details'!A$1:M2827,13,0)</f>
        <v>56</v>
      </c>
    </row>
    <row r="485" spans="1:17" ht="15" x14ac:dyDescent="0.25">
      <c r="A485" s="1" t="s">
        <v>1887</v>
      </c>
      <c r="B485" t="str">
        <f>VLOOKUP(A485,'Customer Names'!A$1:D2820,4,0)</f>
        <v>Wright</v>
      </c>
      <c r="C485">
        <f>VLOOKUP(A485,'Medical Examinations'!A$1:B2820,2,0)</f>
        <v>38.06</v>
      </c>
      <c r="D485">
        <f>VLOOKUP(A485,'Medical Examinations'!A$1:C2821,3,0)</f>
        <v>5.24</v>
      </c>
      <c r="E485" s="15" t="str">
        <f>VLOOKUP(A485,'Medical Examinations'!A$1:D2820,4,0)</f>
        <v>Yes</v>
      </c>
      <c r="F485" s="15" t="str">
        <f>VLOOKUP(A485,'Medical Examinations'!A$1:E2820,5,0)</f>
        <v>NO</v>
      </c>
      <c r="G485" s="15" t="str">
        <f>VLOOKUP(A485,'Medical Examinations'!A$1:F2820,6,0)</f>
        <v>Yes</v>
      </c>
      <c r="H485" s="15">
        <f>VLOOKUP(A485,'Medical Examinations'!A$1:G2820,7,0)</f>
        <v>1</v>
      </c>
      <c r="I485" t="str">
        <f>VLOOKUP(A485,'Medical Examinations'!A$1:H2819,8,0)</f>
        <v>NO</v>
      </c>
      <c r="J485" t="str">
        <f>VLOOKUP(A485,'Medical Examinations'!A$1:J2820,10,0)</f>
        <v>Obesity</v>
      </c>
      <c r="K485" t="str">
        <f>VLOOKUP(A485,'Medical Examinations'!A$1:K2819,11,0)</f>
        <v>Normal</v>
      </c>
      <c r="L485" t="str">
        <f>VLOOKUP(A485,'Hospitalisation Details'!A$1:L2827,12,0)</f>
        <v>13-Oct-1969</v>
      </c>
      <c r="M485">
        <f>VLOOKUP(A485,'Hospitalisation Details'!A$1:F2828,6,0)</f>
        <v>20463</v>
      </c>
      <c r="N485" s="15" t="str">
        <f>VLOOKUP(A485,'Hospitalisation Details'!A$1:G2827,7,0)</f>
        <v>tier - 2</v>
      </c>
      <c r="O485" s="15" t="str">
        <f>VLOOKUP(A485,'Hospitalisation Details'!A$1:H2828,8,0)</f>
        <v>tier - 2</v>
      </c>
      <c r="P485" t="str">
        <f>VLOOKUP(A485,'Hospitalisation Details'!A$1:I2828,9,0)</f>
        <v>R1013</v>
      </c>
      <c r="Q485" s="15">
        <f>VLOOKUP(A485,'Hospitalisation Details'!A$1:M2828,13,0)</f>
        <v>53</v>
      </c>
    </row>
    <row r="486" spans="1:17" ht="15" x14ac:dyDescent="0.25">
      <c r="A486" s="1" t="s">
        <v>1886</v>
      </c>
      <c r="B486" t="str">
        <f>VLOOKUP(A486,'Customer Names'!A$1:D2821,4,0)</f>
        <v>McKenna</v>
      </c>
      <c r="C486">
        <f>VLOOKUP(A486,'Medical Examinations'!A$1:B2821,2,0)</f>
        <v>51.47</v>
      </c>
      <c r="D486">
        <f>VLOOKUP(A486,'Medical Examinations'!A$1:C2822,3,0)</f>
        <v>9.6</v>
      </c>
      <c r="E486" s="15" t="str">
        <f>VLOOKUP(A486,'Medical Examinations'!A$1:D2821,4,0)</f>
        <v>NO</v>
      </c>
      <c r="F486" s="15" t="str">
        <f>VLOOKUP(A486,'Medical Examinations'!A$1:E2821,5,0)</f>
        <v>NO</v>
      </c>
      <c r="G486" s="15" t="str">
        <f>VLOOKUP(A486,'Medical Examinations'!A$1:F2821,6,0)</f>
        <v>NO</v>
      </c>
      <c r="H486" s="15">
        <f>VLOOKUP(A486,'Medical Examinations'!A$1:G2821,7,0)</f>
        <v>0</v>
      </c>
      <c r="I486" t="str">
        <f>VLOOKUP(A486,'Medical Examinations'!A$1:H2820,8,0)</f>
        <v>NO</v>
      </c>
      <c r="J486" t="str">
        <f>VLOOKUP(A486,'Medical Examinations'!A$1:J2821,10,0)</f>
        <v>Over Weight</v>
      </c>
      <c r="K486" t="str">
        <f>VLOOKUP(A486,'Medical Examinations'!A$1:K2820,11,0)</f>
        <v>Diabetes</v>
      </c>
      <c r="L486" t="str">
        <f>VLOOKUP(A486,'Hospitalisation Details'!A$1:L2828,12,0)</f>
        <v>18-Oct-1962</v>
      </c>
      <c r="M486">
        <f>VLOOKUP(A486,'Hospitalisation Details'!A$1:F2829,6,0)</f>
        <v>20446.849999999999</v>
      </c>
      <c r="N486" s="15" t="str">
        <f>VLOOKUP(A486,'Hospitalisation Details'!A$1:G2828,7,0)</f>
        <v>tier - 2</v>
      </c>
      <c r="O486" s="15" t="str">
        <f>VLOOKUP(A486,'Hospitalisation Details'!A$1:H2829,8,0)</f>
        <v>tier - 1</v>
      </c>
      <c r="P486" t="str">
        <f>VLOOKUP(A486,'Hospitalisation Details'!A$1:I2829,9,0)</f>
        <v>R1012</v>
      </c>
      <c r="Q486" s="15">
        <f>VLOOKUP(A486,'Hospitalisation Details'!A$1:M2829,13,0)</f>
        <v>60</v>
      </c>
    </row>
    <row r="487" spans="1:17" ht="15" x14ac:dyDescent="0.25">
      <c r="A487" s="1" t="s">
        <v>1885</v>
      </c>
      <c r="B487" t="str">
        <f>VLOOKUP(A487,'Customer Names'!A$1:D2822,4,0)</f>
        <v>Sallade</v>
      </c>
      <c r="C487">
        <f>VLOOKUP(A487,'Medical Examinations'!A$1:B2822,2,0)</f>
        <v>29.8</v>
      </c>
      <c r="D487">
        <f>VLOOKUP(A487,'Medical Examinations'!A$1:C2823,3,0)</f>
        <v>5.78</v>
      </c>
      <c r="E487" s="15" t="str">
        <f>VLOOKUP(A487,'Medical Examinations'!A$1:D2822,4,0)</f>
        <v>Yes</v>
      </c>
      <c r="F487" s="15" t="str">
        <f>VLOOKUP(A487,'Medical Examinations'!A$1:E2822,5,0)</f>
        <v>NO</v>
      </c>
      <c r="G487" s="15" t="str">
        <f>VLOOKUP(A487,'Medical Examinations'!A$1:F2822,6,0)</f>
        <v>NO</v>
      </c>
      <c r="H487" s="15">
        <f>VLOOKUP(A487,'Medical Examinations'!A$1:G2822,7,0)</f>
        <v>0</v>
      </c>
      <c r="I487" t="str">
        <f>VLOOKUP(A487,'Medical Examinations'!A$1:H2821,8,0)</f>
        <v>NO</v>
      </c>
      <c r="J487" t="str">
        <f>VLOOKUP(A487,'Medical Examinations'!A$1:J2822,10,0)</f>
        <v>Obesity</v>
      </c>
      <c r="K487" t="str">
        <f>VLOOKUP(A487,'Medical Examinations'!A$1:K2821,11,0)</f>
        <v>Pre-Diabetes</v>
      </c>
      <c r="L487" t="str">
        <f>VLOOKUP(A487,'Hospitalisation Details'!A$1:L2829,12,0)</f>
        <v>12-Jul-1985</v>
      </c>
      <c r="M487">
        <f>VLOOKUP(A487,'Hospitalisation Details'!A$1:F2830,6,0)</f>
        <v>20420.599999999999</v>
      </c>
      <c r="N487" s="15" t="str">
        <f>VLOOKUP(A487,'Hospitalisation Details'!A$1:G2829,7,0)</f>
        <v>tier - 3</v>
      </c>
      <c r="O487" s="15" t="str">
        <f>VLOOKUP(A487,'Hospitalisation Details'!A$1:H2830,8,0)</f>
        <v>tier - 2</v>
      </c>
      <c r="P487" t="str">
        <f>VLOOKUP(A487,'Hospitalisation Details'!A$1:I2830,9,0)</f>
        <v>R1011</v>
      </c>
      <c r="Q487" s="15">
        <f>VLOOKUP(A487,'Hospitalisation Details'!A$1:M2830,13,0)</f>
        <v>37</v>
      </c>
    </row>
    <row r="488" spans="1:17" ht="15" x14ac:dyDescent="0.25">
      <c r="A488" s="1" t="s">
        <v>1884</v>
      </c>
      <c r="B488" t="str">
        <f>VLOOKUP(A488,'Customer Names'!A$1:D2823,4,0)</f>
        <v>Argall</v>
      </c>
      <c r="C488">
        <f>VLOOKUP(A488,'Medical Examinations'!A$1:B2823,2,0)</f>
        <v>49.77</v>
      </c>
      <c r="D488">
        <f>VLOOKUP(A488,'Medical Examinations'!A$1:C2824,3,0)</f>
        <v>7.02</v>
      </c>
      <c r="E488" s="15" t="str">
        <f>VLOOKUP(A488,'Medical Examinations'!A$1:D2823,4,0)</f>
        <v>NO</v>
      </c>
      <c r="F488" s="15" t="str">
        <f>VLOOKUP(A488,'Medical Examinations'!A$1:E2823,5,0)</f>
        <v>NO</v>
      </c>
      <c r="G488" s="15" t="str">
        <f>VLOOKUP(A488,'Medical Examinations'!A$1:F2823,6,0)</f>
        <v>NO</v>
      </c>
      <c r="H488" s="15">
        <f>VLOOKUP(A488,'Medical Examinations'!A$1:G2823,7,0)</f>
        <v>0</v>
      </c>
      <c r="I488" t="str">
        <f>VLOOKUP(A488,'Medical Examinations'!A$1:H2822,8,0)</f>
        <v>NO</v>
      </c>
      <c r="J488" t="str">
        <f>VLOOKUP(A488,'Medical Examinations'!A$1:J2823,10,0)</f>
        <v>Over Weight</v>
      </c>
      <c r="K488" t="str">
        <f>VLOOKUP(A488,'Medical Examinations'!A$1:K2822,11,0)</f>
        <v>Diabetes</v>
      </c>
      <c r="L488" t="str">
        <f>VLOOKUP(A488,'Hospitalisation Details'!A$1:L2830,12,0)</f>
        <v>2-Jul-1962</v>
      </c>
      <c r="M488">
        <f>VLOOKUP(A488,'Hospitalisation Details'!A$1:F2831,6,0)</f>
        <v>20354.5</v>
      </c>
      <c r="N488" s="15" t="str">
        <f>VLOOKUP(A488,'Hospitalisation Details'!A$1:G2830,7,0)</f>
        <v>tier - 3</v>
      </c>
      <c r="O488" s="15" t="str">
        <f>VLOOKUP(A488,'Hospitalisation Details'!A$1:H2831,8,0)</f>
        <v>tier - 2</v>
      </c>
      <c r="P488" t="str">
        <f>VLOOKUP(A488,'Hospitalisation Details'!A$1:I2831,9,0)</f>
        <v>R1026</v>
      </c>
      <c r="Q488" s="15">
        <f>VLOOKUP(A488,'Hospitalisation Details'!A$1:M2831,13,0)</f>
        <v>60</v>
      </c>
    </row>
    <row r="489" spans="1:17" ht="15" x14ac:dyDescent="0.25">
      <c r="A489" s="1" t="s">
        <v>1883</v>
      </c>
      <c r="B489" t="str">
        <f>VLOOKUP(A489,'Customer Names'!A$1:D2824,4,0)</f>
        <v>Patchell</v>
      </c>
      <c r="C489">
        <f>VLOOKUP(A489,'Medical Examinations'!A$1:B2824,2,0)</f>
        <v>25.555</v>
      </c>
      <c r="D489">
        <f>VLOOKUP(A489,'Medical Examinations'!A$1:C2825,3,0)</f>
        <v>4.09</v>
      </c>
      <c r="E489" s="15" t="str">
        <f>VLOOKUP(A489,'Medical Examinations'!A$1:D2824,4,0)</f>
        <v>Yes</v>
      </c>
      <c r="F489" s="15" t="str">
        <f>VLOOKUP(A489,'Medical Examinations'!A$1:E2824,5,0)</f>
        <v>NO</v>
      </c>
      <c r="G489" s="15" t="str">
        <f>VLOOKUP(A489,'Medical Examinations'!A$1:F2824,6,0)</f>
        <v>NO</v>
      </c>
      <c r="H489" s="15">
        <f>VLOOKUP(A489,'Medical Examinations'!A$1:G2824,7,0)</f>
        <v>0</v>
      </c>
      <c r="I489" t="str">
        <f>VLOOKUP(A489,'Medical Examinations'!A$1:H2823,8,0)</f>
        <v>Yes</v>
      </c>
      <c r="J489" t="str">
        <f>VLOOKUP(A489,'Medical Examinations'!A$1:J2824,10,0)</f>
        <v>Over Weight</v>
      </c>
      <c r="K489" t="str">
        <f>VLOOKUP(A489,'Medical Examinations'!A$1:K2823,11,0)</f>
        <v>Normal</v>
      </c>
      <c r="L489" t="str">
        <f>VLOOKUP(A489,'Hospitalisation Details'!A$1:L2831,12,0)</f>
        <v>17-Sep-1985</v>
      </c>
      <c r="M489">
        <f>VLOOKUP(A489,'Hospitalisation Details'!A$1:F2832,6,0)</f>
        <v>20296.86</v>
      </c>
      <c r="N489" s="15" t="str">
        <f>VLOOKUP(A489,'Hospitalisation Details'!A$1:G2831,7,0)</f>
        <v>tier - 3</v>
      </c>
      <c r="O489" s="15" t="str">
        <f>VLOOKUP(A489,'Hospitalisation Details'!A$1:H2832,8,0)</f>
        <v>tier - 1</v>
      </c>
      <c r="P489" t="str">
        <f>VLOOKUP(A489,'Hospitalisation Details'!A$1:I2832,9,0)</f>
        <v>R1024</v>
      </c>
      <c r="Q489" s="15">
        <f>VLOOKUP(A489,'Hospitalisation Details'!A$1:M2832,13,0)</f>
        <v>37</v>
      </c>
    </row>
    <row r="490" spans="1:17" ht="15" x14ac:dyDescent="0.25">
      <c r="A490" s="1" t="s">
        <v>1882</v>
      </c>
      <c r="B490" t="str">
        <f>VLOOKUP(A490,'Customer Names'!A$1:D2825,4,0)</f>
        <v>Catoggio</v>
      </c>
      <c r="C490">
        <f>VLOOKUP(A490,'Medical Examinations'!A$1:B2825,2,0)</f>
        <v>29.64</v>
      </c>
      <c r="D490">
        <f>VLOOKUP(A490,'Medical Examinations'!A$1:C2826,3,0)</f>
        <v>4.93</v>
      </c>
      <c r="E490" s="15" t="str">
        <f>VLOOKUP(A490,'Medical Examinations'!A$1:D2825,4,0)</f>
        <v>NO</v>
      </c>
      <c r="F490" s="15" t="str">
        <f>VLOOKUP(A490,'Medical Examinations'!A$1:E2825,5,0)</f>
        <v>NO</v>
      </c>
      <c r="G490" s="15" t="str">
        <f>VLOOKUP(A490,'Medical Examinations'!A$1:F2825,6,0)</f>
        <v>Yes</v>
      </c>
      <c r="H490" s="15">
        <f>VLOOKUP(A490,'Medical Examinations'!A$1:G2825,7,0)</f>
        <v>1</v>
      </c>
      <c r="I490" t="str">
        <f>VLOOKUP(A490,'Medical Examinations'!A$1:H2824,8,0)</f>
        <v>NO</v>
      </c>
      <c r="J490" t="str">
        <f>VLOOKUP(A490,'Medical Examinations'!A$1:J2825,10,0)</f>
        <v>Obesity</v>
      </c>
      <c r="K490" t="str">
        <f>VLOOKUP(A490,'Medical Examinations'!A$1:K2824,11,0)</f>
        <v>Normal</v>
      </c>
      <c r="L490" t="str">
        <f>VLOOKUP(A490,'Hospitalisation Details'!A$1:L2832,12,0)</f>
        <v>7-Sep-1993</v>
      </c>
      <c r="M490">
        <f>VLOOKUP(A490,'Hospitalisation Details'!A$1:F2833,6,0)</f>
        <v>20277.810000000001</v>
      </c>
      <c r="N490" s="15" t="str">
        <f>VLOOKUP(A490,'Hospitalisation Details'!A$1:G2832,7,0)</f>
        <v>tier - 3</v>
      </c>
      <c r="O490" s="15" t="str">
        <f>VLOOKUP(A490,'Hospitalisation Details'!A$1:H2833,8,0)</f>
        <v>tier - 3</v>
      </c>
      <c r="P490" t="str">
        <f>VLOOKUP(A490,'Hospitalisation Details'!A$1:I2833,9,0)</f>
        <v>R1016</v>
      </c>
      <c r="Q490" s="15">
        <f>VLOOKUP(A490,'Hospitalisation Details'!A$1:M2833,13,0)</f>
        <v>29</v>
      </c>
    </row>
    <row r="491" spans="1:17" ht="15" x14ac:dyDescent="0.25">
      <c r="A491" s="1" t="s">
        <v>1881</v>
      </c>
      <c r="B491" t="str">
        <f>VLOOKUP(A491,'Customer Names'!A$1:D2826,4,0)</f>
        <v>Adams</v>
      </c>
      <c r="C491">
        <f>VLOOKUP(A491,'Medical Examinations'!A$1:B2826,2,0)</f>
        <v>53.93</v>
      </c>
      <c r="D491">
        <f>VLOOKUP(A491,'Medical Examinations'!A$1:C2827,3,0)</f>
        <v>5.34</v>
      </c>
      <c r="E491" s="15" t="str">
        <f>VLOOKUP(A491,'Medical Examinations'!A$1:D2826,4,0)</f>
        <v>Yes</v>
      </c>
      <c r="F491" s="15" t="str">
        <f>VLOOKUP(A491,'Medical Examinations'!A$1:E2826,5,0)</f>
        <v>NO</v>
      </c>
      <c r="G491" s="15" t="str">
        <f>VLOOKUP(A491,'Medical Examinations'!A$1:F2826,6,0)</f>
        <v>NO</v>
      </c>
      <c r="H491" s="15">
        <f>VLOOKUP(A491,'Medical Examinations'!A$1:G2826,7,0)</f>
        <v>2</v>
      </c>
      <c r="I491" t="str">
        <f>VLOOKUP(A491,'Medical Examinations'!A$1:H2825,8,0)</f>
        <v>NO</v>
      </c>
      <c r="J491" t="str">
        <f>VLOOKUP(A491,'Medical Examinations'!A$1:J2826,10,0)</f>
        <v>Over Weight</v>
      </c>
      <c r="K491" t="str">
        <f>VLOOKUP(A491,'Medical Examinations'!A$1:K2825,11,0)</f>
        <v>Normal</v>
      </c>
      <c r="L491" t="str">
        <f>VLOOKUP(A491,'Hospitalisation Details'!A$1:L2833,12,0)</f>
        <v>22-Aug-1966</v>
      </c>
      <c r="M491">
        <f>VLOOKUP(A491,'Hospitalisation Details'!A$1:F2834,6,0)</f>
        <v>20253.84</v>
      </c>
      <c r="N491" s="15" t="str">
        <f>VLOOKUP(A491,'Hospitalisation Details'!A$1:G2833,7,0)</f>
        <v>tier - 2</v>
      </c>
      <c r="O491" s="15" t="str">
        <f>VLOOKUP(A491,'Hospitalisation Details'!A$1:H2834,8,0)</f>
        <v>tier - 3</v>
      </c>
      <c r="P491" t="str">
        <f>VLOOKUP(A491,'Hospitalisation Details'!A$1:I2834,9,0)</f>
        <v>R1012</v>
      </c>
      <c r="Q491" s="15">
        <f>VLOOKUP(A491,'Hospitalisation Details'!A$1:M2834,13,0)</f>
        <v>56</v>
      </c>
    </row>
    <row r="492" spans="1:17" ht="15" x14ac:dyDescent="0.25">
      <c r="A492" s="1" t="s">
        <v>1880</v>
      </c>
      <c r="B492" t="str">
        <f>VLOOKUP(A492,'Customer Names'!A$1:D2827,4,0)</f>
        <v>Windt</v>
      </c>
      <c r="C492">
        <f>VLOOKUP(A492,'Medical Examinations'!A$1:B2827,2,0)</f>
        <v>28.024999999999999</v>
      </c>
      <c r="D492">
        <f>VLOOKUP(A492,'Medical Examinations'!A$1:C2828,3,0)</f>
        <v>5.65</v>
      </c>
      <c r="E492" s="15" t="str">
        <f>VLOOKUP(A492,'Medical Examinations'!A$1:D2827,4,0)</f>
        <v>NO</v>
      </c>
      <c r="F492" s="15" t="str">
        <f>VLOOKUP(A492,'Medical Examinations'!A$1:E2827,5,0)</f>
        <v>NO</v>
      </c>
      <c r="G492" s="15" t="str">
        <f>VLOOKUP(A492,'Medical Examinations'!A$1:F2827,6,0)</f>
        <v>NO</v>
      </c>
      <c r="H492" s="15">
        <f>VLOOKUP(A492,'Medical Examinations'!A$1:G2827,7,0)</f>
        <v>1</v>
      </c>
      <c r="I492" t="str">
        <f>VLOOKUP(A492,'Medical Examinations'!A$1:H2826,8,0)</f>
        <v>Yes</v>
      </c>
      <c r="J492" t="str">
        <f>VLOOKUP(A492,'Medical Examinations'!A$1:J2827,10,0)</f>
        <v>Over Weight</v>
      </c>
      <c r="K492" t="str">
        <f>VLOOKUP(A492,'Medical Examinations'!A$1:K2826,11,0)</f>
        <v>Normal</v>
      </c>
      <c r="L492" t="str">
        <f>VLOOKUP(A492,'Hospitalisation Details'!A$1:L2834,12,0)</f>
        <v>17-Oct-1987</v>
      </c>
      <c r="M492">
        <f>VLOOKUP(A492,'Hospitalisation Details'!A$1:F2835,6,0)</f>
        <v>20234.849999999999</v>
      </c>
      <c r="N492" s="15" t="str">
        <f>VLOOKUP(A492,'Hospitalisation Details'!A$1:G2834,7,0)</f>
        <v>tier - 2</v>
      </c>
      <c r="O492" s="15" t="str">
        <f>VLOOKUP(A492,'Hospitalisation Details'!A$1:H2835,8,0)</f>
        <v>tier - 3</v>
      </c>
      <c r="P492" t="str">
        <f>VLOOKUP(A492,'Hospitalisation Details'!A$1:I2835,9,0)</f>
        <v>R1012</v>
      </c>
      <c r="Q492" s="15">
        <f>VLOOKUP(A492,'Hospitalisation Details'!A$1:M2835,13,0)</f>
        <v>35</v>
      </c>
    </row>
    <row r="493" spans="1:17" ht="15" x14ac:dyDescent="0.25">
      <c r="A493" s="1" t="s">
        <v>1879</v>
      </c>
      <c r="B493" t="str">
        <f>VLOOKUP(A493,'Customer Names'!A$1:D2828,4,0)</f>
        <v>Ryan</v>
      </c>
      <c r="C493">
        <f>VLOOKUP(A493,'Medical Examinations'!A$1:B2828,2,0)</f>
        <v>27.5</v>
      </c>
      <c r="D493">
        <f>VLOOKUP(A493,'Medical Examinations'!A$1:C2829,3,0)</f>
        <v>4.49</v>
      </c>
      <c r="E493" s="15" t="str">
        <f>VLOOKUP(A493,'Medical Examinations'!A$1:D2828,4,0)</f>
        <v>NO</v>
      </c>
      <c r="F493" s="15" t="str">
        <f>VLOOKUP(A493,'Medical Examinations'!A$1:E2828,5,0)</f>
        <v>NO</v>
      </c>
      <c r="G493" s="15" t="str">
        <f>VLOOKUP(A493,'Medical Examinations'!A$1:F2828,6,0)</f>
        <v>NO</v>
      </c>
      <c r="H493" s="15">
        <f>VLOOKUP(A493,'Medical Examinations'!A$1:G2828,7,0)</f>
        <v>0</v>
      </c>
      <c r="I493" t="str">
        <f>VLOOKUP(A493,'Medical Examinations'!A$1:H2827,8,0)</f>
        <v>NO</v>
      </c>
      <c r="J493" t="str">
        <f>VLOOKUP(A493,'Medical Examinations'!A$1:J2828,10,0)</f>
        <v>NormalWeight</v>
      </c>
      <c r="K493" t="str">
        <f>VLOOKUP(A493,'Medical Examinations'!A$1:K2827,11,0)</f>
        <v>Normal</v>
      </c>
      <c r="L493" t="str">
        <f>VLOOKUP(A493,'Hospitalisation Details'!A$1:L2835,12,0)</f>
        <v>8-Jun-1994</v>
      </c>
      <c r="M493">
        <f>VLOOKUP(A493,'Hospitalisation Details'!A$1:F2836,6,0)</f>
        <v>20177.669999999998</v>
      </c>
      <c r="N493" s="15" t="str">
        <f>VLOOKUP(A493,'Hospitalisation Details'!A$1:G2835,7,0)</f>
        <v>tier - 2</v>
      </c>
      <c r="O493" s="15" t="str">
        <f>VLOOKUP(A493,'Hospitalisation Details'!A$1:H2836,8,0)</f>
        <v>tier - 1</v>
      </c>
      <c r="P493" t="str">
        <f>VLOOKUP(A493,'Hospitalisation Details'!A$1:I2836,9,0)</f>
        <v>R1011</v>
      </c>
      <c r="Q493" s="15">
        <f>VLOOKUP(A493,'Hospitalisation Details'!A$1:M2836,13,0)</f>
        <v>29</v>
      </c>
    </row>
    <row r="494" spans="1:17" ht="15" x14ac:dyDescent="0.25">
      <c r="A494" s="1" t="s">
        <v>1878</v>
      </c>
      <c r="B494" t="str">
        <f>VLOOKUP(A494,'Customer Names'!A$1:D2829,4,0)</f>
        <v>Marion</v>
      </c>
      <c r="C494">
        <f>VLOOKUP(A494,'Medical Examinations'!A$1:B2829,2,0)</f>
        <v>21.8</v>
      </c>
      <c r="D494">
        <f>VLOOKUP(A494,'Medical Examinations'!A$1:C2830,3,0)</f>
        <v>10.55</v>
      </c>
      <c r="E494" s="15" t="str">
        <f>VLOOKUP(A494,'Medical Examinations'!A$1:D2829,4,0)</f>
        <v>NO</v>
      </c>
      <c r="F494" s="15" t="str">
        <f>VLOOKUP(A494,'Medical Examinations'!A$1:E2829,5,0)</f>
        <v>NO</v>
      </c>
      <c r="G494" s="15" t="str">
        <f>VLOOKUP(A494,'Medical Examinations'!A$1:F2829,6,0)</f>
        <v>NO</v>
      </c>
      <c r="H494" s="15">
        <f>VLOOKUP(A494,'Medical Examinations'!A$1:G2829,7,0)</f>
        <v>0</v>
      </c>
      <c r="I494" t="str">
        <f>VLOOKUP(A494,'Medical Examinations'!A$1:H2828,8,0)</f>
        <v>Yes</v>
      </c>
      <c r="J494" t="str">
        <f>VLOOKUP(A494,'Medical Examinations'!A$1:J2829,10,0)</f>
        <v>Over Weight</v>
      </c>
      <c r="K494" t="str">
        <f>VLOOKUP(A494,'Medical Examinations'!A$1:K2828,11,0)</f>
        <v>Diabetes</v>
      </c>
      <c r="L494" t="str">
        <f>VLOOKUP(A494,'Hospitalisation Details'!A$1:L2836,12,0)</f>
        <v>9-Jul-2002</v>
      </c>
      <c r="M494">
        <f>VLOOKUP(A494,'Hospitalisation Details'!A$1:F2837,6,0)</f>
        <v>20167.34</v>
      </c>
      <c r="N494" s="15" t="str">
        <f>VLOOKUP(A494,'Hospitalisation Details'!A$1:G2836,7,0)</f>
        <v>tier - 3</v>
      </c>
      <c r="O494" s="15" t="str">
        <f>VLOOKUP(A494,'Hospitalisation Details'!A$1:H2837,8,0)</f>
        <v>tier - 3</v>
      </c>
      <c r="P494" t="str">
        <f>VLOOKUP(A494,'Hospitalisation Details'!A$1:I2837,9,0)</f>
        <v>R1011</v>
      </c>
      <c r="Q494" s="15">
        <f>VLOOKUP(A494,'Hospitalisation Details'!A$1:M2837,13,0)</f>
        <v>20</v>
      </c>
    </row>
    <row r="495" spans="1:17" ht="15" x14ac:dyDescent="0.25">
      <c r="A495" s="1" t="s">
        <v>1877</v>
      </c>
      <c r="B495" t="str">
        <f>VLOOKUP(A495,'Customer Names'!A$1:D2830,4,0)</f>
        <v>Raffetto</v>
      </c>
      <c r="C495">
        <f>VLOOKUP(A495,'Medical Examinations'!A$1:B2830,2,0)</f>
        <v>26.41</v>
      </c>
      <c r="D495">
        <f>VLOOKUP(A495,'Medical Examinations'!A$1:C2831,3,0)</f>
        <v>4.92</v>
      </c>
      <c r="E495" s="15" t="str">
        <f>VLOOKUP(A495,'Medical Examinations'!A$1:D2830,4,0)</f>
        <v>Yes</v>
      </c>
      <c r="F495" s="15" t="str">
        <f>VLOOKUP(A495,'Medical Examinations'!A$1:E2830,5,0)</f>
        <v>NO</v>
      </c>
      <c r="G495" s="15" t="str">
        <f>VLOOKUP(A495,'Medical Examinations'!A$1:F2830,6,0)</f>
        <v>Yes</v>
      </c>
      <c r="H495" s="15">
        <f>VLOOKUP(A495,'Medical Examinations'!A$1:G2830,7,0)</f>
        <v>1</v>
      </c>
      <c r="I495" t="str">
        <f>VLOOKUP(A495,'Medical Examinations'!A$1:H2829,8,0)</f>
        <v>Yes</v>
      </c>
      <c r="J495" t="str">
        <f>VLOOKUP(A495,'Medical Examinations'!A$1:J2830,10,0)</f>
        <v>Over Weight</v>
      </c>
      <c r="K495" t="str">
        <f>VLOOKUP(A495,'Medical Examinations'!A$1:K2829,11,0)</f>
        <v>Normal</v>
      </c>
      <c r="L495" t="str">
        <f>VLOOKUP(A495,'Hospitalisation Details'!A$1:L2837,12,0)</f>
        <v>6-Oct-1983</v>
      </c>
      <c r="M495">
        <f>VLOOKUP(A495,'Hospitalisation Details'!A$1:F2838,6,0)</f>
        <v>20149.32</v>
      </c>
      <c r="N495" s="15" t="str">
        <f>VLOOKUP(A495,'Hospitalisation Details'!A$1:G2837,7,0)</f>
        <v>tier - 2</v>
      </c>
      <c r="O495" s="15" t="str">
        <f>VLOOKUP(A495,'Hospitalisation Details'!A$1:H2838,8,0)</f>
        <v>tier - 1</v>
      </c>
      <c r="P495" t="str">
        <f>VLOOKUP(A495,'Hospitalisation Details'!A$1:I2838,9,0)</f>
        <v>R1016</v>
      </c>
      <c r="Q495" s="15">
        <f>VLOOKUP(A495,'Hospitalisation Details'!A$1:M2838,13,0)</f>
        <v>39</v>
      </c>
    </row>
    <row r="496" spans="1:17" ht="15" x14ac:dyDescent="0.25">
      <c r="A496" s="1" t="s">
        <v>1876</v>
      </c>
      <c r="B496" t="str">
        <f>VLOOKUP(A496,'Customer Names'!A$1:D2831,4,0)</f>
        <v>Young</v>
      </c>
      <c r="C496">
        <f>VLOOKUP(A496,'Medical Examinations'!A$1:B2831,2,0)</f>
        <v>27.835000000000001</v>
      </c>
      <c r="D496">
        <f>VLOOKUP(A496,'Medical Examinations'!A$1:C2832,3,0)</f>
        <v>5.9</v>
      </c>
      <c r="E496" s="15" t="str">
        <f>VLOOKUP(A496,'Medical Examinations'!A$1:D2831,4,0)</f>
        <v>Yes</v>
      </c>
      <c r="F496" s="15" t="str">
        <f>VLOOKUP(A496,'Medical Examinations'!A$1:E2831,5,0)</f>
        <v>NO</v>
      </c>
      <c r="G496" s="15" t="str">
        <f>VLOOKUP(A496,'Medical Examinations'!A$1:F2831,6,0)</f>
        <v>NO</v>
      </c>
      <c r="H496" s="15">
        <f>VLOOKUP(A496,'Medical Examinations'!A$1:G2831,7,0)</f>
        <v>1</v>
      </c>
      <c r="I496" t="str">
        <f>VLOOKUP(A496,'Medical Examinations'!A$1:H2830,8,0)</f>
        <v>Yes</v>
      </c>
      <c r="J496" t="str">
        <f>VLOOKUP(A496,'Medical Examinations'!A$1:J2831,10,0)</f>
        <v>Obesity</v>
      </c>
      <c r="K496" t="str">
        <f>VLOOKUP(A496,'Medical Examinations'!A$1:K2830,11,0)</f>
        <v>Pre-Diabetes</v>
      </c>
      <c r="L496" t="str">
        <f>VLOOKUP(A496,'Hospitalisation Details'!A$1:L2838,12,0)</f>
        <v>25-Jul-1988</v>
      </c>
      <c r="M496">
        <f>VLOOKUP(A496,'Hospitalisation Details'!A$1:F2839,6,0)</f>
        <v>20009.63</v>
      </c>
      <c r="N496" s="15" t="str">
        <f>VLOOKUP(A496,'Hospitalisation Details'!A$1:G2838,7,0)</f>
        <v>tier - 2</v>
      </c>
      <c r="O496" s="15" t="str">
        <f>VLOOKUP(A496,'Hospitalisation Details'!A$1:H2839,8,0)</f>
        <v>tier - 1</v>
      </c>
      <c r="P496" t="str">
        <f>VLOOKUP(A496,'Hospitalisation Details'!A$1:I2839,9,0)</f>
        <v>R1012</v>
      </c>
      <c r="Q496" s="15">
        <f>VLOOKUP(A496,'Hospitalisation Details'!A$1:M2839,13,0)</f>
        <v>34</v>
      </c>
    </row>
    <row r="497" spans="1:17" ht="15" x14ac:dyDescent="0.25">
      <c r="A497" s="1" t="s">
        <v>1875</v>
      </c>
      <c r="B497" t="str">
        <f>VLOOKUP(A497,'Customer Names'!A$1:D2832,4,0)</f>
        <v>Oehlke</v>
      </c>
      <c r="C497">
        <f>VLOOKUP(A497,'Medical Examinations'!A$1:B2832,2,0)</f>
        <v>51.74</v>
      </c>
      <c r="D497">
        <f>VLOOKUP(A497,'Medical Examinations'!A$1:C2833,3,0)</f>
        <v>4.9800000000000004</v>
      </c>
      <c r="E497" s="15" t="str">
        <f>VLOOKUP(A497,'Medical Examinations'!A$1:D2832,4,0)</f>
        <v>Yes</v>
      </c>
      <c r="F497" s="15" t="str">
        <f>VLOOKUP(A497,'Medical Examinations'!A$1:E2832,5,0)</f>
        <v>NO</v>
      </c>
      <c r="G497" s="15" t="str">
        <f>VLOOKUP(A497,'Medical Examinations'!A$1:F2832,6,0)</f>
        <v>NO</v>
      </c>
      <c r="H497" s="15">
        <f>VLOOKUP(A497,'Medical Examinations'!A$1:G2832,7,0)</f>
        <v>2</v>
      </c>
      <c r="I497" t="str">
        <f>VLOOKUP(A497,'Medical Examinations'!A$1:H2831,8,0)</f>
        <v>NO</v>
      </c>
      <c r="J497" t="str">
        <f>VLOOKUP(A497,'Medical Examinations'!A$1:J2832,10,0)</f>
        <v>NormalWeight</v>
      </c>
      <c r="K497" t="str">
        <f>VLOOKUP(A497,'Medical Examinations'!A$1:K2831,11,0)</f>
        <v>Normal</v>
      </c>
      <c r="L497" t="str">
        <f>VLOOKUP(A497,'Hospitalisation Details'!A$1:L2839,12,0)</f>
        <v>10-Aug-1966</v>
      </c>
      <c r="M497">
        <f>VLOOKUP(A497,'Hospitalisation Details'!A$1:F2840,6,0)</f>
        <v>19995.29</v>
      </c>
      <c r="N497" s="15" t="str">
        <f>VLOOKUP(A497,'Hospitalisation Details'!A$1:G2839,7,0)</f>
        <v>tier - 1</v>
      </c>
      <c r="O497" s="15" t="str">
        <f>VLOOKUP(A497,'Hospitalisation Details'!A$1:H2840,8,0)</f>
        <v>tier - 3</v>
      </c>
      <c r="P497" t="str">
        <f>VLOOKUP(A497,'Hospitalisation Details'!A$1:I2840,9,0)</f>
        <v>R1026</v>
      </c>
      <c r="Q497" s="15">
        <f>VLOOKUP(A497,'Hospitalisation Details'!A$1:M2840,13,0)</f>
        <v>56</v>
      </c>
    </row>
    <row r="498" spans="1:17" ht="15" x14ac:dyDescent="0.25">
      <c r="A498" s="1" t="s">
        <v>1874</v>
      </c>
      <c r="B498" t="str">
        <f>VLOOKUP(A498,'Customer Names'!A$1:D2833,4,0)</f>
        <v>Sudol</v>
      </c>
      <c r="C498">
        <f>VLOOKUP(A498,'Medical Examinations'!A$1:B2833,2,0)</f>
        <v>23.37</v>
      </c>
      <c r="D498">
        <f>VLOOKUP(A498,'Medical Examinations'!A$1:C2834,3,0)</f>
        <v>5.8</v>
      </c>
      <c r="E498" s="15" t="str">
        <f>VLOOKUP(A498,'Medical Examinations'!A$1:D2833,4,0)</f>
        <v>NO</v>
      </c>
      <c r="F498" s="15" t="str">
        <f>VLOOKUP(A498,'Medical Examinations'!A$1:E2833,5,0)</f>
        <v>NO</v>
      </c>
      <c r="G498" s="15" t="str">
        <f>VLOOKUP(A498,'Medical Examinations'!A$1:F2833,6,0)</f>
        <v>NO</v>
      </c>
      <c r="H498" s="15">
        <f>VLOOKUP(A498,'Medical Examinations'!A$1:G2833,7,0)</f>
        <v>0</v>
      </c>
      <c r="I498" t="str">
        <f>VLOOKUP(A498,'Medical Examinations'!A$1:H2832,8,0)</f>
        <v>Yes</v>
      </c>
      <c r="J498" t="str">
        <f>VLOOKUP(A498,'Medical Examinations'!A$1:J2833,10,0)</f>
        <v>Over Weight</v>
      </c>
      <c r="K498" t="str">
        <f>VLOOKUP(A498,'Medical Examinations'!A$1:K2832,11,0)</f>
        <v>Pre-Diabetes</v>
      </c>
      <c r="L498" t="str">
        <f>VLOOKUP(A498,'Hospitalisation Details'!A$1:L2840,12,0)</f>
        <v>9-Oct-1980</v>
      </c>
      <c r="M498">
        <f>VLOOKUP(A498,'Hospitalisation Details'!A$1:F2841,6,0)</f>
        <v>19964.75</v>
      </c>
      <c r="N498" s="15" t="str">
        <f>VLOOKUP(A498,'Hospitalisation Details'!A$1:G2840,7,0)</f>
        <v>tier - 1</v>
      </c>
      <c r="O498" s="15" t="str">
        <f>VLOOKUP(A498,'Hospitalisation Details'!A$1:H2841,8,0)</f>
        <v>tier - 2</v>
      </c>
      <c r="P498" t="str">
        <f>VLOOKUP(A498,'Hospitalisation Details'!A$1:I2841,9,0)</f>
        <v>R1024</v>
      </c>
      <c r="Q498" s="15">
        <f>VLOOKUP(A498,'Hospitalisation Details'!A$1:M2841,13,0)</f>
        <v>42</v>
      </c>
    </row>
    <row r="499" spans="1:17" ht="15" x14ac:dyDescent="0.25">
      <c r="A499" s="1" t="s">
        <v>1873</v>
      </c>
      <c r="B499" t="str">
        <f>VLOOKUP(A499,'Customer Names'!A$1:D2834,4,0)</f>
        <v>Van Es</v>
      </c>
      <c r="C499">
        <f>VLOOKUP(A499,'Medical Examinations'!A$1:B2834,2,0)</f>
        <v>29.7</v>
      </c>
      <c r="D499">
        <f>VLOOKUP(A499,'Medical Examinations'!A$1:C2835,3,0)</f>
        <v>6.21</v>
      </c>
      <c r="E499" s="15" t="str">
        <f>VLOOKUP(A499,'Medical Examinations'!A$1:D2834,4,0)</f>
        <v>Yes</v>
      </c>
      <c r="F499" s="15" t="str">
        <f>VLOOKUP(A499,'Medical Examinations'!A$1:E2834,5,0)</f>
        <v>NO</v>
      </c>
      <c r="G499" s="15" t="str">
        <f>VLOOKUP(A499,'Medical Examinations'!A$1:F2834,6,0)</f>
        <v>Yes</v>
      </c>
      <c r="H499" s="15">
        <f>VLOOKUP(A499,'Medical Examinations'!A$1:G2834,7,0)</f>
        <v>1</v>
      </c>
      <c r="I499" t="str">
        <f>VLOOKUP(A499,'Medical Examinations'!A$1:H2833,8,0)</f>
        <v>Yes</v>
      </c>
      <c r="J499" t="str">
        <f>VLOOKUP(A499,'Medical Examinations'!A$1:J2834,10,0)</f>
        <v>NormalWeight</v>
      </c>
      <c r="K499" t="str">
        <f>VLOOKUP(A499,'Medical Examinations'!A$1:K2833,11,0)</f>
        <v>Pre-Diabetes</v>
      </c>
      <c r="L499" t="str">
        <f>VLOOKUP(A499,'Hospitalisation Details'!A$1:L2841,12,0)</f>
        <v>18-Oct-1997</v>
      </c>
      <c r="M499">
        <f>VLOOKUP(A499,'Hospitalisation Details'!A$1:F2842,6,0)</f>
        <v>19933.46</v>
      </c>
      <c r="N499" s="15" t="str">
        <f>VLOOKUP(A499,'Hospitalisation Details'!A$1:G2841,7,0)</f>
        <v>tier - 1</v>
      </c>
      <c r="O499" s="15" t="str">
        <f>VLOOKUP(A499,'Hospitalisation Details'!A$1:H2842,8,0)</f>
        <v>tier - 3</v>
      </c>
      <c r="P499" t="str">
        <f>VLOOKUP(A499,'Hospitalisation Details'!A$1:I2842,9,0)</f>
        <v>R1011</v>
      </c>
      <c r="Q499" s="15">
        <f>VLOOKUP(A499,'Hospitalisation Details'!A$1:M2842,13,0)</f>
        <v>25</v>
      </c>
    </row>
    <row r="500" spans="1:17" ht="15" x14ac:dyDescent="0.25">
      <c r="A500" s="1" t="s">
        <v>1872</v>
      </c>
      <c r="B500" t="str">
        <f>VLOOKUP(A500,'Customer Names'!A$1:D2835,4,0)</f>
        <v>Dolge</v>
      </c>
      <c r="C500">
        <f>VLOOKUP(A500,'Medical Examinations'!A$1:B2835,2,0)</f>
        <v>20.045000000000002</v>
      </c>
      <c r="D500">
        <f>VLOOKUP(A500,'Medical Examinations'!A$1:C2836,3,0)</f>
        <v>6.17</v>
      </c>
      <c r="E500" s="15" t="str">
        <f>VLOOKUP(A500,'Medical Examinations'!A$1:D2835,4,0)</f>
        <v>NO</v>
      </c>
      <c r="F500" s="15" t="str">
        <f>VLOOKUP(A500,'Medical Examinations'!A$1:E2835,5,0)</f>
        <v>NO</v>
      </c>
      <c r="G500" s="15" t="str">
        <f>VLOOKUP(A500,'Medical Examinations'!A$1:F2835,6,0)</f>
        <v>Yes</v>
      </c>
      <c r="H500" s="15">
        <f>VLOOKUP(A500,'Medical Examinations'!A$1:G2835,7,0)</f>
        <v>1</v>
      </c>
      <c r="I500" t="str">
        <f>VLOOKUP(A500,'Medical Examinations'!A$1:H2834,8,0)</f>
        <v>Yes</v>
      </c>
      <c r="J500" t="str">
        <f>VLOOKUP(A500,'Medical Examinations'!A$1:J2835,10,0)</f>
        <v>Over Weight</v>
      </c>
      <c r="K500" t="str">
        <f>VLOOKUP(A500,'Medical Examinations'!A$1:K2834,11,0)</f>
        <v>Pre-Diabetes</v>
      </c>
      <c r="L500" t="str">
        <f>VLOOKUP(A500,'Hospitalisation Details'!A$1:L2842,12,0)</f>
        <v>30-Oct-1979</v>
      </c>
      <c r="M500">
        <f>VLOOKUP(A500,'Hospitalisation Details'!A$1:F2843,6,0)</f>
        <v>19798.05</v>
      </c>
      <c r="N500" s="15" t="str">
        <f>VLOOKUP(A500,'Hospitalisation Details'!A$1:G2842,7,0)</f>
        <v>tier - 1</v>
      </c>
      <c r="O500" s="15" t="str">
        <f>VLOOKUP(A500,'Hospitalisation Details'!A$1:H2843,8,0)</f>
        <v>tier - 1</v>
      </c>
      <c r="P500" t="str">
        <f>VLOOKUP(A500,'Hospitalisation Details'!A$1:I2843,9,0)</f>
        <v>R1024</v>
      </c>
      <c r="Q500" s="15">
        <f>VLOOKUP(A500,'Hospitalisation Details'!A$1:M2843,13,0)</f>
        <v>43</v>
      </c>
    </row>
    <row r="501" spans="1:17" ht="15" x14ac:dyDescent="0.25">
      <c r="A501" s="1" t="s">
        <v>1871</v>
      </c>
      <c r="B501" t="str">
        <f>VLOOKUP(A501,'Customer Names'!A$1:D2836,4,0)</f>
        <v>Marlier</v>
      </c>
      <c r="C501">
        <f>VLOOKUP(A501,'Medical Examinations'!A$1:B2836,2,0)</f>
        <v>27.83</v>
      </c>
      <c r="D501">
        <f>VLOOKUP(A501,'Medical Examinations'!A$1:C2837,3,0)</f>
        <v>5.36</v>
      </c>
      <c r="E501" s="15" t="str">
        <f>VLOOKUP(A501,'Medical Examinations'!A$1:D2836,4,0)</f>
        <v>NO</v>
      </c>
      <c r="F501" s="15" t="str">
        <f>VLOOKUP(A501,'Medical Examinations'!A$1:E2836,5,0)</f>
        <v>NO</v>
      </c>
      <c r="G501" s="15" t="str">
        <f>VLOOKUP(A501,'Medical Examinations'!A$1:F2836,6,0)</f>
        <v>NO</v>
      </c>
      <c r="H501" s="15">
        <f>VLOOKUP(A501,'Medical Examinations'!A$1:G2836,7,0)</f>
        <v>2</v>
      </c>
      <c r="I501" t="str">
        <f>VLOOKUP(A501,'Medical Examinations'!A$1:H2835,8,0)</f>
        <v>NO</v>
      </c>
      <c r="J501" t="str">
        <f>VLOOKUP(A501,'Medical Examinations'!A$1:J2836,10,0)</f>
        <v>Over Weight</v>
      </c>
      <c r="K501" t="str">
        <f>VLOOKUP(A501,'Medical Examinations'!A$1:K2835,11,0)</f>
        <v>Normal</v>
      </c>
      <c r="L501" t="str">
        <f>VLOOKUP(A501,'Hospitalisation Details'!A$1:L2843,12,0)</f>
        <v>14-Jun-1972</v>
      </c>
      <c r="M501">
        <f>VLOOKUP(A501,'Hospitalisation Details'!A$1:F2844,6,0)</f>
        <v>19749.38</v>
      </c>
      <c r="N501" s="15" t="str">
        <f>VLOOKUP(A501,'Hospitalisation Details'!A$1:G2843,7,0)</f>
        <v>tier - 1</v>
      </c>
      <c r="O501" s="15" t="str">
        <f>VLOOKUP(A501,'Hospitalisation Details'!A$1:H2844,8,0)</f>
        <v>tier - 3</v>
      </c>
      <c r="P501" t="str">
        <f>VLOOKUP(A501,'Hospitalisation Details'!A$1:I2844,9,0)</f>
        <v>R1013</v>
      </c>
      <c r="Q501" s="15">
        <f>VLOOKUP(A501,'Hospitalisation Details'!A$1:M2844,13,0)</f>
        <v>50</v>
      </c>
    </row>
    <row r="502" spans="1:17" ht="15" x14ac:dyDescent="0.25">
      <c r="A502" s="1" t="s">
        <v>1870</v>
      </c>
      <c r="B502" t="str">
        <f>VLOOKUP(A502,'Customer Names'!A$1:D2837,4,0)</f>
        <v>Girard</v>
      </c>
      <c r="C502">
        <f>VLOOKUP(A502,'Medical Examinations'!A$1:B2837,2,0)</f>
        <v>28.93</v>
      </c>
      <c r="D502">
        <f>VLOOKUP(A502,'Medical Examinations'!A$1:C2838,3,0)</f>
        <v>5.2</v>
      </c>
      <c r="E502" s="15" t="str">
        <f>VLOOKUP(A502,'Medical Examinations'!A$1:D2837,4,0)</f>
        <v>NO</v>
      </c>
      <c r="F502" s="15" t="str">
        <f>VLOOKUP(A502,'Medical Examinations'!A$1:E2837,5,0)</f>
        <v>NO</v>
      </c>
      <c r="G502" s="15" t="str">
        <f>VLOOKUP(A502,'Medical Examinations'!A$1:F2837,6,0)</f>
        <v>NO</v>
      </c>
      <c r="H502" s="15">
        <f>VLOOKUP(A502,'Medical Examinations'!A$1:G2837,7,0)</f>
        <v>0</v>
      </c>
      <c r="I502" t="str">
        <f>VLOOKUP(A502,'Medical Examinations'!A$1:H2836,8,0)</f>
        <v>Yes</v>
      </c>
      <c r="J502" t="str">
        <f>VLOOKUP(A502,'Medical Examinations'!A$1:J2837,10,0)</f>
        <v>Obesity</v>
      </c>
      <c r="K502" t="str">
        <f>VLOOKUP(A502,'Medical Examinations'!A$1:K2836,11,0)</f>
        <v>Normal</v>
      </c>
      <c r="L502" t="str">
        <f>VLOOKUP(A502,'Hospitalisation Details'!A$1:L2844,12,0)</f>
        <v>8-Aug-1990</v>
      </c>
      <c r="M502">
        <f>VLOOKUP(A502,'Hospitalisation Details'!A$1:F2845,6,0)</f>
        <v>19719.689999999999</v>
      </c>
      <c r="N502" s="15" t="str">
        <f>VLOOKUP(A502,'Hospitalisation Details'!A$1:G2844,7,0)</f>
        <v>tier - 1</v>
      </c>
      <c r="O502" s="15" t="str">
        <f>VLOOKUP(A502,'Hospitalisation Details'!A$1:H2845,8,0)</f>
        <v>tier - 2</v>
      </c>
      <c r="P502" t="str">
        <f>VLOOKUP(A502,'Hospitalisation Details'!A$1:I2845,9,0)</f>
        <v>R1013</v>
      </c>
      <c r="Q502" s="15">
        <f>VLOOKUP(A502,'Hospitalisation Details'!A$1:M2845,13,0)</f>
        <v>32</v>
      </c>
    </row>
    <row r="503" spans="1:17" ht="15" x14ac:dyDescent="0.25">
      <c r="A503" s="1" t="s">
        <v>1869</v>
      </c>
      <c r="B503" t="str">
        <f>VLOOKUP(A503,'Customer Names'!A$1:D2838,4,0)</f>
        <v>Lee</v>
      </c>
      <c r="C503">
        <f>VLOOKUP(A503,'Medical Examinations'!A$1:B2838,2,0)</f>
        <v>33.82</v>
      </c>
      <c r="D503">
        <f>VLOOKUP(A503,'Medical Examinations'!A$1:C2839,3,0)</f>
        <v>5.42</v>
      </c>
      <c r="E503" s="15" t="str">
        <f>VLOOKUP(A503,'Medical Examinations'!A$1:D2838,4,0)</f>
        <v>NO</v>
      </c>
      <c r="F503" s="15" t="str">
        <f>VLOOKUP(A503,'Medical Examinations'!A$1:E2838,5,0)</f>
        <v>NO</v>
      </c>
      <c r="G503" s="15" t="str">
        <f>VLOOKUP(A503,'Medical Examinations'!A$1:F2838,6,0)</f>
        <v>NO</v>
      </c>
      <c r="H503" s="15">
        <f>VLOOKUP(A503,'Medical Examinations'!A$1:G2838,7,0)</f>
        <v>0</v>
      </c>
      <c r="I503" t="str">
        <f>VLOOKUP(A503,'Medical Examinations'!A$1:H2837,8,0)</f>
        <v>NO</v>
      </c>
      <c r="J503" t="str">
        <f>VLOOKUP(A503,'Medical Examinations'!A$1:J2838,10,0)</f>
        <v>NormalWeight</v>
      </c>
      <c r="K503" t="str">
        <f>VLOOKUP(A503,'Medical Examinations'!A$1:K2837,11,0)</f>
        <v>Normal</v>
      </c>
      <c r="L503" t="str">
        <f>VLOOKUP(A503,'Hospitalisation Details'!A$1:L2845,12,0)</f>
        <v>27-Aug-1994</v>
      </c>
      <c r="M503">
        <f>VLOOKUP(A503,'Hospitalisation Details'!A$1:F2846,6,0)</f>
        <v>19673.34</v>
      </c>
      <c r="N503" s="15" t="str">
        <f>VLOOKUP(A503,'Hospitalisation Details'!A$1:G2845,7,0)</f>
        <v>tier - 1</v>
      </c>
      <c r="O503" s="15" t="str">
        <f>VLOOKUP(A503,'Hospitalisation Details'!A$1:H2846,8,0)</f>
        <v>tier - 2</v>
      </c>
      <c r="P503" t="str">
        <f>VLOOKUP(A503,'Hospitalisation Details'!A$1:I2846,9,0)</f>
        <v>R1012</v>
      </c>
      <c r="Q503" s="15">
        <f>VLOOKUP(A503,'Hospitalisation Details'!A$1:M2846,13,0)</f>
        <v>28</v>
      </c>
    </row>
    <row r="504" spans="1:17" ht="15" x14ac:dyDescent="0.25">
      <c r="A504" s="1" t="s">
        <v>1868</v>
      </c>
      <c r="B504" t="str">
        <f>VLOOKUP(A504,'Customer Names'!A$1:D2839,4,0)</f>
        <v>Hubbard</v>
      </c>
      <c r="C504">
        <f>VLOOKUP(A504,'Medical Examinations'!A$1:B2839,2,0)</f>
        <v>20.234999999999999</v>
      </c>
      <c r="D504">
        <f>VLOOKUP(A504,'Medical Examinations'!A$1:C2840,3,0)</f>
        <v>6.84</v>
      </c>
      <c r="E504" s="15" t="str">
        <f>VLOOKUP(A504,'Medical Examinations'!A$1:D2839,4,0)</f>
        <v>NO</v>
      </c>
      <c r="F504" s="15" t="str">
        <f>VLOOKUP(A504,'Medical Examinations'!A$1:E2839,5,0)</f>
        <v>NO</v>
      </c>
      <c r="G504" s="15" t="str">
        <f>VLOOKUP(A504,'Medical Examinations'!A$1:F2839,6,0)</f>
        <v>NO</v>
      </c>
      <c r="H504" s="15">
        <f>VLOOKUP(A504,'Medical Examinations'!A$1:G2839,7,0)</f>
        <v>0</v>
      </c>
      <c r="I504" t="str">
        <f>VLOOKUP(A504,'Medical Examinations'!A$1:H2838,8,0)</f>
        <v>Yes</v>
      </c>
      <c r="J504" t="str">
        <f>VLOOKUP(A504,'Medical Examinations'!A$1:J2839,10,0)</f>
        <v>Obesity</v>
      </c>
      <c r="K504" t="str">
        <f>VLOOKUP(A504,'Medical Examinations'!A$1:K2838,11,0)</f>
        <v>Diabetes</v>
      </c>
      <c r="L504" t="str">
        <f>VLOOKUP(A504,'Hospitalisation Details'!A$1:L2846,12,0)</f>
        <v>24-Sep-1978</v>
      </c>
      <c r="M504">
        <f>VLOOKUP(A504,'Hospitalisation Details'!A$1:F2847,6,0)</f>
        <v>19594.810000000001</v>
      </c>
      <c r="N504" s="15" t="str">
        <f>VLOOKUP(A504,'Hospitalisation Details'!A$1:G2846,7,0)</f>
        <v>tier - 1</v>
      </c>
      <c r="O504" s="15" t="str">
        <f>VLOOKUP(A504,'Hospitalisation Details'!A$1:H2847,8,0)</f>
        <v>tier - 1</v>
      </c>
      <c r="P504" t="str">
        <f>VLOOKUP(A504,'Hospitalisation Details'!A$1:I2847,9,0)</f>
        <v>R1024</v>
      </c>
      <c r="Q504" s="15">
        <f>VLOOKUP(A504,'Hospitalisation Details'!A$1:M2847,13,0)</f>
        <v>44</v>
      </c>
    </row>
    <row r="505" spans="1:17" ht="15" x14ac:dyDescent="0.25">
      <c r="A505" s="1" t="s">
        <v>1867</v>
      </c>
      <c r="B505" t="str">
        <f>VLOOKUP(A505,'Customer Names'!A$1:D2840,4,0)</f>
        <v>Koester</v>
      </c>
      <c r="C505">
        <f>VLOOKUP(A505,'Medical Examinations'!A$1:B2840,2,0)</f>
        <v>49.2</v>
      </c>
      <c r="D505">
        <f>VLOOKUP(A505,'Medical Examinations'!A$1:C2841,3,0)</f>
        <v>10.9</v>
      </c>
      <c r="E505" s="15" t="str">
        <f>VLOOKUP(A505,'Medical Examinations'!A$1:D2840,4,0)</f>
        <v>Yes</v>
      </c>
      <c r="F505" s="15" t="str">
        <f>VLOOKUP(A505,'Medical Examinations'!A$1:E2840,5,0)</f>
        <v>NO</v>
      </c>
      <c r="G505" s="15" t="str">
        <f>VLOOKUP(A505,'Medical Examinations'!A$1:F2840,6,0)</f>
        <v>Yes</v>
      </c>
      <c r="H505" s="15">
        <f>VLOOKUP(A505,'Medical Examinations'!A$1:G2840,7,0)</f>
        <v>1</v>
      </c>
      <c r="I505" t="str">
        <f>VLOOKUP(A505,'Medical Examinations'!A$1:H2839,8,0)</f>
        <v>NO</v>
      </c>
      <c r="J505" t="str">
        <f>VLOOKUP(A505,'Medical Examinations'!A$1:J2840,10,0)</f>
        <v>Over Weight</v>
      </c>
      <c r="K505" t="str">
        <f>VLOOKUP(A505,'Medical Examinations'!A$1:K2839,11,0)</f>
        <v>Diabetes</v>
      </c>
      <c r="L505" t="str">
        <f>VLOOKUP(A505,'Hospitalisation Details'!A$1:L2847,12,0)</f>
        <v>14-Jul-1963</v>
      </c>
      <c r="M505">
        <f>VLOOKUP(A505,'Hospitalisation Details'!A$1:F2848,6,0)</f>
        <v>19551.34</v>
      </c>
      <c r="N505" s="15" t="str">
        <f>VLOOKUP(A505,'Hospitalisation Details'!A$1:G2847,7,0)</f>
        <v>tier - 1</v>
      </c>
      <c r="O505" s="15" t="str">
        <f>VLOOKUP(A505,'Hospitalisation Details'!A$1:H2848,8,0)</f>
        <v>tier - 3</v>
      </c>
      <c r="P505" t="str">
        <f>VLOOKUP(A505,'Hospitalisation Details'!A$1:I2848,9,0)</f>
        <v>R1012</v>
      </c>
      <c r="Q505" s="15">
        <f>VLOOKUP(A505,'Hospitalisation Details'!A$1:M2848,13,0)</f>
        <v>59</v>
      </c>
    </row>
    <row r="506" spans="1:17" ht="15" x14ac:dyDescent="0.25">
      <c r="A506" s="1" t="s">
        <v>1866</v>
      </c>
      <c r="B506" t="str">
        <f>VLOOKUP(A506,'Customer Names'!A$1:D2841,4,0)</f>
        <v>Matthews</v>
      </c>
      <c r="C506">
        <f>VLOOKUP(A506,'Medical Examinations'!A$1:B2841,2,0)</f>
        <v>26.4</v>
      </c>
      <c r="D506">
        <f>VLOOKUP(A506,'Medical Examinations'!A$1:C2842,3,0)</f>
        <v>4.87</v>
      </c>
      <c r="E506" s="15" t="str">
        <f>VLOOKUP(A506,'Medical Examinations'!A$1:D2841,4,0)</f>
        <v>Yes</v>
      </c>
      <c r="F506" s="15" t="str">
        <f>VLOOKUP(A506,'Medical Examinations'!A$1:E2841,5,0)</f>
        <v>NO</v>
      </c>
      <c r="G506" s="15" t="str">
        <f>VLOOKUP(A506,'Medical Examinations'!A$1:F2841,6,0)</f>
        <v>NO</v>
      </c>
      <c r="H506" s="15">
        <f>VLOOKUP(A506,'Medical Examinations'!A$1:G2841,7,0)</f>
        <v>0</v>
      </c>
      <c r="I506" t="str">
        <f>VLOOKUP(A506,'Medical Examinations'!A$1:H2840,8,0)</f>
        <v>Yes</v>
      </c>
      <c r="J506" t="str">
        <f>VLOOKUP(A506,'Medical Examinations'!A$1:J2841,10,0)</f>
        <v>Over Weight</v>
      </c>
      <c r="K506" t="str">
        <f>VLOOKUP(A506,'Medical Examinations'!A$1:K2840,11,0)</f>
        <v>Normal</v>
      </c>
      <c r="L506" t="str">
        <f>VLOOKUP(A506,'Hospitalisation Details'!A$1:L2848,12,0)</f>
        <v>17-Sep-1985</v>
      </c>
      <c r="M506">
        <f>VLOOKUP(A506,'Hospitalisation Details'!A$1:F2849,6,0)</f>
        <v>19539.240000000002</v>
      </c>
      <c r="N506" s="15" t="str">
        <f>VLOOKUP(A506,'Hospitalisation Details'!A$1:G2848,7,0)</f>
        <v>tier - 1</v>
      </c>
      <c r="O506" s="15" t="str">
        <f>VLOOKUP(A506,'Hospitalisation Details'!A$1:H2849,8,0)</f>
        <v>tier - 1</v>
      </c>
      <c r="P506" t="str">
        <f>VLOOKUP(A506,'Hospitalisation Details'!A$1:I2849,9,0)</f>
        <v>R1013</v>
      </c>
      <c r="Q506" s="15">
        <f>VLOOKUP(A506,'Hospitalisation Details'!A$1:M2849,13,0)</f>
        <v>37</v>
      </c>
    </row>
    <row r="507" spans="1:17" ht="15" x14ac:dyDescent="0.25">
      <c r="A507" s="1" t="s">
        <v>1865</v>
      </c>
      <c r="B507" t="str">
        <f>VLOOKUP(A507,'Customer Names'!A$1:D2842,4,0)</f>
        <v>Rubinich</v>
      </c>
      <c r="C507">
        <f>VLOOKUP(A507,'Medical Examinations'!A$1:B2842,2,0)</f>
        <v>28.38</v>
      </c>
      <c r="D507">
        <f>VLOOKUP(A507,'Medical Examinations'!A$1:C2843,3,0)</f>
        <v>6.07</v>
      </c>
      <c r="E507" s="15" t="str">
        <f>VLOOKUP(A507,'Medical Examinations'!A$1:D2842,4,0)</f>
        <v>NO</v>
      </c>
      <c r="F507" s="15" t="str">
        <f>VLOOKUP(A507,'Medical Examinations'!A$1:E2842,5,0)</f>
        <v>NO</v>
      </c>
      <c r="G507" s="15" t="str">
        <f>VLOOKUP(A507,'Medical Examinations'!A$1:F2842,6,0)</f>
        <v>NO</v>
      </c>
      <c r="H507" s="15">
        <f>VLOOKUP(A507,'Medical Examinations'!A$1:G2842,7,0)</f>
        <v>1</v>
      </c>
      <c r="I507" t="str">
        <f>VLOOKUP(A507,'Medical Examinations'!A$1:H2841,8,0)</f>
        <v>Yes</v>
      </c>
      <c r="J507" t="str">
        <f>VLOOKUP(A507,'Medical Examinations'!A$1:J2842,10,0)</f>
        <v>NormalWeight</v>
      </c>
      <c r="K507" t="str">
        <f>VLOOKUP(A507,'Medical Examinations'!A$1:K2841,11,0)</f>
        <v>Pre-Diabetes</v>
      </c>
      <c r="L507" t="str">
        <f>VLOOKUP(A507,'Hospitalisation Details'!A$1:L2849,12,0)</f>
        <v>19-Aug-1992</v>
      </c>
      <c r="M507">
        <f>VLOOKUP(A507,'Hospitalisation Details'!A$1:F2850,6,0)</f>
        <v>19521.97</v>
      </c>
      <c r="N507" s="15" t="str">
        <f>VLOOKUP(A507,'Hospitalisation Details'!A$1:G2849,7,0)</f>
        <v>tier - 1</v>
      </c>
      <c r="O507" s="15" t="str">
        <f>VLOOKUP(A507,'Hospitalisation Details'!A$1:H2850,8,0)</f>
        <v>tier - 2</v>
      </c>
      <c r="P507" t="str">
        <f>VLOOKUP(A507,'Hospitalisation Details'!A$1:I2850,9,0)</f>
        <v>R1013</v>
      </c>
      <c r="Q507" s="15">
        <f>VLOOKUP(A507,'Hospitalisation Details'!A$1:M2850,13,0)</f>
        <v>30</v>
      </c>
    </row>
    <row r="508" spans="1:17" ht="15" x14ac:dyDescent="0.25">
      <c r="A508" s="1" t="s">
        <v>1864</v>
      </c>
      <c r="B508" t="str">
        <f>VLOOKUP(A508,'Customer Names'!A$1:D2843,4,0)</f>
        <v>Alban</v>
      </c>
      <c r="C508">
        <f>VLOOKUP(A508,'Medical Examinations'!A$1:B2843,2,0)</f>
        <v>24.64</v>
      </c>
      <c r="D508">
        <f>VLOOKUP(A508,'Medical Examinations'!A$1:C2844,3,0)</f>
        <v>4.33</v>
      </c>
      <c r="E508" s="15" t="str">
        <f>VLOOKUP(A508,'Medical Examinations'!A$1:D2843,4,0)</f>
        <v>NO</v>
      </c>
      <c r="F508" s="15" t="str">
        <f>VLOOKUP(A508,'Medical Examinations'!A$1:E2843,5,0)</f>
        <v>NO</v>
      </c>
      <c r="G508" s="15" t="str">
        <f>VLOOKUP(A508,'Medical Examinations'!A$1:F2843,6,0)</f>
        <v>NO</v>
      </c>
      <c r="H508" s="15">
        <f>VLOOKUP(A508,'Medical Examinations'!A$1:G2843,7,0)</f>
        <v>0</v>
      </c>
      <c r="I508" t="str">
        <f>VLOOKUP(A508,'Medical Examinations'!A$1:H2842,8,0)</f>
        <v>Yes</v>
      </c>
      <c r="J508" t="str">
        <f>VLOOKUP(A508,'Medical Examinations'!A$1:J2843,10,0)</f>
        <v>Obesity</v>
      </c>
      <c r="K508" t="str">
        <f>VLOOKUP(A508,'Medical Examinations'!A$1:K2842,11,0)</f>
        <v>Normal</v>
      </c>
      <c r="L508" t="str">
        <f>VLOOKUP(A508,'Hospitalisation Details'!A$1:L2850,12,0)</f>
        <v>8-Nov-1980</v>
      </c>
      <c r="M508">
        <f>VLOOKUP(A508,'Hospitalisation Details'!A$1:F2851,6,0)</f>
        <v>19515.54</v>
      </c>
      <c r="N508" s="15" t="str">
        <f>VLOOKUP(A508,'Hospitalisation Details'!A$1:G2850,7,0)</f>
        <v>tier - 1</v>
      </c>
      <c r="O508" s="15" t="str">
        <f>VLOOKUP(A508,'Hospitalisation Details'!A$1:H2851,8,0)</f>
        <v>tier - 1</v>
      </c>
      <c r="P508" t="str">
        <f>VLOOKUP(A508,'Hospitalisation Details'!A$1:I2851,9,0)</f>
        <v>R1013</v>
      </c>
      <c r="Q508" s="15">
        <f>VLOOKUP(A508,'Hospitalisation Details'!A$1:M2851,13,0)</f>
        <v>42</v>
      </c>
    </row>
    <row r="509" spans="1:17" ht="15" x14ac:dyDescent="0.25">
      <c r="A509" s="1" t="s">
        <v>1863</v>
      </c>
      <c r="B509" t="str">
        <f>VLOOKUP(A509,'Customer Names'!A$1:D2844,4,0)</f>
        <v>Corcoran</v>
      </c>
      <c r="C509">
        <f>VLOOKUP(A509,'Medical Examinations'!A$1:B2844,2,0)</f>
        <v>39.71</v>
      </c>
      <c r="D509">
        <f>VLOOKUP(A509,'Medical Examinations'!A$1:C2845,3,0)</f>
        <v>5.83</v>
      </c>
      <c r="E509" s="15" t="str">
        <f>VLOOKUP(A509,'Medical Examinations'!A$1:D2844,4,0)</f>
        <v>NO</v>
      </c>
      <c r="F509" s="15" t="str">
        <f>VLOOKUP(A509,'Medical Examinations'!A$1:E2844,5,0)</f>
        <v>NO</v>
      </c>
      <c r="G509" s="15" t="str">
        <f>VLOOKUP(A509,'Medical Examinations'!A$1:F2844,6,0)</f>
        <v>NO</v>
      </c>
      <c r="H509" s="15">
        <f>VLOOKUP(A509,'Medical Examinations'!A$1:G2844,7,0)</f>
        <v>1</v>
      </c>
      <c r="I509" t="str">
        <f>VLOOKUP(A509,'Medical Examinations'!A$1:H2843,8,0)</f>
        <v>NO</v>
      </c>
      <c r="J509" t="str">
        <f>VLOOKUP(A509,'Medical Examinations'!A$1:J2844,10,0)</f>
        <v>NormalWeight</v>
      </c>
      <c r="K509" t="str">
        <f>VLOOKUP(A509,'Medical Examinations'!A$1:K2843,11,0)</f>
        <v>Pre-Diabetes</v>
      </c>
      <c r="L509" t="str">
        <f>VLOOKUP(A509,'Hospitalisation Details'!A$1:L2851,12,0)</f>
        <v>30-Nov-1987</v>
      </c>
      <c r="M509">
        <f>VLOOKUP(A509,'Hospitalisation Details'!A$1:F2852,6,0)</f>
        <v>19496.72</v>
      </c>
      <c r="N509" s="15" t="str">
        <f>VLOOKUP(A509,'Hospitalisation Details'!A$1:G2851,7,0)</f>
        <v>tier - 1</v>
      </c>
      <c r="O509" s="15" t="str">
        <f>VLOOKUP(A509,'Hospitalisation Details'!A$1:H2852,8,0)</f>
        <v>tier - 3</v>
      </c>
      <c r="P509" t="str">
        <f>VLOOKUP(A509,'Hospitalisation Details'!A$1:I2852,9,0)</f>
        <v>R1019</v>
      </c>
      <c r="Q509" s="15">
        <f>VLOOKUP(A509,'Hospitalisation Details'!A$1:M2852,13,0)</f>
        <v>35</v>
      </c>
    </row>
    <row r="510" spans="1:17" ht="15" x14ac:dyDescent="0.25">
      <c r="A510" s="1" t="s">
        <v>1862</v>
      </c>
      <c r="B510" t="str">
        <f>VLOOKUP(A510,'Customer Names'!A$1:D2845,4,0)</f>
        <v>Sargent</v>
      </c>
      <c r="C510">
        <f>VLOOKUP(A510,'Medical Examinations'!A$1:B2845,2,0)</f>
        <v>22.22</v>
      </c>
      <c r="D510">
        <f>VLOOKUP(A510,'Medical Examinations'!A$1:C2846,3,0)</f>
        <v>5.5</v>
      </c>
      <c r="E510" s="15" t="str">
        <f>VLOOKUP(A510,'Medical Examinations'!A$1:D2845,4,0)</f>
        <v>NO</v>
      </c>
      <c r="F510" s="15" t="str">
        <f>VLOOKUP(A510,'Medical Examinations'!A$1:E2845,5,0)</f>
        <v>NO</v>
      </c>
      <c r="G510" s="15" t="str">
        <f>VLOOKUP(A510,'Medical Examinations'!A$1:F2845,6,0)</f>
        <v>NO</v>
      </c>
      <c r="H510" s="15">
        <f>VLOOKUP(A510,'Medical Examinations'!A$1:G2845,7,0)</f>
        <v>0</v>
      </c>
      <c r="I510" t="str">
        <f>VLOOKUP(A510,'Medical Examinations'!A$1:H2844,8,0)</f>
        <v>Yes</v>
      </c>
      <c r="J510" t="str">
        <f>VLOOKUP(A510,'Medical Examinations'!A$1:J2845,10,0)</f>
        <v>Obesity</v>
      </c>
      <c r="K510" t="str">
        <f>VLOOKUP(A510,'Medical Examinations'!A$1:K2844,11,0)</f>
        <v>Normal</v>
      </c>
      <c r="L510" t="str">
        <f>VLOOKUP(A510,'Hospitalisation Details'!A$1:L2852,12,0)</f>
        <v>15-Dec-1982</v>
      </c>
      <c r="M510">
        <f>VLOOKUP(A510,'Hospitalisation Details'!A$1:F2853,6,0)</f>
        <v>19444.27</v>
      </c>
      <c r="N510" s="15" t="str">
        <f>VLOOKUP(A510,'Hospitalisation Details'!A$1:G2852,7,0)</f>
        <v>tier - 1</v>
      </c>
      <c r="O510" s="15" t="str">
        <f>VLOOKUP(A510,'Hospitalisation Details'!A$1:H2853,8,0)</f>
        <v>tier - 1</v>
      </c>
      <c r="P510" t="str">
        <f>VLOOKUP(A510,'Hospitalisation Details'!A$1:I2853,9,0)</f>
        <v>R1013</v>
      </c>
      <c r="Q510" s="15">
        <f>VLOOKUP(A510,'Hospitalisation Details'!A$1:M2853,13,0)</f>
        <v>40</v>
      </c>
    </row>
    <row r="511" spans="1:17" ht="15" x14ac:dyDescent="0.25">
      <c r="A511" s="1" t="s">
        <v>1861</v>
      </c>
      <c r="B511" t="str">
        <f>VLOOKUP(A511,'Customer Names'!A$1:D2846,4,0)</f>
        <v>Watson</v>
      </c>
      <c r="C511">
        <f>VLOOKUP(A511,'Medical Examinations'!A$1:B2846,2,0)</f>
        <v>33.344999999999999</v>
      </c>
      <c r="D511">
        <f>VLOOKUP(A511,'Medical Examinations'!A$1:C2847,3,0)</f>
        <v>4.79</v>
      </c>
      <c r="E511" s="15" t="str">
        <f>VLOOKUP(A511,'Medical Examinations'!A$1:D2846,4,0)</f>
        <v>NO</v>
      </c>
      <c r="F511" s="15" t="str">
        <f>VLOOKUP(A511,'Medical Examinations'!A$1:E2846,5,0)</f>
        <v>NO</v>
      </c>
      <c r="G511" s="15" t="str">
        <f>VLOOKUP(A511,'Medical Examinations'!A$1:F2846,6,0)</f>
        <v>Yes</v>
      </c>
      <c r="H511" s="15">
        <f>VLOOKUP(A511,'Medical Examinations'!A$1:G2846,7,0)</f>
        <v>1</v>
      </c>
      <c r="I511" t="str">
        <f>VLOOKUP(A511,'Medical Examinations'!A$1:H2845,8,0)</f>
        <v>NO</v>
      </c>
      <c r="J511" t="str">
        <f>VLOOKUP(A511,'Medical Examinations'!A$1:J2846,10,0)</f>
        <v>NormalWeight</v>
      </c>
      <c r="K511" t="str">
        <f>VLOOKUP(A511,'Medical Examinations'!A$1:K2845,11,0)</f>
        <v>Normal</v>
      </c>
      <c r="L511" t="str">
        <f>VLOOKUP(A511,'Hospitalisation Details'!A$1:L2853,12,0)</f>
        <v>6-Sep-1993</v>
      </c>
      <c r="M511">
        <f>VLOOKUP(A511,'Hospitalisation Details'!A$1:F2854,6,0)</f>
        <v>19442.349999999999</v>
      </c>
      <c r="N511" s="15" t="str">
        <f>VLOOKUP(A511,'Hospitalisation Details'!A$1:G2853,7,0)</f>
        <v>tier - 1</v>
      </c>
      <c r="O511" s="15" t="str">
        <f>VLOOKUP(A511,'Hospitalisation Details'!A$1:H2854,8,0)</f>
        <v>tier - 3</v>
      </c>
      <c r="P511" t="str">
        <f>VLOOKUP(A511,'Hospitalisation Details'!A$1:I2854,9,0)</f>
        <v>R1012</v>
      </c>
      <c r="Q511" s="15">
        <f>VLOOKUP(A511,'Hospitalisation Details'!A$1:M2854,13,0)</f>
        <v>29</v>
      </c>
    </row>
    <row r="512" spans="1:17" ht="15" x14ac:dyDescent="0.25">
      <c r="A512" s="1" t="s">
        <v>1860</v>
      </c>
      <c r="B512" t="str">
        <f>VLOOKUP(A512,'Customer Names'!A$1:D2847,4,0)</f>
        <v>Esponda</v>
      </c>
      <c r="C512">
        <f>VLOOKUP(A512,'Medical Examinations'!A$1:B2847,2,0)</f>
        <v>24.42</v>
      </c>
      <c r="D512">
        <f>VLOOKUP(A512,'Medical Examinations'!A$1:C2848,3,0)</f>
        <v>5.81</v>
      </c>
      <c r="E512" s="15" t="str">
        <f>VLOOKUP(A512,'Medical Examinations'!A$1:D2847,4,0)</f>
        <v>NO</v>
      </c>
      <c r="F512" s="15" t="str">
        <f>VLOOKUP(A512,'Medical Examinations'!A$1:E2847,5,0)</f>
        <v>NO</v>
      </c>
      <c r="G512" s="15" t="str">
        <f>VLOOKUP(A512,'Medical Examinations'!A$1:F2847,6,0)</f>
        <v>NO</v>
      </c>
      <c r="H512" s="15">
        <f>VLOOKUP(A512,'Medical Examinations'!A$1:G2847,7,0)</f>
        <v>1</v>
      </c>
      <c r="I512" t="str">
        <f>VLOOKUP(A512,'Medical Examinations'!A$1:H2846,8,0)</f>
        <v>Yes</v>
      </c>
      <c r="J512" t="str">
        <f>VLOOKUP(A512,'Medical Examinations'!A$1:J2847,10,0)</f>
        <v>Over Weight</v>
      </c>
      <c r="K512" t="str">
        <f>VLOOKUP(A512,'Medical Examinations'!A$1:K2846,11,0)</f>
        <v>Pre-Diabetes</v>
      </c>
      <c r="L512" t="str">
        <f>VLOOKUP(A512,'Hospitalisation Details'!A$1:L2854,12,0)</f>
        <v>30-Jun-1987</v>
      </c>
      <c r="M512">
        <f>VLOOKUP(A512,'Hospitalisation Details'!A$1:F2855,6,0)</f>
        <v>19362</v>
      </c>
      <c r="N512" s="15" t="str">
        <f>VLOOKUP(A512,'Hospitalisation Details'!A$1:G2854,7,0)</f>
        <v>tier - 1</v>
      </c>
      <c r="O512" s="15" t="str">
        <f>VLOOKUP(A512,'Hospitalisation Details'!A$1:H2855,8,0)</f>
        <v>tier - 3</v>
      </c>
      <c r="P512" t="str">
        <f>VLOOKUP(A512,'Hospitalisation Details'!A$1:I2855,9,0)</f>
        <v>R1013</v>
      </c>
      <c r="Q512" s="15">
        <f>VLOOKUP(A512,'Hospitalisation Details'!A$1:M2855,13,0)</f>
        <v>35</v>
      </c>
    </row>
    <row r="513" spans="1:17" ht="15" x14ac:dyDescent="0.25">
      <c r="A513" s="1" t="s">
        <v>1859</v>
      </c>
      <c r="B513" t="str">
        <f>VLOOKUP(A513,'Customer Names'!A$1:D2848,4,0)</f>
        <v>Krall</v>
      </c>
      <c r="C513">
        <f>VLOOKUP(A513,'Medical Examinations'!A$1:B2848,2,0)</f>
        <v>29.81</v>
      </c>
      <c r="D513">
        <f>VLOOKUP(A513,'Medical Examinations'!A$1:C2849,3,0)</f>
        <v>5.58</v>
      </c>
      <c r="E513" s="15" t="str">
        <f>VLOOKUP(A513,'Medical Examinations'!A$1:D2848,4,0)</f>
        <v>NO</v>
      </c>
      <c r="F513" s="15" t="str">
        <f>VLOOKUP(A513,'Medical Examinations'!A$1:E2848,5,0)</f>
        <v>NO</v>
      </c>
      <c r="G513" s="15" t="str">
        <f>VLOOKUP(A513,'Medical Examinations'!A$1:F2848,6,0)</f>
        <v>NO</v>
      </c>
      <c r="H513" s="15">
        <f>VLOOKUP(A513,'Medical Examinations'!A$1:G2848,7,0)</f>
        <v>0</v>
      </c>
      <c r="I513" t="str">
        <f>VLOOKUP(A513,'Medical Examinations'!A$1:H2847,8,0)</f>
        <v>Yes</v>
      </c>
      <c r="J513" t="str">
        <f>VLOOKUP(A513,'Medical Examinations'!A$1:J2848,10,0)</f>
        <v>Obesity</v>
      </c>
      <c r="K513" t="str">
        <f>VLOOKUP(A513,'Medical Examinations'!A$1:K2847,11,0)</f>
        <v>Normal</v>
      </c>
      <c r="L513" t="str">
        <f>VLOOKUP(A513,'Hospitalisation Details'!A$1:L2855,12,0)</f>
        <v>24-Aug-1991</v>
      </c>
      <c r="M513">
        <f>VLOOKUP(A513,'Hospitalisation Details'!A$1:F2856,6,0)</f>
        <v>19350.37</v>
      </c>
      <c r="N513" s="15" t="str">
        <f>VLOOKUP(A513,'Hospitalisation Details'!A$1:G2855,7,0)</f>
        <v>tier - 1</v>
      </c>
      <c r="O513" s="15" t="str">
        <f>VLOOKUP(A513,'Hospitalisation Details'!A$1:H2856,8,0)</f>
        <v>tier - 3</v>
      </c>
      <c r="P513" t="str">
        <f>VLOOKUP(A513,'Hospitalisation Details'!A$1:I2856,9,0)</f>
        <v>R1013</v>
      </c>
      <c r="Q513" s="15">
        <f>VLOOKUP(A513,'Hospitalisation Details'!A$1:M2856,13,0)</f>
        <v>31</v>
      </c>
    </row>
    <row r="514" spans="1:17" ht="15" x14ac:dyDescent="0.25">
      <c r="A514" s="1" t="s">
        <v>1858</v>
      </c>
      <c r="B514" t="str">
        <f>VLOOKUP(A514,'Customer Names'!A$1:D2849,4,0)</f>
        <v>Poskin</v>
      </c>
      <c r="C514">
        <f>VLOOKUP(A514,'Medical Examinations'!A$1:B2849,2,0)</f>
        <v>51.18</v>
      </c>
      <c r="D514">
        <f>VLOOKUP(A514,'Medical Examinations'!A$1:C2850,3,0)</f>
        <v>4.4000000000000004</v>
      </c>
      <c r="E514" s="15" t="str">
        <f>VLOOKUP(A514,'Medical Examinations'!A$1:D2849,4,0)</f>
        <v>Yes</v>
      </c>
      <c r="F514" s="15" t="str">
        <f>VLOOKUP(A514,'Medical Examinations'!A$1:E2849,5,0)</f>
        <v>NO</v>
      </c>
      <c r="G514" s="15" t="str">
        <f>VLOOKUP(A514,'Medical Examinations'!A$1:F2849,6,0)</f>
        <v>NO</v>
      </c>
      <c r="H514" s="15">
        <f>VLOOKUP(A514,'Medical Examinations'!A$1:G2849,7,0)</f>
        <v>2</v>
      </c>
      <c r="I514" t="str">
        <f>VLOOKUP(A514,'Medical Examinations'!A$1:H2848,8,0)</f>
        <v>NO</v>
      </c>
      <c r="J514" t="str">
        <f>VLOOKUP(A514,'Medical Examinations'!A$1:J2849,10,0)</f>
        <v>Obesity</v>
      </c>
      <c r="K514" t="str">
        <f>VLOOKUP(A514,'Medical Examinations'!A$1:K2848,11,0)</f>
        <v>Normal</v>
      </c>
      <c r="L514" t="str">
        <f>VLOOKUP(A514,'Hospitalisation Details'!A$1:L2856,12,0)</f>
        <v>15-Nov-1966</v>
      </c>
      <c r="M514">
        <f>VLOOKUP(A514,'Hospitalisation Details'!A$1:F2857,6,0)</f>
        <v>19321.060000000001</v>
      </c>
      <c r="N514" s="15" t="str">
        <f>VLOOKUP(A514,'Hospitalisation Details'!A$1:G2856,7,0)</f>
        <v>tier - 1</v>
      </c>
      <c r="O514" s="15" t="str">
        <f>VLOOKUP(A514,'Hospitalisation Details'!A$1:H2857,8,0)</f>
        <v>tier - 1</v>
      </c>
      <c r="P514" t="str">
        <f>VLOOKUP(A514,'Hospitalisation Details'!A$1:I2857,9,0)</f>
        <v>R1012</v>
      </c>
      <c r="Q514" s="15">
        <f>VLOOKUP(A514,'Hospitalisation Details'!A$1:M2857,13,0)</f>
        <v>56</v>
      </c>
    </row>
    <row r="515" spans="1:17" ht="15" x14ac:dyDescent="0.25">
      <c r="A515" s="1" t="s">
        <v>1857</v>
      </c>
      <c r="B515" t="str">
        <f>VLOOKUP(A515,'Customer Names'!A$1:D2850,4,0)</f>
        <v>Halfmann</v>
      </c>
      <c r="C515">
        <f>VLOOKUP(A515,'Medical Examinations'!A$1:B2850,2,0)</f>
        <v>51.37</v>
      </c>
      <c r="D515">
        <f>VLOOKUP(A515,'Medical Examinations'!A$1:C2851,3,0)</f>
        <v>8.18</v>
      </c>
      <c r="E515" s="15" t="str">
        <f>VLOOKUP(A515,'Medical Examinations'!A$1:D2850,4,0)</f>
        <v>Yes</v>
      </c>
      <c r="F515" s="15" t="str">
        <f>VLOOKUP(A515,'Medical Examinations'!A$1:E2850,5,0)</f>
        <v>NO</v>
      </c>
      <c r="G515" s="15" t="str">
        <f>VLOOKUP(A515,'Medical Examinations'!A$1:F2850,6,0)</f>
        <v>NO</v>
      </c>
      <c r="H515" s="15">
        <f>VLOOKUP(A515,'Medical Examinations'!A$1:G2850,7,0)</f>
        <v>0</v>
      </c>
      <c r="I515" t="str">
        <f>VLOOKUP(A515,'Medical Examinations'!A$1:H2849,8,0)</f>
        <v>NO</v>
      </c>
      <c r="J515" t="str">
        <f>VLOOKUP(A515,'Medical Examinations'!A$1:J2850,10,0)</f>
        <v>Obesity</v>
      </c>
      <c r="K515" t="str">
        <f>VLOOKUP(A515,'Medical Examinations'!A$1:K2849,11,0)</f>
        <v>Diabetes</v>
      </c>
      <c r="L515" t="str">
        <f>VLOOKUP(A515,'Hospitalisation Details'!A$1:L2857,12,0)</f>
        <v>29-Jul-1967</v>
      </c>
      <c r="M515">
        <f>VLOOKUP(A515,'Hospitalisation Details'!A$1:F2858,6,0)</f>
        <v>19259.96</v>
      </c>
      <c r="N515" s="15" t="str">
        <f>VLOOKUP(A515,'Hospitalisation Details'!A$1:G2857,7,0)</f>
        <v>tier - 1</v>
      </c>
      <c r="O515" s="15" t="str">
        <f>VLOOKUP(A515,'Hospitalisation Details'!A$1:H2858,8,0)</f>
        <v>tier - 1</v>
      </c>
      <c r="P515" t="str">
        <f>VLOOKUP(A515,'Hospitalisation Details'!A$1:I2858,9,0)</f>
        <v>R1012</v>
      </c>
      <c r="Q515" s="15">
        <f>VLOOKUP(A515,'Hospitalisation Details'!A$1:M2858,13,0)</f>
        <v>55</v>
      </c>
    </row>
    <row r="516" spans="1:17" ht="15" x14ac:dyDescent="0.25">
      <c r="A516" s="1" t="s">
        <v>1856</v>
      </c>
      <c r="B516" t="str">
        <f>VLOOKUP(A516,'Customer Names'!A$1:D2851,4,0)</f>
        <v>Klapper</v>
      </c>
      <c r="C516">
        <f>VLOOKUP(A516,'Medical Examinations'!A$1:B2851,2,0)</f>
        <v>36.19</v>
      </c>
      <c r="D516">
        <f>VLOOKUP(A516,'Medical Examinations'!A$1:C2852,3,0)</f>
        <v>5.52</v>
      </c>
      <c r="E516" s="15" t="str">
        <f>VLOOKUP(A516,'Medical Examinations'!A$1:D2851,4,0)</f>
        <v>Yes</v>
      </c>
      <c r="F516" s="15" t="str">
        <f>VLOOKUP(A516,'Medical Examinations'!A$1:E2851,5,0)</f>
        <v>NO</v>
      </c>
      <c r="G516" s="15" t="str">
        <f>VLOOKUP(A516,'Medical Examinations'!A$1:F2851,6,0)</f>
        <v>NO</v>
      </c>
      <c r="H516" s="15">
        <f>VLOOKUP(A516,'Medical Examinations'!A$1:G2851,7,0)</f>
        <v>0</v>
      </c>
      <c r="I516" t="str">
        <f>VLOOKUP(A516,'Medical Examinations'!A$1:H2850,8,0)</f>
        <v>NO</v>
      </c>
      <c r="J516" t="str">
        <f>VLOOKUP(A516,'Medical Examinations'!A$1:J2851,10,0)</f>
        <v>Over Weight</v>
      </c>
      <c r="K516" t="str">
        <f>VLOOKUP(A516,'Medical Examinations'!A$1:K2850,11,0)</f>
        <v>Normal</v>
      </c>
      <c r="L516" t="str">
        <f>VLOOKUP(A516,'Hospitalisation Details'!A$1:L2858,12,0)</f>
        <v>28-Dec-1985</v>
      </c>
      <c r="M516">
        <f>VLOOKUP(A516,'Hospitalisation Details'!A$1:F2859,6,0)</f>
        <v>19214.71</v>
      </c>
      <c r="N516" s="15" t="str">
        <f>VLOOKUP(A516,'Hospitalisation Details'!A$1:G2858,7,0)</f>
        <v>tier - 1</v>
      </c>
      <c r="O516" s="15" t="str">
        <f>VLOOKUP(A516,'Hospitalisation Details'!A$1:H2859,8,0)</f>
        <v>tier - 3</v>
      </c>
      <c r="P516" t="str">
        <f>VLOOKUP(A516,'Hospitalisation Details'!A$1:I2859,9,0)</f>
        <v>R1013</v>
      </c>
      <c r="Q516" s="15">
        <f>VLOOKUP(A516,'Hospitalisation Details'!A$1:M2859,13,0)</f>
        <v>37</v>
      </c>
    </row>
    <row r="517" spans="1:17" ht="15" x14ac:dyDescent="0.25">
      <c r="A517" s="1" t="s">
        <v>1855</v>
      </c>
      <c r="B517" t="str">
        <f>VLOOKUP(A517,'Customer Names'!A$1:D2852,4,0)</f>
        <v>George</v>
      </c>
      <c r="C517">
        <f>VLOOKUP(A517,'Medical Examinations'!A$1:B2852,2,0)</f>
        <v>25.9</v>
      </c>
      <c r="D517">
        <f>VLOOKUP(A517,'Medical Examinations'!A$1:C2853,3,0)</f>
        <v>4.84</v>
      </c>
      <c r="E517" s="15" t="str">
        <f>VLOOKUP(A517,'Medical Examinations'!A$1:D2852,4,0)</f>
        <v>NO</v>
      </c>
      <c r="F517" s="15" t="str">
        <f>VLOOKUP(A517,'Medical Examinations'!A$1:E2852,5,0)</f>
        <v>NO</v>
      </c>
      <c r="G517" s="15" t="str">
        <f>VLOOKUP(A517,'Medical Examinations'!A$1:F2852,6,0)</f>
        <v>NO</v>
      </c>
      <c r="H517" s="15">
        <f>VLOOKUP(A517,'Medical Examinations'!A$1:G2852,7,0)</f>
        <v>0</v>
      </c>
      <c r="I517" t="str">
        <f>VLOOKUP(A517,'Medical Examinations'!A$1:H2851,8,0)</f>
        <v>Yes</v>
      </c>
      <c r="J517" t="str">
        <f>VLOOKUP(A517,'Medical Examinations'!A$1:J2852,10,0)</f>
        <v>Obesity</v>
      </c>
      <c r="K517" t="str">
        <f>VLOOKUP(A517,'Medical Examinations'!A$1:K2851,11,0)</f>
        <v>Normal</v>
      </c>
      <c r="L517" t="str">
        <f>VLOOKUP(A517,'Hospitalisation Details'!A$1:L2859,12,0)</f>
        <v>16-Sep-1991</v>
      </c>
      <c r="M517">
        <f>VLOOKUP(A517,'Hospitalisation Details'!A$1:F2860,6,0)</f>
        <v>19199.939999999999</v>
      </c>
      <c r="N517" s="15" t="str">
        <f>VLOOKUP(A517,'Hospitalisation Details'!A$1:G2859,7,0)</f>
        <v>tier - 1</v>
      </c>
      <c r="O517" s="15" t="str">
        <f>VLOOKUP(A517,'Hospitalisation Details'!A$1:H2860,8,0)</f>
        <v>tier - 3</v>
      </c>
      <c r="P517" t="str">
        <f>VLOOKUP(A517,'Hospitalisation Details'!A$1:I2860,9,0)</f>
        <v>R1011</v>
      </c>
      <c r="Q517" s="15">
        <f>VLOOKUP(A517,'Hospitalisation Details'!A$1:M2860,13,0)</f>
        <v>31</v>
      </c>
    </row>
    <row r="518" spans="1:17" ht="15" x14ac:dyDescent="0.25">
      <c r="A518" s="1" t="s">
        <v>1854</v>
      </c>
      <c r="B518" t="str">
        <f>VLOOKUP(A518,'Customer Names'!A$1:D2853,4,0)</f>
        <v>Hicks</v>
      </c>
      <c r="C518">
        <f>VLOOKUP(A518,'Medical Examinations'!A$1:B2853,2,0)</f>
        <v>35.72</v>
      </c>
      <c r="D518">
        <f>VLOOKUP(A518,'Medical Examinations'!A$1:C2854,3,0)</f>
        <v>4.08</v>
      </c>
      <c r="E518" s="15" t="str">
        <f>VLOOKUP(A518,'Medical Examinations'!A$1:D2853,4,0)</f>
        <v>NO</v>
      </c>
      <c r="F518" s="15" t="str">
        <f>VLOOKUP(A518,'Medical Examinations'!A$1:E2853,5,0)</f>
        <v>NO</v>
      </c>
      <c r="G518" s="15" t="str">
        <f>VLOOKUP(A518,'Medical Examinations'!A$1:F2853,6,0)</f>
        <v>Yes</v>
      </c>
      <c r="H518" s="15">
        <f>VLOOKUP(A518,'Medical Examinations'!A$1:G2853,7,0)</f>
        <v>1</v>
      </c>
      <c r="I518" t="str">
        <f>VLOOKUP(A518,'Medical Examinations'!A$1:H2852,8,0)</f>
        <v>NO</v>
      </c>
      <c r="J518" t="str">
        <f>VLOOKUP(A518,'Medical Examinations'!A$1:J2853,10,0)</f>
        <v>Over Weight</v>
      </c>
      <c r="K518" t="str">
        <f>VLOOKUP(A518,'Medical Examinations'!A$1:K2852,11,0)</f>
        <v>Normal</v>
      </c>
      <c r="L518" t="str">
        <f>VLOOKUP(A518,'Hospitalisation Details'!A$1:L2860,12,0)</f>
        <v>2-Jul-1979</v>
      </c>
      <c r="M518">
        <f>VLOOKUP(A518,'Hospitalisation Details'!A$1:F2861,6,0)</f>
        <v>19144.580000000002</v>
      </c>
      <c r="N518" s="15" t="str">
        <f>VLOOKUP(A518,'Hospitalisation Details'!A$1:G2860,7,0)</f>
        <v>tier - 1</v>
      </c>
      <c r="O518" s="15" t="str">
        <f>VLOOKUP(A518,'Hospitalisation Details'!A$1:H2861,8,0)</f>
        <v>tier - 1</v>
      </c>
      <c r="P518" t="str">
        <f>VLOOKUP(A518,'Hospitalisation Details'!A$1:I2861,9,0)</f>
        <v>R1024</v>
      </c>
      <c r="Q518" s="15">
        <f>VLOOKUP(A518,'Hospitalisation Details'!A$1:M2861,13,0)</f>
        <v>43</v>
      </c>
    </row>
    <row r="519" spans="1:17" ht="15" x14ac:dyDescent="0.25">
      <c r="A519" s="1" t="s">
        <v>1853</v>
      </c>
      <c r="B519" t="str">
        <f>VLOOKUP(A519,'Customer Names'!A$1:D2854,4,0)</f>
        <v>Lockyer</v>
      </c>
      <c r="C519">
        <f>VLOOKUP(A519,'Medical Examinations'!A$1:B2854,2,0)</f>
        <v>27.94</v>
      </c>
      <c r="D519">
        <f>VLOOKUP(A519,'Medical Examinations'!A$1:C2855,3,0)</f>
        <v>4.4800000000000004</v>
      </c>
      <c r="E519" s="15" t="str">
        <f>VLOOKUP(A519,'Medical Examinations'!A$1:D2854,4,0)</f>
        <v>NO</v>
      </c>
      <c r="F519" s="15" t="str">
        <f>VLOOKUP(A519,'Medical Examinations'!A$1:E2854,5,0)</f>
        <v>NO</v>
      </c>
      <c r="G519" s="15" t="str">
        <f>VLOOKUP(A519,'Medical Examinations'!A$1:F2854,6,0)</f>
        <v>Yes</v>
      </c>
      <c r="H519" s="15">
        <f>VLOOKUP(A519,'Medical Examinations'!A$1:G2854,7,0)</f>
        <v>1</v>
      </c>
      <c r="I519" t="str">
        <f>VLOOKUP(A519,'Medical Examinations'!A$1:H2853,8,0)</f>
        <v>Yes</v>
      </c>
      <c r="J519" t="str">
        <f>VLOOKUP(A519,'Medical Examinations'!A$1:J2854,10,0)</f>
        <v>Over Weight</v>
      </c>
      <c r="K519" t="str">
        <f>VLOOKUP(A519,'Medical Examinations'!A$1:K2853,11,0)</f>
        <v>Normal</v>
      </c>
      <c r="L519" t="str">
        <f>VLOOKUP(A519,'Hospitalisation Details'!A$1:L2861,12,0)</f>
        <v>28-Sep-1993</v>
      </c>
      <c r="M519">
        <f>VLOOKUP(A519,'Hospitalisation Details'!A$1:F2862,6,0)</f>
        <v>19107.78</v>
      </c>
      <c r="N519" s="15" t="str">
        <f>VLOOKUP(A519,'Hospitalisation Details'!A$1:G2861,7,0)</f>
        <v>tier - 1</v>
      </c>
      <c r="O519" s="15" t="str">
        <f>VLOOKUP(A519,'Hospitalisation Details'!A$1:H2862,8,0)</f>
        <v>tier - 2</v>
      </c>
      <c r="P519" t="str">
        <f>VLOOKUP(A519,'Hospitalisation Details'!A$1:I2862,9,0)</f>
        <v>R1013</v>
      </c>
      <c r="Q519" s="15">
        <f>VLOOKUP(A519,'Hospitalisation Details'!A$1:M2862,13,0)</f>
        <v>29</v>
      </c>
    </row>
    <row r="520" spans="1:17" ht="15" x14ac:dyDescent="0.25">
      <c r="A520" s="1" t="s">
        <v>1852</v>
      </c>
      <c r="B520" t="str">
        <f>VLOOKUP(A520,'Customer Names'!A$1:D2855,4,0)</f>
        <v>Byrnes</v>
      </c>
      <c r="C520">
        <f>VLOOKUP(A520,'Medical Examinations'!A$1:B2855,2,0)</f>
        <v>27.1</v>
      </c>
      <c r="D520">
        <f>VLOOKUP(A520,'Medical Examinations'!A$1:C2856,3,0)</f>
        <v>5.73</v>
      </c>
      <c r="E520" s="15" t="str">
        <f>VLOOKUP(A520,'Medical Examinations'!A$1:D2855,4,0)</f>
        <v>NO</v>
      </c>
      <c r="F520" s="15" t="str">
        <f>VLOOKUP(A520,'Medical Examinations'!A$1:E2855,5,0)</f>
        <v>NO</v>
      </c>
      <c r="G520" s="15" t="str">
        <f>VLOOKUP(A520,'Medical Examinations'!A$1:F2855,6,0)</f>
        <v>NO</v>
      </c>
      <c r="H520" s="15">
        <f>VLOOKUP(A520,'Medical Examinations'!A$1:G2855,7,0)</f>
        <v>0</v>
      </c>
      <c r="I520" t="str">
        <f>VLOOKUP(A520,'Medical Examinations'!A$1:H2854,8,0)</f>
        <v>Yes</v>
      </c>
      <c r="J520" t="str">
        <f>VLOOKUP(A520,'Medical Examinations'!A$1:J2855,10,0)</f>
        <v>UnderWeight</v>
      </c>
      <c r="K520" t="str">
        <f>VLOOKUP(A520,'Medical Examinations'!A$1:K2854,11,0)</f>
        <v>Pre-Diabetes</v>
      </c>
      <c r="L520" t="str">
        <f>VLOOKUP(A520,'Hospitalisation Details'!A$1:L2862,12,0)</f>
        <v>5-Jun-1989</v>
      </c>
      <c r="M520">
        <f>VLOOKUP(A520,'Hospitalisation Details'!A$1:F2863,6,0)</f>
        <v>19040.88</v>
      </c>
      <c r="N520" s="15" t="str">
        <f>VLOOKUP(A520,'Hospitalisation Details'!A$1:G2862,7,0)</f>
        <v>tier - 1</v>
      </c>
      <c r="O520" s="15" t="str">
        <f>VLOOKUP(A520,'Hospitalisation Details'!A$1:H2863,8,0)</f>
        <v>tier - 3</v>
      </c>
      <c r="P520" t="str">
        <f>VLOOKUP(A520,'Hospitalisation Details'!A$1:I2863,9,0)</f>
        <v>R1011</v>
      </c>
      <c r="Q520" s="15">
        <f>VLOOKUP(A520,'Hospitalisation Details'!A$1:M2863,13,0)</f>
        <v>34</v>
      </c>
    </row>
    <row r="521" spans="1:17" ht="15" x14ac:dyDescent="0.25">
      <c r="A521" s="1" t="s">
        <v>1851</v>
      </c>
      <c r="B521" t="str">
        <f>VLOOKUP(A521,'Customer Names'!A$1:D2856,4,0)</f>
        <v>Norris</v>
      </c>
      <c r="C521">
        <f>VLOOKUP(A521,'Medical Examinations'!A$1:B2856,2,0)</f>
        <v>18.3</v>
      </c>
      <c r="D521">
        <f>VLOOKUP(A521,'Medical Examinations'!A$1:C2857,3,0)</f>
        <v>5.46</v>
      </c>
      <c r="E521" s="15" t="str">
        <f>VLOOKUP(A521,'Medical Examinations'!A$1:D2856,4,0)</f>
        <v>Yes</v>
      </c>
      <c r="F521" s="15" t="str">
        <f>VLOOKUP(A521,'Medical Examinations'!A$1:E2856,5,0)</f>
        <v>NO</v>
      </c>
      <c r="G521" s="15" t="str">
        <f>VLOOKUP(A521,'Medical Examinations'!A$1:F2856,6,0)</f>
        <v>Yes</v>
      </c>
      <c r="H521" s="15">
        <f>VLOOKUP(A521,'Medical Examinations'!A$1:G2856,7,0)</f>
        <v>1</v>
      </c>
      <c r="I521" t="str">
        <f>VLOOKUP(A521,'Medical Examinations'!A$1:H2855,8,0)</f>
        <v>Yes</v>
      </c>
      <c r="J521" t="str">
        <f>VLOOKUP(A521,'Medical Examinations'!A$1:J2856,10,0)</f>
        <v>Over Weight</v>
      </c>
      <c r="K521" t="str">
        <f>VLOOKUP(A521,'Medical Examinations'!A$1:K2855,11,0)</f>
        <v>Normal</v>
      </c>
      <c r="L521" t="str">
        <f>VLOOKUP(A521,'Hospitalisation Details'!A$1:L2863,12,0)</f>
        <v>19-Dec-1983</v>
      </c>
      <c r="M521">
        <f>VLOOKUP(A521,'Hospitalisation Details'!A$1:F2864,6,0)</f>
        <v>19023.259999999998</v>
      </c>
      <c r="N521" s="15" t="str">
        <f>VLOOKUP(A521,'Hospitalisation Details'!A$1:G2863,7,0)</f>
        <v>tier - 1</v>
      </c>
      <c r="O521" s="15" t="str">
        <f>VLOOKUP(A521,'Hospitalisation Details'!A$1:H2864,8,0)</f>
        <v>tier - 3</v>
      </c>
      <c r="P521" t="str">
        <f>VLOOKUP(A521,'Hospitalisation Details'!A$1:I2864,9,0)</f>
        <v>R1011</v>
      </c>
      <c r="Q521" s="15">
        <f>VLOOKUP(A521,'Hospitalisation Details'!A$1:M2864,13,0)</f>
        <v>39</v>
      </c>
    </row>
    <row r="522" spans="1:17" ht="15" x14ac:dyDescent="0.25">
      <c r="A522" s="1" t="s">
        <v>1850</v>
      </c>
      <c r="B522" t="str">
        <f>VLOOKUP(A522,'Customer Names'!A$1:D2857,4,0)</f>
        <v>Darda</v>
      </c>
      <c r="C522">
        <f>VLOOKUP(A522,'Medical Examinations'!A$1:B2857,2,0)</f>
        <v>25.3</v>
      </c>
      <c r="D522">
        <f>VLOOKUP(A522,'Medical Examinations'!A$1:C2858,3,0)</f>
        <v>5.0199999999999996</v>
      </c>
      <c r="E522" s="15" t="str">
        <f>VLOOKUP(A522,'Medical Examinations'!A$1:D2857,4,0)</f>
        <v>Yes</v>
      </c>
      <c r="F522" s="15" t="str">
        <f>VLOOKUP(A522,'Medical Examinations'!A$1:E2857,5,0)</f>
        <v>NO</v>
      </c>
      <c r="G522" s="15" t="str">
        <f>VLOOKUP(A522,'Medical Examinations'!A$1:F2857,6,0)</f>
        <v>NO</v>
      </c>
      <c r="H522" s="15">
        <f>VLOOKUP(A522,'Medical Examinations'!A$1:G2857,7,0)</f>
        <v>1</v>
      </c>
      <c r="I522" t="str">
        <f>VLOOKUP(A522,'Medical Examinations'!A$1:H2856,8,0)</f>
        <v>Yes</v>
      </c>
      <c r="J522" t="str">
        <f>VLOOKUP(A522,'Medical Examinations'!A$1:J2857,10,0)</f>
        <v>Obesity</v>
      </c>
      <c r="K522" t="str">
        <f>VLOOKUP(A522,'Medical Examinations'!A$1:K2856,11,0)</f>
        <v>Normal</v>
      </c>
      <c r="L522" t="str">
        <f>VLOOKUP(A522,'Hospitalisation Details'!A$1:L2864,12,0)</f>
        <v>24-Oct-1988</v>
      </c>
      <c r="M522">
        <f>VLOOKUP(A522,'Hospitalisation Details'!A$1:F2865,6,0)</f>
        <v>18972.5</v>
      </c>
      <c r="N522" s="15" t="str">
        <f>VLOOKUP(A522,'Hospitalisation Details'!A$1:G2864,7,0)</f>
        <v>tier - 1</v>
      </c>
      <c r="O522" s="15" t="str">
        <f>VLOOKUP(A522,'Hospitalisation Details'!A$1:H2865,8,0)</f>
        <v>tier - 3</v>
      </c>
      <c r="P522" t="str">
        <f>VLOOKUP(A522,'Hospitalisation Details'!A$1:I2865,9,0)</f>
        <v>R1013</v>
      </c>
      <c r="Q522" s="15">
        <f>VLOOKUP(A522,'Hospitalisation Details'!A$1:M2865,13,0)</f>
        <v>34</v>
      </c>
    </row>
    <row r="523" spans="1:17" ht="15" x14ac:dyDescent="0.25">
      <c r="A523" s="1" t="s">
        <v>1849</v>
      </c>
      <c r="B523" t="str">
        <f>VLOOKUP(A523,'Customer Names'!A$1:D2858,4,0)</f>
        <v>Otstot</v>
      </c>
      <c r="C523">
        <f>VLOOKUP(A523,'Medical Examinations'!A$1:B2858,2,0)</f>
        <v>38.83</v>
      </c>
      <c r="D523">
        <f>VLOOKUP(A523,'Medical Examinations'!A$1:C2859,3,0)</f>
        <v>6.36</v>
      </c>
      <c r="E523" s="15" t="str">
        <f>VLOOKUP(A523,'Medical Examinations'!A$1:D2858,4,0)</f>
        <v>NO</v>
      </c>
      <c r="F523" s="15" t="str">
        <f>VLOOKUP(A523,'Medical Examinations'!A$1:E2858,5,0)</f>
        <v>NO</v>
      </c>
      <c r="G523" s="15" t="str">
        <f>VLOOKUP(A523,'Medical Examinations'!A$1:F2858,6,0)</f>
        <v>NO</v>
      </c>
      <c r="H523" s="15">
        <f>VLOOKUP(A523,'Medical Examinations'!A$1:G2858,7,0)</f>
        <v>1</v>
      </c>
      <c r="I523" t="str">
        <f>VLOOKUP(A523,'Medical Examinations'!A$1:H2857,8,0)</f>
        <v>NO</v>
      </c>
      <c r="J523" t="str">
        <f>VLOOKUP(A523,'Medical Examinations'!A$1:J2858,10,0)</f>
        <v>Over Weight</v>
      </c>
      <c r="K523" t="str">
        <f>VLOOKUP(A523,'Medical Examinations'!A$1:K2857,11,0)</f>
        <v>Pre-Diabetes</v>
      </c>
      <c r="L523" t="str">
        <f>VLOOKUP(A523,'Hospitalisation Details'!A$1:L2865,12,0)</f>
        <v>30-Nov-1992</v>
      </c>
      <c r="M523">
        <f>VLOOKUP(A523,'Hospitalisation Details'!A$1:F2866,6,0)</f>
        <v>18963.169999999998</v>
      </c>
      <c r="N523" s="15" t="str">
        <f>VLOOKUP(A523,'Hospitalisation Details'!A$1:G2865,7,0)</f>
        <v>tier - 1</v>
      </c>
      <c r="O523" s="15" t="str">
        <f>VLOOKUP(A523,'Hospitalisation Details'!A$1:H2866,8,0)</f>
        <v>tier - 1</v>
      </c>
      <c r="P523" t="str">
        <f>VLOOKUP(A523,'Hospitalisation Details'!A$1:I2866,9,0)</f>
        <v>R1013</v>
      </c>
      <c r="Q523" s="15">
        <f>VLOOKUP(A523,'Hospitalisation Details'!A$1:M2866,13,0)</f>
        <v>30</v>
      </c>
    </row>
    <row r="524" spans="1:17" ht="15" x14ac:dyDescent="0.25">
      <c r="A524" s="1" t="s">
        <v>1848</v>
      </c>
      <c r="B524" t="str">
        <f>VLOOKUP(A524,'Customer Names'!A$1:D2859,4,0)</f>
        <v>Bowley</v>
      </c>
      <c r="C524">
        <f>VLOOKUP(A524,'Medical Examinations'!A$1:B2859,2,0)</f>
        <v>27.6</v>
      </c>
      <c r="D524">
        <f>VLOOKUP(A524,'Medical Examinations'!A$1:C2860,3,0)</f>
        <v>5.36</v>
      </c>
      <c r="E524" s="15" t="str">
        <f>VLOOKUP(A524,'Medical Examinations'!A$1:D2859,4,0)</f>
        <v>NO</v>
      </c>
      <c r="F524" s="15" t="str">
        <f>VLOOKUP(A524,'Medical Examinations'!A$1:E2859,5,0)</f>
        <v>NO</v>
      </c>
      <c r="G524" s="15" t="str">
        <f>VLOOKUP(A524,'Medical Examinations'!A$1:F2859,6,0)</f>
        <v>NO</v>
      </c>
      <c r="H524" s="15">
        <f>VLOOKUP(A524,'Medical Examinations'!A$1:G2859,7,0)</f>
        <v>1</v>
      </c>
      <c r="I524" t="str">
        <f>VLOOKUP(A524,'Medical Examinations'!A$1:H2858,8,0)</f>
        <v>NO</v>
      </c>
      <c r="J524" t="str">
        <f>VLOOKUP(A524,'Medical Examinations'!A$1:J2859,10,0)</f>
        <v>Obesity</v>
      </c>
      <c r="K524" t="str">
        <f>VLOOKUP(A524,'Medical Examinations'!A$1:K2858,11,0)</f>
        <v>Normal</v>
      </c>
      <c r="L524" t="str">
        <f>VLOOKUP(A524,'Hospitalisation Details'!A$1:L2866,12,0)</f>
        <v>6-Aug-1998</v>
      </c>
      <c r="M524">
        <f>VLOOKUP(A524,'Hospitalisation Details'!A$1:F2867,6,0)</f>
        <v>18955.22</v>
      </c>
      <c r="N524" s="15" t="str">
        <f>VLOOKUP(A524,'Hospitalisation Details'!A$1:G2866,7,0)</f>
        <v>tier - 1</v>
      </c>
      <c r="O524" s="15" t="str">
        <f>VLOOKUP(A524,'Hospitalisation Details'!A$1:H2867,8,0)</f>
        <v>tier - 3</v>
      </c>
      <c r="P524" t="str">
        <f>VLOOKUP(A524,'Hospitalisation Details'!A$1:I2867,9,0)</f>
        <v>R1011</v>
      </c>
      <c r="Q524" s="15">
        <f>VLOOKUP(A524,'Hospitalisation Details'!A$1:M2867,13,0)</f>
        <v>24</v>
      </c>
    </row>
    <row r="525" spans="1:17" ht="15" x14ac:dyDescent="0.25">
      <c r="A525" s="1" t="s">
        <v>1847</v>
      </c>
      <c r="B525" t="str">
        <f>VLOOKUP(A525,'Customer Names'!A$1:D2860,4,0)</f>
        <v>Rogers</v>
      </c>
      <c r="C525">
        <f>VLOOKUP(A525,'Medical Examinations'!A$1:B2860,2,0)</f>
        <v>46.4</v>
      </c>
      <c r="D525">
        <f>VLOOKUP(A525,'Medical Examinations'!A$1:C2861,3,0)</f>
        <v>8.3699999999999992</v>
      </c>
      <c r="E525" s="15" t="str">
        <f>VLOOKUP(A525,'Medical Examinations'!A$1:D2860,4,0)</f>
        <v>Yes</v>
      </c>
      <c r="F525" s="15" t="str">
        <f>VLOOKUP(A525,'Medical Examinations'!A$1:E2860,5,0)</f>
        <v>NO</v>
      </c>
      <c r="G525" s="15" t="str">
        <f>VLOOKUP(A525,'Medical Examinations'!A$1:F2860,6,0)</f>
        <v>Yes</v>
      </c>
      <c r="H525" s="15">
        <f>VLOOKUP(A525,'Medical Examinations'!A$1:G2860,7,0)</f>
        <v>1</v>
      </c>
      <c r="I525" t="str">
        <f>VLOOKUP(A525,'Medical Examinations'!A$1:H2859,8,0)</f>
        <v>NO</v>
      </c>
      <c r="J525" t="str">
        <f>VLOOKUP(A525,'Medical Examinations'!A$1:J2860,10,0)</f>
        <v>Obesity</v>
      </c>
      <c r="K525" t="str">
        <f>VLOOKUP(A525,'Medical Examinations'!A$1:K2859,11,0)</f>
        <v>Diabetes</v>
      </c>
      <c r="L525" t="str">
        <f>VLOOKUP(A525,'Hospitalisation Details'!A$1:L2867,12,0)</f>
        <v>20-Oct-1963</v>
      </c>
      <c r="M525">
        <f>VLOOKUP(A525,'Hospitalisation Details'!A$1:F2868,6,0)</f>
        <v>18954.560000000001</v>
      </c>
      <c r="N525" s="15" t="str">
        <f>VLOOKUP(A525,'Hospitalisation Details'!A$1:G2867,7,0)</f>
        <v>tier - 1</v>
      </c>
      <c r="O525" s="15" t="str">
        <f>VLOOKUP(A525,'Hospitalisation Details'!A$1:H2868,8,0)</f>
        <v>tier - 1</v>
      </c>
      <c r="P525" t="str">
        <f>VLOOKUP(A525,'Hospitalisation Details'!A$1:I2868,9,0)</f>
        <v>R1026</v>
      </c>
      <c r="Q525" s="15">
        <f>VLOOKUP(A525,'Hospitalisation Details'!A$1:M2868,13,0)</f>
        <v>59</v>
      </c>
    </row>
    <row r="526" spans="1:17" ht="15" x14ac:dyDescent="0.25">
      <c r="A526" s="1" t="s">
        <v>1846</v>
      </c>
      <c r="B526" t="str">
        <f>VLOOKUP(A526,'Customer Names'!A$1:D2861,4,0)</f>
        <v>Mclaughlin</v>
      </c>
      <c r="C526">
        <f>VLOOKUP(A526,'Medical Examinations'!A$1:B2861,2,0)</f>
        <v>51.92</v>
      </c>
      <c r="D526">
        <f>VLOOKUP(A526,'Medical Examinations'!A$1:C2862,3,0)</f>
        <v>5.18</v>
      </c>
      <c r="E526" s="15" t="str">
        <f>VLOOKUP(A526,'Medical Examinations'!A$1:D2861,4,0)</f>
        <v>Yes</v>
      </c>
      <c r="F526" s="15" t="str">
        <f>VLOOKUP(A526,'Medical Examinations'!A$1:E2861,5,0)</f>
        <v>NO</v>
      </c>
      <c r="G526" s="15" t="str">
        <f>VLOOKUP(A526,'Medical Examinations'!A$1:F2861,6,0)</f>
        <v>Yes</v>
      </c>
      <c r="H526" s="15">
        <f>VLOOKUP(A526,'Medical Examinations'!A$1:G2861,7,0)</f>
        <v>1</v>
      </c>
      <c r="I526" t="str">
        <f>VLOOKUP(A526,'Medical Examinations'!A$1:H2860,8,0)</f>
        <v>NO</v>
      </c>
      <c r="J526" t="str">
        <f>VLOOKUP(A526,'Medical Examinations'!A$1:J2861,10,0)</f>
        <v>Obesity</v>
      </c>
      <c r="K526" t="str">
        <f>VLOOKUP(A526,'Medical Examinations'!A$1:K2860,11,0)</f>
        <v>Normal</v>
      </c>
      <c r="L526" t="str">
        <f>VLOOKUP(A526,'Hospitalisation Details'!A$1:L2868,12,0)</f>
        <v>3-Aug-1969</v>
      </c>
      <c r="M526">
        <f>VLOOKUP(A526,'Hospitalisation Details'!A$1:F2869,6,0)</f>
        <v>18932.810000000001</v>
      </c>
      <c r="N526" s="15" t="str">
        <f>VLOOKUP(A526,'Hospitalisation Details'!A$1:G2868,7,0)</f>
        <v>tier - 1</v>
      </c>
      <c r="O526" s="15" t="str">
        <f>VLOOKUP(A526,'Hospitalisation Details'!A$1:H2869,8,0)</f>
        <v>tier - 3</v>
      </c>
      <c r="P526" t="str">
        <f>VLOOKUP(A526,'Hospitalisation Details'!A$1:I2869,9,0)</f>
        <v>R1012</v>
      </c>
      <c r="Q526" s="15">
        <f>VLOOKUP(A526,'Hospitalisation Details'!A$1:M2869,13,0)</f>
        <v>53</v>
      </c>
    </row>
    <row r="527" spans="1:17" ht="15" x14ac:dyDescent="0.25">
      <c r="A527" s="1" t="s">
        <v>1845</v>
      </c>
      <c r="B527" t="str">
        <f>VLOOKUP(A527,'Customer Names'!A$1:D2862,4,0)</f>
        <v>Ziegler</v>
      </c>
      <c r="C527">
        <f>VLOOKUP(A527,'Medical Examinations'!A$1:B2862,2,0)</f>
        <v>32.395000000000003</v>
      </c>
      <c r="D527">
        <f>VLOOKUP(A527,'Medical Examinations'!A$1:C2863,3,0)</f>
        <v>5.68</v>
      </c>
      <c r="E527" s="15" t="str">
        <f>VLOOKUP(A527,'Medical Examinations'!A$1:D2862,4,0)</f>
        <v>Yes</v>
      </c>
      <c r="F527" s="15" t="str">
        <f>VLOOKUP(A527,'Medical Examinations'!A$1:E2862,5,0)</f>
        <v>NO</v>
      </c>
      <c r="G527" s="15" t="str">
        <f>VLOOKUP(A527,'Medical Examinations'!A$1:F2862,6,0)</f>
        <v>NO</v>
      </c>
      <c r="H527" s="15">
        <f>VLOOKUP(A527,'Medical Examinations'!A$1:G2862,7,0)</f>
        <v>1</v>
      </c>
      <c r="I527" t="str">
        <f>VLOOKUP(A527,'Medical Examinations'!A$1:H2861,8,0)</f>
        <v>NO</v>
      </c>
      <c r="J527" t="str">
        <f>VLOOKUP(A527,'Medical Examinations'!A$1:J2862,10,0)</f>
        <v>Obesity</v>
      </c>
      <c r="K527" t="str">
        <f>VLOOKUP(A527,'Medical Examinations'!A$1:K2861,11,0)</f>
        <v>Normal</v>
      </c>
      <c r="L527" t="str">
        <f>VLOOKUP(A527,'Hospitalisation Details'!A$1:L2869,12,0)</f>
        <v>27-Sep-1995</v>
      </c>
      <c r="M527">
        <f>VLOOKUP(A527,'Hospitalisation Details'!A$1:F2870,6,0)</f>
        <v>18903.490000000002</v>
      </c>
      <c r="N527" s="15" t="str">
        <f>VLOOKUP(A527,'Hospitalisation Details'!A$1:G2869,7,0)</f>
        <v>tier - 1</v>
      </c>
      <c r="O527" s="15" t="str">
        <f>VLOOKUP(A527,'Hospitalisation Details'!A$1:H2870,8,0)</f>
        <v>tier - 2</v>
      </c>
      <c r="P527" t="str">
        <f>VLOOKUP(A527,'Hospitalisation Details'!A$1:I2870,9,0)</f>
        <v>R1024</v>
      </c>
      <c r="Q527" s="15">
        <f>VLOOKUP(A527,'Hospitalisation Details'!A$1:M2870,13,0)</f>
        <v>27</v>
      </c>
    </row>
    <row r="528" spans="1:17" ht="15" x14ac:dyDescent="0.25">
      <c r="A528" s="1" t="s">
        <v>1844</v>
      </c>
      <c r="B528" t="str">
        <f>VLOOKUP(A528,'Customer Names'!A$1:D2863,4,0)</f>
        <v>Hughey</v>
      </c>
      <c r="C528">
        <f>VLOOKUP(A528,'Medical Examinations'!A$1:B2863,2,0)</f>
        <v>46.19</v>
      </c>
      <c r="D528">
        <f>VLOOKUP(A528,'Medical Examinations'!A$1:C2864,3,0)</f>
        <v>7.31</v>
      </c>
      <c r="E528" s="15" t="str">
        <f>VLOOKUP(A528,'Medical Examinations'!A$1:D2863,4,0)</f>
        <v>Yes</v>
      </c>
      <c r="F528" s="15" t="str">
        <f>VLOOKUP(A528,'Medical Examinations'!A$1:E2863,5,0)</f>
        <v>NO</v>
      </c>
      <c r="G528" s="15" t="str">
        <f>VLOOKUP(A528,'Medical Examinations'!A$1:F2863,6,0)</f>
        <v>Yes</v>
      </c>
      <c r="H528" s="15">
        <f>VLOOKUP(A528,'Medical Examinations'!A$1:G2863,7,0)</f>
        <v>1</v>
      </c>
      <c r="I528" t="str">
        <f>VLOOKUP(A528,'Medical Examinations'!A$1:H2862,8,0)</f>
        <v>NO</v>
      </c>
      <c r="J528" t="str">
        <f>VLOOKUP(A528,'Medical Examinations'!A$1:J2863,10,0)</f>
        <v>Over Weight</v>
      </c>
      <c r="K528" t="str">
        <f>VLOOKUP(A528,'Medical Examinations'!A$1:K2862,11,0)</f>
        <v>Diabetes</v>
      </c>
      <c r="L528" t="str">
        <f>VLOOKUP(A528,'Hospitalisation Details'!A$1:L2870,12,0)</f>
        <v>6-Dec-1963</v>
      </c>
      <c r="M528">
        <f>VLOOKUP(A528,'Hospitalisation Details'!A$1:F2871,6,0)</f>
        <v>18883.330000000002</v>
      </c>
      <c r="N528" s="15" t="str">
        <f>VLOOKUP(A528,'Hospitalisation Details'!A$1:G2870,7,0)</f>
        <v>tier - 1</v>
      </c>
      <c r="O528" s="15" t="str">
        <f>VLOOKUP(A528,'Hospitalisation Details'!A$1:H2871,8,0)</f>
        <v>tier - 1</v>
      </c>
      <c r="P528" t="str">
        <f>VLOOKUP(A528,'Hospitalisation Details'!A$1:I2871,9,0)</f>
        <v>R1026</v>
      </c>
      <c r="Q528" s="15">
        <f>VLOOKUP(A528,'Hospitalisation Details'!A$1:M2871,13,0)</f>
        <v>59</v>
      </c>
    </row>
    <row r="529" spans="1:17" ht="15" x14ac:dyDescent="0.25">
      <c r="A529" s="1" t="s">
        <v>1843</v>
      </c>
      <c r="B529" t="str">
        <f>VLOOKUP(A529,'Customer Names'!A$1:D2864,4,0)</f>
        <v>Knast</v>
      </c>
      <c r="C529">
        <f>VLOOKUP(A529,'Medical Examinations'!A$1:B2864,2,0)</f>
        <v>27.93</v>
      </c>
      <c r="D529">
        <f>VLOOKUP(A529,'Medical Examinations'!A$1:C2865,3,0)</f>
        <v>4.67</v>
      </c>
      <c r="E529" s="15" t="str">
        <f>VLOOKUP(A529,'Medical Examinations'!A$1:D2864,4,0)</f>
        <v>NO</v>
      </c>
      <c r="F529" s="15" t="str">
        <f>VLOOKUP(A529,'Medical Examinations'!A$1:E2864,5,0)</f>
        <v>NO</v>
      </c>
      <c r="G529" s="15" t="str">
        <f>VLOOKUP(A529,'Medical Examinations'!A$1:F2864,6,0)</f>
        <v>Yes</v>
      </c>
      <c r="H529" s="15">
        <f>VLOOKUP(A529,'Medical Examinations'!A$1:G2864,7,0)</f>
        <v>1</v>
      </c>
      <c r="I529" t="str">
        <f>VLOOKUP(A529,'Medical Examinations'!A$1:H2863,8,0)</f>
        <v>NO</v>
      </c>
      <c r="J529" t="str">
        <f>VLOOKUP(A529,'Medical Examinations'!A$1:J2864,10,0)</f>
        <v>Obesity</v>
      </c>
      <c r="K529" t="str">
        <f>VLOOKUP(A529,'Medical Examinations'!A$1:K2863,11,0)</f>
        <v>Normal</v>
      </c>
      <c r="L529" t="str">
        <f>VLOOKUP(A529,'Hospitalisation Details'!A$1:L2871,12,0)</f>
        <v>24-Jul-2003</v>
      </c>
      <c r="M529">
        <f>VLOOKUP(A529,'Hospitalisation Details'!A$1:F2872,6,0)</f>
        <v>18838.7</v>
      </c>
      <c r="N529" s="15" t="str">
        <f>VLOOKUP(A529,'Hospitalisation Details'!A$1:G2871,7,0)</f>
        <v>tier - 1</v>
      </c>
      <c r="O529" s="15" t="str">
        <f>VLOOKUP(A529,'Hospitalisation Details'!A$1:H2872,8,0)</f>
        <v>tier - 3</v>
      </c>
      <c r="P529" t="str">
        <f>VLOOKUP(A529,'Hospitalisation Details'!A$1:I2872,9,0)</f>
        <v>R1012</v>
      </c>
      <c r="Q529" s="15">
        <f>VLOOKUP(A529,'Hospitalisation Details'!A$1:M2872,13,0)</f>
        <v>19</v>
      </c>
    </row>
    <row r="530" spans="1:17" ht="15" x14ac:dyDescent="0.25">
      <c r="A530" s="1" t="s">
        <v>1842</v>
      </c>
      <c r="B530" t="str">
        <f>VLOOKUP(A530,'Customer Names'!A$1:D2865,4,0)</f>
        <v>Stob</v>
      </c>
      <c r="C530">
        <f>VLOOKUP(A530,'Medical Examinations'!A$1:B2865,2,0)</f>
        <v>45.62</v>
      </c>
      <c r="D530">
        <f>VLOOKUP(A530,'Medical Examinations'!A$1:C2866,3,0)</f>
        <v>6.87</v>
      </c>
      <c r="E530" s="15" t="str">
        <f>VLOOKUP(A530,'Medical Examinations'!A$1:D2865,4,0)</f>
        <v>NO</v>
      </c>
      <c r="F530" s="15" t="str">
        <f>VLOOKUP(A530,'Medical Examinations'!A$1:E2865,5,0)</f>
        <v>NO</v>
      </c>
      <c r="G530" s="15" t="str">
        <f>VLOOKUP(A530,'Medical Examinations'!A$1:F2865,6,0)</f>
        <v>NO</v>
      </c>
      <c r="H530" s="15">
        <f>VLOOKUP(A530,'Medical Examinations'!A$1:G2865,7,0)</f>
        <v>0</v>
      </c>
      <c r="I530" t="str">
        <f>VLOOKUP(A530,'Medical Examinations'!A$1:H2864,8,0)</f>
        <v>NO</v>
      </c>
      <c r="J530" t="str">
        <f>VLOOKUP(A530,'Medical Examinations'!A$1:J2865,10,0)</f>
        <v>Obesity</v>
      </c>
      <c r="K530" t="str">
        <f>VLOOKUP(A530,'Medical Examinations'!A$1:K2864,11,0)</f>
        <v>Diabetes</v>
      </c>
      <c r="L530" t="str">
        <f>VLOOKUP(A530,'Hospitalisation Details'!A$1:L2872,12,0)</f>
        <v>18-Dec-1962</v>
      </c>
      <c r="M530">
        <f>VLOOKUP(A530,'Hospitalisation Details'!A$1:F2873,6,0)</f>
        <v>18815.53</v>
      </c>
      <c r="N530" s="15" t="str">
        <f>VLOOKUP(A530,'Hospitalisation Details'!A$1:G2872,7,0)</f>
        <v>tier - 1</v>
      </c>
      <c r="O530" s="15" t="str">
        <f>VLOOKUP(A530,'Hospitalisation Details'!A$1:H2873,8,0)</f>
        <v>tier - 1</v>
      </c>
      <c r="P530" t="str">
        <f>VLOOKUP(A530,'Hospitalisation Details'!A$1:I2873,9,0)</f>
        <v>R1023</v>
      </c>
      <c r="Q530" s="15">
        <f>VLOOKUP(A530,'Hospitalisation Details'!A$1:M2873,13,0)</f>
        <v>60</v>
      </c>
    </row>
    <row r="531" spans="1:17" ht="15" x14ac:dyDescent="0.25">
      <c r="A531" s="1" t="s">
        <v>1841</v>
      </c>
      <c r="B531" t="str">
        <f>VLOOKUP(A531,'Customer Names'!A$1:D2866,4,0)</f>
        <v>Jensen</v>
      </c>
      <c r="C531">
        <f>VLOOKUP(A531,'Medical Examinations'!A$1:B2866,2,0)</f>
        <v>35.31</v>
      </c>
      <c r="D531">
        <f>VLOOKUP(A531,'Medical Examinations'!A$1:C2867,3,0)</f>
        <v>5.87</v>
      </c>
      <c r="E531" s="15" t="str">
        <f>VLOOKUP(A531,'Medical Examinations'!A$1:D2866,4,0)</f>
        <v>NO</v>
      </c>
      <c r="F531" s="15" t="str">
        <f>VLOOKUP(A531,'Medical Examinations'!A$1:E2866,5,0)</f>
        <v>NO</v>
      </c>
      <c r="G531" s="15" t="str">
        <f>VLOOKUP(A531,'Medical Examinations'!A$1:F2866,6,0)</f>
        <v>Yes</v>
      </c>
      <c r="H531" s="15">
        <f>VLOOKUP(A531,'Medical Examinations'!A$1:G2866,7,0)</f>
        <v>1</v>
      </c>
      <c r="I531" t="str">
        <f>VLOOKUP(A531,'Medical Examinations'!A$1:H2865,8,0)</f>
        <v>NO</v>
      </c>
      <c r="J531" t="str">
        <f>VLOOKUP(A531,'Medical Examinations'!A$1:J2866,10,0)</f>
        <v>Obesity</v>
      </c>
      <c r="K531" t="str">
        <f>VLOOKUP(A531,'Medical Examinations'!A$1:K2865,11,0)</f>
        <v>Pre-Diabetes</v>
      </c>
      <c r="L531" t="str">
        <f>VLOOKUP(A531,'Hospitalisation Details'!A$1:L2873,12,0)</f>
        <v>15-Oct-1979</v>
      </c>
      <c r="M531">
        <f>VLOOKUP(A531,'Hospitalisation Details'!A$1:F2874,6,0)</f>
        <v>18806.150000000001</v>
      </c>
      <c r="N531" s="15" t="str">
        <f>VLOOKUP(A531,'Hospitalisation Details'!A$1:G2873,7,0)</f>
        <v>tier - 1</v>
      </c>
      <c r="O531" s="15" t="str">
        <f>VLOOKUP(A531,'Hospitalisation Details'!A$1:H2874,8,0)</f>
        <v>tier - 2</v>
      </c>
      <c r="P531" t="str">
        <f>VLOOKUP(A531,'Hospitalisation Details'!A$1:I2874,9,0)</f>
        <v>R1013</v>
      </c>
      <c r="Q531" s="15">
        <f>VLOOKUP(A531,'Hospitalisation Details'!A$1:M2874,13,0)</f>
        <v>43</v>
      </c>
    </row>
    <row r="532" spans="1:17" ht="15" x14ac:dyDescent="0.25">
      <c r="A532" s="1" t="s">
        <v>1840</v>
      </c>
      <c r="B532" t="str">
        <f>VLOOKUP(A532,'Customer Names'!A$1:D2867,4,0)</f>
        <v>Mutter</v>
      </c>
      <c r="C532">
        <f>VLOOKUP(A532,'Medical Examinations'!A$1:B2867,2,0)</f>
        <v>30.4</v>
      </c>
      <c r="D532">
        <f>VLOOKUP(A532,'Medical Examinations'!A$1:C2868,3,0)</f>
        <v>4.07</v>
      </c>
      <c r="E532" s="15" t="str">
        <f>VLOOKUP(A532,'Medical Examinations'!A$1:D2867,4,0)</f>
        <v>Yes</v>
      </c>
      <c r="F532" s="15" t="str">
        <f>VLOOKUP(A532,'Medical Examinations'!A$1:E2867,5,0)</f>
        <v>NO</v>
      </c>
      <c r="G532" s="15" t="str">
        <f>VLOOKUP(A532,'Medical Examinations'!A$1:F2867,6,0)</f>
        <v>NO</v>
      </c>
      <c r="H532" s="15">
        <f>VLOOKUP(A532,'Medical Examinations'!A$1:G2867,7,0)</f>
        <v>1</v>
      </c>
      <c r="I532" t="str">
        <f>VLOOKUP(A532,'Medical Examinations'!A$1:H2866,8,0)</f>
        <v>NO</v>
      </c>
      <c r="J532" t="str">
        <f>VLOOKUP(A532,'Medical Examinations'!A$1:J2867,10,0)</f>
        <v>NormalWeight</v>
      </c>
      <c r="K532" t="str">
        <f>VLOOKUP(A532,'Medical Examinations'!A$1:K2866,11,0)</f>
        <v>Normal</v>
      </c>
      <c r="L532" t="str">
        <f>VLOOKUP(A532,'Hospitalisation Details'!A$1:L2874,12,0)</f>
        <v>28-Nov-1995</v>
      </c>
      <c r="M532">
        <f>VLOOKUP(A532,'Hospitalisation Details'!A$1:F2875,6,0)</f>
        <v>18804.75</v>
      </c>
      <c r="N532" s="15" t="str">
        <f>VLOOKUP(A532,'Hospitalisation Details'!A$1:G2874,7,0)</f>
        <v>tier - 1</v>
      </c>
      <c r="O532" s="15" t="str">
        <f>VLOOKUP(A532,'Hospitalisation Details'!A$1:H2875,8,0)</f>
        <v>tier - 1</v>
      </c>
      <c r="P532" t="str">
        <f>VLOOKUP(A532,'Hospitalisation Details'!A$1:I2875,9,0)</f>
        <v>R1012</v>
      </c>
      <c r="Q532" s="15">
        <f>VLOOKUP(A532,'Hospitalisation Details'!A$1:M2875,13,0)</f>
        <v>27</v>
      </c>
    </row>
    <row r="533" spans="1:17" ht="15" x14ac:dyDescent="0.25">
      <c r="A533" s="1" t="s">
        <v>1839</v>
      </c>
      <c r="B533" t="str">
        <f>VLOOKUP(A533,'Customer Names'!A$1:D2868,4,0)</f>
        <v>Ahern</v>
      </c>
      <c r="C533">
        <f>VLOOKUP(A533,'Medical Examinations'!A$1:B2868,2,0)</f>
        <v>20.13</v>
      </c>
      <c r="D533">
        <f>VLOOKUP(A533,'Medical Examinations'!A$1:C2869,3,0)</f>
        <v>6.47</v>
      </c>
      <c r="E533" s="15" t="str">
        <f>VLOOKUP(A533,'Medical Examinations'!A$1:D2868,4,0)</f>
        <v>NO</v>
      </c>
      <c r="F533" s="15" t="str">
        <f>VLOOKUP(A533,'Medical Examinations'!A$1:E2868,5,0)</f>
        <v>NO</v>
      </c>
      <c r="G533" s="15" t="str">
        <f>VLOOKUP(A533,'Medical Examinations'!A$1:F2868,6,0)</f>
        <v>Yes</v>
      </c>
      <c r="H533" s="15">
        <f>VLOOKUP(A533,'Medical Examinations'!A$1:G2868,7,0)</f>
        <v>1</v>
      </c>
      <c r="I533" t="str">
        <f>VLOOKUP(A533,'Medical Examinations'!A$1:H2867,8,0)</f>
        <v>Yes</v>
      </c>
      <c r="J533" t="str">
        <f>VLOOKUP(A533,'Medical Examinations'!A$1:J2868,10,0)</f>
        <v>NormalWeight</v>
      </c>
      <c r="K533" t="str">
        <f>VLOOKUP(A533,'Medical Examinations'!A$1:K2867,11,0)</f>
        <v>Pre-Diabetes</v>
      </c>
      <c r="L533" t="str">
        <f>VLOOKUP(A533,'Hospitalisation Details'!A$1:L2875,12,0)</f>
        <v>19-Nov-1979</v>
      </c>
      <c r="M533">
        <f>VLOOKUP(A533,'Hospitalisation Details'!A$1:F2876,6,0)</f>
        <v>18767.740000000002</v>
      </c>
      <c r="N533" s="15" t="str">
        <f>VLOOKUP(A533,'Hospitalisation Details'!A$1:G2875,7,0)</f>
        <v>tier - 1</v>
      </c>
      <c r="O533" s="15" t="str">
        <f>VLOOKUP(A533,'Hospitalisation Details'!A$1:H2876,8,0)</f>
        <v>tier - 1</v>
      </c>
      <c r="P533" t="str">
        <f>VLOOKUP(A533,'Hospitalisation Details'!A$1:I2876,9,0)</f>
        <v>R1013</v>
      </c>
      <c r="Q533" s="15">
        <f>VLOOKUP(A533,'Hospitalisation Details'!A$1:M2876,13,0)</f>
        <v>43</v>
      </c>
    </row>
    <row r="534" spans="1:17" ht="15" x14ac:dyDescent="0.25">
      <c r="A534" s="1" t="s">
        <v>1838</v>
      </c>
      <c r="B534" t="str">
        <f>VLOOKUP(A534,'Customer Names'!A$1:D2869,4,0)</f>
        <v>Chviruk</v>
      </c>
      <c r="C534">
        <f>VLOOKUP(A534,'Medical Examinations'!A$1:B2869,2,0)</f>
        <v>23.655000000000001</v>
      </c>
      <c r="D534">
        <f>VLOOKUP(A534,'Medical Examinations'!A$1:C2870,3,0)</f>
        <v>5.14</v>
      </c>
      <c r="E534" s="15" t="str">
        <f>VLOOKUP(A534,'Medical Examinations'!A$1:D2869,4,0)</f>
        <v>NO</v>
      </c>
      <c r="F534" s="15" t="str">
        <f>VLOOKUP(A534,'Medical Examinations'!A$1:E2869,5,0)</f>
        <v>NO</v>
      </c>
      <c r="G534" s="15" t="str">
        <f>VLOOKUP(A534,'Medical Examinations'!A$1:F2869,6,0)</f>
        <v>NO</v>
      </c>
      <c r="H534" s="15">
        <f>VLOOKUP(A534,'Medical Examinations'!A$1:G2869,7,0)</f>
        <v>1</v>
      </c>
      <c r="I534" t="str">
        <f>VLOOKUP(A534,'Medical Examinations'!A$1:H2868,8,0)</f>
        <v>Yes</v>
      </c>
      <c r="J534" t="str">
        <f>VLOOKUP(A534,'Medical Examinations'!A$1:J2869,10,0)</f>
        <v>Obesity</v>
      </c>
      <c r="K534" t="str">
        <f>VLOOKUP(A534,'Medical Examinations'!A$1:K2868,11,0)</f>
        <v>Normal</v>
      </c>
      <c r="L534" t="str">
        <f>VLOOKUP(A534,'Hospitalisation Details'!A$1:L2876,12,0)</f>
        <v>27-Dec-1992</v>
      </c>
      <c r="M534">
        <f>VLOOKUP(A534,'Hospitalisation Details'!A$1:F2877,6,0)</f>
        <v>18765.88</v>
      </c>
      <c r="N534" s="15" t="str">
        <f>VLOOKUP(A534,'Hospitalisation Details'!A$1:G2876,7,0)</f>
        <v>tier - 1</v>
      </c>
      <c r="O534" s="15" t="str">
        <f>VLOOKUP(A534,'Hospitalisation Details'!A$1:H2877,8,0)</f>
        <v>tier - 2</v>
      </c>
      <c r="P534" t="str">
        <f>VLOOKUP(A534,'Hospitalisation Details'!A$1:I2877,9,0)</f>
        <v>R1012</v>
      </c>
      <c r="Q534" s="15">
        <f>VLOOKUP(A534,'Hospitalisation Details'!A$1:M2877,13,0)</f>
        <v>30</v>
      </c>
    </row>
    <row r="535" spans="1:17" ht="15" x14ac:dyDescent="0.25">
      <c r="A535" s="1" t="s">
        <v>1837</v>
      </c>
      <c r="B535" t="str">
        <f>VLOOKUP(A535,'Customer Names'!A$1:D2870,4,0)</f>
        <v>Meehan</v>
      </c>
      <c r="C535">
        <f>VLOOKUP(A535,'Medical Examinations'!A$1:B2870,2,0)</f>
        <v>49.05</v>
      </c>
      <c r="D535">
        <f>VLOOKUP(A535,'Medical Examinations'!A$1:C2871,3,0)</f>
        <v>9.77</v>
      </c>
      <c r="E535" s="15" t="str">
        <f>VLOOKUP(A535,'Medical Examinations'!A$1:D2870,4,0)</f>
        <v>Yes</v>
      </c>
      <c r="F535" s="15" t="str">
        <f>VLOOKUP(A535,'Medical Examinations'!A$1:E2870,5,0)</f>
        <v>NO</v>
      </c>
      <c r="G535" s="15" t="str">
        <f>VLOOKUP(A535,'Medical Examinations'!A$1:F2870,6,0)</f>
        <v>NO</v>
      </c>
      <c r="H535" s="15">
        <f>VLOOKUP(A535,'Medical Examinations'!A$1:G2870,7,0)</f>
        <v>0</v>
      </c>
      <c r="I535" t="str">
        <f>VLOOKUP(A535,'Medical Examinations'!A$1:H2869,8,0)</f>
        <v>NO</v>
      </c>
      <c r="J535" t="str">
        <f>VLOOKUP(A535,'Medical Examinations'!A$1:J2870,10,0)</f>
        <v>Obesity</v>
      </c>
      <c r="K535" t="str">
        <f>VLOOKUP(A535,'Medical Examinations'!A$1:K2869,11,0)</f>
        <v>Diabetes</v>
      </c>
      <c r="L535" t="str">
        <f>VLOOKUP(A535,'Hospitalisation Details'!A$1:L2877,12,0)</f>
        <v>30-Aug-1967</v>
      </c>
      <c r="M535">
        <f>VLOOKUP(A535,'Hospitalisation Details'!A$1:F2878,6,0)</f>
        <v>18694.689999999999</v>
      </c>
      <c r="N535" s="15" t="str">
        <f>VLOOKUP(A535,'Hospitalisation Details'!A$1:G2877,7,0)</f>
        <v>tier - 1</v>
      </c>
      <c r="O535" s="15" t="str">
        <f>VLOOKUP(A535,'Hospitalisation Details'!A$1:H2878,8,0)</f>
        <v>tier - 1</v>
      </c>
      <c r="P535" t="str">
        <f>VLOOKUP(A535,'Hospitalisation Details'!A$1:I2878,9,0)</f>
        <v>R1023</v>
      </c>
      <c r="Q535" s="15">
        <f>VLOOKUP(A535,'Hospitalisation Details'!A$1:M2878,13,0)</f>
        <v>55</v>
      </c>
    </row>
    <row r="536" spans="1:17" ht="15" x14ac:dyDescent="0.25">
      <c r="A536" s="1" t="s">
        <v>1836</v>
      </c>
      <c r="B536" t="str">
        <f>VLOOKUP(A536,'Customer Names'!A$1:D2871,4,0)</f>
        <v>Gammon</v>
      </c>
      <c r="C536">
        <f>VLOOKUP(A536,'Medical Examinations'!A$1:B2871,2,0)</f>
        <v>51.94</v>
      </c>
      <c r="D536">
        <f>VLOOKUP(A536,'Medical Examinations'!A$1:C2872,3,0)</f>
        <v>8.8000000000000007</v>
      </c>
      <c r="E536" s="15" t="str">
        <f>VLOOKUP(A536,'Medical Examinations'!A$1:D2871,4,0)</f>
        <v>Yes</v>
      </c>
      <c r="F536" s="15" t="str">
        <f>VLOOKUP(A536,'Medical Examinations'!A$1:E2871,5,0)</f>
        <v>NO</v>
      </c>
      <c r="G536" s="15" t="str">
        <f>VLOOKUP(A536,'Medical Examinations'!A$1:F2871,6,0)</f>
        <v>NO</v>
      </c>
      <c r="H536" s="15">
        <f>VLOOKUP(A536,'Medical Examinations'!A$1:G2871,7,0)</f>
        <v>2</v>
      </c>
      <c r="I536" t="str">
        <f>VLOOKUP(A536,'Medical Examinations'!A$1:H2870,8,0)</f>
        <v>NO</v>
      </c>
      <c r="J536" t="str">
        <f>VLOOKUP(A536,'Medical Examinations'!A$1:J2871,10,0)</f>
        <v>Over Weight</v>
      </c>
      <c r="K536" t="str">
        <f>VLOOKUP(A536,'Medical Examinations'!A$1:K2870,11,0)</f>
        <v>Diabetes</v>
      </c>
      <c r="L536" t="str">
        <f>VLOOKUP(A536,'Hospitalisation Details'!A$1:L2878,12,0)</f>
        <v>17-Oct-1970</v>
      </c>
      <c r="M536">
        <f>VLOOKUP(A536,'Hospitalisation Details'!A$1:F2879,6,0)</f>
        <v>18682.740000000002</v>
      </c>
      <c r="N536" s="15" t="str">
        <f>VLOOKUP(A536,'Hospitalisation Details'!A$1:G2878,7,0)</f>
        <v>tier - 1</v>
      </c>
      <c r="O536" s="15" t="str">
        <f>VLOOKUP(A536,'Hospitalisation Details'!A$1:H2879,8,0)</f>
        <v>tier - 3</v>
      </c>
      <c r="P536" t="str">
        <f>VLOOKUP(A536,'Hospitalisation Details'!A$1:I2879,9,0)</f>
        <v>R1012</v>
      </c>
      <c r="Q536" s="15">
        <f>VLOOKUP(A536,'Hospitalisation Details'!A$1:M2879,13,0)</f>
        <v>52</v>
      </c>
    </row>
    <row r="537" spans="1:17" ht="15" x14ac:dyDescent="0.25">
      <c r="A537" s="1" t="s">
        <v>1835</v>
      </c>
      <c r="B537" t="str">
        <f>VLOOKUP(A537,'Customer Names'!A$1:D2872,4,0)</f>
        <v>Lee</v>
      </c>
      <c r="C537">
        <f>VLOOKUP(A537,'Medical Examinations'!A$1:B2872,2,0)</f>
        <v>29.83</v>
      </c>
      <c r="D537">
        <f>VLOOKUP(A537,'Medical Examinations'!A$1:C2873,3,0)</f>
        <v>5.84</v>
      </c>
      <c r="E537" s="15" t="str">
        <f>VLOOKUP(A537,'Medical Examinations'!A$1:D2872,4,0)</f>
        <v>NO</v>
      </c>
      <c r="F537" s="15" t="str">
        <f>VLOOKUP(A537,'Medical Examinations'!A$1:E2872,5,0)</f>
        <v>NO</v>
      </c>
      <c r="G537" s="15" t="str">
        <f>VLOOKUP(A537,'Medical Examinations'!A$1:F2872,6,0)</f>
        <v>NO</v>
      </c>
      <c r="H537" s="15">
        <f>VLOOKUP(A537,'Medical Examinations'!A$1:G2872,7,0)</f>
        <v>1</v>
      </c>
      <c r="I537" t="str">
        <f>VLOOKUP(A537,'Medical Examinations'!A$1:H2871,8,0)</f>
        <v>Yes</v>
      </c>
      <c r="J537" t="str">
        <f>VLOOKUP(A537,'Medical Examinations'!A$1:J2872,10,0)</f>
        <v>NormalWeight</v>
      </c>
      <c r="K537" t="str">
        <f>VLOOKUP(A537,'Medical Examinations'!A$1:K2871,11,0)</f>
        <v>Pre-Diabetes</v>
      </c>
      <c r="L537" t="str">
        <f>VLOOKUP(A537,'Hospitalisation Details'!A$1:L2879,12,0)</f>
        <v>23-Sep-1998</v>
      </c>
      <c r="M537">
        <f>VLOOKUP(A537,'Hospitalisation Details'!A$1:F2880,6,0)</f>
        <v>18648.419999999998</v>
      </c>
      <c r="N537" s="15" t="str">
        <f>VLOOKUP(A537,'Hospitalisation Details'!A$1:G2879,7,0)</f>
        <v>tier - 1</v>
      </c>
      <c r="O537" s="15" t="str">
        <f>VLOOKUP(A537,'Hospitalisation Details'!A$1:H2880,8,0)</f>
        <v>tier - 1</v>
      </c>
      <c r="P537" t="str">
        <f>VLOOKUP(A537,'Hospitalisation Details'!A$1:I2880,9,0)</f>
        <v>R1019</v>
      </c>
      <c r="Q537" s="15">
        <f>VLOOKUP(A537,'Hospitalisation Details'!A$1:M2880,13,0)</f>
        <v>24</v>
      </c>
    </row>
    <row r="538" spans="1:17" ht="15" x14ac:dyDescent="0.25">
      <c r="A538" s="1" t="s">
        <v>1834</v>
      </c>
      <c r="B538" t="str">
        <f>VLOOKUP(A538,'Customer Names'!A$1:D2873,4,0)</f>
        <v>Franco</v>
      </c>
      <c r="C538">
        <f>VLOOKUP(A538,'Medical Examinations'!A$1:B2873,2,0)</f>
        <v>22.6</v>
      </c>
      <c r="D538">
        <f>VLOOKUP(A538,'Medical Examinations'!A$1:C2874,3,0)</f>
        <v>10.43</v>
      </c>
      <c r="E538" s="15" t="str">
        <f>VLOOKUP(A538,'Medical Examinations'!A$1:D2873,4,0)</f>
        <v>Yes</v>
      </c>
      <c r="F538" s="15" t="str">
        <f>VLOOKUP(A538,'Medical Examinations'!A$1:E2873,5,0)</f>
        <v>NO</v>
      </c>
      <c r="G538" s="15" t="str">
        <f>VLOOKUP(A538,'Medical Examinations'!A$1:F2873,6,0)</f>
        <v>NO</v>
      </c>
      <c r="H538" s="15">
        <f>VLOOKUP(A538,'Medical Examinations'!A$1:G2873,7,0)</f>
        <v>1</v>
      </c>
      <c r="I538" t="str">
        <f>VLOOKUP(A538,'Medical Examinations'!A$1:H2872,8,0)</f>
        <v>Yes</v>
      </c>
      <c r="J538" t="str">
        <f>VLOOKUP(A538,'Medical Examinations'!A$1:J2873,10,0)</f>
        <v>Obesity</v>
      </c>
      <c r="K538" t="str">
        <f>VLOOKUP(A538,'Medical Examinations'!A$1:K2872,11,0)</f>
        <v>Diabetes</v>
      </c>
      <c r="L538" t="str">
        <f>VLOOKUP(A538,'Hospitalisation Details'!A$1:L2880,12,0)</f>
        <v>12-Aug-1986</v>
      </c>
      <c r="M538">
        <f>VLOOKUP(A538,'Hospitalisation Details'!A$1:F2881,6,0)</f>
        <v>18608.259999999998</v>
      </c>
      <c r="N538" s="15" t="str">
        <f>VLOOKUP(A538,'Hospitalisation Details'!A$1:G2880,7,0)</f>
        <v>tier - 1</v>
      </c>
      <c r="O538" s="15" t="str">
        <f>VLOOKUP(A538,'Hospitalisation Details'!A$1:H2881,8,0)</f>
        <v>tier - 3</v>
      </c>
      <c r="P538" t="str">
        <f>VLOOKUP(A538,'Hospitalisation Details'!A$1:I2881,9,0)</f>
        <v>R1011</v>
      </c>
      <c r="Q538" s="15">
        <f>VLOOKUP(A538,'Hospitalisation Details'!A$1:M2881,13,0)</f>
        <v>36</v>
      </c>
    </row>
    <row r="539" spans="1:17" ht="15" x14ac:dyDescent="0.25">
      <c r="A539" s="1" t="s">
        <v>1833</v>
      </c>
      <c r="B539" t="str">
        <f>VLOOKUP(A539,'Customer Names'!A$1:D2874,4,0)</f>
        <v>Patterson</v>
      </c>
      <c r="C539">
        <f>VLOOKUP(A539,'Medical Examinations'!A$1:B2874,2,0)</f>
        <v>46.69</v>
      </c>
      <c r="D539">
        <f>VLOOKUP(A539,'Medical Examinations'!A$1:C2875,3,0)</f>
        <v>4.25</v>
      </c>
      <c r="E539" s="15" t="str">
        <f>VLOOKUP(A539,'Medical Examinations'!A$1:D2874,4,0)</f>
        <v>Yes</v>
      </c>
      <c r="F539" s="15" t="str">
        <f>VLOOKUP(A539,'Medical Examinations'!A$1:E2874,5,0)</f>
        <v>NO</v>
      </c>
      <c r="G539" s="15" t="str">
        <f>VLOOKUP(A539,'Medical Examinations'!A$1:F2874,6,0)</f>
        <v>NO</v>
      </c>
      <c r="H539" s="15">
        <f>VLOOKUP(A539,'Medical Examinations'!A$1:G2874,7,0)</f>
        <v>1</v>
      </c>
      <c r="I539" t="str">
        <f>VLOOKUP(A539,'Medical Examinations'!A$1:H2873,8,0)</f>
        <v>NO</v>
      </c>
      <c r="J539" t="str">
        <f>VLOOKUP(A539,'Medical Examinations'!A$1:J2874,10,0)</f>
        <v>Over Weight</v>
      </c>
      <c r="K539" t="str">
        <f>VLOOKUP(A539,'Medical Examinations'!A$1:K2873,11,0)</f>
        <v>Normal</v>
      </c>
      <c r="L539" t="str">
        <f>VLOOKUP(A539,'Hospitalisation Details'!A$1:L2881,12,0)</f>
        <v>26-Sep-1964</v>
      </c>
      <c r="M539">
        <f>VLOOKUP(A539,'Hospitalisation Details'!A$1:F2882,6,0)</f>
        <v>18443.11</v>
      </c>
      <c r="N539" s="15" t="str">
        <f>VLOOKUP(A539,'Hospitalisation Details'!A$1:G2881,7,0)</f>
        <v>tier - 1</v>
      </c>
      <c r="O539" s="15" t="str">
        <f>VLOOKUP(A539,'Hospitalisation Details'!A$1:H2882,8,0)</f>
        <v>tier - 2</v>
      </c>
      <c r="P539" t="str">
        <f>VLOOKUP(A539,'Hospitalisation Details'!A$1:I2882,9,0)</f>
        <v>R1012</v>
      </c>
      <c r="Q539" s="15">
        <f>VLOOKUP(A539,'Hospitalisation Details'!A$1:M2882,13,0)</f>
        <v>58</v>
      </c>
    </row>
    <row r="540" spans="1:17" ht="15" x14ac:dyDescent="0.25">
      <c r="A540" s="1" t="s">
        <v>1832</v>
      </c>
      <c r="B540" t="str">
        <f>VLOOKUP(A540,'Customer Names'!A$1:D2875,4,0)</f>
        <v>Valdes</v>
      </c>
      <c r="C540">
        <f>VLOOKUP(A540,'Medical Examinations'!A$1:B2875,2,0)</f>
        <v>28.49</v>
      </c>
      <c r="D540">
        <f>VLOOKUP(A540,'Medical Examinations'!A$1:C2876,3,0)</f>
        <v>4.8899999999999997</v>
      </c>
      <c r="E540" s="15" t="str">
        <f>VLOOKUP(A540,'Medical Examinations'!A$1:D2875,4,0)</f>
        <v>NO</v>
      </c>
      <c r="F540" s="15" t="str">
        <f>VLOOKUP(A540,'Medical Examinations'!A$1:E2875,5,0)</f>
        <v>NO</v>
      </c>
      <c r="G540" s="15" t="str">
        <f>VLOOKUP(A540,'Medical Examinations'!A$1:F2875,6,0)</f>
        <v>NO</v>
      </c>
      <c r="H540" s="15">
        <f>VLOOKUP(A540,'Medical Examinations'!A$1:G2875,7,0)</f>
        <v>0</v>
      </c>
      <c r="I540" t="str">
        <f>VLOOKUP(A540,'Medical Examinations'!A$1:H2874,8,0)</f>
        <v>Yes</v>
      </c>
      <c r="J540" t="str">
        <f>VLOOKUP(A540,'Medical Examinations'!A$1:J2875,10,0)</f>
        <v>Over Weight</v>
      </c>
      <c r="K540" t="str">
        <f>VLOOKUP(A540,'Medical Examinations'!A$1:K2874,11,0)</f>
        <v>Normal</v>
      </c>
      <c r="L540" t="str">
        <f>VLOOKUP(A540,'Hospitalisation Details'!A$1:L2882,12,0)</f>
        <v>15-Dec-1999</v>
      </c>
      <c r="M540">
        <f>VLOOKUP(A540,'Hospitalisation Details'!A$1:F2883,6,0)</f>
        <v>18328.240000000002</v>
      </c>
      <c r="N540" s="15" t="str">
        <f>VLOOKUP(A540,'Hospitalisation Details'!A$1:G2882,7,0)</f>
        <v>tier - 1</v>
      </c>
      <c r="O540" s="15" t="str">
        <f>VLOOKUP(A540,'Hospitalisation Details'!A$1:H2883,8,0)</f>
        <v>tier - 2</v>
      </c>
      <c r="P540" t="str">
        <f>VLOOKUP(A540,'Hospitalisation Details'!A$1:I2883,9,0)</f>
        <v>R1013</v>
      </c>
      <c r="Q540" s="15">
        <f>VLOOKUP(A540,'Hospitalisation Details'!A$1:M2883,13,0)</f>
        <v>23</v>
      </c>
    </row>
    <row r="541" spans="1:17" ht="15" x14ac:dyDescent="0.25">
      <c r="A541" s="1" t="s">
        <v>1831</v>
      </c>
      <c r="B541" t="str">
        <f>VLOOKUP(A541,'Customer Names'!A$1:D2876,4,0)</f>
        <v>Craig</v>
      </c>
      <c r="C541">
        <f>VLOOKUP(A541,'Medical Examinations'!A$1:B2876,2,0)</f>
        <v>28.5</v>
      </c>
      <c r="D541">
        <f>VLOOKUP(A541,'Medical Examinations'!A$1:C2877,3,0)</f>
        <v>5.55</v>
      </c>
      <c r="E541" s="15" t="str">
        <f>VLOOKUP(A541,'Medical Examinations'!A$1:D2876,4,0)</f>
        <v>Yes</v>
      </c>
      <c r="F541" s="15" t="str">
        <f>VLOOKUP(A541,'Medical Examinations'!A$1:E2876,5,0)</f>
        <v>NO</v>
      </c>
      <c r="G541" s="15" t="str">
        <f>VLOOKUP(A541,'Medical Examinations'!A$1:F2876,6,0)</f>
        <v>NO</v>
      </c>
      <c r="H541" s="15">
        <f>VLOOKUP(A541,'Medical Examinations'!A$1:G2876,7,0)</f>
        <v>1</v>
      </c>
      <c r="I541" t="str">
        <f>VLOOKUP(A541,'Medical Examinations'!A$1:H2875,8,0)</f>
        <v>Yes</v>
      </c>
      <c r="J541" t="str">
        <f>VLOOKUP(A541,'Medical Examinations'!A$1:J2876,10,0)</f>
        <v>NormalWeight</v>
      </c>
      <c r="K541" t="str">
        <f>VLOOKUP(A541,'Medical Examinations'!A$1:K2875,11,0)</f>
        <v>Normal</v>
      </c>
      <c r="L541" t="str">
        <f>VLOOKUP(A541,'Hospitalisation Details'!A$1:L2883,12,0)</f>
        <v>4-Jul-1995</v>
      </c>
      <c r="M541">
        <f>VLOOKUP(A541,'Hospitalisation Details'!A$1:F2884,6,0)</f>
        <v>18310.740000000002</v>
      </c>
      <c r="N541" s="15" t="str">
        <f>VLOOKUP(A541,'Hospitalisation Details'!A$1:G2883,7,0)</f>
        <v>tier - 1</v>
      </c>
      <c r="O541" s="15" t="str">
        <f>VLOOKUP(A541,'Hospitalisation Details'!A$1:H2884,8,0)</f>
        <v>tier - 3</v>
      </c>
      <c r="P541" t="str">
        <f>VLOOKUP(A541,'Hospitalisation Details'!A$1:I2884,9,0)</f>
        <v>R1012</v>
      </c>
      <c r="Q541" s="15">
        <f>VLOOKUP(A541,'Hospitalisation Details'!A$1:M2884,13,0)</f>
        <v>27</v>
      </c>
    </row>
    <row r="542" spans="1:17" ht="15" x14ac:dyDescent="0.25">
      <c r="A542" s="1" t="s">
        <v>1830</v>
      </c>
      <c r="B542" t="str">
        <f>VLOOKUP(A542,'Customer Names'!A$1:D2877,4,0)</f>
        <v>Whipple</v>
      </c>
      <c r="C542">
        <f>VLOOKUP(A542,'Medical Examinations'!A$1:B2877,2,0)</f>
        <v>24.4</v>
      </c>
      <c r="D542">
        <f>VLOOKUP(A542,'Medical Examinations'!A$1:C2878,3,0)</f>
        <v>4.5199999999999996</v>
      </c>
      <c r="E542" s="15" t="str">
        <f>VLOOKUP(A542,'Medical Examinations'!A$1:D2877,4,0)</f>
        <v>NO</v>
      </c>
      <c r="F542" s="15" t="str">
        <f>VLOOKUP(A542,'Medical Examinations'!A$1:E2877,5,0)</f>
        <v>NO</v>
      </c>
      <c r="G542" s="15" t="str">
        <f>VLOOKUP(A542,'Medical Examinations'!A$1:F2877,6,0)</f>
        <v>NO</v>
      </c>
      <c r="H542" s="15">
        <f>VLOOKUP(A542,'Medical Examinations'!A$1:G2877,7,0)</f>
        <v>1</v>
      </c>
      <c r="I542" t="str">
        <f>VLOOKUP(A542,'Medical Examinations'!A$1:H2876,8,0)</f>
        <v>Yes</v>
      </c>
      <c r="J542" t="str">
        <f>VLOOKUP(A542,'Medical Examinations'!A$1:J2877,10,0)</f>
        <v>Over Weight</v>
      </c>
      <c r="K542" t="str">
        <f>VLOOKUP(A542,'Medical Examinations'!A$1:K2876,11,0)</f>
        <v>Normal</v>
      </c>
      <c r="L542" t="str">
        <f>VLOOKUP(A542,'Hospitalisation Details'!A$1:L2884,12,0)</f>
        <v>25-Dec-1992</v>
      </c>
      <c r="M542">
        <f>VLOOKUP(A542,'Hospitalisation Details'!A$1:F2885,6,0)</f>
        <v>18259.22</v>
      </c>
      <c r="N542" s="15" t="str">
        <f>VLOOKUP(A542,'Hospitalisation Details'!A$1:G2884,7,0)</f>
        <v>tier - 1</v>
      </c>
      <c r="O542" s="15" t="str">
        <f>VLOOKUP(A542,'Hospitalisation Details'!A$1:H2885,8,0)</f>
        <v>tier - 3</v>
      </c>
      <c r="P542" t="str">
        <f>VLOOKUP(A542,'Hospitalisation Details'!A$1:I2885,9,0)</f>
        <v>R1011</v>
      </c>
      <c r="Q542" s="15">
        <f>VLOOKUP(A542,'Hospitalisation Details'!A$1:M2885,13,0)</f>
        <v>30</v>
      </c>
    </row>
    <row r="543" spans="1:17" ht="15" x14ac:dyDescent="0.25">
      <c r="A543" s="1" t="s">
        <v>1829</v>
      </c>
      <c r="B543" t="str">
        <f>VLOOKUP(A543,'Customer Names'!A$1:D2878,4,0)</f>
        <v>Marton</v>
      </c>
      <c r="C543">
        <f>VLOOKUP(A543,'Medical Examinations'!A$1:B2878,2,0)</f>
        <v>29.15</v>
      </c>
      <c r="D543">
        <f>VLOOKUP(A543,'Medical Examinations'!A$1:C2879,3,0)</f>
        <v>4.45</v>
      </c>
      <c r="E543" s="15" t="str">
        <f>VLOOKUP(A543,'Medical Examinations'!A$1:D2878,4,0)</f>
        <v>Yes</v>
      </c>
      <c r="F543" s="15" t="str">
        <f>VLOOKUP(A543,'Medical Examinations'!A$1:E2878,5,0)</f>
        <v>NO</v>
      </c>
      <c r="G543" s="15" t="str">
        <f>VLOOKUP(A543,'Medical Examinations'!A$1:F2878,6,0)</f>
        <v>NO</v>
      </c>
      <c r="H543" s="15">
        <f>VLOOKUP(A543,'Medical Examinations'!A$1:G2878,7,0)</f>
        <v>1</v>
      </c>
      <c r="I543" t="str">
        <f>VLOOKUP(A543,'Medical Examinations'!A$1:H2877,8,0)</f>
        <v>Yes</v>
      </c>
      <c r="J543" t="str">
        <f>VLOOKUP(A543,'Medical Examinations'!A$1:J2878,10,0)</f>
        <v>Over Weight</v>
      </c>
      <c r="K543" t="str">
        <f>VLOOKUP(A543,'Medical Examinations'!A$1:K2877,11,0)</f>
        <v>Normal</v>
      </c>
      <c r="L543" t="str">
        <f>VLOOKUP(A543,'Hospitalisation Details'!A$1:L2885,12,0)</f>
        <v>3-Aug-1995</v>
      </c>
      <c r="M543">
        <f>VLOOKUP(A543,'Hospitalisation Details'!A$1:F2886,6,0)</f>
        <v>18246.5</v>
      </c>
      <c r="N543" s="15" t="str">
        <f>VLOOKUP(A543,'Hospitalisation Details'!A$1:G2885,7,0)</f>
        <v>tier - 1</v>
      </c>
      <c r="O543" s="15" t="str">
        <f>VLOOKUP(A543,'Hospitalisation Details'!A$1:H2886,8,0)</f>
        <v>tier - 1</v>
      </c>
      <c r="P543" t="str">
        <f>VLOOKUP(A543,'Hospitalisation Details'!A$1:I2886,9,0)</f>
        <v>R1013</v>
      </c>
      <c r="Q543" s="15">
        <f>VLOOKUP(A543,'Hospitalisation Details'!A$1:M2886,13,0)</f>
        <v>27</v>
      </c>
    </row>
    <row r="544" spans="1:17" ht="15" x14ac:dyDescent="0.25">
      <c r="A544" s="1" t="s">
        <v>1828</v>
      </c>
      <c r="B544" t="str">
        <f>VLOOKUP(A544,'Customer Names'!A$1:D2879,4,0)</f>
        <v>Hildebrandt</v>
      </c>
      <c r="C544">
        <f>VLOOKUP(A544,'Medical Examinations'!A$1:B2879,2,0)</f>
        <v>27.28</v>
      </c>
      <c r="D544">
        <f>VLOOKUP(A544,'Medical Examinations'!A$1:C2880,3,0)</f>
        <v>4.72</v>
      </c>
      <c r="E544" s="15" t="str">
        <f>VLOOKUP(A544,'Medical Examinations'!A$1:D2879,4,0)</f>
        <v>NO</v>
      </c>
      <c r="F544" s="15" t="str">
        <f>VLOOKUP(A544,'Medical Examinations'!A$1:E2879,5,0)</f>
        <v>Yes</v>
      </c>
      <c r="G544" s="15" t="str">
        <f>VLOOKUP(A544,'Medical Examinations'!A$1:F2879,6,0)</f>
        <v>NO</v>
      </c>
      <c r="H544" s="15">
        <f>VLOOKUP(A544,'Medical Examinations'!A$1:G2879,7,0)</f>
        <v>1</v>
      </c>
      <c r="I544" t="str">
        <f>VLOOKUP(A544,'Medical Examinations'!A$1:H2878,8,0)</f>
        <v>Yes</v>
      </c>
      <c r="J544" t="str">
        <f>VLOOKUP(A544,'Medical Examinations'!A$1:J2879,10,0)</f>
        <v>Obesity</v>
      </c>
      <c r="K544" t="str">
        <f>VLOOKUP(A544,'Medical Examinations'!A$1:K2878,11,0)</f>
        <v>Normal</v>
      </c>
      <c r="L544" t="str">
        <f>VLOOKUP(A544,'Hospitalisation Details'!A$1:L2886,12,0)</f>
        <v>10-Sep-2004</v>
      </c>
      <c r="M544">
        <f>VLOOKUP(A544,'Hospitalisation Details'!A$1:F2887,6,0)</f>
        <v>18223.45</v>
      </c>
      <c r="N544" s="15" t="str">
        <f>VLOOKUP(A544,'Hospitalisation Details'!A$1:G2886,7,0)</f>
        <v>tier - 1</v>
      </c>
      <c r="O544" s="15" t="str">
        <f>VLOOKUP(A544,'Hospitalisation Details'!A$1:H2887,8,0)</f>
        <v>tier - 3</v>
      </c>
      <c r="P544" t="str">
        <f>VLOOKUP(A544,'Hospitalisation Details'!A$1:I2887,9,0)</f>
        <v>R1013</v>
      </c>
      <c r="Q544" s="15">
        <f>VLOOKUP(A544,'Hospitalisation Details'!A$1:M2887,13,0)</f>
        <v>18</v>
      </c>
    </row>
    <row r="545" spans="1:17" ht="15" x14ac:dyDescent="0.25">
      <c r="A545" s="1" t="s">
        <v>1827</v>
      </c>
      <c r="B545" t="str">
        <f>VLOOKUP(A545,'Customer Names'!A$1:D2880,4,0)</f>
        <v>Biggs</v>
      </c>
      <c r="C545">
        <f>VLOOKUP(A545,'Medical Examinations'!A$1:B2880,2,0)</f>
        <v>32.229999999999997</v>
      </c>
      <c r="D545">
        <f>VLOOKUP(A545,'Medical Examinations'!A$1:C2881,3,0)</f>
        <v>4.6500000000000004</v>
      </c>
      <c r="E545" s="15" t="str">
        <f>VLOOKUP(A545,'Medical Examinations'!A$1:D2880,4,0)</f>
        <v>Yes</v>
      </c>
      <c r="F545" s="15" t="str">
        <f>VLOOKUP(A545,'Medical Examinations'!A$1:E2880,5,0)</f>
        <v>NO</v>
      </c>
      <c r="G545" s="15" t="str">
        <f>VLOOKUP(A545,'Medical Examinations'!A$1:F2880,6,0)</f>
        <v>Yes</v>
      </c>
      <c r="H545" s="15">
        <f>VLOOKUP(A545,'Medical Examinations'!A$1:G2880,7,0)</f>
        <v>1</v>
      </c>
      <c r="I545" t="str">
        <f>VLOOKUP(A545,'Medical Examinations'!A$1:H2879,8,0)</f>
        <v>NO</v>
      </c>
      <c r="J545" t="str">
        <f>VLOOKUP(A545,'Medical Examinations'!A$1:J2880,10,0)</f>
        <v>Obesity</v>
      </c>
      <c r="K545" t="str">
        <f>VLOOKUP(A545,'Medical Examinations'!A$1:K2879,11,0)</f>
        <v>Normal</v>
      </c>
      <c r="L545" t="str">
        <f>VLOOKUP(A545,'Hospitalisation Details'!A$1:L2887,12,0)</f>
        <v>15-Jun-1997</v>
      </c>
      <c r="M545">
        <f>VLOOKUP(A545,'Hospitalisation Details'!A$1:F2888,6,0)</f>
        <v>18218.16</v>
      </c>
      <c r="N545" s="15" t="str">
        <f>VLOOKUP(A545,'Hospitalisation Details'!A$1:G2887,7,0)</f>
        <v>tier - 1</v>
      </c>
      <c r="O545" s="15" t="str">
        <f>VLOOKUP(A545,'Hospitalisation Details'!A$1:H2888,8,0)</f>
        <v>tier - 1</v>
      </c>
      <c r="P545" t="str">
        <f>VLOOKUP(A545,'Hospitalisation Details'!A$1:I2888,9,0)</f>
        <v>R1013</v>
      </c>
      <c r="Q545" s="15">
        <f>VLOOKUP(A545,'Hospitalisation Details'!A$1:M2888,13,0)</f>
        <v>25</v>
      </c>
    </row>
    <row r="546" spans="1:17" ht="15" x14ac:dyDescent="0.25">
      <c r="A546" s="1" t="s">
        <v>1826</v>
      </c>
      <c r="B546" t="str">
        <f>VLOOKUP(A546,'Customer Names'!A$1:D2881,4,0)</f>
        <v>Shigezumi</v>
      </c>
      <c r="C546">
        <f>VLOOKUP(A546,'Medical Examinations'!A$1:B2881,2,0)</f>
        <v>44.2</v>
      </c>
      <c r="D546">
        <f>VLOOKUP(A546,'Medical Examinations'!A$1:C2882,3,0)</f>
        <v>11.34</v>
      </c>
      <c r="E546" s="15" t="str">
        <f>VLOOKUP(A546,'Medical Examinations'!A$1:D2881,4,0)</f>
        <v>Yes</v>
      </c>
      <c r="F546" s="15" t="str">
        <f>VLOOKUP(A546,'Medical Examinations'!A$1:E2881,5,0)</f>
        <v>NO</v>
      </c>
      <c r="G546" s="15" t="str">
        <f>VLOOKUP(A546,'Medical Examinations'!A$1:F2881,6,0)</f>
        <v>Yes</v>
      </c>
      <c r="H546" s="15">
        <f>VLOOKUP(A546,'Medical Examinations'!A$1:G2881,7,0)</f>
        <v>1</v>
      </c>
      <c r="I546" t="str">
        <f>VLOOKUP(A546,'Medical Examinations'!A$1:H2880,8,0)</f>
        <v>NO</v>
      </c>
      <c r="J546" t="str">
        <f>VLOOKUP(A546,'Medical Examinations'!A$1:J2881,10,0)</f>
        <v>Over Weight</v>
      </c>
      <c r="K546" t="str">
        <f>VLOOKUP(A546,'Medical Examinations'!A$1:K2880,11,0)</f>
        <v>Diabetes</v>
      </c>
      <c r="L546" t="str">
        <f>VLOOKUP(A546,'Hospitalisation Details'!A$1:L2888,12,0)</f>
        <v>4-Jul-1963</v>
      </c>
      <c r="M546">
        <f>VLOOKUP(A546,'Hospitalisation Details'!A$1:F2889,6,0)</f>
        <v>18208.34</v>
      </c>
      <c r="N546" s="15" t="str">
        <f>VLOOKUP(A546,'Hospitalisation Details'!A$1:G2888,7,0)</f>
        <v>tier - 1</v>
      </c>
      <c r="O546" s="15" t="str">
        <f>VLOOKUP(A546,'Hospitalisation Details'!A$1:H2889,8,0)</f>
        <v>tier - 2</v>
      </c>
      <c r="P546" t="str">
        <f>VLOOKUP(A546,'Hospitalisation Details'!A$1:I2889,9,0)</f>
        <v>R1026</v>
      </c>
      <c r="Q546" s="15">
        <f>VLOOKUP(A546,'Hospitalisation Details'!A$1:M2889,13,0)</f>
        <v>59</v>
      </c>
    </row>
    <row r="547" spans="1:17" ht="15" x14ac:dyDescent="0.25">
      <c r="A547" s="1" t="s">
        <v>1825</v>
      </c>
      <c r="B547" t="str">
        <f>VLOOKUP(A547,'Customer Names'!A$1:D2882,4,0)</f>
        <v>Meineke</v>
      </c>
      <c r="C547">
        <f>VLOOKUP(A547,'Medical Examinations'!A$1:B2882,2,0)</f>
        <v>29.734999999999999</v>
      </c>
      <c r="D547">
        <f>VLOOKUP(A547,'Medical Examinations'!A$1:C2883,3,0)</f>
        <v>4.53</v>
      </c>
      <c r="E547" s="15" t="str">
        <f>VLOOKUP(A547,'Medical Examinations'!A$1:D2882,4,0)</f>
        <v>NO</v>
      </c>
      <c r="F547" s="15" t="str">
        <f>VLOOKUP(A547,'Medical Examinations'!A$1:E2882,5,0)</f>
        <v>NO</v>
      </c>
      <c r="G547" s="15" t="str">
        <f>VLOOKUP(A547,'Medical Examinations'!A$1:F2882,6,0)</f>
        <v>Yes</v>
      </c>
      <c r="H547" s="15">
        <f>VLOOKUP(A547,'Medical Examinations'!A$1:G2882,7,0)</f>
        <v>1</v>
      </c>
      <c r="I547" t="str">
        <f>VLOOKUP(A547,'Medical Examinations'!A$1:H2881,8,0)</f>
        <v>NO</v>
      </c>
      <c r="J547" t="str">
        <f>VLOOKUP(A547,'Medical Examinations'!A$1:J2882,10,0)</f>
        <v>Over Weight</v>
      </c>
      <c r="K547" t="str">
        <f>VLOOKUP(A547,'Medical Examinations'!A$1:K2881,11,0)</f>
        <v>Normal</v>
      </c>
      <c r="L547" t="str">
        <f>VLOOKUP(A547,'Hospitalisation Details'!A$1:L2889,12,0)</f>
        <v>12-Jul-1993</v>
      </c>
      <c r="M547">
        <f>VLOOKUP(A547,'Hospitalisation Details'!A$1:F2890,6,0)</f>
        <v>18157.88</v>
      </c>
      <c r="N547" s="15" t="str">
        <f>VLOOKUP(A547,'Hospitalisation Details'!A$1:G2889,7,0)</f>
        <v>tier - 1</v>
      </c>
      <c r="O547" s="15" t="str">
        <f>VLOOKUP(A547,'Hospitalisation Details'!A$1:H2890,8,0)</f>
        <v>tier - 1</v>
      </c>
      <c r="P547" t="s">
        <v>4717</v>
      </c>
      <c r="Q547" s="15">
        <f>VLOOKUP(A547,'Hospitalisation Details'!A$1:M2890,13,0)</f>
        <v>29</v>
      </c>
    </row>
    <row r="548" spans="1:17" ht="15" x14ac:dyDescent="0.25">
      <c r="A548" s="1" t="s">
        <v>1824</v>
      </c>
      <c r="B548" t="str">
        <f>VLOOKUP(A548,'Customer Names'!A$1:D2883,4,0)</f>
        <v>Ludington</v>
      </c>
      <c r="C548">
        <f>VLOOKUP(A548,'Medical Examinations'!A$1:B2883,2,0)</f>
        <v>28.31</v>
      </c>
      <c r="D548">
        <f>VLOOKUP(A548,'Medical Examinations'!A$1:C2884,3,0)</f>
        <v>6.35</v>
      </c>
      <c r="E548" s="15" t="str">
        <f>VLOOKUP(A548,'Medical Examinations'!A$1:D2883,4,0)</f>
        <v>NO</v>
      </c>
      <c r="F548" s="15" t="str">
        <f>VLOOKUP(A548,'Medical Examinations'!A$1:E2883,5,0)</f>
        <v>NO</v>
      </c>
      <c r="G548" s="15" t="str">
        <f>VLOOKUP(A548,'Medical Examinations'!A$1:F2883,6,0)</f>
        <v>NO</v>
      </c>
      <c r="H548" s="15">
        <f>VLOOKUP(A548,'Medical Examinations'!A$1:G2883,7,0)</f>
        <v>0</v>
      </c>
      <c r="I548" t="str">
        <f>VLOOKUP(A548,'Medical Examinations'!A$1:H2882,8,0)</f>
        <v>Yes</v>
      </c>
      <c r="J548" t="str">
        <f>VLOOKUP(A548,'Medical Examinations'!A$1:J2883,10,0)</f>
        <v>Obesity</v>
      </c>
      <c r="K548" t="str">
        <f>VLOOKUP(A548,'Medical Examinations'!A$1:K2882,11,0)</f>
        <v>Pre-Diabetes</v>
      </c>
      <c r="L548" t="str">
        <f>VLOOKUP(A548,'Hospitalisation Details'!A$1:L2890,12,0)</f>
        <v>24-Oct-1999</v>
      </c>
      <c r="M548">
        <f>VLOOKUP(A548,'Hospitalisation Details'!A$1:F2891,6,0)</f>
        <v>18033.97</v>
      </c>
      <c r="N548" s="15" t="str">
        <f>VLOOKUP(A548,'Hospitalisation Details'!A$1:G2890,7,0)</f>
        <v>tier - 1</v>
      </c>
      <c r="O548" s="15" t="str">
        <f>VLOOKUP(A548,'Hospitalisation Details'!A$1:H2891,8,0)</f>
        <v>tier - 1</v>
      </c>
      <c r="P548" t="str">
        <f>VLOOKUP(A548,'Hospitalisation Details'!A$1:I2891,9,0)</f>
        <v>R1012</v>
      </c>
      <c r="Q548" s="15">
        <f>VLOOKUP(A548,'Hospitalisation Details'!A$1:M2891,13,0)</f>
        <v>23</v>
      </c>
    </row>
    <row r="549" spans="1:17" ht="15" x14ac:dyDescent="0.25">
      <c r="A549" s="1" t="s">
        <v>1823</v>
      </c>
      <c r="B549" t="str">
        <f>VLOOKUP(A549,'Customer Names'!A$1:D2884,4,0)</f>
        <v>Perrich</v>
      </c>
      <c r="C549">
        <f>VLOOKUP(A549,'Medical Examinations'!A$1:B2884,2,0)</f>
        <v>46.62</v>
      </c>
      <c r="D549">
        <f>VLOOKUP(A549,'Medical Examinations'!A$1:C2885,3,0)</f>
        <v>8.51</v>
      </c>
      <c r="E549" s="15" t="str">
        <f>VLOOKUP(A549,'Medical Examinations'!A$1:D2884,4,0)</f>
        <v>NO</v>
      </c>
      <c r="F549" s="15" t="str">
        <f>VLOOKUP(A549,'Medical Examinations'!A$1:E2884,5,0)</f>
        <v>NO</v>
      </c>
      <c r="G549" s="15" t="str">
        <f>VLOOKUP(A549,'Medical Examinations'!A$1:F2884,6,0)</f>
        <v>NO</v>
      </c>
      <c r="H549" s="15">
        <f>VLOOKUP(A549,'Medical Examinations'!A$1:G2884,7,0)</f>
        <v>0</v>
      </c>
      <c r="I549" t="str">
        <f>VLOOKUP(A549,'Medical Examinations'!A$1:H2883,8,0)</f>
        <v>NO</v>
      </c>
      <c r="J549" t="str">
        <f>VLOOKUP(A549,'Medical Examinations'!A$1:J2884,10,0)</f>
        <v>Obesity</v>
      </c>
      <c r="K549" t="str">
        <f>VLOOKUP(A549,'Medical Examinations'!A$1:K2883,11,0)</f>
        <v>Diabetes</v>
      </c>
      <c r="L549" t="str">
        <f>VLOOKUP(A549,'Hospitalisation Details'!A$1:L2891,12,0)</f>
        <v>17-Oct-1965</v>
      </c>
      <c r="M549">
        <f>VLOOKUP(A549,'Hospitalisation Details'!A$1:F2892,6,0)</f>
        <v>18031.189999999999</v>
      </c>
      <c r="N549" s="15" t="str">
        <f>VLOOKUP(A549,'Hospitalisation Details'!A$1:G2891,7,0)</f>
        <v>tier - 1</v>
      </c>
      <c r="O549" s="15" t="str">
        <f>VLOOKUP(A549,'Hospitalisation Details'!A$1:H2892,8,0)</f>
        <v>tier - 2</v>
      </c>
      <c r="P549" t="str">
        <f>VLOOKUP(A549,'Hospitalisation Details'!A$1:I2892,9,0)</f>
        <v>R1012</v>
      </c>
      <c r="Q549" s="15">
        <f>VLOOKUP(A549,'Hospitalisation Details'!A$1:M2892,13,0)</f>
        <v>57</v>
      </c>
    </row>
    <row r="550" spans="1:17" ht="15" x14ac:dyDescent="0.25">
      <c r="A550" s="1" t="s">
        <v>1822</v>
      </c>
      <c r="B550" t="str">
        <f>VLOOKUP(A550,'Customer Names'!A$1:D2885,4,0)</f>
        <v>Cervantes</v>
      </c>
      <c r="C550">
        <f>VLOOKUP(A550,'Medical Examinations'!A$1:B2885,2,0)</f>
        <v>51.75</v>
      </c>
      <c r="D550">
        <f>VLOOKUP(A550,'Medical Examinations'!A$1:C2886,3,0)</f>
        <v>8.59</v>
      </c>
      <c r="E550" s="15" t="str">
        <f>VLOOKUP(A550,'Medical Examinations'!A$1:D2885,4,0)</f>
        <v>Yes</v>
      </c>
      <c r="F550" s="15" t="str">
        <f>VLOOKUP(A550,'Medical Examinations'!A$1:E2885,5,0)</f>
        <v>NO</v>
      </c>
      <c r="G550" s="15" t="str">
        <f>VLOOKUP(A550,'Medical Examinations'!A$1:F2885,6,0)</f>
        <v>NO</v>
      </c>
      <c r="H550" s="15">
        <f>VLOOKUP(A550,'Medical Examinations'!A$1:G2885,7,0)</f>
        <v>1</v>
      </c>
      <c r="I550" t="str">
        <f>VLOOKUP(A550,'Medical Examinations'!A$1:H2884,8,0)</f>
        <v>NO</v>
      </c>
      <c r="J550" t="str">
        <f>VLOOKUP(A550,'Medical Examinations'!A$1:J2885,10,0)</f>
        <v>Over Weight</v>
      </c>
      <c r="K550" t="str">
        <f>VLOOKUP(A550,'Medical Examinations'!A$1:K2884,11,0)</f>
        <v>Diabetes</v>
      </c>
      <c r="L550" t="str">
        <f>VLOOKUP(A550,'Hospitalisation Details'!A$1:L2892,12,0)</f>
        <v>27-Jun-1975</v>
      </c>
      <c r="M550">
        <f>VLOOKUP(A550,'Hospitalisation Details'!A$1:F2893,6,0)</f>
        <v>18031.16</v>
      </c>
      <c r="N550" s="15" t="str">
        <f>VLOOKUP(A550,'Hospitalisation Details'!A$1:G2892,7,0)</f>
        <v>tier - 1</v>
      </c>
      <c r="O550" s="15" t="str">
        <f>VLOOKUP(A550,'Hospitalisation Details'!A$1:H2893,8,0)</f>
        <v>tier - 3</v>
      </c>
      <c r="P550" t="str">
        <f>VLOOKUP(A550,'Hospitalisation Details'!A$1:I2893,9,0)</f>
        <v>R1023</v>
      </c>
      <c r="Q550" s="15">
        <f>VLOOKUP(A550,'Hospitalisation Details'!A$1:M2893,13,0)</f>
        <v>47</v>
      </c>
    </row>
    <row r="551" spans="1:17" ht="15" x14ac:dyDescent="0.25">
      <c r="A551" s="1" t="s">
        <v>1821</v>
      </c>
      <c r="B551" t="str">
        <f>VLOOKUP(A551,'Customer Names'!A$1:D2886,4,0)</f>
        <v>Andrews</v>
      </c>
      <c r="C551">
        <f>VLOOKUP(A551,'Medical Examinations'!A$1:B2886,2,0)</f>
        <v>25.7</v>
      </c>
      <c r="D551">
        <f>VLOOKUP(A551,'Medical Examinations'!A$1:C2887,3,0)</f>
        <v>4.13</v>
      </c>
      <c r="E551" s="15" t="str">
        <f>VLOOKUP(A551,'Medical Examinations'!A$1:D2886,4,0)</f>
        <v>Yes</v>
      </c>
      <c r="F551" s="15" t="str">
        <f>VLOOKUP(A551,'Medical Examinations'!A$1:E2886,5,0)</f>
        <v>NO</v>
      </c>
      <c r="G551" s="15" t="str">
        <f>VLOOKUP(A551,'Medical Examinations'!A$1:F2886,6,0)</f>
        <v>NO</v>
      </c>
      <c r="H551" s="15">
        <f>VLOOKUP(A551,'Medical Examinations'!A$1:G2886,7,0)</f>
        <v>0</v>
      </c>
      <c r="I551" t="str">
        <f>VLOOKUP(A551,'Medical Examinations'!A$1:H2885,8,0)</f>
        <v>Yes</v>
      </c>
      <c r="J551" t="str">
        <f>VLOOKUP(A551,'Medical Examinations'!A$1:J2886,10,0)</f>
        <v>Obesity</v>
      </c>
      <c r="K551" t="str">
        <f>VLOOKUP(A551,'Medical Examinations'!A$1:K2885,11,0)</f>
        <v>Normal</v>
      </c>
      <c r="L551" t="str">
        <f>VLOOKUP(A551,'Hospitalisation Details'!A$1:L2893,12,0)</f>
        <v>28-Sep-2001</v>
      </c>
      <c r="M551">
        <f>VLOOKUP(A551,'Hospitalisation Details'!A$1:F2894,6,0)</f>
        <v>17942.11</v>
      </c>
      <c r="N551" s="15" t="str">
        <f>VLOOKUP(A551,'Hospitalisation Details'!A$1:G2893,7,0)</f>
        <v>tier - 1</v>
      </c>
      <c r="O551" s="15" t="str">
        <f>VLOOKUP(A551,'Hospitalisation Details'!A$1:H2894,8,0)</f>
        <v>tier - 2</v>
      </c>
      <c r="P551" t="str">
        <f>VLOOKUP(A551,'Hospitalisation Details'!A$1:I2894,9,0)</f>
        <v>R1011</v>
      </c>
      <c r="Q551" s="15">
        <f>VLOOKUP(A551,'Hospitalisation Details'!A$1:M2894,13,0)</f>
        <v>21</v>
      </c>
    </row>
    <row r="552" spans="1:17" ht="15" x14ac:dyDescent="0.25">
      <c r="A552" s="1" t="s">
        <v>1820</v>
      </c>
      <c r="B552" t="str">
        <f>VLOOKUP(A552,'Customer Names'!A$1:D2887,4,0)</f>
        <v>Ruvalcaba</v>
      </c>
      <c r="C552">
        <f>VLOOKUP(A552,'Medical Examinations'!A$1:B2887,2,0)</f>
        <v>31.79</v>
      </c>
      <c r="D552">
        <f>VLOOKUP(A552,'Medical Examinations'!A$1:C2888,3,0)</f>
        <v>4.55</v>
      </c>
      <c r="E552" s="15" t="str">
        <f>VLOOKUP(A552,'Medical Examinations'!A$1:D2887,4,0)</f>
        <v>NO</v>
      </c>
      <c r="F552" s="15" t="str">
        <f>VLOOKUP(A552,'Medical Examinations'!A$1:E2887,5,0)</f>
        <v>NO</v>
      </c>
      <c r="G552" s="15" t="str">
        <f>VLOOKUP(A552,'Medical Examinations'!A$1:F2887,6,0)</f>
        <v>NO</v>
      </c>
      <c r="H552" s="15">
        <f>VLOOKUP(A552,'Medical Examinations'!A$1:G2887,7,0)</f>
        <v>0</v>
      </c>
      <c r="I552" t="str">
        <f>VLOOKUP(A552,'Medical Examinations'!A$1:H2886,8,0)</f>
        <v>NO</v>
      </c>
      <c r="J552" t="str">
        <f>VLOOKUP(A552,'Medical Examinations'!A$1:J2887,10,0)</f>
        <v>NormalWeight</v>
      </c>
      <c r="K552" t="str">
        <f>VLOOKUP(A552,'Medical Examinations'!A$1:K2886,11,0)</f>
        <v>Normal</v>
      </c>
      <c r="L552" t="str">
        <f>VLOOKUP(A552,'Hospitalisation Details'!A$1:L2894,12,0)</f>
        <v>17-Oct-1977</v>
      </c>
      <c r="M552">
        <f>VLOOKUP(A552,'Hospitalisation Details'!A$1:F2895,6,0)</f>
        <v>17929.3</v>
      </c>
      <c r="N552" s="15" t="str">
        <f>VLOOKUP(A552,'Hospitalisation Details'!A$1:G2894,7,0)</f>
        <v>tier - 1</v>
      </c>
      <c r="O552" s="15" t="str">
        <f>VLOOKUP(A552,'Hospitalisation Details'!A$1:H2895,8,0)</f>
        <v>tier - 2</v>
      </c>
      <c r="P552" t="str">
        <f>VLOOKUP(A552,'Hospitalisation Details'!A$1:I2895,9,0)</f>
        <v>R1013</v>
      </c>
      <c r="Q552" s="15">
        <f>VLOOKUP(A552,'Hospitalisation Details'!A$1:M2895,13,0)</f>
        <v>45</v>
      </c>
    </row>
    <row r="553" spans="1:17" ht="15" x14ac:dyDescent="0.25">
      <c r="A553" s="1" t="s">
        <v>1819</v>
      </c>
      <c r="B553" t="str">
        <f>VLOOKUP(A553,'Customer Names'!A$1:D2888,4,0)</f>
        <v>King</v>
      </c>
      <c r="C553">
        <f>VLOOKUP(A553,'Medical Examinations'!A$1:B2888,2,0)</f>
        <v>24.795000000000002</v>
      </c>
      <c r="D553">
        <f>VLOOKUP(A553,'Medical Examinations'!A$1:C2889,3,0)</f>
        <v>4.5199999999999996</v>
      </c>
      <c r="E553" s="15" t="str">
        <f>VLOOKUP(A553,'Medical Examinations'!A$1:D2888,4,0)</f>
        <v>NO</v>
      </c>
      <c r="F553" s="15" t="str">
        <f>VLOOKUP(A553,'Medical Examinations'!A$1:E2888,5,0)</f>
        <v>NO</v>
      </c>
      <c r="G553" s="15" t="str">
        <f>VLOOKUP(A553,'Medical Examinations'!A$1:F2888,6,0)</f>
        <v>NO</v>
      </c>
      <c r="H553" s="15">
        <f>VLOOKUP(A553,'Medical Examinations'!A$1:G2888,7,0)</f>
        <v>0</v>
      </c>
      <c r="I553" t="str">
        <f>VLOOKUP(A553,'Medical Examinations'!A$1:H2887,8,0)</f>
        <v>Yes</v>
      </c>
      <c r="J553" t="str">
        <f>VLOOKUP(A553,'Medical Examinations'!A$1:J2888,10,0)</f>
        <v>Obesity</v>
      </c>
      <c r="K553" t="str">
        <f>VLOOKUP(A553,'Medical Examinations'!A$1:K2887,11,0)</f>
        <v>Normal</v>
      </c>
      <c r="L553" t="str">
        <f>VLOOKUP(A553,'Hospitalisation Details'!A$1:L2895,12,0)</f>
        <v>4-Dec-1989</v>
      </c>
      <c r="M553">
        <f>VLOOKUP(A553,'Hospitalisation Details'!A$1:F2896,6,0)</f>
        <v>17904.53</v>
      </c>
      <c r="N553" s="15" t="str">
        <f>VLOOKUP(A553,'Hospitalisation Details'!A$1:G2895,7,0)</f>
        <v>tier - 1</v>
      </c>
      <c r="O553" s="15" t="str">
        <f>VLOOKUP(A553,'Hospitalisation Details'!A$1:H2896,8,0)</f>
        <v>tier - 2</v>
      </c>
      <c r="P553" t="str">
        <f>VLOOKUP(A553,'Hospitalisation Details'!A$1:I2896,9,0)</f>
        <v>R1017</v>
      </c>
      <c r="Q553" s="15">
        <f>VLOOKUP(A553,'Hospitalisation Details'!A$1:M2896,13,0)</f>
        <v>33</v>
      </c>
    </row>
    <row r="554" spans="1:17" ht="15" x14ac:dyDescent="0.25">
      <c r="A554" s="1" t="s">
        <v>1818</v>
      </c>
      <c r="B554" t="str">
        <f>VLOOKUP(A554,'Customer Names'!A$1:D2889,4,0)</f>
        <v>Stone</v>
      </c>
      <c r="C554">
        <f>VLOOKUP(A554,'Medical Examinations'!A$1:B2889,2,0)</f>
        <v>53.98</v>
      </c>
      <c r="D554">
        <f>VLOOKUP(A554,'Medical Examinations'!A$1:C2890,3,0)</f>
        <v>5.07</v>
      </c>
      <c r="E554" s="15" t="str">
        <f>VLOOKUP(A554,'Medical Examinations'!A$1:D2889,4,0)</f>
        <v>NO</v>
      </c>
      <c r="F554" s="15" t="str">
        <f>VLOOKUP(A554,'Medical Examinations'!A$1:E2889,5,0)</f>
        <v>NO</v>
      </c>
      <c r="G554" s="15" t="str">
        <f>VLOOKUP(A554,'Medical Examinations'!A$1:F2889,6,0)</f>
        <v>Yes</v>
      </c>
      <c r="H554" s="15">
        <f>VLOOKUP(A554,'Medical Examinations'!A$1:G2889,7,0)</f>
        <v>1</v>
      </c>
      <c r="I554" t="str">
        <f>VLOOKUP(A554,'Medical Examinations'!A$1:H2888,8,0)</f>
        <v>NO</v>
      </c>
      <c r="J554" t="str">
        <f>VLOOKUP(A554,'Medical Examinations'!A$1:J2889,10,0)</f>
        <v>Obesity</v>
      </c>
      <c r="K554" t="str">
        <f>VLOOKUP(A554,'Medical Examinations'!A$1:K2888,11,0)</f>
        <v>Normal</v>
      </c>
      <c r="L554" t="str">
        <f>VLOOKUP(A554,'Hospitalisation Details'!A$1:L2896,12,0)</f>
        <v>12-Nov-1979</v>
      </c>
      <c r="M554">
        <f>VLOOKUP(A554,'Hospitalisation Details'!A$1:F2897,6,0)</f>
        <v>17882.669999999998</v>
      </c>
      <c r="N554" s="15" t="str">
        <f>VLOOKUP(A554,'Hospitalisation Details'!A$1:G2896,7,0)</f>
        <v>tier - 1</v>
      </c>
      <c r="O554" s="15" t="str">
        <f>VLOOKUP(A554,'Hospitalisation Details'!A$1:H2897,8,0)</f>
        <v>tier - 3</v>
      </c>
      <c r="P554" t="str">
        <f>VLOOKUP(A554,'Hospitalisation Details'!A$1:I2897,9,0)</f>
        <v>R1012</v>
      </c>
      <c r="Q554" s="15">
        <f>VLOOKUP(A554,'Hospitalisation Details'!A$1:M2897,13,0)</f>
        <v>43</v>
      </c>
    </row>
    <row r="555" spans="1:17" ht="15" x14ac:dyDescent="0.25">
      <c r="A555" s="1" t="s">
        <v>1817</v>
      </c>
      <c r="B555" t="str">
        <f>VLOOKUP(A555,'Customer Names'!A$1:D2890,4,0)</f>
        <v>Campbell</v>
      </c>
      <c r="C555">
        <f>VLOOKUP(A555,'Medical Examinations'!A$1:B2890,2,0)</f>
        <v>41.325000000000003</v>
      </c>
      <c r="D555">
        <f>VLOOKUP(A555,'Medical Examinations'!A$1:C2891,3,0)</f>
        <v>4.04</v>
      </c>
      <c r="E555" s="15" t="str">
        <f>VLOOKUP(A555,'Medical Examinations'!A$1:D2890,4,0)</f>
        <v>Yes</v>
      </c>
      <c r="F555" s="15" t="str">
        <f>VLOOKUP(A555,'Medical Examinations'!A$1:E2890,5,0)</f>
        <v>NO</v>
      </c>
      <c r="G555" s="15" t="str">
        <f>VLOOKUP(A555,'Medical Examinations'!A$1:F2890,6,0)</f>
        <v>Yes</v>
      </c>
      <c r="H555" s="15">
        <f>VLOOKUP(A555,'Medical Examinations'!A$1:G2890,7,0)</f>
        <v>1</v>
      </c>
      <c r="I555" t="str">
        <f>VLOOKUP(A555,'Medical Examinations'!A$1:H2889,8,0)</f>
        <v>NO</v>
      </c>
      <c r="J555" t="str">
        <f>VLOOKUP(A555,'Medical Examinations'!A$1:J2890,10,0)</f>
        <v>Obesity</v>
      </c>
      <c r="K555" t="str">
        <f>VLOOKUP(A555,'Medical Examinations'!A$1:K2889,11,0)</f>
        <v>Normal</v>
      </c>
      <c r="L555" t="str">
        <f>VLOOKUP(A555,'Hospitalisation Details'!A$1:L2897,12,0)</f>
        <v>26-Aug-1997</v>
      </c>
      <c r="M555">
        <f>VLOOKUP(A555,'Hospitalisation Details'!A$1:F2898,6,0)</f>
        <v>17878.900000000001</v>
      </c>
      <c r="N555" s="15" t="str">
        <f>VLOOKUP(A555,'Hospitalisation Details'!A$1:G2897,7,0)</f>
        <v>tier - 1</v>
      </c>
      <c r="O555" s="15" t="str">
        <f>VLOOKUP(A555,'Hospitalisation Details'!A$1:H2898,8,0)</f>
        <v>tier - 2</v>
      </c>
      <c r="P555" t="str">
        <f>VLOOKUP(A555,'Hospitalisation Details'!A$1:I2898,9,0)</f>
        <v>R1024</v>
      </c>
      <c r="Q555" s="15">
        <f>VLOOKUP(A555,'Hospitalisation Details'!A$1:M2898,13,0)</f>
        <v>25</v>
      </c>
    </row>
    <row r="556" spans="1:17" ht="15" x14ac:dyDescent="0.25">
      <c r="A556" s="1" t="s">
        <v>1816</v>
      </c>
      <c r="B556" t="str">
        <f>VLOOKUP(A556,'Customer Names'!A$1:D2891,4,0)</f>
        <v>Asher</v>
      </c>
      <c r="C556">
        <f>VLOOKUP(A556,'Medical Examinations'!A$1:B2891,2,0)</f>
        <v>51.65</v>
      </c>
      <c r="D556">
        <f>VLOOKUP(A556,'Medical Examinations'!A$1:C2892,3,0)</f>
        <v>5.3</v>
      </c>
      <c r="E556" s="15" t="str">
        <f>VLOOKUP(A556,'Medical Examinations'!A$1:D2891,4,0)</f>
        <v>Yes</v>
      </c>
      <c r="F556" s="15" t="str">
        <f>VLOOKUP(A556,'Medical Examinations'!A$1:E2891,5,0)</f>
        <v>NO</v>
      </c>
      <c r="G556" s="15" t="str">
        <f>VLOOKUP(A556,'Medical Examinations'!A$1:F2891,6,0)</f>
        <v>NO</v>
      </c>
      <c r="H556" s="15">
        <f>VLOOKUP(A556,'Medical Examinations'!A$1:G2891,7,0)</f>
        <v>0</v>
      </c>
      <c r="I556" t="str">
        <f>VLOOKUP(A556,'Medical Examinations'!A$1:H2890,8,0)</f>
        <v>NO</v>
      </c>
      <c r="J556" t="str">
        <f>VLOOKUP(A556,'Medical Examinations'!A$1:J2891,10,0)</f>
        <v>Obesity</v>
      </c>
      <c r="K556" t="str">
        <f>VLOOKUP(A556,'Medical Examinations'!A$1:K2890,11,0)</f>
        <v>Normal</v>
      </c>
      <c r="L556" t="str">
        <f>VLOOKUP(A556,'Hospitalisation Details'!A$1:L2898,12,0)</f>
        <v>12-Dec-1976</v>
      </c>
      <c r="M556">
        <f>VLOOKUP(A556,'Hospitalisation Details'!A$1:F2899,6,0)</f>
        <v>17862.919999999998</v>
      </c>
      <c r="N556" s="15" t="str">
        <f>VLOOKUP(A556,'Hospitalisation Details'!A$1:G2898,7,0)</f>
        <v>tier - 1</v>
      </c>
      <c r="O556" s="15" t="str">
        <f>VLOOKUP(A556,'Hospitalisation Details'!A$1:H2899,8,0)</f>
        <v>tier - 2</v>
      </c>
      <c r="P556" t="str">
        <f>VLOOKUP(A556,'Hospitalisation Details'!A$1:I2899,9,0)</f>
        <v>R1012</v>
      </c>
      <c r="Q556" s="15">
        <f>VLOOKUP(A556,'Hospitalisation Details'!A$1:M2899,13,0)</f>
        <v>46</v>
      </c>
    </row>
    <row r="557" spans="1:17" ht="15" x14ac:dyDescent="0.25">
      <c r="A557" s="1" t="s">
        <v>1815</v>
      </c>
      <c r="B557" t="str">
        <f>VLOOKUP(A557,'Customer Names'!A$1:D2892,4,0)</f>
        <v>Mazzotta</v>
      </c>
      <c r="C557">
        <f>VLOOKUP(A557,'Medical Examinations'!A$1:B2892,2,0)</f>
        <v>44.52</v>
      </c>
      <c r="D557">
        <f>VLOOKUP(A557,'Medical Examinations'!A$1:C2893,3,0)</f>
        <v>8.64</v>
      </c>
      <c r="E557" s="15" t="str">
        <f>VLOOKUP(A557,'Medical Examinations'!A$1:D2892,4,0)</f>
        <v>Yes</v>
      </c>
      <c r="F557" s="15" t="str">
        <f>VLOOKUP(A557,'Medical Examinations'!A$1:E2892,5,0)</f>
        <v>NO</v>
      </c>
      <c r="G557" s="15" t="str">
        <f>VLOOKUP(A557,'Medical Examinations'!A$1:F2892,6,0)</f>
        <v>Yes</v>
      </c>
      <c r="H557" s="15">
        <f>VLOOKUP(A557,'Medical Examinations'!A$1:G2892,7,0)</f>
        <v>1</v>
      </c>
      <c r="I557" t="str">
        <f>VLOOKUP(A557,'Medical Examinations'!A$1:H2891,8,0)</f>
        <v>NO</v>
      </c>
      <c r="J557" t="str">
        <f>VLOOKUP(A557,'Medical Examinations'!A$1:J2892,10,0)</f>
        <v>Obesity</v>
      </c>
      <c r="K557" t="str">
        <f>VLOOKUP(A557,'Medical Examinations'!A$1:K2891,11,0)</f>
        <v>Diabetes</v>
      </c>
      <c r="L557" t="str">
        <f>VLOOKUP(A557,'Hospitalisation Details'!A$1:L2899,12,0)</f>
        <v>8-Dec-1963</v>
      </c>
      <c r="M557">
        <f>VLOOKUP(A557,'Hospitalisation Details'!A$1:F2900,6,0)</f>
        <v>17832.599999999999</v>
      </c>
      <c r="N557" s="15" t="str">
        <f>VLOOKUP(A557,'Hospitalisation Details'!A$1:G2899,7,0)</f>
        <v>tier - 1</v>
      </c>
      <c r="O557" s="15" t="str">
        <f>VLOOKUP(A557,'Hospitalisation Details'!A$1:H2900,8,0)</f>
        <v>tier - 2</v>
      </c>
      <c r="P557" t="str">
        <f>VLOOKUP(A557,'Hospitalisation Details'!A$1:I2900,9,0)</f>
        <v>R1012</v>
      </c>
      <c r="Q557" s="15">
        <f>VLOOKUP(A557,'Hospitalisation Details'!A$1:M2900,13,0)</f>
        <v>59</v>
      </c>
    </row>
    <row r="558" spans="1:17" ht="15" x14ac:dyDescent="0.25">
      <c r="A558" s="1" t="s">
        <v>1814</v>
      </c>
      <c r="B558" t="str">
        <f>VLOOKUP(A558,'Customer Names'!A$1:D2893,4,0)</f>
        <v>Huttl</v>
      </c>
      <c r="C558">
        <f>VLOOKUP(A558,'Medical Examinations'!A$1:B2893,2,0)</f>
        <v>53.29</v>
      </c>
      <c r="D558">
        <f>VLOOKUP(A558,'Medical Examinations'!A$1:C2894,3,0)</f>
        <v>4.03</v>
      </c>
      <c r="E558" s="15" t="str">
        <f>VLOOKUP(A558,'Medical Examinations'!A$1:D2893,4,0)</f>
        <v>NO</v>
      </c>
      <c r="F558" s="15" t="str">
        <f>VLOOKUP(A558,'Medical Examinations'!A$1:E2893,5,0)</f>
        <v>NO</v>
      </c>
      <c r="G558" s="15" t="str">
        <f>VLOOKUP(A558,'Medical Examinations'!A$1:F2893,6,0)</f>
        <v>Yes</v>
      </c>
      <c r="H558" s="15">
        <f>VLOOKUP(A558,'Medical Examinations'!A$1:G2893,7,0)</f>
        <v>1</v>
      </c>
      <c r="I558" t="str">
        <f>VLOOKUP(A558,'Medical Examinations'!A$1:H2892,8,0)</f>
        <v>NO</v>
      </c>
      <c r="J558" t="str">
        <f>VLOOKUP(A558,'Medical Examinations'!A$1:J2893,10,0)</f>
        <v>Obesity</v>
      </c>
      <c r="K558" t="str">
        <f>VLOOKUP(A558,'Medical Examinations'!A$1:K2892,11,0)</f>
        <v>Normal</v>
      </c>
      <c r="L558" t="str">
        <f>VLOOKUP(A558,'Hospitalisation Details'!A$1:L2900,12,0)</f>
        <v>10-Oct-1979</v>
      </c>
      <c r="M558">
        <f>VLOOKUP(A558,'Hospitalisation Details'!A$1:F2901,6,0)</f>
        <v>17779.939999999999</v>
      </c>
      <c r="N558" s="15" t="str">
        <f>VLOOKUP(A558,'Hospitalisation Details'!A$1:G2900,7,0)</f>
        <v>tier - 1</v>
      </c>
      <c r="O558" s="15" t="str">
        <f>VLOOKUP(A558,'Hospitalisation Details'!A$1:H2901,8,0)</f>
        <v>tier - 2</v>
      </c>
      <c r="P558" t="str">
        <f>VLOOKUP(A558,'Hospitalisation Details'!A$1:I2901,9,0)</f>
        <v>R1012</v>
      </c>
      <c r="Q558" s="15">
        <f>VLOOKUP(A558,'Hospitalisation Details'!A$1:M2901,13,0)</f>
        <v>43</v>
      </c>
    </row>
    <row r="559" spans="1:17" ht="15" x14ac:dyDescent="0.25">
      <c r="A559" s="1" t="s">
        <v>1813</v>
      </c>
      <c r="B559" t="str">
        <f>VLOOKUP(A559,'Customer Names'!A$1:D2894,4,0)</f>
        <v>Ferron</v>
      </c>
      <c r="C559">
        <f>VLOOKUP(A559,'Medical Examinations'!A$1:B2894,2,0)</f>
        <v>46.63</v>
      </c>
      <c r="D559">
        <f>VLOOKUP(A559,'Medical Examinations'!A$1:C2895,3,0)</f>
        <v>4.26</v>
      </c>
      <c r="E559" s="15" t="str">
        <f>VLOOKUP(A559,'Medical Examinations'!A$1:D2894,4,0)</f>
        <v>Yes</v>
      </c>
      <c r="F559" s="15" t="str">
        <f>VLOOKUP(A559,'Medical Examinations'!A$1:E2894,5,0)</f>
        <v>NO</v>
      </c>
      <c r="G559" s="15" t="str">
        <f>VLOOKUP(A559,'Medical Examinations'!A$1:F2894,6,0)</f>
        <v>NO</v>
      </c>
      <c r="H559" s="15">
        <f>VLOOKUP(A559,'Medical Examinations'!A$1:G2894,7,0)</f>
        <v>2</v>
      </c>
      <c r="I559" t="str">
        <f>VLOOKUP(A559,'Medical Examinations'!A$1:H2893,8,0)</f>
        <v>NO</v>
      </c>
      <c r="J559" t="str">
        <f>VLOOKUP(A559,'Medical Examinations'!A$1:J2894,10,0)</f>
        <v>Over Weight</v>
      </c>
      <c r="K559" t="str">
        <f>VLOOKUP(A559,'Medical Examinations'!A$1:K2893,11,0)</f>
        <v>Normal</v>
      </c>
      <c r="L559" t="str">
        <f>VLOOKUP(A559,'Hospitalisation Details'!A$1:L2901,12,0)</f>
        <v>21-Jun-1966</v>
      </c>
      <c r="M559">
        <f>VLOOKUP(A559,'Hospitalisation Details'!A$1:F2902,6,0)</f>
        <v>17777.73</v>
      </c>
      <c r="N559" s="15" t="str">
        <f>VLOOKUP(A559,'Hospitalisation Details'!A$1:G2901,7,0)</f>
        <v>tier - 1</v>
      </c>
      <c r="O559" s="15" t="str">
        <f>VLOOKUP(A559,'Hospitalisation Details'!A$1:H2902,8,0)</f>
        <v>tier - 3</v>
      </c>
      <c r="P559" t="str">
        <f>VLOOKUP(A559,'Hospitalisation Details'!A$1:I2902,9,0)</f>
        <v>R1012</v>
      </c>
      <c r="Q559" s="15">
        <f>VLOOKUP(A559,'Hospitalisation Details'!A$1:M2902,13,0)</f>
        <v>56</v>
      </c>
    </row>
    <row r="560" spans="1:17" ht="15" x14ac:dyDescent="0.25">
      <c r="A560" s="1" t="s">
        <v>1812</v>
      </c>
      <c r="B560" t="str">
        <f>VLOOKUP(A560,'Customer Names'!A$1:D2895,4,0)</f>
        <v>Colarusso</v>
      </c>
      <c r="C560">
        <f>VLOOKUP(A560,'Medical Examinations'!A$1:B2895,2,0)</f>
        <v>28.88</v>
      </c>
      <c r="D560">
        <f>VLOOKUP(A560,'Medical Examinations'!A$1:C2896,3,0)</f>
        <v>5.35</v>
      </c>
      <c r="E560" s="15" t="str">
        <f>VLOOKUP(A560,'Medical Examinations'!A$1:D2895,4,0)</f>
        <v>NO</v>
      </c>
      <c r="F560" s="15" t="str">
        <f>VLOOKUP(A560,'Medical Examinations'!A$1:E2895,5,0)</f>
        <v>NO</v>
      </c>
      <c r="G560" s="15" t="str">
        <f>VLOOKUP(A560,'Medical Examinations'!A$1:F2895,6,0)</f>
        <v>Yes</v>
      </c>
      <c r="H560" s="15">
        <f>VLOOKUP(A560,'Medical Examinations'!A$1:G2895,7,0)</f>
        <v>1</v>
      </c>
      <c r="I560" t="str">
        <f>VLOOKUP(A560,'Medical Examinations'!A$1:H2894,8,0)</f>
        <v>Yes</v>
      </c>
      <c r="J560" t="str">
        <f>VLOOKUP(A560,'Medical Examinations'!A$1:J2895,10,0)</f>
        <v>NormalWeight</v>
      </c>
      <c r="K560" t="str">
        <f>VLOOKUP(A560,'Medical Examinations'!A$1:K2894,11,0)</f>
        <v>Normal</v>
      </c>
      <c r="L560" t="str">
        <f>VLOOKUP(A560,'Hospitalisation Details'!A$1:L2902,12,0)</f>
        <v>14-Jul-2003</v>
      </c>
      <c r="M560">
        <f>VLOOKUP(A560,'Hospitalisation Details'!A$1:F2903,6,0)</f>
        <v>17748.509999999998</v>
      </c>
      <c r="N560" s="15" t="str">
        <f>VLOOKUP(A560,'Hospitalisation Details'!A$1:G2902,7,0)</f>
        <v>tier - 1</v>
      </c>
      <c r="O560" s="15" t="str">
        <f>VLOOKUP(A560,'Hospitalisation Details'!A$1:H2903,8,0)</f>
        <v>tier - 1</v>
      </c>
      <c r="P560" t="str">
        <f>VLOOKUP(A560,'Hospitalisation Details'!A$1:I2903,9,0)</f>
        <v>R1012</v>
      </c>
      <c r="Q560" s="15">
        <f>VLOOKUP(A560,'Hospitalisation Details'!A$1:M2903,13,0)</f>
        <v>19</v>
      </c>
    </row>
    <row r="561" spans="1:17" ht="15" x14ac:dyDescent="0.25">
      <c r="A561" s="1" t="s">
        <v>1811</v>
      </c>
      <c r="B561" t="str">
        <f>VLOOKUP(A561,'Customer Names'!A$1:D2896,4,0)</f>
        <v>Pearlman</v>
      </c>
      <c r="C561">
        <f>VLOOKUP(A561,'Medical Examinations'!A$1:B2896,2,0)</f>
        <v>23.98</v>
      </c>
      <c r="D561">
        <f>VLOOKUP(A561,'Medical Examinations'!A$1:C2897,3,0)</f>
        <v>4.9000000000000004</v>
      </c>
      <c r="E561" s="15" t="str">
        <f>VLOOKUP(A561,'Medical Examinations'!A$1:D2896,4,0)</f>
        <v>NO</v>
      </c>
      <c r="F561" s="15" t="str">
        <f>VLOOKUP(A561,'Medical Examinations'!A$1:E2896,5,0)</f>
        <v>NO</v>
      </c>
      <c r="G561" s="15" t="str">
        <f>VLOOKUP(A561,'Medical Examinations'!A$1:F2896,6,0)</f>
        <v>NO</v>
      </c>
      <c r="H561" s="15">
        <f>VLOOKUP(A561,'Medical Examinations'!A$1:G2896,7,0)</f>
        <v>0</v>
      </c>
      <c r="I561" t="str">
        <f>VLOOKUP(A561,'Medical Examinations'!A$1:H2895,8,0)</f>
        <v>NO</v>
      </c>
      <c r="J561" t="str">
        <f>VLOOKUP(A561,'Medical Examinations'!A$1:J2896,10,0)</f>
        <v>NormalWeight</v>
      </c>
      <c r="K561" t="str">
        <f>VLOOKUP(A561,'Medical Examinations'!A$1:K2895,11,0)</f>
        <v>Normal</v>
      </c>
      <c r="L561" t="str">
        <f>VLOOKUP(A561,'Hospitalisation Details'!A$1:L2903,12,0)</f>
        <v>1-Jul-1994</v>
      </c>
      <c r="M561">
        <f>VLOOKUP(A561,'Hospitalisation Details'!A$1:F2904,6,0)</f>
        <v>17663.14</v>
      </c>
      <c r="N561" s="15" t="str">
        <f>VLOOKUP(A561,'Hospitalisation Details'!A$1:G2903,7,0)</f>
        <v>tier - 1</v>
      </c>
      <c r="O561" s="15" t="str">
        <f>VLOOKUP(A561,'Hospitalisation Details'!A$1:H2904,8,0)</f>
        <v>tier - 3</v>
      </c>
      <c r="P561" t="str">
        <f>VLOOKUP(A561,'Hospitalisation Details'!A$1:I2904,9,0)</f>
        <v>R1013</v>
      </c>
      <c r="Q561" s="15">
        <f>VLOOKUP(A561,'Hospitalisation Details'!A$1:M2904,13,0)</f>
        <v>28</v>
      </c>
    </row>
    <row r="562" spans="1:17" ht="15" x14ac:dyDescent="0.25">
      <c r="A562" s="1" t="s">
        <v>1810</v>
      </c>
      <c r="B562" t="str">
        <f>VLOOKUP(A562,'Customer Names'!A$1:D2897,4,0)</f>
        <v>O'Mara</v>
      </c>
      <c r="C562">
        <f>VLOOKUP(A562,'Medical Examinations'!A$1:B2897,2,0)</f>
        <v>23.65</v>
      </c>
      <c r="D562">
        <f>VLOOKUP(A562,'Medical Examinations'!A$1:C2898,3,0)</f>
        <v>4.5</v>
      </c>
      <c r="E562" s="15" t="str">
        <f>VLOOKUP(A562,'Medical Examinations'!A$1:D2897,4,0)</f>
        <v>NO</v>
      </c>
      <c r="F562" s="15" t="str">
        <f>VLOOKUP(A562,'Medical Examinations'!A$1:E2897,5,0)</f>
        <v>NO</v>
      </c>
      <c r="G562" s="15" t="str">
        <f>VLOOKUP(A562,'Medical Examinations'!A$1:F2897,6,0)</f>
        <v>NO</v>
      </c>
      <c r="H562" s="15">
        <f>VLOOKUP(A562,'Medical Examinations'!A$1:G2897,7,0)</f>
        <v>0</v>
      </c>
      <c r="I562" t="str">
        <f>VLOOKUP(A562,'Medical Examinations'!A$1:H2896,8,0)</f>
        <v>NO</v>
      </c>
      <c r="J562" t="str">
        <f>VLOOKUP(A562,'Medical Examinations'!A$1:J2897,10,0)</f>
        <v>Obesity</v>
      </c>
      <c r="K562" t="str">
        <f>VLOOKUP(A562,'Medical Examinations'!A$1:K2896,11,0)</f>
        <v>Normal</v>
      </c>
      <c r="L562" t="str">
        <f>VLOOKUP(A562,'Hospitalisation Details'!A$1:L2904,12,0)</f>
        <v>25-Oct-1990</v>
      </c>
      <c r="M562">
        <f>VLOOKUP(A562,'Hospitalisation Details'!A$1:F2905,6,0)</f>
        <v>17626.240000000002</v>
      </c>
      <c r="N562" s="15" t="str">
        <f>VLOOKUP(A562,'Hospitalisation Details'!A$1:G2904,7,0)</f>
        <v>tier - 1</v>
      </c>
      <c r="O562" s="15" t="str">
        <f>VLOOKUP(A562,'Hospitalisation Details'!A$1:H2905,8,0)</f>
        <v>tier - 3</v>
      </c>
      <c r="P562" t="str">
        <f>VLOOKUP(A562,'Hospitalisation Details'!A$1:I2905,9,0)</f>
        <v>R1013</v>
      </c>
      <c r="Q562" s="15">
        <f>VLOOKUP(A562,'Hospitalisation Details'!A$1:M2905,13,0)</f>
        <v>32</v>
      </c>
    </row>
    <row r="563" spans="1:17" ht="15" x14ac:dyDescent="0.25">
      <c r="A563" s="1" t="s">
        <v>1809</v>
      </c>
      <c r="B563" t="str">
        <f>VLOOKUP(A563,'Customer Names'!A$1:D2898,4,0)</f>
        <v>Niska</v>
      </c>
      <c r="C563">
        <f>VLOOKUP(A563,'Medical Examinations'!A$1:B2898,2,0)</f>
        <v>49.09</v>
      </c>
      <c r="D563">
        <f>VLOOKUP(A563,'Medical Examinations'!A$1:C2899,3,0)</f>
        <v>8.3800000000000008</v>
      </c>
      <c r="E563" s="15" t="str">
        <f>VLOOKUP(A563,'Medical Examinations'!A$1:D2898,4,0)</f>
        <v>Yes</v>
      </c>
      <c r="F563" s="15" t="str">
        <f>VLOOKUP(A563,'Medical Examinations'!A$1:E2898,5,0)</f>
        <v>NO</v>
      </c>
      <c r="G563" s="15" t="str">
        <f>VLOOKUP(A563,'Medical Examinations'!A$1:F2898,6,0)</f>
        <v>NO</v>
      </c>
      <c r="H563" s="15">
        <f>VLOOKUP(A563,'Medical Examinations'!A$1:G2898,7,0)</f>
        <v>2</v>
      </c>
      <c r="I563" t="str">
        <f>VLOOKUP(A563,'Medical Examinations'!A$1:H2897,8,0)</f>
        <v>NO</v>
      </c>
      <c r="J563" t="str">
        <f>VLOOKUP(A563,'Medical Examinations'!A$1:J2898,10,0)</f>
        <v>Over Weight</v>
      </c>
      <c r="K563" t="str">
        <f>VLOOKUP(A563,'Medical Examinations'!A$1:K2897,11,0)</f>
        <v>Diabetes</v>
      </c>
      <c r="L563" t="str">
        <f>VLOOKUP(A563,'Hospitalisation Details'!A$1:L2905,12,0)</f>
        <v>26-Jul-1970</v>
      </c>
      <c r="M563">
        <f>VLOOKUP(A563,'Hospitalisation Details'!A$1:F2906,6,0)</f>
        <v>17584.72</v>
      </c>
      <c r="N563" s="15" t="str">
        <f>VLOOKUP(A563,'Hospitalisation Details'!A$1:G2905,7,0)</f>
        <v>tier - 1</v>
      </c>
      <c r="O563" s="15" t="str">
        <f>VLOOKUP(A563,'Hospitalisation Details'!A$1:H2906,8,0)</f>
        <v>tier - 3</v>
      </c>
      <c r="P563" t="str">
        <f>VLOOKUP(A563,'Hospitalisation Details'!A$1:I2906,9,0)</f>
        <v>R1012</v>
      </c>
      <c r="Q563" s="15">
        <f>VLOOKUP(A563,'Hospitalisation Details'!A$1:M2906,13,0)</f>
        <v>52</v>
      </c>
    </row>
    <row r="564" spans="1:17" ht="15" x14ac:dyDescent="0.25">
      <c r="A564" s="1" t="s">
        <v>1808</v>
      </c>
      <c r="B564" t="str">
        <f>VLOOKUP(A564,'Customer Names'!A$1:D2899,4,0)</f>
        <v>Schlich</v>
      </c>
      <c r="C564">
        <f>VLOOKUP(A564,'Medical Examinations'!A$1:B2899,2,0)</f>
        <v>28.024999999999999</v>
      </c>
      <c r="D564">
        <f>VLOOKUP(A564,'Medical Examinations'!A$1:C2900,3,0)</f>
        <v>7.03</v>
      </c>
      <c r="E564" s="15" t="str">
        <f>VLOOKUP(A564,'Medical Examinations'!A$1:D2899,4,0)</f>
        <v>NO</v>
      </c>
      <c r="F564" s="15" t="str">
        <f>VLOOKUP(A564,'Medical Examinations'!A$1:E2899,5,0)</f>
        <v>NO</v>
      </c>
      <c r="G564" s="15" t="str">
        <f>VLOOKUP(A564,'Medical Examinations'!A$1:F2899,6,0)</f>
        <v>NO</v>
      </c>
      <c r="H564" s="15">
        <f>VLOOKUP(A564,'Medical Examinations'!A$1:G2899,7,0)</f>
        <v>0</v>
      </c>
      <c r="I564" t="str">
        <f>VLOOKUP(A564,'Medical Examinations'!A$1:H2898,8,0)</f>
        <v>Yes</v>
      </c>
      <c r="J564" t="str">
        <f>VLOOKUP(A564,'Medical Examinations'!A$1:J2899,10,0)</f>
        <v>Obesity</v>
      </c>
      <c r="K564" t="str">
        <f>VLOOKUP(A564,'Medical Examinations'!A$1:K2898,11,0)</f>
        <v>Diabetes</v>
      </c>
      <c r="L564" t="str">
        <f>VLOOKUP(A564,'Hospitalisation Details'!A$1:L2906,12,0)</f>
        <v>25-Aug-2002</v>
      </c>
      <c r="M564">
        <f>VLOOKUP(A564,'Hospitalisation Details'!A$1:F2907,6,0)</f>
        <v>17560.38</v>
      </c>
      <c r="N564" s="15" t="str">
        <f>VLOOKUP(A564,'Hospitalisation Details'!A$1:G2906,7,0)</f>
        <v>tier - 1</v>
      </c>
      <c r="O564" s="15" t="str">
        <f>VLOOKUP(A564,'Hospitalisation Details'!A$1:H2907,8,0)</f>
        <v>tier - 1</v>
      </c>
      <c r="P564" t="str">
        <f>VLOOKUP(A564,'Hospitalisation Details'!A$1:I2907,9,0)</f>
        <v>R1012</v>
      </c>
      <c r="Q564" s="15">
        <f>VLOOKUP(A564,'Hospitalisation Details'!A$1:M2907,13,0)</f>
        <v>20</v>
      </c>
    </row>
    <row r="565" spans="1:17" ht="15" x14ac:dyDescent="0.25">
      <c r="A565" s="1" t="s">
        <v>1807</v>
      </c>
      <c r="B565" t="str">
        <f>VLOOKUP(A565,'Customer Names'!A$1:D2900,4,0)</f>
        <v>Zidek</v>
      </c>
      <c r="C565">
        <f>VLOOKUP(A565,'Medical Examinations'!A$1:B2900,2,0)</f>
        <v>43.32</v>
      </c>
      <c r="D565">
        <f>VLOOKUP(A565,'Medical Examinations'!A$1:C2901,3,0)</f>
        <v>8.75</v>
      </c>
      <c r="E565" s="15" t="str">
        <f>VLOOKUP(A565,'Medical Examinations'!A$1:D2900,4,0)</f>
        <v>Yes</v>
      </c>
      <c r="F565" s="15" t="str">
        <f>VLOOKUP(A565,'Medical Examinations'!A$1:E2900,5,0)</f>
        <v>NO</v>
      </c>
      <c r="G565" s="15" t="str">
        <f>VLOOKUP(A565,'Medical Examinations'!A$1:F2900,6,0)</f>
        <v>Yes</v>
      </c>
      <c r="H565" s="15">
        <f>VLOOKUP(A565,'Medical Examinations'!A$1:G2900,7,0)</f>
        <v>1</v>
      </c>
      <c r="I565" t="str">
        <f>VLOOKUP(A565,'Medical Examinations'!A$1:H2899,8,0)</f>
        <v>NO</v>
      </c>
      <c r="J565" t="str">
        <f>VLOOKUP(A565,'Medical Examinations'!A$1:J2900,10,0)</f>
        <v>Obesity</v>
      </c>
      <c r="K565" t="str">
        <f>VLOOKUP(A565,'Medical Examinations'!A$1:K2899,11,0)</f>
        <v>Diabetes</v>
      </c>
      <c r="L565" t="str">
        <f>VLOOKUP(A565,'Hospitalisation Details'!A$1:L2907,12,0)</f>
        <v>16-Nov-1963</v>
      </c>
      <c r="M565">
        <f>VLOOKUP(A565,'Hospitalisation Details'!A$1:F2908,6,0)</f>
        <v>17556.88</v>
      </c>
      <c r="N565" s="15" t="str">
        <f>VLOOKUP(A565,'Hospitalisation Details'!A$1:G2907,7,0)</f>
        <v>tier - 1</v>
      </c>
      <c r="O565" s="15" t="str">
        <f>VLOOKUP(A565,'Hospitalisation Details'!A$1:H2908,8,0)</f>
        <v>tier - 2</v>
      </c>
      <c r="P565" t="str">
        <f>VLOOKUP(A565,'Hospitalisation Details'!A$1:I2908,9,0)</f>
        <v>R1012</v>
      </c>
      <c r="Q565" s="15">
        <f>VLOOKUP(A565,'Hospitalisation Details'!A$1:M2908,13,0)</f>
        <v>59</v>
      </c>
    </row>
    <row r="566" spans="1:17" ht="15" x14ac:dyDescent="0.25">
      <c r="A566" s="1" t="s">
        <v>1806</v>
      </c>
      <c r="B566" t="str">
        <f>VLOOKUP(A566,'Customer Names'!A$1:D2901,4,0)</f>
        <v>Ellgass</v>
      </c>
      <c r="C566">
        <f>VLOOKUP(A566,'Medical Examinations'!A$1:B2901,2,0)</f>
        <v>45.92</v>
      </c>
      <c r="D566">
        <f>VLOOKUP(A566,'Medical Examinations'!A$1:C2902,3,0)</f>
        <v>9.51</v>
      </c>
      <c r="E566" s="15" t="str">
        <f>VLOOKUP(A566,'Medical Examinations'!A$1:D2901,4,0)</f>
        <v>NO</v>
      </c>
      <c r="F566" s="15" t="str">
        <f>VLOOKUP(A566,'Medical Examinations'!A$1:E2901,5,0)</f>
        <v>NO</v>
      </c>
      <c r="G566" s="15" t="str">
        <f>VLOOKUP(A566,'Medical Examinations'!A$1:F2901,6,0)</f>
        <v>NO</v>
      </c>
      <c r="H566" s="15">
        <f>VLOOKUP(A566,'Medical Examinations'!A$1:G2901,7,0)</f>
        <v>0</v>
      </c>
      <c r="I566" t="str">
        <f>VLOOKUP(A566,'Medical Examinations'!A$1:H2900,8,0)</f>
        <v>NO</v>
      </c>
      <c r="J566" t="str">
        <f>VLOOKUP(A566,'Medical Examinations'!A$1:J2901,10,0)</f>
        <v>Obesity</v>
      </c>
      <c r="K566" t="str">
        <f>VLOOKUP(A566,'Medical Examinations'!A$1:K2900,11,0)</f>
        <v>Diabetes</v>
      </c>
      <c r="L566" t="str">
        <f>VLOOKUP(A566,'Hospitalisation Details'!A$1:L2908,12,0)</f>
        <v>12-Jul-1968</v>
      </c>
      <c r="M566">
        <f>VLOOKUP(A566,'Hospitalisation Details'!A$1:F2909,6,0)</f>
        <v>17507.47</v>
      </c>
      <c r="N566" s="15" t="str">
        <f>VLOOKUP(A566,'Hospitalisation Details'!A$1:G2908,7,0)</f>
        <v>tier - 1</v>
      </c>
      <c r="O566" s="15" t="str">
        <f>VLOOKUP(A566,'Hospitalisation Details'!A$1:H2909,8,0)</f>
        <v>tier - 1</v>
      </c>
      <c r="P566" t="str">
        <f>VLOOKUP(A566,'Hospitalisation Details'!A$1:I2909,9,0)</f>
        <v>R1026</v>
      </c>
      <c r="Q566" s="15">
        <f>VLOOKUP(A566,'Hospitalisation Details'!A$1:M2909,13,0)</f>
        <v>54</v>
      </c>
    </row>
    <row r="567" spans="1:17" ht="15" x14ac:dyDescent="0.25">
      <c r="A567" s="1" t="s">
        <v>1805</v>
      </c>
      <c r="B567" t="str">
        <f>VLOOKUP(A567,'Customer Names'!A$1:D2902,4,0)</f>
        <v>Lowe</v>
      </c>
      <c r="C567">
        <f>VLOOKUP(A567,'Medical Examinations'!A$1:B2902,2,0)</f>
        <v>44.03</v>
      </c>
      <c r="D567">
        <f>VLOOKUP(A567,'Medical Examinations'!A$1:C2903,3,0)</f>
        <v>9.36</v>
      </c>
      <c r="E567" s="15" t="str">
        <f>VLOOKUP(A567,'Medical Examinations'!A$1:D2902,4,0)</f>
        <v>NO</v>
      </c>
      <c r="F567" s="15" t="str">
        <f>VLOOKUP(A567,'Medical Examinations'!A$1:E2902,5,0)</f>
        <v>NO</v>
      </c>
      <c r="G567" s="15" t="str">
        <f>VLOOKUP(A567,'Medical Examinations'!A$1:F2902,6,0)</f>
        <v>NO</v>
      </c>
      <c r="H567" s="15">
        <f>VLOOKUP(A567,'Medical Examinations'!A$1:G2902,7,0)</f>
        <v>0</v>
      </c>
      <c r="I567" t="str">
        <f>VLOOKUP(A567,'Medical Examinations'!A$1:H2901,8,0)</f>
        <v>NO</v>
      </c>
      <c r="J567" t="str">
        <f>VLOOKUP(A567,'Medical Examinations'!A$1:J2902,10,0)</f>
        <v>NormalWeight</v>
      </c>
      <c r="K567" t="str">
        <f>VLOOKUP(A567,'Medical Examinations'!A$1:K2901,11,0)</f>
        <v>Diabetes</v>
      </c>
      <c r="L567" t="str">
        <f>VLOOKUP(A567,'Hospitalisation Details'!A$1:L2909,12,0)</f>
        <v>16-Jun-1965</v>
      </c>
      <c r="M567">
        <f>VLOOKUP(A567,'Hospitalisation Details'!A$1:F2910,6,0)</f>
        <v>17505.650000000001</v>
      </c>
      <c r="N567" s="15" t="str">
        <f>VLOOKUP(A567,'Hospitalisation Details'!A$1:G2909,7,0)</f>
        <v>tier - 1</v>
      </c>
      <c r="O567" s="15" t="str">
        <f>VLOOKUP(A567,'Hospitalisation Details'!A$1:H2910,8,0)</f>
        <v>tier - 2</v>
      </c>
      <c r="P567" t="str">
        <f>VLOOKUP(A567,'Hospitalisation Details'!A$1:I2910,9,0)</f>
        <v>R1023</v>
      </c>
      <c r="Q567" s="15">
        <f>VLOOKUP(A567,'Hospitalisation Details'!A$1:M2910,13,0)</f>
        <v>57</v>
      </c>
    </row>
    <row r="568" spans="1:17" ht="15" x14ac:dyDescent="0.25">
      <c r="A568" s="1" t="s">
        <v>1804</v>
      </c>
      <c r="B568" t="str">
        <f>VLOOKUP(A568,'Customer Names'!A$1:D2903,4,0)</f>
        <v>Malone</v>
      </c>
      <c r="C568">
        <f>VLOOKUP(A568,'Medical Examinations'!A$1:B2903,2,0)</f>
        <v>24.6</v>
      </c>
      <c r="D568">
        <f>VLOOKUP(A568,'Medical Examinations'!A$1:C2904,3,0)</f>
        <v>4.8099999999999996</v>
      </c>
      <c r="E568" s="15" t="str">
        <f>VLOOKUP(A568,'Medical Examinations'!A$1:D2903,4,0)</f>
        <v>NO</v>
      </c>
      <c r="F568" s="15" t="str">
        <f>VLOOKUP(A568,'Medical Examinations'!A$1:E2903,5,0)</f>
        <v>NO</v>
      </c>
      <c r="G568" s="15" t="str">
        <f>VLOOKUP(A568,'Medical Examinations'!A$1:F2903,6,0)</f>
        <v>NO</v>
      </c>
      <c r="H568" s="15">
        <f>VLOOKUP(A568,'Medical Examinations'!A$1:G2903,7,0)</f>
        <v>0</v>
      </c>
      <c r="I568" t="str">
        <f>VLOOKUP(A568,'Medical Examinations'!A$1:H2902,8,0)</f>
        <v>Yes</v>
      </c>
      <c r="J568" t="str">
        <f>VLOOKUP(A568,'Medical Examinations'!A$1:J2903,10,0)</f>
        <v>Obesity</v>
      </c>
      <c r="K568" t="str">
        <f>VLOOKUP(A568,'Medical Examinations'!A$1:K2902,11,0)</f>
        <v>Normal</v>
      </c>
      <c r="L568" t="str">
        <f>VLOOKUP(A568,'Hospitalisation Details'!A$1:L2910,12,0)</f>
        <v>29-Dec-1990</v>
      </c>
      <c r="M568">
        <f>VLOOKUP(A568,'Hospitalisation Details'!A$1:F2911,6,0)</f>
        <v>17496.310000000001</v>
      </c>
      <c r="N568" s="15" t="str">
        <f>VLOOKUP(A568,'Hospitalisation Details'!A$1:G2910,7,0)</f>
        <v>tier - 1</v>
      </c>
      <c r="O568" s="15" t="str">
        <f>VLOOKUP(A568,'Hospitalisation Details'!A$1:H2911,8,0)</f>
        <v>tier - 2</v>
      </c>
      <c r="P568" t="str">
        <f>VLOOKUP(A568,'Hospitalisation Details'!A$1:I2911,9,0)</f>
        <v>R1011</v>
      </c>
      <c r="Q568" s="15">
        <f>VLOOKUP(A568,'Hospitalisation Details'!A$1:M2911,13,0)</f>
        <v>32</v>
      </c>
    </row>
    <row r="569" spans="1:17" ht="15" x14ac:dyDescent="0.25">
      <c r="A569" s="1" t="s">
        <v>1803</v>
      </c>
      <c r="B569" t="str">
        <f>VLOOKUP(A569,'Customer Names'!A$1:D2904,4,0)</f>
        <v>Dumke</v>
      </c>
      <c r="C569">
        <f>VLOOKUP(A569,'Medical Examinations'!A$1:B2904,2,0)</f>
        <v>49.15</v>
      </c>
      <c r="D569">
        <f>VLOOKUP(A569,'Medical Examinations'!A$1:C2905,3,0)</f>
        <v>8.08</v>
      </c>
      <c r="E569" s="15" t="str">
        <f>VLOOKUP(A569,'Medical Examinations'!A$1:D2904,4,0)</f>
        <v>NO</v>
      </c>
      <c r="F569" s="15" t="str">
        <f>VLOOKUP(A569,'Medical Examinations'!A$1:E2904,5,0)</f>
        <v>NO</v>
      </c>
      <c r="G569" s="15" t="str">
        <f>VLOOKUP(A569,'Medical Examinations'!A$1:F2904,6,0)</f>
        <v>NO</v>
      </c>
      <c r="H569" s="15">
        <f>VLOOKUP(A569,'Medical Examinations'!A$1:G2904,7,0)</f>
        <v>0</v>
      </c>
      <c r="I569" t="str">
        <f>VLOOKUP(A569,'Medical Examinations'!A$1:H2903,8,0)</f>
        <v>NO</v>
      </c>
      <c r="J569" t="str">
        <f>VLOOKUP(A569,'Medical Examinations'!A$1:J2904,10,0)</f>
        <v>Over Weight</v>
      </c>
      <c r="K569" t="str">
        <f>VLOOKUP(A569,'Medical Examinations'!A$1:K2903,11,0)</f>
        <v>Diabetes</v>
      </c>
      <c r="L569" t="str">
        <f>VLOOKUP(A569,'Hospitalisation Details'!A$1:L2911,12,0)</f>
        <v>8-Jun-1971</v>
      </c>
      <c r="M569">
        <f>VLOOKUP(A569,'Hospitalisation Details'!A$1:F2912,6,0)</f>
        <v>17479.53</v>
      </c>
      <c r="N569" s="15" t="str">
        <f>VLOOKUP(A569,'Hospitalisation Details'!A$1:G2911,7,0)</f>
        <v>tier - 1</v>
      </c>
      <c r="O569" s="15" t="str">
        <f>VLOOKUP(A569,'Hospitalisation Details'!A$1:H2912,8,0)</f>
        <v>tier - 1</v>
      </c>
      <c r="P569" t="str">
        <f>VLOOKUP(A569,'Hospitalisation Details'!A$1:I2912,9,0)</f>
        <v>R1012</v>
      </c>
      <c r="Q569" s="15">
        <f>VLOOKUP(A569,'Hospitalisation Details'!A$1:M2912,13,0)</f>
        <v>52</v>
      </c>
    </row>
    <row r="570" spans="1:17" ht="15" x14ac:dyDescent="0.25">
      <c r="A570" s="1" t="s">
        <v>1802</v>
      </c>
      <c r="B570" t="str">
        <f>VLOOKUP(A570,'Customer Names'!A$1:D2905,4,0)</f>
        <v>Strong</v>
      </c>
      <c r="C570">
        <f>VLOOKUP(A570,'Medical Examinations'!A$1:B2905,2,0)</f>
        <v>28.31</v>
      </c>
      <c r="D570">
        <f>VLOOKUP(A570,'Medical Examinations'!A$1:C2906,3,0)</f>
        <v>6.29</v>
      </c>
      <c r="E570" s="15" t="str">
        <f>VLOOKUP(A570,'Medical Examinations'!A$1:D2905,4,0)</f>
        <v>NO</v>
      </c>
      <c r="F570" s="15" t="str">
        <f>VLOOKUP(A570,'Medical Examinations'!A$1:E2905,5,0)</f>
        <v>NO</v>
      </c>
      <c r="G570" s="15" t="str">
        <f>VLOOKUP(A570,'Medical Examinations'!A$1:F2905,6,0)</f>
        <v>Yes</v>
      </c>
      <c r="H570" s="15">
        <f>VLOOKUP(A570,'Medical Examinations'!A$1:G2905,7,0)</f>
        <v>1</v>
      </c>
      <c r="I570" t="str">
        <f>VLOOKUP(A570,'Medical Examinations'!A$1:H2904,8,0)</f>
        <v>Yes</v>
      </c>
      <c r="J570" t="str">
        <f>VLOOKUP(A570,'Medical Examinations'!A$1:J2905,10,0)</f>
        <v>NormalWeight</v>
      </c>
      <c r="K570" t="str">
        <f>VLOOKUP(A570,'Medical Examinations'!A$1:K2904,11,0)</f>
        <v>Pre-Diabetes</v>
      </c>
      <c r="L570" t="str">
        <f>VLOOKUP(A570,'Hospitalisation Details'!A$1:L2912,12,0)</f>
        <v>2-Nov-2003</v>
      </c>
      <c r="M570">
        <f>VLOOKUP(A570,'Hospitalisation Details'!A$1:F2913,6,0)</f>
        <v>17468.98</v>
      </c>
      <c r="N570" s="15" t="str">
        <f>VLOOKUP(A570,'Hospitalisation Details'!A$1:G2912,7,0)</f>
        <v>tier - 2</v>
      </c>
      <c r="O570" s="15" t="str">
        <f>VLOOKUP(A570,'Hospitalisation Details'!A$1:H2913,8,0)</f>
        <v>tier - 1</v>
      </c>
      <c r="P570" t="str">
        <f>VLOOKUP(A570,'Hospitalisation Details'!A$1:I2913,9,0)</f>
        <v>R1012</v>
      </c>
      <c r="Q570" s="15">
        <f>VLOOKUP(A570,'Hospitalisation Details'!A$1:M2913,13,0)</f>
        <v>19</v>
      </c>
    </row>
    <row r="571" spans="1:17" ht="15" x14ac:dyDescent="0.25">
      <c r="A571" s="1" t="s">
        <v>1801</v>
      </c>
      <c r="B571" t="str">
        <f>VLOOKUP(A571,'Customer Names'!A$1:D2906,4,0)</f>
        <v>Ferguson</v>
      </c>
      <c r="C571">
        <f>VLOOKUP(A571,'Medical Examinations'!A$1:B2906,2,0)</f>
        <v>22.99</v>
      </c>
      <c r="D571">
        <f>VLOOKUP(A571,'Medical Examinations'!A$1:C2907,3,0)</f>
        <v>6.29</v>
      </c>
      <c r="E571" s="15" t="str">
        <f>VLOOKUP(A571,'Medical Examinations'!A$1:D2906,4,0)</f>
        <v>NO</v>
      </c>
      <c r="F571" s="15" t="str">
        <f>VLOOKUP(A571,'Medical Examinations'!A$1:E2906,5,0)</f>
        <v>NO</v>
      </c>
      <c r="G571" s="15" t="str">
        <f>VLOOKUP(A571,'Medical Examinations'!A$1:F2906,6,0)</f>
        <v>NO</v>
      </c>
      <c r="H571" s="15">
        <f>VLOOKUP(A571,'Medical Examinations'!A$1:G2906,7,0)</f>
        <v>1</v>
      </c>
      <c r="I571" t="str">
        <f>VLOOKUP(A571,'Medical Examinations'!A$1:H2905,8,0)</f>
        <v>Yes</v>
      </c>
      <c r="J571" t="str">
        <f>VLOOKUP(A571,'Medical Examinations'!A$1:J2906,10,0)</f>
        <v>Over Weight</v>
      </c>
      <c r="K571" t="str">
        <f>VLOOKUP(A571,'Medical Examinations'!A$1:K2905,11,0)</f>
        <v>Pre-Diabetes</v>
      </c>
      <c r="L571" t="str">
        <f>VLOOKUP(A571,'Hospitalisation Details'!A$1:L2913,12,0)</f>
        <v>18-Oct-1992</v>
      </c>
      <c r="M571">
        <f>VLOOKUP(A571,'Hospitalisation Details'!A$1:F2914,6,0)</f>
        <v>17361.77</v>
      </c>
      <c r="N571" s="15" t="str">
        <f>VLOOKUP(A571,'Hospitalisation Details'!A$1:G2913,7,0)</f>
        <v>tier - 2</v>
      </c>
      <c r="O571" s="15" t="str">
        <f>VLOOKUP(A571,'Hospitalisation Details'!A$1:H2914,8,0)</f>
        <v>tier - 1</v>
      </c>
      <c r="P571" t="str">
        <f>VLOOKUP(A571,'Hospitalisation Details'!A$1:I2914,9,0)</f>
        <v>R1012</v>
      </c>
      <c r="Q571" s="15">
        <f>VLOOKUP(A571,'Hospitalisation Details'!A$1:M2914,13,0)</f>
        <v>30</v>
      </c>
    </row>
    <row r="572" spans="1:17" ht="15" x14ac:dyDescent="0.25">
      <c r="A572" s="1" t="s">
        <v>1800</v>
      </c>
      <c r="B572" t="str">
        <f>VLOOKUP(A572,'Customer Names'!A$1:D2907,4,0)</f>
        <v>Klein</v>
      </c>
      <c r="C572">
        <f>VLOOKUP(A572,'Medical Examinations'!A$1:B2907,2,0)</f>
        <v>29.07</v>
      </c>
      <c r="D572">
        <f>VLOOKUP(A572,'Medical Examinations'!A$1:C2908,3,0)</f>
        <v>5.12</v>
      </c>
      <c r="E572" s="15" t="str">
        <f>VLOOKUP(A572,'Medical Examinations'!A$1:D2907,4,0)</f>
        <v>NO</v>
      </c>
      <c r="F572" s="15" t="str">
        <f>VLOOKUP(A572,'Medical Examinations'!A$1:E2907,5,0)</f>
        <v>NO</v>
      </c>
      <c r="G572" s="15" t="str">
        <f>VLOOKUP(A572,'Medical Examinations'!A$1:F2907,6,0)</f>
        <v>Yes</v>
      </c>
      <c r="H572" s="15">
        <f>VLOOKUP(A572,'Medical Examinations'!A$1:G2907,7,0)</f>
        <v>1</v>
      </c>
      <c r="I572" t="str">
        <f>VLOOKUP(A572,'Medical Examinations'!A$1:H2906,8,0)</f>
        <v>Yes</v>
      </c>
      <c r="J572" t="str">
        <f>VLOOKUP(A572,'Medical Examinations'!A$1:J2907,10,0)</f>
        <v>Obesity</v>
      </c>
      <c r="K572" t="str">
        <f>VLOOKUP(A572,'Medical Examinations'!A$1:K2906,11,0)</f>
        <v>Normal</v>
      </c>
      <c r="L572" t="str">
        <f>VLOOKUP(A572,'Hospitalisation Details'!A$1:L2914,12,0)</f>
        <v>1-Nov-2003</v>
      </c>
      <c r="M572">
        <f>VLOOKUP(A572,'Hospitalisation Details'!A$1:F2915,6,0)</f>
        <v>17352.68</v>
      </c>
      <c r="N572" s="15" t="str">
        <f>VLOOKUP(A572,'Hospitalisation Details'!A$1:G2914,7,0)</f>
        <v>tier - 2</v>
      </c>
      <c r="O572" s="15" t="str">
        <f>VLOOKUP(A572,'Hospitalisation Details'!A$1:H2915,8,0)</f>
        <v>tier - 3</v>
      </c>
      <c r="P572" t="str">
        <f>VLOOKUP(A572,'Hospitalisation Details'!A$1:I2915,9,0)</f>
        <v>R1012</v>
      </c>
      <c r="Q572" s="15">
        <f>VLOOKUP(A572,'Hospitalisation Details'!A$1:M2915,13,0)</f>
        <v>19</v>
      </c>
    </row>
    <row r="573" spans="1:17" ht="15" x14ac:dyDescent="0.25">
      <c r="A573" s="1" t="s">
        <v>1799</v>
      </c>
      <c r="B573" t="str">
        <f>VLOOKUP(A573,'Customer Names'!A$1:D2908,4,0)</f>
        <v>Eusebio</v>
      </c>
      <c r="C573">
        <f>VLOOKUP(A573,'Medical Examinations'!A$1:B2908,2,0)</f>
        <v>42.02</v>
      </c>
      <c r="D573">
        <f>VLOOKUP(A573,'Medical Examinations'!A$1:C2909,3,0)</f>
        <v>9.9499999999999993</v>
      </c>
      <c r="E573" s="15" t="str">
        <f>VLOOKUP(A573,'Medical Examinations'!A$1:D2908,4,0)</f>
        <v>Yes</v>
      </c>
      <c r="F573" s="15" t="str">
        <f>VLOOKUP(A573,'Medical Examinations'!A$1:E2908,5,0)</f>
        <v>NO</v>
      </c>
      <c r="G573" s="15" t="str">
        <f>VLOOKUP(A573,'Medical Examinations'!A$1:F2908,6,0)</f>
        <v>Yes</v>
      </c>
      <c r="H573" s="15">
        <f>VLOOKUP(A573,'Medical Examinations'!A$1:G2908,7,0)</f>
        <v>1</v>
      </c>
      <c r="I573" t="str">
        <f>VLOOKUP(A573,'Medical Examinations'!A$1:H2907,8,0)</f>
        <v>NO</v>
      </c>
      <c r="J573" t="str">
        <f>VLOOKUP(A573,'Medical Examinations'!A$1:J2908,10,0)</f>
        <v>Obesity</v>
      </c>
      <c r="K573" t="str">
        <f>VLOOKUP(A573,'Medical Examinations'!A$1:K2907,11,0)</f>
        <v>Diabetes</v>
      </c>
      <c r="L573" t="str">
        <f>VLOOKUP(A573,'Hospitalisation Details'!A$1:L2915,12,0)</f>
        <v>12-Jul-1963</v>
      </c>
      <c r="M573">
        <f>VLOOKUP(A573,'Hospitalisation Details'!A$1:F2916,6,0)</f>
        <v>17337.580000000002</v>
      </c>
      <c r="N573" s="15" t="str">
        <f>VLOOKUP(A573,'Hospitalisation Details'!A$1:G2915,7,0)</f>
        <v>tier - 2</v>
      </c>
      <c r="O573" s="15" t="str">
        <f>VLOOKUP(A573,'Hospitalisation Details'!A$1:H2916,8,0)</f>
        <v>tier - 3</v>
      </c>
      <c r="P573" t="str">
        <f>VLOOKUP(A573,'Hospitalisation Details'!A$1:I2916,9,0)</f>
        <v>R1023</v>
      </c>
      <c r="Q573" s="15">
        <f>VLOOKUP(A573,'Hospitalisation Details'!A$1:M2916,13,0)</f>
        <v>59</v>
      </c>
    </row>
    <row r="574" spans="1:17" ht="15" x14ac:dyDescent="0.25">
      <c r="A574" s="1" t="s">
        <v>1798</v>
      </c>
      <c r="B574" t="str">
        <f>VLOOKUP(A574,'Customer Names'!A$1:D2909,4,0)</f>
        <v>Szolosi</v>
      </c>
      <c r="C574">
        <f>VLOOKUP(A574,'Medical Examinations'!A$1:B2909,2,0)</f>
        <v>49.07</v>
      </c>
      <c r="D574">
        <f>VLOOKUP(A574,'Medical Examinations'!A$1:C2910,3,0)</f>
        <v>9.08</v>
      </c>
      <c r="E574" s="15" t="str">
        <f>VLOOKUP(A574,'Medical Examinations'!A$1:D2909,4,0)</f>
        <v>Yes</v>
      </c>
      <c r="F574" s="15" t="str">
        <f>VLOOKUP(A574,'Medical Examinations'!A$1:E2909,5,0)</f>
        <v>NO</v>
      </c>
      <c r="G574" s="15" t="str">
        <f>VLOOKUP(A574,'Medical Examinations'!A$1:F2909,6,0)</f>
        <v>NO</v>
      </c>
      <c r="H574" s="15">
        <f>VLOOKUP(A574,'Medical Examinations'!A$1:G2909,7,0)</f>
        <v>1</v>
      </c>
      <c r="I574" t="str">
        <f>VLOOKUP(A574,'Medical Examinations'!A$1:H2908,8,0)</f>
        <v>NO</v>
      </c>
      <c r="J574" t="str">
        <f>VLOOKUP(A574,'Medical Examinations'!A$1:J2909,10,0)</f>
        <v>NormalWeight</v>
      </c>
      <c r="K574" t="str">
        <f>VLOOKUP(A574,'Medical Examinations'!A$1:K2908,11,0)</f>
        <v>Diabetes</v>
      </c>
      <c r="L574" t="str">
        <f>VLOOKUP(A574,'Hospitalisation Details'!A$1:L2916,12,0)</f>
        <v>25-Aug-1975</v>
      </c>
      <c r="M574">
        <f>VLOOKUP(A574,'Hospitalisation Details'!A$1:F2917,6,0)</f>
        <v>17253.43</v>
      </c>
      <c r="N574" s="15" t="str">
        <f>VLOOKUP(A574,'Hospitalisation Details'!A$1:G2916,7,0)</f>
        <v>tier - 2</v>
      </c>
      <c r="O574" s="15" t="str">
        <f>VLOOKUP(A574,'Hospitalisation Details'!A$1:H2917,8,0)</f>
        <v>tier - 3</v>
      </c>
      <c r="P574" t="str">
        <f>VLOOKUP(A574,'Hospitalisation Details'!A$1:I2917,9,0)</f>
        <v>R1026</v>
      </c>
      <c r="Q574" s="15">
        <f>VLOOKUP(A574,'Hospitalisation Details'!A$1:M2917,13,0)</f>
        <v>47</v>
      </c>
    </row>
    <row r="575" spans="1:17" ht="15" x14ac:dyDescent="0.25">
      <c r="A575" s="1" t="s">
        <v>1797</v>
      </c>
      <c r="B575" t="str">
        <f>VLOOKUP(A575,'Customer Names'!A$1:D2910,4,0)</f>
        <v>Butler</v>
      </c>
      <c r="C575">
        <f>VLOOKUP(A575,'Medical Examinations'!A$1:B2910,2,0)</f>
        <v>19.8</v>
      </c>
      <c r="D575">
        <f>VLOOKUP(A575,'Medical Examinations'!A$1:C2911,3,0)</f>
        <v>4.82</v>
      </c>
      <c r="E575" s="15" t="str">
        <f>VLOOKUP(A575,'Medical Examinations'!A$1:D2910,4,0)</f>
        <v>NO</v>
      </c>
      <c r="F575" s="15" t="str">
        <f>VLOOKUP(A575,'Medical Examinations'!A$1:E2910,5,0)</f>
        <v>NO</v>
      </c>
      <c r="G575" s="15" t="str">
        <f>VLOOKUP(A575,'Medical Examinations'!A$1:F2910,6,0)</f>
        <v>NO</v>
      </c>
      <c r="H575" s="15">
        <f>VLOOKUP(A575,'Medical Examinations'!A$1:G2910,7,0)</f>
        <v>0</v>
      </c>
      <c r="I575" t="str">
        <f>VLOOKUP(A575,'Medical Examinations'!A$1:H2909,8,0)</f>
        <v>Yes</v>
      </c>
      <c r="J575" t="str">
        <f>VLOOKUP(A575,'Medical Examinations'!A$1:J2910,10,0)</f>
        <v>Over Weight</v>
      </c>
      <c r="K575" t="str">
        <f>VLOOKUP(A575,'Medical Examinations'!A$1:K2909,11,0)</f>
        <v>Normal</v>
      </c>
      <c r="L575" t="str">
        <f>VLOOKUP(A575,'Hospitalisation Details'!A$1:L2917,12,0)</f>
        <v>22-Oct-1982</v>
      </c>
      <c r="M575">
        <f>VLOOKUP(A575,'Hospitalisation Details'!A$1:F2918,6,0)</f>
        <v>17179.52</v>
      </c>
      <c r="N575" s="15" t="str">
        <f>VLOOKUP(A575,'Hospitalisation Details'!A$1:G2917,7,0)</f>
        <v>tier - 2</v>
      </c>
      <c r="O575" s="15" t="str">
        <f>VLOOKUP(A575,'Hospitalisation Details'!A$1:H2918,8,0)</f>
        <v>tier - 1</v>
      </c>
      <c r="P575" t="str">
        <f>VLOOKUP(A575,'Hospitalisation Details'!A$1:I2918,9,0)</f>
        <v>R1013</v>
      </c>
      <c r="Q575" s="15">
        <f>VLOOKUP(A575,'Hospitalisation Details'!A$1:M2918,13,0)</f>
        <v>40</v>
      </c>
    </row>
    <row r="576" spans="1:17" ht="15" x14ac:dyDescent="0.25">
      <c r="A576" s="1" t="s">
        <v>1796</v>
      </c>
      <c r="B576" t="str">
        <f>VLOOKUP(A576,'Customer Names'!A$1:D2911,4,0)</f>
        <v>Fukuchi</v>
      </c>
      <c r="C576">
        <f>VLOOKUP(A576,'Medical Examinations'!A$1:B2911,2,0)</f>
        <v>27.36</v>
      </c>
      <c r="D576">
        <f>VLOOKUP(A576,'Medical Examinations'!A$1:C2912,3,0)</f>
        <v>4.6500000000000004</v>
      </c>
      <c r="E576" s="15" t="str">
        <f>VLOOKUP(A576,'Medical Examinations'!A$1:D2911,4,0)</f>
        <v>NO</v>
      </c>
      <c r="F576" s="15" t="str">
        <f>VLOOKUP(A576,'Medical Examinations'!A$1:E2911,5,0)</f>
        <v>Yes</v>
      </c>
      <c r="G576" s="15" t="str">
        <f>VLOOKUP(A576,'Medical Examinations'!A$1:F2911,6,0)</f>
        <v>NO</v>
      </c>
      <c r="H576" s="15">
        <f>VLOOKUP(A576,'Medical Examinations'!A$1:G2911,7,0)</f>
        <v>1</v>
      </c>
      <c r="I576" t="str">
        <f>VLOOKUP(A576,'Medical Examinations'!A$1:H2910,8,0)</f>
        <v>Yes</v>
      </c>
      <c r="J576" t="str">
        <f>VLOOKUP(A576,'Medical Examinations'!A$1:J2911,10,0)</f>
        <v>Obesity</v>
      </c>
      <c r="K576" t="str">
        <f>VLOOKUP(A576,'Medical Examinations'!A$1:K2910,11,0)</f>
        <v>Normal</v>
      </c>
      <c r="L576" t="str">
        <f>VLOOKUP(A576,'Hospitalisation Details'!A$1:L2918,12,0)</f>
        <v>18-Aug-2004</v>
      </c>
      <c r="M576">
        <f>VLOOKUP(A576,'Hospitalisation Details'!A$1:F2919,6,0)</f>
        <v>17178.68</v>
      </c>
      <c r="N576" s="15" t="str">
        <f>VLOOKUP(A576,'Hospitalisation Details'!A$1:G2918,7,0)</f>
        <v>tier - 2</v>
      </c>
      <c r="O576" s="15" t="str">
        <f>VLOOKUP(A576,'Hospitalisation Details'!A$1:H2919,8,0)</f>
        <v>tier - 2</v>
      </c>
      <c r="P576" t="str">
        <f>VLOOKUP(A576,'Hospitalisation Details'!A$1:I2919,9,0)</f>
        <v>R1019</v>
      </c>
      <c r="Q576" s="15">
        <f>VLOOKUP(A576,'Hospitalisation Details'!A$1:M2919,13,0)</f>
        <v>18</v>
      </c>
    </row>
    <row r="577" spans="1:17" ht="15" x14ac:dyDescent="0.25">
      <c r="A577" s="1" t="s">
        <v>1795</v>
      </c>
      <c r="B577" t="str">
        <f>VLOOKUP(A577,'Customer Names'!A$1:D2912,4,0)</f>
        <v>Drucker</v>
      </c>
      <c r="C577">
        <f>VLOOKUP(A577,'Medical Examinations'!A$1:B2912,2,0)</f>
        <v>42.95</v>
      </c>
      <c r="D577">
        <f>VLOOKUP(A577,'Medical Examinations'!A$1:C2913,3,0)</f>
        <v>5.16</v>
      </c>
      <c r="E577" s="15" t="str">
        <f>VLOOKUP(A577,'Medical Examinations'!A$1:D2912,4,0)</f>
        <v>Yes</v>
      </c>
      <c r="F577" s="15" t="str">
        <f>VLOOKUP(A577,'Medical Examinations'!A$1:E2912,5,0)</f>
        <v>NO</v>
      </c>
      <c r="G577" s="15" t="str">
        <f>VLOOKUP(A577,'Medical Examinations'!A$1:F2912,6,0)</f>
        <v>NO</v>
      </c>
      <c r="H577" s="15">
        <f>VLOOKUP(A577,'Medical Examinations'!A$1:G2912,7,0)</f>
        <v>1</v>
      </c>
      <c r="I577" t="str">
        <f>VLOOKUP(A577,'Medical Examinations'!A$1:H2911,8,0)</f>
        <v>NO</v>
      </c>
      <c r="J577" t="str">
        <f>VLOOKUP(A577,'Medical Examinations'!A$1:J2912,10,0)</f>
        <v>Obesity</v>
      </c>
      <c r="K577" t="str">
        <f>VLOOKUP(A577,'Medical Examinations'!A$1:K2911,11,0)</f>
        <v>Normal</v>
      </c>
      <c r="L577" t="str">
        <f>VLOOKUP(A577,'Hospitalisation Details'!A$1:L2919,12,0)</f>
        <v>7-Jun-1964</v>
      </c>
      <c r="M577">
        <f>VLOOKUP(A577,'Hospitalisation Details'!A$1:F2920,6,0)</f>
        <v>17174.52</v>
      </c>
      <c r="N577" s="15" t="str">
        <f>VLOOKUP(A577,'Hospitalisation Details'!A$1:G2919,7,0)</f>
        <v>tier - 2</v>
      </c>
      <c r="O577" s="15" t="str">
        <f>VLOOKUP(A577,'Hospitalisation Details'!A$1:H2920,8,0)</f>
        <v>tier - 2</v>
      </c>
      <c r="P577" t="str">
        <f>VLOOKUP(A577,'Hospitalisation Details'!A$1:I2920,9,0)</f>
        <v>R1012</v>
      </c>
      <c r="Q577" s="15">
        <f>VLOOKUP(A577,'Hospitalisation Details'!A$1:M2920,13,0)</f>
        <v>59</v>
      </c>
    </row>
    <row r="578" spans="1:17" ht="15" x14ac:dyDescent="0.25">
      <c r="A578" s="1" t="s">
        <v>1794</v>
      </c>
      <c r="B578" t="str">
        <f>VLOOKUP(A578,'Customer Names'!A$1:D2913,4,0)</f>
        <v>Aziz</v>
      </c>
      <c r="C578">
        <f>VLOOKUP(A578,'Medical Examinations'!A$1:B2913,2,0)</f>
        <v>42.66</v>
      </c>
      <c r="D578">
        <f>VLOOKUP(A578,'Medical Examinations'!A$1:C2914,3,0)</f>
        <v>10.44</v>
      </c>
      <c r="E578" s="15" t="str">
        <f>VLOOKUP(A578,'Medical Examinations'!A$1:D2913,4,0)</f>
        <v>NO</v>
      </c>
      <c r="F578" s="15" t="str">
        <f>VLOOKUP(A578,'Medical Examinations'!A$1:E2913,5,0)</f>
        <v>NO</v>
      </c>
      <c r="G578" s="15" t="str">
        <f>VLOOKUP(A578,'Medical Examinations'!A$1:F2913,6,0)</f>
        <v>NO</v>
      </c>
      <c r="H578" s="15">
        <f>VLOOKUP(A578,'Medical Examinations'!A$1:G2913,7,0)</f>
        <v>0</v>
      </c>
      <c r="I578" t="str">
        <f>VLOOKUP(A578,'Medical Examinations'!A$1:H2912,8,0)</f>
        <v>NO</v>
      </c>
      <c r="J578" t="str">
        <f>VLOOKUP(A578,'Medical Examinations'!A$1:J2913,10,0)</f>
        <v>Obesity</v>
      </c>
      <c r="K578" t="str">
        <f>VLOOKUP(A578,'Medical Examinations'!A$1:K2912,11,0)</f>
        <v>Diabetes</v>
      </c>
      <c r="L578" t="str">
        <f>VLOOKUP(A578,'Hospitalisation Details'!A$1:L2920,12,0)</f>
        <v>16-Sep-1965</v>
      </c>
      <c r="M578">
        <f>VLOOKUP(A578,'Hospitalisation Details'!A$1:F2921,6,0)</f>
        <v>17172.27</v>
      </c>
      <c r="N578" s="15" t="str">
        <f>VLOOKUP(A578,'Hospitalisation Details'!A$1:G2920,7,0)</f>
        <v>tier - 2</v>
      </c>
      <c r="O578" s="15" t="str">
        <f>VLOOKUP(A578,'Hospitalisation Details'!A$1:H2921,8,0)</f>
        <v>tier - 2</v>
      </c>
      <c r="P578" t="str">
        <f>VLOOKUP(A578,'Hospitalisation Details'!A$1:I2921,9,0)</f>
        <v>R1026</v>
      </c>
      <c r="Q578" s="15">
        <f>VLOOKUP(A578,'Hospitalisation Details'!A$1:M2921,13,0)</f>
        <v>57</v>
      </c>
    </row>
    <row r="579" spans="1:17" ht="15" x14ac:dyDescent="0.25">
      <c r="A579" s="1" t="s">
        <v>1793</v>
      </c>
      <c r="B579" t="str">
        <f>VLOOKUP(A579,'Customer Names'!A$1:D2914,4,0)</f>
        <v>Pak</v>
      </c>
      <c r="C579">
        <f>VLOOKUP(A579,'Medical Examinations'!A$1:B2914,2,0)</f>
        <v>33.630000000000003</v>
      </c>
      <c r="D579">
        <f>VLOOKUP(A579,'Medical Examinations'!A$1:C2915,3,0)</f>
        <v>5.69</v>
      </c>
      <c r="E579" s="15" t="str">
        <f>VLOOKUP(A579,'Medical Examinations'!A$1:D2914,4,0)</f>
        <v>NO</v>
      </c>
      <c r="F579" s="15" t="str">
        <f>VLOOKUP(A579,'Medical Examinations'!A$1:E2914,5,0)</f>
        <v>NO</v>
      </c>
      <c r="G579" s="15" t="str">
        <f>VLOOKUP(A579,'Medical Examinations'!A$1:F2914,6,0)</f>
        <v>NO</v>
      </c>
      <c r="H579" s="15">
        <f>VLOOKUP(A579,'Medical Examinations'!A$1:G2914,7,0)</f>
        <v>1</v>
      </c>
      <c r="I579" t="str">
        <f>VLOOKUP(A579,'Medical Examinations'!A$1:H2913,8,0)</f>
        <v>NO</v>
      </c>
      <c r="J579" t="str">
        <f>VLOOKUP(A579,'Medical Examinations'!A$1:J2914,10,0)</f>
        <v>Over Weight</v>
      </c>
      <c r="K579" t="str">
        <f>VLOOKUP(A579,'Medical Examinations'!A$1:K2913,11,0)</f>
        <v>Normal</v>
      </c>
      <c r="L579" t="str">
        <f>VLOOKUP(A579,'Hospitalisation Details'!A$1:L2921,12,0)</f>
        <v>3-Jun-1998</v>
      </c>
      <c r="M579">
        <f>VLOOKUP(A579,'Hospitalisation Details'!A$1:F2922,6,0)</f>
        <v>17128.43</v>
      </c>
      <c r="N579" s="15" t="str">
        <f>VLOOKUP(A579,'Hospitalisation Details'!A$1:G2921,7,0)</f>
        <v>tier - 2</v>
      </c>
      <c r="O579" s="15" t="str">
        <f>VLOOKUP(A579,'Hospitalisation Details'!A$1:H2922,8,0)</f>
        <v>tier - 3</v>
      </c>
      <c r="P579" t="str">
        <f>VLOOKUP(A579,'Hospitalisation Details'!A$1:I2922,9,0)</f>
        <v>R1016</v>
      </c>
      <c r="Q579" s="15">
        <f>VLOOKUP(A579,'Hospitalisation Details'!A$1:M2922,13,0)</f>
        <v>25</v>
      </c>
    </row>
    <row r="580" spans="1:17" ht="15" x14ac:dyDescent="0.25">
      <c r="A580" s="1" t="s">
        <v>1792</v>
      </c>
      <c r="B580" t="str">
        <f>VLOOKUP(A580,'Customer Names'!A$1:D2915,4,0)</f>
        <v>Kieta</v>
      </c>
      <c r="C580">
        <f>VLOOKUP(A580,'Medical Examinations'!A$1:B2915,2,0)</f>
        <v>26.84</v>
      </c>
      <c r="D580">
        <f>VLOOKUP(A580,'Medical Examinations'!A$1:C2916,3,0)</f>
        <v>6.5</v>
      </c>
      <c r="E580" s="15" t="str">
        <f>VLOOKUP(A580,'Medical Examinations'!A$1:D2915,4,0)</f>
        <v>NO</v>
      </c>
      <c r="F580" s="15" t="str">
        <f>VLOOKUP(A580,'Medical Examinations'!A$1:E2915,5,0)</f>
        <v>NO</v>
      </c>
      <c r="G580" s="15" t="str">
        <f>VLOOKUP(A580,'Medical Examinations'!A$1:F2915,6,0)</f>
        <v>NO</v>
      </c>
      <c r="H580" s="15">
        <f>VLOOKUP(A580,'Medical Examinations'!A$1:G2915,7,0)</f>
        <v>0</v>
      </c>
      <c r="I580" t="str">
        <f>VLOOKUP(A580,'Medical Examinations'!A$1:H2914,8,0)</f>
        <v>Yes</v>
      </c>
      <c r="J580" t="str">
        <f>VLOOKUP(A580,'Medical Examinations'!A$1:J2915,10,0)</f>
        <v>Over Weight</v>
      </c>
      <c r="K580" t="str">
        <f>VLOOKUP(A580,'Medical Examinations'!A$1:K2914,11,0)</f>
        <v>Diabetes</v>
      </c>
      <c r="L580" t="str">
        <f>VLOOKUP(A580,'Hospitalisation Details'!A$1:L2922,12,0)</f>
        <v>28-Jun-2002</v>
      </c>
      <c r="M580">
        <f>VLOOKUP(A580,'Hospitalisation Details'!A$1:F2923,6,0)</f>
        <v>17085.27</v>
      </c>
      <c r="N580" s="15" t="str">
        <f>VLOOKUP(A580,'Hospitalisation Details'!A$1:G2922,7,0)</f>
        <v>tier - 2</v>
      </c>
      <c r="O580" s="15" t="str">
        <f>VLOOKUP(A580,'Hospitalisation Details'!A$1:H2923,8,0)</f>
        <v>tier - 3</v>
      </c>
      <c r="P580" t="str">
        <f>VLOOKUP(A580,'Hospitalisation Details'!A$1:I2923,9,0)</f>
        <v>R1013</v>
      </c>
      <c r="Q580" s="15">
        <f>VLOOKUP(A580,'Hospitalisation Details'!A$1:M2923,13,0)</f>
        <v>20</v>
      </c>
    </row>
    <row r="581" spans="1:17" ht="15" x14ac:dyDescent="0.25">
      <c r="A581" s="1" t="s">
        <v>1791</v>
      </c>
      <c r="B581" t="str">
        <f>VLOOKUP(A581,'Customer Names'!A$1:D2916,4,0)</f>
        <v>Velez</v>
      </c>
      <c r="C581">
        <f>VLOOKUP(A581,'Medical Examinations'!A$1:B2916,2,0)</f>
        <v>28.3</v>
      </c>
      <c r="D581">
        <f>VLOOKUP(A581,'Medical Examinations'!A$1:C2917,3,0)</f>
        <v>5.73</v>
      </c>
      <c r="E581" s="15" t="str">
        <f>VLOOKUP(A581,'Medical Examinations'!A$1:D2916,4,0)</f>
        <v>NO</v>
      </c>
      <c r="F581" s="15" t="str">
        <f>VLOOKUP(A581,'Medical Examinations'!A$1:E2916,5,0)</f>
        <v>NO</v>
      </c>
      <c r="G581" s="15" t="str">
        <f>VLOOKUP(A581,'Medical Examinations'!A$1:F2916,6,0)</f>
        <v>Yes</v>
      </c>
      <c r="H581" s="15">
        <f>VLOOKUP(A581,'Medical Examinations'!A$1:G2916,7,0)</f>
        <v>1</v>
      </c>
      <c r="I581" t="str">
        <f>VLOOKUP(A581,'Medical Examinations'!A$1:H2915,8,0)</f>
        <v>Yes</v>
      </c>
      <c r="J581" t="str">
        <f>VLOOKUP(A581,'Medical Examinations'!A$1:J2916,10,0)</f>
        <v>Over Weight</v>
      </c>
      <c r="K581" t="str">
        <f>VLOOKUP(A581,'Medical Examinations'!A$1:K2915,11,0)</f>
        <v>Pre-Diabetes</v>
      </c>
      <c r="L581" t="str">
        <f>VLOOKUP(A581,'Hospitalisation Details'!A$1:L2923,12,0)</f>
        <v>26-Dec-2003</v>
      </c>
      <c r="M581">
        <f>VLOOKUP(A581,'Hospitalisation Details'!A$1:F2924,6,0)</f>
        <v>17081.080000000002</v>
      </c>
      <c r="N581" s="15" t="str">
        <f>VLOOKUP(A581,'Hospitalisation Details'!A$1:G2923,7,0)</f>
        <v>tier - 2</v>
      </c>
      <c r="O581" s="15" t="str">
        <f>VLOOKUP(A581,'Hospitalisation Details'!A$1:H2924,8,0)</f>
        <v>tier - 2</v>
      </c>
      <c r="P581" t="str">
        <f>VLOOKUP(A581,'Hospitalisation Details'!A$1:I2924,9,0)</f>
        <v>R1011</v>
      </c>
      <c r="Q581" s="15">
        <f>VLOOKUP(A581,'Hospitalisation Details'!A$1:M2924,13,0)</f>
        <v>19</v>
      </c>
    </row>
    <row r="582" spans="1:17" ht="15" x14ac:dyDescent="0.25">
      <c r="A582" s="1" t="s">
        <v>1790</v>
      </c>
      <c r="B582" t="str">
        <f>VLOOKUP(A582,'Customer Names'!A$1:D2917,4,0)</f>
        <v>Bussiere</v>
      </c>
      <c r="C582">
        <f>VLOOKUP(A582,'Medical Examinations'!A$1:B2917,2,0)</f>
        <v>27.06</v>
      </c>
      <c r="D582">
        <f>VLOOKUP(A582,'Medical Examinations'!A$1:C2918,3,0)</f>
        <v>5.74</v>
      </c>
      <c r="E582" s="15" t="str">
        <f>VLOOKUP(A582,'Medical Examinations'!A$1:D2917,4,0)</f>
        <v>Yes</v>
      </c>
      <c r="F582" s="15" t="str">
        <f>VLOOKUP(A582,'Medical Examinations'!A$1:E2917,5,0)</f>
        <v>NO</v>
      </c>
      <c r="G582" s="15" t="str">
        <f>VLOOKUP(A582,'Medical Examinations'!A$1:F2917,6,0)</f>
        <v>NO</v>
      </c>
      <c r="H582" s="15">
        <f>VLOOKUP(A582,'Medical Examinations'!A$1:G2917,7,0)</f>
        <v>0</v>
      </c>
      <c r="I582" t="str">
        <f>VLOOKUP(A582,'Medical Examinations'!A$1:H2916,8,0)</f>
        <v>Yes</v>
      </c>
      <c r="J582" t="str">
        <f>VLOOKUP(A582,'Medical Examinations'!A$1:J2917,10,0)</f>
        <v>Obesity</v>
      </c>
      <c r="K582" t="str">
        <f>VLOOKUP(A582,'Medical Examinations'!A$1:K2916,11,0)</f>
        <v>Pre-Diabetes</v>
      </c>
      <c r="L582" t="str">
        <f>VLOOKUP(A582,'Hospitalisation Details'!A$1:L2924,12,0)</f>
        <v>10-Jun-1996</v>
      </c>
      <c r="M582">
        <f>VLOOKUP(A582,'Hospitalisation Details'!A$1:F2925,6,0)</f>
        <v>17043.34</v>
      </c>
      <c r="N582" s="15" t="str">
        <f>VLOOKUP(A582,'Hospitalisation Details'!A$1:G2924,7,0)</f>
        <v>tier - 2</v>
      </c>
      <c r="O582" s="15" t="str">
        <f>VLOOKUP(A582,'Hospitalisation Details'!A$1:H2925,8,0)</f>
        <v>tier - 3</v>
      </c>
      <c r="P582" t="str">
        <f>VLOOKUP(A582,'Hospitalisation Details'!A$1:I2925,9,0)</f>
        <v>R1013</v>
      </c>
      <c r="Q582" s="15">
        <f>VLOOKUP(A582,'Hospitalisation Details'!A$1:M2925,13,0)</f>
        <v>26</v>
      </c>
    </row>
    <row r="583" spans="1:17" ht="15" x14ac:dyDescent="0.25">
      <c r="A583" s="1" t="s">
        <v>1789</v>
      </c>
      <c r="B583" t="str">
        <f>VLOOKUP(A583,'Customer Names'!A$1:D2918,4,0)</f>
        <v>McCartney</v>
      </c>
      <c r="C583">
        <f>VLOOKUP(A583,'Medical Examinations'!A$1:B2918,2,0)</f>
        <v>47.13</v>
      </c>
      <c r="D583">
        <f>VLOOKUP(A583,'Medical Examinations'!A$1:C2919,3,0)</f>
        <v>8.6999999999999993</v>
      </c>
      <c r="E583" s="15" t="str">
        <f>VLOOKUP(A583,'Medical Examinations'!A$1:D2918,4,0)</f>
        <v>NO</v>
      </c>
      <c r="F583" s="15" t="str">
        <f>VLOOKUP(A583,'Medical Examinations'!A$1:E2918,5,0)</f>
        <v>NO</v>
      </c>
      <c r="G583" s="15" t="str">
        <f>VLOOKUP(A583,'Medical Examinations'!A$1:F2918,6,0)</f>
        <v>NO</v>
      </c>
      <c r="H583" s="15">
        <f>VLOOKUP(A583,'Medical Examinations'!A$1:G2918,7,0)</f>
        <v>0</v>
      </c>
      <c r="I583" t="str">
        <f>VLOOKUP(A583,'Medical Examinations'!A$1:H2917,8,0)</f>
        <v>NO</v>
      </c>
      <c r="J583" t="str">
        <f>VLOOKUP(A583,'Medical Examinations'!A$1:J2918,10,0)</f>
        <v>Obesity</v>
      </c>
      <c r="K583" t="str">
        <f>VLOOKUP(A583,'Medical Examinations'!A$1:K2917,11,0)</f>
        <v>Diabetes</v>
      </c>
      <c r="L583" t="str">
        <f>VLOOKUP(A583,'Hospitalisation Details'!A$1:L2925,12,0)</f>
        <v>22-Aug-1971</v>
      </c>
      <c r="M583">
        <f>VLOOKUP(A583,'Hospitalisation Details'!A$1:F2926,6,0)</f>
        <v>17016.009999999998</v>
      </c>
      <c r="N583" s="15" t="str">
        <f>VLOOKUP(A583,'Hospitalisation Details'!A$1:G2925,7,0)</f>
        <v>tier - 2</v>
      </c>
      <c r="O583" s="15" t="str">
        <f>VLOOKUP(A583,'Hospitalisation Details'!A$1:H2926,8,0)</f>
        <v>tier - 2</v>
      </c>
      <c r="P583" t="str">
        <f>VLOOKUP(A583,'Hospitalisation Details'!A$1:I2926,9,0)</f>
        <v>R1023</v>
      </c>
      <c r="Q583" s="15">
        <f>VLOOKUP(A583,'Hospitalisation Details'!A$1:M2926,13,0)</f>
        <v>51</v>
      </c>
    </row>
    <row r="584" spans="1:17" ht="15" x14ac:dyDescent="0.25">
      <c r="A584" s="1" t="s">
        <v>1788</v>
      </c>
      <c r="B584" t="str">
        <f>VLOOKUP(A584,'Customer Names'!A$1:D2919,4,0)</f>
        <v>Bambauer</v>
      </c>
      <c r="C584">
        <f>VLOOKUP(A584,'Medical Examinations'!A$1:B2919,2,0)</f>
        <v>51.72</v>
      </c>
      <c r="D584">
        <f>VLOOKUP(A584,'Medical Examinations'!A$1:C2920,3,0)</f>
        <v>5.09</v>
      </c>
      <c r="E584" s="15" t="str">
        <f>VLOOKUP(A584,'Medical Examinations'!A$1:D2919,4,0)</f>
        <v>NO</v>
      </c>
      <c r="F584" s="15" t="str">
        <f>VLOOKUP(A584,'Medical Examinations'!A$1:E2919,5,0)</f>
        <v>NO</v>
      </c>
      <c r="G584" s="15" t="str">
        <f>VLOOKUP(A584,'Medical Examinations'!A$1:F2919,6,0)</f>
        <v>NO</v>
      </c>
      <c r="H584" s="15">
        <f>VLOOKUP(A584,'Medical Examinations'!A$1:G2919,7,0)</f>
        <v>0</v>
      </c>
      <c r="I584" t="str">
        <f>VLOOKUP(A584,'Medical Examinations'!A$1:H2918,8,0)</f>
        <v>NO</v>
      </c>
      <c r="J584" t="str">
        <f>VLOOKUP(A584,'Medical Examinations'!A$1:J2919,10,0)</f>
        <v>Obesity</v>
      </c>
      <c r="K584" t="str">
        <f>VLOOKUP(A584,'Medical Examinations'!A$1:K2918,11,0)</f>
        <v>Normal</v>
      </c>
      <c r="L584" t="str">
        <f>VLOOKUP(A584,'Hospitalisation Details'!A$1:L2926,12,0)</f>
        <v>16-Jul-1980</v>
      </c>
      <c r="M584">
        <f>VLOOKUP(A584,'Hospitalisation Details'!A$1:F2927,6,0)</f>
        <v>16990.55</v>
      </c>
      <c r="N584" s="15" t="str">
        <f>VLOOKUP(A584,'Hospitalisation Details'!A$1:G2926,7,0)</f>
        <v>tier - 2</v>
      </c>
      <c r="O584" s="15" t="str">
        <f>VLOOKUP(A584,'Hospitalisation Details'!A$1:H2927,8,0)</f>
        <v>tier - 3</v>
      </c>
      <c r="P584" t="str">
        <f>VLOOKUP(A584,'Hospitalisation Details'!A$1:I2927,9,0)</f>
        <v>R1012</v>
      </c>
      <c r="Q584" s="15">
        <f>VLOOKUP(A584,'Hospitalisation Details'!A$1:M2927,13,0)</f>
        <v>42</v>
      </c>
    </row>
    <row r="585" spans="1:17" ht="15" x14ac:dyDescent="0.25">
      <c r="A585" s="1" t="s">
        <v>1787</v>
      </c>
      <c r="B585" t="str">
        <f>VLOOKUP(A585,'Customer Names'!A$1:D2920,4,0)</f>
        <v>Mertz</v>
      </c>
      <c r="C585">
        <f>VLOOKUP(A585,'Medical Examinations'!A$1:B2920,2,0)</f>
        <v>48.59</v>
      </c>
      <c r="D585">
        <f>VLOOKUP(A585,'Medical Examinations'!A$1:C2921,3,0)</f>
        <v>5.57</v>
      </c>
      <c r="E585" s="15" t="str">
        <f>VLOOKUP(A585,'Medical Examinations'!A$1:D2920,4,0)</f>
        <v>NO</v>
      </c>
      <c r="F585" s="15" t="str">
        <f>VLOOKUP(A585,'Medical Examinations'!A$1:E2920,5,0)</f>
        <v>NO</v>
      </c>
      <c r="G585" s="15" t="str">
        <f>VLOOKUP(A585,'Medical Examinations'!A$1:F2920,6,0)</f>
        <v>NO</v>
      </c>
      <c r="H585" s="15">
        <f>VLOOKUP(A585,'Medical Examinations'!A$1:G2920,7,0)</f>
        <v>0</v>
      </c>
      <c r="I585" t="str">
        <f>VLOOKUP(A585,'Medical Examinations'!A$1:H2919,8,0)</f>
        <v>NO</v>
      </c>
      <c r="J585" t="str">
        <f>VLOOKUP(A585,'Medical Examinations'!A$1:J2920,10,0)</f>
        <v>Obesity</v>
      </c>
      <c r="K585" t="str">
        <f>VLOOKUP(A585,'Medical Examinations'!A$1:K2919,11,0)</f>
        <v>Normal</v>
      </c>
      <c r="L585" t="str">
        <f>VLOOKUP(A585,'Hospitalisation Details'!A$1:L2927,12,0)</f>
        <v>25-Aug-1977</v>
      </c>
      <c r="M585">
        <f>VLOOKUP(A585,'Hospitalisation Details'!A$1:F2928,6,0)</f>
        <v>16921.09</v>
      </c>
      <c r="N585" s="15" t="str">
        <f>VLOOKUP(A585,'Hospitalisation Details'!A$1:G2927,7,0)</f>
        <v>tier - 2</v>
      </c>
      <c r="O585" s="15" t="str">
        <f>VLOOKUP(A585,'Hospitalisation Details'!A$1:H2928,8,0)</f>
        <v>tier - 3</v>
      </c>
      <c r="P585" t="str">
        <f>VLOOKUP(A585,'Hospitalisation Details'!A$1:I2928,9,0)</f>
        <v>R1023</v>
      </c>
      <c r="Q585" s="15">
        <f>VLOOKUP(A585,'Hospitalisation Details'!A$1:M2928,13,0)</f>
        <v>45</v>
      </c>
    </row>
    <row r="586" spans="1:17" ht="15" x14ac:dyDescent="0.25">
      <c r="A586" s="1" t="s">
        <v>1786</v>
      </c>
      <c r="B586" t="str">
        <f>VLOOKUP(A586,'Customer Names'!A$1:D2921,4,0)</f>
        <v>Mason</v>
      </c>
      <c r="C586">
        <f>VLOOKUP(A586,'Medical Examinations'!A$1:B2921,2,0)</f>
        <v>45.18</v>
      </c>
      <c r="D586">
        <f>VLOOKUP(A586,'Medical Examinations'!A$1:C2922,3,0)</f>
        <v>10.87</v>
      </c>
      <c r="E586" s="15" t="str">
        <f>VLOOKUP(A586,'Medical Examinations'!A$1:D2921,4,0)</f>
        <v>NO</v>
      </c>
      <c r="F586" s="15" t="str">
        <f>VLOOKUP(A586,'Medical Examinations'!A$1:E2921,5,0)</f>
        <v>NO</v>
      </c>
      <c r="G586" s="15" t="str">
        <f>VLOOKUP(A586,'Medical Examinations'!A$1:F2921,6,0)</f>
        <v>NO</v>
      </c>
      <c r="H586" s="15">
        <f>VLOOKUP(A586,'Medical Examinations'!A$1:G2921,7,0)</f>
        <v>0</v>
      </c>
      <c r="I586" t="str">
        <f>VLOOKUP(A586,'Medical Examinations'!A$1:H2920,8,0)</f>
        <v>NO</v>
      </c>
      <c r="J586" t="str">
        <f>VLOOKUP(A586,'Medical Examinations'!A$1:J2921,10,0)</f>
        <v>Over Weight</v>
      </c>
      <c r="K586" t="str">
        <f>VLOOKUP(A586,'Medical Examinations'!A$1:K2920,11,0)</f>
        <v>Diabetes</v>
      </c>
      <c r="L586" t="str">
        <f>VLOOKUP(A586,'Hospitalisation Details'!A$1:L2928,12,0)</f>
        <v>21-Oct-1968</v>
      </c>
      <c r="M586">
        <f>VLOOKUP(A586,'Hospitalisation Details'!A$1:F2929,6,0)</f>
        <v>16903.5</v>
      </c>
      <c r="N586" s="15" t="str">
        <f>VLOOKUP(A586,'Hospitalisation Details'!A$1:G2928,7,0)</f>
        <v>tier - 2</v>
      </c>
      <c r="O586" s="15" t="str">
        <f>VLOOKUP(A586,'Hospitalisation Details'!A$1:H2929,8,0)</f>
        <v>tier - 3</v>
      </c>
      <c r="P586" t="str">
        <f>VLOOKUP(A586,'Hospitalisation Details'!A$1:I2929,9,0)</f>
        <v>R1012</v>
      </c>
      <c r="Q586" s="15">
        <f>VLOOKUP(A586,'Hospitalisation Details'!A$1:M2929,13,0)</f>
        <v>54</v>
      </c>
    </row>
    <row r="587" spans="1:17" ht="15" x14ac:dyDescent="0.25">
      <c r="A587" s="1" t="s">
        <v>1785</v>
      </c>
      <c r="B587" t="str">
        <f>VLOOKUP(A587,'Customer Names'!A$1:D2922,4,0)</f>
        <v>Rotich</v>
      </c>
      <c r="C587">
        <f>VLOOKUP(A587,'Medical Examinations'!A$1:B2922,2,0)</f>
        <v>27.9</v>
      </c>
      <c r="D587">
        <f>VLOOKUP(A587,'Medical Examinations'!A$1:C2923,3,0)</f>
        <v>6.02</v>
      </c>
      <c r="E587" s="15" t="str">
        <f>VLOOKUP(A587,'Medical Examinations'!A$1:D2922,4,0)</f>
        <v>NO</v>
      </c>
      <c r="F587" s="15" t="str">
        <f>VLOOKUP(A587,'Medical Examinations'!A$1:E2922,5,0)</f>
        <v>NO</v>
      </c>
      <c r="G587" s="15" t="str">
        <f>VLOOKUP(A587,'Medical Examinations'!A$1:F2922,6,0)</f>
        <v>Yes</v>
      </c>
      <c r="H587" s="15">
        <f>VLOOKUP(A587,'Medical Examinations'!A$1:G2922,7,0)</f>
        <v>1</v>
      </c>
      <c r="I587" t="str">
        <f>VLOOKUP(A587,'Medical Examinations'!A$1:H2921,8,0)</f>
        <v>Yes</v>
      </c>
      <c r="J587" t="str">
        <f>VLOOKUP(A587,'Medical Examinations'!A$1:J2922,10,0)</f>
        <v>Obesity</v>
      </c>
      <c r="K587" t="str">
        <f>VLOOKUP(A587,'Medical Examinations'!A$1:K2921,11,0)</f>
        <v>Pre-Diabetes</v>
      </c>
      <c r="L587" t="str">
        <f>VLOOKUP(A587,'Hospitalisation Details'!A$1:L2929,12,0)</f>
        <v>10-Sep-2003</v>
      </c>
      <c r="M587">
        <f>VLOOKUP(A587,'Hospitalisation Details'!A$1:F2930,6,0)</f>
        <v>16884.919999999998</v>
      </c>
      <c r="N587" s="15" t="str">
        <f>VLOOKUP(A587,'Hospitalisation Details'!A$1:G2929,7,0)</f>
        <v>tier - 2</v>
      </c>
      <c r="O587" s="15" t="str">
        <f>VLOOKUP(A587,'Hospitalisation Details'!A$1:H2930,8,0)</f>
        <v>tier - 2</v>
      </c>
      <c r="P587" t="str">
        <f>VLOOKUP(A587,'Hospitalisation Details'!A$1:I2930,9,0)</f>
        <v>R1011</v>
      </c>
      <c r="Q587" s="15">
        <f>VLOOKUP(A587,'Hospitalisation Details'!A$1:M2930,13,0)</f>
        <v>19</v>
      </c>
    </row>
    <row r="588" spans="1:17" ht="15" x14ac:dyDescent="0.25">
      <c r="A588" s="1" t="s">
        <v>1784</v>
      </c>
      <c r="B588" t="str">
        <f>VLOOKUP(A588,'Customer Names'!A$1:D2923,4,0)</f>
        <v>Fetzer</v>
      </c>
      <c r="C588">
        <f>VLOOKUP(A588,'Medical Examinations'!A$1:B2923,2,0)</f>
        <v>51.33</v>
      </c>
      <c r="D588">
        <f>VLOOKUP(A588,'Medical Examinations'!A$1:C2924,3,0)</f>
        <v>7</v>
      </c>
      <c r="E588" s="15" t="str">
        <f>VLOOKUP(A588,'Medical Examinations'!A$1:D2923,4,0)</f>
        <v>NO</v>
      </c>
      <c r="F588" s="15" t="str">
        <f>VLOOKUP(A588,'Medical Examinations'!A$1:E2923,5,0)</f>
        <v>NO</v>
      </c>
      <c r="G588" s="15" t="str">
        <f>VLOOKUP(A588,'Medical Examinations'!A$1:F2923,6,0)</f>
        <v>NO</v>
      </c>
      <c r="H588" s="15">
        <f>VLOOKUP(A588,'Medical Examinations'!A$1:G2923,7,0)</f>
        <v>0</v>
      </c>
      <c r="I588" t="str">
        <f>VLOOKUP(A588,'Medical Examinations'!A$1:H2922,8,0)</f>
        <v>NO</v>
      </c>
      <c r="J588" t="str">
        <f>VLOOKUP(A588,'Medical Examinations'!A$1:J2923,10,0)</f>
        <v>Obesity</v>
      </c>
      <c r="K588" t="str">
        <f>VLOOKUP(A588,'Medical Examinations'!A$1:K2922,11,0)</f>
        <v>Diabetes</v>
      </c>
      <c r="L588" t="str">
        <f>VLOOKUP(A588,'Hospitalisation Details'!A$1:L2930,12,0)</f>
        <v>8-Aug-1974</v>
      </c>
      <c r="M588">
        <f>VLOOKUP(A588,'Hospitalisation Details'!A$1:F2931,6,0)</f>
        <v>16841.32</v>
      </c>
      <c r="N588" s="15" t="str">
        <f>VLOOKUP(A588,'Hospitalisation Details'!A$1:G2930,7,0)</f>
        <v>tier - 2</v>
      </c>
      <c r="O588" s="15" t="str">
        <f>VLOOKUP(A588,'Hospitalisation Details'!A$1:H2931,8,0)</f>
        <v>tier - 3</v>
      </c>
      <c r="P588" t="str">
        <f>VLOOKUP(A588,'Hospitalisation Details'!A$1:I2931,9,0)</f>
        <v>R1011</v>
      </c>
      <c r="Q588" s="15">
        <f>VLOOKUP(A588,'Hospitalisation Details'!A$1:M2931,13,0)</f>
        <v>48</v>
      </c>
    </row>
    <row r="589" spans="1:17" ht="15" x14ac:dyDescent="0.25">
      <c r="A589" s="1" t="s">
        <v>1783</v>
      </c>
      <c r="B589" t="str">
        <f>VLOOKUP(A589,'Customer Names'!A$1:D2924,4,0)</f>
        <v>Mattis</v>
      </c>
      <c r="C589">
        <f>VLOOKUP(A589,'Medical Examinations'!A$1:B2924,2,0)</f>
        <v>30.59</v>
      </c>
      <c r="D589">
        <f>VLOOKUP(A589,'Medical Examinations'!A$1:C2925,3,0)</f>
        <v>5.56</v>
      </c>
      <c r="E589" s="15" t="str">
        <f>VLOOKUP(A589,'Medical Examinations'!A$1:D2924,4,0)</f>
        <v>Yes</v>
      </c>
      <c r="F589" s="15" t="str">
        <f>VLOOKUP(A589,'Medical Examinations'!A$1:E2924,5,0)</f>
        <v>NO</v>
      </c>
      <c r="G589" s="15" t="str">
        <f>VLOOKUP(A589,'Medical Examinations'!A$1:F2924,6,0)</f>
        <v>NO</v>
      </c>
      <c r="H589" s="15">
        <f>VLOOKUP(A589,'Medical Examinations'!A$1:G2924,7,0)</f>
        <v>1</v>
      </c>
      <c r="I589" t="str">
        <f>VLOOKUP(A589,'Medical Examinations'!A$1:H2923,8,0)</f>
        <v>NO</v>
      </c>
      <c r="J589" t="str">
        <f>VLOOKUP(A589,'Medical Examinations'!A$1:J2924,10,0)</f>
        <v>Obesity</v>
      </c>
      <c r="K589" t="str">
        <f>VLOOKUP(A589,'Medical Examinations'!A$1:K2923,11,0)</f>
        <v>Normal</v>
      </c>
      <c r="L589" t="str">
        <f>VLOOKUP(A589,'Hospitalisation Details'!A$1:L2931,12,0)</f>
        <v>19-Oct-1995</v>
      </c>
      <c r="M589">
        <f>VLOOKUP(A589,'Hospitalisation Details'!A$1:F2932,6,0)</f>
        <v>16796.41</v>
      </c>
      <c r="N589" s="15" t="str">
        <f>VLOOKUP(A589,'Hospitalisation Details'!A$1:G2931,7,0)</f>
        <v>tier - 2</v>
      </c>
      <c r="O589" s="15" t="str">
        <f>VLOOKUP(A589,'Hospitalisation Details'!A$1:H2932,8,0)</f>
        <v>tier - 3</v>
      </c>
      <c r="P589" t="str">
        <f>VLOOKUP(A589,'Hospitalisation Details'!A$1:I2932,9,0)</f>
        <v>R1024</v>
      </c>
      <c r="Q589" s="15">
        <f>VLOOKUP(A589,'Hospitalisation Details'!A$1:M2932,13,0)</f>
        <v>27</v>
      </c>
    </row>
    <row r="590" spans="1:17" ht="15" x14ac:dyDescent="0.25">
      <c r="A590" s="1" t="s">
        <v>1782</v>
      </c>
      <c r="B590" t="str">
        <f>VLOOKUP(A590,'Customer Names'!A$1:D2925,4,0)</f>
        <v>Cochran</v>
      </c>
      <c r="C590">
        <f>VLOOKUP(A590,'Medical Examinations'!A$1:B2925,2,0)</f>
        <v>39.229999999999997</v>
      </c>
      <c r="D590">
        <f>VLOOKUP(A590,'Medical Examinations'!A$1:C2926,3,0)</f>
        <v>8.4499999999999993</v>
      </c>
      <c r="E590" s="15" t="str">
        <f>VLOOKUP(A590,'Medical Examinations'!A$1:D2925,4,0)</f>
        <v>NO</v>
      </c>
      <c r="F590" s="15" t="str">
        <f>VLOOKUP(A590,'Medical Examinations'!A$1:E2925,5,0)</f>
        <v>NO</v>
      </c>
      <c r="G590" s="15" t="str">
        <f>VLOOKUP(A590,'Medical Examinations'!A$1:F2925,6,0)</f>
        <v>NO</v>
      </c>
      <c r="H590" s="15">
        <f>VLOOKUP(A590,'Medical Examinations'!A$1:G2925,7,0)</f>
        <v>0</v>
      </c>
      <c r="I590" t="str">
        <f>VLOOKUP(A590,'Medical Examinations'!A$1:H2924,8,0)</f>
        <v>NO</v>
      </c>
      <c r="J590" t="str">
        <f>VLOOKUP(A590,'Medical Examinations'!A$1:J2925,10,0)</f>
        <v>NormalWeight</v>
      </c>
      <c r="K590" t="str">
        <f>VLOOKUP(A590,'Medical Examinations'!A$1:K2924,11,0)</f>
        <v>Diabetes</v>
      </c>
      <c r="L590" t="str">
        <f>VLOOKUP(A590,'Hospitalisation Details'!A$1:L2932,12,0)</f>
        <v>29-Jul-1962</v>
      </c>
      <c r="M590">
        <f>VLOOKUP(A590,'Hospitalisation Details'!A$1:F2933,6,0)</f>
        <v>16779.400000000001</v>
      </c>
      <c r="N590" s="15" t="str">
        <f>VLOOKUP(A590,'Hospitalisation Details'!A$1:G2932,7,0)</f>
        <v>tier - 2</v>
      </c>
      <c r="O590" s="15" t="str">
        <f>VLOOKUP(A590,'Hospitalisation Details'!A$1:H2933,8,0)</f>
        <v>tier - 2</v>
      </c>
      <c r="P590" t="str">
        <f>VLOOKUP(A590,'Hospitalisation Details'!A$1:I2933,9,0)</f>
        <v>R1026</v>
      </c>
      <c r="Q590" s="15">
        <f>VLOOKUP(A590,'Hospitalisation Details'!A$1:M2933,13,0)</f>
        <v>60</v>
      </c>
    </row>
    <row r="591" spans="1:17" ht="15" x14ac:dyDescent="0.25">
      <c r="A591" s="1" t="s">
        <v>1781</v>
      </c>
      <c r="B591" t="str">
        <f>VLOOKUP(A591,'Customer Names'!A$1:D2926,4,0)</f>
        <v>Balinsky</v>
      </c>
      <c r="C591">
        <f>VLOOKUP(A591,'Medical Examinations'!A$1:B2926,2,0)</f>
        <v>19.094999999999999</v>
      </c>
      <c r="D591">
        <f>VLOOKUP(A591,'Medical Examinations'!A$1:C2927,3,0)</f>
        <v>6.19</v>
      </c>
      <c r="E591" s="15" t="str">
        <f>VLOOKUP(A591,'Medical Examinations'!A$1:D2926,4,0)</f>
        <v>NO</v>
      </c>
      <c r="F591" s="15" t="str">
        <f>VLOOKUP(A591,'Medical Examinations'!A$1:E2926,5,0)</f>
        <v>NO</v>
      </c>
      <c r="G591" s="15" t="str">
        <f>VLOOKUP(A591,'Medical Examinations'!A$1:F2926,6,0)</f>
        <v>NO</v>
      </c>
      <c r="H591" s="15">
        <f>VLOOKUP(A591,'Medical Examinations'!A$1:G2926,7,0)</f>
        <v>0</v>
      </c>
      <c r="I591" t="str">
        <f>VLOOKUP(A591,'Medical Examinations'!A$1:H2925,8,0)</f>
        <v>Yes</v>
      </c>
      <c r="J591" t="str">
        <f>VLOOKUP(A591,'Medical Examinations'!A$1:J2926,10,0)</f>
        <v>Obesity</v>
      </c>
      <c r="K591" t="str">
        <f>VLOOKUP(A591,'Medical Examinations'!A$1:K2925,11,0)</f>
        <v>Pre-Diabetes</v>
      </c>
      <c r="L591" t="str">
        <f>VLOOKUP(A591,'Hospitalisation Details'!A$1:L2933,12,0)</f>
        <v>23-Sep-1989</v>
      </c>
      <c r="M591">
        <f>VLOOKUP(A591,'Hospitalisation Details'!A$1:F2934,6,0)</f>
        <v>16776.3</v>
      </c>
      <c r="N591" s="15" t="str">
        <f>VLOOKUP(A591,'Hospitalisation Details'!A$1:G2933,7,0)</f>
        <v>tier - 2</v>
      </c>
      <c r="O591" s="15" t="str">
        <f>VLOOKUP(A591,'Hospitalisation Details'!A$1:H2934,8,0)</f>
        <v>tier - 2</v>
      </c>
      <c r="P591" t="str">
        <f>VLOOKUP(A591,'Hospitalisation Details'!A$1:I2934,9,0)</f>
        <v>R1024</v>
      </c>
      <c r="Q591" s="15">
        <f>VLOOKUP(A591,'Hospitalisation Details'!A$1:M2934,13,0)</f>
        <v>33</v>
      </c>
    </row>
    <row r="592" spans="1:17" ht="15" x14ac:dyDescent="0.25">
      <c r="A592" s="1" t="s">
        <v>1780</v>
      </c>
      <c r="B592" t="str">
        <f>VLOOKUP(A592,'Customer Names'!A$1:D2927,4,0)</f>
        <v>Reilly</v>
      </c>
      <c r="C592">
        <f>VLOOKUP(A592,'Medical Examinations'!A$1:B2927,2,0)</f>
        <v>49.72</v>
      </c>
      <c r="D592">
        <f>VLOOKUP(A592,'Medical Examinations'!A$1:C2928,3,0)</f>
        <v>7.71</v>
      </c>
      <c r="E592" s="15" t="str">
        <f>VLOOKUP(A592,'Medical Examinations'!A$1:D2927,4,0)</f>
        <v>NO</v>
      </c>
      <c r="F592" s="15" t="str">
        <f>VLOOKUP(A592,'Medical Examinations'!A$1:E2927,5,0)</f>
        <v>NO</v>
      </c>
      <c r="G592" s="15" t="str">
        <f>VLOOKUP(A592,'Medical Examinations'!A$1:F2927,6,0)</f>
        <v>NO</v>
      </c>
      <c r="H592" s="15">
        <f>VLOOKUP(A592,'Medical Examinations'!A$1:G2927,7,0)</f>
        <v>0</v>
      </c>
      <c r="I592" t="str">
        <f>VLOOKUP(A592,'Medical Examinations'!A$1:H2926,8,0)</f>
        <v>NO</v>
      </c>
      <c r="J592" t="str">
        <f>VLOOKUP(A592,'Medical Examinations'!A$1:J2927,10,0)</f>
        <v>NormalWeight</v>
      </c>
      <c r="K592" t="str">
        <f>VLOOKUP(A592,'Medical Examinations'!A$1:K2926,11,0)</f>
        <v>Diabetes</v>
      </c>
      <c r="L592" t="str">
        <f>VLOOKUP(A592,'Hospitalisation Details'!A$1:L2934,12,0)</f>
        <v>28-Aug-1974</v>
      </c>
      <c r="M592">
        <f>VLOOKUP(A592,'Hospitalisation Details'!A$1:F2935,6,0)</f>
        <v>16770.990000000002</v>
      </c>
      <c r="N592" s="15" t="str">
        <f>VLOOKUP(A592,'Hospitalisation Details'!A$1:G2934,7,0)</f>
        <v>tier - 2</v>
      </c>
      <c r="O592" s="15" t="str">
        <f>VLOOKUP(A592,'Hospitalisation Details'!A$1:H2935,8,0)</f>
        <v>tier - 1</v>
      </c>
      <c r="P592" t="str">
        <f>VLOOKUP(A592,'Hospitalisation Details'!A$1:I2935,9,0)</f>
        <v>R1012</v>
      </c>
      <c r="Q592" s="15">
        <f>VLOOKUP(A592,'Hospitalisation Details'!A$1:M2935,13,0)</f>
        <v>48</v>
      </c>
    </row>
    <row r="593" spans="1:17" ht="15" x14ac:dyDescent="0.25">
      <c r="A593" s="1" t="s">
        <v>1779</v>
      </c>
      <c r="B593" t="str">
        <f>VLOOKUP(A593,'Customer Names'!A$1:D2928,4,0)</f>
        <v>Johnson</v>
      </c>
      <c r="C593">
        <f>VLOOKUP(A593,'Medical Examinations'!A$1:B2928,2,0)</f>
        <v>21.754999999999999</v>
      </c>
      <c r="D593">
        <f>VLOOKUP(A593,'Medical Examinations'!A$1:C2929,3,0)</f>
        <v>4.63</v>
      </c>
      <c r="E593" s="15" t="str">
        <f>VLOOKUP(A593,'Medical Examinations'!A$1:D2928,4,0)</f>
        <v>NO</v>
      </c>
      <c r="F593" s="15" t="str">
        <f>VLOOKUP(A593,'Medical Examinations'!A$1:E2928,5,0)</f>
        <v>NO</v>
      </c>
      <c r="G593" s="15" t="str">
        <f>VLOOKUP(A593,'Medical Examinations'!A$1:F2928,6,0)</f>
        <v>Yes</v>
      </c>
      <c r="H593" s="15">
        <f>VLOOKUP(A593,'Medical Examinations'!A$1:G2928,7,0)</f>
        <v>1</v>
      </c>
      <c r="I593" t="str">
        <f>VLOOKUP(A593,'Medical Examinations'!A$1:H2927,8,0)</f>
        <v>Yes</v>
      </c>
      <c r="J593" t="str">
        <f>VLOOKUP(A593,'Medical Examinations'!A$1:J2928,10,0)</f>
        <v>Obesity</v>
      </c>
      <c r="K593" t="str">
        <f>VLOOKUP(A593,'Medical Examinations'!A$1:K2927,11,0)</f>
        <v>Normal</v>
      </c>
      <c r="L593" t="str">
        <f>VLOOKUP(A593,'Hospitalisation Details'!A$1:L2935,12,0)</f>
        <v>5-Nov-1993</v>
      </c>
      <c r="M593">
        <f>VLOOKUP(A593,'Hospitalisation Details'!A$1:F2936,6,0)</f>
        <v>16657.72</v>
      </c>
      <c r="N593" s="15" t="str">
        <f>VLOOKUP(A593,'Hospitalisation Details'!A$1:G2935,7,0)</f>
        <v>tier - 2</v>
      </c>
      <c r="O593" s="15" t="str">
        <f>VLOOKUP(A593,'Hospitalisation Details'!A$1:H2936,8,0)</f>
        <v>tier - 1</v>
      </c>
      <c r="P593" t="str">
        <f>VLOOKUP(A593,'Hospitalisation Details'!A$1:I2936,9,0)</f>
        <v>R1024</v>
      </c>
      <c r="Q593" s="15">
        <f>VLOOKUP(A593,'Hospitalisation Details'!A$1:M2936,13,0)</f>
        <v>29</v>
      </c>
    </row>
    <row r="594" spans="1:17" ht="15" x14ac:dyDescent="0.25">
      <c r="A594" s="1" t="s">
        <v>1778</v>
      </c>
      <c r="B594" t="str">
        <f>VLOOKUP(A594,'Customer Names'!A$1:D2929,4,0)</f>
        <v>Petry</v>
      </c>
      <c r="C594">
        <f>VLOOKUP(A594,'Medical Examinations'!A$1:B2929,2,0)</f>
        <v>48.39</v>
      </c>
      <c r="D594">
        <f>VLOOKUP(A594,'Medical Examinations'!A$1:C2930,3,0)</f>
        <v>4.6100000000000003</v>
      </c>
      <c r="E594" s="15" t="str">
        <f>VLOOKUP(A594,'Medical Examinations'!A$1:D2929,4,0)</f>
        <v>NO</v>
      </c>
      <c r="F594" s="15" t="str">
        <f>VLOOKUP(A594,'Medical Examinations'!A$1:E2929,5,0)</f>
        <v>NO</v>
      </c>
      <c r="G594" s="15" t="str">
        <f>VLOOKUP(A594,'Medical Examinations'!A$1:F2929,6,0)</f>
        <v>NO</v>
      </c>
      <c r="H594" s="15">
        <f>VLOOKUP(A594,'Medical Examinations'!A$1:G2929,7,0)</f>
        <v>0</v>
      </c>
      <c r="I594" t="str">
        <f>VLOOKUP(A594,'Medical Examinations'!A$1:H2928,8,0)</f>
        <v>NO</v>
      </c>
      <c r="J594" t="str">
        <f>VLOOKUP(A594,'Medical Examinations'!A$1:J2929,10,0)</f>
        <v>Obesity</v>
      </c>
      <c r="K594" t="str">
        <f>VLOOKUP(A594,'Medical Examinations'!A$1:K2928,11,0)</f>
        <v>Normal</v>
      </c>
      <c r="L594" t="str">
        <f>VLOOKUP(A594,'Hospitalisation Details'!A$1:L2936,12,0)</f>
        <v>25-Sep-1977</v>
      </c>
      <c r="M594">
        <f>VLOOKUP(A594,'Hospitalisation Details'!A$1:F2937,6,0)</f>
        <v>16631.61</v>
      </c>
      <c r="N594" s="15" t="str">
        <f>VLOOKUP(A594,'Hospitalisation Details'!A$1:G2936,7,0)</f>
        <v>tier - 2</v>
      </c>
      <c r="O594" s="15" t="str">
        <f>VLOOKUP(A594,'Hospitalisation Details'!A$1:H2937,8,0)</f>
        <v>tier - 1</v>
      </c>
      <c r="P594" t="str">
        <f>VLOOKUP(A594,'Hospitalisation Details'!A$1:I2937,9,0)</f>
        <v>R1012</v>
      </c>
      <c r="Q594" s="15">
        <f>VLOOKUP(A594,'Hospitalisation Details'!A$1:M2937,13,0)</f>
        <v>45</v>
      </c>
    </row>
    <row r="595" spans="1:17" ht="15" x14ac:dyDescent="0.25">
      <c r="A595" s="1" t="s">
        <v>1777</v>
      </c>
      <c r="B595" t="str">
        <f>VLOOKUP(A595,'Customer Names'!A$1:D2930,4,0)</f>
        <v>Laleman</v>
      </c>
      <c r="C595">
        <f>VLOOKUP(A595,'Medical Examinations'!A$1:B2930,2,0)</f>
        <v>47.15</v>
      </c>
      <c r="D595">
        <f>VLOOKUP(A595,'Medical Examinations'!A$1:C2931,3,0)</f>
        <v>9.5299999999999994</v>
      </c>
      <c r="E595" s="15" t="str">
        <f>VLOOKUP(A595,'Medical Examinations'!A$1:D2930,4,0)</f>
        <v>Yes</v>
      </c>
      <c r="F595" s="15" t="str">
        <f>VLOOKUP(A595,'Medical Examinations'!A$1:E2930,5,0)</f>
        <v>NO</v>
      </c>
      <c r="G595" s="15" t="str">
        <f>VLOOKUP(A595,'Medical Examinations'!A$1:F2930,6,0)</f>
        <v>NO</v>
      </c>
      <c r="H595" s="15">
        <f>VLOOKUP(A595,'Medical Examinations'!A$1:G2930,7,0)</f>
        <v>1</v>
      </c>
      <c r="I595" t="str">
        <f>VLOOKUP(A595,'Medical Examinations'!A$1:H2929,8,0)</f>
        <v>NO</v>
      </c>
      <c r="J595" t="str">
        <f>VLOOKUP(A595,'Medical Examinations'!A$1:J2930,10,0)</f>
        <v>Obesity</v>
      </c>
      <c r="K595" t="str">
        <f>VLOOKUP(A595,'Medical Examinations'!A$1:K2929,11,0)</f>
        <v>Diabetes</v>
      </c>
      <c r="L595" t="str">
        <f>VLOOKUP(A595,'Hospitalisation Details'!A$1:L2937,12,0)</f>
        <v>24-Jul-1975</v>
      </c>
      <c r="M595">
        <f>VLOOKUP(A595,'Hospitalisation Details'!A$1:F2938,6,0)</f>
        <v>16602.18</v>
      </c>
      <c r="N595" s="15" t="str">
        <f>VLOOKUP(A595,'Hospitalisation Details'!A$1:G2937,7,0)</f>
        <v>tier - 2</v>
      </c>
      <c r="O595" s="15" t="str">
        <f>VLOOKUP(A595,'Hospitalisation Details'!A$1:H2938,8,0)</f>
        <v>tier - 1</v>
      </c>
      <c r="P595" t="str">
        <f>VLOOKUP(A595,'Hospitalisation Details'!A$1:I2938,9,0)</f>
        <v>R1026</v>
      </c>
      <c r="Q595" s="15">
        <f>VLOOKUP(A595,'Hospitalisation Details'!A$1:M2938,13,0)</f>
        <v>47</v>
      </c>
    </row>
    <row r="596" spans="1:17" ht="15" x14ac:dyDescent="0.25">
      <c r="A596" s="1" t="s">
        <v>1776</v>
      </c>
      <c r="B596" t="str">
        <f>VLOOKUP(A596,'Customer Names'!A$1:D2931,4,0)</f>
        <v>Colby</v>
      </c>
      <c r="C596">
        <f>VLOOKUP(A596,'Medical Examinations'!A$1:B2931,2,0)</f>
        <v>47.59</v>
      </c>
      <c r="D596">
        <f>VLOOKUP(A596,'Medical Examinations'!A$1:C2932,3,0)</f>
        <v>11.43</v>
      </c>
      <c r="E596" s="15" t="str">
        <f>VLOOKUP(A596,'Medical Examinations'!A$1:D2931,4,0)</f>
        <v>Yes</v>
      </c>
      <c r="F596" s="15" t="str">
        <f>VLOOKUP(A596,'Medical Examinations'!A$1:E2931,5,0)</f>
        <v>NO</v>
      </c>
      <c r="G596" s="15" t="str">
        <f>VLOOKUP(A596,'Medical Examinations'!A$1:F2931,6,0)</f>
        <v>NO</v>
      </c>
      <c r="H596" s="15">
        <f>VLOOKUP(A596,'Medical Examinations'!A$1:G2931,7,0)</f>
        <v>2</v>
      </c>
      <c r="I596" t="str">
        <f>VLOOKUP(A596,'Medical Examinations'!A$1:H2930,8,0)</f>
        <v>NO</v>
      </c>
      <c r="J596" t="str">
        <f>VLOOKUP(A596,'Medical Examinations'!A$1:J2931,10,0)</f>
        <v>Obesity</v>
      </c>
      <c r="K596" t="str">
        <f>VLOOKUP(A596,'Medical Examinations'!A$1:K2930,11,0)</f>
        <v>Diabetes</v>
      </c>
      <c r="L596" t="str">
        <f>VLOOKUP(A596,'Hospitalisation Details'!A$1:L2938,12,0)</f>
        <v>10-Jul-1970</v>
      </c>
      <c r="M596">
        <f>VLOOKUP(A596,'Hospitalisation Details'!A$1:F2939,6,0)</f>
        <v>16600.16</v>
      </c>
      <c r="N596" s="15" t="str">
        <f>VLOOKUP(A596,'Hospitalisation Details'!A$1:G2938,7,0)</f>
        <v>tier - 2</v>
      </c>
      <c r="O596" s="15" t="str">
        <f>VLOOKUP(A596,'Hospitalisation Details'!A$1:H2939,8,0)</f>
        <v>tier - 2</v>
      </c>
      <c r="P596" t="str">
        <f>VLOOKUP(A596,'Hospitalisation Details'!A$1:I2939,9,0)</f>
        <v>R1011</v>
      </c>
      <c r="Q596" s="15">
        <f>VLOOKUP(A596,'Hospitalisation Details'!A$1:M2939,13,0)</f>
        <v>52</v>
      </c>
    </row>
    <row r="597" spans="1:17" ht="15" x14ac:dyDescent="0.25">
      <c r="A597" s="1" t="s">
        <v>1775</v>
      </c>
      <c r="B597" t="str">
        <f>VLOOKUP(A597,'Customer Names'!A$1:D2932,4,0)</f>
        <v>Wathke</v>
      </c>
      <c r="C597">
        <f>VLOOKUP(A597,'Medical Examinations'!A$1:B2932,2,0)</f>
        <v>39.81</v>
      </c>
      <c r="D597">
        <f>VLOOKUP(A597,'Medical Examinations'!A$1:C2933,3,0)</f>
        <v>7.65</v>
      </c>
      <c r="E597" s="15" t="str">
        <f>VLOOKUP(A597,'Medical Examinations'!A$1:D2932,4,0)</f>
        <v>Yes</v>
      </c>
      <c r="F597" s="15" t="str">
        <f>VLOOKUP(A597,'Medical Examinations'!A$1:E2932,5,0)</f>
        <v>NO</v>
      </c>
      <c r="G597" s="15" t="str">
        <f>VLOOKUP(A597,'Medical Examinations'!A$1:F2932,6,0)</f>
        <v>Yes</v>
      </c>
      <c r="H597" s="15">
        <f>VLOOKUP(A597,'Medical Examinations'!A$1:G2932,7,0)</f>
        <v>1</v>
      </c>
      <c r="I597" t="str">
        <f>VLOOKUP(A597,'Medical Examinations'!A$1:H2931,8,0)</f>
        <v>NO</v>
      </c>
      <c r="J597" t="str">
        <f>VLOOKUP(A597,'Medical Examinations'!A$1:J2932,10,0)</f>
        <v>Obesity</v>
      </c>
      <c r="K597" t="str">
        <f>VLOOKUP(A597,'Medical Examinations'!A$1:K2931,11,0)</f>
        <v>Diabetes</v>
      </c>
      <c r="L597" t="str">
        <f>VLOOKUP(A597,'Hospitalisation Details'!A$1:L2939,12,0)</f>
        <v>25-Jun-1963</v>
      </c>
      <c r="M597">
        <f>VLOOKUP(A597,'Hospitalisation Details'!A$1:F2940,6,0)</f>
        <v>16587.96</v>
      </c>
      <c r="N597" s="15" t="str">
        <f>VLOOKUP(A597,'Hospitalisation Details'!A$1:G2939,7,0)</f>
        <v>tier - 2</v>
      </c>
      <c r="O597" s="15" t="str">
        <f>VLOOKUP(A597,'Hospitalisation Details'!A$1:H2940,8,0)</f>
        <v>tier - 2</v>
      </c>
      <c r="P597" t="str">
        <f>VLOOKUP(A597,'Hospitalisation Details'!A$1:I2940,9,0)</f>
        <v>R1023</v>
      </c>
      <c r="Q597" s="15">
        <f>VLOOKUP(A597,'Hospitalisation Details'!A$1:M2940,13,0)</f>
        <v>59</v>
      </c>
    </row>
    <row r="598" spans="1:17" ht="15" x14ac:dyDescent="0.25">
      <c r="A598" s="1" t="s">
        <v>1774</v>
      </c>
      <c r="B598" t="str">
        <f>VLOOKUP(A598,'Customer Names'!A$1:D2933,4,0)</f>
        <v>Daly</v>
      </c>
      <c r="C598">
        <f>VLOOKUP(A598,'Medical Examinations'!A$1:B2933,2,0)</f>
        <v>31.02</v>
      </c>
      <c r="D598">
        <f>VLOOKUP(A598,'Medical Examinations'!A$1:C2934,3,0)</f>
        <v>5.87</v>
      </c>
      <c r="E598" s="15" t="str">
        <f>VLOOKUP(A598,'Medical Examinations'!A$1:D2933,4,0)</f>
        <v>Yes</v>
      </c>
      <c r="F598" s="15" t="str">
        <f>VLOOKUP(A598,'Medical Examinations'!A$1:E2933,5,0)</f>
        <v>NO</v>
      </c>
      <c r="G598" s="15" t="str">
        <f>VLOOKUP(A598,'Medical Examinations'!A$1:F2933,6,0)</f>
        <v>NO</v>
      </c>
      <c r="H598" s="15">
        <f>VLOOKUP(A598,'Medical Examinations'!A$1:G2933,7,0)</f>
        <v>0</v>
      </c>
      <c r="I598" t="str">
        <f>VLOOKUP(A598,'Medical Examinations'!A$1:H2932,8,0)</f>
        <v>NO</v>
      </c>
      <c r="J598" t="str">
        <f>VLOOKUP(A598,'Medical Examinations'!A$1:J2933,10,0)</f>
        <v>NormalWeight</v>
      </c>
      <c r="K598" t="str">
        <f>VLOOKUP(A598,'Medical Examinations'!A$1:K2932,11,0)</f>
        <v>Pre-Diabetes</v>
      </c>
      <c r="L598" t="str">
        <f>VLOOKUP(A598,'Hospitalisation Details'!A$1:L2940,12,0)</f>
        <v>25-Jun-2001</v>
      </c>
      <c r="M598">
        <f>VLOOKUP(A598,'Hospitalisation Details'!A$1:F2941,6,0)</f>
        <v>16586.5</v>
      </c>
      <c r="N598" s="15" t="str">
        <f>VLOOKUP(A598,'Hospitalisation Details'!A$1:G2940,7,0)</f>
        <v>tier - 2</v>
      </c>
      <c r="O598" s="15" t="str">
        <f>VLOOKUP(A598,'Hospitalisation Details'!A$1:H2941,8,0)</f>
        <v>tier - 1</v>
      </c>
      <c r="P598" t="str">
        <f>VLOOKUP(A598,'Hospitalisation Details'!A$1:I2941,9,0)</f>
        <v>R1013</v>
      </c>
      <c r="Q598" s="15">
        <f>VLOOKUP(A598,'Hospitalisation Details'!A$1:M2941,13,0)</f>
        <v>21</v>
      </c>
    </row>
    <row r="599" spans="1:17" ht="15" x14ac:dyDescent="0.25">
      <c r="A599" s="1" t="s">
        <v>1773</v>
      </c>
      <c r="B599" t="str">
        <f>VLOOKUP(A599,'Customer Names'!A$1:D2934,4,0)</f>
        <v>Dillon</v>
      </c>
      <c r="C599">
        <f>VLOOKUP(A599,'Medical Examinations'!A$1:B2934,2,0)</f>
        <v>24.75</v>
      </c>
      <c r="D599">
        <f>VLOOKUP(A599,'Medical Examinations'!A$1:C2935,3,0)</f>
        <v>4.3600000000000003</v>
      </c>
      <c r="E599" s="15" t="str">
        <f>VLOOKUP(A599,'Medical Examinations'!A$1:D2934,4,0)</f>
        <v>Yes</v>
      </c>
      <c r="F599" s="15" t="str">
        <f>VLOOKUP(A599,'Medical Examinations'!A$1:E2934,5,0)</f>
        <v>NO</v>
      </c>
      <c r="G599" s="15" t="str">
        <f>VLOOKUP(A599,'Medical Examinations'!A$1:F2934,6,0)</f>
        <v>NO</v>
      </c>
      <c r="H599" s="15">
        <f>VLOOKUP(A599,'Medical Examinations'!A$1:G2934,7,0)</f>
        <v>1</v>
      </c>
      <c r="I599" t="str">
        <f>VLOOKUP(A599,'Medical Examinations'!A$1:H2933,8,0)</f>
        <v>Yes</v>
      </c>
      <c r="J599" t="str">
        <f>VLOOKUP(A599,'Medical Examinations'!A$1:J2934,10,0)</f>
        <v>Obesity</v>
      </c>
      <c r="K599" t="str">
        <f>VLOOKUP(A599,'Medical Examinations'!A$1:K2933,11,0)</f>
        <v>Normal</v>
      </c>
      <c r="L599" t="str">
        <f>VLOOKUP(A599,'Hospitalisation Details'!A$1:L2941,12,0)</f>
        <v>23-Dec-1995</v>
      </c>
      <c r="M599">
        <f>VLOOKUP(A599,'Hospitalisation Details'!A$1:F2942,6,0)</f>
        <v>16577.78</v>
      </c>
      <c r="N599" s="15" t="str">
        <f>VLOOKUP(A599,'Hospitalisation Details'!A$1:G2941,7,0)</f>
        <v>tier - 2</v>
      </c>
      <c r="O599" s="15" t="str">
        <f>VLOOKUP(A599,'Hospitalisation Details'!A$1:H2942,8,0)</f>
        <v>tier - 1</v>
      </c>
      <c r="P599" t="str">
        <f>VLOOKUP(A599,'Hospitalisation Details'!A$1:I2942,9,0)</f>
        <v>R1013</v>
      </c>
      <c r="Q599" s="15">
        <f>VLOOKUP(A599,'Hospitalisation Details'!A$1:M2942,13,0)</f>
        <v>27</v>
      </c>
    </row>
    <row r="600" spans="1:17" ht="15" x14ac:dyDescent="0.25">
      <c r="A600" s="1" t="s">
        <v>1772</v>
      </c>
      <c r="B600" t="str">
        <f>VLOOKUP(A600,'Customer Names'!A$1:D2935,4,0)</f>
        <v>Pontes</v>
      </c>
      <c r="C600">
        <f>VLOOKUP(A600,'Medical Examinations'!A$1:B2935,2,0)</f>
        <v>30.114999999999998</v>
      </c>
      <c r="D600">
        <f>VLOOKUP(A600,'Medical Examinations'!A$1:C2936,3,0)</f>
        <v>10.119999999999999</v>
      </c>
      <c r="E600" s="15" t="str">
        <f>VLOOKUP(A600,'Medical Examinations'!A$1:D2935,4,0)</f>
        <v>NO</v>
      </c>
      <c r="F600" s="15" t="str">
        <f>VLOOKUP(A600,'Medical Examinations'!A$1:E2935,5,0)</f>
        <v>NO</v>
      </c>
      <c r="G600" s="15" t="str">
        <f>VLOOKUP(A600,'Medical Examinations'!A$1:F2935,6,0)</f>
        <v>NO</v>
      </c>
      <c r="H600" s="15">
        <f>VLOOKUP(A600,'Medical Examinations'!A$1:G2935,7,0)</f>
        <v>3</v>
      </c>
      <c r="I600" t="str">
        <f>VLOOKUP(A600,'Medical Examinations'!A$1:H2934,8,0)</f>
        <v>NO</v>
      </c>
      <c r="J600" t="str">
        <f>VLOOKUP(A600,'Medical Examinations'!A$1:J2935,10,0)</f>
        <v>Over Weight</v>
      </c>
      <c r="K600" t="str">
        <f>VLOOKUP(A600,'Medical Examinations'!A$1:K2934,11,0)</f>
        <v>Diabetes</v>
      </c>
      <c r="L600" t="str">
        <f>VLOOKUP(A600,'Hospitalisation Details'!A$1:L2942,12,0)</f>
        <v>10-Oct-1958</v>
      </c>
      <c r="M600">
        <f>VLOOKUP(A600,'Hospitalisation Details'!A$1:F2943,6,0)</f>
        <v>16455.71</v>
      </c>
      <c r="N600" s="15" t="str">
        <f>VLOOKUP(A600,'Hospitalisation Details'!A$1:G2942,7,0)</f>
        <v>tier - 2</v>
      </c>
      <c r="O600" s="15" t="str">
        <f>VLOOKUP(A600,'Hospitalisation Details'!A$1:H2943,8,0)</f>
        <v>tier - 2</v>
      </c>
      <c r="P600" t="str">
        <f>VLOOKUP(A600,'Hospitalisation Details'!A$1:I2943,9,0)</f>
        <v>R1012</v>
      </c>
      <c r="Q600" s="15">
        <f>VLOOKUP(A600,'Hospitalisation Details'!A$1:M2943,13,0)</f>
        <v>64</v>
      </c>
    </row>
    <row r="601" spans="1:17" ht="15" x14ac:dyDescent="0.25">
      <c r="A601" s="1" t="s">
        <v>1771</v>
      </c>
      <c r="B601" t="str">
        <f>VLOOKUP(A601,'Customer Names'!A$1:D2936,4,0)</f>
        <v>Spies</v>
      </c>
      <c r="C601">
        <f>VLOOKUP(A601,'Medical Examinations'!A$1:B2936,2,0)</f>
        <v>26.03</v>
      </c>
      <c r="D601">
        <f>VLOOKUP(A601,'Medical Examinations'!A$1:C2937,3,0)</f>
        <v>4.01</v>
      </c>
      <c r="E601" s="15" t="str">
        <f>VLOOKUP(A601,'Medical Examinations'!A$1:D2936,4,0)</f>
        <v>NO</v>
      </c>
      <c r="F601" s="15" t="str">
        <f>VLOOKUP(A601,'Medical Examinations'!A$1:E2936,5,0)</f>
        <v>NO</v>
      </c>
      <c r="G601" s="15" t="str">
        <f>VLOOKUP(A601,'Medical Examinations'!A$1:F2936,6,0)</f>
        <v>Yes</v>
      </c>
      <c r="H601" s="15">
        <f>VLOOKUP(A601,'Medical Examinations'!A$1:G2936,7,0)</f>
        <v>1</v>
      </c>
      <c r="I601" t="str">
        <f>VLOOKUP(A601,'Medical Examinations'!A$1:H2935,8,0)</f>
        <v>Yes</v>
      </c>
      <c r="J601" t="str">
        <f>VLOOKUP(A601,'Medical Examinations'!A$1:J2936,10,0)</f>
        <v>NormalWeight</v>
      </c>
      <c r="K601" t="str">
        <f>VLOOKUP(A601,'Medical Examinations'!A$1:K2935,11,0)</f>
        <v>Normal</v>
      </c>
      <c r="L601" t="str">
        <f>VLOOKUP(A601,'Hospitalisation Details'!A$1:L2943,12,0)</f>
        <v>20-Dec-2003</v>
      </c>
      <c r="M601">
        <f>VLOOKUP(A601,'Hospitalisation Details'!A$1:F2944,6,0)</f>
        <v>16450.89</v>
      </c>
      <c r="N601" s="15" t="str">
        <f>VLOOKUP(A601,'Hospitalisation Details'!A$1:G2943,7,0)</f>
        <v>tier - 2</v>
      </c>
      <c r="O601" s="15" t="str">
        <f>VLOOKUP(A601,'Hospitalisation Details'!A$1:H2944,8,0)</f>
        <v>tier - 1</v>
      </c>
      <c r="P601" t="str">
        <f>VLOOKUP(A601,'Hospitalisation Details'!A$1:I2944,9,0)</f>
        <v>R1012</v>
      </c>
      <c r="Q601" s="15">
        <f>VLOOKUP(A601,'Hospitalisation Details'!A$1:M2944,13,0)</f>
        <v>19</v>
      </c>
    </row>
    <row r="602" spans="1:17" ht="15" x14ac:dyDescent="0.25">
      <c r="A602" s="1" t="s">
        <v>1770</v>
      </c>
      <c r="B602" t="str">
        <f>VLOOKUP(A602,'Customer Names'!A$1:D2937,4,0)</f>
        <v>Greig</v>
      </c>
      <c r="C602">
        <f>VLOOKUP(A602,'Medical Examinations'!A$1:B2937,2,0)</f>
        <v>20.045000000000002</v>
      </c>
      <c r="D602">
        <f>VLOOKUP(A602,'Medical Examinations'!A$1:C2938,3,0)</f>
        <v>4.7699999999999996</v>
      </c>
      <c r="E602" s="15" t="str">
        <f>VLOOKUP(A602,'Medical Examinations'!A$1:D2937,4,0)</f>
        <v>Yes</v>
      </c>
      <c r="F602" s="15" t="str">
        <f>VLOOKUP(A602,'Medical Examinations'!A$1:E2937,5,0)</f>
        <v>NO</v>
      </c>
      <c r="G602" s="15" t="str">
        <f>VLOOKUP(A602,'Medical Examinations'!A$1:F2937,6,0)</f>
        <v>NO</v>
      </c>
      <c r="H602" s="15">
        <f>VLOOKUP(A602,'Medical Examinations'!A$1:G2937,7,0)</f>
        <v>1</v>
      </c>
      <c r="I602" t="str">
        <f>VLOOKUP(A602,'Medical Examinations'!A$1:H2936,8,0)</f>
        <v>Yes</v>
      </c>
      <c r="J602" t="str">
        <f>VLOOKUP(A602,'Medical Examinations'!A$1:J2937,10,0)</f>
        <v>Obesity</v>
      </c>
      <c r="K602" t="str">
        <f>VLOOKUP(A602,'Medical Examinations'!A$1:K2936,11,0)</f>
        <v>Normal</v>
      </c>
      <c r="L602" t="str">
        <f>VLOOKUP(A602,'Hospitalisation Details'!A$1:L2944,12,0)</f>
        <v>28-Sep-1995</v>
      </c>
      <c r="M602">
        <f>VLOOKUP(A602,'Hospitalisation Details'!A$1:F2945,6,0)</f>
        <v>16420.490000000002</v>
      </c>
      <c r="N602" s="15" t="str">
        <f>VLOOKUP(A602,'Hospitalisation Details'!A$1:G2944,7,0)</f>
        <v>tier - 2</v>
      </c>
      <c r="O602" s="15" t="str">
        <f>VLOOKUP(A602,'Hospitalisation Details'!A$1:H2945,8,0)</f>
        <v>tier - 3</v>
      </c>
      <c r="P602" t="str">
        <f>VLOOKUP(A602,'Hospitalisation Details'!A$1:I2945,9,0)</f>
        <v>R1012</v>
      </c>
      <c r="Q602" s="15">
        <f>VLOOKUP(A602,'Hospitalisation Details'!A$1:M2945,13,0)</f>
        <v>27</v>
      </c>
    </row>
    <row r="603" spans="1:17" ht="15" x14ac:dyDescent="0.25">
      <c r="A603" s="1" t="s">
        <v>1769</v>
      </c>
      <c r="B603" t="str">
        <f>VLOOKUP(A603,'Customer Names'!A$1:D2938,4,0)</f>
        <v>Scott</v>
      </c>
      <c r="C603">
        <f>VLOOKUP(A603,'Medical Examinations'!A$1:B2938,2,0)</f>
        <v>40.24</v>
      </c>
      <c r="D603">
        <f>VLOOKUP(A603,'Medical Examinations'!A$1:C2939,3,0)</f>
        <v>6.83</v>
      </c>
      <c r="E603" s="15" t="str">
        <f>VLOOKUP(A603,'Medical Examinations'!A$1:D2938,4,0)</f>
        <v>NO</v>
      </c>
      <c r="F603" s="15" t="str">
        <f>VLOOKUP(A603,'Medical Examinations'!A$1:E2938,5,0)</f>
        <v>NO</v>
      </c>
      <c r="G603" s="15" t="str">
        <f>VLOOKUP(A603,'Medical Examinations'!A$1:F2938,6,0)</f>
        <v>NO</v>
      </c>
      <c r="H603" s="15">
        <f>VLOOKUP(A603,'Medical Examinations'!A$1:G2938,7,0)</f>
        <v>0</v>
      </c>
      <c r="I603" t="str">
        <f>VLOOKUP(A603,'Medical Examinations'!A$1:H2937,8,0)</f>
        <v>NO</v>
      </c>
      <c r="J603" t="str">
        <f>VLOOKUP(A603,'Medical Examinations'!A$1:J2938,10,0)</f>
        <v>Obesity</v>
      </c>
      <c r="K603" t="str">
        <f>VLOOKUP(A603,'Medical Examinations'!A$1:K2937,11,0)</f>
        <v>Diabetes</v>
      </c>
      <c r="L603" t="str">
        <f>VLOOKUP(A603,'Hospitalisation Details'!A$1:L2945,12,0)</f>
        <v>5-Dec-1965</v>
      </c>
      <c r="M603">
        <f>VLOOKUP(A603,'Hospitalisation Details'!A$1:F2946,6,0)</f>
        <v>16351.42</v>
      </c>
      <c r="N603" s="15" t="str">
        <f>VLOOKUP(A603,'Hospitalisation Details'!A$1:G2945,7,0)</f>
        <v>tier - 2</v>
      </c>
      <c r="O603" s="15" t="str">
        <f>VLOOKUP(A603,'Hospitalisation Details'!A$1:H2946,8,0)</f>
        <v>tier - 3</v>
      </c>
      <c r="P603" t="str">
        <f>VLOOKUP(A603,'Hospitalisation Details'!A$1:I2946,9,0)</f>
        <v>R1026</v>
      </c>
      <c r="Q603" s="15">
        <f>VLOOKUP(A603,'Hospitalisation Details'!A$1:M2946,13,0)</f>
        <v>57</v>
      </c>
    </row>
    <row r="604" spans="1:17" ht="15" x14ac:dyDescent="0.25">
      <c r="A604" s="1" t="s">
        <v>1768</v>
      </c>
      <c r="B604" t="str">
        <f>VLOOKUP(A604,'Customer Names'!A$1:D2939,4,0)</f>
        <v>Erlandson</v>
      </c>
      <c r="C604">
        <f>VLOOKUP(A604,'Medical Examinations'!A$1:B2939,2,0)</f>
        <v>43.15</v>
      </c>
      <c r="D604">
        <f>VLOOKUP(A604,'Medical Examinations'!A$1:C2940,3,0)</f>
        <v>6.14</v>
      </c>
      <c r="E604" s="15" t="str">
        <f>VLOOKUP(A604,'Medical Examinations'!A$1:D2939,4,0)</f>
        <v>Yes</v>
      </c>
      <c r="F604" s="15" t="str">
        <f>VLOOKUP(A604,'Medical Examinations'!A$1:E2939,5,0)</f>
        <v>NO</v>
      </c>
      <c r="G604" s="15" t="str">
        <f>VLOOKUP(A604,'Medical Examinations'!A$1:F2939,6,0)</f>
        <v>Yes</v>
      </c>
      <c r="H604" s="15">
        <f>VLOOKUP(A604,'Medical Examinations'!A$1:G2939,7,0)</f>
        <v>1</v>
      </c>
      <c r="I604" t="str">
        <f>VLOOKUP(A604,'Medical Examinations'!A$1:H2938,8,0)</f>
        <v>NO</v>
      </c>
      <c r="J604" t="str">
        <f>VLOOKUP(A604,'Medical Examinations'!A$1:J2939,10,0)</f>
        <v>Over Weight</v>
      </c>
      <c r="K604" t="str">
        <f>VLOOKUP(A604,'Medical Examinations'!A$1:K2938,11,0)</f>
        <v>Pre-Diabetes</v>
      </c>
      <c r="L604" t="str">
        <f>VLOOKUP(A604,'Hospitalisation Details'!A$1:L2946,12,0)</f>
        <v>8-Aug-1969</v>
      </c>
      <c r="M604">
        <f>VLOOKUP(A604,'Hospitalisation Details'!A$1:F2947,6,0)</f>
        <v>16311.05</v>
      </c>
      <c r="N604" s="15" t="str">
        <f>VLOOKUP(A604,'Hospitalisation Details'!A$1:G2946,7,0)</f>
        <v>tier - 2</v>
      </c>
      <c r="O604" s="15" t="str">
        <f>VLOOKUP(A604,'Hospitalisation Details'!A$1:H2947,8,0)</f>
        <v>tier - 3</v>
      </c>
      <c r="P604" t="str">
        <f>VLOOKUP(A604,'Hospitalisation Details'!A$1:I2947,9,0)</f>
        <v>R1026</v>
      </c>
      <c r="Q604" s="15">
        <f>VLOOKUP(A604,'Hospitalisation Details'!A$1:M2947,13,0)</f>
        <v>53</v>
      </c>
    </row>
    <row r="605" spans="1:17" ht="15" x14ac:dyDescent="0.25">
      <c r="A605" s="1" t="s">
        <v>1767</v>
      </c>
      <c r="B605" t="str">
        <f>VLOOKUP(A605,'Customer Names'!A$1:D2940,4,0)</f>
        <v>Autrey</v>
      </c>
      <c r="C605">
        <f>VLOOKUP(A605,'Medical Examinations'!A$1:B2940,2,0)</f>
        <v>27.7</v>
      </c>
      <c r="D605">
        <f>VLOOKUP(A605,'Medical Examinations'!A$1:C2941,3,0)</f>
        <v>5.6</v>
      </c>
      <c r="E605" s="15" t="str">
        <f>VLOOKUP(A605,'Medical Examinations'!A$1:D2940,4,0)</f>
        <v>NO</v>
      </c>
      <c r="F605" s="15" t="str">
        <f>VLOOKUP(A605,'Medical Examinations'!A$1:E2940,5,0)</f>
        <v>NO</v>
      </c>
      <c r="G605" s="15" t="str">
        <f>VLOOKUP(A605,'Medical Examinations'!A$1:F2940,6,0)</f>
        <v>Yes</v>
      </c>
      <c r="H605" s="15">
        <f>VLOOKUP(A605,'Medical Examinations'!A$1:G2940,7,0)</f>
        <v>1</v>
      </c>
      <c r="I605" t="str">
        <f>VLOOKUP(A605,'Medical Examinations'!A$1:H2939,8,0)</f>
        <v>Yes</v>
      </c>
      <c r="J605" t="str">
        <f>VLOOKUP(A605,'Medical Examinations'!A$1:J2940,10,0)</f>
        <v>Obesity</v>
      </c>
      <c r="K605" t="str">
        <f>VLOOKUP(A605,'Medical Examinations'!A$1:K2939,11,0)</f>
        <v>Normal</v>
      </c>
      <c r="L605" t="str">
        <f>VLOOKUP(A605,'Hospitalisation Details'!A$1:L2947,12,0)</f>
        <v>24-Aug-2003</v>
      </c>
      <c r="M605">
        <f>VLOOKUP(A605,'Hospitalisation Details'!A$1:F2948,6,0)</f>
        <v>16297.85</v>
      </c>
      <c r="N605" s="15" t="str">
        <f>VLOOKUP(A605,'Hospitalisation Details'!A$1:G2947,7,0)</f>
        <v>tier - 2</v>
      </c>
      <c r="O605" s="15" t="str">
        <f>VLOOKUP(A605,'Hospitalisation Details'!A$1:H2948,8,0)</f>
        <v>tier - 3</v>
      </c>
      <c r="P605" t="str">
        <f>VLOOKUP(A605,'Hospitalisation Details'!A$1:I2948,9,0)</f>
        <v>R1011</v>
      </c>
      <c r="Q605" s="15">
        <f>VLOOKUP(A605,'Hospitalisation Details'!A$1:M2948,13,0)</f>
        <v>19</v>
      </c>
    </row>
    <row r="606" spans="1:17" ht="15" x14ac:dyDescent="0.25">
      <c r="A606" s="1" t="s">
        <v>1766</v>
      </c>
      <c r="B606" t="str">
        <f>VLOOKUP(A606,'Customer Names'!A$1:D2941,4,0)</f>
        <v>Alleman</v>
      </c>
      <c r="C606">
        <f>VLOOKUP(A606,'Medical Examinations'!A$1:B2941,2,0)</f>
        <v>45.68</v>
      </c>
      <c r="D606">
        <f>VLOOKUP(A606,'Medical Examinations'!A$1:C2942,3,0)</f>
        <v>4.8</v>
      </c>
      <c r="E606" s="15" t="str">
        <f>VLOOKUP(A606,'Medical Examinations'!A$1:D2941,4,0)</f>
        <v>NO</v>
      </c>
      <c r="F606" s="15" t="str">
        <f>VLOOKUP(A606,'Medical Examinations'!A$1:E2941,5,0)</f>
        <v>NO</v>
      </c>
      <c r="G606" s="15" t="str">
        <f>VLOOKUP(A606,'Medical Examinations'!A$1:F2941,6,0)</f>
        <v>NO</v>
      </c>
      <c r="H606" s="15">
        <f>VLOOKUP(A606,'Medical Examinations'!A$1:G2941,7,0)</f>
        <v>2</v>
      </c>
      <c r="I606" t="str">
        <f>VLOOKUP(A606,'Medical Examinations'!A$1:H2940,8,0)</f>
        <v>NO</v>
      </c>
      <c r="J606" t="str">
        <f>VLOOKUP(A606,'Medical Examinations'!A$1:J2941,10,0)</f>
        <v>Over Weight</v>
      </c>
      <c r="K606" t="str">
        <f>VLOOKUP(A606,'Medical Examinations'!A$1:K2940,11,0)</f>
        <v>Normal</v>
      </c>
      <c r="L606" t="str">
        <f>VLOOKUP(A606,'Hospitalisation Details'!A$1:L2948,12,0)</f>
        <v>30-Jul-1972</v>
      </c>
      <c r="M606">
        <f>VLOOKUP(A606,'Hospitalisation Details'!A$1:F2949,6,0)</f>
        <v>16267.32</v>
      </c>
      <c r="N606" s="15" t="str">
        <f>VLOOKUP(A606,'Hospitalisation Details'!A$1:G2948,7,0)</f>
        <v>tier - 2</v>
      </c>
      <c r="O606" s="15" t="str">
        <f>VLOOKUP(A606,'Hospitalisation Details'!A$1:H2949,8,0)</f>
        <v>tier - 2</v>
      </c>
      <c r="P606" t="str">
        <f>VLOOKUP(A606,'Hospitalisation Details'!A$1:I2949,9,0)</f>
        <v>R1023</v>
      </c>
      <c r="Q606" s="15">
        <f>VLOOKUP(A606,'Hospitalisation Details'!A$1:M2949,13,0)</f>
        <v>50</v>
      </c>
    </row>
    <row r="607" spans="1:17" ht="15" x14ac:dyDescent="0.25">
      <c r="A607" s="1" t="s">
        <v>1765</v>
      </c>
      <c r="B607" t="str">
        <f>VLOOKUP(A607,'Customer Names'!A$1:D2942,4,0)</f>
        <v>Michalski</v>
      </c>
      <c r="C607">
        <f>VLOOKUP(A607,'Medical Examinations'!A$1:B2942,2,0)</f>
        <v>27.3</v>
      </c>
      <c r="D607">
        <f>VLOOKUP(A607,'Medical Examinations'!A$1:C2943,3,0)</f>
        <v>11.89</v>
      </c>
      <c r="E607" s="15" t="str">
        <f>VLOOKUP(A607,'Medical Examinations'!A$1:D2942,4,0)</f>
        <v>NO</v>
      </c>
      <c r="F607" s="15" t="str">
        <f>VLOOKUP(A607,'Medical Examinations'!A$1:E2942,5,0)</f>
        <v>NO</v>
      </c>
      <c r="G607" s="15" t="str">
        <f>VLOOKUP(A607,'Medical Examinations'!A$1:F2942,6,0)</f>
        <v>NO</v>
      </c>
      <c r="H607" s="15">
        <f>VLOOKUP(A607,'Medical Examinations'!A$1:G2942,7,0)</f>
        <v>0</v>
      </c>
      <c r="I607" t="str">
        <f>VLOOKUP(A607,'Medical Examinations'!A$1:H2941,8,0)</f>
        <v>Yes</v>
      </c>
      <c r="J607" t="str">
        <f>VLOOKUP(A607,'Medical Examinations'!A$1:J2942,10,0)</f>
        <v>Obesity</v>
      </c>
      <c r="K607" t="str">
        <f>VLOOKUP(A607,'Medical Examinations'!A$1:K2941,11,0)</f>
        <v>Diabetes</v>
      </c>
      <c r="L607" t="str">
        <f>VLOOKUP(A607,'Hospitalisation Details'!A$1:L2949,12,0)</f>
        <v>8-Sep-2002</v>
      </c>
      <c r="M607">
        <f>VLOOKUP(A607,'Hospitalisation Details'!A$1:F2950,6,0)</f>
        <v>16232.85</v>
      </c>
      <c r="N607" s="15" t="str">
        <f>VLOOKUP(A607,'Hospitalisation Details'!A$1:G2949,7,0)</f>
        <v>tier - 2</v>
      </c>
      <c r="O607" s="15" t="str">
        <f>VLOOKUP(A607,'Hospitalisation Details'!A$1:H2950,8,0)</f>
        <v>tier - 1</v>
      </c>
      <c r="P607" t="str">
        <f>VLOOKUP(A607,'Hospitalisation Details'!A$1:I2950,9,0)</f>
        <v>R1011</v>
      </c>
      <c r="Q607" s="15">
        <f>VLOOKUP(A607,'Hospitalisation Details'!A$1:M2950,13,0)</f>
        <v>20</v>
      </c>
    </row>
    <row r="608" spans="1:17" ht="15" x14ac:dyDescent="0.25">
      <c r="A608" s="1" t="s">
        <v>1764</v>
      </c>
      <c r="B608" t="str">
        <f>VLOOKUP(A608,'Customer Names'!A$1:D2943,4,0)</f>
        <v>Grillo</v>
      </c>
      <c r="C608">
        <f>VLOOKUP(A608,'Medical Examinations'!A$1:B2943,2,0)</f>
        <v>54.45</v>
      </c>
      <c r="D608">
        <f>VLOOKUP(A608,'Medical Examinations'!A$1:C2944,3,0)</f>
        <v>4.7300000000000004</v>
      </c>
      <c r="E608" s="15" t="str">
        <f>VLOOKUP(A608,'Medical Examinations'!A$1:D2943,4,0)</f>
        <v>Yes</v>
      </c>
      <c r="F608" s="15" t="str">
        <f>VLOOKUP(A608,'Medical Examinations'!A$1:E2943,5,0)</f>
        <v>NO</v>
      </c>
      <c r="G608" s="15" t="str">
        <f>VLOOKUP(A608,'Medical Examinations'!A$1:F2943,6,0)</f>
        <v>NO</v>
      </c>
      <c r="H608" s="15">
        <f>VLOOKUP(A608,'Medical Examinations'!A$1:G2943,7,0)</f>
        <v>1</v>
      </c>
      <c r="I608" t="str">
        <f>VLOOKUP(A608,'Medical Examinations'!A$1:H2942,8,0)</f>
        <v>NO</v>
      </c>
      <c r="J608" t="str">
        <f>VLOOKUP(A608,'Medical Examinations'!A$1:J2943,10,0)</f>
        <v>Obesity</v>
      </c>
      <c r="K608" t="str">
        <f>VLOOKUP(A608,'Medical Examinations'!A$1:K2942,11,0)</f>
        <v>Normal</v>
      </c>
      <c r="L608" t="str">
        <f>VLOOKUP(A608,'Hospitalisation Details'!A$1:L2950,12,0)</f>
        <v>21-Aug-1988</v>
      </c>
      <c r="M608">
        <f>VLOOKUP(A608,'Hospitalisation Details'!A$1:F2951,6,0)</f>
        <v>16205.88</v>
      </c>
      <c r="N608" s="15" t="str">
        <f>VLOOKUP(A608,'Hospitalisation Details'!A$1:G2950,7,0)</f>
        <v>tier - 2</v>
      </c>
      <c r="O608" s="15" t="str">
        <f>VLOOKUP(A608,'Hospitalisation Details'!A$1:H2951,8,0)</f>
        <v>tier - 1</v>
      </c>
      <c r="P608" t="str">
        <f>VLOOKUP(A608,'Hospitalisation Details'!A$1:I2951,9,0)</f>
        <v>R1012</v>
      </c>
      <c r="Q608" s="15">
        <f>VLOOKUP(A608,'Hospitalisation Details'!A$1:M2951,13,0)</f>
        <v>34</v>
      </c>
    </row>
    <row r="609" spans="1:17" ht="15" x14ac:dyDescent="0.25">
      <c r="A609" s="1" t="s">
        <v>1763</v>
      </c>
      <c r="B609" t="str">
        <f>VLOOKUP(A609,'Customer Names'!A$1:D2944,4,0)</f>
        <v>Coronado</v>
      </c>
      <c r="C609">
        <f>VLOOKUP(A609,'Medical Examinations'!A$1:B2944,2,0)</f>
        <v>54.43</v>
      </c>
      <c r="D609">
        <f>VLOOKUP(A609,'Medical Examinations'!A$1:C2945,3,0)</f>
        <v>4.6100000000000003</v>
      </c>
      <c r="E609" s="15" t="str">
        <f>VLOOKUP(A609,'Medical Examinations'!A$1:D2944,4,0)</f>
        <v>Yes</v>
      </c>
      <c r="F609" s="15" t="str">
        <f>VLOOKUP(A609,'Medical Examinations'!A$1:E2944,5,0)</f>
        <v>NO</v>
      </c>
      <c r="G609" s="15" t="str">
        <f>VLOOKUP(A609,'Medical Examinations'!A$1:F2944,6,0)</f>
        <v>NO</v>
      </c>
      <c r="H609" s="15">
        <f>VLOOKUP(A609,'Medical Examinations'!A$1:G2944,7,0)</f>
        <v>1</v>
      </c>
      <c r="I609" t="str">
        <f>VLOOKUP(A609,'Medical Examinations'!A$1:H2943,8,0)</f>
        <v>NO</v>
      </c>
      <c r="J609" t="str">
        <f>VLOOKUP(A609,'Medical Examinations'!A$1:J2944,10,0)</f>
        <v>Obesity</v>
      </c>
      <c r="K609" t="str">
        <f>VLOOKUP(A609,'Medical Examinations'!A$1:K2943,11,0)</f>
        <v>Normal</v>
      </c>
      <c r="L609" t="str">
        <f>VLOOKUP(A609,'Hospitalisation Details'!A$1:L2951,12,0)</f>
        <v>6-Aug-1988</v>
      </c>
      <c r="M609">
        <f>VLOOKUP(A609,'Hospitalisation Details'!A$1:F2952,6,0)</f>
        <v>16199.1</v>
      </c>
      <c r="N609" s="15" t="str">
        <f>VLOOKUP(A609,'Hospitalisation Details'!A$1:G2951,7,0)</f>
        <v>tier - 2</v>
      </c>
      <c r="O609" s="15" t="str">
        <f>VLOOKUP(A609,'Hospitalisation Details'!A$1:H2952,8,0)</f>
        <v>tier - 2</v>
      </c>
      <c r="P609" t="str">
        <f>VLOOKUP(A609,'Hospitalisation Details'!A$1:I2952,9,0)</f>
        <v>R1012</v>
      </c>
      <c r="Q609" s="15">
        <f>VLOOKUP(A609,'Hospitalisation Details'!A$1:M2952,13,0)</f>
        <v>34</v>
      </c>
    </row>
    <row r="610" spans="1:17" ht="15" x14ac:dyDescent="0.25">
      <c r="A610" s="1" t="s">
        <v>1762</v>
      </c>
      <c r="B610" t="str">
        <f>VLOOKUP(A610,'Customer Names'!A$1:D2945,4,0)</f>
        <v>Dewine</v>
      </c>
      <c r="C610">
        <f>VLOOKUP(A610,'Medical Examinations'!A$1:B2945,2,0)</f>
        <v>48.01</v>
      </c>
      <c r="D610">
        <f>VLOOKUP(A610,'Medical Examinations'!A$1:C2946,3,0)</f>
        <v>7.3</v>
      </c>
      <c r="E610" s="15" t="str">
        <f>VLOOKUP(A610,'Medical Examinations'!A$1:D2945,4,0)</f>
        <v>NO</v>
      </c>
      <c r="F610" s="15" t="str">
        <f>VLOOKUP(A610,'Medical Examinations'!A$1:E2945,5,0)</f>
        <v>NO</v>
      </c>
      <c r="G610" s="15" t="str">
        <f>VLOOKUP(A610,'Medical Examinations'!A$1:F2945,6,0)</f>
        <v>NO</v>
      </c>
      <c r="H610" s="15">
        <f>VLOOKUP(A610,'Medical Examinations'!A$1:G2945,7,0)</f>
        <v>0</v>
      </c>
      <c r="I610" t="str">
        <f>VLOOKUP(A610,'Medical Examinations'!A$1:H2944,8,0)</f>
        <v>NO</v>
      </c>
      <c r="J610" t="str">
        <f>VLOOKUP(A610,'Medical Examinations'!A$1:J2945,10,0)</f>
        <v>Obesity</v>
      </c>
      <c r="K610" t="str">
        <f>VLOOKUP(A610,'Medical Examinations'!A$1:K2944,11,0)</f>
        <v>Diabetes</v>
      </c>
      <c r="L610" t="str">
        <f>VLOOKUP(A610,'Hospitalisation Details'!A$1:L2952,12,0)</f>
        <v>11-Sep-1974</v>
      </c>
      <c r="M610">
        <f>VLOOKUP(A610,'Hospitalisation Details'!A$1:F2953,6,0)</f>
        <v>16190.97</v>
      </c>
      <c r="N610" s="15" t="str">
        <f>VLOOKUP(A610,'Hospitalisation Details'!A$1:G2952,7,0)</f>
        <v>tier - 2</v>
      </c>
      <c r="O610" s="15" t="str">
        <f>VLOOKUP(A610,'Hospitalisation Details'!A$1:H2953,8,0)</f>
        <v>tier - 3</v>
      </c>
      <c r="P610" t="str">
        <f>VLOOKUP(A610,'Hospitalisation Details'!A$1:I2953,9,0)</f>
        <v>R1012</v>
      </c>
      <c r="Q610" s="15">
        <f>VLOOKUP(A610,'Hospitalisation Details'!A$1:M2953,13,0)</f>
        <v>48</v>
      </c>
    </row>
    <row r="611" spans="1:17" ht="15" x14ac:dyDescent="0.25">
      <c r="A611" s="1" t="s">
        <v>1761</v>
      </c>
      <c r="B611" t="str">
        <f>VLOOKUP(A611,'Customer Names'!A$1:D2946,4,0)</f>
        <v>Carman</v>
      </c>
      <c r="C611">
        <f>VLOOKUP(A611,'Medical Examinations'!A$1:B2946,2,0)</f>
        <v>48.32</v>
      </c>
      <c r="D611">
        <f>VLOOKUP(A611,'Medical Examinations'!A$1:C2947,3,0)</f>
        <v>5.88</v>
      </c>
      <c r="E611" s="15" t="str">
        <f>VLOOKUP(A611,'Medical Examinations'!A$1:D2946,4,0)</f>
        <v>NO</v>
      </c>
      <c r="F611" s="15" t="str">
        <f>VLOOKUP(A611,'Medical Examinations'!A$1:E2946,5,0)</f>
        <v>NO</v>
      </c>
      <c r="G611" s="15" t="str">
        <f>VLOOKUP(A611,'Medical Examinations'!A$1:F2946,6,0)</f>
        <v>NO</v>
      </c>
      <c r="H611" s="15">
        <f>VLOOKUP(A611,'Medical Examinations'!A$1:G2946,7,0)</f>
        <v>0</v>
      </c>
      <c r="I611" t="str">
        <f>VLOOKUP(A611,'Medical Examinations'!A$1:H2945,8,0)</f>
        <v>NO</v>
      </c>
      <c r="J611" t="str">
        <f>VLOOKUP(A611,'Medical Examinations'!A$1:J2946,10,0)</f>
        <v>NormalWeight</v>
      </c>
      <c r="K611" t="str">
        <f>VLOOKUP(A611,'Medical Examinations'!A$1:K2945,11,0)</f>
        <v>Pre-Diabetes</v>
      </c>
      <c r="L611" t="str">
        <f>VLOOKUP(A611,'Hospitalisation Details'!A$1:L2953,12,0)</f>
        <v>6-Jul-1982</v>
      </c>
      <c r="M611">
        <f>VLOOKUP(A611,'Hospitalisation Details'!A$1:F2954,6,0)</f>
        <v>16152.04</v>
      </c>
      <c r="N611" s="15" t="str">
        <f>VLOOKUP(A611,'Hospitalisation Details'!A$1:G2953,7,0)</f>
        <v>tier - 2</v>
      </c>
      <c r="O611" s="15" t="str">
        <f>VLOOKUP(A611,'Hospitalisation Details'!A$1:H2954,8,0)</f>
        <v>tier - 1</v>
      </c>
      <c r="P611" t="str">
        <f>VLOOKUP(A611,'Hospitalisation Details'!A$1:I2954,9,0)</f>
        <v>R1026</v>
      </c>
      <c r="Q611" s="15">
        <f>VLOOKUP(A611,'Hospitalisation Details'!A$1:M2954,13,0)</f>
        <v>40</v>
      </c>
    </row>
    <row r="612" spans="1:17" ht="15" x14ac:dyDescent="0.25">
      <c r="A612" s="1" t="s">
        <v>1760</v>
      </c>
      <c r="B612" t="str">
        <f>VLOOKUP(A612,'Customer Names'!A$1:D2947,4,0)</f>
        <v>Neems</v>
      </c>
      <c r="C612">
        <f>VLOOKUP(A612,'Medical Examinations'!A$1:B2947,2,0)</f>
        <v>22.895</v>
      </c>
      <c r="D612">
        <f>VLOOKUP(A612,'Medical Examinations'!A$1:C2948,3,0)</f>
        <v>4.0599999999999996</v>
      </c>
      <c r="E612" s="15" t="str">
        <f>VLOOKUP(A612,'Medical Examinations'!A$1:D2947,4,0)</f>
        <v>NO</v>
      </c>
      <c r="F612" s="15" t="str">
        <f>VLOOKUP(A612,'Medical Examinations'!A$1:E2947,5,0)</f>
        <v>NO</v>
      </c>
      <c r="G612" s="15" t="str">
        <f>VLOOKUP(A612,'Medical Examinations'!A$1:F2947,6,0)</f>
        <v>Yes</v>
      </c>
      <c r="H612" s="15">
        <f>VLOOKUP(A612,'Medical Examinations'!A$1:G2947,7,0)</f>
        <v>1</v>
      </c>
      <c r="I612" t="str">
        <f>VLOOKUP(A612,'Medical Examinations'!A$1:H2946,8,0)</f>
        <v>Yes</v>
      </c>
      <c r="J612" t="str">
        <f>VLOOKUP(A612,'Medical Examinations'!A$1:J2947,10,0)</f>
        <v>Obesity</v>
      </c>
      <c r="K612" t="str">
        <f>VLOOKUP(A612,'Medical Examinations'!A$1:K2946,11,0)</f>
        <v>Normal</v>
      </c>
      <c r="L612" t="str">
        <f>VLOOKUP(A612,'Hospitalisation Details'!A$1:L2954,12,0)</f>
        <v>12-Dec-1993</v>
      </c>
      <c r="M612">
        <f>VLOOKUP(A612,'Hospitalisation Details'!A$1:F2955,6,0)</f>
        <v>16138.76</v>
      </c>
      <c r="N612" s="15" t="str">
        <f>VLOOKUP(A612,'Hospitalisation Details'!A$1:G2954,7,0)</f>
        <v>tier - 2</v>
      </c>
      <c r="O612" s="15" t="str">
        <f>VLOOKUP(A612,'Hospitalisation Details'!A$1:H2955,8,0)</f>
        <v>tier - 3</v>
      </c>
      <c r="P612" t="str">
        <f>VLOOKUP(A612,'Hospitalisation Details'!A$1:I2955,9,0)</f>
        <v>R1017</v>
      </c>
      <c r="Q612" s="15">
        <f>VLOOKUP(A612,'Hospitalisation Details'!A$1:M2955,13,0)</f>
        <v>29</v>
      </c>
    </row>
    <row r="613" spans="1:17" ht="15" x14ac:dyDescent="0.25">
      <c r="A613" s="1" t="s">
        <v>1759</v>
      </c>
      <c r="B613" t="str">
        <f>VLOOKUP(A613,'Customer Names'!A$1:D2948,4,0)</f>
        <v>Pesyna</v>
      </c>
      <c r="C613">
        <f>VLOOKUP(A613,'Medical Examinations'!A$1:B2948,2,0)</f>
        <v>54.85</v>
      </c>
      <c r="D613">
        <f>VLOOKUP(A613,'Medical Examinations'!A$1:C2949,3,0)</f>
        <v>4.9000000000000004</v>
      </c>
      <c r="E613" s="15" t="str">
        <f>VLOOKUP(A613,'Medical Examinations'!A$1:D2948,4,0)</f>
        <v>NO</v>
      </c>
      <c r="F613" s="15" t="str">
        <f>VLOOKUP(A613,'Medical Examinations'!A$1:E2948,5,0)</f>
        <v>NO</v>
      </c>
      <c r="G613" s="15" t="str">
        <f>VLOOKUP(A613,'Medical Examinations'!A$1:F2948,6,0)</f>
        <v>NO</v>
      </c>
      <c r="H613" s="15">
        <f>VLOOKUP(A613,'Medical Examinations'!A$1:G2948,7,0)</f>
        <v>1</v>
      </c>
      <c r="I613" t="str">
        <f>VLOOKUP(A613,'Medical Examinations'!A$1:H2947,8,0)</f>
        <v>NO</v>
      </c>
      <c r="J613" t="str">
        <f>VLOOKUP(A613,'Medical Examinations'!A$1:J2948,10,0)</f>
        <v>NormalWeight</v>
      </c>
      <c r="K613" t="str">
        <f>VLOOKUP(A613,'Medical Examinations'!A$1:K2947,11,0)</f>
        <v>Normal</v>
      </c>
      <c r="L613" t="str">
        <f>VLOOKUP(A613,'Hospitalisation Details'!A$1:L2955,12,0)</f>
        <v>6-Oct-1987</v>
      </c>
      <c r="M613">
        <f>VLOOKUP(A613,'Hospitalisation Details'!A$1:F2956,6,0)</f>
        <v>16122.65</v>
      </c>
      <c r="N613" s="15" t="str">
        <f>VLOOKUP(A613,'Hospitalisation Details'!A$1:G2955,7,0)</f>
        <v>tier - 2</v>
      </c>
      <c r="O613" s="15" t="str">
        <f>VLOOKUP(A613,'Hospitalisation Details'!A$1:H2956,8,0)</f>
        <v>tier - 1</v>
      </c>
      <c r="P613" t="str">
        <f>VLOOKUP(A613,'Hospitalisation Details'!A$1:I2956,9,0)</f>
        <v>R1011</v>
      </c>
      <c r="Q613" s="15">
        <f>VLOOKUP(A613,'Hospitalisation Details'!A$1:M2956,13,0)</f>
        <v>35</v>
      </c>
    </row>
    <row r="614" spans="1:17" ht="15" x14ac:dyDescent="0.25">
      <c r="A614" s="1" t="s">
        <v>1758</v>
      </c>
      <c r="B614" t="str">
        <f>VLOOKUP(A614,'Customer Names'!A$1:D2949,4,0)</f>
        <v>Meling</v>
      </c>
      <c r="C614">
        <f>VLOOKUP(A614,'Medical Examinations'!A$1:B2949,2,0)</f>
        <v>21.85</v>
      </c>
      <c r="D614">
        <f>VLOOKUP(A614,'Medical Examinations'!A$1:C2950,3,0)</f>
        <v>5.52</v>
      </c>
      <c r="E614" s="15" t="str">
        <f>VLOOKUP(A614,'Medical Examinations'!A$1:D2949,4,0)</f>
        <v>NO</v>
      </c>
      <c r="F614" s="15" t="str">
        <f>VLOOKUP(A614,'Medical Examinations'!A$1:E2949,5,0)</f>
        <v>NO</v>
      </c>
      <c r="G614" s="15" t="str">
        <f>VLOOKUP(A614,'Medical Examinations'!A$1:F2949,6,0)</f>
        <v>Yes</v>
      </c>
      <c r="H614" s="15">
        <f>VLOOKUP(A614,'Medical Examinations'!A$1:G2949,7,0)</f>
        <v>1</v>
      </c>
      <c r="I614" t="str">
        <f>VLOOKUP(A614,'Medical Examinations'!A$1:H2948,8,0)</f>
        <v>Yes</v>
      </c>
      <c r="J614" t="str">
        <f>VLOOKUP(A614,'Medical Examinations'!A$1:J2949,10,0)</f>
        <v>Obesity</v>
      </c>
      <c r="K614" t="str">
        <f>VLOOKUP(A614,'Medical Examinations'!A$1:K2948,11,0)</f>
        <v>Normal</v>
      </c>
      <c r="L614" t="str">
        <f>VLOOKUP(A614,'Hospitalisation Details'!A$1:L2956,12,0)</f>
        <v>8-Aug-1993</v>
      </c>
      <c r="M614">
        <f>VLOOKUP(A614,'Hospitalisation Details'!A$1:F2957,6,0)</f>
        <v>16115.3</v>
      </c>
      <c r="N614" s="15" t="str">
        <f>VLOOKUP(A614,'Hospitalisation Details'!A$1:G2956,7,0)</f>
        <v>tier - 2</v>
      </c>
      <c r="O614" s="15" t="str">
        <f>VLOOKUP(A614,'Hospitalisation Details'!A$1:H2957,8,0)</f>
        <v>tier - 1</v>
      </c>
      <c r="P614" t="str">
        <f>VLOOKUP(A614,'Hospitalisation Details'!A$1:I2957,9,0)</f>
        <v>R1024</v>
      </c>
      <c r="Q614" s="15">
        <f>VLOOKUP(A614,'Hospitalisation Details'!A$1:M2957,13,0)</f>
        <v>29</v>
      </c>
    </row>
    <row r="615" spans="1:17" ht="15" x14ac:dyDescent="0.25">
      <c r="A615" s="1" t="s">
        <v>1757</v>
      </c>
      <c r="B615" t="str">
        <f>VLOOKUP(A615,'Customer Names'!A$1:D2950,4,0)</f>
        <v>Widlowski</v>
      </c>
      <c r="C615">
        <f>VLOOKUP(A615,'Medical Examinations'!A$1:B2950,2,0)</f>
        <v>51.86</v>
      </c>
      <c r="D615">
        <f>VLOOKUP(A615,'Medical Examinations'!A$1:C2951,3,0)</f>
        <v>5.2</v>
      </c>
      <c r="E615" s="15" t="str">
        <f>VLOOKUP(A615,'Medical Examinations'!A$1:D2950,4,0)</f>
        <v>Yes</v>
      </c>
      <c r="F615" s="15" t="str">
        <f>VLOOKUP(A615,'Medical Examinations'!A$1:E2950,5,0)</f>
        <v>NO</v>
      </c>
      <c r="G615" s="15" t="str">
        <f>VLOOKUP(A615,'Medical Examinations'!A$1:F2950,6,0)</f>
        <v>NO</v>
      </c>
      <c r="H615" s="15">
        <f>VLOOKUP(A615,'Medical Examinations'!A$1:G2950,7,0)</f>
        <v>0</v>
      </c>
      <c r="I615" t="str">
        <f>VLOOKUP(A615,'Medical Examinations'!A$1:H2949,8,0)</f>
        <v>NO</v>
      </c>
      <c r="J615" t="str">
        <f>VLOOKUP(A615,'Medical Examinations'!A$1:J2950,10,0)</f>
        <v>Obesity</v>
      </c>
      <c r="K615" t="str">
        <f>VLOOKUP(A615,'Medical Examinations'!A$1:K2949,11,0)</f>
        <v>Normal</v>
      </c>
      <c r="L615" t="str">
        <f>VLOOKUP(A615,'Hospitalisation Details'!A$1:L2957,12,0)</f>
        <v>27-Aug-1985</v>
      </c>
      <c r="M615">
        <f>VLOOKUP(A615,'Hospitalisation Details'!A$1:F2958,6,0)</f>
        <v>16097.94</v>
      </c>
      <c r="N615" s="15" t="str">
        <f>VLOOKUP(A615,'Hospitalisation Details'!A$1:G2957,7,0)</f>
        <v>tier - 2</v>
      </c>
      <c r="O615" s="15" t="str">
        <f>VLOOKUP(A615,'Hospitalisation Details'!A$1:H2958,8,0)</f>
        <v>tier - 3</v>
      </c>
      <c r="P615" t="str">
        <f>VLOOKUP(A615,'Hospitalisation Details'!A$1:I2958,9,0)</f>
        <v>R1012</v>
      </c>
      <c r="Q615" s="15">
        <f>VLOOKUP(A615,'Hospitalisation Details'!A$1:M2958,13,0)</f>
        <v>37</v>
      </c>
    </row>
    <row r="616" spans="1:17" ht="15" x14ac:dyDescent="0.25">
      <c r="A616" s="1" t="s">
        <v>1756</v>
      </c>
      <c r="B616" t="str">
        <f>VLOOKUP(A616,'Customer Names'!A$1:D2951,4,0)</f>
        <v>Nadar</v>
      </c>
      <c r="C616">
        <f>VLOOKUP(A616,'Medical Examinations'!A$1:B2951,2,0)</f>
        <v>39.049999999999997</v>
      </c>
      <c r="D616">
        <f>VLOOKUP(A616,'Medical Examinations'!A$1:C2952,3,0)</f>
        <v>7.59</v>
      </c>
      <c r="E616" s="15" t="str">
        <f>VLOOKUP(A616,'Medical Examinations'!A$1:D2951,4,0)</f>
        <v>NO</v>
      </c>
      <c r="F616" s="15" t="str">
        <f>VLOOKUP(A616,'Medical Examinations'!A$1:E2951,5,0)</f>
        <v>NO</v>
      </c>
      <c r="G616" s="15" t="str">
        <f>VLOOKUP(A616,'Medical Examinations'!A$1:F2951,6,0)</f>
        <v>NO</v>
      </c>
      <c r="H616" s="15">
        <f>VLOOKUP(A616,'Medical Examinations'!A$1:G2951,7,0)</f>
        <v>3</v>
      </c>
      <c r="I616" t="str">
        <f>VLOOKUP(A616,'Medical Examinations'!A$1:H2950,8,0)</f>
        <v>NO</v>
      </c>
      <c r="J616" t="str">
        <f>VLOOKUP(A616,'Medical Examinations'!A$1:J2951,10,0)</f>
        <v>Obesity</v>
      </c>
      <c r="K616" t="str">
        <f>VLOOKUP(A616,'Medical Examinations'!A$1:K2950,11,0)</f>
        <v>Diabetes</v>
      </c>
      <c r="L616" t="str">
        <f>VLOOKUP(A616,'Hospitalisation Details'!A$1:L2958,12,0)</f>
        <v>21-Jun-1958</v>
      </c>
      <c r="M616">
        <f>VLOOKUP(A616,'Hospitalisation Details'!A$1:F2959,6,0)</f>
        <v>16085.13</v>
      </c>
      <c r="N616" s="15" t="str">
        <f>VLOOKUP(A616,'Hospitalisation Details'!A$1:G2958,7,0)</f>
        <v>tier - 2</v>
      </c>
      <c r="O616" s="15" t="str">
        <f>VLOOKUP(A616,'Hospitalisation Details'!A$1:H2959,8,0)</f>
        <v>tier - 2</v>
      </c>
      <c r="P616" t="str">
        <f>VLOOKUP(A616,'Hospitalisation Details'!A$1:I2959,9,0)</f>
        <v>R1013</v>
      </c>
      <c r="Q616" s="15">
        <f>VLOOKUP(A616,'Hospitalisation Details'!A$1:M2959,13,0)</f>
        <v>64</v>
      </c>
    </row>
    <row r="617" spans="1:17" ht="15" x14ac:dyDescent="0.25">
      <c r="A617" s="1" t="s">
        <v>1755</v>
      </c>
      <c r="B617" t="str">
        <f>VLOOKUP(A617,'Customer Names'!A$1:D2952,4,0)</f>
        <v>Turner</v>
      </c>
      <c r="C617">
        <f>VLOOKUP(A617,'Medical Examinations'!A$1:B2952,2,0)</f>
        <v>31.824999999999999</v>
      </c>
      <c r="D617">
        <f>VLOOKUP(A617,'Medical Examinations'!A$1:C2953,3,0)</f>
        <v>8.2799999999999994</v>
      </c>
      <c r="E617" s="15" t="str">
        <f>VLOOKUP(A617,'Medical Examinations'!A$1:D2952,4,0)</f>
        <v>NO</v>
      </c>
      <c r="F617" s="15" t="str">
        <f>VLOOKUP(A617,'Medical Examinations'!A$1:E2952,5,0)</f>
        <v>NO</v>
      </c>
      <c r="G617" s="15" t="str">
        <f>VLOOKUP(A617,'Medical Examinations'!A$1:F2952,6,0)</f>
        <v>NO</v>
      </c>
      <c r="H617" s="15">
        <f>VLOOKUP(A617,'Medical Examinations'!A$1:G2952,7,0)</f>
        <v>3</v>
      </c>
      <c r="I617" t="str">
        <f>VLOOKUP(A617,'Medical Examinations'!A$1:H2951,8,0)</f>
        <v>NO</v>
      </c>
      <c r="J617" t="str">
        <f>VLOOKUP(A617,'Medical Examinations'!A$1:J2952,10,0)</f>
        <v>Obesity</v>
      </c>
      <c r="K617" t="str">
        <f>VLOOKUP(A617,'Medical Examinations'!A$1:K2951,11,0)</f>
        <v>Diabetes</v>
      </c>
      <c r="L617" t="str">
        <f>VLOOKUP(A617,'Hospitalisation Details'!A$1:L2959,12,0)</f>
        <v>22-Oct-1958</v>
      </c>
      <c r="M617">
        <f>VLOOKUP(A617,'Hospitalisation Details'!A$1:F2960,6,0)</f>
        <v>16069.08</v>
      </c>
      <c r="N617" s="15" t="str">
        <f>VLOOKUP(A617,'Hospitalisation Details'!A$1:G2959,7,0)</f>
        <v>tier - 2</v>
      </c>
      <c r="O617" s="15" t="str">
        <f>VLOOKUP(A617,'Hospitalisation Details'!A$1:H2960,8,0)</f>
        <v>tier - 2</v>
      </c>
      <c r="P617" t="str">
        <f>VLOOKUP(A617,'Hospitalisation Details'!A$1:I2960,9,0)</f>
        <v>R1024</v>
      </c>
      <c r="Q617" s="15">
        <f>VLOOKUP(A617,'Hospitalisation Details'!A$1:M2960,13,0)</f>
        <v>64</v>
      </c>
    </row>
    <row r="618" spans="1:17" ht="15" x14ac:dyDescent="0.25">
      <c r="A618" s="1" t="s">
        <v>1754</v>
      </c>
      <c r="B618" t="str">
        <f>VLOOKUP(A618,'Customer Names'!A$1:D2953,4,0)</f>
        <v>Walker</v>
      </c>
      <c r="C618">
        <f>VLOOKUP(A618,'Medical Examinations'!A$1:B2953,2,0)</f>
        <v>46.43</v>
      </c>
      <c r="D618">
        <f>VLOOKUP(A618,'Medical Examinations'!A$1:C2954,3,0)</f>
        <v>6.72</v>
      </c>
      <c r="E618" s="15" t="str">
        <f>VLOOKUP(A618,'Medical Examinations'!A$1:D2953,4,0)</f>
        <v>NO</v>
      </c>
      <c r="F618" s="15" t="str">
        <f>VLOOKUP(A618,'Medical Examinations'!A$1:E2953,5,0)</f>
        <v>NO</v>
      </c>
      <c r="G618" s="15" t="str">
        <f>VLOOKUP(A618,'Medical Examinations'!A$1:F2953,6,0)</f>
        <v>NO</v>
      </c>
      <c r="H618" s="15">
        <f>VLOOKUP(A618,'Medical Examinations'!A$1:G2953,7,0)</f>
        <v>0</v>
      </c>
      <c r="I618" t="str">
        <f>VLOOKUP(A618,'Medical Examinations'!A$1:H2952,8,0)</f>
        <v>NO</v>
      </c>
      <c r="J618" t="str">
        <f>VLOOKUP(A618,'Medical Examinations'!A$1:J2953,10,0)</f>
        <v>Obesity</v>
      </c>
      <c r="K618" t="str">
        <f>VLOOKUP(A618,'Medical Examinations'!A$1:K2952,11,0)</f>
        <v>Diabetes</v>
      </c>
      <c r="L618" t="str">
        <f>VLOOKUP(A618,'Hospitalisation Details'!A$1:L2960,12,0)</f>
        <v>16-Sep-1978</v>
      </c>
      <c r="M618">
        <f>VLOOKUP(A618,'Hospitalisation Details'!A$1:F2961,6,0)</f>
        <v>16062.89</v>
      </c>
      <c r="N618" s="15" t="str">
        <f>VLOOKUP(A618,'Hospitalisation Details'!A$1:G2960,7,0)</f>
        <v>tier - 2</v>
      </c>
      <c r="O618" s="15" t="str">
        <f>VLOOKUP(A618,'Hospitalisation Details'!A$1:H2961,8,0)</f>
        <v>tier - 2</v>
      </c>
      <c r="P618" t="str">
        <f>VLOOKUP(A618,'Hospitalisation Details'!A$1:I2961,9,0)</f>
        <v>R1026</v>
      </c>
      <c r="Q618" s="15">
        <f>VLOOKUP(A618,'Hospitalisation Details'!A$1:M2961,13,0)</f>
        <v>44</v>
      </c>
    </row>
    <row r="619" spans="1:17" ht="15" x14ac:dyDescent="0.25">
      <c r="A619" s="1" t="s">
        <v>1753</v>
      </c>
      <c r="B619" t="str">
        <f>VLOOKUP(A619,'Customer Names'!A$1:D2954,4,0)</f>
        <v>Leedham</v>
      </c>
      <c r="C619">
        <f>VLOOKUP(A619,'Medical Examinations'!A$1:B2954,2,0)</f>
        <v>53.63</v>
      </c>
      <c r="D619">
        <f>VLOOKUP(A619,'Medical Examinations'!A$1:C2955,3,0)</f>
        <v>5.47</v>
      </c>
      <c r="E619" s="15" t="str">
        <f>VLOOKUP(A619,'Medical Examinations'!A$1:D2954,4,0)</f>
        <v>Yes</v>
      </c>
      <c r="F619" s="15" t="str">
        <f>VLOOKUP(A619,'Medical Examinations'!A$1:E2954,5,0)</f>
        <v>NO</v>
      </c>
      <c r="G619" s="15" t="str">
        <f>VLOOKUP(A619,'Medical Examinations'!A$1:F2954,6,0)</f>
        <v>NO</v>
      </c>
      <c r="H619" s="15">
        <f>VLOOKUP(A619,'Medical Examinations'!A$1:G2954,7,0)</f>
        <v>1</v>
      </c>
      <c r="I619" t="str">
        <f>VLOOKUP(A619,'Medical Examinations'!A$1:H2953,8,0)</f>
        <v>NO</v>
      </c>
      <c r="J619" t="str">
        <f>VLOOKUP(A619,'Medical Examinations'!A$1:J2954,10,0)</f>
        <v>Obesity</v>
      </c>
      <c r="K619" t="str">
        <f>VLOOKUP(A619,'Medical Examinations'!A$1:K2953,11,0)</f>
        <v>Normal</v>
      </c>
      <c r="L619" t="str">
        <f>VLOOKUP(A619,'Hospitalisation Details'!A$1:L2961,12,0)</f>
        <v>5-Dec-1988</v>
      </c>
      <c r="M619">
        <f>VLOOKUP(A619,'Hospitalisation Details'!A$1:F2962,6,0)</f>
        <v>16059.06</v>
      </c>
      <c r="N619" s="15" t="str">
        <f>VLOOKUP(A619,'Hospitalisation Details'!A$1:G2961,7,0)</f>
        <v>tier - 2</v>
      </c>
      <c r="O619" s="15" t="str">
        <f>VLOOKUP(A619,'Hospitalisation Details'!A$1:H2962,8,0)</f>
        <v>tier - 3</v>
      </c>
      <c r="P619" t="str">
        <f>VLOOKUP(A619,'Hospitalisation Details'!A$1:I2962,9,0)</f>
        <v>R1012</v>
      </c>
      <c r="Q619" s="15">
        <f>VLOOKUP(A619,'Hospitalisation Details'!A$1:M2962,13,0)</f>
        <v>34</v>
      </c>
    </row>
    <row r="620" spans="1:17" ht="15" x14ac:dyDescent="0.25">
      <c r="A620" s="1" t="s">
        <v>1752</v>
      </c>
      <c r="B620" t="str">
        <f>VLOOKUP(A620,'Customer Names'!A$1:D2955,4,0)</f>
        <v>Haglund</v>
      </c>
      <c r="C620">
        <f>VLOOKUP(A620,'Medical Examinations'!A$1:B2955,2,0)</f>
        <v>48.7</v>
      </c>
      <c r="D620">
        <f>VLOOKUP(A620,'Medical Examinations'!A$1:C2956,3,0)</f>
        <v>4.71</v>
      </c>
      <c r="E620" s="15" t="str">
        <f>VLOOKUP(A620,'Medical Examinations'!A$1:D2955,4,0)</f>
        <v>NO</v>
      </c>
      <c r="F620" s="15" t="str">
        <f>VLOOKUP(A620,'Medical Examinations'!A$1:E2955,5,0)</f>
        <v>NO</v>
      </c>
      <c r="G620" s="15" t="str">
        <f>VLOOKUP(A620,'Medical Examinations'!A$1:F2955,6,0)</f>
        <v>NO</v>
      </c>
      <c r="H620" s="15">
        <f>VLOOKUP(A620,'Medical Examinations'!A$1:G2955,7,0)</f>
        <v>0</v>
      </c>
      <c r="I620" t="str">
        <f>VLOOKUP(A620,'Medical Examinations'!A$1:H2954,8,0)</f>
        <v>NO</v>
      </c>
      <c r="J620" t="str">
        <f>VLOOKUP(A620,'Medical Examinations'!A$1:J2955,10,0)</f>
        <v>Obesity</v>
      </c>
      <c r="K620" t="str">
        <f>VLOOKUP(A620,'Medical Examinations'!A$1:K2954,11,0)</f>
        <v>Normal</v>
      </c>
      <c r="L620" t="str">
        <f>VLOOKUP(A620,'Hospitalisation Details'!A$1:L2962,12,0)</f>
        <v>19-Sep-1980</v>
      </c>
      <c r="M620">
        <f>VLOOKUP(A620,'Hospitalisation Details'!A$1:F2963,6,0)</f>
        <v>15966.19</v>
      </c>
      <c r="N620" s="15" t="str">
        <f>VLOOKUP(A620,'Hospitalisation Details'!A$1:G2962,7,0)</f>
        <v>tier - 2</v>
      </c>
      <c r="O620" s="15" t="str">
        <f>VLOOKUP(A620,'Hospitalisation Details'!A$1:H2963,8,0)</f>
        <v>tier - 2</v>
      </c>
      <c r="P620" t="str">
        <f>VLOOKUP(A620,'Hospitalisation Details'!A$1:I2963,9,0)</f>
        <v>R1012</v>
      </c>
      <c r="Q620" s="15">
        <f>VLOOKUP(A620,'Hospitalisation Details'!A$1:M2963,13,0)</f>
        <v>42</v>
      </c>
    </row>
    <row r="621" spans="1:17" ht="15" x14ac:dyDescent="0.25">
      <c r="A621" s="1" t="s">
        <v>1751</v>
      </c>
      <c r="B621" t="str">
        <f>VLOOKUP(A621,'Customer Names'!A$1:D2956,4,0)</f>
        <v>Mills</v>
      </c>
      <c r="C621">
        <f>VLOOKUP(A621,'Medical Examinations'!A$1:B2956,2,0)</f>
        <v>48.81</v>
      </c>
      <c r="D621">
        <f>VLOOKUP(A621,'Medical Examinations'!A$1:C2957,3,0)</f>
        <v>5.49</v>
      </c>
      <c r="E621" s="15" t="str">
        <f>VLOOKUP(A621,'Medical Examinations'!A$1:D2956,4,0)</f>
        <v>NO</v>
      </c>
      <c r="F621" s="15" t="str">
        <f>VLOOKUP(A621,'Medical Examinations'!A$1:E2956,5,0)</f>
        <v>NO</v>
      </c>
      <c r="G621" s="15" t="str">
        <f>VLOOKUP(A621,'Medical Examinations'!A$1:F2956,6,0)</f>
        <v>NO</v>
      </c>
      <c r="H621" s="15">
        <f>VLOOKUP(A621,'Medical Examinations'!A$1:G2956,7,0)</f>
        <v>0</v>
      </c>
      <c r="I621" t="str">
        <f>VLOOKUP(A621,'Medical Examinations'!A$1:H2955,8,0)</f>
        <v>NO</v>
      </c>
      <c r="J621" t="str">
        <f>VLOOKUP(A621,'Medical Examinations'!A$1:J2956,10,0)</f>
        <v>Obesity</v>
      </c>
      <c r="K621" t="str">
        <f>VLOOKUP(A621,'Medical Examinations'!A$1:K2955,11,0)</f>
        <v>Normal</v>
      </c>
      <c r="L621" t="str">
        <f>VLOOKUP(A621,'Hospitalisation Details'!A$1:L2963,12,0)</f>
        <v>24-Jul-1982</v>
      </c>
      <c r="M621">
        <f>VLOOKUP(A621,'Hospitalisation Details'!A$1:F2964,6,0)</f>
        <v>15965.29</v>
      </c>
      <c r="N621" s="15" t="str">
        <f>VLOOKUP(A621,'Hospitalisation Details'!A$1:G2963,7,0)</f>
        <v>tier - 2</v>
      </c>
      <c r="O621" s="15" t="str">
        <f>VLOOKUP(A621,'Hospitalisation Details'!A$1:H2964,8,0)</f>
        <v>tier - 1</v>
      </c>
      <c r="P621" t="str">
        <f>VLOOKUP(A621,'Hospitalisation Details'!A$1:I2964,9,0)</f>
        <v>R1012</v>
      </c>
      <c r="Q621" s="15">
        <f>VLOOKUP(A621,'Hospitalisation Details'!A$1:M2964,13,0)</f>
        <v>40</v>
      </c>
    </row>
    <row r="622" spans="1:17" ht="15" x14ac:dyDescent="0.25">
      <c r="A622" s="1" t="s">
        <v>1750</v>
      </c>
      <c r="B622" t="str">
        <f>VLOOKUP(A622,'Customer Names'!A$1:D2957,4,0)</f>
        <v>Drnjevich</v>
      </c>
      <c r="C622">
        <f>VLOOKUP(A622,'Medical Examinations'!A$1:B2957,2,0)</f>
        <v>47.53</v>
      </c>
      <c r="D622">
        <f>VLOOKUP(A622,'Medical Examinations'!A$1:C2958,3,0)</f>
        <v>4.72</v>
      </c>
      <c r="E622" s="15" t="str">
        <f>VLOOKUP(A622,'Medical Examinations'!A$1:D2957,4,0)</f>
        <v>NO</v>
      </c>
      <c r="F622" s="15" t="str">
        <f>VLOOKUP(A622,'Medical Examinations'!A$1:E2957,5,0)</f>
        <v>NO</v>
      </c>
      <c r="G622" s="15" t="str">
        <f>VLOOKUP(A622,'Medical Examinations'!A$1:F2957,6,0)</f>
        <v>NO</v>
      </c>
      <c r="H622" s="15">
        <f>VLOOKUP(A622,'Medical Examinations'!A$1:G2957,7,0)</f>
        <v>0</v>
      </c>
      <c r="I622" t="str">
        <f>VLOOKUP(A622,'Medical Examinations'!A$1:H2956,8,0)</f>
        <v>NO</v>
      </c>
      <c r="J622" t="str">
        <f>VLOOKUP(A622,'Medical Examinations'!A$1:J2957,10,0)</f>
        <v>Obesity</v>
      </c>
      <c r="K622" t="str">
        <f>VLOOKUP(A622,'Medical Examinations'!A$1:K2956,11,0)</f>
        <v>Normal</v>
      </c>
      <c r="L622" t="str">
        <f>VLOOKUP(A622,'Hospitalisation Details'!A$1:L2964,12,0)</f>
        <v>12-Oct-1980</v>
      </c>
      <c r="M622">
        <f>VLOOKUP(A622,'Hospitalisation Details'!A$1:F2965,6,0)</f>
        <v>15922.29</v>
      </c>
      <c r="N622" s="15" t="str">
        <f>VLOOKUP(A622,'Hospitalisation Details'!A$1:G2964,7,0)</f>
        <v>tier - 2</v>
      </c>
      <c r="O622" s="15" t="str">
        <f>VLOOKUP(A622,'Hospitalisation Details'!A$1:H2965,8,0)</f>
        <v>tier - 3</v>
      </c>
      <c r="P622" t="str">
        <f>VLOOKUP(A622,'Hospitalisation Details'!A$1:I2965,9,0)</f>
        <v>R1026</v>
      </c>
      <c r="Q622" s="15">
        <f>VLOOKUP(A622,'Hospitalisation Details'!A$1:M2965,13,0)</f>
        <v>42</v>
      </c>
    </row>
    <row r="623" spans="1:17" ht="15" x14ac:dyDescent="0.25">
      <c r="A623" s="1" t="s">
        <v>1749</v>
      </c>
      <c r="B623" t="str">
        <f>VLOOKUP(A623,'Customer Names'!A$1:D2958,4,0)</f>
        <v>Clay</v>
      </c>
      <c r="C623">
        <f>VLOOKUP(A623,'Medical Examinations'!A$1:B2958,2,0)</f>
        <v>36.85</v>
      </c>
      <c r="D623">
        <f>VLOOKUP(A623,'Medical Examinations'!A$1:C2959,3,0)</f>
        <v>6.7</v>
      </c>
      <c r="E623" s="15" t="str">
        <f>VLOOKUP(A623,'Medical Examinations'!A$1:D2958,4,0)</f>
        <v>NO</v>
      </c>
      <c r="F623" s="15" t="str">
        <f>VLOOKUP(A623,'Medical Examinations'!A$1:E2958,5,0)</f>
        <v>NO</v>
      </c>
      <c r="G623" s="15" t="str">
        <f>VLOOKUP(A623,'Medical Examinations'!A$1:F2958,6,0)</f>
        <v>NO</v>
      </c>
      <c r="H623" s="15">
        <f>VLOOKUP(A623,'Medical Examinations'!A$1:G2958,7,0)</f>
        <v>0</v>
      </c>
      <c r="I623" t="str">
        <f>VLOOKUP(A623,'Medical Examinations'!A$1:H2957,8,0)</f>
        <v>NO</v>
      </c>
      <c r="J623" t="str">
        <f>VLOOKUP(A623,'Medical Examinations'!A$1:J2958,10,0)</f>
        <v>Over Weight</v>
      </c>
      <c r="K623" t="str">
        <f>VLOOKUP(A623,'Medical Examinations'!A$1:K2957,11,0)</f>
        <v>Diabetes</v>
      </c>
      <c r="L623" t="str">
        <f>VLOOKUP(A623,'Hospitalisation Details'!A$1:L2965,12,0)</f>
        <v>25-Dec-1962</v>
      </c>
      <c r="M623">
        <f>VLOOKUP(A623,'Hospitalisation Details'!A$1:F2966,6,0)</f>
        <v>15840.81</v>
      </c>
      <c r="N623" s="15" t="str">
        <f>VLOOKUP(A623,'Hospitalisation Details'!A$1:G2965,7,0)</f>
        <v>tier - 2</v>
      </c>
      <c r="O623" s="15" t="str">
        <f>VLOOKUP(A623,'Hospitalisation Details'!A$1:H2966,8,0)</f>
        <v>tier - 1</v>
      </c>
      <c r="P623" t="str">
        <f>VLOOKUP(A623,'Hospitalisation Details'!A$1:I2966,9,0)</f>
        <v>R1022</v>
      </c>
      <c r="Q623" s="15">
        <f>VLOOKUP(A623,'Hospitalisation Details'!A$1:M2966,13,0)</f>
        <v>60</v>
      </c>
    </row>
    <row r="624" spans="1:17" ht="15" x14ac:dyDescent="0.25">
      <c r="A624" s="1" t="s">
        <v>1748</v>
      </c>
      <c r="B624" t="str">
        <f>VLOOKUP(A624,'Customer Names'!A$1:D2959,4,0)</f>
        <v>Marbury</v>
      </c>
      <c r="C624">
        <f>VLOOKUP(A624,'Medical Examinations'!A$1:B2959,2,0)</f>
        <v>29.3</v>
      </c>
      <c r="D624">
        <f>VLOOKUP(A624,'Medical Examinations'!A$1:C2960,3,0)</f>
        <v>5.5</v>
      </c>
      <c r="E624" s="15" t="str">
        <f>VLOOKUP(A624,'Medical Examinations'!A$1:D2959,4,0)</f>
        <v>NO</v>
      </c>
      <c r="F624" s="15" t="str">
        <f>VLOOKUP(A624,'Medical Examinations'!A$1:E2959,5,0)</f>
        <v>NO</v>
      </c>
      <c r="G624" s="15" t="str">
        <f>VLOOKUP(A624,'Medical Examinations'!A$1:F2959,6,0)</f>
        <v>NO</v>
      </c>
      <c r="H624" s="15">
        <f>VLOOKUP(A624,'Medical Examinations'!A$1:G2959,7,0)</f>
        <v>0</v>
      </c>
      <c r="I624" t="str">
        <f>VLOOKUP(A624,'Medical Examinations'!A$1:H2958,8,0)</f>
        <v>NO</v>
      </c>
      <c r="J624" t="str">
        <f>VLOOKUP(A624,'Medical Examinations'!A$1:J2959,10,0)</f>
        <v>NormalWeight</v>
      </c>
      <c r="K624" t="str">
        <f>VLOOKUP(A624,'Medical Examinations'!A$1:K2958,11,0)</f>
        <v>Normal</v>
      </c>
      <c r="L624" t="str">
        <f>VLOOKUP(A624,'Hospitalisation Details'!A$1:L2966,12,0)</f>
        <v>11-Nov-1982</v>
      </c>
      <c r="M624">
        <f>VLOOKUP(A624,'Hospitalisation Details'!A$1:F2967,6,0)</f>
        <v>15828.82</v>
      </c>
      <c r="N624" s="15" t="str">
        <f>VLOOKUP(A624,'Hospitalisation Details'!A$1:G2966,7,0)</f>
        <v>tier - 2</v>
      </c>
      <c r="O624" s="15" t="str">
        <f>VLOOKUP(A624,'Hospitalisation Details'!A$1:H2967,8,0)</f>
        <v>tier - 3</v>
      </c>
      <c r="P624" t="str">
        <f>VLOOKUP(A624,'Hospitalisation Details'!A$1:I2967,9,0)</f>
        <v>R1011</v>
      </c>
      <c r="Q624" s="15">
        <f>VLOOKUP(A624,'Hospitalisation Details'!A$1:M2967,13,0)</f>
        <v>40</v>
      </c>
    </row>
    <row r="625" spans="1:17" ht="15" x14ac:dyDescent="0.25">
      <c r="A625" s="1" t="s">
        <v>1747</v>
      </c>
      <c r="B625" t="str">
        <f>VLOOKUP(A625,'Customer Names'!A$1:D2960,4,0)</f>
        <v>Coon</v>
      </c>
      <c r="C625">
        <f>VLOOKUP(A625,'Medical Examinations'!A$1:B2960,2,0)</f>
        <v>19.3</v>
      </c>
      <c r="D625">
        <f>VLOOKUP(A625,'Medical Examinations'!A$1:C2961,3,0)</f>
        <v>4.46</v>
      </c>
      <c r="E625" s="15" t="str">
        <f>VLOOKUP(A625,'Medical Examinations'!A$1:D2960,4,0)</f>
        <v>NO</v>
      </c>
      <c r="F625" s="15" t="str">
        <f>VLOOKUP(A625,'Medical Examinations'!A$1:E2960,5,0)</f>
        <v>NO</v>
      </c>
      <c r="G625" s="15" t="str">
        <f>VLOOKUP(A625,'Medical Examinations'!A$1:F2960,6,0)</f>
        <v>NO</v>
      </c>
      <c r="H625" s="15">
        <f>VLOOKUP(A625,'Medical Examinations'!A$1:G2960,7,0)</f>
        <v>1</v>
      </c>
      <c r="I625" t="str">
        <f>VLOOKUP(A625,'Medical Examinations'!A$1:H2959,8,0)</f>
        <v>Yes</v>
      </c>
      <c r="J625" t="str">
        <f>VLOOKUP(A625,'Medical Examinations'!A$1:J2960,10,0)</f>
        <v>NormalWeight</v>
      </c>
      <c r="K625" t="str">
        <f>VLOOKUP(A625,'Medical Examinations'!A$1:K2959,11,0)</f>
        <v>Normal</v>
      </c>
      <c r="L625" t="str">
        <f>VLOOKUP(A625,'Hospitalisation Details'!A$1:L2967,12,0)</f>
        <v>26-Jun-1984</v>
      </c>
      <c r="M625">
        <f>VLOOKUP(A625,'Hospitalisation Details'!A$1:F2968,6,0)</f>
        <v>15820.7</v>
      </c>
      <c r="N625" s="15" t="str">
        <f>VLOOKUP(A625,'Hospitalisation Details'!A$1:G2967,7,0)</f>
        <v>tier - 2</v>
      </c>
      <c r="O625" s="15" t="str">
        <f>VLOOKUP(A625,'Hospitalisation Details'!A$1:H2968,8,0)</f>
        <v>tier - 3</v>
      </c>
      <c r="P625" t="str">
        <f>VLOOKUP(A625,'Hospitalisation Details'!A$1:I2968,9,0)</f>
        <v>R1011</v>
      </c>
      <c r="Q625" s="15">
        <f>VLOOKUP(A625,'Hospitalisation Details'!A$1:M2968,13,0)</f>
        <v>38</v>
      </c>
    </row>
    <row r="626" spans="1:17" ht="15" x14ac:dyDescent="0.25">
      <c r="A626" s="1" t="s">
        <v>1746</v>
      </c>
      <c r="B626" t="str">
        <f>VLOOKUP(A626,'Customer Names'!A$1:D2961,4,0)</f>
        <v>Vanttinen</v>
      </c>
      <c r="C626">
        <f>VLOOKUP(A626,'Medical Examinations'!A$1:B2961,2,0)</f>
        <v>24.13</v>
      </c>
      <c r="D626">
        <f>VLOOKUP(A626,'Medical Examinations'!A$1:C2962,3,0)</f>
        <v>5.29</v>
      </c>
      <c r="E626" s="15" t="str">
        <f>VLOOKUP(A626,'Medical Examinations'!A$1:D2961,4,0)</f>
        <v>Yes</v>
      </c>
      <c r="F626" s="15" t="str">
        <f>VLOOKUP(A626,'Medical Examinations'!A$1:E2961,5,0)</f>
        <v>NO</v>
      </c>
      <c r="G626" s="15" t="str">
        <f>VLOOKUP(A626,'Medical Examinations'!A$1:F2961,6,0)</f>
        <v>Yes</v>
      </c>
      <c r="H626" s="15">
        <f>VLOOKUP(A626,'Medical Examinations'!A$1:G2961,7,0)</f>
        <v>1</v>
      </c>
      <c r="I626" t="str">
        <f>VLOOKUP(A626,'Medical Examinations'!A$1:H2960,8,0)</f>
        <v>Yes</v>
      </c>
      <c r="J626" t="str">
        <f>VLOOKUP(A626,'Medical Examinations'!A$1:J2961,10,0)</f>
        <v>Obesity</v>
      </c>
      <c r="K626" t="str">
        <f>VLOOKUP(A626,'Medical Examinations'!A$1:K2960,11,0)</f>
        <v>Normal</v>
      </c>
      <c r="L626" t="str">
        <f>VLOOKUP(A626,'Hospitalisation Details'!A$1:L2968,12,0)</f>
        <v>9-Oct-1997</v>
      </c>
      <c r="M626">
        <f>VLOOKUP(A626,'Hospitalisation Details'!A$1:F2969,6,0)</f>
        <v>15817.99</v>
      </c>
      <c r="N626" s="15" t="str">
        <f>VLOOKUP(A626,'Hospitalisation Details'!A$1:G2968,7,0)</f>
        <v>tier - 2</v>
      </c>
      <c r="O626" s="15" t="str">
        <f>VLOOKUP(A626,'Hospitalisation Details'!A$1:H2969,8,0)</f>
        <v>tier - 2</v>
      </c>
      <c r="P626" t="str">
        <f>VLOOKUP(A626,'Hospitalisation Details'!A$1:I2969,9,0)</f>
        <v>R1012</v>
      </c>
      <c r="Q626" s="15">
        <f>VLOOKUP(A626,'Hospitalisation Details'!A$1:M2969,13,0)</f>
        <v>25</v>
      </c>
    </row>
    <row r="627" spans="1:17" ht="15" x14ac:dyDescent="0.25">
      <c r="A627" s="1" t="s">
        <v>1745</v>
      </c>
      <c r="B627" t="str">
        <f>VLOOKUP(A627,'Customer Names'!A$1:D2962,4,0)</f>
        <v>Garges</v>
      </c>
      <c r="C627">
        <f>VLOOKUP(A627,'Medical Examinations'!A$1:B2962,2,0)</f>
        <v>46.7</v>
      </c>
      <c r="D627">
        <f>VLOOKUP(A627,'Medical Examinations'!A$1:C2963,3,0)</f>
        <v>10.99</v>
      </c>
      <c r="E627" s="15" t="str">
        <f>VLOOKUP(A627,'Medical Examinations'!A$1:D2962,4,0)</f>
        <v>NO</v>
      </c>
      <c r="F627" s="15" t="str">
        <f>VLOOKUP(A627,'Medical Examinations'!A$1:E2962,5,0)</f>
        <v>NO</v>
      </c>
      <c r="G627" s="15" t="str">
        <f>VLOOKUP(A627,'Medical Examinations'!A$1:F2962,6,0)</f>
        <v>NO</v>
      </c>
      <c r="H627" s="15">
        <f>VLOOKUP(A627,'Medical Examinations'!A$1:G2962,7,0)</f>
        <v>0</v>
      </c>
      <c r="I627" t="str">
        <f>VLOOKUP(A627,'Medical Examinations'!A$1:H2961,8,0)</f>
        <v>NO</v>
      </c>
      <c r="J627" t="str">
        <f>VLOOKUP(A627,'Medical Examinations'!A$1:J2962,10,0)</f>
        <v>Obesity</v>
      </c>
      <c r="K627" t="str">
        <f>VLOOKUP(A627,'Medical Examinations'!A$1:K2961,11,0)</f>
        <v>Diabetes</v>
      </c>
      <c r="L627" t="str">
        <f>VLOOKUP(A627,'Hospitalisation Details'!A$1:L2969,12,0)</f>
        <v>29-Aug-1974</v>
      </c>
      <c r="M627">
        <f>VLOOKUP(A627,'Hospitalisation Details'!A$1:F2970,6,0)</f>
        <v>15746.62</v>
      </c>
      <c r="N627" s="15" t="str">
        <f>VLOOKUP(A627,'Hospitalisation Details'!A$1:G2969,7,0)</f>
        <v>tier - 2</v>
      </c>
      <c r="O627" s="15" t="str">
        <f>VLOOKUP(A627,'Hospitalisation Details'!A$1:H2970,8,0)</f>
        <v>tier - 1</v>
      </c>
      <c r="P627" t="str">
        <f>VLOOKUP(A627,'Hospitalisation Details'!A$1:I2970,9,0)</f>
        <v>R1012</v>
      </c>
      <c r="Q627" s="15">
        <f>VLOOKUP(A627,'Hospitalisation Details'!A$1:M2970,13,0)</f>
        <v>48</v>
      </c>
    </row>
    <row r="628" spans="1:17" ht="15" x14ac:dyDescent="0.25">
      <c r="A628" s="1" t="s">
        <v>1744</v>
      </c>
      <c r="B628" t="str">
        <f>VLOOKUP(A628,'Customer Names'!A$1:D2963,4,0)</f>
        <v>Rivel</v>
      </c>
      <c r="C628">
        <f>VLOOKUP(A628,'Medical Examinations'!A$1:B2963,2,0)</f>
        <v>45.27</v>
      </c>
      <c r="D628">
        <f>VLOOKUP(A628,'Medical Examinations'!A$1:C2964,3,0)</f>
        <v>5.2</v>
      </c>
      <c r="E628" s="15" t="str">
        <f>VLOOKUP(A628,'Medical Examinations'!A$1:D2963,4,0)</f>
        <v>Yes</v>
      </c>
      <c r="F628" s="15" t="str">
        <f>VLOOKUP(A628,'Medical Examinations'!A$1:E2963,5,0)</f>
        <v>NO</v>
      </c>
      <c r="G628" s="15" t="str">
        <f>VLOOKUP(A628,'Medical Examinations'!A$1:F2963,6,0)</f>
        <v>NO</v>
      </c>
      <c r="H628" s="15">
        <f>VLOOKUP(A628,'Medical Examinations'!A$1:G2963,7,0)</f>
        <v>0</v>
      </c>
      <c r="I628" t="str">
        <f>VLOOKUP(A628,'Medical Examinations'!A$1:H2962,8,0)</f>
        <v>NO</v>
      </c>
      <c r="J628" t="str">
        <f>VLOOKUP(A628,'Medical Examinations'!A$1:J2963,10,0)</f>
        <v>Obesity</v>
      </c>
      <c r="K628" t="str">
        <f>VLOOKUP(A628,'Medical Examinations'!A$1:K2962,11,0)</f>
        <v>Normal</v>
      </c>
      <c r="L628" t="str">
        <f>VLOOKUP(A628,'Hospitalisation Details'!A$1:L2970,12,0)</f>
        <v>20-Sep-1976</v>
      </c>
      <c r="M628">
        <f>VLOOKUP(A628,'Hospitalisation Details'!A$1:F2971,6,0)</f>
        <v>15698.86</v>
      </c>
      <c r="N628" s="15" t="str">
        <f>VLOOKUP(A628,'Hospitalisation Details'!A$1:G2970,7,0)</f>
        <v>tier - 2</v>
      </c>
      <c r="O628" s="15" t="str">
        <f>VLOOKUP(A628,'Hospitalisation Details'!A$1:H2971,8,0)</f>
        <v>tier - 2</v>
      </c>
      <c r="P628" t="str">
        <f>VLOOKUP(A628,'Hospitalisation Details'!A$1:I2971,9,0)</f>
        <v>R1012</v>
      </c>
      <c r="Q628" s="15">
        <f>VLOOKUP(A628,'Hospitalisation Details'!A$1:M2971,13,0)</f>
        <v>46</v>
      </c>
    </row>
    <row r="629" spans="1:17" ht="15" x14ac:dyDescent="0.25">
      <c r="A629" s="1" t="s">
        <v>1743</v>
      </c>
      <c r="B629" t="str">
        <f>VLOOKUP(A629,'Customer Names'!A$1:D2964,4,0)</f>
        <v>Lawson</v>
      </c>
      <c r="C629">
        <f>VLOOKUP(A629,'Medical Examinations'!A$1:B2964,2,0)</f>
        <v>44.29</v>
      </c>
      <c r="D629">
        <f>VLOOKUP(A629,'Medical Examinations'!A$1:C2965,3,0)</f>
        <v>9.66</v>
      </c>
      <c r="E629" s="15" t="str">
        <f>VLOOKUP(A629,'Medical Examinations'!A$1:D2964,4,0)</f>
        <v>NO</v>
      </c>
      <c r="F629" s="15" t="str">
        <f>VLOOKUP(A629,'Medical Examinations'!A$1:E2964,5,0)</f>
        <v>NO</v>
      </c>
      <c r="G629" s="15" t="str">
        <f>VLOOKUP(A629,'Medical Examinations'!A$1:F2964,6,0)</f>
        <v>NO</v>
      </c>
      <c r="H629" s="15">
        <f>VLOOKUP(A629,'Medical Examinations'!A$1:G2964,7,0)</f>
        <v>2</v>
      </c>
      <c r="I629" t="str">
        <f>VLOOKUP(A629,'Medical Examinations'!A$1:H2963,8,0)</f>
        <v>NO</v>
      </c>
      <c r="J629" t="str">
        <f>VLOOKUP(A629,'Medical Examinations'!A$1:J2964,10,0)</f>
        <v>Obesity</v>
      </c>
      <c r="K629" t="str">
        <f>VLOOKUP(A629,'Medical Examinations'!A$1:K2963,11,0)</f>
        <v>Diabetes</v>
      </c>
      <c r="L629" t="str">
        <f>VLOOKUP(A629,'Hospitalisation Details'!A$1:L2971,12,0)</f>
        <v>26-Jun-1973</v>
      </c>
      <c r="M629">
        <f>VLOOKUP(A629,'Hospitalisation Details'!A$1:F2972,6,0)</f>
        <v>15670.3</v>
      </c>
      <c r="N629" s="15" t="str">
        <f>VLOOKUP(A629,'Hospitalisation Details'!A$1:G2971,7,0)</f>
        <v>tier - 2</v>
      </c>
      <c r="O629" s="15" t="str">
        <f>VLOOKUP(A629,'Hospitalisation Details'!A$1:H2972,8,0)</f>
        <v>tier - 2</v>
      </c>
      <c r="P629" t="str">
        <f>VLOOKUP(A629,'Hospitalisation Details'!A$1:I2972,9,0)</f>
        <v>R1026</v>
      </c>
      <c r="Q629" s="15">
        <f>VLOOKUP(A629,'Hospitalisation Details'!A$1:M2972,13,0)</f>
        <v>49</v>
      </c>
    </row>
    <row r="630" spans="1:17" ht="15" x14ac:dyDescent="0.25">
      <c r="A630" s="1" t="s">
        <v>1742</v>
      </c>
      <c r="B630" t="str">
        <f>VLOOKUP(A630,'Customer Names'!A$1:D2965,4,0)</f>
        <v>Cale</v>
      </c>
      <c r="C630">
        <f>VLOOKUP(A630,'Medical Examinations'!A$1:B2965,2,0)</f>
        <v>54.59</v>
      </c>
      <c r="D630">
        <f>VLOOKUP(A630,'Medical Examinations'!A$1:C2966,3,0)</f>
        <v>4.22</v>
      </c>
      <c r="E630" s="15" t="str">
        <f>VLOOKUP(A630,'Medical Examinations'!A$1:D2965,4,0)</f>
        <v>Yes</v>
      </c>
      <c r="F630" s="15" t="str">
        <f>VLOOKUP(A630,'Medical Examinations'!A$1:E2965,5,0)</f>
        <v>NO</v>
      </c>
      <c r="G630" s="15" t="str">
        <f>VLOOKUP(A630,'Medical Examinations'!A$1:F2965,6,0)</f>
        <v>NO</v>
      </c>
      <c r="H630" s="15">
        <f>VLOOKUP(A630,'Medical Examinations'!A$1:G2965,7,0)</f>
        <v>1</v>
      </c>
      <c r="I630" t="str">
        <f>VLOOKUP(A630,'Medical Examinations'!A$1:H2964,8,0)</f>
        <v>NO</v>
      </c>
      <c r="J630" t="str">
        <f>VLOOKUP(A630,'Medical Examinations'!A$1:J2965,10,0)</f>
        <v>Obesity</v>
      </c>
      <c r="K630" t="str">
        <f>VLOOKUP(A630,'Medical Examinations'!A$1:K2964,11,0)</f>
        <v>Normal</v>
      </c>
      <c r="L630" t="str">
        <f>VLOOKUP(A630,'Hospitalisation Details'!A$1:L2972,12,0)</f>
        <v>22-Dec-1988</v>
      </c>
      <c r="M630">
        <f>VLOOKUP(A630,'Hospitalisation Details'!A$1:F2973,6,0)</f>
        <v>15646.28</v>
      </c>
      <c r="N630" s="15" t="str">
        <f>VLOOKUP(A630,'Hospitalisation Details'!A$1:G2972,7,0)</f>
        <v>tier - 2</v>
      </c>
      <c r="O630" s="15" t="str">
        <f>VLOOKUP(A630,'Hospitalisation Details'!A$1:H2973,8,0)</f>
        <v>tier - 2</v>
      </c>
      <c r="P630" t="str">
        <f>VLOOKUP(A630,'Hospitalisation Details'!A$1:I2973,9,0)</f>
        <v>R1011</v>
      </c>
      <c r="Q630" s="15">
        <f>VLOOKUP(A630,'Hospitalisation Details'!A$1:M2973,13,0)</f>
        <v>34</v>
      </c>
    </row>
    <row r="631" spans="1:17" ht="15" x14ac:dyDescent="0.25">
      <c r="A631" s="1" t="s">
        <v>1741</v>
      </c>
      <c r="B631" t="str">
        <f>VLOOKUP(A631,'Customer Names'!A$1:D2966,4,0)</f>
        <v>Phillips</v>
      </c>
      <c r="C631">
        <f>VLOOKUP(A631,'Medical Examinations'!A$1:B2966,2,0)</f>
        <v>32.965000000000003</v>
      </c>
      <c r="D631">
        <f>VLOOKUP(A631,'Medical Examinations'!A$1:C2967,3,0)</f>
        <v>11.78</v>
      </c>
      <c r="E631" s="15" t="str">
        <f>VLOOKUP(A631,'Medical Examinations'!A$1:D2966,4,0)</f>
        <v>NO</v>
      </c>
      <c r="F631" s="15" t="str">
        <f>VLOOKUP(A631,'Medical Examinations'!A$1:E2966,5,0)</f>
        <v>NO</v>
      </c>
      <c r="G631" s="15" t="str">
        <f>VLOOKUP(A631,'Medical Examinations'!A$1:F2966,6,0)</f>
        <v>NO</v>
      </c>
      <c r="H631" s="15">
        <f>VLOOKUP(A631,'Medical Examinations'!A$1:G2966,7,0)</f>
        <v>0</v>
      </c>
      <c r="I631" t="str">
        <f>VLOOKUP(A631,'Medical Examinations'!A$1:H2965,8,0)</f>
        <v>NO</v>
      </c>
      <c r="J631" t="str">
        <f>VLOOKUP(A631,'Medical Examinations'!A$1:J2966,10,0)</f>
        <v>Obesity</v>
      </c>
      <c r="K631" t="str">
        <f>VLOOKUP(A631,'Medical Examinations'!A$1:K2965,11,0)</f>
        <v>Diabetes</v>
      </c>
      <c r="L631" t="str">
        <f>VLOOKUP(A631,'Hospitalisation Details'!A$1:L2973,12,0)</f>
        <v>6-Jun-1960</v>
      </c>
      <c r="M631">
        <f>VLOOKUP(A631,'Hospitalisation Details'!A$1:F2974,6,0)</f>
        <v>15612.19</v>
      </c>
      <c r="N631" s="15" t="str">
        <f>VLOOKUP(A631,'Hospitalisation Details'!A$1:G2973,7,0)</f>
        <v>tier - 2</v>
      </c>
      <c r="O631" s="15" t="str">
        <f>VLOOKUP(A631,'Hospitalisation Details'!A$1:H2974,8,0)</f>
        <v>tier - 2</v>
      </c>
      <c r="P631" t="str">
        <f>VLOOKUP(A631,'Hospitalisation Details'!A$1:I2974,9,0)</f>
        <v>R1012</v>
      </c>
      <c r="Q631" s="15">
        <f>VLOOKUP(A631,'Hospitalisation Details'!A$1:M2974,13,0)</f>
        <v>63</v>
      </c>
    </row>
    <row r="632" spans="1:17" ht="15" x14ac:dyDescent="0.25">
      <c r="A632" s="1" t="s">
        <v>1740</v>
      </c>
      <c r="B632" t="str">
        <f>VLOOKUP(A632,'Customer Names'!A$1:D2967,4,0)</f>
        <v>Stewart</v>
      </c>
      <c r="C632">
        <f>VLOOKUP(A632,'Medical Examinations'!A$1:B2967,2,0)</f>
        <v>38.049999999999997</v>
      </c>
      <c r="D632">
        <f>VLOOKUP(A632,'Medical Examinations'!A$1:C2968,3,0)</f>
        <v>9.6199999999999992</v>
      </c>
      <c r="E632" s="15" t="str">
        <f>VLOOKUP(A632,'Medical Examinations'!A$1:D2967,4,0)</f>
        <v>NO</v>
      </c>
      <c r="F632" s="15" t="str">
        <f>VLOOKUP(A632,'Medical Examinations'!A$1:E2967,5,0)</f>
        <v>NO</v>
      </c>
      <c r="G632" s="15" t="str">
        <f>VLOOKUP(A632,'Medical Examinations'!A$1:F2967,6,0)</f>
        <v>NO</v>
      </c>
      <c r="H632" s="15">
        <f>VLOOKUP(A632,'Medical Examinations'!A$1:G2967,7,0)</f>
        <v>0</v>
      </c>
      <c r="I632" t="str">
        <f>VLOOKUP(A632,'Medical Examinations'!A$1:H2966,8,0)</f>
        <v>NO</v>
      </c>
      <c r="J632" t="str">
        <f>VLOOKUP(A632,'Medical Examinations'!A$1:J2967,10,0)</f>
        <v>Obesity</v>
      </c>
      <c r="K632" t="str">
        <f>VLOOKUP(A632,'Medical Examinations'!A$1:K2966,11,0)</f>
        <v>Diabetes</v>
      </c>
      <c r="L632" t="str">
        <f>VLOOKUP(A632,'Hospitalisation Details'!A$1:L2974,12,0)</f>
        <v>28-Oct-1965</v>
      </c>
      <c r="M632">
        <f>VLOOKUP(A632,'Hospitalisation Details'!A$1:F2975,6,0)</f>
        <v>15608.58</v>
      </c>
      <c r="N632" s="15" t="str">
        <f>VLOOKUP(A632,'Hospitalisation Details'!A$1:G2974,7,0)</f>
        <v>tier - 2</v>
      </c>
      <c r="O632" s="15" t="str">
        <f>VLOOKUP(A632,'Hospitalisation Details'!A$1:H2975,8,0)</f>
        <v>tier - 2</v>
      </c>
      <c r="P632" t="str">
        <f>VLOOKUP(A632,'Hospitalisation Details'!A$1:I2975,9,0)</f>
        <v>R1026</v>
      </c>
      <c r="Q632" s="15">
        <f>VLOOKUP(A632,'Hospitalisation Details'!A$1:M2975,13,0)</f>
        <v>57</v>
      </c>
    </row>
    <row r="633" spans="1:17" ht="15" x14ac:dyDescent="0.25">
      <c r="A633" s="1" t="s">
        <v>1739</v>
      </c>
      <c r="B633" t="str">
        <f>VLOOKUP(A633,'Customer Names'!A$1:D2968,4,0)</f>
        <v>Drotz</v>
      </c>
      <c r="C633">
        <f>VLOOKUP(A633,'Medical Examinations'!A$1:B2968,2,0)</f>
        <v>46.14</v>
      </c>
      <c r="D633">
        <f>VLOOKUP(A633,'Medical Examinations'!A$1:C2969,3,0)</f>
        <v>10.78</v>
      </c>
      <c r="E633" s="15" t="str">
        <f>VLOOKUP(A633,'Medical Examinations'!A$1:D2968,4,0)</f>
        <v>NO</v>
      </c>
      <c r="F633" s="15" t="str">
        <f>VLOOKUP(A633,'Medical Examinations'!A$1:E2968,5,0)</f>
        <v>NO</v>
      </c>
      <c r="G633" s="15" t="str">
        <f>VLOOKUP(A633,'Medical Examinations'!A$1:F2968,6,0)</f>
        <v>NO</v>
      </c>
      <c r="H633" s="15">
        <f>VLOOKUP(A633,'Medical Examinations'!A$1:G2968,7,0)</f>
        <v>0</v>
      </c>
      <c r="I633" t="str">
        <f>VLOOKUP(A633,'Medical Examinations'!A$1:H2967,8,0)</f>
        <v>NO</v>
      </c>
      <c r="J633" t="str">
        <f>VLOOKUP(A633,'Medical Examinations'!A$1:J2968,10,0)</f>
        <v>Obesity</v>
      </c>
      <c r="K633" t="str">
        <f>VLOOKUP(A633,'Medical Examinations'!A$1:K2967,11,0)</f>
        <v>Diabetes</v>
      </c>
      <c r="L633" t="str">
        <f>VLOOKUP(A633,'Hospitalisation Details'!A$1:L2975,12,0)</f>
        <v>30-Jul-1974</v>
      </c>
      <c r="M633">
        <f>VLOOKUP(A633,'Hospitalisation Details'!A$1:F2976,6,0)</f>
        <v>15556.67</v>
      </c>
      <c r="N633" s="15" t="str">
        <f>VLOOKUP(A633,'Hospitalisation Details'!A$1:G2975,7,0)</f>
        <v>tier - 2</v>
      </c>
      <c r="O633" s="15" t="str">
        <f>VLOOKUP(A633,'Hospitalisation Details'!A$1:H2976,8,0)</f>
        <v>tier - 2</v>
      </c>
      <c r="P633" t="str">
        <f>VLOOKUP(A633,'Hospitalisation Details'!A$1:I2976,9,0)</f>
        <v>R1012</v>
      </c>
      <c r="Q633" s="15">
        <f>VLOOKUP(A633,'Hospitalisation Details'!A$1:M2976,13,0)</f>
        <v>48</v>
      </c>
    </row>
    <row r="634" spans="1:17" ht="15" x14ac:dyDescent="0.25">
      <c r="A634" s="1" t="s">
        <v>1738</v>
      </c>
      <c r="B634" t="str">
        <f>VLOOKUP(A634,'Customer Names'!A$1:D2969,4,0)</f>
        <v>Mutai</v>
      </c>
      <c r="C634">
        <f>VLOOKUP(A634,'Medical Examinations'!A$1:B2969,2,0)</f>
        <v>41.325000000000003</v>
      </c>
      <c r="D634">
        <f>VLOOKUP(A634,'Medical Examinations'!A$1:C2970,3,0)</f>
        <v>5.1100000000000003</v>
      </c>
      <c r="E634" s="15" t="str">
        <f>VLOOKUP(A634,'Medical Examinations'!A$1:D2969,4,0)</f>
        <v>Yes</v>
      </c>
      <c r="F634" s="15" t="str">
        <f>VLOOKUP(A634,'Medical Examinations'!A$1:E2969,5,0)</f>
        <v>NO</v>
      </c>
      <c r="G634" s="15" t="str">
        <f>VLOOKUP(A634,'Medical Examinations'!A$1:F2969,6,0)</f>
        <v>NO</v>
      </c>
      <c r="H634" s="15">
        <f>VLOOKUP(A634,'Medical Examinations'!A$1:G2969,7,0)</f>
        <v>2</v>
      </c>
      <c r="I634" t="str">
        <f>VLOOKUP(A634,'Medical Examinations'!A$1:H2968,8,0)</f>
        <v>NO</v>
      </c>
      <c r="J634" t="str">
        <f>VLOOKUP(A634,'Medical Examinations'!A$1:J2969,10,0)</f>
        <v>Obesity</v>
      </c>
      <c r="K634" t="str">
        <f>VLOOKUP(A634,'Medical Examinations'!A$1:K2968,11,0)</f>
        <v>Normal</v>
      </c>
      <c r="L634" t="str">
        <f>VLOOKUP(A634,'Hospitalisation Details'!A$1:L2976,12,0)</f>
        <v>2-Oct-1959</v>
      </c>
      <c r="M634">
        <f>VLOOKUP(A634,'Hospitalisation Details'!A$1:F2977,6,0)</f>
        <v>15555.19</v>
      </c>
      <c r="N634" s="15" t="str">
        <f>VLOOKUP(A634,'Hospitalisation Details'!A$1:G2976,7,0)</f>
        <v>tier - 2</v>
      </c>
      <c r="O634" s="15" t="str">
        <f>VLOOKUP(A634,'Hospitalisation Details'!A$1:H2977,8,0)</f>
        <v>tier - 3</v>
      </c>
      <c r="P634" t="str">
        <f>VLOOKUP(A634,'Hospitalisation Details'!A$1:I2977,9,0)</f>
        <v>R1012</v>
      </c>
      <c r="Q634" s="15">
        <f>VLOOKUP(A634,'Hospitalisation Details'!A$1:M2977,13,0)</f>
        <v>63</v>
      </c>
    </row>
    <row r="635" spans="1:17" ht="15" x14ac:dyDescent="0.25">
      <c r="A635" s="1" t="s">
        <v>1737</v>
      </c>
      <c r="B635" t="str">
        <f>VLOOKUP(A635,'Customer Names'!A$1:D2970,4,0)</f>
        <v>Lovlien</v>
      </c>
      <c r="C635">
        <f>VLOOKUP(A635,'Medical Examinations'!A$1:B2970,2,0)</f>
        <v>44.64</v>
      </c>
      <c r="D635">
        <f>VLOOKUP(A635,'Medical Examinations'!A$1:C2971,3,0)</f>
        <v>7.18</v>
      </c>
      <c r="E635" s="15" t="str">
        <f>VLOOKUP(A635,'Medical Examinations'!A$1:D2970,4,0)</f>
        <v>NO</v>
      </c>
      <c r="F635" s="15" t="str">
        <f>VLOOKUP(A635,'Medical Examinations'!A$1:E2970,5,0)</f>
        <v>NO</v>
      </c>
      <c r="G635" s="15" t="str">
        <f>VLOOKUP(A635,'Medical Examinations'!A$1:F2970,6,0)</f>
        <v>NO</v>
      </c>
      <c r="H635" s="15">
        <f>VLOOKUP(A635,'Medical Examinations'!A$1:G2970,7,0)</f>
        <v>0</v>
      </c>
      <c r="I635" t="str">
        <f>VLOOKUP(A635,'Medical Examinations'!A$1:H2969,8,0)</f>
        <v>NO</v>
      </c>
      <c r="J635" t="str">
        <f>VLOOKUP(A635,'Medical Examinations'!A$1:J2970,10,0)</f>
        <v>Over Weight</v>
      </c>
      <c r="K635" t="str">
        <f>VLOOKUP(A635,'Medical Examinations'!A$1:K2969,11,0)</f>
        <v>Diabetes</v>
      </c>
      <c r="L635" t="str">
        <f>VLOOKUP(A635,'Hospitalisation Details'!A$1:L2977,12,0)</f>
        <v>28-Jun-1974</v>
      </c>
      <c r="M635">
        <f>VLOOKUP(A635,'Hospitalisation Details'!A$1:F2978,6,0)</f>
        <v>15532.16</v>
      </c>
      <c r="N635" s="15" t="str">
        <f>VLOOKUP(A635,'Hospitalisation Details'!A$1:G2977,7,0)</f>
        <v>tier - 2</v>
      </c>
      <c r="O635" s="15" t="str">
        <f>VLOOKUP(A635,'Hospitalisation Details'!A$1:H2978,8,0)</f>
        <v>tier - 2</v>
      </c>
      <c r="P635" t="str">
        <f>VLOOKUP(A635,'Hospitalisation Details'!A$1:I2978,9,0)</f>
        <v>R1026</v>
      </c>
      <c r="Q635" s="15">
        <f>VLOOKUP(A635,'Hospitalisation Details'!A$1:M2978,13,0)</f>
        <v>48</v>
      </c>
    </row>
    <row r="636" spans="1:17" ht="15" x14ac:dyDescent="0.25">
      <c r="A636" s="1" t="s">
        <v>1736</v>
      </c>
      <c r="B636" t="str">
        <f>VLOOKUP(A636,'Customer Names'!A$1:D2971,4,0)</f>
        <v>Bruns</v>
      </c>
      <c r="C636">
        <f>VLOOKUP(A636,'Medical Examinations'!A$1:B2971,2,0)</f>
        <v>25.175000000000001</v>
      </c>
      <c r="D636">
        <f>VLOOKUP(A636,'Medical Examinations'!A$1:C2972,3,0)</f>
        <v>4.96</v>
      </c>
      <c r="E636" s="15" t="str">
        <f>VLOOKUP(A636,'Medical Examinations'!A$1:D2971,4,0)</f>
        <v>NO</v>
      </c>
      <c r="F636" s="15" t="str">
        <f>VLOOKUP(A636,'Medical Examinations'!A$1:E2971,5,0)</f>
        <v>Yes</v>
      </c>
      <c r="G636" s="15" t="str">
        <f>VLOOKUP(A636,'Medical Examinations'!A$1:F2971,6,0)</f>
        <v>NO</v>
      </c>
      <c r="H636" s="15">
        <f>VLOOKUP(A636,'Medical Examinations'!A$1:G2971,7,0)</f>
        <v>1</v>
      </c>
      <c r="I636" t="str">
        <f>VLOOKUP(A636,'Medical Examinations'!A$1:H2970,8,0)</f>
        <v>NO</v>
      </c>
      <c r="J636" t="str">
        <f>VLOOKUP(A636,'Medical Examinations'!A$1:J2971,10,0)</f>
        <v>Obesity</v>
      </c>
      <c r="K636" t="str">
        <f>VLOOKUP(A636,'Medical Examinations'!A$1:K2970,11,0)</f>
        <v>Normal</v>
      </c>
      <c r="L636" t="str">
        <f>VLOOKUP(A636,'Hospitalisation Details'!A$1:L2978,12,0)</f>
        <v>17-Jul-2004</v>
      </c>
      <c r="M636">
        <f>VLOOKUP(A636,'Hospitalisation Details'!A$1:F2979,6,0)</f>
        <v>15518.18</v>
      </c>
      <c r="N636" s="15" t="str">
        <f>VLOOKUP(A636,'Hospitalisation Details'!A$1:G2978,7,0)</f>
        <v>tier - 2</v>
      </c>
      <c r="O636" s="15" t="str">
        <f>VLOOKUP(A636,'Hospitalisation Details'!A$1:H2979,8,0)</f>
        <v>tier - 3</v>
      </c>
      <c r="P636" t="str">
        <f>VLOOKUP(A636,'Hospitalisation Details'!A$1:I2979,9,0)</f>
        <v>R1015</v>
      </c>
      <c r="Q636" s="15">
        <f>VLOOKUP(A636,'Hospitalisation Details'!A$1:M2979,13,0)</f>
        <v>18</v>
      </c>
    </row>
    <row r="637" spans="1:17" ht="15" x14ac:dyDescent="0.25">
      <c r="A637" s="1" t="s">
        <v>1735</v>
      </c>
      <c r="B637" t="str">
        <f>VLOOKUP(A637,'Customer Names'!A$1:D2972,4,0)</f>
        <v>Stoney</v>
      </c>
      <c r="C637">
        <f>VLOOKUP(A637,'Medical Examinations'!A$1:B2972,2,0)</f>
        <v>43.11</v>
      </c>
      <c r="D637">
        <f>VLOOKUP(A637,'Medical Examinations'!A$1:C2973,3,0)</f>
        <v>4.67</v>
      </c>
      <c r="E637" s="15" t="str">
        <f>VLOOKUP(A637,'Medical Examinations'!A$1:D2972,4,0)</f>
        <v>Yes</v>
      </c>
      <c r="F637" s="15" t="str">
        <f>VLOOKUP(A637,'Medical Examinations'!A$1:E2972,5,0)</f>
        <v>NO</v>
      </c>
      <c r="G637" s="15" t="str">
        <f>VLOOKUP(A637,'Medical Examinations'!A$1:F2972,6,0)</f>
        <v>NO</v>
      </c>
      <c r="H637" s="15">
        <f>VLOOKUP(A637,'Medical Examinations'!A$1:G2972,7,0)</f>
        <v>0</v>
      </c>
      <c r="I637" t="str">
        <f>VLOOKUP(A637,'Medical Examinations'!A$1:H2971,8,0)</f>
        <v>NO</v>
      </c>
      <c r="J637" t="str">
        <f>VLOOKUP(A637,'Medical Examinations'!A$1:J2972,10,0)</f>
        <v>Obesity</v>
      </c>
      <c r="K637" t="str">
        <f>VLOOKUP(A637,'Medical Examinations'!A$1:K2971,11,0)</f>
        <v>Normal</v>
      </c>
      <c r="L637" t="str">
        <f>VLOOKUP(A637,'Hospitalisation Details'!A$1:L2979,12,0)</f>
        <v>20-Jul-1976</v>
      </c>
      <c r="M637">
        <f>VLOOKUP(A637,'Hospitalisation Details'!A$1:F2980,6,0)</f>
        <v>15450.48</v>
      </c>
      <c r="N637" s="15" t="str">
        <f>VLOOKUP(A637,'Hospitalisation Details'!A$1:G2979,7,0)</f>
        <v>tier - 2</v>
      </c>
      <c r="O637" s="15" t="str">
        <f>VLOOKUP(A637,'Hospitalisation Details'!A$1:H2980,8,0)</f>
        <v>tier - 1</v>
      </c>
      <c r="P637" t="str">
        <f>VLOOKUP(A637,'Hospitalisation Details'!A$1:I2980,9,0)</f>
        <v>R1026</v>
      </c>
      <c r="Q637" s="15">
        <f>VLOOKUP(A637,'Hospitalisation Details'!A$1:M2980,13,0)</f>
        <v>46</v>
      </c>
    </row>
    <row r="638" spans="1:17" ht="15" x14ac:dyDescent="0.25">
      <c r="A638" s="1" t="s">
        <v>1734</v>
      </c>
      <c r="B638" t="str">
        <f>VLOOKUP(A638,'Customer Names'!A$1:D2973,4,0)</f>
        <v>Markert</v>
      </c>
      <c r="C638">
        <f>VLOOKUP(A638,'Medical Examinations'!A$1:B2973,2,0)</f>
        <v>53.32</v>
      </c>
      <c r="D638">
        <f>VLOOKUP(A638,'Medical Examinations'!A$1:C2974,3,0)</f>
        <v>5.0599999999999996</v>
      </c>
      <c r="E638" s="15" t="str">
        <f>VLOOKUP(A638,'Medical Examinations'!A$1:D2973,4,0)</f>
        <v>NO</v>
      </c>
      <c r="F638" s="15" t="str">
        <f>VLOOKUP(A638,'Medical Examinations'!A$1:E2973,5,0)</f>
        <v>NO</v>
      </c>
      <c r="G638" s="15" t="str">
        <f>VLOOKUP(A638,'Medical Examinations'!A$1:F2973,6,0)</f>
        <v>NO</v>
      </c>
      <c r="H638" s="15">
        <f>VLOOKUP(A638,'Medical Examinations'!A$1:G2973,7,0)</f>
        <v>0</v>
      </c>
      <c r="I638" t="str">
        <f>VLOOKUP(A638,'Medical Examinations'!A$1:H2972,8,0)</f>
        <v>NO</v>
      </c>
      <c r="J638" t="str">
        <f>VLOOKUP(A638,'Medical Examinations'!A$1:J2973,10,0)</f>
        <v>Obesity</v>
      </c>
      <c r="K638" t="str">
        <f>VLOOKUP(A638,'Medical Examinations'!A$1:K2972,11,0)</f>
        <v>Normal</v>
      </c>
      <c r="L638" t="str">
        <f>VLOOKUP(A638,'Hospitalisation Details'!A$1:L2980,12,0)</f>
        <v>25-Oct-1990</v>
      </c>
      <c r="M638">
        <f>VLOOKUP(A638,'Hospitalisation Details'!A$1:F2981,6,0)</f>
        <v>15440.2</v>
      </c>
      <c r="N638" s="15" t="str">
        <f>VLOOKUP(A638,'Hospitalisation Details'!A$1:G2980,7,0)</f>
        <v>tier - 2</v>
      </c>
      <c r="O638" s="15" t="str">
        <f>VLOOKUP(A638,'Hospitalisation Details'!A$1:H2981,8,0)</f>
        <v>tier - 1</v>
      </c>
      <c r="P638" t="str">
        <f>VLOOKUP(A638,'Hospitalisation Details'!A$1:I2981,9,0)</f>
        <v>R1012</v>
      </c>
      <c r="Q638" s="15">
        <f>VLOOKUP(A638,'Hospitalisation Details'!A$1:M2981,13,0)</f>
        <v>32</v>
      </c>
    </row>
    <row r="639" spans="1:17" ht="15" x14ac:dyDescent="0.25">
      <c r="A639" s="1" t="s">
        <v>1733</v>
      </c>
      <c r="B639" t="str">
        <f>VLOOKUP(A639,'Customer Names'!A$1:D2974,4,0)</f>
        <v>McLucas</v>
      </c>
      <c r="C639">
        <f>VLOOKUP(A639,'Medical Examinations'!A$1:B2974,2,0)</f>
        <v>38.04</v>
      </c>
      <c r="D639">
        <f>VLOOKUP(A639,'Medical Examinations'!A$1:C2975,3,0)</f>
        <v>5.0199999999999996</v>
      </c>
      <c r="E639" s="15" t="str">
        <f>VLOOKUP(A639,'Medical Examinations'!A$1:D2974,4,0)</f>
        <v>Yes</v>
      </c>
      <c r="F639" s="15" t="str">
        <f>VLOOKUP(A639,'Medical Examinations'!A$1:E2974,5,0)</f>
        <v>NO</v>
      </c>
      <c r="G639" s="15" t="str">
        <f>VLOOKUP(A639,'Medical Examinations'!A$1:F2974,6,0)</f>
        <v>NO</v>
      </c>
      <c r="H639" s="15">
        <f>VLOOKUP(A639,'Medical Examinations'!A$1:G2974,7,0)</f>
        <v>1</v>
      </c>
      <c r="I639" t="str">
        <f>VLOOKUP(A639,'Medical Examinations'!A$1:H2973,8,0)</f>
        <v>NO</v>
      </c>
      <c r="J639" t="str">
        <f>VLOOKUP(A639,'Medical Examinations'!A$1:J2974,10,0)</f>
        <v>Obesity</v>
      </c>
      <c r="K639" t="str">
        <f>VLOOKUP(A639,'Medical Examinations'!A$1:K2973,11,0)</f>
        <v>Normal</v>
      </c>
      <c r="L639" t="str">
        <f>VLOOKUP(A639,'Hospitalisation Details'!A$1:L2981,12,0)</f>
        <v>4-Sep-1964</v>
      </c>
      <c r="M639">
        <f>VLOOKUP(A639,'Hospitalisation Details'!A$1:F2982,6,0)</f>
        <v>15377.77</v>
      </c>
      <c r="N639" s="15" t="str">
        <f>VLOOKUP(A639,'Hospitalisation Details'!A$1:G2981,7,0)</f>
        <v>tier - 2</v>
      </c>
      <c r="O639" s="15" t="str">
        <f>VLOOKUP(A639,'Hospitalisation Details'!A$1:H2982,8,0)</f>
        <v>tier - 2</v>
      </c>
      <c r="P639" t="str">
        <f>VLOOKUP(A639,'Hospitalisation Details'!A$1:I2982,9,0)</f>
        <v>R1012</v>
      </c>
      <c r="Q639" s="15">
        <f>VLOOKUP(A639,'Hospitalisation Details'!A$1:M2982,13,0)</f>
        <v>58</v>
      </c>
    </row>
    <row r="640" spans="1:17" ht="15" x14ac:dyDescent="0.25">
      <c r="A640" s="1" t="s">
        <v>1732</v>
      </c>
      <c r="B640" t="str">
        <f>VLOOKUP(A640,'Customer Names'!A$1:D2975,4,0)</f>
        <v>Erwin</v>
      </c>
      <c r="C640">
        <f>VLOOKUP(A640,'Medical Examinations'!A$1:B2975,2,0)</f>
        <v>37.9</v>
      </c>
      <c r="D640">
        <f>VLOOKUP(A640,'Medical Examinations'!A$1:C2976,3,0)</f>
        <v>7.76</v>
      </c>
      <c r="E640" s="15" t="str">
        <f>VLOOKUP(A640,'Medical Examinations'!A$1:D2975,4,0)</f>
        <v>NO</v>
      </c>
      <c r="F640" s="15" t="str">
        <f>VLOOKUP(A640,'Medical Examinations'!A$1:E2975,5,0)</f>
        <v>NO</v>
      </c>
      <c r="G640" s="15" t="str">
        <f>VLOOKUP(A640,'Medical Examinations'!A$1:F2975,6,0)</f>
        <v>NO</v>
      </c>
      <c r="H640" s="15">
        <f>VLOOKUP(A640,'Medical Examinations'!A$1:G2975,7,0)</f>
        <v>0</v>
      </c>
      <c r="I640" t="str">
        <f>VLOOKUP(A640,'Medical Examinations'!A$1:H2974,8,0)</f>
        <v>NO</v>
      </c>
      <c r="J640" t="str">
        <f>VLOOKUP(A640,'Medical Examinations'!A$1:J2975,10,0)</f>
        <v>Obesity</v>
      </c>
      <c r="K640" t="str">
        <f>VLOOKUP(A640,'Medical Examinations'!A$1:K2974,11,0)</f>
        <v>Diabetes</v>
      </c>
      <c r="L640" t="str">
        <f>VLOOKUP(A640,'Hospitalisation Details'!A$1:L2982,12,0)</f>
        <v>6-Sep-1962</v>
      </c>
      <c r="M640">
        <f>VLOOKUP(A640,'Hospitalisation Details'!A$1:F2983,6,0)</f>
        <v>15368.22</v>
      </c>
      <c r="N640" s="15" t="str">
        <f>VLOOKUP(A640,'Hospitalisation Details'!A$1:G2982,7,0)</f>
        <v>tier - 2</v>
      </c>
      <c r="O640" s="15" t="str">
        <f>VLOOKUP(A640,'Hospitalisation Details'!A$1:H2983,8,0)</f>
        <v>tier - 2</v>
      </c>
      <c r="P640" t="str">
        <f>VLOOKUP(A640,'Hospitalisation Details'!A$1:I2983,9,0)</f>
        <v>R1011</v>
      </c>
      <c r="Q640" s="15">
        <f>VLOOKUP(A640,'Hospitalisation Details'!A$1:M2983,13,0)</f>
        <v>60</v>
      </c>
    </row>
    <row r="641" spans="1:17" ht="15" x14ac:dyDescent="0.25">
      <c r="A641" s="1" t="s">
        <v>1731</v>
      </c>
      <c r="B641" t="str">
        <f>VLOOKUP(A641,'Customer Names'!A$1:D2976,4,0)</f>
        <v>Osborne</v>
      </c>
      <c r="C641">
        <f>VLOOKUP(A641,'Medical Examinations'!A$1:B2976,2,0)</f>
        <v>39.6</v>
      </c>
      <c r="D641">
        <f>VLOOKUP(A641,'Medical Examinations'!A$1:C2977,3,0)</f>
        <v>9.32</v>
      </c>
      <c r="E641" s="15" t="str">
        <f>VLOOKUP(A641,'Medical Examinations'!A$1:D2976,4,0)</f>
        <v>NO</v>
      </c>
      <c r="F641" s="15" t="str">
        <f>VLOOKUP(A641,'Medical Examinations'!A$1:E2976,5,0)</f>
        <v>NO</v>
      </c>
      <c r="G641" s="15" t="str">
        <f>VLOOKUP(A641,'Medical Examinations'!A$1:F2976,6,0)</f>
        <v>NO</v>
      </c>
      <c r="H641" s="15">
        <f>VLOOKUP(A641,'Medical Examinations'!A$1:G2976,7,0)</f>
        <v>0</v>
      </c>
      <c r="I641" t="str">
        <f>VLOOKUP(A641,'Medical Examinations'!A$1:H2975,8,0)</f>
        <v>NO</v>
      </c>
      <c r="J641" t="str">
        <f>VLOOKUP(A641,'Medical Examinations'!A$1:J2976,10,0)</f>
        <v>Obesity</v>
      </c>
      <c r="K641" t="str">
        <f>VLOOKUP(A641,'Medical Examinations'!A$1:K2975,11,0)</f>
        <v>Diabetes</v>
      </c>
      <c r="L641" t="str">
        <f>VLOOKUP(A641,'Hospitalisation Details'!A$1:L2983,12,0)</f>
        <v>18-Jul-1968</v>
      </c>
      <c r="M641">
        <f>VLOOKUP(A641,'Hospitalisation Details'!A$1:F2984,6,0)</f>
        <v>15363.77</v>
      </c>
      <c r="N641" s="15" t="str">
        <f>VLOOKUP(A641,'Hospitalisation Details'!A$1:G2983,7,0)</f>
        <v>tier - 2</v>
      </c>
      <c r="O641" s="15" t="str">
        <f>VLOOKUP(A641,'Hospitalisation Details'!A$1:H2984,8,0)</f>
        <v>tier - 1</v>
      </c>
      <c r="P641" t="str">
        <f>VLOOKUP(A641,'Hospitalisation Details'!A$1:I2984,9,0)</f>
        <v>R1026</v>
      </c>
      <c r="Q641" s="15">
        <f>VLOOKUP(A641,'Hospitalisation Details'!A$1:M2984,13,0)</f>
        <v>54</v>
      </c>
    </row>
    <row r="642" spans="1:17" ht="15" x14ac:dyDescent="0.25">
      <c r="A642" s="1" t="s">
        <v>1730</v>
      </c>
      <c r="B642" t="str">
        <f>VLOOKUP(A642,'Customer Names'!A$1:D2977,4,0)</f>
        <v>Otsuka</v>
      </c>
      <c r="C642">
        <f>VLOOKUP(A642,'Medical Examinations'!A$1:B2977,2,0)</f>
        <v>50.92</v>
      </c>
      <c r="D642">
        <f>VLOOKUP(A642,'Medical Examinations'!A$1:C2978,3,0)</f>
        <v>5.31</v>
      </c>
      <c r="E642" s="15" t="str">
        <f>VLOOKUP(A642,'Medical Examinations'!A$1:D2977,4,0)</f>
        <v>Yes</v>
      </c>
      <c r="F642" s="15" t="str">
        <f>VLOOKUP(A642,'Medical Examinations'!A$1:E2977,5,0)</f>
        <v>NO</v>
      </c>
      <c r="G642" s="15" t="str">
        <f>VLOOKUP(A642,'Medical Examinations'!A$1:F2977,6,0)</f>
        <v>NO</v>
      </c>
      <c r="H642" s="15">
        <f>VLOOKUP(A642,'Medical Examinations'!A$1:G2977,7,0)</f>
        <v>1</v>
      </c>
      <c r="I642" t="str">
        <f>VLOOKUP(A642,'Medical Examinations'!A$1:H2976,8,0)</f>
        <v>NO</v>
      </c>
      <c r="J642" t="str">
        <f>VLOOKUP(A642,'Medical Examinations'!A$1:J2977,10,0)</f>
        <v>NormalWeight</v>
      </c>
      <c r="K642" t="str">
        <f>VLOOKUP(A642,'Medical Examinations'!A$1:K2976,11,0)</f>
        <v>Normal</v>
      </c>
      <c r="L642" t="str">
        <f>VLOOKUP(A642,'Hospitalisation Details'!A$1:L2984,12,0)</f>
        <v>17-Dec-1988</v>
      </c>
      <c r="M642">
        <f>VLOOKUP(A642,'Hospitalisation Details'!A$1:F2985,6,0)</f>
        <v>15361.5</v>
      </c>
      <c r="N642" s="15" t="str">
        <f>VLOOKUP(A642,'Hospitalisation Details'!A$1:G2984,7,0)</f>
        <v>tier - 2</v>
      </c>
      <c r="O642" s="15" t="str">
        <f>VLOOKUP(A642,'Hospitalisation Details'!A$1:H2985,8,0)</f>
        <v>tier - 3</v>
      </c>
      <c r="P642" t="str">
        <f>VLOOKUP(A642,'Hospitalisation Details'!A$1:I2985,9,0)</f>
        <v>R1023</v>
      </c>
      <c r="Q642" s="15">
        <f>VLOOKUP(A642,'Hospitalisation Details'!A$1:M2985,13,0)</f>
        <v>34</v>
      </c>
    </row>
    <row r="643" spans="1:17" ht="15" x14ac:dyDescent="0.25">
      <c r="A643" s="1" t="s">
        <v>1729</v>
      </c>
      <c r="B643" t="str">
        <f>VLOOKUP(A643,'Customer Names'!A$1:D2978,4,0)</f>
        <v>Smith</v>
      </c>
      <c r="C643">
        <f>VLOOKUP(A643,'Medical Examinations'!A$1:B2978,2,0)</f>
        <v>21.85</v>
      </c>
      <c r="D643">
        <f>VLOOKUP(A643,'Medical Examinations'!A$1:C2979,3,0)</f>
        <v>5.56</v>
      </c>
      <c r="E643" s="15" t="str">
        <f>VLOOKUP(A643,'Medical Examinations'!A$1:D2978,4,0)</f>
        <v>Yes</v>
      </c>
      <c r="F643" s="15" t="str">
        <f>VLOOKUP(A643,'Medical Examinations'!A$1:E2978,5,0)</f>
        <v>NO</v>
      </c>
      <c r="G643" s="15" t="str">
        <f>VLOOKUP(A643,'Medical Examinations'!A$1:F2978,6,0)</f>
        <v>NO</v>
      </c>
      <c r="H643" s="15">
        <f>VLOOKUP(A643,'Medical Examinations'!A$1:G2978,7,0)</f>
        <v>0</v>
      </c>
      <c r="I643" t="str">
        <f>VLOOKUP(A643,'Medical Examinations'!A$1:H2977,8,0)</f>
        <v>Yes</v>
      </c>
      <c r="J643" t="str">
        <f>VLOOKUP(A643,'Medical Examinations'!A$1:J2978,10,0)</f>
        <v>Obesity</v>
      </c>
      <c r="K643" t="str">
        <f>VLOOKUP(A643,'Medical Examinations'!A$1:K2977,11,0)</f>
        <v>Normal</v>
      </c>
      <c r="L643" t="str">
        <f>VLOOKUP(A643,'Hospitalisation Details'!A$1:L2985,12,0)</f>
        <v>14-Jul-2001</v>
      </c>
      <c r="M643">
        <f>VLOOKUP(A643,'Hospitalisation Details'!A$1:F2986,6,0)</f>
        <v>15359.1</v>
      </c>
      <c r="N643" s="15" t="str">
        <f>VLOOKUP(A643,'Hospitalisation Details'!A$1:G2985,7,0)</f>
        <v>tier - 2</v>
      </c>
      <c r="O643" s="15" t="str">
        <f>VLOOKUP(A643,'Hospitalisation Details'!A$1:H2986,8,0)</f>
        <v>tier - 3</v>
      </c>
      <c r="P643" t="str">
        <f>VLOOKUP(A643,'Hospitalisation Details'!A$1:I2986,9,0)</f>
        <v>R1024</v>
      </c>
      <c r="Q643" s="15">
        <f>VLOOKUP(A643,'Hospitalisation Details'!A$1:M2986,13,0)</f>
        <v>21</v>
      </c>
    </row>
    <row r="644" spans="1:17" ht="15" x14ac:dyDescent="0.25">
      <c r="A644" s="1" t="s">
        <v>1728</v>
      </c>
      <c r="B644" t="str">
        <f>VLOOKUP(A644,'Customer Names'!A$1:D2979,4,0)</f>
        <v>Myers</v>
      </c>
      <c r="C644">
        <f>VLOOKUP(A644,'Medical Examinations'!A$1:B2979,2,0)</f>
        <v>36.08</v>
      </c>
      <c r="D644">
        <f>VLOOKUP(A644,'Medical Examinations'!A$1:C2980,3,0)</f>
        <v>7.11</v>
      </c>
      <c r="E644" s="15" t="str">
        <f>VLOOKUP(A644,'Medical Examinations'!A$1:D2979,4,0)</f>
        <v>Yes</v>
      </c>
      <c r="F644" s="15" t="str">
        <f>VLOOKUP(A644,'Medical Examinations'!A$1:E2979,5,0)</f>
        <v>NO</v>
      </c>
      <c r="G644" s="15" t="str">
        <f>VLOOKUP(A644,'Medical Examinations'!A$1:F2979,6,0)</f>
        <v>Yes</v>
      </c>
      <c r="H644" s="15">
        <f>VLOOKUP(A644,'Medical Examinations'!A$1:G2979,7,0)</f>
        <v>1</v>
      </c>
      <c r="I644" t="str">
        <f>VLOOKUP(A644,'Medical Examinations'!A$1:H2978,8,0)</f>
        <v>NO</v>
      </c>
      <c r="J644" t="str">
        <f>VLOOKUP(A644,'Medical Examinations'!A$1:J2979,10,0)</f>
        <v>Obesity</v>
      </c>
      <c r="K644" t="str">
        <f>VLOOKUP(A644,'Medical Examinations'!A$1:K2978,11,0)</f>
        <v>Diabetes</v>
      </c>
      <c r="L644" t="str">
        <f>VLOOKUP(A644,'Hospitalisation Details'!A$1:L2986,12,0)</f>
        <v>13-Dec-1963</v>
      </c>
      <c r="M644">
        <f>VLOOKUP(A644,'Hospitalisation Details'!A$1:F2987,6,0)</f>
        <v>15322.77</v>
      </c>
      <c r="N644" s="15" t="str">
        <f>VLOOKUP(A644,'Hospitalisation Details'!A$1:G2986,7,0)</f>
        <v>tier - 2</v>
      </c>
      <c r="O644" s="15" t="str">
        <f>VLOOKUP(A644,'Hospitalisation Details'!A$1:H2987,8,0)</f>
        <v>tier - 3</v>
      </c>
      <c r="P644" t="str">
        <f>VLOOKUP(A644,'Hospitalisation Details'!A$1:I2987,9,0)</f>
        <v>R1021</v>
      </c>
      <c r="Q644" s="15">
        <f>VLOOKUP(A644,'Hospitalisation Details'!A$1:M2987,13,0)</f>
        <v>59</v>
      </c>
    </row>
    <row r="645" spans="1:17" ht="15" x14ac:dyDescent="0.25">
      <c r="A645" s="1" t="s">
        <v>1727</v>
      </c>
      <c r="B645" t="str">
        <f>VLOOKUP(A645,'Customer Names'!A$1:D2980,4,0)</f>
        <v>Cote</v>
      </c>
      <c r="C645">
        <f>VLOOKUP(A645,'Medical Examinations'!A$1:B2980,2,0)</f>
        <v>40.44</v>
      </c>
      <c r="D645">
        <f>VLOOKUP(A645,'Medical Examinations'!A$1:C2981,3,0)</f>
        <v>5.13</v>
      </c>
      <c r="E645" s="15" t="str">
        <f>VLOOKUP(A645,'Medical Examinations'!A$1:D2980,4,0)</f>
        <v>Yes</v>
      </c>
      <c r="F645" s="15" t="str">
        <f>VLOOKUP(A645,'Medical Examinations'!A$1:E2980,5,0)</f>
        <v>NO</v>
      </c>
      <c r="G645" s="15" t="str">
        <f>VLOOKUP(A645,'Medical Examinations'!A$1:F2980,6,0)</f>
        <v>Yes</v>
      </c>
      <c r="H645" s="15">
        <f>VLOOKUP(A645,'Medical Examinations'!A$1:G2980,7,0)</f>
        <v>1</v>
      </c>
      <c r="I645" t="str">
        <f>VLOOKUP(A645,'Medical Examinations'!A$1:H2979,8,0)</f>
        <v>NO</v>
      </c>
      <c r="J645" t="str">
        <f>VLOOKUP(A645,'Medical Examinations'!A$1:J2980,10,0)</f>
        <v>Obesity</v>
      </c>
      <c r="K645" t="str">
        <f>VLOOKUP(A645,'Medical Examinations'!A$1:K2979,11,0)</f>
        <v>Normal</v>
      </c>
      <c r="L645" t="str">
        <f>VLOOKUP(A645,'Hospitalisation Details'!A$1:L2987,12,0)</f>
        <v>16-Sep-1969</v>
      </c>
      <c r="M645">
        <f>VLOOKUP(A645,'Hospitalisation Details'!A$1:F2988,6,0)</f>
        <v>15260.52</v>
      </c>
      <c r="N645" s="15" t="str">
        <f>VLOOKUP(A645,'Hospitalisation Details'!A$1:G2987,7,0)</f>
        <v>tier - 2</v>
      </c>
      <c r="O645" s="15" t="str">
        <f>VLOOKUP(A645,'Hospitalisation Details'!A$1:H2988,8,0)</f>
        <v>tier - 2</v>
      </c>
      <c r="P645" t="str">
        <f>VLOOKUP(A645,'Hospitalisation Details'!A$1:I2988,9,0)</f>
        <v>R1023</v>
      </c>
      <c r="Q645" s="15">
        <f>VLOOKUP(A645,'Hospitalisation Details'!A$1:M2988,13,0)</f>
        <v>53</v>
      </c>
    </row>
    <row r="646" spans="1:17" ht="15" x14ac:dyDescent="0.25">
      <c r="A646" s="1" t="s">
        <v>1726</v>
      </c>
      <c r="B646" t="str">
        <f>VLOOKUP(A646,'Customer Names'!A$1:D2981,4,0)</f>
        <v>Ehrhardt</v>
      </c>
      <c r="C646">
        <f>VLOOKUP(A646,'Medical Examinations'!A$1:B2981,2,0)</f>
        <v>38.094999999999999</v>
      </c>
      <c r="D646">
        <f>VLOOKUP(A646,'Medical Examinations'!A$1:C2982,3,0)</f>
        <v>10.199999999999999</v>
      </c>
      <c r="E646" s="15" t="str">
        <f>VLOOKUP(A646,'Medical Examinations'!A$1:D2981,4,0)</f>
        <v>NO</v>
      </c>
      <c r="F646" s="15" t="str">
        <f>VLOOKUP(A646,'Medical Examinations'!A$1:E2981,5,0)</f>
        <v>NO</v>
      </c>
      <c r="G646" s="15" t="str">
        <f>VLOOKUP(A646,'Medical Examinations'!A$1:F2981,6,0)</f>
        <v>NO</v>
      </c>
      <c r="H646" s="15">
        <f>VLOOKUP(A646,'Medical Examinations'!A$1:G2981,7,0)</f>
        <v>0</v>
      </c>
      <c r="I646" t="str">
        <f>VLOOKUP(A646,'Medical Examinations'!A$1:H2980,8,0)</f>
        <v>NO</v>
      </c>
      <c r="J646" t="str">
        <f>VLOOKUP(A646,'Medical Examinations'!A$1:J2981,10,0)</f>
        <v>Obesity</v>
      </c>
      <c r="K646" t="str">
        <f>VLOOKUP(A646,'Medical Examinations'!A$1:K2980,11,0)</f>
        <v>Diabetes</v>
      </c>
      <c r="L646" t="str">
        <f>VLOOKUP(A646,'Hospitalisation Details'!A$1:L2988,12,0)</f>
        <v>25-Jul-1960</v>
      </c>
      <c r="M646">
        <f>VLOOKUP(A646,'Hospitalisation Details'!A$1:F2989,6,0)</f>
        <v>15230.32</v>
      </c>
      <c r="N646" s="15" t="str">
        <f>VLOOKUP(A646,'Hospitalisation Details'!A$1:G2988,7,0)</f>
        <v>tier - 2</v>
      </c>
      <c r="O646" s="15" t="str">
        <f>VLOOKUP(A646,'Hospitalisation Details'!A$1:H2989,8,0)</f>
        <v>tier - 2</v>
      </c>
      <c r="P646" t="str">
        <f>VLOOKUP(A646,'Hospitalisation Details'!A$1:I2989,9,0)</f>
        <v>R1024</v>
      </c>
      <c r="Q646" s="15">
        <f>VLOOKUP(A646,'Hospitalisation Details'!A$1:M2989,13,0)</f>
        <v>62</v>
      </c>
    </row>
    <row r="647" spans="1:17" ht="15" x14ac:dyDescent="0.25">
      <c r="A647" s="1" t="s">
        <v>1725</v>
      </c>
      <c r="B647" t="str">
        <f>VLOOKUP(A647,'Customer Names'!A$1:D2982,4,0)</f>
        <v>Petersen</v>
      </c>
      <c r="C647">
        <f>VLOOKUP(A647,'Medical Examinations'!A$1:B2982,2,0)</f>
        <v>44.95</v>
      </c>
      <c r="D647">
        <f>VLOOKUP(A647,'Medical Examinations'!A$1:C2983,3,0)</f>
        <v>10.4</v>
      </c>
      <c r="E647" s="15" t="str">
        <f>VLOOKUP(A647,'Medical Examinations'!A$1:D2982,4,0)</f>
        <v>NO</v>
      </c>
      <c r="F647" s="15" t="str">
        <f>VLOOKUP(A647,'Medical Examinations'!A$1:E2982,5,0)</f>
        <v>NO</v>
      </c>
      <c r="G647" s="15" t="str">
        <f>VLOOKUP(A647,'Medical Examinations'!A$1:F2982,6,0)</f>
        <v>NO</v>
      </c>
      <c r="H647" s="15">
        <f>VLOOKUP(A647,'Medical Examinations'!A$1:G2982,7,0)</f>
        <v>0</v>
      </c>
      <c r="I647" t="str">
        <f>VLOOKUP(A647,'Medical Examinations'!A$1:H2981,8,0)</f>
        <v>NO</v>
      </c>
      <c r="J647" t="str">
        <f>VLOOKUP(A647,'Medical Examinations'!A$1:J2982,10,0)</f>
        <v>Obesity</v>
      </c>
      <c r="K647" t="str">
        <f>VLOOKUP(A647,'Medical Examinations'!A$1:K2981,11,0)</f>
        <v>Diabetes</v>
      </c>
      <c r="L647" t="str">
        <f>VLOOKUP(A647,'Hospitalisation Details'!A$1:L2989,12,0)</f>
        <v>23-Nov-1978</v>
      </c>
      <c r="M647">
        <f>VLOOKUP(A647,'Hospitalisation Details'!A$1:F2990,6,0)</f>
        <v>15207.92</v>
      </c>
      <c r="N647" s="15" t="str">
        <f>VLOOKUP(A647,'Hospitalisation Details'!A$1:G2989,7,0)</f>
        <v>tier - 2</v>
      </c>
      <c r="O647" s="15" t="str">
        <f>VLOOKUP(A647,'Hospitalisation Details'!A$1:H2990,8,0)</f>
        <v>tier - 1</v>
      </c>
      <c r="P647" t="str">
        <f>VLOOKUP(A647,'Hospitalisation Details'!A$1:I2990,9,0)</f>
        <v>R1012</v>
      </c>
      <c r="Q647" s="15">
        <f>VLOOKUP(A647,'Hospitalisation Details'!A$1:M2990,13,0)</f>
        <v>44</v>
      </c>
    </row>
    <row r="648" spans="1:17" ht="15" x14ac:dyDescent="0.25">
      <c r="A648" s="1" t="s">
        <v>1724</v>
      </c>
      <c r="B648" t="str">
        <f>VLOOKUP(A648,'Customer Names'!A$1:D2983,4,0)</f>
        <v>Ertel</v>
      </c>
      <c r="C648">
        <f>VLOOKUP(A648,'Medical Examinations'!A$1:B2983,2,0)</f>
        <v>35.54</v>
      </c>
      <c r="D648">
        <f>VLOOKUP(A648,'Medical Examinations'!A$1:C2984,3,0)</f>
        <v>10.67</v>
      </c>
      <c r="E648" s="15" t="str">
        <f>VLOOKUP(A648,'Medical Examinations'!A$1:D2983,4,0)</f>
        <v>NO</v>
      </c>
      <c r="F648" s="15" t="str">
        <f>VLOOKUP(A648,'Medical Examinations'!A$1:E2983,5,0)</f>
        <v>NO</v>
      </c>
      <c r="G648" s="15" t="str">
        <f>VLOOKUP(A648,'Medical Examinations'!A$1:F2983,6,0)</f>
        <v>NO</v>
      </c>
      <c r="H648" s="15">
        <f>VLOOKUP(A648,'Medical Examinations'!A$1:G2983,7,0)</f>
        <v>0</v>
      </c>
      <c r="I648" t="str">
        <f>VLOOKUP(A648,'Medical Examinations'!A$1:H2982,8,0)</f>
        <v>NO</v>
      </c>
      <c r="J648" t="str">
        <f>VLOOKUP(A648,'Medical Examinations'!A$1:J2983,10,0)</f>
        <v>Obesity</v>
      </c>
      <c r="K648" t="str">
        <f>VLOOKUP(A648,'Medical Examinations'!A$1:K2982,11,0)</f>
        <v>Diabetes</v>
      </c>
      <c r="L648" t="str">
        <f>VLOOKUP(A648,'Hospitalisation Details'!A$1:L2990,12,0)</f>
        <v>17-Jun-1962</v>
      </c>
      <c r="M648">
        <f>VLOOKUP(A648,'Hospitalisation Details'!A$1:F2991,6,0)</f>
        <v>15174.81</v>
      </c>
      <c r="N648" s="15" t="str">
        <f>VLOOKUP(A648,'Hospitalisation Details'!A$1:G2990,7,0)</f>
        <v>tier - 2</v>
      </c>
      <c r="O648" s="15" t="str">
        <f>VLOOKUP(A648,'Hospitalisation Details'!A$1:H2991,8,0)</f>
        <v>tier - 1</v>
      </c>
      <c r="P648" t="str">
        <f>VLOOKUP(A648,'Hospitalisation Details'!A$1:I2991,9,0)</f>
        <v>R1012</v>
      </c>
      <c r="Q648" s="15">
        <f>VLOOKUP(A648,'Hospitalisation Details'!A$1:M2991,13,0)</f>
        <v>60</v>
      </c>
    </row>
    <row r="649" spans="1:17" ht="15" x14ac:dyDescent="0.25">
      <c r="A649" s="1" t="s">
        <v>1723</v>
      </c>
      <c r="B649" t="str">
        <f>VLOOKUP(A649,'Customer Names'!A$1:D2984,4,0)</f>
        <v>Lanza</v>
      </c>
      <c r="C649">
        <f>VLOOKUP(A649,'Medical Examinations'!A$1:B2984,2,0)</f>
        <v>39.799999999999997</v>
      </c>
      <c r="D649">
        <f>VLOOKUP(A649,'Medical Examinations'!A$1:C2985,3,0)</f>
        <v>4.6500000000000004</v>
      </c>
      <c r="E649" s="15" t="str">
        <f>VLOOKUP(A649,'Medical Examinations'!A$1:D2984,4,0)</f>
        <v>Yes</v>
      </c>
      <c r="F649" s="15" t="str">
        <f>VLOOKUP(A649,'Medical Examinations'!A$1:E2984,5,0)</f>
        <v>NO</v>
      </c>
      <c r="G649" s="15" t="str">
        <f>VLOOKUP(A649,'Medical Examinations'!A$1:F2984,6,0)</f>
        <v>NO</v>
      </c>
      <c r="H649" s="15">
        <f>VLOOKUP(A649,'Medical Examinations'!A$1:G2984,7,0)</f>
        <v>2</v>
      </c>
      <c r="I649" t="str">
        <f>VLOOKUP(A649,'Medical Examinations'!A$1:H2983,8,0)</f>
        <v>NO</v>
      </c>
      <c r="J649" t="str">
        <f>VLOOKUP(A649,'Medical Examinations'!A$1:J2984,10,0)</f>
        <v>Obesity</v>
      </c>
      <c r="K649" t="str">
        <f>VLOOKUP(A649,'Medical Examinations'!A$1:K2983,11,0)</f>
        <v>Normal</v>
      </c>
      <c r="L649" t="str">
        <f>VLOOKUP(A649,'Hospitalisation Details'!A$1:L2991,12,0)</f>
        <v>3-Dec-1959</v>
      </c>
      <c r="M649">
        <f>VLOOKUP(A649,'Hospitalisation Details'!A$1:F2992,6,0)</f>
        <v>15170.07</v>
      </c>
      <c r="N649" s="15" t="str">
        <f>VLOOKUP(A649,'Hospitalisation Details'!A$1:G2991,7,0)</f>
        <v>tier - 2</v>
      </c>
      <c r="O649" s="15" t="str">
        <f>VLOOKUP(A649,'Hospitalisation Details'!A$1:H2992,8,0)</f>
        <v>tier - 3</v>
      </c>
      <c r="P649" t="str">
        <f>VLOOKUP(A649,'Hospitalisation Details'!A$1:I2992,9,0)</f>
        <v>R1011</v>
      </c>
      <c r="Q649" s="15">
        <f>VLOOKUP(A649,'Hospitalisation Details'!A$1:M2992,13,0)</f>
        <v>63</v>
      </c>
    </row>
    <row r="650" spans="1:17" ht="15" x14ac:dyDescent="0.25">
      <c r="A650" s="1" t="s">
        <v>1722</v>
      </c>
      <c r="B650" t="str">
        <f>VLOOKUP(A650,'Customer Names'!A$1:D2985,4,0)</f>
        <v>Picklesimer</v>
      </c>
      <c r="C650">
        <f>VLOOKUP(A650,'Medical Examinations'!A$1:B2985,2,0)</f>
        <v>33.659999999999997</v>
      </c>
      <c r="D650">
        <f>VLOOKUP(A650,'Medical Examinations'!A$1:C2986,3,0)</f>
        <v>5.65</v>
      </c>
      <c r="E650" s="15" t="str">
        <f>VLOOKUP(A650,'Medical Examinations'!A$1:D2985,4,0)</f>
        <v>Yes</v>
      </c>
      <c r="F650" s="15" t="str">
        <f>VLOOKUP(A650,'Medical Examinations'!A$1:E2985,5,0)</f>
        <v>NO</v>
      </c>
      <c r="G650" s="15" t="str">
        <f>VLOOKUP(A650,'Medical Examinations'!A$1:F2985,6,0)</f>
        <v>NO</v>
      </c>
      <c r="H650" s="15">
        <f>VLOOKUP(A650,'Medical Examinations'!A$1:G2985,7,0)</f>
        <v>2</v>
      </c>
      <c r="I650" t="str">
        <f>VLOOKUP(A650,'Medical Examinations'!A$1:H2984,8,0)</f>
        <v>NO</v>
      </c>
      <c r="J650" t="str">
        <f>VLOOKUP(A650,'Medical Examinations'!A$1:J2985,10,0)</f>
        <v>Obesity</v>
      </c>
      <c r="K650" t="str">
        <f>VLOOKUP(A650,'Medical Examinations'!A$1:K2984,11,0)</f>
        <v>Normal</v>
      </c>
      <c r="L650" t="str">
        <f>VLOOKUP(A650,'Hospitalisation Details'!A$1:L2992,12,0)</f>
        <v>4-Jun-1959</v>
      </c>
      <c r="M650">
        <f>VLOOKUP(A650,'Hospitalisation Details'!A$1:F2993,6,0)</f>
        <v>15161.53</v>
      </c>
      <c r="N650" s="15" t="str">
        <f>VLOOKUP(A650,'Hospitalisation Details'!A$1:G2992,7,0)</f>
        <v>tier - 2</v>
      </c>
      <c r="O650" s="15" t="str">
        <f>VLOOKUP(A650,'Hospitalisation Details'!A$1:H2993,8,0)</f>
        <v>tier - 1</v>
      </c>
      <c r="P650" t="str">
        <f>VLOOKUP(A650,'Hospitalisation Details'!A$1:I2993,9,0)</f>
        <v>R1013</v>
      </c>
      <c r="Q650" s="15">
        <f>VLOOKUP(A650,'Hospitalisation Details'!A$1:M2993,13,0)</f>
        <v>64</v>
      </c>
    </row>
    <row r="651" spans="1:17" ht="15" x14ac:dyDescent="0.25">
      <c r="A651" s="1" t="s">
        <v>1721</v>
      </c>
      <c r="B651" t="str">
        <f>VLOOKUP(A651,'Customer Names'!A$1:D2986,4,0)</f>
        <v>Giles</v>
      </c>
      <c r="C651">
        <f>VLOOKUP(A651,'Medical Examinations'!A$1:B2986,2,0)</f>
        <v>35.5</v>
      </c>
      <c r="D651">
        <f>VLOOKUP(A651,'Medical Examinations'!A$1:C2987,3,0)</f>
        <v>11.97</v>
      </c>
      <c r="E651" s="15" t="str">
        <f>VLOOKUP(A651,'Medical Examinations'!A$1:D2986,4,0)</f>
        <v>NO</v>
      </c>
      <c r="F651" s="15" t="str">
        <f>VLOOKUP(A651,'Medical Examinations'!A$1:E2986,5,0)</f>
        <v>NO</v>
      </c>
      <c r="G651" s="15" t="str">
        <f>VLOOKUP(A651,'Medical Examinations'!A$1:F2986,6,0)</f>
        <v>NO</v>
      </c>
      <c r="H651" s="15">
        <f>VLOOKUP(A651,'Medical Examinations'!A$1:G2986,7,0)</f>
        <v>0</v>
      </c>
      <c r="I651" t="str">
        <f>VLOOKUP(A651,'Medical Examinations'!A$1:H2985,8,0)</f>
        <v>NO</v>
      </c>
      <c r="J651" t="str">
        <f>VLOOKUP(A651,'Medical Examinations'!A$1:J2986,10,0)</f>
        <v>Obesity</v>
      </c>
      <c r="K651" t="str">
        <f>VLOOKUP(A651,'Medical Examinations'!A$1:K2985,11,0)</f>
        <v>Diabetes</v>
      </c>
      <c r="L651" t="str">
        <f>VLOOKUP(A651,'Hospitalisation Details'!A$1:L2993,12,0)</f>
        <v>25-Oct-1962</v>
      </c>
      <c r="M651">
        <f>VLOOKUP(A651,'Hospitalisation Details'!A$1:F2994,6,0)</f>
        <v>15161.25</v>
      </c>
      <c r="N651" s="15" t="str">
        <f>VLOOKUP(A651,'Hospitalisation Details'!A$1:G2993,7,0)</f>
        <v>tier - 2</v>
      </c>
      <c r="O651" s="15" t="str">
        <f>VLOOKUP(A651,'Hospitalisation Details'!A$1:H2994,8,0)</f>
        <v>tier - 2</v>
      </c>
      <c r="P651" t="str">
        <f>VLOOKUP(A651,'Hospitalisation Details'!A$1:I2994,9,0)</f>
        <v>R1012</v>
      </c>
      <c r="Q651" s="15">
        <f>VLOOKUP(A651,'Hospitalisation Details'!A$1:M2994,13,0)</f>
        <v>60</v>
      </c>
    </row>
    <row r="652" spans="1:17" ht="15" x14ac:dyDescent="0.25">
      <c r="A652" s="1" t="s">
        <v>1720</v>
      </c>
      <c r="B652" t="str">
        <f>VLOOKUP(A652,'Customer Names'!A$1:D2987,4,0)</f>
        <v>Harmon</v>
      </c>
      <c r="C652">
        <f>VLOOKUP(A652,'Medical Examinations'!A$1:B2987,2,0)</f>
        <v>41.63</v>
      </c>
      <c r="D652">
        <f>VLOOKUP(A652,'Medical Examinations'!A$1:C2988,3,0)</f>
        <v>6.71</v>
      </c>
      <c r="E652" s="15" t="str">
        <f>VLOOKUP(A652,'Medical Examinations'!A$1:D2987,4,0)</f>
        <v>NO</v>
      </c>
      <c r="F652" s="15" t="str">
        <f>VLOOKUP(A652,'Medical Examinations'!A$1:E2987,5,0)</f>
        <v>NO</v>
      </c>
      <c r="G652" s="15" t="str">
        <f>VLOOKUP(A652,'Medical Examinations'!A$1:F2987,6,0)</f>
        <v>NO</v>
      </c>
      <c r="H652" s="15">
        <f>VLOOKUP(A652,'Medical Examinations'!A$1:G2987,7,0)</f>
        <v>0</v>
      </c>
      <c r="I652" t="str">
        <f>VLOOKUP(A652,'Medical Examinations'!A$1:H2986,8,0)</f>
        <v>NO</v>
      </c>
      <c r="J652" t="str">
        <f>VLOOKUP(A652,'Medical Examinations'!A$1:J2987,10,0)</f>
        <v>Obesity</v>
      </c>
      <c r="K652" t="str">
        <f>VLOOKUP(A652,'Medical Examinations'!A$1:K2986,11,0)</f>
        <v>Diabetes</v>
      </c>
      <c r="L652" t="str">
        <f>VLOOKUP(A652,'Hospitalisation Details'!A$1:L2994,12,0)</f>
        <v>25-Nov-1971</v>
      </c>
      <c r="M652">
        <f>VLOOKUP(A652,'Hospitalisation Details'!A$1:F2995,6,0)</f>
        <v>15150.44</v>
      </c>
      <c r="N652" s="15" t="str">
        <f>VLOOKUP(A652,'Hospitalisation Details'!A$1:G2994,7,0)</f>
        <v>tier - 2</v>
      </c>
      <c r="O652" s="15" t="str">
        <f>VLOOKUP(A652,'Hospitalisation Details'!A$1:H2995,8,0)</f>
        <v>tier - 1</v>
      </c>
      <c r="P652" t="str">
        <f>VLOOKUP(A652,'Hospitalisation Details'!A$1:I2995,9,0)</f>
        <v>R1023</v>
      </c>
      <c r="Q652" s="15">
        <f>VLOOKUP(A652,'Hospitalisation Details'!A$1:M2995,13,0)</f>
        <v>51</v>
      </c>
    </row>
    <row r="653" spans="1:17" ht="15" x14ac:dyDescent="0.25">
      <c r="A653" s="1" t="s">
        <v>1719</v>
      </c>
      <c r="B653" t="str">
        <f>VLOOKUP(A653,'Customer Names'!A$1:D2988,4,0)</f>
        <v>Pennings</v>
      </c>
      <c r="C653">
        <f>VLOOKUP(A653,'Medical Examinations'!A$1:B2988,2,0)</f>
        <v>46.49</v>
      </c>
      <c r="D653">
        <f>VLOOKUP(A653,'Medical Examinations'!A$1:C2989,3,0)</f>
        <v>11.92</v>
      </c>
      <c r="E653" s="15" t="str">
        <f>VLOOKUP(A653,'Medical Examinations'!A$1:D2988,4,0)</f>
        <v>NO</v>
      </c>
      <c r="F653" s="15" t="str">
        <f>VLOOKUP(A653,'Medical Examinations'!A$1:E2988,5,0)</f>
        <v>NO</v>
      </c>
      <c r="G653" s="15" t="str">
        <f>VLOOKUP(A653,'Medical Examinations'!A$1:F2988,6,0)</f>
        <v>NO</v>
      </c>
      <c r="H653" s="15">
        <f>VLOOKUP(A653,'Medical Examinations'!A$1:G2988,7,0)</f>
        <v>0</v>
      </c>
      <c r="I653" t="str">
        <f>VLOOKUP(A653,'Medical Examinations'!A$1:H2987,8,0)</f>
        <v>NO</v>
      </c>
      <c r="J653" t="str">
        <f>VLOOKUP(A653,'Medical Examinations'!A$1:J2988,10,0)</f>
        <v>Obesity</v>
      </c>
      <c r="K653" t="str">
        <f>VLOOKUP(A653,'Medical Examinations'!A$1:K2987,11,0)</f>
        <v>Diabetes</v>
      </c>
      <c r="L653" t="str">
        <f>VLOOKUP(A653,'Hospitalisation Details'!A$1:L2995,12,0)</f>
        <v>5-Sep-1978</v>
      </c>
      <c r="M653">
        <f>VLOOKUP(A653,'Hospitalisation Details'!A$1:F2996,6,0)</f>
        <v>15123.19</v>
      </c>
      <c r="N653" s="15" t="str">
        <f>VLOOKUP(A653,'Hospitalisation Details'!A$1:G2995,7,0)</f>
        <v>tier - 2</v>
      </c>
      <c r="O653" s="15" t="str">
        <f>VLOOKUP(A653,'Hospitalisation Details'!A$1:H2996,8,0)</f>
        <v>tier - 1</v>
      </c>
      <c r="P653" t="str">
        <f>VLOOKUP(A653,'Hospitalisation Details'!A$1:I2996,9,0)</f>
        <v>R1011</v>
      </c>
      <c r="Q653" s="15">
        <f>VLOOKUP(A653,'Hospitalisation Details'!A$1:M2996,13,0)</f>
        <v>44</v>
      </c>
    </row>
    <row r="654" spans="1:17" ht="15" x14ac:dyDescent="0.25">
      <c r="A654" s="1" t="s">
        <v>1718</v>
      </c>
      <c r="B654" t="str">
        <f>VLOOKUP(A654,'Customer Names'!A$1:D2989,4,0)</f>
        <v>Tseronis</v>
      </c>
      <c r="C654">
        <f>VLOOKUP(A654,'Medical Examinations'!A$1:B2989,2,0)</f>
        <v>43.29</v>
      </c>
      <c r="D654">
        <f>VLOOKUP(A654,'Medical Examinations'!A$1:C2990,3,0)</f>
        <v>5.35</v>
      </c>
      <c r="E654" s="15" t="str">
        <f>VLOOKUP(A654,'Medical Examinations'!A$1:D2989,4,0)</f>
        <v>NO</v>
      </c>
      <c r="F654" s="15" t="str">
        <f>VLOOKUP(A654,'Medical Examinations'!A$1:E2989,5,0)</f>
        <v>NO</v>
      </c>
      <c r="G654" s="15" t="str">
        <f>VLOOKUP(A654,'Medical Examinations'!A$1:F2989,6,0)</f>
        <v>NO</v>
      </c>
      <c r="H654" s="15">
        <f>VLOOKUP(A654,'Medical Examinations'!A$1:G2989,7,0)</f>
        <v>2</v>
      </c>
      <c r="I654" t="str">
        <f>VLOOKUP(A654,'Medical Examinations'!A$1:H2988,8,0)</f>
        <v>NO</v>
      </c>
      <c r="J654" t="str">
        <f>VLOOKUP(A654,'Medical Examinations'!A$1:J2989,10,0)</f>
        <v>Obesity</v>
      </c>
      <c r="K654" t="str">
        <f>VLOOKUP(A654,'Medical Examinations'!A$1:K2988,11,0)</f>
        <v>Normal</v>
      </c>
      <c r="L654" t="str">
        <f>VLOOKUP(A654,'Hospitalisation Details'!A$1:L2996,12,0)</f>
        <v>7-Nov-1972</v>
      </c>
      <c r="M654">
        <f>VLOOKUP(A654,'Hospitalisation Details'!A$1:F2997,6,0)</f>
        <v>15103.69</v>
      </c>
      <c r="N654" s="15" t="str">
        <f>VLOOKUP(A654,'Hospitalisation Details'!A$1:G2996,7,0)</f>
        <v>tier - 2</v>
      </c>
      <c r="O654" s="15" t="str">
        <f>VLOOKUP(A654,'Hospitalisation Details'!A$1:H2997,8,0)</f>
        <v>tier - 1</v>
      </c>
      <c r="P654" t="str">
        <f>VLOOKUP(A654,'Hospitalisation Details'!A$1:I2997,9,0)</f>
        <v>R1012</v>
      </c>
      <c r="Q654" s="15">
        <f>VLOOKUP(A654,'Hospitalisation Details'!A$1:M2997,13,0)</f>
        <v>50</v>
      </c>
    </row>
    <row r="655" spans="1:17" ht="15" x14ac:dyDescent="0.25">
      <c r="A655" s="1" t="s">
        <v>1717</v>
      </c>
      <c r="B655" t="str">
        <f>VLOOKUP(A655,'Customer Names'!A$1:D2990,4,0)</f>
        <v>Aliff</v>
      </c>
      <c r="C655">
        <f>VLOOKUP(A655,'Medical Examinations'!A$1:B2990,2,0)</f>
        <v>43.08</v>
      </c>
      <c r="D655">
        <f>VLOOKUP(A655,'Medical Examinations'!A$1:C2991,3,0)</f>
        <v>8.9600000000000009</v>
      </c>
      <c r="E655" s="15" t="str">
        <f>VLOOKUP(A655,'Medical Examinations'!A$1:D2990,4,0)</f>
        <v>Yes</v>
      </c>
      <c r="F655" s="15" t="str">
        <f>VLOOKUP(A655,'Medical Examinations'!A$1:E2990,5,0)</f>
        <v>NO</v>
      </c>
      <c r="G655" s="15" t="str">
        <f>VLOOKUP(A655,'Medical Examinations'!A$1:F2990,6,0)</f>
        <v>NO</v>
      </c>
      <c r="H655" s="15">
        <f>VLOOKUP(A655,'Medical Examinations'!A$1:G2990,7,0)</f>
        <v>1</v>
      </c>
      <c r="I655" t="str">
        <f>VLOOKUP(A655,'Medical Examinations'!A$1:H2989,8,0)</f>
        <v>NO</v>
      </c>
      <c r="J655" t="str">
        <f>VLOOKUP(A655,'Medical Examinations'!A$1:J2990,10,0)</f>
        <v>Obesity</v>
      </c>
      <c r="K655" t="str">
        <f>VLOOKUP(A655,'Medical Examinations'!A$1:K2989,11,0)</f>
        <v>Diabetes</v>
      </c>
      <c r="L655" t="str">
        <f>VLOOKUP(A655,'Hospitalisation Details'!A$1:L2997,12,0)</f>
        <v>26-Oct-1975</v>
      </c>
      <c r="M655">
        <f>VLOOKUP(A655,'Hospitalisation Details'!A$1:F2998,6,0)</f>
        <v>15090.35</v>
      </c>
      <c r="N655" s="15" t="str">
        <f>VLOOKUP(A655,'Hospitalisation Details'!A$1:G2997,7,0)</f>
        <v>tier - 2</v>
      </c>
      <c r="O655" s="15" t="str">
        <f>VLOOKUP(A655,'Hospitalisation Details'!A$1:H2998,8,0)</f>
        <v>tier - 1</v>
      </c>
      <c r="P655" t="str">
        <f>VLOOKUP(A655,'Hospitalisation Details'!A$1:I2998,9,0)</f>
        <v>R1023</v>
      </c>
      <c r="Q655" s="15">
        <f>VLOOKUP(A655,'Hospitalisation Details'!A$1:M2998,13,0)</f>
        <v>47</v>
      </c>
    </row>
    <row r="656" spans="1:17" ht="15" x14ac:dyDescent="0.25">
      <c r="A656" s="1" t="s">
        <v>1716</v>
      </c>
      <c r="B656" t="str">
        <f>VLOOKUP(A656,'Customer Names'!A$1:D2991,4,0)</f>
        <v>Willenberg</v>
      </c>
      <c r="C656">
        <f>VLOOKUP(A656,'Medical Examinations'!A$1:B2991,2,0)</f>
        <v>39.07</v>
      </c>
      <c r="D656">
        <f>VLOOKUP(A656,'Medical Examinations'!A$1:C2992,3,0)</f>
        <v>11.93</v>
      </c>
      <c r="E656" s="15" t="str">
        <f>VLOOKUP(A656,'Medical Examinations'!A$1:D2991,4,0)</f>
        <v>NO</v>
      </c>
      <c r="F656" s="15" t="str">
        <f>VLOOKUP(A656,'Medical Examinations'!A$1:E2991,5,0)</f>
        <v>NO</v>
      </c>
      <c r="G656" s="15" t="str">
        <f>VLOOKUP(A656,'Medical Examinations'!A$1:F2991,6,0)</f>
        <v>NO</v>
      </c>
      <c r="H656" s="15">
        <f>VLOOKUP(A656,'Medical Examinations'!A$1:G2991,7,0)</f>
        <v>0</v>
      </c>
      <c r="I656" t="str">
        <f>VLOOKUP(A656,'Medical Examinations'!A$1:H2990,8,0)</f>
        <v>NO</v>
      </c>
      <c r="J656" t="str">
        <f>VLOOKUP(A656,'Medical Examinations'!A$1:J2991,10,0)</f>
        <v>Obesity</v>
      </c>
      <c r="K656" t="str">
        <f>VLOOKUP(A656,'Medical Examinations'!A$1:K2990,11,0)</f>
        <v>Diabetes</v>
      </c>
      <c r="L656" t="str">
        <f>VLOOKUP(A656,'Hospitalisation Details'!A$1:L2998,12,0)</f>
        <v>12-Jun-1968</v>
      </c>
      <c r="M656">
        <f>VLOOKUP(A656,'Hospitalisation Details'!A$1:F2999,6,0)</f>
        <v>15052.68</v>
      </c>
      <c r="N656" s="15" t="str">
        <f>VLOOKUP(A656,'Hospitalisation Details'!A$1:G2998,7,0)</f>
        <v>tier - 2</v>
      </c>
      <c r="O656" s="15" t="str">
        <f>VLOOKUP(A656,'Hospitalisation Details'!A$1:H2999,8,0)</f>
        <v>tier - 2</v>
      </c>
      <c r="P656" t="str">
        <f>VLOOKUP(A656,'Hospitalisation Details'!A$1:I2999,9,0)</f>
        <v>R1022</v>
      </c>
      <c r="Q656" s="15">
        <f>VLOOKUP(A656,'Hospitalisation Details'!A$1:M2999,13,0)</f>
        <v>54</v>
      </c>
    </row>
    <row r="657" spans="1:17" ht="15" x14ac:dyDescent="0.25">
      <c r="A657" s="1" t="s">
        <v>1715</v>
      </c>
      <c r="B657" t="str">
        <f>VLOOKUP(A657,'Customer Names'!A$1:D2992,4,0)</f>
        <v>Millett</v>
      </c>
      <c r="C657">
        <f>VLOOKUP(A657,'Medical Examinations'!A$1:B2992,2,0)</f>
        <v>41.3</v>
      </c>
      <c r="D657">
        <f>VLOOKUP(A657,'Medical Examinations'!A$1:C2993,3,0)</f>
        <v>9.59</v>
      </c>
      <c r="E657" s="15" t="str">
        <f>VLOOKUP(A657,'Medical Examinations'!A$1:D2992,4,0)</f>
        <v>NO</v>
      </c>
      <c r="F657" s="15" t="str">
        <f>VLOOKUP(A657,'Medical Examinations'!A$1:E2992,5,0)</f>
        <v>NO</v>
      </c>
      <c r="G657" s="15" t="str">
        <f>VLOOKUP(A657,'Medical Examinations'!A$1:F2992,6,0)</f>
        <v>NO</v>
      </c>
      <c r="H657" s="15">
        <f>VLOOKUP(A657,'Medical Examinations'!A$1:G2992,7,0)</f>
        <v>0</v>
      </c>
      <c r="I657" t="str">
        <f>VLOOKUP(A657,'Medical Examinations'!A$1:H2991,8,0)</f>
        <v>NO</v>
      </c>
      <c r="J657" t="str">
        <f>VLOOKUP(A657,'Medical Examinations'!A$1:J2992,10,0)</f>
        <v>Obesity</v>
      </c>
      <c r="K657" t="str">
        <f>VLOOKUP(A657,'Medical Examinations'!A$1:K2991,11,0)</f>
        <v>Diabetes</v>
      </c>
      <c r="L657" t="str">
        <f>VLOOKUP(A657,'Hospitalisation Details'!A$1:L2999,12,0)</f>
        <v>15-Aug-1971</v>
      </c>
      <c r="M657">
        <f>VLOOKUP(A657,'Hospitalisation Details'!A$1:F3000,6,0)</f>
        <v>15038.51</v>
      </c>
      <c r="N657" s="15" t="str">
        <f>VLOOKUP(A657,'Hospitalisation Details'!A$1:G2999,7,0)</f>
        <v>tier - 2</v>
      </c>
      <c r="O657" s="15" t="str">
        <f>VLOOKUP(A657,'Hospitalisation Details'!A$1:H3000,8,0)</f>
        <v>tier - 3</v>
      </c>
      <c r="P657" t="str">
        <f>VLOOKUP(A657,'Hospitalisation Details'!A$1:I3000,9,0)</f>
        <v>R1023</v>
      </c>
      <c r="Q657" s="15">
        <f>VLOOKUP(A657,'Hospitalisation Details'!A$1:M3000,13,0)</f>
        <v>51</v>
      </c>
    </row>
    <row r="658" spans="1:17" ht="15" x14ac:dyDescent="0.25">
      <c r="A658" s="1" t="s">
        <v>1714</v>
      </c>
      <c r="B658" t="str">
        <f>VLOOKUP(A658,'Customer Names'!A$1:D2993,4,0)</f>
        <v>Haley</v>
      </c>
      <c r="C658">
        <f>VLOOKUP(A658,'Medical Examinations'!A$1:B2993,2,0)</f>
        <v>42.95</v>
      </c>
      <c r="D658">
        <f>VLOOKUP(A658,'Medical Examinations'!A$1:C2994,3,0)</f>
        <v>11.88</v>
      </c>
      <c r="E658" s="15" t="str">
        <f>VLOOKUP(A658,'Medical Examinations'!A$1:D2993,4,0)</f>
        <v>Yes</v>
      </c>
      <c r="F658" s="15" t="str">
        <f>VLOOKUP(A658,'Medical Examinations'!A$1:E2993,5,0)</f>
        <v>NO</v>
      </c>
      <c r="G658" s="15" t="str">
        <f>VLOOKUP(A658,'Medical Examinations'!A$1:F2993,6,0)</f>
        <v>NO</v>
      </c>
      <c r="H658" s="15">
        <f>VLOOKUP(A658,'Medical Examinations'!A$1:G2993,7,0)</f>
        <v>2</v>
      </c>
      <c r="I658" t="str">
        <f>VLOOKUP(A658,'Medical Examinations'!A$1:H2992,8,0)</f>
        <v>NO</v>
      </c>
      <c r="J658" t="str">
        <f>VLOOKUP(A658,'Medical Examinations'!A$1:J2993,10,0)</f>
        <v>Obesity</v>
      </c>
      <c r="K658" t="str">
        <f>VLOOKUP(A658,'Medical Examinations'!A$1:K2992,11,0)</f>
        <v>Diabetes</v>
      </c>
      <c r="L658" t="str">
        <f>VLOOKUP(A658,'Hospitalisation Details'!A$1:L3000,12,0)</f>
        <v>11-Sep-1970</v>
      </c>
      <c r="M658">
        <f>VLOOKUP(A658,'Hospitalisation Details'!A$1:F3001,6,0)</f>
        <v>15026.3</v>
      </c>
      <c r="N658" s="15" t="str">
        <f>VLOOKUP(A658,'Hospitalisation Details'!A$1:G3000,7,0)</f>
        <v>tier - 2</v>
      </c>
      <c r="O658" s="15" t="str">
        <f>VLOOKUP(A658,'Hospitalisation Details'!A$1:H3001,8,0)</f>
        <v>tier - 3</v>
      </c>
      <c r="P658" t="str">
        <f>VLOOKUP(A658,'Hospitalisation Details'!A$1:I3001,9,0)</f>
        <v>R1011</v>
      </c>
      <c r="Q658" s="15">
        <f>VLOOKUP(A658,'Hospitalisation Details'!A$1:M3001,13,0)</f>
        <v>52</v>
      </c>
    </row>
    <row r="659" spans="1:17" ht="15" x14ac:dyDescent="0.25">
      <c r="A659" s="1" t="s">
        <v>1713</v>
      </c>
      <c r="B659" t="str">
        <f>VLOOKUP(A659,'Customer Names'!A$1:D2994,4,0)</f>
        <v>Ackerman</v>
      </c>
      <c r="C659">
        <f>VLOOKUP(A659,'Medical Examinations'!A$1:B2994,2,0)</f>
        <v>46.96</v>
      </c>
      <c r="D659">
        <f>VLOOKUP(A659,'Medical Examinations'!A$1:C2995,3,0)</f>
        <v>4.6399999999999997</v>
      </c>
      <c r="E659" s="15" t="str">
        <f>VLOOKUP(A659,'Medical Examinations'!A$1:D2994,4,0)</f>
        <v>NO</v>
      </c>
      <c r="F659" s="15" t="str">
        <f>VLOOKUP(A659,'Medical Examinations'!A$1:E2994,5,0)</f>
        <v>NO</v>
      </c>
      <c r="G659" s="15" t="str">
        <f>VLOOKUP(A659,'Medical Examinations'!A$1:F2994,6,0)</f>
        <v>Yes</v>
      </c>
      <c r="H659" s="15">
        <f>VLOOKUP(A659,'Medical Examinations'!A$1:G2994,7,0)</f>
        <v>1</v>
      </c>
      <c r="I659" t="str">
        <f>VLOOKUP(A659,'Medical Examinations'!A$1:H2993,8,0)</f>
        <v>NO</v>
      </c>
      <c r="J659" t="str">
        <f>VLOOKUP(A659,'Medical Examinations'!A$1:J2994,10,0)</f>
        <v>Obesity</v>
      </c>
      <c r="K659" t="str">
        <f>VLOOKUP(A659,'Medical Examinations'!A$1:K2993,11,0)</f>
        <v>Normal</v>
      </c>
      <c r="L659" t="str">
        <f>VLOOKUP(A659,'Hospitalisation Details'!A$1:L3001,12,0)</f>
        <v>25-Nov-1979</v>
      </c>
      <c r="M659">
        <f>VLOOKUP(A659,'Hospitalisation Details'!A$1:F3002,6,0)</f>
        <v>15025.76</v>
      </c>
      <c r="N659" s="15" t="str">
        <f>VLOOKUP(A659,'Hospitalisation Details'!A$1:G3001,7,0)</f>
        <v>tier - 2</v>
      </c>
      <c r="O659" s="15" t="str">
        <f>VLOOKUP(A659,'Hospitalisation Details'!A$1:H3002,8,0)</f>
        <v>tier - 1</v>
      </c>
      <c r="P659" t="str">
        <f>VLOOKUP(A659,'Hospitalisation Details'!A$1:I3002,9,0)</f>
        <v>R1011</v>
      </c>
      <c r="Q659" s="15">
        <f>VLOOKUP(A659,'Hospitalisation Details'!A$1:M3002,13,0)</f>
        <v>43</v>
      </c>
    </row>
    <row r="660" spans="1:17" ht="15" x14ac:dyDescent="0.25">
      <c r="A660" s="1" t="s">
        <v>1712</v>
      </c>
      <c r="B660" t="str">
        <f>VLOOKUP(A660,'Customer Names'!A$1:D2995,4,0)</f>
        <v>Valdez</v>
      </c>
      <c r="C660">
        <f>VLOOKUP(A660,'Medical Examinations'!A$1:B2995,2,0)</f>
        <v>30.495000000000001</v>
      </c>
      <c r="D660">
        <f>VLOOKUP(A660,'Medical Examinations'!A$1:C2996,3,0)</f>
        <v>9.5299999999999994</v>
      </c>
      <c r="E660" s="15" t="str">
        <f>VLOOKUP(A660,'Medical Examinations'!A$1:D2995,4,0)</f>
        <v>NO</v>
      </c>
      <c r="F660" s="15" t="str">
        <f>VLOOKUP(A660,'Medical Examinations'!A$1:E2995,5,0)</f>
        <v>NO</v>
      </c>
      <c r="G660" s="15" t="str">
        <f>VLOOKUP(A660,'Medical Examinations'!A$1:F2995,6,0)</f>
        <v>NO</v>
      </c>
      <c r="H660" s="15">
        <f>VLOOKUP(A660,'Medical Examinations'!A$1:G2995,7,0)</f>
        <v>0</v>
      </c>
      <c r="I660" t="str">
        <f>VLOOKUP(A660,'Medical Examinations'!A$1:H2994,8,0)</f>
        <v>NO</v>
      </c>
      <c r="J660" t="str">
        <f>VLOOKUP(A660,'Medical Examinations'!A$1:J2995,10,0)</f>
        <v>UnderWeight</v>
      </c>
      <c r="K660" t="str">
        <f>VLOOKUP(A660,'Medical Examinations'!A$1:K2994,11,0)</f>
        <v>Diabetes</v>
      </c>
      <c r="L660" t="str">
        <f>VLOOKUP(A660,'Hospitalisation Details'!A$1:L3002,12,0)</f>
        <v>8-Aug-1960</v>
      </c>
      <c r="M660">
        <f>VLOOKUP(A660,'Hospitalisation Details'!A$1:F3003,6,0)</f>
        <v>15019.76</v>
      </c>
      <c r="N660" s="15" t="str">
        <f>VLOOKUP(A660,'Hospitalisation Details'!A$1:G3002,7,0)</f>
        <v>tier - 2</v>
      </c>
      <c r="O660" s="15" t="str">
        <f>VLOOKUP(A660,'Hospitalisation Details'!A$1:H3003,8,0)</f>
        <v>tier - 2</v>
      </c>
      <c r="P660" t="str">
        <f>VLOOKUP(A660,'Hospitalisation Details'!A$1:I3003,9,0)</f>
        <v>R1012</v>
      </c>
      <c r="Q660" s="15">
        <f>VLOOKUP(A660,'Hospitalisation Details'!A$1:M3003,13,0)</f>
        <v>62</v>
      </c>
    </row>
    <row r="661" spans="1:17" ht="15" x14ac:dyDescent="0.25">
      <c r="A661" s="1" t="s">
        <v>1711</v>
      </c>
      <c r="B661" t="str">
        <f>VLOOKUP(A661,'Customer Names'!A$1:D2996,4,0)</f>
        <v>Michaud</v>
      </c>
      <c r="C661">
        <f>VLOOKUP(A661,'Medical Examinations'!A$1:B2996,2,0)</f>
        <v>17.954999999999998</v>
      </c>
      <c r="D661">
        <f>VLOOKUP(A661,'Medical Examinations'!A$1:C2997,3,0)</f>
        <v>5.29</v>
      </c>
      <c r="E661" s="15" t="str">
        <f>VLOOKUP(A661,'Medical Examinations'!A$1:D2996,4,0)</f>
        <v>Yes</v>
      </c>
      <c r="F661" s="15" t="str">
        <f>VLOOKUP(A661,'Medical Examinations'!A$1:E2996,5,0)</f>
        <v>NO</v>
      </c>
      <c r="G661" s="15" t="str">
        <f>VLOOKUP(A661,'Medical Examinations'!A$1:F2996,6,0)</f>
        <v>NO</v>
      </c>
      <c r="H661" s="15">
        <f>VLOOKUP(A661,'Medical Examinations'!A$1:G2996,7,0)</f>
        <v>1</v>
      </c>
      <c r="I661" t="str">
        <f>VLOOKUP(A661,'Medical Examinations'!A$1:H2995,8,0)</f>
        <v>Yes</v>
      </c>
      <c r="J661" t="str">
        <f>VLOOKUP(A661,'Medical Examinations'!A$1:J2996,10,0)</f>
        <v>Over Weight</v>
      </c>
      <c r="K661" t="str">
        <f>VLOOKUP(A661,'Medical Examinations'!A$1:K2995,11,0)</f>
        <v>Normal</v>
      </c>
      <c r="L661" t="str">
        <f>VLOOKUP(A661,'Hospitalisation Details'!A$1:L3003,12,0)</f>
        <v>2-Aug-1995</v>
      </c>
      <c r="M661">
        <f>VLOOKUP(A661,'Hospitalisation Details'!A$1:F3004,6,0)</f>
        <v>15006.58</v>
      </c>
      <c r="N661" s="15" t="str">
        <f>VLOOKUP(A661,'Hospitalisation Details'!A$1:G3003,7,0)</f>
        <v>tier - 2</v>
      </c>
      <c r="O661" s="15" t="str">
        <f>VLOOKUP(A661,'Hospitalisation Details'!A$1:H3004,8,0)</f>
        <v>tier - 2</v>
      </c>
      <c r="P661" t="str">
        <f>VLOOKUP(A661,'Hospitalisation Details'!A$1:I3004,9,0)</f>
        <v>R1024</v>
      </c>
      <c r="Q661" s="15">
        <f>VLOOKUP(A661,'Hospitalisation Details'!A$1:M3004,13,0)</f>
        <v>27</v>
      </c>
    </row>
    <row r="662" spans="1:17" ht="15" x14ac:dyDescent="0.25">
      <c r="A662" s="1" t="s">
        <v>1710</v>
      </c>
      <c r="B662" t="str">
        <f>VLOOKUP(A662,'Customer Names'!A$1:D2997,4,0)</f>
        <v>Gunnink</v>
      </c>
      <c r="C662">
        <f>VLOOKUP(A662,'Medical Examinations'!A$1:B2997,2,0)</f>
        <v>25.6</v>
      </c>
      <c r="D662">
        <f>VLOOKUP(A662,'Medical Examinations'!A$1:C2998,3,0)</f>
        <v>10.95</v>
      </c>
      <c r="E662" s="15" t="str">
        <f>VLOOKUP(A662,'Medical Examinations'!A$1:D2997,4,0)</f>
        <v>NO</v>
      </c>
      <c r="F662" s="15" t="str">
        <f>VLOOKUP(A662,'Medical Examinations'!A$1:E2997,5,0)</f>
        <v>NO</v>
      </c>
      <c r="G662" s="15" t="str">
        <f>VLOOKUP(A662,'Medical Examinations'!A$1:F2997,6,0)</f>
        <v>NO</v>
      </c>
      <c r="H662" s="15">
        <f>VLOOKUP(A662,'Medical Examinations'!A$1:G2997,7,0)</f>
        <v>3</v>
      </c>
      <c r="I662" t="str">
        <f>VLOOKUP(A662,'Medical Examinations'!A$1:H2996,8,0)</f>
        <v>NO</v>
      </c>
      <c r="J662" t="str">
        <f>VLOOKUP(A662,'Medical Examinations'!A$1:J2997,10,0)</f>
        <v>Obesity</v>
      </c>
      <c r="K662" t="str">
        <f>VLOOKUP(A662,'Medical Examinations'!A$1:K2996,11,0)</f>
        <v>Diabetes</v>
      </c>
      <c r="L662" t="str">
        <f>VLOOKUP(A662,'Hospitalisation Details'!A$1:L3004,12,0)</f>
        <v>29-Jul-1958</v>
      </c>
      <c r="M662">
        <f>VLOOKUP(A662,'Hospitalisation Details'!A$1:F3005,6,0)</f>
        <v>14988.43</v>
      </c>
      <c r="N662" s="15" t="str">
        <f>VLOOKUP(A662,'Hospitalisation Details'!A$1:G3004,7,0)</f>
        <v>tier - 2</v>
      </c>
      <c r="O662" s="15" t="str">
        <f>VLOOKUP(A662,'Hospitalisation Details'!A$1:H3005,8,0)</f>
        <v>tier - 3</v>
      </c>
      <c r="P662" t="str">
        <f>VLOOKUP(A662,'Hospitalisation Details'!A$1:I3005,9,0)</f>
        <v>R1011</v>
      </c>
      <c r="Q662" s="15">
        <f>VLOOKUP(A662,'Hospitalisation Details'!A$1:M3005,13,0)</f>
        <v>64</v>
      </c>
    </row>
    <row r="663" spans="1:17" ht="15" x14ac:dyDescent="0.25">
      <c r="A663" s="1" t="s">
        <v>1709</v>
      </c>
      <c r="B663" t="str">
        <f>VLOOKUP(A663,'Customer Names'!A$1:D2998,4,0)</f>
        <v>Knight</v>
      </c>
      <c r="C663">
        <f>VLOOKUP(A663,'Medical Examinations'!A$1:B2998,2,0)</f>
        <v>34.21</v>
      </c>
      <c r="D663">
        <f>VLOOKUP(A663,'Medical Examinations'!A$1:C2999,3,0)</f>
        <v>9.17</v>
      </c>
      <c r="E663" s="15" t="str">
        <f>VLOOKUP(A663,'Medical Examinations'!A$1:D2998,4,0)</f>
        <v>NO</v>
      </c>
      <c r="F663" s="15" t="str">
        <f>VLOOKUP(A663,'Medical Examinations'!A$1:E2998,5,0)</f>
        <v>NO</v>
      </c>
      <c r="G663" s="15" t="str">
        <f>VLOOKUP(A663,'Medical Examinations'!A$1:F2998,6,0)</f>
        <v>NO</v>
      </c>
      <c r="H663" s="15">
        <f>VLOOKUP(A663,'Medical Examinations'!A$1:G2998,7,0)</f>
        <v>0</v>
      </c>
      <c r="I663" t="str">
        <f>VLOOKUP(A663,'Medical Examinations'!A$1:H2997,8,0)</f>
        <v>NO</v>
      </c>
      <c r="J663" t="str">
        <f>VLOOKUP(A663,'Medical Examinations'!A$1:J2998,10,0)</f>
        <v>Obesity</v>
      </c>
      <c r="K663" t="str">
        <f>VLOOKUP(A663,'Medical Examinations'!A$1:K2997,11,0)</f>
        <v>Diabetes</v>
      </c>
      <c r="L663" t="str">
        <f>VLOOKUP(A663,'Hospitalisation Details'!A$1:L3005,12,0)</f>
        <v>29-Nov-1962</v>
      </c>
      <c r="M663">
        <f>VLOOKUP(A663,'Hospitalisation Details'!A$1:F3006,6,0)</f>
        <v>14945.34</v>
      </c>
      <c r="N663" s="15" t="str">
        <f>VLOOKUP(A663,'Hospitalisation Details'!A$1:G3005,7,0)</f>
        <v>tier - 2</v>
      </c>
      <c r="O663" s="15" t="str">
        <f>VLOOKUP(A663,'Hospitalisation Details'!A$1:H3006,8,0)</f>
        <v>tier - 1</v>
      </c>
      <c r="P663" t="str">
        <f>VLOOKUP(A663,'Hospitalisation Details'!A$1:I3006,9,0)</f>
        <v>R1021</v>
      </c>
      <c r="Q663" s="15">
        <f>VLOOKUP(A663,'Hospitalisation Details'!A$1:M3006,13,0)</f>
        <v>60</v>
      </c>
    </row>
    <row r="664" spans="1:17" ht="15" x14ac:dyDescent="0.25">
      <c r="A664" s="1" t="s">
        <v>1708</v>
      </c>
      <c r="B664" t="str">
        <f>VLOOKUP(A664,'Customer Names'!A$1:D2999,4,0)</f>
        <v>Grosscup</v>
      </c>
      <c r="C664">
        <f>VLOOKUP(A664,'Medical Examinations'!A$1:B2999,2,0)</f>
        <v>39.74</v>
      </c>
      <c r="D664">
        <f>VLOOKUP(A664,'Medical Examinations'!A$1:C3000,3,0)</f>
        <v>7.39</v>
      </c>
      <c r="E664" s="15" t="str">
        <f>VLOOKUP(A664,'Medical Examinations'!A$1:D2999,4,0)</f>
        <v>NO</v>
      </c>
      <c r="F664" s="15" t="str">
        <f>VLOOKUP(A664,'Medical Examinations'!A$1:E2999,5,0)</f>
        <v>NO</v>
      </c>
      <c r="G664" s="15" t="str">
        <f>VLOOKUP(A664,'Medical Examinations'!A$1:F2999,6,0)</f>
        <v>NO</v>
      </c>
      <c r="H664" s="15">
        <f>VLOOKUP(A664,'Medical Examinations'!A$1:G2999,7,0)</f>
        <v>0</v>
      </c>
      <c r="I664" t="str">
        <f>VLOOKUP(A664,'Medical Examinations'!A$1:H2998,8,0)</f>
        <v>NO</v>
      </c>
      <c r="J664" t="str">
        <f>VLOOKUP(A664,'Medical Examinations'!A$1:J2999,10,0)</f>
        <v>Obesity</v>
      </c>
      <c r="K664" t="str">
        <f>VLOOKUP(A664,'Medical Examinations'!A$1:K2998,11,0)</f>
        <v>Diabetes</v>
      </c>
      <c r="L664" t="str">
        <f>VLOOKUP(A664,'Hospitalisation Details'!A$1:L3006,12,0)</f>
        <v>8-Nov-1968</v>
      </c>
      <c r="M664">
        <f>VLOOKUP(A664,'Hospitalisation Details'!A$1:F3007,6,0)</f>
        <v>14926.97</v>
      </c>
      <c r="N664" s="15" t="str">
        <f>VLOOKUP(A664,'Hospitalisation Details'!A$1:G3006,7,0)</f>
        <v>tier - 2</v>
      </c>
      <c r="O664" s="15" t="str">
        <f>VLOOKUP(A664,'Hospitalisation Details'!A$1:H3007,8,0)</f>
        <v>tier - 2</v>
      </c>
      <c r="P664" t="str">
        <f>VLOOKUP(A664,'Hospitalisation Details'!A$1:I3007,9,0)</f>
        <v>R1012</v>
      </c>
      <c r="Q664" s="15">
        <f>VLOOKUP(A664,'Hospitalisation Details'!A$1:M3007,13,0)</f>
        <v>54</v>
      </c>
    </row>
    <row r="665" spans="1:17" ht="15" x14ac:dyDescent="0.25">
      <c r="A665" s="1" t="s">
        <v>1707</v>
      </c>
      <c r="B665" t="str">
        <f>VLOOKUP(A665,'Customer Names'!A$1:D3000,4,0)</f>
        <v>Koniuch</v>
      </c>
      <c r="C665">
        <f>VLOOKUP(A665,'Medical Examinations'!A$1:B3000,2,0)</f>
        <v>49.53</v>
      </c>
      <c r="D665">
        <f>VLOOKUP(A665,'Medical Examinations'!A$1:C3001,3,0)</f>
        <v>9.1300000000000008</v>
      </c>
      <c r="E665" s="15" t="str">
        <f>VLOOKUP(A665,'Medical Examinations'!A$1:D3000,4,0)</f>
        <v>Yes</v>
      </c>
      <c r="F665" s="15" t="str">
        <f>VLOOKUP(A665,'Medical Examinations'!A$1:E3000,5,0)</f>
        <v>NO</v>
      </c>
      <c r="G665" s="15" t="str">
        <f>VLOOKUP(A665,'Medical Examinations'!A$1:F3000,6,0)</f>
        <v>NO</v>
      </c>
      <c r="H665" s="15">
        <f>VLOOKUP(A665,'Medical Examinations'!A$1:G3000,7,0)</f>
        <v>0</v>
      </c>
      <c r="I665" t="str">
        <f>VLOOKUP(A665,'Medical Examinations'!A$1:H2999,8,0)</f>
        <v>NO</v>
      </c>
      <c r="J665" t="str">
        <f>VLOOKUP(A665,'Medical Examinations'!A$1:J3000,10,0)</f>
        <v>Obesity</v>
      </c>
      <c r="K665" t="str">
        <f>VLOOKUP(A665,'Medical Examinations'!A$1:K2999,11,0)</f>
        <v>Diabetes</v>
      </c>
      <c r="L665" t="str">
        <f>VLOOKUP(A665,'Hospitalisation Details'!A$1:L3007,12,0)</f>
        <v>4-Jul-1981</v>
      </c>
      <c r="M665">
        <f>VLOOKUP(A665,'Hospitalisation Details'!A$1:F3008,6,0)</f>
        <v>14908.27</v>
      </c>
      <c r="N665" s="15" t="str">
        <f>VLOOKUP(A665,'Hospitalisation Details'!A$1:G3007,7,0)</f>
        <v>tier - 2</v>
      </c>
      <c r="O665" s="15" t="str">
        <f>VLOOKUP(A665,'Hospitalisation Details'!A$1:H3008,8,0)</f>
        <v>tier - 1</v>
      </c>
      <c r="P665" t="str">
        <f>VLOOKUP(A665,'Hospitalisation Details'!A$1:I3008,9,0)</f>
        <v>R1011</v>
      </c>
      <c r="Q665" s="15">
        <f>VLOOKUP(A665,'Hospitalisation Details'!A$1:M3008,13,0)</f>
        <v>41</v>
      </c>
    </row>
    <row r="666" spans="1:17" ht="15" x14ac:dyDescent="0.25">
      <c r="A666" s="1" t="s">
        <v>1706</v>
      </c>
      <c r="B666" t="str">
        <f>VLOOKUP(A666,'Customer Names'!A$1:D3001,4,0)</f>
        <v>Heitzman</v>
      </c>
      <c r="C666">
        <f>VLOOKUP(A666,'Medical Examinations'!A$1:B3001,2,0)</f>
        <v>39.33</v>
      </c>
      <c r="D666">
        <f>VLOOKUP(A666,'Medical Examinations'!A$1:C3002,3,0)</f>
        <v>10.4</v>
      </c>
      <c r="E666" s="15" t="str">
        <f>VLOOKUP(A666,'Medical Examinations'!A$1:D3001,4,0)</f>
        <v>NO</v>
      </c>
      <c r="F666" s="15" t="str">
        <f>VLOOKUP(A666,'Medical Examinations'!A$1:E3001,5,0)</f>
        <v>NO</v>
      </c>
      <c r="G666" s="15" t="str">
        <f>VLOOKUP(A666,'Medical Examinations'!A$1:F3001,6,0)</f>
        <v>NO</v>
      </c>
      <c r="H666" s="15">
        <f>VLOOKUP(A666,'Medical Examinations'!A$1:G3001,7,0)</f>
        <v>3</v>
      </c>
      <c r="I666" t="str">
        <f>VLOOKUP(A666,'Medical Examinations'!A$1:H3000,8,0)</f>
        <v>NO</v>
      </c>
      <c r="J666" t="str">
        <f>VLOOKUP(A666,'Medical Examinations'!A$1:J3001,10,0)</f>
        <v>Obesity</v>
      </c>
      <c r="K666" t="str">
        <f>VLOOKUP(A666,'Medical Examinations'!A$1:K3000,11,0)</f>
        <v>Diabetes</v>
      </c>
      <c r="L666" t="str">
        <f>VLOOKUP(A666,'Hospitalisation Details'!A$1:L3008,12,0)</f>
        <v>17-Oct-1958</v>
      </c>
      <c r="M666">
        <f>VLOOKUP(A666,'Hospitalisation Details'!A$1:F3009,6,0)</f>
        <v>14901.52</v>
      </c>
      <c r="N666" s="15" t="str">
        <f>VLOOKUP(A666,'Hospitalisation Details'!A$1:G3008,7,0)</f>
        <v>tier - 2</v>
      </c>
      <c r="O666" s="15" t="str">
        <f>VLOOKUP(A666,'Hospitalisation Details'!A$1:H3009,8,0)</f>
        <v>tier - 2</v>
      </c>
      <c r="P666" t="str">
        <f>VLOOKUP(A666,'Hospitalisation Details'!A$1:I3009,9,0)</f>
        <v>R1024</v>
      </c>
      <c r="Q666" s="15">
        <f>VLOOKUP(A666,'Hospitalisation Details'!A$1:M3009,13,0)</f>
        <v>64</v>
      </c>
    </row>
    <row r="667" spans="1:17" ht="15" x14ac:dyDescent="0.25">
      <c r="A667" s="1" t="s">
        <v>1705</v>
      </c>
      <c r="B667" t="str">
        <f>VLOOKUP(A667,'Customer Names'!A$1:D3002,4,0)</f>
        <v>Tatton</v>
      </c>
      <c r="C667">
        <f>VLOOKUP(A667,'Medical Examinations'!A$1:B3002,2,0)</f>
        <v>39.979999999999997</v>
      </c>
      <c r="D667">
        <f>VLOOKUP(A667,'Medical Examinations'!A$1:C3003,3,0)</f>
        <v>9.4600000000000009</v>
      </c>
      <c r="E667" s="15" t="str">
        <f>VLOOKUP(A667,'Medical Examinations'!A$1:D3002,4,0)</f>
        <v>Yes</v>
      </c>
      <c r="F667" s="15" t="str">
        <f>VLOOKUP(A667,'Medical Examinations'!A$1:E3002,5,0)</f>
        <v>NO</v>
      </c>
      <c r="G667" s="15" t="str">
        <f>VLOOKUP(A667,'Medical Examinations'!A$1:F3002,6,0)</f>
        <v>NO</v>
      </c>
      <c r="H667" s="15">
        <f>VLOOKUP(A667,'Medical Examinations'!A$1:G3002,7,0)</f>
        <v>2</v>
      </c>
      <c r="I667" t="str">
        <f>VLOOKUP(A667,'Medical Examinations'!A$1:H3001,8,0)</f>
        <v>NO</v>
      </c>
      <c r="J667" t="str">
        <f>VLOOKUP(A667,'Medical Examinations'!A$1:J3002,10,0)</f>
        <v>Obesity</v>
      </c>
      <c r="K667" t="str">
        <f>VLOOKUP(A667,'Medical Examinations'!A$1:K3001,11,0)</f>
        <v>Diabetes</v>
      </c>
      <c r="L667" t="str">
        <f>VLOOKUP(A667,'Hospitalisation Details'!A$1:L3009,12,0)</f>
        <v>11-Nov-1970</v>
      </c>
      <c r="M667">
        <f>VLOOKUP(A667,'Hospitalisation Details'!A$1:F3010,6,0)</f>
        <v>14847.63</v>
      </c>
      <c r="N667" s="15" t="str">
        <f>VLOOKUP(A667,'Hospitalisation Details'!A$1:G3009,7,0)</f>
        <v>tier - 2</v>
      </c>
      <c r="O667" s="15" t="str">
        <f>VLOOKUP(A667,'Hospitalisation Details'!A$1:H3010,8,0)</f>
        <v>tier - 2</v>
      </c>
      <c r="P667" t="str">
        <f>VLOOKUP(A667,'Hospitalisation Details'!A$1:I3010,9,0)</f>
        <v>R1023</v>
      </c>
      <c r="Q667" s="15">
        <f>VLOOKUP(A667,'Hospitalisation Details'!A$1:M3010,13,0)</f>
        <v>52</v>
      </c>
    </row>
    <row r="668" spans="1:17" ht="15" x14ac:dyDescent="0.25">
      <c r="A668" s="1" t="s">
        <v>1704</v>
      </c>
      <c r="B668" t="str">
        <f>VLOOKUP(A668,'Customer Names'!A$1:D3003,4,0)</f>
        <v>Flanagan</v>
      </c>
      <c r="C668">
        <f>VLOOKUP(A668,'Medical Examinations'!A$1:B3003,2,0)</f>
        <v>46.51</v>
      </c>
      <c r="D668">
        <f>VLOOKUP(A668,'Medical Examinations'!A$1:C3004,3,0)</f>
        <v>8.69</v>
      </c>
      <c r="E668" s="15" t="str">
        <f>VLOOKUP(A668,'Medical Examinations'!A$1:D3003,4,0)</f>
        <v>Yes</v>
      </c>
      <c r="F668" s="15" t="str">
        <f>VLOOKUP(A668,'Medical Examinations'!A$1:E3003,5,0)</f>
        <v>NO</v>
      </c>
      <c r="G668" s="15" t="str">
        <f>VLOOKUP(A668,'Medical Examinations'!A$1:F3003,6,0)</f>
        <v>NO</v>
      </c>
      <c r="H668" s="15">
        <f>VLOOKUP(A668,'Medical Examinations'!A$1:G3003,7,0)</f>
        <v>0</v>
      </c>
      <c r="I668" t="str">
        <f>VLOOKUP(A668,'Medical Examinations'!A$1:H3002,8,0)</f>
        <v>NO</v>
      </c>
      <c r="J668" t="str">
        <f>VLOOKUP(A668,'Medical Examinations'!A$1:J3003,10,0)</f>
        <v>Obesity</v>
      </c>
      <c r="K668" t="str">
        <f>VLOOKUP(A668,'Medical Examinations'!A$1:K3002,11,0)</f>
        <v>Diabetes</v>
      </c>
      <c r="L668" t="str">
        <f>VLOOKUP(A668,'Hospitalisation Details'!A$1:L3010,12,0)</f>
        <v>5-Jun-1981</v>
      </c>
      <c r="M668">
        <f>VLOOKUP(A668,'Hospitalisation Details'!A$1:F3011,6,0)</f>
        <v>14843.96</v>
      </c>
      <c r="N668" s="15" t="str">
        <f>VLOOKUP(A668,'Hospitalisation Details'!A$1:G3010,7,0)</f>
        <v>tier - 2</v>
      </c>
      <c r="O668" s="15" t="str">
        <f>VLOOKUP(A668,'Hospitalisation Details'!A$1:H3011,8,0)</f>
        <v>tier - 3</v>
      </c>
      <c r="P668" t="str">
        <f>VLOOKUP(A668,'Hospitalisation Details'!A$1:I3011,9,0)</f>
        <v>R1026</v>
      </c>
      <c r="Q668" s="15">
        <f>VLOOKUP(A668,'Hospitalisation Details'!A$1:M3011,13,0)</f>
        <v>42</v>
      </c>
    </row>
    <row r="669" spans="1:17" ht="15" x14ac:dyDescent="0.25">
      <c r="A669" s="1" t="s">
        <v>1703</v>
      </c>
      <c r="B669" t="str">
        <f>VLOOKUP(A669,'Customer Names'!A$1:D3004,4,0)</f>
        <v>Funk</v>
      </c>
      <c r="C669">
        <f>VLOOKUP(A669,'Medical Examinations'!A$1:B3004,2,0)</f>
        <v>43.58</v>
      </c>
      <c r="D669">
        <f>VLOOKUP(A669,'Medical Examinations'!A$1:C3005,3,0)</f>
        <v>4.2300000000000004</v>
      </c>
      <c r="E669" s="15" t="str">
        <f>VLOOKUP(A669,'Medical Examinations'!A$1:D3004,4,0)</f>
        <v>NO</v>
      </c>
      <c r="F669" s="15" t="str">
        <f>VLOOKUP(A669,'Medical Examinations'!A$1:E3004,5,0)</f>
        <v>NO</v>
      </c>
      <c r="G669" s="15" t="str">
        <f>VLOOKUP(A669,'Medical Examinations'!A$1:F3004,6,0)</f>
        <v>Yes</v>
      </c>
      <c r="H669" s="15">
        <f>VLOOKUP(A669,'Medical Examinations'!A$1:G3004,7,0)</f>
        <v>1</v>
      </c>
      <c r="I669" t="str">
        <f>VLOOKUP(A669,'Medical Examinations'!A$1:H3003,8,0)</f>
        <v>NO</v>
      </c>
      <c r="J669" t="str">
        <f>VLOOKUP(A669,'Medical Examinations'!A$1:J3004,10,0)</f>
        <v>Obesity</v>
      </c>
      <c r="K669" t="str">
        <f>VLOOKUP(A669,'Medical Examinations'!A$1:K3003,11,0)</f>
        <v>Normal</v>
      </c>
      <c r="L669" t="str">
        <f>VLOOKUP(A669,'Hospitalisation Details'!A$1:L3011,12,0)</f>
        <v>18-Oct-1979</v>
      </c>
      <c r="M669">
        <f>VLOOKUP(A669,'Hospitalisation Details'!A$1:F3012,6,0)</f>
        <v>14839.34</v>
      </c>
      <c r="N669" s="15" t="str">
        <f>VLOOKUP(A669,'Hospitalisation Details'!A$1:G3011,7,0)</f>
        <v>tier - 2</v>
      </c>
      <c r="O669" s="15" t="str">
        <f>VLOOKUP(A669,'Hospitalisation Details'!A$1:H3012,8,0)</f>
        <v>tier - 3</v>
      </c>
      <c r="P669" t="str">
        <f>VLOOKUP(A669,'Hospitalisation Details'!A$1:I3012,9,0)</f>
        <v>R1026</v>
      </c>
      <c r="Q669" s="15">
        <f>VLOOKUP(A669,'Hospitalisation Details'!A$1:M3012,13,0)</f>
        <v>43</v>
      </c>
    </row>
    <row r="670" spans="1:17" ht="15" x14ac:dyDescent="0.25">
      <c r="A670" s="1" t="s">
        <v>1702</v>
      </c>
      <c r="B670" t="str">
        <f>VLOOKUP(A670,'Customer Names'!A$1:D3005,4,0)</f>
        <v>Davenport</v>
      </c>
      <c r="C670">
        <f>VLOOKUP(A670,'Medical Examinations'!A$1:B3005,2,0)</f>
        <v>42.28</v>
      </c>
      <c r="D670">
        <f>VLOOKUP(A670,'Medical Examinations'!A$1:C3006,3,0)</f>
        <v>9.16</v>
      </c>
      <c r="E670" s="15" t="str">
        <f>VLOOKUP(A670,'Medical Examinations'!A$1:D3005,4,0)</f>
        <v>Yes</v>
      </c>
      <c r="F670" s="15" t="str">
        <f>VLOOKUP(A670,'Medical Examinations'!A$1:E3005,5,0)</f>
        <v>NO</v>
      </c>
      <c r="G670" s="15" t="str">
        <f>VLOOKUP(A670,'Medical Examinations'!A$1:F3005,6,0)</f>
        <v>NO</v>
      </c>
      <c r="H670" s="15">
        <f>VLOOKUP(A670,'Medical Examinations'!A$1:G3005,7,0)</f>
        <v>1</v>
      </c>
      <c r="I670" t="str">
        <f>VLOOKUP(A670,'Medical Examinations'!A$1:H3004,8,0)</f>
        <v>NO</v>
      </c>
      <c r="J670" t="str">
        <f>VLOOKUP(A670,'Medical Examinations'!A$1:J3005,10,0)</f>
        <v>Obesity</v>
      </c>
      <c r="K670" t="str">
        <f>VLOOKUP(A670,'Medical Examinations'!A$1:K3004,11,0)</f>
        <v>Diabetes</v>
      </c>
      <c r="L670" t="str">
        <f>VLOOKUP(A670,'Hospitalisation Details'!A$1:L3012,12,0)</f>
        <v>10-Dec-1975</v>
      </c>
      <c r="M670">
        <f>VLOOKUP(A670,'Hospitalisation Details'!A$1:F3013,6,0)</f>
        <v>14819</v>
      </c>
      <c r="N670" s="15" t="str">
        <f>VLOOKUP(A670,'Hospitalisation Details'!A$1:G3012,7,0)</f>
        <v>tier - 2</v>
      </c>
      <c r="O670" s="15" t="str">
        <f>VLOOKUP(A670,'Hospitalisation Details'!A$1:H3013,8,0)</f>
        <v>tier - 3</v>
      </c>
      <c r="P670" t="str">
        <f>VLOOKUP(A670,'Hospitalisation Details'!A$1:I3013,9,0)</f>
        <v>R1023</v>
      </c>
      <c r="Q670" s="15">
        <f>VLOOKUP(A670,'Hospitalisation Details'!A$1:M3013,13,0)</f>
        <v>47</v>
      </c>
    </row>
    <row r="671" spans="1:17" ht="15" x14ac:dyDescent="0.25">
      <c r="A671" s="1" t="s">
        <v>1701</v>
      </c>
      <c r="B671" t="str">
        <f>VLOOKUP(A671,'Customer Names'!A$1:D3006,4,0)</f>
        <v>Nicholson</v>
      </c>
      <c r="C671">
        <f>VLOOKUP(A671,'Medical Examinations'!A$1:B3006,2,0)</f>
        <v>35.520000000000003</v>
      </c>
      <c r="D671">
        <f>VLOOKUP(A671,'Medical Examinations'!A$1:C3007,3,0)</f>
        <v>8.26</v>
      </c>
      <c r="E671" s="15" t="str">
        <f>VLOOKUP(A671,'Medical Examinations'!A$1:D3006,4,0)</f>
        <v>NO</v>
      </c>
      <c r="F671" s="15" t="str">
        <f>VLOOKUP(A671,'Medical Examinations'!A$1:E3006,5,0)</f>
        <v>NO</v>
      </c>
      <c r="G671" s="15" t="str">
        <f>VLOOKUP(A671,'Medical Examinations'!A$1:F3006,6,0)</f>
        <v>NO</v>
      </c>
      <c r="H671" s="15">
        <f>VLOOKUP(A671,'Medical Examinations'!A$1:G3006,7,0)</f>
        <v>0</v>
      </c>
      <c r="I671" t="str">
        <f>VLOOKUP(A671,'Medical Examinations'!A$1:H3005,8,0)</f>
        <v>NO</v>
      </c>
      <c r="J671" t="str">
        <f>VLOOKUP(A671,'Medical Examinations'!A$1:J3006,10,0)</f>
        <v>Obesity</v>
      </c>
      <c r="K671" t="str">
        <f>VLOOKUP(A671,'Medical Examinations'!A$1:K3005,11,0)</f>
        <v>Diabetes</v>
      </c>
      <c r="L671" t="str">
        <f>VLOOKUP(A671,'Hospitalisation Details'!A$1:L3013,12,0)</f>
        <v>27-Jul-1965</v>
      </c>
      <c r="M671">
        <f>VLOOKUP(A671,'Hospitalisation Details'!A$1:F3014,6,0)</f>
        <v>14750.42</v>
      </c>
      <c r="N671" s="15" t="str">
        <f>VLOOKUP(A671,'Hospitalisation Details'!A$1:G3013,7,0)</f>
        <v>tier - 2</v>
      </c>
      <c r="O671" s="15" t="str">
        <f>VLOOKUP(A671,'Hospitalisation Details'!A$1:H3014,8,0)</f>
        <v>tier - 2</v>
      </c>
      <c r="P671" t="str">
        <f>VLOOKUP(A671,'Hospitalisation Details'!A$1:I3014,9,0)</f>
        <v>R1026</v>
      </c>
      <c r="Q671" s="15">
        <f>VLOOKUP(A671,'Hospitalisation Details'!A$1:M3014,13,0)</f>
        <v>57</v>
      </c>
    </row>
    <row r="672" spans="1:17" ht="15" x14ac:dyDescent="0.25">
      <c r="A672" s="1" t="s">
        <v>1700</v>
      </c>
      <c r="B672" t="str">
        <f>VLOOKUP(A672,'Customer Names'!A$1:D3007,4,0)</f>
        <v>Lindbloom</v>
      </c>
      <c r="C672">
        <f>VLOOKUP(A672,'Medical Examinations'!A$1:B3007,2,0)</f>
        <v>33.6</v>
      </c>
      <c r="D672">
        <f>VLOOKUP(A672,'Medical Examinations'!A$1:C3008,3,0)</f>
        <v>11.25</v>
      </c>
      <c r="E672" s="15" t="str">
        <f>VLOOKUP(A672,'Medical Examinations'!A$1:D3007,4,0)</f>
        <v>NO</v>
      </c>
      <c r="F672" s="15" t="str">
        <f>VLOOKUP(A672,'Medical Examinations'!A$1:E3007,5,0)</f>
        <v>NO</v>
      </c>
      <c r="G672" s="15" t="str">
        <f>VLOOKUP(A672,'Medical Examinations'!A$1:F3007,6,0)</f>
        <v>NO</v>
      </c>
      <c r="H672" s="15">
        <f>VLOOKUP(A672,'Medical Examinations'!A$1:G3007,7,0)</f>
        <v>0</v>
      </c>
      <c r="I672" t="str">
        <f>VLOOKUP(A672,'Medical Examinations'!A$1:H3006,8,0)</f>
        <v>NO</v>
      </c>
      <c r="J672" t="str">
        <f>VLOOKUP(A672,'Medical Examinations'!A$1:J3007,10,0)</f>
        <v>NormalWeight</v>
      </c>
      <c r="K672" t="str">
        <f>VLOOKUP(A672,'Medical Examinations'!A$1:K3006,11,0)</f>
        <v>Diabetes</v>
      </c>
      <c r="L672" t="str">
        <f>VLOOKUP(A672,'Hospitalisation Details'!A$1:L3014,12,0)</f>
        <v>29-Jul-1962</v>
      </c>
      <c r="M672">
        <f>VLOOKUP(A672,'Hospitalisation Details'!A$1:F3015,6,0)</f>
        <v>14738.43</v>
      </c>
      <c r="N672" s="15" t="str">
        <f>VLOOKUP(A672,'Hospitalisation Details'!A$1:G3014,7,0)</f>
        <v>tier - 2</v>
      </c>
      <c r="O672" s="15" t="str">
        <f>VLOOKUP(A672,'Hospitalisation Details'!A$1:H3015,8,0)</f>
        <v>tier - 3</v>
      </c>
      <c r="P672" t="str">
        <f>VLOOKUP(A672,'Hospitalisation Details'!A$1:I3015,9,0)</f>
        <v>R1021</v>
      </c>
      <c r="Q672" s="15">
        <f>VLOOKUP(A672,'Hospitalisation Details'!A$1:M3015,13,0)</f>
        <v>60</v>
      </c>
    </row>
    <row r="673" spans="1:17" ht="15" x14ac:dyDescent="0.25">
      <c r="A673" s="1" t="s">
        <v>1699</v>
      </c>
      <c r="B673" t="str">
        <f>VLOOKUP(A673,'Customer Names'!A$1:D3008,4,0)</f>
        <v>Wijayaratne</v>
      </c>
      <c r="C673">
        <f>VLOOKUP(A673,'Medical Examinations'!A$1:B3008,2,0)</f>
        <v>22.42</v>
      </c>
      <c r="D673">
        <f>VLOOKUP(A673,'Medical Examinations'!A$1:C3009,3,0)</f>
        <v>6.74</v>
      </c>
      <c r="E673" s="15" t="str">
        <f>VLOOKUP(A673,'Medical Examinations'!A$1:D3008,4,0)</f>
        <v>NO</v>
      </c>
      <c r="F673" s="15" t="str">
        <f>VLOOKUP(A673,'Medical Examinations'!A$1:E3008,5,0)</f>
        <v>NO</v>
      </c>
      <c r="G673" s="15" t="str">
        <f>VLOOKUP(A673,'Medical Examinations'!A$1:F3008,6,0)</f>
        <v>NO</v>
      </c>
      <c r="H673" s="15">
        <f>VLOOKUP(A673,'Medical Examinations'!A$1:G3008,7,0)</f>
        <v>0</v>
      </c>
      <c r="I673" t="str">
        <f>VLOOKUP(A673,'Medical Examinations'!A$1:H3007,8,0)</f>
        <v>Yes</v>
      </c>
      <c r="J673" t="str">
        <f>VLOOKUP(A673,'Medical Examinations'!A$1:J3008,10,0)</f>
        <v>Obesity</v>
      </c>
      <c r="K673" t="str">
        <f>VLOOKUP(A673,'Medical Examinations'!A$1:K3007,11,0)</f>
        <v>Diabetes</v>
      </c>
      <c r="L673" t="str">
        <f>VLOOKUP(A673,'Hospitalisation Details'!A$1:L3015,12,0)</f>
        <v>24-Sep-2002</v>
      </c>
      <c r="M673">
        <f>VLOOKUP(A673,'Hospitalisation Details'!A$1:F3016,6,0)</f>
        <v>14711.74</v>
      </c>
      <c r="N673" s="15" t="str">
        <f>VLOOKUP(A673,'Hospitalisation Details'!A$1:G3015,7,0)</f>
        <v>tier - 2</v>
      </c>
      <c r="O673" s="15" t="str">
        <f>VLOOKUP(A673,'Hospitalisation Details'!A$1:H3016,8,0)</f>
        <v>tier - 2</v>
      </c>
      <c r="P673" t="str">
        <f>VLOOKUP(A673,'Hospitalisation Details'!A$1:I3016,9,0)</f>
        <v>R1012</v>
      </c>
      <c r="Q673" s="15">
        <f>VLOOKUP(A673,'Hospitalisation Details'!A$1:M3016,13,0)</f>
        <v>20</v>
      </c>
    </row>
    <row r="674" spans="1:17" ht="15" x14ac:dyDescent="0.25">
      <c r="A674" s="1" t="s">
        <v>1698</v>
      </c>
      <c r="B674" t="str">
        <f>VLOOKUP(A674,'Customer Names'!A$1:D3009,4,0)</f>
        <v>Ainsworth</v>
      </c>
      <c r="C674">
        <f>VLOOKUP(A674,'Medical Examinations'!A$1:B3009,2,0)</f>
        <v>46.86</v>
      </c>
      <c r="D674">
        <f>VLOOKUP(A674,'Medical Examinations'!A$1:C3010,3,0)</f>
        <v>4.87</v>
      </c>
      <c r="E674" s="15" t="str">
        <f>VLOOKUP(A674,'Medical Examinations'!A$1:D3009,4,0)</f>
        <v>NO</v>
      </c>
      <c r="F674" s="15" t="str">
        <f>VLOOKUP(A674,'Medical Examinations'!A$1:E3009,5,0)</f>
        <v>NO</v>
      </c>
      <c r="G674" s="15" t="str">
        <f>VLOOKUP(A674,'Medical Examinations'!A$1:F3009,6,0)</f>
        <v>NO</v>
      </c>
      <c r="H674" s="15">
        <f>VLOOKUP(A674,'Medical Examinations'!A$1:G3009,7,0)</f>
        <v>0</v>
      </c>
      <c r="I674" t="str">
        <f>VLOOKUP(A674,'Medical Examinations'!A$1:H3008,8,0)</f>
        <v>NO</v>
      </c>
      <c r="J674" t="str">
        <f>VLOOKUP(A674,'Medical Examinations'!A$1:J3009,10,0)</f>
        <v>Obesity</v>
      </c>
      <c r="K674" t="str">
        <f>VLOOKUP(A674,'Medical Examinations'!A$1:K3008,11,0)</f>
        <v>Normal</v>
      </c>
      <c r="L674" t="str">
        <f>VLOOKUP(A674,'Hospitalisation Details'!A$1:L3016,12,0)</f>
        <v>4-Sep-1982</v>
      </c>
      <c r="M674">
        <f>VLOOKUP(A674,'Hospitalisation Details'!A$1:F3017,6,0)</f>
        <v>14696.77</v>
      </c>
      <c r="N674" s="15" t="str">
        <f>VLOOKUP(A674,'Hospitalisation Details'!A$1:G3016,7,0)</f>
        <v>tier - 2</v>
      </c>
      <c r="O674" s="15" t="str">
        <f>VLOOKUP(A674,'Hospitalisation Details'!A$1:H3017,8,0)</f>
        <v>tier - 2</v>
      </c>
      <c r="P674" t="str">
        <f>VLOOKUP(A674,'Hospitalisation Details'!A$1:I3017,9,0)</f>
        <v>R1011</v>
      </c>
      <c r="Q674" s="15">
        <f>VLOOKUP(A674,'Hospitalisation Details'!A$1:M3017,13,0)</f>
        <v>40</v>
      </c>
    </row>
    <row r="675" spans="1:17" ht="15" x14ac:dyDescent="0.25">
      <c r="A675" s="1" t="s">
        <v>1697</v>
      </c>
      <c r="B675" t="str">
        <f>VLOOKUP(A675,'Customer Names'!A$1:D3010,4,0)</f>
        <v>Gayagoy</v>
      </c>
      <c r="C675">
        <f>VLOOKUP(A675,'Medical Examinations'!A$1:B3010,2,0)</f>
        <v>32.965000000000003</v>
      </c>
      <c r="D675">
        <f>VLOOKUP(A675,'Medical Examinations'!A$1:C3011,3,0)</f>
        <v>6.68</v>
      </c>
      <c r="E675" s="15" t="str">
        <f>VLOOKUP(A675,'Medical Examinations'!A$1:D3010,4,0)</f>
        <v>NO</v>
      </c>
      <c r="F675" s="15" t="str">
        <f>VLOOKUP(A675,'Medical Examinations'!A$1:E3010,5,0)</f>
        <v>NO</v>
      </c>
      <c r="G675" s="15" t="str">
        <f>VLOOKUP(A675,'Medical Examinations'!A$1:F3010,6,0)</f>
        <v>NO</v>
      </c>
      <c r="H675" s="15">
        <f>VLOOKUP(A675,'Medical Examinations'!A$1:G3010,7,0)</f>
        <v>3</v>
      </c>
      <c r="I675" t="str">
        <f>VLOOKUP(A675,'Medical Examinations'!A$1:H3009,8,0)</f>
        <v>NO</v>
      </c>
      <c r="J675" t="str">
        <f>VLOOKUP(A675,'Medical Examinations'!A$1:J3010,10,0)</f>
        <v>Obesity</v>
      </c>
      <c r="K675" t="str">
        <f>VLOOKUP(A675,'Medical Examinations'!A$1:K3009,11,0)</f>
        <v>Diabetes</v>
      </c>
      <c r="L675" t="str">
        <f>VLOOKUP(A675,'Hospitalisation Details'!A$1:L3017,12,0)</f>
        <v>23-Jul-1958</v>
      </c>
      <c r="M675">
        <f>VLOOKUP(A675,'Hospitalisation Details'!A$1:F3018,6,0)</f>
        <v>14692.67</v>
      </c>
      <c r="N675" s="15" t="str">
        <f>VLOOKUP(A675,'Hospitalisation Details'!A$1:G3017,7,0)</f>
        <v>tier - 2</v>
      </c>
      <c r="O675" s="15" t="str">
        <f>VLOOKUP(A675,'Hospitalisation Details'!A$1:H3018,8,0)</f>
        <v>tier - 1</v>
      </c>
      <c r="P675" t="str">
        <f>VLOOKUP(A675,'Hospitalisation Details'!A$1:I3018,9,0)</f>
        <v>R1012</v>
      </c>
      <c r="Q675" s="15">
        <f>VLOOKUP(A675,'Hospitalisation Details'!A$1:M3018,13,0)</f>
        <v>64</v>
      </c>
    </row>
    <row r="676" spans="1:17" ht="15" x14ac:dyDescent="0.25">
      <c r="A676" s="1" t="s">
        <v>1696</v>
      </c>
      <c r="B676" t="str">
        <f>VLOOKUP(A676,'Customer Names'!A$1:D3011,4,0)</f>
        <v>Fitzmaurice</v>
      </c>
      <c r="C676">
        <f>VLOOKUP(A676,'Medical Examinations'!A$1:B3011,2,0)</f>
        <v>39.340000000000003</v>
      </c>
      <c r="D676">
        <f>VLOOKUP(A676,'Medical Examinations'!A$1:C3012,3,0)</f>
        <v>5.0199999999999996</v>
      </c>
      <c r="E676" s="15" t="str">
        <f>VLOOKUP(A676,'Medical Examinations'!A$1:D3011,4,0)</f>
        <v>Yes</v>
      </c>
      <c r="F676" s="15" t="str">
        <f>VLOOKUP(A676,'Medical Examinations'!A$1:E3011,5,0)</f>
        <v>NO</v>
      </c>
      <c r="G676" s="15" t="str">
        <f>VLOOKUP(A676,'Medical Examinations'!A$1:F3011,6,0)</f>
        <v>Yes</v>
      </c>
      <c r="H676" s="15">
        <f>VLOOKUP(A676,'Medical Examinations'!A$1:G3011,7,0)</f>
        <v>1</v>
      </c>
      <c r="I676" t="str">
        <f>VLOOKUP(A676,'Medical Examinations'!A$1:H3010,8,0)</f>
        <v>NO</v>
      </c>
      <c r="J676" t="str">
        <f>VLOOKUP(A676,'Medical Examinations'!A$1:J3011,10,0)</f>
        <v>Obesity</v>
      </c>
      <c r="K676" t="str">
        <f>VLOOKUP(A676,'Medical Examinations'!A$1:K3010,11,0)</f>
        <v>Normal</v>
      </c>
      <c r="L676" t="str">
        <f>VLOOKUP(A676,'Hospitalisation Details'!A$1:L3018,12,0)</f>
        <v>20-Oct-1969</v>
      </c>
      <c r="M676">
        <f>VLOOKUP(A676,'Hospitalisation Details'!A$1:F3019,6,0)</f>
        <v>14665.75</v>
      </c>
      <c r="N676" s="15" t="str">
        <f>VLOOKUP(A676,'Hospitalisation Details'!A$1:G3018,7,0)</f>
        <v>tier - 2</v>
      </c>
      <c r="O676" s="15" t="str">
        <f>VLOOKUP(A676,'Hospitalisation Details'!A$1:H3019,8,0)</f>
        <v>tier - 1</v>
      </c>
      <c r="P676" t="str">
        <f>VLOOKUP(A676,'Hospitalisation Details'!A$1:I3019,9,0)</f>
        <v>R1012</v>
      </c>
      <c r="Q676" s="15">
        <f>VLOOKUP(A676,'Hospitalisation Details'!A$1:M3019,13,0)</f>
        <v>53</v>
      </c>
    </row>
    <row r="677" spans="1:17" ht="15" x14ac:dyDescent="0.25">
      <c r="A677" s="1" t="s">
        <v>1695</v>
      </c>
      <c r="B677" t="str">
        <f>VLOOKUP(A677,'Customer Names'!A$1:D3012,4,0)</f>
        <v>Rodriguez</v>
      </c>
      <c r="C677">
        <f>VLOOKUP(A677,'Medical Examinations'!A$1:B3012,2,0)</f>
        <v>47</v>
      </c>
      <c r="D677">
        <f>VLOOKUP(A677,'Medical Examinations'!A$1:C3013,3,0)</f>
        <v>10.64</v>
      </c>
      <c r="E677" s="15" t="str">
        <f>VLOOKUP(A677,'Medical Examinations'!A$1:D3012,4,0)</f>
        <v>Yes</v>
      </c>
      <c r="F677" s="15" t="str">
        <f>VLOOKUP(A677,'Medical Examinations'!A$1:E3012,5,0)</f>
        <v>NO</v>
      </c>
      <c r="G677" s="15" t="str">
        <f>VLOOKUP(A677,'Medical Examinations'!A$1:F3012,6,0)</f>
        <v>NO</v>
      </c>
      <c r="H677" s="15">
        <f>VLOOKUP(A677,'Medical Examinations'!A$1:G3012,7,0)</f>
        <v>0</v>
      </c>
      <c r="I677" t="str">
        <f>VLOOKUP(A677,'Medical Examinations'!A$1:H3011,8,0)</f>
        <v>NO</v>
      </c>
      <c r="J677" t="str">
        <f>VLOOKUP(A677,'Medical Examinations'!A$1:J3012,10,0)</f>
        <v>Obesity</v>
      </c>
      <c r="K677" t="str">
        <f>VLOOKUP(A677,'Medical Examinations'!A$1:K3011,11,0)</f>
        <v>Diabetes</v>
      </c>
      <c r="L677" t="str">
        <f>VLOOKUP(A677,'Hospitalisation Details'!A$1:L3019,12,0)</f>
        <v>13-Nov-1981</v>
      </c>
      <c r="M677">
        <f>VLOOKUP(A677,'Hospitalisation Details'!A$1:F3020,6,0)</f>
        <v>14657.2</v>
      </c>
      <c r="N677" s="15" t="str">
        <f>VLOOKUP(A677,'Hospitalisation Details'!A$1:G3019,7,0)</f>
        <v>tier - 2</v>
      </c>
      <c r="O677" s="15" t="str">
        <f>VLOOKUP(A677,'Hospitalisation Details'!A$1:H3020,8,0)</f>
        <v>tier - 1</v>
      </c>
      <c r="P677" t="str">
        <f>VLOOKUP(A677,'Hospitalisation Details'!A$1:I3020,9,0)</f>
        <v>R1012</v>
      </c>
      <c r="Q677" s="15">
        <f>VLOOKUP(A677,'Hospitalisation Details'!A$1:M3020,13,0)</f>
        <v>41</v>
      </c>
    </row>
    <row r="678" spans="1:17" ht="15" x14ac:dyDescent="0.25">
      <c r="A678" s="1" t="s">
        <v>1694</v>
      </c>
      <c r="B678" t="str">
        <f>VLOOKUP(A678,'Customer Names'!A$1:D3013,4,0)</f>
        <v>Tsoucas</v>
      </c>
      <c r="C678">
        <f>VLOOKUP(A678,'Medical Examinations'!A$1:B3013,2,0)</f>
        <v>36.71</v>
      </c>
      <c r="D678">
        <f>VLOOKUP(A678,'Medical Examinations'!A$1:C3014,3,0)</f>
        <v>8.74</v>
      </c>
      <c r="E678" s="15" t="str">
        <f>VLOOKUP(A678,'Medical Examinations'!A$1:D3013,4,0)</f>
        <v>Yes</v>
      </c>
      <c r="F678" s="15" t="str">
        <f>VLOOKUP(A678,'Medical Examinations'!A$1:E3013,5,0)</f>
        <v>NO</v>
      </c>
      <c r="G678" s="15" t="str">
        <f>VLOOKUP(A678,'Medical Examinations'!A$1:F3013,6,0)</f>
        <v>NO</v>
      </c>
      <c r="H678" s="15">
        <f>VLOOKUP(A678,'Medical Examinations'!A$1:G3013,7,0)</f>
        <v>0</v>
      </c>
      <c r="I678" t="str">
        <f>VLOOKUP(A678,'Medical Examinations'!A$1:H3012,8,0)</f>
        <v>NO</v>
      </c>
      <c r="J678" t="str">
        <f>VLOOKUP(A678,'Medical Examinations'!A$1:J3013,10,0)</f>
        <v>Obesity</v>
      </c>
      <c r="K678" t="str">
        <f>VLOOKUP(A678,'Medical Examinations'!A$1:K3012,11,0)</f>
        <v>Diabetes</v>
      </c>
      <c r="L678" t="str">
        <f>VLOOKUP(A678,'Hospitalisation Details'!A$1:L3020,12,0)</f>
        <v>1-Sep-1967</v>
      </c>
      <c r="M678">
        <f>VLOOKUP(A678,'Hospitalisation Details'!A$1:F3021,6,0)</f>
        <v>14640.35</v>
      </c>
      <c r="N678" s="15" t="str">
        <f>VLOOKUP(A678,'Hospitalisation Details'!A$1:G3020,7,0)</f>
        <v>tier - 2</v>
      </c>
      <c r="O678" s="15" t="str">
        <f>VLOOKUP(A678,'Hospitalisation Details'!A$1:H3021,8,0)</f>
        <v>tier - 3</v>
      </c>
      <c r="P678" t="str">
        <f>VLOOKUP(A678,'Hospitalisation Details'!A$1:I3021,9,0)</f>
        <v>R1026</v>
      </c>
      <c r="Q678" s="15">
        <f>VLOOKUP(A678,'Hospitalisation Details'!A$1:M3021,13,0)</f>
        <v>55</v>
      </c>
    </row>
    <row r="679" spans="1:17" ht="15" x14ac:dyDescent="0.25">
      <c r="A679" s="1" t="s">
        <v>1693</v>
      </c>
      <c r="B679" t="str">
        <f>VLOOKUP(A679,'Customer Names'!A$1:D3014,4,0)</f>
        <v>Muhly</v>
      </c>
      <c r="C679">
        <f>VLOOKUP(A679,'Medical Examinations'!A$1:B3014,2,0)</f>
        <v>53.48</v>
      </c>
      <c r="D679">
        <f>VLOOKUP(A679,'Medical Examinations'!A$1:C3015,3,0)</f>
        <v>5.64</v>
      </c>
      <c r="E679" s="15" t="str">
        <f>VLOOKUP(A679,'Medical Examinations'!A$1:D3014,4,0)</f>
        <v>NO</v>
      </c>
      <c r="F679" s="15" t="str">
        <f>VLOOKUP(A679,'Medical Examinations'!A$1:E3014,5,0)</f>
        <v>NO</v>
      </c>
      <c r="G679" s="15" t="str">
        <f>VLOOKUP(A679,'Medical Examinations'!A$1:F3014,6,0)</f>
        <v>NO</v>
      </c>
      <c r="H679" s="15">
        <f>VLOOKUP(A679,'Medical Examinations'!A$1:G3014,7,0)</f>
        <v>0</v>
      </c>
      <c r="I679" t="str">
        <f>VLOOKUP(A679,'Medical Examinations'!A$1:H3013,8,0)</f>
        <v>NO</v>
      </c>
      <c r="J679" t="str">
        <f>VLOOKUP(A679,'Medical Examinations'!A$1:J3014,10,0)</f>
        <v>Obesity</v>
      </c>
      <c r="K679" t="str">
        <f>VLOOKUP(A679,'Medical Examinations'!A$1:K3013,11,0)</f>
        <v>Normal</v>
      </c>
      <c r="L679" t="str">
        <f>VLOOKUP(A679,'Hospitalisation Details'!A$1:L3021,12,0)</f>
        <v>21-Aug-1991</v>
      </c>
      <c r="M679">
        <f>VLOOKUP(A679,'Hospitalisation Details'!A$1:F3022,6,0)</f>
        <v>14630.52</v>
      </c>
      <c r="N679" s="15" t="str">
        <f>VLOOKUP(A679,'Hospitalisation Details'!A$1:G3021,7,0)</f>
        <v>tier - 2</v>
      </c>
      <c r="O679" s="15" t="str">
        <f>VLOOKUP(A679,'Hospitalisation Details'!A$1:H3022,8,0)</f>
        <v>tier - 3</v>
      </c>
      <c r="P679" t="str">
        <f>VLOOKUP(A679,'Hospitalisation Details'!A$1:I3022,9,0)</f>
        <v>R1011</v>
      </c>
      <c r="Q679" s="15">
        <f>VLOOKUP(A679,'Hospitalisation Details'!A$1:M3022,13,0)</f>
        <v>31</v>
      </c>
    </row>
    <row r="680" spans="1:17" ht="15" x14ac:dyDescent="0.25">
      <c r="A680" s="1" t="s">
        <v>1692</v>
      </c>
      <c r="B680" t="str">
        <f>VLOOKUP(A680,'Customer Names'!A$1:D3015,4,0)</f>
        <v>Lund</v>
      </c>
      <c r="C680">
        <f>VLOOKUP(A680,'Medical Examinations'!A$1:B3015,2,0)</f>
        <v>35.5</v>
      </c>
      <c r="D680">
        <f>VLOOKUP(A680,'Medical Examinations'!A$1:C3016,3,0)</f>
        <v>10.37</v>
      </c>
      <c r="E680" s="15" t="str">
        <f>VLOOKUP(A680,'Medical Examinations'!A$1:D3015,4,0)</f>
        <v>NO</v>
      </c>
      <c r="F680" s="15" t="str">
        <f>VLOOKUP(A680,'Medical Examinations'!A$1:E3015,5,0)</f>
        <v>NO</v>
      </c>
      <c r="G680" s="15" t="str">
        <f>VLOOKUP(A680,'Medical Examinations'!A$1:F3015,6,0)</f>
        <v>NO</v>
      </c>
      <c r="H680" s="15">
        <f>VLOOKUP(A680,'Medical Examinations'!A$1:G3015,7,0)</f>
        <v>0</v>
      </c>
      <c r="I680" t="str">
        <f>VLOOKUP(A680,'Medical Examinations'!A$1:H3014,8,0)</f>
        <v>NO</v>
      </c>
      <c r="J680" t="str">
        <f>VLOOKUP(A680,'Medical Examinations'!A$1:J3015,10,0)</f>
        <v>Obesity</v>
      </c>
      <c r="K680" t="str">
        <f>VLOOKUP(A680,'Medical Examinations'!A$1:K3014,11,0)</f>
        <v>Diabetes</v>
      </c>
      <c r="L680" t="str">
        <f>VLOOKUP(A680,'Hospitalisation Details'!A$1:L3022,12,0)</f>
        <v>8-Nov-1965</v>
      </c>
      <c r="M680">
        <f>VLOOKUP(A680,'Hospitalisation Details'!A$1:F3023,6,0)</f>
        <v>14612.33</v>
      </c>
      <c r="N680" s="15" t="str">
        <f>VLOOKUP(A680,'Hospitalisation Details'!A$1:G3022,7,0)</f>
        <v>tier - 2</v>
      </c>
      <c r="O680" s="15" t="str">
        <f>VLOOKUP(A680,'Hospitalisation Details'!A$1:H3023,8,0)</f>
        <v>tier - 3</v>
      </c>
      <c r="P680" t="str">
        <f>VLOOKUP(A680,'Hospitalisation Details'!A$1:I3023,9,0)</f>
        <v>R1021</v>
      </c>
      <c r="Q680" s="15">
        <f>VLOOKUP(A680,'Hospitalisation Details'!A$1:M3023,13,0)</f>
        <v>57</v>
      </c>
    </row>
    <row r="681" spans="1:17" ht="15" x14ac:dyDescent="0.25">
      <c r="A681" s="1" t="s">
        <v>1691</v>
      </c>
      <c r="B681" t="str">
        <f>VLOOKUP(A681,'Customer Names'!A$1:D3016,4,0)</f>
        <v>Battaglino</v>
      </c>
      <c r="C681">
        <f>VLOOKUP(A681,'Medical Examinations'!A$1:B3016,2,0)</f>
        <v>36.979999999999997</v>
      </c>
      <c r="D681">
        <f>VLOOKUP(A681,'Medical Examinations'!A$1:C3017,3,0)</f>
        <v>9.56</v>
      </c>
      <c r="E681" s="15" t="str">
        <f>VLOOKUP(A681,'Medical Examinations'!A$1:D3016,4,0)</f>
        <v>Yes</v>
      </c>
      <c r="F681" s="15" t="str">
        <f>VLOOKUP(A681,'Medical Examinations'!A$1:E3016,5,0)</f>
        <v>NO</v>
      </c>
      <c r="G681" s="15" t="str">
        <f>VLOOKUP(A681,'Medical Examinations'!A$1:F3016,6,0)</f>
        <v>NO</v>
      </c>
      <c r="H681" s="15">
        <f>VLOOKUP(A681,'Medical Examinations'!A$1:G3016,7,0)</f>
        <v>0</v>
      </c>
      <c r="I681" t="str">
        <f>VLOOKUP(A681,'Medical Examinations'!A$1:H3015,8,0)</f>
        <v>NO</v>
      </c>
      <c r="J681" t="str">
        <f>VLOOKUP(A681,'Medical Examinations'!A$1:J3016,10,0)</f>
        <v>Obesity</v>
      </c>
      <c r="K681" t="str">
        <f>VLOOKUP(A681,'Medical Examinations'!A$1:K3015,11,0)</f>
        <v>Diabetes</v>
      </c>
      <c r="L681" t="str">
        <f>VLOOKUP(A681,'Hospitalisation Details'!A$1:L3023,12,0)</f>
        <v>18-Jul-1967</v>
      </c>
      <c r="M681">
        <f>VLOOKUP(A681,'Hospitalisation Details'!A$1:F3024,6,0)</f>
        <v>14600.62</v>
      </c>
      <c r="N681" s="15" t="str">
        <f>VLOOKUP(A681,'Hospitalisation Details'!A$1:G3023,7,0)</f>
        <v>tier - 2</v>
      </c>
      <c r="O681" s="15" t="str">
        <f>VLOOKUP(A681,'Hospitalisation Details'!A$1:H3024,8,0)</f>
        <v>tier - 3</v>
      </c>
      <c r="P681" t="str">
        <f>VLOOKUP(A681,'Hospitalisation Details'!A$1:I3024,9,0)</f>
        <v>R1022</v>
      </c>
      <c r="Q681" s="15">
        <f>VLOOKUP(A681,'Hospitalisation Details'!A$1:M3024,13,0)</f>
        <v>55</v>
      </c>
    </row>
    <row r="682" spans="1:17" ht="15" x14ac:dyDescent="0.25">
      <c r="A682" s="1" t="s">
        <v>1690</v>
      </c>
      <c r="B682" t="str">
        <f>VLOOKUP(A682,'Customer Names'!A$1:D3017,4,0)</f>
        <v>Pena</v>
      </c>
      <c r="C682">
        <f>VLOOKUP(A682,'Medical Examinations'!A$1:B3017,2,0)</f>
        <v>32.395000000000003</v>
      </c>
      <c r="D682">
        <f>VLOOKUP(A682,'Medical Examinations'!A$1:C3018,3,0)</f>
        <v>8.23</v>
      </c>
      <c r="E682" s="15" t="str">
        <f>VLOOKUP(A682,'Medical Examinations'!A$1:D3017,4,0)</f>
        <v>Yes</v>
      </c>
      <c r="F682" s="15" t="str">
        <f>VLOOKUP(A682,'Medical Examinations'!A$1:E3017,5,0)</f>
        <v>NO</v>
      </c>
      <c r="G682" s="15" t="str">
        <f>VLOOKUP(A682,'Medical Examinations'!A$1:F3017,6,0)</f>
        <v>Yes</v>
      </c>
      <c r="H682" s="15">
        <f>VLOOKUP(A682,'Medical Examinations'!A$1:G3017,7,0)</f>
        <v>1</v>
      </c>
      <c r="I682" t="str">
        <f>VLOOKUP(A682,'Medical Examinations'!A$1:H3016,8,0)</f>
        <v>NO</v>
      </c>
      <c r="J682" t="str">
        <f>VLOOKUP(A682,'Medical Examinations'!A$1:J3017,10,0)</f>
        <v>Obesity</v>
      </c>
      <c r="K682" t="str">
        <f>VLOOKUP(A682,'Medical Examinations'!A$1:K3016,11,0)</f>
        <v>Diabetes</v>
      </c>
      <c r="L682" t="str">
        <f>VLOOKUP(A682,'Hospitalisation Details'!A$1:L3024,12,0)</f>
        <v>14-Oct-1963</v>
      </c>
      <c r="M682">
        <f>VLOOKUP(A682,'Hospitalisation Details'!A$1:F3025,6,0)</f>
        <v>14590.63</v>
      </c>
      <c r="N682" s="15" t="str">
        <f>VLOOKUP(A682,'Hospitalisation Details'!A$1:G3024,7,0)</f>
        <v>tier - 2</v>
      </c>
      <c r="O682" s="15" t="str">
        <f>VLOOKUP(A682,'Hospitalisation Details'!A$1:H3025,8,0)</f>
        <v>tier - 1</v>
      </c>
      <c r="P682" t="str">
        <f>VLOOKUP(A682,'Hospitalisation Details'!A$1:I3025,9,0)</f>
        <v>R1024</v>
      </c>
      <c r="Q682" s="15">
        <f>VLOOKUP(A682,'Hospitalisation Details'!A$1:M3025,13,0)</f>
        <v>59</v>
      </c>
    </row>
    <row r="683" spans="1:17" ht="15" x14ac:dyDescent="0.25">
      <c r="A683" s="1" t="s">
        <v>1689</v>
      </c>
      <c r="B683" t="str">
        <f>VLOOKUP(A683,'Customer Names'!A$1:D3018,4,0)</f>
        <v>Thomason</v>
      </c>
      <c r="C683">
        <f>VLOOKUP(A683,'Medical Examinations'!A$1:B3018,2,0)</f>
        <v>32.729999999999997</v>
      </c>
      <c r="D683">
        <f>VLOOKUP(A683,'Medical Examinations'!A$1:C3019,3,0)</f>
        <v>7.03</v>
      </c>
      <c r="E683" s="15" t="str">
        <f>VLOOKUP(A683,'Medical Examinations'!A$1:D3018,4,0)</f>
        <v>NO</v>
      </c>
      <c r="F683" s="15" t="str">
        <f>VLOOKUP(A683,'Medical Examinations'!A$1:E3018,5,0)</f>
        <v>NO</v>
      </c>
      <c r="G683" s="15" t="str">
        <f>VLOOKUP(A683,'Medical Examinations'!A$1:F3018,6,0)</f>
        <v>NO</v>
      </c>
      <c r="H683" s="15">
        <f>VLOOKUP(A683,'Medical Examinations'!A$1:G3018,7,0)</f>
        <v>0</v>
      </c>
      <c r="I683" t="str">
        <f>VLOOKUP(A683,'Medical Examinations'!A$1:H3017,8,0)</f>
        <v>NO</v>
      </c>
      <c r="J683" t="str">
        <f>VLOOKUP(A683,'Medical Examinations'!A$1:J3018,10,0)</f>
        <v>NormalWeight</v>
      </c>
      <c r="K683" t="str">
        <f>VLOOKUP(A683,'Medical Examinations'!A$1:K3017,11,0)</f>
        <v>Diabetes</v>
      </c>
      <c r="L683" t="str">
        <f>VLOOKUP(A683,'Hospitalisation Details'!A$1:L3025,12,0)</f>
        <v>3-Dec-1962</v>
      </c>
      <c r="M683">
        <f>VLOOKUP(A683,'Hospitalisation Details'!A$1:F3026,6,0)</f>
        <v>14574.64</v>
      </c>
      <c r="N683" s="15" t="str">
        <f>VLOOKUP(A683,'Hospitalisation Details'!A$1:G3025,7,0)</f>
        <v>tier - 2</v>
      </c>
      <c r="O683" s="15" t="str">
        <f>VLOOKUP(A683,'Hospitalisation Details'!A$1:H3026,8,0)</f>
        <v>tier - 1</v>
      </c>
      <c r="P683" t="str">
        <f>VLOOKUP(A683,'Hospitalisation Details'!A$1:I3026,9,0)</f>
        <v>R1025</v>
      </c>
      <c r="Q683" s="15">
        <f>VLOOKUP(A683,'Hospitalisation Details'!A$1:M3026,13,0)</f>
        <v>60</v>
      </c>
    </row>
    <row r="684" spans="1:17" ht="15" x14ac:dyDescent="0.25">
      <c r="A684" s="1" t="s">
        <v>1688</v>
      </c>
      <c r="B684" t="str">
        <f>VLOOKUP(A684,'Customer Names'!A$1:D3019,4,0)</f>
        <v>Hancox</v>
      </c>
      <c r="C684">
        <f>VLOOKUP(A684,'Medical Examinations'!A$1:B3019,2,0)</f>
        <v>20.52</v>
      </c>
      <c r="D684">
        <f>VLOOKUP(A684,'Medical Examinations'!A$1:C3020,3,0)</f>
        <v>5.45</v>
      </c>
      <c r="E684" s="15" t="str">
        <f>VLOOKUP(A684,'Medical Examinations'!A$1:D3019,4,0)</f>
        <v>NO</v>
      </c>
      <c r="F684" s="15" t="str">
        <f>VLOOKUP(A684,'Medical Examinations'!A$1:E3019,5,0)</f>
        <v>NO</v>
      </c>
      <c r="G684" s="15" t="str">
        <f>VLOOKUP(A684,'Medical Examinations'!A$1:F3019,6,0)</f>
        <v>NO</v>
      </c>
      <c r="H684" s="15">
        <f>VLOOKUP(A684,'Medical Examinations'!A$1:G3019,7,0)</f>
        <v>1</v>
      </c>
      <c r="I684" t="str">
        <f>VLOOKUP(A684,'Medical Examinations'!A$1:H3018,8,0)</f>
        <v>Yes</v>
      </c>
      <c r="J684" t="str">
        <f>VLOOKUP(A684,'Medical Examinations'!A$1:J3019,10,0)</f>
        <v>Obesity</v>
      </c>
      <c r="K684" t="str">
        <f>VLOOKUP(A684,'Medical Examinations'!A$1:K3018,11,0)</f>
        <v>Normal</v>
      </c>
      <c r="L684" t="str">
        <f>VLOOKUP(A684,'Hospitalisation Details'!A$1:L3026,12,0)</f>
        <v>12-Sep-1998</v>
      </c>
      <c r="M684">
        <f>VLOOKUP(A684,'Hospitalisation Details'!A$1:F3027,6,0)</f>
        <v>14571.89</v>
      </c>
      <c r="N684" s="15" t="str">
        <f>VLOOKUP(A684,'Hospitalisation Details'!A$1:G3026,7,0)</f>
        <v>tier - 2</v>
      </c>
      <c r="O684" s="15" t="str">
        <f>VLOOKUP(A684,'Hospitalisation Details'!A$1:H3027,8,0)</f>
        <v>tier - 1</v>
      </c>
      <c r="P684" t="str">
        <f>VLOOKUP(A684,'Hospitalisation Details'!A$1:I3027,9,0)</f>
        <v>R1024</v>
      </c>
      <c r="Q684" s="15">
        <f>VLOOKUP(A684,'Hospitalisation Details'!A$1:M3027,13,0)</f>
        <v>24</v>
      </c>
    </row>
    <row r="685" spans="1:17" ht="15" x14ac:dyDescent="0.25">
      <c r="A685" s="1" t="s">
        <v>1687</v>
      </c>
      <c r="B685" t="str">
        <f>VLOOKUP(A685,'Customer Names'!A$1:D3020,4,0)</f>
        <v>Canarecci</v>
      </c>
      <c r="C685">
        <f>VLOOKUP(A685,'Medical Examinations'!A$1:B3020,2,0)</f>
        <v>51.72</v>
      </c>
      <c r="D685">
        <f>VLOOKUP(A685,'Medical Examinations'!A$1:C3021,3,0)</f>
        <v>5.76</v>
      </c>
      <c r="E685" s="15" t="str">
        <f>VLOOKUP(A685,'Medical Examinations'!A$1:D3020,4,0)</f>
        <v>NO</v>
      </c>
      <c r="F685" s="15" t="str">
        <f>VLOOKUP(A685,'Medical Examinations'!A$1:E3020,5,0)</f>
        <v>NO</v>
      </c>
      <c r="G685" s="15" t="str">
        <f>VLOOKUP(A685,'Medical Examinations'!A$1:F3020,6,0)</f>
        <v>NO</v>
      </c>
      <c r="H685" s="15">
        <f>VLOOKUP(A685,'Medical Examinations'!A$1:G3020,7,0)</f>
        <v>0</v>
      </c>
      <c r="I685" t="str">
        <f>VLOOKUP(A685,'Medical Examinations'!A$1:H3019,8,0)</f>
        <v>NO</v>
      </c>
      <c r="J685" t="str">
        <f>VLOOKUP(A685,'Medical Examinations'!A$1:J3020,10,0)</f>
        <v>Obesity</v>
      </c>
      <c r="K685" t="str">
        <f>VLOOKUP(A685,'Medical Examinations'!A$1:K3019,11,0)</f>
        <v>Pre-Diabetes</v>
      </c>
      <c r="L685" t="str">
        <f>VLOOKUP(A685,'Hospitalisation Details'!A$1:L3027,12,0)</f>
        <v>14-Jul-1989</v>
      </c>
      <c r="M685">
        <f>VLOOKUP(A685,'Hospitalisation Details'!A$1:F3028,6,0)</f>
        <v>14547.26</v>
      </c>
      <c r="N685" s="15" t="str">
        <f>VLOOKUP(A685,'Hospitalisation Details'!A$1:G3027,7,0)</f>
        <v>tier - 2</v>
      </c>
      <c r="O685" s="15" t="str">
        <f>VLOOKUP(A685,'Hospitalisation Details'!A$1:H3028,8,0)</f>
        <v>tier - 3</v>
      </c>
      <c r="P685" t="str">
        <f>VLOOKUP(A685,'Hospitalisation Details'!A$1:I3028,9,0)</f>
        <v>R1011</v>
      </c>
      <c r="Q685" s="15">
        <f>VLOOKUP(A685,'Hospitalisation Details'!A$1:M3028,13,0)</f>
        <v>33</v>
      </c>
    </row>
    <row r="686" spans="1:17" ht="15" x14ac:dyDescent="0.25">
      <c r="A686" s="1" t="s">
        <v>1686</v>
      </c>
      <c r="B686" t="str">
        <f>VLOOKUP(A686,'Customer Names'!A$1:D3021,4,0)</f>
        <v>Toupin</v>
      </c>
      <c r="C686">
        <f>VLOOKUP(A686,'Medical Examinations'!A$1:B3021,2,0)</f>
        <v>50.2</v>
      </c>
      <c r="D686">
        <f>VLOOKUP(A686,'Medical Examinations'!A$1:C3022,3,0)</f>
        <v>5.4</v>
      </c>
      <c r="E686" s="15" t="str">
        <f>VLOOKUP(A686,'Medical Examinations'!A$1:D3021,4,0)</f>
        <v>NO</v>
      </c>
      <c r="F686" s="15" t="str">
        <f>VLOOKUP(A686,'Medical Examinations'!A$1:E3021,5,0)</f>
        <v>NO</v>
      </c>
      <c r="G686" s="15" t="str">
        <f>VLOOKUP(A686,'Medical Examinations'!A$1:F3021,6,0)</f>
        <v>NO</v>
      </c>
      <c r="H686" s="15">
        <f>VLOOKUP(A686,'Medical Examinations'!A$1:G3021,7,0)</f>
        <v>0</v>
      </c>
      <c r="I686" t="str">
        <f>VLOOKUP(A686,'Medical Examinations'!A$1:H3020,8,0)</f>
        <v>NO</v>
      </c>
      <c r="J686" t="str">
        <f>VLOOKUP(A686,'Medical Examinations'!A$1:J3021,10,0)</f>
        <v>Over Weight</v>
      </c>
      <c r="K686" t="str">
        <f>VLOOKUP(A686,'Medical Examinations'!A$1:K3020,11,0)</f>
        <v>Normal</v>
      </c>
      <c r="L686" t="str">
        <f>VLOOKUP(A686,'Hospitalisation Details'!A$1:L3028,12,0)</f>
        <v>22-Jul-1989</v>
      </c>
      <c r="M686">
        <f>VLOOKUP(A686,'Hospitalisation Details'!A$1:F3029,6,0)</f>
        <v>14507.46</v>
      </c>
      <c r="N686" s="15" t="str">
        <f>VLOOKUP(A686,'Hospitalisation Details'!A$1:G3028,7,0)</f>
        <v>tier - 2</v>
      </c>
      <c r="O686" s="15" t="str">
        <f>VLOOKUP(A686,'Hospitalisation Details'!A$1:H3029,8,0)</f>
        <v>tier - 3</v>
      </c>
      <c r="P686" t="str">
        <f>VLOOKUP(A686,'Hospitalisation Details'!A$1:I3029,9,0)</f>
        <v>R1012</v>
      </c>
      <c r="Q686" s="15">
        <f>VLOOKUP(A686,'Hospitalisation Details'!A$1:M3029,13,0)</f>
        <v>33</v>
      </c>
    </row>
    <row r="687" spans="1:17" ht="15" x14ac:dyDescent="0.25">
      <c r="A687" s="1" t="s">
        <v>1685</v>
      </c>
      <c r="B687" t="str">
        <f>VLOOKUP(A687,'Customer Names'!A$1:D3022,4,0)</f>
        <v>Mulley</v>
      </c>
      <c r="C687">
        <f>VLOOKUP(A687,'Medical Examinations'!A$1:B3022,2,0)</f>
        <v>25.52</v>
      </c>
      <c r="D687">
        <f>VLOOKUP(A687,'Medical Examinations'!A$1:C3023,3,0)</f>
        <v>6.35</v>
      </c>
      <c r="E687" s="15" t="str">
        <f>VLOOKUP(A687,'Medical Examinations'!A$1:D3022,4,0)</f>
        <v>NO</v>
      </c>
      <c r="F687" s="15" t="str">
        <f>VLOOKUP(A687,'Medical Examinations'!A$1:E3022,5,0)</f>
        <v>NO</v>
      </c>
      <c r="G687" s="15" t="str">
        <f>VLOOKUP(A687,'Medical Examinations'!A$1:F3022,6,0)</f>
        <v>Yes</v>
      </c>
      <c r="H687" s="15">
        <f>VLOOKUP(A687,'Medical Examinations'!A$1:G3022,7,0)</f>
        <v>1</v>
      </c>
      <c r="I687" t="str">
        <f>VLOOKUP(A687,'Medical Examinations'!A$1:H3021,8,0)</f>
        <v>NO</v>
      </c>
      <c r="J687" t="str">
        <f>VLOOKUP(A687,'Medical Examinations'!A$1:J3022,10,0)</f>
        <v>Obesity</v>
      </c>
      <c r="K687" t="str">
        <f>VLOOKUP(A687,'Medical Examinations'!A$1:K3021,11,0)</f>
        <v>Pre-Diabetes</v>
      </c>
      <c r="L687" t="str">
        <f>VLOOKUP(A687,'Hospitalisation Details'!A$1:L3029,12,0)</f>
        <v>20-Oct-1979</v>
      </c>
      <c r="M687">
        <f>VLOOKUP(A687,'Hospitalisation Details'!A$1:F3030,6,0)</f>
        <v>14478.33</v>
      </c>
      <c r="N687" s="15" t="str">
        <f>VLOOKUP(A687,'Hospitalisation Details'!A$1:G3029,7,0)</f>
        <v>tier - 2</v>
      </c>
      <c r="O687" s="15" t="str">
        <f>VLOOKUP(A687,'Hospitalisation Details'!A$1:H3030,8,0)</f>
        <v>tier - 2</v>
      </c>
      <c r="P687" t="str">
        <f>VLOOKUP(A687,'Hospitalisation Details'!A$1:I3030,9,0)</f>
        <v>R1013</v>
      </c>
      <c r="Q687" s="15">
        <f>VLOOKUP(A687,'Hospitalisation Details'!A$1:M3030,13,0)</f>
        <v>43</v>
      </c>
    </row>
    <row r="688" spans="1:17" ht="15" x14ac:dyDescent="0.25">
      <c r="A688" s="1" t="s">
        <v>1684</v>
      </c>
      <c r="B688" t="str">
        <f>VLOOKUP(A688,'Customer Names'!A$1:D3023,4,0)</f>
        <v>Parry</v>
      </c>
      <c r="C688">
        <f>VLOOKUP(A688,'Medical Examinations'!A$1:B3023,2,0)</f>
        <v>35.200000000000003</v>
      </c>
      <c r="D688">
        <f>VLOOKUP(A688,'Medical Examinations'!A$1:C3024,3,0)</f>
        <v>6.26</v>
      </c>
      <c r="E688" s="15" t="str">
        <f>VLOOKUP(A688,'Medical Examinations'!A$1:D3023,4,0)</f>
        <v>Yes</v>
      </c>
      <c r="F688" s="15" t="str">
        <f>VLOOKUP(A688,'Medical Examinations'!A$1:E3023,5,0)</f>
        <v>NO</v>
      </c>
      <c r="G688" s="15" t="str">
        <f>VLOOKUP(A688,'Medical Examinations'!A$1:F3023,6,0)</f>
        <v>NO</v>
      </c>
      <c r="H688" s="15">
        <f>VLOOKUP(A688,'Medical Examinations'!A$1:G3023,7,0)</f>
        <v>2</v>
      </c>
      <c r="I688" t="str">
        <f>VLOOKUP(A688,'Medical Examinations'!A$1:H3022,8,0)</f>
        <v>NO</v>
      </c>
      <c r="J688" t="str">
        <f>VLOOKUP(A688,'Medical Examinations'!A$1:J3023,10,0)</f>
        <v>Obesity</v>
      </c>
      <c r="K688" t="str">
        <f>VLOOKUP(A688,'Medical Examinations'!A$1:K3022,11,0)</f>
        <v>Pre-Diabetes</v>
      </c>
      <c r="L688" t="str">
        <f>VLOOKUP(A688,'Hospitalisation Details'!A$1:L3030,12,0)</f>
        <v>20-Nov-1959</v>
      </c>
      <c r="M688">
        <f>VLOOKUP(A688,'Hospitalisation Details'!A$1:F3031,6,0)</f>
        <v>14474.68</v>
      </c>
      <c r="N688" s="15" t="str">
        <f>VLOOKUP(A688,'Hospitalisation Details'!A$1:G3030,7,0)</f>
        <v>tier - 2</v>
      </c>
      <c r="O688" s="15" t="str">
        <f>VLOOKUP(A688,'Hospitalisation Details'!A$1:H3031,8,0)</f>
        <v>tier - 2</v>
      </c>
      <c r="P688" t="str">
        <f>VLOOKUP(A688,'Hospitalisation Details'!A$1:I3031,9,0)</f>
        <v>R1013</v>
      </c>
      <c r="Q688" s="15">
        <f>VLOOKUP(A688,'Hospitalisation Details'!A$1:M3031,13,0)</f>
        <v>63</v>
      </c>
    </row>
    <row r="689" spans="1:17" ht="15" x14ac:dyDescent="0.25">
      <c r="A689" s="1" t="s">
        <v>1683</v>
      </c>
      <c r="B689" t="str">
        <f>VLOOKUP(A689,'Customer Names'!A$1:D3024,4,0)</f>
        <v>Mason Cox</v>
      </c>
      <c r="C689">
        <f>VLOOKUP(A689,'Medical Examinations'!A$1:B3024,2,0)</f>
        <v>41.26</v>
      </c>
      <c r="D689">
        <f>VLOOKUP(A689,'Medical Examinations'!A$1:C3025,3,0)</f>
        <v>5.97</v>
      </c>
      <c r="E689" s="15" t="str">
        <f>VLOOKUP(A689,'Medical Examinations'!A$1:D3024,4,0)</f>
        <v>Yes</v>
      </c>
      <c r="F689" s="15" t="str">
        <f>VLOOKUP(A689,'Medical Examinations'!A$1:E3024,5,0)</f>
        <v>NO</v>
      </c>
      <c r="G689" s="15" t="str">
        <f>VLOOKUP(A689,'Medical Examinations'!A$1:F3024,6,0)</f>
        <v>NO</v>
      </c>
      <c r="H689" s="15">
        <f>VLOOKUP(A689,'Medical Examinations'!A$1:G3024,7,0)</f>
        <v>0</v>
      </c>
      <c r="I689" t="str">
        <f>VLOOKUP(A689,'Medical Examinations'!A$1:H3023,8,0)</f>
        <v>NO</v>
      </c>
      <c r="J689" t="str">
        <f>VLOOKUP(A689,'Medical Examinations'!A$1:J3024,10,0)</f>
        <v>UnderWeight</v>
      </c>
      <c r="K689" t="str">
        <f>VLOOKUP(A689,'Medical Examinations'!A$1:K3023,11,0)</f>
        <v>Pre-Diabetes</v>
      </c>
      <c r="L689" t="str">
        <f>VLOOKUP(A689,'Hospitalisation Details'!A$1:L3031,12,0)</f>
        <v>27-Nov-1976</v>
      </c>
      <c r="M689">
        <f>VLOOKUP(A689,'Hospitalisation Details'!A$1:F3032,6,0)</f>
        <v>14470.01</v>
      </c>
      <c r="N689" s="15" t="str">
        <f>VLOOKUP(A689,'Hospitalisation Details'!A$1:G3031,7,0)</f>
        <v>tier - 2</v>
      </c>
      <c r="O689" s="15" t="str">
        <f>VLOOKUP(A689,'Hospitalisation Details'!A$1:H3032,8,0)</f>
        <v>tier - 3</v>
      </c>
      <c r="P689" t="str">
        <f>VLOOKUP(A689,'Hospitalisation Details'!A$1:I3032,9,0)</f>
        <v>R1012</v>
      </c>
      <c r="Q689" s="15">
        <f>VLOOKUP(A689,'Hospitalisation Details'!A$1:M3032,13,0)</f>
        <v>46</v>
      </c>
    </row>
    <row r="690" spans="1:17" ht="15" x14ac:dyDescent="0.25">
      <c r="A690" s="1" t="s">
        <v>1682</v>
      </c>
      <c r="B690" t="str">
        <f>VLOOKUP(A690,'Customer Names'!A$1:D3025,4,0)</f>
        <v>Thompson</v>
      </c>
      <c r="C690">
        <f>VLOOKUP(A690,'Medical Examinations'!A$1:B3025,2,0)</f>
        <v>17.195</v>
      </c>
      <c r="D690">
        <f>VLOOKUP(A690,'Medical Examinations'!A$1:C3026,3,0)</f>
        <v>5.29</v>
      </c>
      <c r="E690" s="15" t="str">
        <f>VLOOKUP(A690,'Medical Examinations'!A$1:D3025,4,0)</f>
        <v>Yes</v>
      </c>
      <c r="F690" s="15" t="str">
        <f>VLOOKUP(A690,'Medical Examinations'!A$1:E3025,5,0)</f>
        <v>NO</v>
      </c>
      <c r="G690" s="15" t="str">
        <f>VLOOKUP(A690,'Medical Examinations'!A$1:F3025,6,0)</f>
        <v>NO</v>
      </c>
      <c r="H690" s="15">
        <f>VLOOKUP(A690,'Medical Examinations'!A$1:G3025,7,0)</f>
        <v>0</v>
      </c>
      <c r="I690" t="str">
        <f>VLOOKUP(A690,'Medical Examinations'!A$1:H3024,8,0)</f>
        <v>Yes</v>
      </c>
      <c r="J690" t="str">
        <f>VLOOKUP(A690,'Medical Examinations'!A$1:J3025,10,0)</f>
        <v>NormalWeight</v>
      </c>
      <c r="K690" t="str">
        <f>VLOOKUP(A690,'Medical Examinations'!A$1:K3024,11,0)</f>
        <v>Normal</v>
      </c>
      <c r="L690" t="str">
        <f>VLOOKUP(A690,'Hospitalisation Details'!A$1:L3032,12,0)</f>
        <v>10-Nov-1996</v>
      </c>
      <c r="M690">
        <f>VLOOKUP(A690,'Hospitalisation Details'!A$1:F3033,6,0)</f>
        <v>14455.64</v>
      </c>
      <c r="N690" s="15" t="str">
        <f>VLOOKUP(A690,'Hospitalisation Details'!A$1:G3032,7,0)</f>
        <v>tier - 2</v>
      </c>
      <c r="O690" s="15" t="str">
        <f>VLOOKUP(A690,'Hospitalisation Details'!A$1:H3033,8,0)</f>
        <v>tier - 3</v>
      </c>
      <c r="P690" t="str">
        <f>VLOOKUP(A690,'Hospitalisation Details'!A$1:I3033,9,0)</f>
        <v>R1024</v>
      </c>
      <c r="Q690" s="15">
        <f>VLOOKUP(A690,'Hospitalisation Details'!A$1:M3033,13,0)</f>
        <v>26</v>
      </c>
    </row>
    <row r="691" spans="1:17" ht="15" x14ac:dyDescent="0.25">
      <c r="A691" s="1" t="s">
        <v>1681</v>
      </c>
      <c r="B691" t="str">
        <f>VLOOKUP(A691,'Customer Names'!A$1:D3026,4,0)</f>
        <v>Nelson</v>
      </c>
      <c r="C691">
        <f>VLOOKUP(A691,'Medical Examinations'!A$1:B3026,2,0)</f>
        <v>23.085000000000001</v>
      </c>
      <c r="D691">
        <f>VLOOKUP(A691,'Medical Examinations'!A$1:C3027,3,0)</f>
        <v>4.2699999999999996</v>
      </c>
      <c r="E691" s="15" t="str">
        <f>VLOOKUP(A691,'Medical Examinations'!A$1:D3026,4,0)</f>
        <v>Yes</v>
      </c>
      <c r="F691" s="15" t="str">
        <f>VLOOKUP(A691,'Medical Examinations'!A$1:E3026,5,0)</f>
        <v>NO</v>
      </c>
      <c r="G691" s="15" t="str">
        <f>VLOOKUP(A691,'Medical Examinations'!A$1:F3026,6,0)</f>
        <v>NO</v>
      </c>
      <c r="H691" s="15">
        <f>VLOOKUP(A691,'Medical Examinations'!A$1:G3026,7,0)</f>
        <v>2</v>
      </c>
      <c r="I691" t="str">
        <f>VLOOKUP(A691,'Medical Examinations'!A$1:H3025,8,0)</f>
        <v>NO</v>
      </c>
      <c r="J691" t="str">
        <f>VLOOKUP(A691,'Medical Examinations'!A$1:J3026,10,0)</f>
        <v>NormalWeight</v>
      </c>
      <c r="K691" t="str">
        <f>VLOOKUP(A691,'Medical Examinations'!A$1:K3025,11,0)</f>
        <v>Normal</v>
      </c>
      <c r="L691" t="str">
        <f>VLOOKUP(A691,'Hospitalisation Details'!A$1:L3033,12,0)</f>
        <v>3-Aug-1959</v>
      </c>
      <c r="M691">
        <f>VLOOKUP(A691,'Hospitalisation Details'!A$1:F3034,6,0)</f>
        <v>14451.84</v>
      </c>
      <c r="N691" s="15" t="str">
        <f>VLOOKUP(A691,'Hospitalisation Details'!A$1:G3033,7,0)</f>
        <v>tier - 2</v>
      </c>
      <c r="O691" s="15" t="str">
        <f>VLOOKUP(A691,'Hospitalisation Details'!A$1:H3034,8,0)</f>
        <v>tier - 3</v>
      </c>
      <c r="P691" t="str">
        <f>VLOOKUP(A691,'Hospitalisation Details'!A$1:I3034,9,0)</f>
        <v>R1023</v>
      </c>
      <c r="Q691" s="15">
        <f>VLOOKUP(A691,'Hospitalisation Details'!A$1:M3034,13,0)</f>
        <v>63</v>
      </c>
    </row>
    <row r="692" spans="1:17" ht="15" x14ac:dyDescent="0.25">
      <c r="A692" s="1" t="s">
        <v>1680</v>
      </c>
      <c r="B692" t="str">
        <f>VLOOKUP(A692,'Customer Names'!A$1:D3027,4,0)</f>
        <v>Forte</v>
      </c>
      <c r="C692">
        <f>VLOOKUP(A692,'Medical Examinations'!A$1:B3027,2,0)</f>
        <v>21.66</v>
      </c>
      <c r="D692">
        <f>VLOOKUP(A692,'Medical Examinations'!A$1:C3028,3,0)</f>
        <v>5.2</v>
      </c>
      <c r="E692" s="15" t="str">
        <f>VLOOKUP(A692,'Medical Examinations'!A$1:D3027,4,0)</f>
        <v>Yes</v>
      </c>
      <c r="F692" s="15" t="str">
        <f>VLOOKUP(A692,'Medical Examinations'!A$1:E3027,5,0)</f>
        <v>NO</v>
      </c>
      <c r="G692" s="15" t="str">
        <f>VLOOKUP(A692,'Medical Examinations'!A$1:F3027,6,0)</f>
        <v>NO</v>
      </c>
      <c r="H692" s="15">
        <f>VLOOKUP(A692,'Medical Examinations'!A$1:G3027,7,0)</f>
        <v>2</v>
      </c>
      <c r="I692" t="str">
        <f>VLOOKUP(A692,'Medical Examinations'!A$1:H3026,8,0)</f>
        <v>NO</v>
      </c>
      <c r="J692" t="str">
        <f>VLOOKUP(A692,'Medical Examinations'!A$1:J3027,10,0)</f>
        <v>Obesity</v>
      </c>
      <c r="K692" t="str">
        <f>VLOOKUP(A692,'Medical Examinations'!A$1:K3026,11,0)</f>
        <v>Normal</v>
      </c>
      <c r="L692" t="str">
        <f>VLOOKUP(A692,'Hospitalisation Details'!A$1:L3034,12,0)</f>
        <v>29-Jun-1959</v>
      </c>
      <c r="M692">
        <f>VLOOKUP(A692,'Hospitalisation Details'!A$1:F3035,6,0)</f>
        <v>14449.85</v>
      </c>
      <c r="N692" s="15" t="str">
        <f>VLOOKUP(A692,'Hospitalisation Details'!A$1:G3034,7,0)</f>
        <v>tier - 2</v>
      </c>
      <c r="O692" s="15" t="str">
        <f>VLOOKUP(A692,'Hospitalisation Details'!A$1:H3035,8,0)</f>
        <v>tier - 1</v>
      </c>
      <c r="P692" t="str">
        <f>VLOOKUP(A692,'Hospitalisation Details'!A$1:I3035,9,0)</f>
        <v>R1024</v>
      </c>
      <c r="Q692" s="15">
        <f>VLOOKUP(A692,'Hospitalisation Details'!A$1:M3035,13,0)</f>
        <v>63</v>
      </c>
    </row>
    <row r="693" spans="1:17" ht="15" x14ac:dyDescent="0.25">
      <c r="A693" s="1" t="s">
        <v>1679</v>
      </c>
      <c r="B693" t="str">
        <f>VLOOKUP(A693,'Customer Names'!A$1:D3028,4,0)</f>
        <v>Corona Iturriaga</v>
      </c>
      <c r="C693">
        <f>VLOOKUP(A693,'Medical Examinations'!A$1:B3028,2,0)</f>
        <v>36.47</v>
      </c>
      <c r="D693">
        <f>VLOOKUP(A693,'Medical Examinations'!A$1:C3029,3,0)</f>
        <v>8.23</v>
      </c>
      <c r="E693" s="15" t="str">
        <f>VLOOKUP(A693,'Medical Examinations'!A$1:D3028,4,0)</f>
        <v>Yes</v>
      </c>
      <c r="F693" s="15" t="str">
        <f>VLOOKUP(A693,'Medical Examinations'!A$1:E3028,5,0)</f>
        <v>NO</v>
      </c>
      <c r="G693" s="15" t="str">
        <f>VLOOKUP(A693,'Medical Examinations'!A$1:F3028,6,0)</f>
        <v>NO</v>
      </c>
      <c r="H693" s="15">
        <f>VLOOKUP(A693,'Medical Examinations'!A$1:G3028,7,0)</f>
        <v>0</v>
      </c>
      <c r="I693" t="str">
        <f>VLOOKUP(A693,'Medical Examinations'!A$1:H3027,8,0)</f>
        <v>NO</v>
      </c>
      <c r="J693" t="str">
        <f>VLOOKUP(A693,'Medical Examinations'!A$1:J3028,10,0)</f>
        <v>Obesity</v>
      </c>
      <c r="K693" t="str">
        <f>VLOOKUP(A693,'Medical Examinations'!A$1:K3027,11,0)</f>
        <v>Diabetes</v>
      </c>
      <c r="L693" t="str">
        <f>VLOOKUP(A693,'Hospitalisation Details'!A$1:L3035,12,0)</f>
        <v>4-Nov-1967</v>
      </c>
      <c r="M693">
        <f>VLOOKUP(A693,'Hospitalisation Details'!A$1:F3036,6,0)</f>
        <v>14427.63</v>
      </c>
      <c r="N693" s="15" t="str">
        <f>VLOOKUP(A693,'Hospitalisation Details'!A$1:G3035,7,0)</f>
        <v>tier - 2</v>
      </c>
      <c r="O693" s="15" t="str">
        <f>VLOOKUP(A693,'Hospitalisation Details'!A$1:H3036,8,0)</f>
        <v>tier - 2</v>
      </c>
      <c r="P693" t="str">
        <f>VLOOKUP(A693,'Hospitalisation Details'!A$1:I3036,9,0)</f>
        <v>R1021</v>
      </c>
      <c r="Q693" s="15">
        <f>VLOOKUP(A693,'Hospitalisation Details'!A$1:M3036,13,0)</f>
        <v>55</v>
      </c>
    </row>
    <row r="694" spans="1:17" ht="15" x14ac:dyDescent="0.25">
      <c r="A694" s="1" t="s">
        <v>1678</v>
      </c>
      <c r="B694" t="str">
        <f>VLOOKUP(A694,'Customer Names'!A$1:D3029,4,0)</f>
        <v>McCollum</v>
      </c>
      <c r="C694">
        <f>VLOOKUP(A694,'Medical Examinations'!A$1:B3029,2,0)</f>
        <v>36.08</v>
      </c>
      <c r="D694">
        <f>VLOOKUP(A694,'Medical Examinations'!A$1:C3030,3,0)</f>
        <v>10.33</v>
      </c>
      <c r="E694" s="15" t="str">
        <f>VLOOKUP(A694,'Medical Examinations'!A$1:D3029,4,0)</f>
        <v>Yes</v>
      </c>
      <c r="F694" s="15" t="str">
        <f>VLOOKUP(A694,'Medical Examinations'!A$1:E3029,5,0)</f>
        <v>NO</v>
      </c>
      <c r="G694" s="15" t="str">
        <f>VLOOKUP(A694,'Medical Examinations'!A$1:F3029,6,0)</f>
        <v>NO</v>
      </c>
      <c r="H694" s="15">
        <f>VLOOKUP(A694,'Medical Examinations'!A$1:G3029,7,0)</f>
        <v>0</v>
      </c>
      <c r="I694" t="str">
        <f>VLOOKUP(A694,'Medical Examinations'!A$1:H3028,8,0)</f>
        <v>NO</v>
      </c>
      <c r="J694" t="str">
        <f>VLOOKUP(A694,'Medical Examinations'!A$1:J3029,10,0)</f>
        <v>NormalWeight</v>
      </c>
      <c r="K694" t="str">
        <f>VLOOKUP(A694,'Medical Examinations'!A$1:K3028,11,0)</f>
        <v>Diabetes</v>
      </c>
      <c r="L694" t="str">
        <f>VLOOKUP(A694,'Hospitalisation Details'!A$1:L3036,12,0)</f>
        <v>15-Aug-1967</v>
      </c>
      <c r="M694">
        <f>VLOOKUP(A694,'Hospitalisation Details'!A$1:F3037,6,0)</f>
        <v>14426.66</v>
      </c>
      <c r="N694" s="15" t="str">
        <f>VLOOKUP(A694,'Hospitalisation Details'!A$1:G3036,7,0)</f>
        <v>tier - 2</v>
      </c>
      <c r="O694" s="15" t="str">
        <f>VLOOKUP(A694,'Hospitalisation Details'!A$1:H3037,8,0)</f>
        <v>tier - 2</v>
      </c>
      <c r="P694" t="str">
        <f>VLOOKUP(A694,'Hospitalisation Details'!A$1:I3037,9,0)</f>
        <v>R1026</v>
      </c>
      <c r="Q694" s="15">
        <f>VLOOKUP(A694,'Hospitalisation Details'!A$1:M3037,13,0)</f>
        <v>55</v>
      </c>
    </row>
    <row r="695" spans="1:17" ht="15" x14ac:dyDescent="0.25">
      <c r="A695" s="1" t="s">
        <v>1677</v>
      </c>
      <c r="B695" t="str">
        <f>VLOOKUP(A695,'Customer Names'!A$1:D3030,4,0)</f>
        <v>Hevner</v>
      </c>
      <c r="C695">
        <f>VLOOKUP(A695,'Medical Examinations'!A$1:B3030,2,0)</f>
        <v>23.18</v>
      </c>
      <c r="D695">
        <f>VLOOKUP(A695,'Medical Examinations'!A$1:C3031,3,0)</f>
        <v>6.13</v>
      </c>
      <c r="E695" s="15" t="str">
        <f>VLOOKUP(A695,'Medical Examinations'!A$1:D3030,4,0)</f>
        <v>NO</v>
      </c>
      <c r="F695" s="15" t="str">
        <f>VLOOKUP(A695,'Medical Examinations'!A$1:E3030,5,0)</f>
        <v>NO</v>
      </c>
      <c r="G695" s="15" t="str">
        <f>VLOOKUP(A695,'Medical Examinations'!A$1:F3030,6,0)</f>
        <v>NO</v>
      </c>
      <c r="H695" s="15">
        <f>VLOOKUP(A695,'Medical Examinations'!A$1:G3030,7,0)</f>
        <v>0</v>
      </c>
      <c r="I695" t="str">
        <f>VLOOKUP(A695,'Medical Examinations'!A$1:H3029,8,0)</f>
        <v>NO</v>
      </c>
      <c r="J695" t="str">
        <f>VLOOKUP(A695,'Medical Examinations'!A$1:J3030,10,0)</f>
        <v>Obesity</v>
      </c>
      <c r="K695" t="str">
        <f>VLOOKUP(A695,'Medical Examinations'!A$1:K3029,11,0)</f>
        <v>Pre-Diabetes</v>
      </c>
      <c r="L695" t="str">
        <f>VLOOKUP(A695,'Hospitalisation Details'!A$1:L3037,12,0)</f>
        <v>10-Aug-1999</v>
      </c>
      <c r="M695">
        <f>VLOOKUP(A695,'Hospitalisation Details'!A$1:F3038,6,0)</f>
        <v>14426.07</v>
      </c>
      <c r="N695" s="15" t="str">
        <f>VLOOKUP(A695,'Hospitalisation Details'!A$1:G3037,7,0)</f>
        <v>tier - 2</v>
      </c>
      <c r="O695" s="15" t="str">
        <f>VLOOKUP(A695,'Hospitalisation Details'!A$1:H3038,8,0)</f>
        <v>tier - 1</v>
      </c>
      <c r="P695" t="str">
        <f>VLOOKUP(A695,'Hospitalisation Details'!A$1:I3038,9,0)</f>
        <v>R1012</v>
      </c>
      <c r="Q695" s="15">
        <f>VLOOKUP(A695,'Hospitalisation Details'!A$1:M3038,13,0)</f>
        <v>23</v>
      </c>
    </row>
    <row r="696" spans="1:17" ht="15" x14ac:dyDescent="0.25">
      <c r="A696" s="1" t="s">
        <v>1676</v>
      </c>
      <c r="B696" t="str">
        <f>VLOOKUP(A696,'Customer Names'!A$1:D3031,4,0)</f>
        <v>Looi</v>
      </c>
      <c r="C696">
        <f>VLOOKUP(A696,'Medical Examinations'!A$1:B3031,2,0)</f>
        <v>39.159999999999997</v>
      </c>
      <c r="D696">
        <f>VLOOKUP(A696,'Medical Examinations'!A$1:C3032,3,0)</f>
        <v>8.08</v>
      </c>
      <c r="E696" s="15" t="str">
        <f>VLOOKUP(A696,'Medical Examinations'!A$1:D3031,4,0)</f>
        <v>NO</v>
      </c>
      <c r="F696" s="15" t="str">
        <f>VLOOKUP(A696,'Medical Examinations'!A$1:E3031,5,0)</f>
        <v>NO</v>
      </c>
      <c r="G696" s="15" t="str">
        <f>VLOOKUP(A696,'Medical Examinations'!A$1:F3031,6,0)</f>
        <v>NO</v>
      </c>
      <c r="H696" s="15">
        <f>VLOOKUP(A696,'Medical Examinations'!A$1:G3031,7,0)</f>
        <v>3</v>
      </c>
      <c r="I696" t="str">
        <f>VLOOKUP(A696,'Medical Examinations'!A$1:H3030,8,0)</f>
        <v>NO</v>
      </c>
      <c r="J696" t="str">
        <f>VLOOKUP(A696,'Medical Examinations'!A$1:J3031,10,0)</f>
        <v>Obesity</v>
      </c>
      <c r="K696" t="str">
        <f>VLOOKUP(A696,'Medical Examinations'!A$1:K3030,11,0)</f>
        <v>Diabetes</v>
      </c>
      <c r="L696" t="str">
        <f>VLOOKUP(A696,'Hospitalisation Details'!A$1:L3038,12,0)</f>
        <v>20-Sep-1958</v>
      </c>
      <c r="M696">
        <f>VLOOKUP(A696,'Hospitalisation Details'!A$1:F3039,6,0)</f>
        <v>14418.28</v>
      </c>
      <c r="N696" s="15" t="str">
        <f>VLOOKUP(A696,'Hospitalisation Details'!A$1:G3038,7,0)</f>
        <v>tier - 2</v>
      </c>
      <c r="O696" s="15" t="str">
        <f>VLOOKUP(A696,'Hospitalisation Details'!A$1:H3039,8,0)</f>
        <v>tier - 3</v>
      </c>
      <c r="P696" t="str">
        <f>VLOOKUP(A696,'Hospitalisation Details'!A$1:I3039,9,0)</f>
        <v>R1013</v>
      </c>
      <c r="Q696" s="15">
        <f>VLOOKUP(A696,'Hospitalisation Details'!A$1:M3039,13,0)</f>
        <v>64</v>
      </c>
    </row>
    <row r="697" spans="1:17" ht="15" x14ac:dyDescent="0.25">
      <c r="A697" s="1" t="s">
        <v>1675</v>
      </c>
      <c r="B697" t="str">
        <f>VLOOKUP(A697,'Customer Names'!A$1:D3032,4,0)</f>
        <v>Power</v>
      </c>
      <c r="C697">
        <f>VLOOKUP(A697,'Medical Examinations'!A$1:B3032,2,0)</f>
        <v>38.19</v>
      </c>
      <c r="D697">
        <f>VLOOKUP(A697,'Medical Examinations'!A$1:C3033,3,0)</f>
        <v>10.49</v>
      </c>
      <c r="E697" s="15" t="str">
        <f>VLOOKUP(A697,'Medical Examinations'!A$1:D3032,4,0)</f>
        <v>NO</v>
      </c>
      <c r="F697" s="15" t="str">
        <f>VLOOKUP(A697,'Medical Examinations'!A$1:E3032,5,0)</f>
        <v>NO</v>
      </c>
      <c r="G697" s="15" t="str">
        <f>VLOOKUP(A697,'Medical Examinations'!A$1:F3032,6,0)</f>
        <v>NO</v>
      </c>
      <c r="H697" s="15">
        <f>VLOOKUP(A697,'Medical Examinations'!A$1:G3032,7,0)</f>
        <v>3</v>
      </c>
      <c r="I697" t="str">
        <f>VLOOKUP(A697,'Medical Examinations'!A$1:H3031,8,0)</f>
        <v>NO</v>
      </c>
      <c r="J697" t="str">
        <f>VLOOKUP(A697,'Medical Examinations'!A$1:J3032,10,0)</f>
        <v>Over Weight</v>
      </c>
      <c r="K697" t="str">
        <f>VLOOKUP(A697,'Medical Examinations'!A$1:K3031,11,0)</f>
        <v>Diabetes</v>
      </c>
      <c r="L697" t="str">
        <f>VLOOKUP(A697,'Hospitalisation Details'!A$1:L3039,12,0)</f>
        <v>29-Jul-1958</v>
      </c>
      <c r="M697">
        <f>VLOOKUP(A697,'Hospitalisation Details'!A$1:F3040,6,0)</f>
        <v>14410.93</v>
      </c>
      <c r="N697" s="15" t="str">
        <f>VLOOKUP(A697,'Hospitalisation Details'!A$1:G3039,7,0)</f>
        <v>tier - 2</v>
      </c>
      <c r="O697" s="15" t="str">
        <f>VLOOKUP(A697,'Hospitalisation Details'!A$1:H3040,8,0)</f>
        <v>tier - 2</v>
      </c>
      <c r="P697" t="str">
        <f>VLOOKUP(A697,'Hospitalisation Details'!A$1:I3040,9,0)</f>
        <v>R1016</v>
      </c>
      <c r="Q697" s="15">
        <f>VLOOKUP(A697,'Hospitalisation Details'!A$1:M3040,13,0)</f>
        <v>64</v>
      </c>
    </row>
    <row r="698" spans="1:17" ht="15" x14ac:dyDescent="0.25">
      <c r="A698" s="1" t="s">
        <v>1674</v>
      </c>
      <c r="B698" t="str">
        <f>VLOOKUP(A698,'Customer Names'!A$1:D3033,4,0)</f>
        <v>Routon</v>
      </c>
      <c r="C698">
        <f>VLOOKUP(A698,'Medical Examinations'!A$1:B3033,2,0)</f>
        <v>26.41</v>
      </c>
      <c r="D698">
        <f>VLOOKUP(A698,'Medical Examinations'!A$1:C3034,3,0)</f>
        <v>8.11</v>
      </c>
      <c r="E698" s="15" t="str">
        <f>VLOOKUP(A698,'Medical Examinations'!A$1:D3033,4,0)</f>
        <v>NO</v>
      </c>
      <c r="F698" s="15" t="str">
        <f>VLOOKUP(A698,'Medical Examinations'!A$1:E3033,5,0)</f>
        <v>NO</v>
      </c>
      <c r="G698" s="15" t="str">
        <f>VLOOKUP(A698,'Medical Examinations'!A$1:F3033,6,0)</f>
        <v>NO</v>
      </c>
      <c r="H698" s="15">
        <f>VLOOKUP(A698,'Medical Examinations'!A$1:G3033,7,0)</f>
        <v>3</v>
      </c>
      <c r="I698" t="str">
        <f>VLOOKUP(A698,'Medical Examinations'!A$1:H3032,8,0)</f>
        <v>NO</v>
      </c>
      <c r="J698" t="str">
        <f>VLOOKUP(A698,'Medical Examinations'!A$1:J3033,10,0)</f>
        <v>Over Weight</v>
      </c>
      <c r="K698" t="str">
        <f>VLOOKUP(A698,'Medical Examinations'!A$1:K3032,11,0)</f>
        <v>Diabetes</v>
      </c>
      <c r="L698" t="str">
        <f>VLOOKUP(A698,'Hospitalisation Details'!A$1:L3040,12,0)</f>
        <v>14-Sep-1958</v>
      </c>
      <c r="M698">
        <f>VLOOKUP(A698,'Hospitalisation Details'!A$1:F3041,6,0)</f>
        <v>14394.56</v>
      </c>
      <c r="N698" s="15" t="str">
        <f>VLOOKUP(A698,'Hospitalisation Details'!A$1:G3040,7,0)</f>
        <v>tier - 2</v>
      </c>
      <c r="O698" s="15" t="str">
        <f>VLOOKUP(A698,'Hospitalisation Details'!A$1:H3041,8,0)</f>
        <v>tier - 1</v>
      </c>
      <c r="P698" t="str">
        <f>VLOOKUP(A698,'Hospitalisation Details'!A$1:I3041,9,0)</f>
        <v>R1018</v>
      </c>
      <c r="Q698" s="15">
        <f>VLOOKUP(A698,'Hospitalisation Details'!A$1:M3041,13,0)</f>
        <v>64</v>
      </c>
    </row>
    <row r="699" spans="1:17" ht="15" x14ac:dyDescent="0.25">
      <c r="A699" s="1" t="s">
        <v>1673</v>
      </c>
      <c r="B699" t="str">
        <f>VLOOKUP(A699,'Customer Names'!A$1:D3034,4,0)</f>
        <v>Dochelli</v>
      </c>
      <c r="C699">
        <f>VLOOKUP(A699,'Medical Examinations'!A$1:B3034,2,0)</f>
        <v>28.785</v>
      </c>
      <c r="D699">
        <f>VLOOKUP(A699,'Medical Examinations'!A$1:C3035,3,0)</f>
        <v>6.6</v>
      </c>
      <c r="E699" s="15" t="str">
        <f>VLOOKUP(A699,'Medical Examinations'!A$1:D3034,4,0)</f>
        <v>NO</v>
      </c>
      <c r="F699" s="15" t="str">
        <f>VLOOKUP(A699,'Medical Examinations'!A$1:E3034,5,0)</f>
        <v>NO</v>
      </c>
      <c r="G699" s="15" t="str">
        <f>VLOOKUP(A699,'Medical Examinations'!A$1:F3034,6,0)</f>
        <v>NO</v>
      </c>
      <c r="H699" s="15">
        <f>VLOOKUP(A699,'Medical Examinations'!A$1:G3034,7,0)</f>
        <v>0</v>
      </c>
      <c r="I699" t="str">
        <f>VLOOKUP(A699,'Medical Examinations'!A$1:H3033,8,0)</f>
        <v>NO</v>
      </c>
      <c r="J699" t="str">
        <f>VLOOKUP(A699,'Medical Examinations'!A$1:J3034,10,0)</f>
        <v>Over Weight</v>
      </c>
      <c r="K699" t="str">
        <f>VLOOKUP(A699,'Medical Examinations'!A$1:K3033,11,0)</f>
        <v>Diabetes</v>
      </c>
      <c r="L699" t="str">
        <f>VLOOKUP(A699,'Hospitalisation Details'!A$1:L3041,12,0)</f>
        <v>22-Jun-1965</v>
      </c>
      <c r="M699">
        <f>VLOOKUP(A699,'Hospitalisation Details'!A$1:F3042,6,0)</f>
        <v>14394.4</v>
      </c>
      <c r="N699" s="15" t="str">
        <f>VLOOKUP(A699,'Hospitalisation Details'!A$1:G3041,7,0)</f>
        <v>tier - 2</v>
      </c>
      <c r="O699" s="15" t="str">
        <f>VLOOKUP(A699,'Hospitalisation Details'!A$1:H3042,8,0)</f>
        <v>tier - 3</v>
      </c>
      <c r="P699" t="str">
        <f>VLOOKUP(A699,'Hospitalisation Details'!A$1:I3042,9,0)</f>
        <v>R1024</v>
      </c>
      <c r="Q699" s="15">
        <f>VLOOKUP(A699,'Hospitalisation Details'!A$1:M3042,13,0)</f>
        <v>57</v>
      </c>
    </row>
    <row r="700" spans="1:17" ht="15" x14ac:dyDescent="0.25">
      <c r="A700" s="1" t="s">
        <v>1672</v>
      </c>
      <c r="B700" t="str">
        <f>VLOOKUP(A700,'Customer Names'!A$1:D3035,4,0)</f>
        <v>Gillespie</v>
      </c>
      <c r="C700">
        <f>VLOOKUP(A700,'Medical Examinations'!A$1:B3035,2,0)</f>
        <v>26.695</v>
      </c>
      <c r="D700">
        <f>VLOOKUP(A700,'Medical Examinations'!A$1:C3036,3,0)</f>
        <v>10.14</v>
      </c>
      <c r="E700" s="15" t="str">
        <f>VLOOKUP(A700,'Medical Examinations'!A$1:D3035,4,0)</f>
        <v>Yes</v>
      </c>
      <c r="F700" s="15" t="str">
        <f>VLOOKUP(A700,'Medical Examinations'!A$1:E3035,5,0)</f>
        <v>NO</v>
      </c>
      <c r="G700" s="15" t="str">
        <f>VLOOKUP(A700,'Medical Examinations'!A$1:F3035,6,0)</f>
        <v>Yes</v>
      </c>
      <c r="H700" s="15">
        <f>VLOOKUP(A700,'Medical Examinations'!A$1:G3035,7,0)</f>
        <v>1</v>
      </c>
      <c r="I700" t="str">
        <f>VLOOKUP(A700,'Medical Examinations'!A$1:H3034,8,0)</f>
        <v>NO</v>
      </c>
      <c r="J700" t="str">
        <f>VLOOKUP(A700,'Medical Examinations'!A$1:J3035,10,0)</f>
        <v>Obesity</v>
      </c>
      <c r="K700" t="str">
        <f>VLOOKUP(A700,'Medical Examinations'!A$1:K3034,11,0)</f>
        <v>Diabetes</v>
      </c>
      <c r="L700" t="str">
        <f>VLOOKUP(A700,'Hospitalisation Details'!A$1:L3042,12,0)</f>
        <v>16-Jul-1963</v>
      </c>
      <c r="M700">
        <f>VLOOKUP(A700,'Hospitalisation Details'!A$1:F3043,6,0)</f>
        <v>14382.71</v>
      </c>
      <c r="N700" s="15" t="str">
        <f>VLOOKUP(A700,'Hospitalisation Details'!A$1:G3042,7,0)</f>
        <v>tier - 2</v>
      </c>
      <c r="O700" s="15" t="str">
        <f>VLOOKUP(A700,'Hospitalisation Details'!A$1:H3043,8,0)</f>
        <v>tier - 2</v>
      </c>
      <c r="P700" t="str">
        <f>VLOOKUP(A700,'Hospitalisation Details'!A$1:I3043,9,0)</f>
        <v>R1012</v>
      </c>
      <c r="Q700" s="15">
        <f>VLOOKUP(A700,'Hospitalisation Details'!A$1:M3043,13,0)</f>
        <v>59</v>
      </c>
    </row>
    <row r="701" spans="1:17" ht="15" x14ac:dyDescent="0.25">
      <c r="A701" s="1" t="s">
        <v>1671</v>
      </c>
      <c r="B701" t="str">
        <f>VLOOKUP(A701,'Customer Names'!A$1:D3036,4,0)</f>
        <v>Oskvig</v>
      </c>
      <c r="C701">
        <f>VLOOKUP(A701,'Medical Examinations'!A$1:B3036,2,0)</f>
        <v>32.799999999999997</v>
      </c>
      <c r="D701">
        <f>VLOOKUP(A701,'Medical Examinations'!A$1:C3037,3,0)</f>
        <v>6.06</v>
      </c>
      <c r="E701" s="15" t="str">
        <f>VLOOKUP(A701,'Medical Examinations'!A$1:D3036,4,0)</f>
        <v>Yes</v>
      </c>
      <c r="F701" s="15" t="str">
        <f>VLOOKUP(A701,'Medical Examinations'!A$1:E3036,5,0)</f>
        <v>NO</v>
      </c>
      <c r="G701" s="15" t="str">
        <f>VLOOKUP(A701,'Medical Examinations'!A$1:F3036,6,0)</f>
        <v>NO</v>
      </c>
      <c r="H701" s="15">
        <f>VLOOKUP(A701,'Medical Examinations'!A$1:G3036,7,0)</f>
        <v>1</v>
      </c>
      <c r="I701" t="str">
        <f>VLOOKUP(A701,'Medical Examinations'!A$1:H3035,8,0)</f>
        <v>NO</v>
      </c>
      <c r="J701" t="str">
        <f>VLOOKUP(A701,'Medical Examinations'!A$1:J3036,10,0)</f>
        <v>Obesity</v>
      </c>
      <c r="K701" t="str">
        <f>VLOOKUP(A701,'Medical Examinations'!A$1:K3035,11,0)</f>
        <v>Pre-Diabetes</v>
      </c>
      <c r="L701" t="str">
        <f>VLOOKUP(A701,'Hospitalisation Details'!A$1:L3043,12,0)</f>
        <v>16-Nov-1988</v>
      </c>
      <c r="M701">
        <f>VLOOKUP(A701,'Hospitalisation Details'!A$1:F3044,6,0)</f>
        <v>14358.36</v>
      </c>
      <c r="N701" s="15" t="str">
        <f>VLOOKUP(A701,'Hospitalisation Details'!A$1:G3043,7,0)</f>
        <v>tier - 2</v>
      </c>
      <c r="O701" s="15" t="str">
        <f>VLOOKUP(A701,'Hospitalisation Details'!A$1:H3044,8,0)</f>
        <v>tier - 2</v>
      </c>
      <c r="P701" t="str">
        <f>VLOOKUP(A701,'Hospitalisation Details'!A$1:I3044,9,0)</f>
        <v>R1011</v>
      </c>
      <c r="Q701" s="15">
        <f>VLOOKUP(A701,'Hospitalisation Details'!A$1:M3044,13,0)</f>
        <v>34</v>
      </c>
    </row>
    <row r="702" spans="1:17" ht="15" x14ac:dyDescent="0.25">
      <c r="A702" s="1" t="s">
        <v>1670</v>
      </c>
      <c r="B702" t="str">
        <f>VLOOKUP(A702,'Customer Names'!A$1:D3037,4,0)</f>
        <v>Holland-Stergar</v>
      </c>
      <c r="C702">
        <f>VLOOKUP(A702,'Medical Examinations'!A$1:B3037,2,0)</f>
        <v>35.869999999999997</v>
      </c>
      <c r="D702">
        <f>VLOOKUP(A702,'Medical Examinations'!A$1:C3038,3,0)</f>
        <v>9.91</v>
      </c>
      <c r="E702" s="15" t="str">
        <f>VLOOKUP(A702,'Medical Examinations'!A$1:D3037,4,0)</f>
        <v>Yes</v>
      </c>
      <c r="F702" s="15" t="str">
        <f>VLOOKUP(A702,'Medical Examinations'!A$1:E3037,5,0)</f>
        <v>NO</v>
      </c>
      <c r="G702" s="15" t="str">
        <f>VLOOKUP(A702,'Medical Examinations'!A$1:F3037,6,0)</f>
        <v>NO</v>
      </c>
      <c r="H702" s="15">
        <f>VLOOKUP(A702,'Medical Examinations'!A$1:G3037,7,0)</f>
        <v>0</v>
      </c>
      <c r="I702" t="str">
        <f>VLOOKUP(A702,'Medical Examinations'!A$1:H3036,8,0)</f>
        <v>NO</v>
      </c>
      <c r="J702" t="str">
        <f>VLOOKUP(A702,'Medical Examinations'!A$1:J3037,10,0)</f>
        <v>NormalWeight</v>
      </c>
      <c r="K702" t="str">
        <f>VLOOKUP(A702,'Medical Examinations'!A$1:K3036,11,0)</f>
        <v>Diabetes</v>
      </c>
      <c r="L702" t="str">
        <f>VLOOKUP(A702,'Hospitalisation Details'!A$1:L3044,12,0)</f>
        <v>10-Oct-1967</v>
      </c>
      <c r="M702">
        <f>VLOOKUP(A702,'Hospitalisation Details'!A$1:F3045,6,0)</f>
        <v>14355.43</v>
      </c>
      <c r="N702" s="15" t="str">
        <f>VLOOKUP(A702,'Hospitalisation Details'!A$1:G3044,7,0)</f>
        <v>tier - 2</v>
      </c>
      <c r="O702" s="15" t="str">
        <f>VLOOKUP(A702,'Hospitalisation Details'!A$1:H3045,8,0)</f>
        <v>tier - 1</v>
      </c>
      <c r="P702" t="str">
        <f>VLOOKUP(A702,'Hospitalisation Details'!A$1:I3045,9,0)</f>
        <v>R1026</v>
      </c>
      <c r="Q702" s="15">
        <f>VLOOKUP(A702,'Hospitalisation Details'!A$1:M3045,13,0)</f>
        <v>55</v>
      </c>
    </row>
    <row r="703" spans="1:17" ht="15" x14ac:dyDescent="0.25">
      <c r="A703" s="1" t="s">
        <v>1669</v>
      </c>
      <c r="B703" t="str">
        <f>VLOOKUP(A703,'Customer Names'!A$1:D3038,4,0)</f>
        <v>Arai</v>
      </c>
      <c r="C703">
        <f>VLOOKUP(A703,'Medical Examinations'!A$1:B3038,2,0)</f>
        <v>21.66</v>
      </c>
      <c r="D703">
        <f>VLOOKUP(A703,'Medical Examinations'!A$1:C3039,3,0)</f>
        <v>4.1399999999999997</v>
      </c>
      <c r="E703" s="15" t="str">
        <f>VLOOKUP(A703,'Medical Examinations'!A$1:D3038,4,0)</f>
        <v>Yes</v>
      </c>
      <c r="F703" s="15" t="str">
        <f>VLOOKUP(A703,'Medical Examinations'!A$1:E3038,5,0)</f>
        <v>NO</v>
      </c>
      <c r="G703" s="15" t="str">
        <f>VLOOKUP(A703,'Medical Examinations'!A$1:F3038,6,0)</f>
        <v>NO</v>
      </c>
      <c r="H703" s="15">
        <f>VLOOKUP(A703,'Medical Examinations'!A$1:G3038,7,0)</f>
        <v>2</v>
      </c>
      <c r="I703" t="str">
        <f>VLOOKUP(A703,'Medical Examinations'!A$1:H3037,8,0)</f>
        <v>NO</v>
      </c>
      <c r="J703" t="str">
        <f>VLOOKUP(A703,'Medical Examinations'!A$1:J3038,10,0)</f>
        <v>Obesity</v>
      </c>
      <c r="K703" t="str">
        <f>VLOOKUP(A703,'Medical Examinations'!A$1:K3037,11,0)</f>
        <v>Normal</v>
      </c>
      <c r="L703" t="str">
        <f>VLOOKUP(A703,'Hospitalisation Details'!A$1:L3045,12,0)</f>
        <v>24-Dec-1959</v>
      </c>
      <c r="M703">
        <f>VLOOKUP(A703,'Hospitalisation Details'!A$1:F3046,6,0)</f>
        <v>14349.85</v>
      </c>
      <c r="N703" s="15" t="str">
        <f>VLOOKUP(A703,'Hospitalisation Details'!A$1:G3045,7,0)</f>
        <v>tier - 2</v>
      </c>
      <c r="O703" s="15" t="str">
        <f>VLOOKUP(A703,'Hospitalisation Details'!A$1:H3046,8,0)</f>
        <v>tier - 2</v>
      </c>
      <c r="P703" t="str">
        <f>VLOOKUP(A703,'Hospitalisation Details'!A$1:I3046,9,0)</f>
        <v>R1012</v>
      </c>
      <c r="Q703" s="15">
        <f>VLOOKUP(A703,'Hospitalisation Details'!A$1:M3046,13,0)</f>
        <v>63</v>
      </c>
    </row>
    <row r="704" spans="1:17" ht="15" x14ac:dyDescent="0.25">
      <c r="A704" s="1" t="s">
        <v>1668</v>
      </c>
      <c r="B704" t="str">
        <f>VLOOKUP(A704,'Customer Names'!A$1:D3039,4,0)</f>
        <v>Olausson</v>
      </c>
      <c r="C704">
        <f>VLOOKUP(A704,'Medical Examinations'!A$1:B3039,2,0)</f>
        <v>37.72</v>
      </c>
      <c r="D704">
        <f>VLOOKUP(A704,'Medical Examinations'!A$1:C3040,3,0)</f>
        <v>4.38</v>
      </c>
      <c r="E704" s="15" t="str">
        <f>VLOOKUP(A704,'Medical Examinations'!A$1:D3039,4,0)</f>
        <v>Yes</v>
      </c>
      <c r="F704" s="15" t="str">
        <f>VLOOKUP(A704,'Medical Examinations'!A$1:E3039,5,0)</f>
        <v>NO</v>
      </c>
      <c r="G704" s="15" t="str">
        <f>VLOOKUP(A704,'Medical Examinations'!A$1:F3039,6,0)</f>
        <v>Yes</v>
      </c>
      <c r="H704" s="15">
        <f>VLOOKUP(A704,'Medical Examinations'!A$1:G3039,7,0)</f>
        <v>1</v>
      </c>
      <c r="I704" t="str">
        <f>VLOOKUP(A704,'Medical Examinations'!A$1:H3038,8,0)</f>
        <v>NO</v>
      </c>
      <c r="J704" t="str">
        <f>VLOOKUP(A704,'Medical Examinations'!A$1:J3039,10,0)</f>
        <v>Obesity</v>
      </c>
      <c r="K704" t="str">
        <f>VLOOKUP(A704,'Medical Examinations'!A$1:K3038,11,0)</f>
        <v>Normal</v>
      </c>
      <c r="L704" t="str">
        <f>VLOOKUP(A704,'Hospitalisation Details'!A$1:L3046,12,0)</f>
        <v>26-Sep-1969</v>
      </c>
      <c r="M704">
        <f>VLOOKUP(A704,'Hospitalisation Details'!A$1:F3047,6,0)</f>
        <v>14337.91</v>
      </c>
      <c r="N704" s="15" t="str">
        <f>VLOOKUP(A704,'Hospitalisation Details'!A$1:G3046,7,0)</f>
        <v>tier - 2</v>
      </c>
      <c r="O704" s="15" t="str">
        <f>VLOOKUP(A704,'Hospitalisation Details'!A$1:H3047,8,0)</f>
        <v>tier - 3</v>
      </c>
      <c r="P704" t="str">
        <f>VLOOKUP(A704,'Hospitalisation Details'!A$1:I3047,9,0)</f>
        <v>R1022</v>
      </c>
      <c r="Q704" s="15">
        <f>VLOOKUP(A704,'Hospitalisation Details'!A$1:M3047,13,0)</f>
        <v>53</v>
      </c>
    </row>
    <row r="705" spans="1:17" ht="15" x14ac:dyDescent="0.25">
      <c r="A705" s="1" t="s">
        <v>1667</v>
      </c>
      <c r="B705" t="str">
        <f>VLOOKUP(A705,'Customer Names'!A$1:D3040,4,0)</f>
        <v>Wagner</v>
      </c>
      <c r="C705">
        <f>VLOOKUP(A705,'Medical Examinations'!A$1:B3040,2,0)</f>
        <v>39.700000000000003</v>
      </c>
      <c r="D705">
        <f>VLOOKUP(A705,'Medical Examinations'!A$1:C3041,3,0)</f>
        <v>9.83</v>
      </c>
      <c r="E705" s="15" t="str">
        <f>VLOOKUP(A705,'Medical Examinations'!A$1:D3040,4,0)</f>
        <v>NO</v>
      </c>
      <c r="F705" s="15" t="str">
        <f>VLOOKUP(A705,'Medical Examinations'!A$1:E3040,5,0)</f>
        <v>NO</v>
      </c>
      <c r="G705" s="15" t="str">
        <f>VLOOKUP(A705,'Medical Examinations'!A$1:F3040,6,0)</f>
        <v>NO</v>
      </c>
      <c r="H705" s="15">
        <f>VLOOKUP(A705,'Medical Examinations'!A$1:G3040,7,0)</f>
        <v>3</v>
      </c>
      <c r="I705" t="str">
        <f>VLOOKUP(A705,'Medical Examinations'!A$1:H3039,8,0)</f>
        <v>NO</v>
      </c>
      <c r="J705" t="str">
        <f>VLOOKUP(A705,'Medical Examinations'!A$1:J3040,10,0)</f>
        <v>Obesity</v>
      </c>
      <c r="K705" t="str">
        <f>VLOOKUP(A705,'Medical Examinations'!A$1:K3039,11,0)</f>
        <v>Diabetes</v>
      </c>
      <c r="L705" t="str">
        <f>VLOOKUP(A705,'Hospitalisation Details'!A$1:L3047,12,0)</f>
        <v>10-Jul-1958</v>
      </c>
      <c r="M705">
        <f>VLOOKUP(A705,'Hospitalisation Details'!A$1:F3048,6,0)</f>
        <v>14319.03</v>
      </c>
      <c r="N705" s="15" t="str">
        <f>VLOOKUP(A705,'Hospitalisation Details'!A$1:G3047,7,0)</f>
        <v>tier - 2</v>
      </c>
      <c r="O705" s="15" t="str">
        <f>VLOOKUP(A705,'Hospitalisation Details'!A$1:H3048,8,0)</f>
        <v>tier - 2</v>
      </c>
      <c r="P705" t="str">
        <f>VLOOKUP(A705,'Hospitalisation Details'!A$1:I3048,9,0)</f>
        <v>R1011</v>
      </c>
      <c r="Q705" s="15">
        <f>VLOOKUP(A705,'Hospitalisation Details'!A$1:M3048,13,0)</f>
        <v>64</v>
      </c>
    </row>
    <row r="706" spans="1:17" ht="15" x14ac:dyDescent="0.25">
      <c r="A706" s="1" t="s">
        <v>1666</v>
      </c>
      <c r="B706" t="str">
        <f>VLOOKUP(A706,'Customer Names'!A$1:D3041,4,0)</f>
        <v>Delong</v>
      </c>
      <c r="C706">
        <f>VLOOKUP(A706,'Medical Examinations'!A$1:B3041,2,0)</f>
        <v>35.97</v>
      </c>
      <c r="D706">
        <f>VLOOKUP(A706,'Medical Examinations'!A$1:C3042,3,0)</f>
        <v>11.08</v>
      </c>
      <c r="E706" s="15" t="str">
        <f>VLOOKUP(A706,'Medical Examinations'!A$1:D3041,4,0)</f>
        <v>NO</v>
      </c>
      <c r="F706" s="15" t="str">
        <f>VLOOKUP(A706,'Medical Examinations'!A$1:E3041,5,0)</f>
        <v>NO</v>
      </c>
      <c r="G706" s="15" t="str">
        <f>VLOOKUP(A706,'Medical Examinations'!A$1:F3041,6,0)</f>
        <v>NO</v>
      </c>
      <c r="H706" s="15">
        <f>VLOOKUP(A706,'Medical Examinations'!A$1:G3041,7,0)</f>
        <v>3</v>
      </c>
      <c r="I706" t="str">
        <f>VLOOKUP(A706,'Medical Examinations'!A$1:H3040,8,0)</f>
        <v>NO</v>
      </c>
      <c r="J706" t="str">
        <f>VLOOKUP(A706,'Medical Examinations'!A$1:J3041,10,0)</f>
        <v>Obesity</v>
      </c>
      <c r="K706" t="str">
        <f>VLOOKUP(A706,'Medical Examinations'!A$1:K3040,11,0)</f>
        <v>Diabetes</v>
      </c>
      <c r="L706" t="str">
        <f>VLOOKUP(A706,'Hospitalisation Details'!A$1:L3048,12,0)</f>
        <v>15-Oct-1958</v>
      </c>
      <c r="M706">
        <f>VLOOKUP(A706,'Hospitalisation Details'!A$1:F3049,6,0)</f>
        <v>14313.85</v>
      </c>
      <c r="N706" s="15" t="str">
        <f>VLOOKUP(A706,'Hospitalisation Details'!A$1:G3048,7,0)</f>
        <v>tier - 2</v>
      </c>
      <c r="O706" s="15" t="str">
        <f>VLOOKUP(A706,'Hospitalisation Details'!A$1:H3049,8,0)</f>
        <v>tier - 3</v>
      </c>
      <c r="P706" t="str">
        <f>VLOOKUP(A706,'Hospitalisation Details'!A$1:I3049,9,0)</f>
        <v>R1013</v>
      </c>
      <c r="Q706" s="15">
        <f>VLOOKUP(A706,'Hospitalisation Details'!A$1:M3049,13,0)</f>
        <v>64</v>
      </c>
    </row>
    <row r="707" spans="1:17" ht="15" x14ac:dyDescent="0.25">
      <c r="A707" s="1" t="s">
        <v>1665</v>
      </c>
      <c r="B707" t="str">
        <f>VLOOKUP(A707,'Customer Names'!A$1:D3042,4,0)</f>
        <v>Mehech</v>
      </c>
      <c r="C707">
        <f>VLOOKUP(A707,'Medical Examinations'!A$1:B3042,2,0)</f>
        <v>37.85</v>
      </c>
      <c r="D707">
        <f>VLOOKUP(A707,'Medical Examinations'!A$1:C3043,3,0)</f>
        <v>11.01</v>
      </c>
      <c r="E707" s="15" t="str">
        <f>VLOOKUP(A707,'Medical Examinations'!A$1:D3042,4,0)</f>
        <v>NO</v>
      </c>
      <c r="F707" s="15" t="str">
        <f>VLOOKUP(A707,'Medical Examinations'!A$1:E3042,5,0)</f>
        <v>NO</v>
      </c>
      <c r="G707" s="15" t="str">
        <f>VLOOKUP(A707,'Medical Examinations'!A$1:F3042,6,0)</f>
        <v>NO</v>
      </c>
      <c r="H707" s="15">
        <f>VLOOKUP(A707,'Medical Examinations'!A$1:G3042,7,0)</f>
        <v>0</v>
      </c>
      <c r="I707" t="str">
        <f>VLOOKUP(A707,'Medical Examinations'!A$1:H3041,8,0)</f>
        <v>NO</v>
      </c>
      <c r="J707" t="str">
        <f>VLOOKUP(A707,'Medical Examinations'!A$1:J3042,10,0)</f>
        <v>NormalWeight</v>
      </c>
      <c r="K707" t="str">
        <f>VLOOKUP(A707,'Medical Examinations'!A$1:K3041,11,0)</f>
        <v>Diabetes</v>
      </c>
      <c r="L707" t="str">
        <f>VLOOKUP(A707,'Hospitalisation Details'!A$1:L3049,12,0)</f>
        <v>15-Dec-1968</v>
      </c>
      <c r="M707">
        <f>VLOOKUP(A707,'Hospitalisation Details'!A$1:F3050,6,0)</f>
        <v>14285.9</v>
      </c>
      <c r="N707" s="15" t="str">
        <f>VLOOKUP(A707,'Hospitalisation Details'!A$1:G3049,7,0)</f>
        <v>tier - 2</v>
      </c>
      <c r="O707" s="15" t="str">
        <f>VLOOKUP(A707,'Hospitalisation Details'!A$1:H3050,8,0)</f>
        <v>tier - 3</v>
      </c>
      <c r="P707" t="str">
        <f>VLOOKUP(A707,'Hospitalisation Details'!A$1:I3050,9,0)</f>
        <v>R1012</v>
      </c>
      <c r="Q707" s="15">
        <f>VLOOKUP(A707,'Hospitalisation Details'!A$1:M3050,13,0)</f>
        <v>54</v>
      </c>
    </row>
    <row r="708" spans="1:17" ht="15" x14ac:dyDescent="0.25">
      <c r="A708" s="1" t="s">
        <v>1664</v>
      </c>
      <c r="B708" t="str">
        <f>VLOOKUP(A708,'Customer Names'!A$1:D3043,4,0)</f>
        <v>Machiela</v>
      </c>
      <c r="C708">
        <f>VLOOKUP(A708,'Medical Examinations'!A$1:B3043,2,0)</f>
        <v>21.66</v>
      </c>
      <c r="D708">
        <f>VLOOKUP(A708,'Medical Examinations'!A$1:C3044,3,0)</f>
        <v>4.37</v>
      </c>
      <c r="E708" s="15" t="str">
        <f>VLOOKUP(A708,'Medical Examinations'!A$1:D3043,4,0)</f>
        <v>NO</v>
      </c>
      <c r="F708" s="15" t="str">
        <f>VLOOKUP(A708,'Medical Examinations'!A$1:E3043,5,0)</f>
        <v>Yes</v>
      </c>
      <c r="G708" s="15" t="str">
        <f>VLOOKUP(A708,'Medical Examinations'!A$1:F3043,6,0)</f>
        <v>NO</v>
      </c>
      <c r="H708" s="15">
        <f>VLOOKUP(A708,'Medical Examinations'!A$1:G3043,7,0)</f>
        <v>1</v>
      </c>
      <c r="I708" t="str">
        <f>VLOOKUP(A708,'Medical Examinations'!A$1:H3042,8,0)</f>
        <v>Yes</v>
      </c>
      <c r="J708" t="str">
        <f>VLOOKUP(A708,'Medical Examinations'!A$1:J3043,10,0)</f>
        <v>Obesity</v>
      </c>
      <c r="K708" t="str">
        <f>VLOOKUP(A708,'Medical Examinations'!A$1:K3042,11,0)</f>
        <v>Normal</v>
      </c>
      <c r="L708" t="str">
        <f>VLOOKUP(A708,'Hospitalisation Details'!A$1:L3050,12,0)</f>
        <v>6-Sep-2004</v>
      </c>
      <c r="M708">
        <f>VLOOKUP(A708,'Hospitalisation Details'!A$1:F3051,6,0)</f>
        <v>14283.46</v>
      </c>
      <c r="N708" s="15" t="str">
        <f>VLOOKUP(A708,'Hospitalisation Details'!A$1:G3050,7,0)</f>
        <v>tier - 2</v>
      </c>
      <c r="O708" s="15" t="str">
        <f>VLOOKUP(A708,'Hospitalisation Details'!A$1:H3051,8,0)</f>
        <v>tier - 2</v>
      </c>
      <c r="P708" t="str">
        <f>VLOOKUP(A708,'Hospitalisation Details'!A$1:I3051,9,0)</f>
        <v>R1024</v>
      </c>
      <c r="Q708" s="15">
        <f>VLOOKUP(A708,'Hospitalisation Details'!A$1:M3051,13,0)</f>
        <v>18</v>
      </c>
    </row>
    <row r="709" spans="1:17" ht="15" x14ac:dyDescent="0.25">
      <c r="A709" s="1" t="s">
        <v>1663</v>
      </c>
      <c r="B709" t="str">
        <f>VLOOKUP(A709,'Customer Names'!A$1:D3044,4,0)</f>
        <v>Young</v>
      </c>
      <c r="C709">
        <f>VLOOKUP(A709,'Medical Examinations'!A$1:B3044,2,0)</f>
        <v>39.369999999999997</v>
      </c>
      <c r="D709">
        <f>VLOOKUP(A709,'Medical Examinations'!A$1:C3045,3,0)</f>
        <v>5.91</v>
      </c>
      <c r="E709" s="15" t="str">
        <f>VLOOKUP(A709,'Medical Examinations'!A$1:D3044,4,0)</f>
        <v>NO</v>
      </c>
      <c r="F709" s="15" t="str">
        <f>VLOOKUP(A709,'Medical Examinations'!A$1:E3044,5,0)</f>
        <v>NO</v>
      </c>
      <c r="G709" s="15" t="str">
        <f>VLOOKUP(A709,'Medical Examinations'!A$1:F3044,6,0)</f>
        <v>NO</v>
      </c>
      <c r="H709" s="15">
        <f>VLOOKUP(A709,'Medical Examinations'!A$1:G3044,7,0)</f>
        <v>2</v>
      </c>
      <c r="I709" t="str">
        <f>VLOOKUP(A709,'Medical Examinations'!A$1:H3043,8,0)</f>
        <v>NO</v>
      </c>
      <c r="J709" t="str">
        <f>VLOOKUP(A709,'Medical Examinations'!A$1:J3044,10,0)</f>
        <v>Obesity</v>
      </c>
      <c r="K709" t="str">
        <f>VLOOKUP(A709,'Medical Examinations'!A$1:K3043,11,0)</f>
        <v>Pre-Diabetes</v>
      </c>
      <c r="L709" t="str">
        <f>VLOOKUP(A709,'Hospitalisation Details'!A$1:L3051,12,0)</f>
        <v>13-Jul-1972</v>
      </c>
      <c r="M709">
        <f>VLOOKUP(A709,'Hospitalisation Details'!A$1:F3052,6,0)</f>
        <v>14258.33</v>
      </c>
      <c r="N709" s="15" t="str">
        <f>VLOOKUP(A709,'Hospitalisation Details'!A$1:G3051,7,0)</f>
        <v>tier - 2</v>
      </c>
      <c r="O709" s="15" t="str">
        <f>VLOOKUP(A709,'Hospitalisation Details'!A$1:H3052,8,0)</f>
        <v>tier - 2</v>
      </c>
      <c r="P709" t="str">
        <f>VLOOKUP(A709,'Hospitalisation Details'!A$1:I3052,9,0)</f>
        <v>R1026</v>
      </c>
      <c r="Q709" s="15">
        <f>VLOOKUP(A709,'Hospitalisation Details'!A$1:M3052,13,0)</f>
        <v>50</v>
      </c>
    </row>
    <row r="710" spans="1:17" ht="15" x14ac:dyDescent="0.25">
      <c r="A710" s="1" t="s">
        <v>1662</v>
      </c>
      <c r="B710" t="str">
        <f>VLOOKUP(A710,'Customer Names'!A$1:D3045,4,0)</f>
        <v>Dupere</v>
      </c>
      <c r="C710">
        <f>VLOOKUP(A710,'Medical Examinations'!A$1:B3045,2,0)</f>
        <v>40.880000000000003</v>
      </c>
      <c r="D710">
        <f>VLOOKUP(A710,'Medical Examinations'!A$1:C3046,3,0)</f>
        <v>7.65</v>
      </c>
      <c r="E710" s="15" t="str">
        <f>VLOOKUP(A710,'Medical Examinations'!A$1:D3045,4,0)</f>
        <v>NO</v>
      </c>
      <c r="F710" s="15" t="str">
        <f>VLOOKUP(A710,'Medical Examinations'!A$1:E3045,5,0)</f>
        <v>NO</v>
      </c>
      <c r="G710" s="15" t="str">
        <f>VLOOKUP(A710,'Medical Examinations'!A$1:F3045,6,0)</f>
        <v>NO</v>
      </c>
      <c r="H710" s="15">
        <f>VLOOKUP(A710,'Medical Examinations'!A$1:G3045,7,0)</f>
        <v>0</v>
      </c>
      <c r="I710" t="str">
        <f>VLOOKUP(A710,'Medical Examinations'!A$1:H3044,8,0)</f>
        <v>NO</v>
      </c>
      <c r="J710" t="str">
        <f>VLOOKUP(A710,'Medical Examinations'!A$1:J3045,10,0)</f>
        <v>Over Weight</v>
      </c>
      <c r="K710" t="str">
        <f>VLOOKUP(A710,'Medical Examinations'!A$1:K3044,11,0)</f>
        <v>Diabetes</v>
      </c>
      <c r="L710" t="str">
        <f>VLOOKUP(A710,'Hospitalisation Details'!A$1:L3052,12,0)</f>
        <v>26-Dec-1974</v>
      </c>
      <c r="M710">
        <f>VLOOKUP(A710,'Hospitalisation Details'!A$1:F3053,6,0)</f>
        <v>14256.79</v>
      </c>
      <c r="N710" s="15" t="str">
        <f>VLOOKUP(A710,'Hospitalisation Details'!A$1:G3052,7,0)</f>
        <v>tier - 2</v>
      </c>
      <c r="O710" s="15" t="str">
        <f>VLOOKUP(A710,'Hospitalisation Details'!A$1:H3053,8,0)</f>
        <v>tier - 2</v>
      </c>
      <c r="P710" t="str">
        <f>VLOOKUP(A710,'Hospitalisation Details'!A$1:I3053,9,0)</f>
        <v>R1026</v>
      </c>
      <c r="Q710" s="15">
        <f>VLOOKUP(A710,'Hospitalisation Details'!A$1:M3053,13,0)</f>
        <v>48</v>
      </c>
    </row>
    <row r="711" spans="1:17" ht="15" x14ac:dyDescent="0.25">
      <c r="A711" s="1" t="s">
        <v>1661</v>
      </c>
      <c r="B711" t="str">
        <f>VLOOKUP(A711,'Customer Names'!A$1:D3046,4,0)</f>
        <v>Iandolo</v>
      </c>
      <c r="C711">
        <f>VLOOKUP(A711,'Medical Examinations'!A$1:B3046,2,0)</f>
        <v>26.22</v>
      </c>
      <c r="D711">
        <f>VLOOKUP(A711,'Medical Examinations'!A$1:C3047,3,0)</f>
        <v>5.37</v>
      </c>
      <c r="E711" s="15" t="str">
        <f>VLOOKUP(A711,'Medical Examinations'!A$1:D3046,4,0)</f>
        <v>Yes</v>
      </c>
      <c r="F711" s="15" t="str">
        <f>VLOOKUP(A711,'Medical Examinations'!A$1:E3046,5,0)</f>
        <v>NO</v>
      </c>
      <c r="G711" s="15" t="str">
        <f>VLOOKUP(A711,'Medical Examinations'!A$1:F3046,6,0)</f>
        <v>NO</v>
      </c>
      <c r="H711" s="15">
        <f>VLOOKUP(A711,'Medical Examinations'!A$1:G3046,7,0)</f>
        <v>2</v>
      </c>
      <c r="I711" t="str">
        <f>VLOOKUP(A711,'Medical Examinations'!A$1:H3045,8,0)</f>
        <v>NO</v>
      </c>
      <c r="J711" t="str">
        <f>VLOOKUP(A711,'Medical Examinations'!A$1:J3046,10,0)</f>
        <v>Over Weight</v>
      </c>
      <c r="K711" t="str">
        <f>VLOOKUP(A711,'Medical Examinations'!A$1:K3045,11,0)</f>
        <v>Normal</v>
      </c>
      <c r="L711" t="str">
        <f>VLOOKUP(A711,'Hospitalisation Details'!A$1:L3053,12,0)</f>
        <v>8-Nov-1959</v>
      </c>
      <c r="M711">
        <f>VLOOKUP(A711,'Hospitalisation Details'!A$1:F3054,6,0)</f>
        <v>14256.19</v>
      </c>
      <c r="N711" s="15" t="str">
        <f>VLOOKUP(A711,'Hospitalisation Details'!A$1:G3053,7,0)</f>
        <v>tier - 2</v>
      </c>
      <c r="O711" s="15" t="str">
        <f>VLOOKUP(A711,'Hospitalisation Details'!A$1:H3054,8,0)</f>
        <v>tier - 3</v>
      </c>
      <c r="P711" t="str">
        <f>VLOOKUP(A711,'Hospitalisation Details'!A$1:I3054,9,0)</f>
        <v>R1012</v>
      </c>
      <c r="Q711" s="15">
        <f>VLOOKUP(A711,'Hospitalisation Details'!A$1:M3054,13,0)</f>
        <v>63</v>
      </c>
    </row>
    <row r="712" spans="1:17" ht="15" x14ac:dyDescent="0.25">
      <c r="A712" s="1" t="s">
        <v>1660</v>
      </c>
      <c r="B712" t="str">
        <f>VLOOKUP(A712,'Customer Names'!A$1:D3047,4,0)</f>
        <v>Ito</v>
      </c>
      <c r="C712">
        <f>VLOOKUP(A712,'Medical Examinations'!A$1:B3047,2,0)</f>
        <v>25.08</v>
      </c>
      <c r="D712">
        <f>VLOOKUP(A712,'Medical Examinations'!A$1:C3048,3,0)</f>
        <v>5.75</v>
      </c>
      <c r="E712" s="15" t="str">
        <f>VLOOKUP(A712,'Medical Examinations'!A$1:D3047,4,0)</f>
        <v>Yes</v>
      </c>
      <c r="F712" s="15" t="str">
        <f>VLOOKUP(A712,'Medical Examinations'!A$1:E3047,5,0)</f>
        <v>NO</v>
      </c>
      <c r="G712" s="15" t="str">
        <f>VLOOKUP(A712,'Medical Examinations'!A$1:F3047,6,0)</f>
        <v>NO</v>
      </c>
      <c r="H712" s="15">
        <f>VLOOKUP(A712,'Medical Examinations'!A$1:G3047,7,0)</f>
        <v>2</v>
      </c>
      <c r="I712" t="str">
        <f>VLOOKUP(A712,'Medical Examinations'!A$1:H3046,8,0)</f>
        <v>NO</v>
      </c>
      <c r="J712" t="str">
        <f>VLOOKUP(A712,'Medical Examinations'!A$1:J3047,10,0)</f>
        <v>Obesity</v>
      </c>
      <c r="K712" t="str">
        <f>VLOOKUP(A712,'Medical Examinations'!A$1:K3046,11,0)</f>
        <v>Pre-Diabetes</v>
      </c>
      <c r="L712" t="str">
        <f>VLOOKUP(A712,'Hospitalisation Details'!A$1:L3054,12,0)</f>
        <v>10-Oct-1959</v>
      </c>
      <c r="M712">
        <f>VLOOKUP(A712,'Hospitalisation Details'!A$1:F3055,6,0)</f>
        <v>14254.61</v>
      </c>
      <c r="N712" s="15" t="str">
        <f>VLOOKUP(A712,'Hospitalisation Details'!A$1:G3054,7,0)</f>
        <v>tier - 2</v>
      </c>
      <c r="O712" s="15" t="str">
        <f>VLOOKUP(A712,'Hospitalisation Details'!A$1:H3055,8,0)</f>
        <v>tier - 1</v>
      </c>
      <c r="P712" t="str">
        <f>VLOOKUP(A712,'Hospitalisation Details'!A$1:I3055,9,0)</f>
        <v>R1012</v>
      </c>
      <c r="Q712" s="15">
        <f>VLOOKUP(A712,'Hospitalisation Details'!A$1:M3055,13,0)</f>
        <v>63</v>
      </c>
    </row>
    <row r="713" spans="1:17" ht="15" x14ac:dyDescent="0.25">
      <c r="A713" s="1" t="s">
        <v>1659</v>
      </c>
      <c r="B713" t="str">
        <f>VLOOKUP(A713,'Customer Names'!A$1:D3048,4,0)</f>
        <v>Barry</v>
      </c>
      <c r="C713">
        <f>VLOOKUP(A713,'Medical Examinations'!A$1:B3048,2,0)</f>
        <v>39.1</v>
      </c>
      <c r="D713">
        <f>VLOOKUP(A713,'Medical Examinations'!A$1:C3049,3,0)</f>
        <v>6.79</v>
      </c>
      <c r="E713" s="15" t="str">
        <f>VLOOKUP(A713,'Medical Examinations'!A$1:D3048,4,0)</f>
        <v>Yes</v>
      </c>
      <c r="F713" s="15" t="str">
        <f>VLOOKUP(A713,'Medical Examinations'!A$1:E3048,5,0)</f>
        <v>NO</v>
      </c>
      <c r="G713" s="15" t="str">
        <f>VLOOKUP(A713,'Medical Examinations'!A$1:F3048,6,0)</f>
        <v>NO</v>
      </c>
      <c r="H713" s="15">
        <f>VLOOKUP(A713,'Medical Examinations'!A$1:G3048,7,0)</f>
        <v>2</v>
      </c>
      <c r="I713" t="str">
        <f>VLOOKUP(A713,'Medical Examinations'!A$1:H3047,8,0)</f>
        <v>NO</v>
      </c>
      <c r="J713" t="str">
        <f>VLOOKUP(A713,'Medical Examinations'!A$1:J3048,10,0)</f>
        <v>Obesity</v>
      </c>
      <c r="K713" t="str">
        <f>VLOOKUP(A713,'Medical Examinations'!A$1:K3047,11,0)</f>
        <v>Diabetes</v>
      </c>
      <c r="L713" t="str">
        <f>VLOOKUP(A713,'Hospitalisation Details'!A$1:L3055,12,0)</f>
        <v>25-Sep-1961</v>
      </c>
      <c r="M713">
        <f>VLOOKUP(A713,'Hospitalisation Details'!A$1:F3056,6,0)</f>
        <v>14235.07</v>
      </c>
      <c r="N713" s="15" t="str">
        <f>VLOOKUP(A713,'Hospitalisation Details'!A$1:G3055,7,0)</f>
        <v>tier - 2</v>
      </c>
      <c r="O713" s="15" t="str">
        <f>VLOOKUP(A713,'Hospitalisation Details'!A$1:H3056,8,0)</f>
        <v>tier - 1</v>
      </c>
      <c r="P713" t="str">
        <f>VLOOKUP(A713,'Hospitalisation Details'!A$1:I3056,9,0)</f>
        <v>R1011</v>
      </c>
      <c r="Q713" s="15">
        <f>VLOOKUP(A713,'Hospitalisation Details'!A$1:M3056,13,0)</f>
        <v>61</v>
      </c>
    </row>
    <row r="714" spans="1:17" ht="15" x14ac:dyDescent="0.25">
      <c r="A714" s="1" t="s">
        <v>1658</v>
      </c>
      <c r="B714" t="str">
        <f>VLOOKUP(A714,'Customer Names'!A$1:D3049,4,0)</f>
        <v>Boyce</v>
      </c>
      <c r="C714">
        <f>VLOOKUP(A714,'Medical Examinations'!A$1:B3049,2,0)</f>
        <v>37.905000000000001</v>
      </c>
      <c r="D714">
        <f>VLOOKUP(A714,'Medical Examinations'!A$1:C3050,3,0)</f>
        <v>7.03</v>
      </c>
      <c r="E714" s="15" t="str">
        <f>VLOOKUP(A714,'Medical Examinations'!A$1:D3049,4,0)</f>
        <v>NO</v>
      </c>
      <c r="F714" s="15" t="str">
        <f>VLOOKUP(A714,'Medical Examinations'!A$1:E3049,5,0)</f>
        <v>NO</v>
      </c>
      <c r="G714" s="15" t="str">
        <f>VLOOKUP(A714,'Medical Examinations'!A$1:F3049,6,0)</f>
        <v>NO</v>
      </c>
      <c r="H714" s="15">
        <f>VLOOKUP(A714,'Medical Examinations'!A$1:G3049,7,0)</f>
        <v>3</v>
      </c>
      <c r="I714" t="str">
        <f>VLOOKUP(A714,'Medical Examinations'!A$1:H3048,8,0)</f>
        <v>NO</v>
      </c>
      <c r="J714" t="str">
        <f>VLOOKUP(A714,'Medical Examinations'!A$1:J3049,10,0)</f>
        <v>Obesity</v>
      </c>
      <c r="K714" t="str">
        <f>VLOOKUP(A714,'Medical Examinations'!A$1:K3048,11,0)</f>
        <v>Diabetes</v>
      </c>
      <c r="L714" t="str">
        <f>VLOOKUP(A714,'Hospitalisation Details'!A$1:L3056,12,0)</f>
        <v>21-Sep-1958</v>
      </c>
      <c r="M714">
        <f>VLOOKUP(A714,'Hospitalisation Details'!A$1:F3057,6,0)</f>
        <v>14210.54</v>
      </c>
      <c r="N714" s="15" t="str">
        <f>VLOOKUP(A714,'Hospitalisation Details'!A$1:G3056,7,0)</f>
        <v>tier - 2</v>
      </c>
      <c r="O714" s="15" t="str">
        <f>VLOOKUP(A714,'Hospitalisation Details'!A$1:H3057,8,0)</f>
        <v>tier - 2</v>
      </c>
      <c r="P714" t="str">
        <f>VLOOKUP(A714,'Hospitalisation Details'!A$1:I3057,9,0)</f>
        <v>R1012</v>
      </c>
      <c r="Q714" s="15">
        <f>VLOOKUP(A714,'Hospitalisation Details'!A$1:M3057,13,0)</f>
        <v>64</v>
      </c>
    </row>
    <row r="715" spans="1:17" ht="15" x14ac:dyDescent="0.25">
      <c r="A715" s="1" t="s">
        <v>1657</v>
      </c>
      <c r="B715" t="str">
        <f>VLOOKUP(A715,'Customer Names'!A$1:D3050,4,0)</f>
        <v>Lin</v>
      </c>
      <c r="C715">
        <f>VLOOKUP(A715,'Medical Examinations'!A$1:B3050,2,0)</f>
        <v>43.35</v>
      </c>
      <c r="D715">
        <f>VLOOKUP(A715,'Medical Examinations'!A$1:C3051,3,0)</f>
        <v>5.41</v>
      </c>
      <c r="E715" s="15" t="str">
        <f>VLOOKUP(A715,'Medical Examinations'!A$1:D3050,4,0)</f>
        <v>Yes</v>
      </c>
      <c r="F715" s="15" t="str">
        <f>VLOOKUP(A715,'Medical Examinations'!A$1:E3050,5,0)</f>
        <v>NO</v>
      </c>
      <c r="G715" s="15" t="str">
        <f>VLOOKUP(A715,'Medical Examinations'!A$1:F3050,6,0)</f>
        <v>Yes</v>
      </c>
      <c r="H715" s="15">
        <f>VLOOKUP(A715,'Medical Examinations'!A$1:G3050,7,0)</f>
        <v>1</v>
      </c>
      <c r="I715" t="str">
        <f>VLOOKUP(A715,'Medical Examinations'!A$1:H3049,8,0)</f>
        <v>NO</v>
      </c>
      <c r="J715" t="str">
        <f>VLOOKUP(A715,'Medical Examinations'!A$1:J3050,10,0)</f>
        <v>Obesity</v>
      </c>
      <c r="K715" t="str">
        <f>VLOOKUP(A715,'Medical Examinations'!A$1:K3049,11,0)</f>
        <v>Normal</v>
      </c>
      <c r="L715" t="str">
        <f>VLOOKUP(A715,'Hospitalisation Details'!A$1:L3057,12,0)</f>
        <v>17-Nov-1983</v>
      </c>
      <c r="M715">
        <f>VLOOKUP(A715,'Hospitalisation Details'!A$1:F3058,6,0)</f>
        <v>14209.4</v>
      </c>
      <c r="N715" s="15" t="str">
        <f>VLOOKUP(A715,'Hospitalisation Details'!A$1:G3057,7,0)</f>
        <v>tier - 2</v>
      </c>
      <c r="O715" s="15" t="str">
        <f>VLOOKUP(A715,'Hospitalisation Details'!A$1:H3058,8,0)</f>
        <v>tier - 1</v>
      </c>
      <c r="P715" t="str">
        <f>VLOOKUP(A715,'Hospitalisation Details'!A$1:I3058,9,0)</f>
        <v>R1026</v>
      </c>
      <c r="Q715" s="15">
        <f>VLOOKUP(A715,'Hospitalisation Details'!A$1:M3058,13,0)</f>
        <v>39</v>
      </c>
    </row>
    <row r="716" spans="1:17" ht="15" x14ac:dyDescent="0.25">
      <c r="A716" s="1" t="s">
        <v>1656</v>
      </c>
      <c r="B716" t="str">
        <f>VLOOKUP(A716,'Customer Names'!A$1:D3051,4,0)</f>
        <v>Smith</v>
      </c>
      <c r="C716">
        <f>VLOOKUP(A716,'Medical Examinations'!A$1:B3051,2,0)</f>
        <v>36.15</v>
      </c>
      <c r="D716">
        <f>VLOOKUP(A716,'Medical Examinations'!A$1:C3052,3,0)</f>
        <v>8.0500000000000007</v>
      </c>
      <c r="E716" s="15" t="str">
        <f>VLOOKUP(A716,'Medical Examinations'!A$1:D3051,4,0)</f>
        <v>NO</v>
      </c>
      <c r="F716" s="15" t="str">
        <f>VLOOKUP(A716,'Medical Examinations'!A$1:E3051,5,0)</f>
        <v>NO</v>
      </c>
      <c r="G716" s="15" t="str">
        <f>VLOOKUP(A716,'Medical Examinations'!A$1:F3051,6,0)</f>
        <v>NO</v>
      </c>
      <c r="H716" s="15">
        <f>VLOOKUP(A716,'Medical Examinations'!A$1:G3051,7,0)</f>
        <v>0</v>
      </c>
      <c r="I716" t="str">
        <f>VLOOKUP(A716,'Medical Examinations'!A$1:H3050,8,0)</f>
        <v>NO</v>
      </c>
      <c r="J716" t="str">
        <f>VLOOKUP(A716,'Medical Examinations'!A$1:J3051,10,0)</f>
        <v>Obesity</v>
      </c>
      <c r="K716" t="str">
        <f>VLOOKUP(A716,'Medical Examinations'!A$1:K3050,11,0)</f>
        <v>Diabetes</v>
      </c>
      <c r="L716" t="str">
        <f>VLOOKUP(A716,'Hospitalisation Details'!A$1:L3058,12,0)</f>
        <v>25-Dec-1968</v>
      </c>
      <c r="M716">
        <f>VLOOKUP(A716,'Hospitalisation Details'!A$1:F3059,6,0)</f>
        <v>14193.55</v>
      </c>
      <c r="N716" s="15" t="str">
        <f>VLOOKUP(A716,'Hospitalisation Details'!A$1:G3058,7,0)</f>
        <v>tier - 2</v>
      </c>
      <c r="O716" s="15" t="str">
        <f>VLOOKUP(A716,'Hospitalisation Details'!A$1:H3059,8,0)</f>
        <v>tier - 1</v>
      </c>
      <c r="P716" t="str">
        <f>VLOOKUP(A716,'Hospitalisation Details'!A$1:I3059,9,0)</f>
        <v>R1026</v>
      </c>
      <c r="Q716" s="15">
        <f>VLOOKUP(A716,'Hospitalisation Details'!A$1:M3059,13,0)</f>
        <v>54</v>
      </c>
    </row>
    <row r="717" spans="1:17" ht="15" x14ac:dyDescent="0.25">
      <c r="A717" s="1" t="s">
        <v>1655</v>
      </c>
      <c r="B717" t="str">
        <f>VLOOKUP(A717,'Customer Names'!A$1:D3052,4,0)</f>
        <v>Nalven</v>
      </c>
      <c r="C717">
        <f>VLOOKUP(A717,'Medical Examinations'!A$1:B3052,2,0)</f>
        <v>44.98</v>
      </c>
      <c r="D717">
        <f>VLOOKUP(A717,'Medical Examinations'!A$1:C3053,3,0)</f>
        <v>5.94</v>
      </c>
      <c r="E717" s="15" t="str">
        <f>VLOOKUP(A717,'Medical Examinations'!A$1:D3052,4,0)</f>
        <v>NO</v>
      </c>
      <c r="F717" s="15" t="str">
        <f>VLOOKUP(A717,'Medical Examinations'!A$1:E3052,5,0)</f>
        <v>NO</v>
      </c>
      <c r="G717" s="15" t="str">
        <f>VLOOKUP(A717,'Medical Examinations'!A$1:F3052,6,0)</f>
        <v>NO</v>
      </c>
      <c r="H717" s="15">
        <f>VLOOKUP(A717,'Medical Examinations'!A$1:G3052,7,0)</f>
        <v>1</v>
      </c>
      <c r="I717" t="str">
        <f>VLOOKUP(A717,'Medical Examinations'!A$1:H3051,8,0)</f>
        <v>NO</v>
      </c>
      <c r="J717" t="str">
        <f>VLOOKUP(A717,'Medical Examinations'!A$1:J3052,10,0)</f>
        <v>Obesity</v>
      </c>
      <c r="K717" t="str">
        <f>VLOOKUP(A717,'Medical Examinations'!A$1:K3051,11,0)</f>
        <v>Pre-Diabetes</v>
      </c>
      <c r="L717" t="str">
        <f>VLOOKUP(A717,'Hospitalisation Details'!A$1:L3059,12,0)</f>
        <v>7-Jul-1984</v>
      </c>
      <c r="M717">
        <f>VLOOKUP(A717,'Hospitalisation Details'!A$1:F3060,6,0)</f>
        <v>14152.46</v>
      </c>
      <c r="N717" s="15" t="str">
        <f>VLOOKUP(A717,'Hospitalisation Details'!A$1:G3059,7,0)</f>
        <v>tier - 2</v>
      </c>
      <c r="O717" s="15" t="str">
        <f>VLOOKUP(A717,'Hospitalisation Details'!A$1:H3060,8,0)</f>
        <v>tier - 1</v>
      </c>
      <c r="P717" t="str">
        <f>VLOOKUP(A717,'Hospitalisation Details'!A$1:I3060,9,0)</f>
        <v>R1012</v>
      </c>
      <c r="Q717" s="15">
        <f>VLOOKUP(A717,'Hospitalisation Details'!A$1:M3060,13,0)</f>
        <v>38</v>
      </c>
    </row>
    <row r="718" spans="1:17" ht="15" x14ac:dyDescent="0.25">
      <c r="A718" s="1" t="s">
        <v>1654</v>
      </c>
      <c r="B718" t="str">
        <f>VLOOKUP(A718,'Customer Names'!A$1:D3053,4,0)</f>
        <v>Bourgeois</v>
      </c>
      <c r="C718">
        <f>VLOOKUP(A718,'Medical Examinations'!A$1:B3053,2,0)</f>
        <v>38.28</v>
      </c>
      <c r="D718">
        <f>VLOOKUP(A718,'Medical Examinations'!A$1:C3054,3,0)</f>
        <v>5.51</v>
      </c>
      <c r="E718" s="15" t="str">
        <f>VLOOKUP(A718,'Medical Examinations'!A$1:D3053,4,0)</f>
        <v>NO</v>
      </c>
      <c r="F718" s="15" t="str">
        <f>VLOOKUP(A718,'Medical Examinations'!A$1:E3053,5,0)</f>
        <v>Yes</v>
      </c>
      <c r="G718" s="15" t="str">
        <f>VLOOKUP(A718,'Medical Examinations'!A$1:F3053,6,0)</f>
        <v>NO</v>
      </c>
      <c r="H718" s="15">
        <f>VLOOKUP(A718,'Medical Examinations'!A$1:G3053,7,0)</f>
        <v>1</v>
      </c>
      <c r="I718" t="str">
        <f>VLOOKUP(A718,'Medical Examinations'!A$1:H3052,8,0)</f>
        <v>NO</v>
      </c>
      <c r="J718" t="str">
        <f>VLOOKUP(A718,'Medical Examinations'!A$1:J3053,10,0)</f>
        <v>Obesity</v>
      </c>
      <c r="K718" t="str">
        <f>VLOOKUP(A718,'Medical Examinations'!A$1:K3052,11,0)</f>
        <v>Normal</v>
      </c>
      <c r="L718" t="str">
        <f>VLOOKUP(A718,'Hospitalisation Details'!A$1:L3060,12,0)</f>
        <v>6-Jul-2004</v>
      </c>
      <c r="M718">
        <f>VLOOKUP(A718,'Hospitalisation Details'!A$1:F3061,6,0)</f>
        <v>14133.04</v>
      </c>
      <c r="N718" s="15" t="str">
        <f>VLOOKUP(A718,'Hospitalisation Details'!A$1:G3060,7,0)</f>
        <v>tier - 2</v>
      </c>
      <c r="O718" s="15" t="str">
        <f>VLOOKUP(A718,'Hospitalisation Details'!A$1:H3061,8,0)</f>
        <v>tier - 3</v>
      </c>
      <c r="P718" t="str">
        <f>VLOOKUP(A718,'Hospitalisation Details'!A$1:I3061,9,0)</f>
        <v>R1013</v>
      </c>
      <c r="Q718" s="15">
        <f>VLOOKUP(A718,'Hospitalisation Details'!A$1:M3061,13,0)</f>
        <v>18</v>
      </c>
    </row>
    <row r="719" spans="1:17" ht="15" x14ac:dyDescent="0.25">
      <c r="A719" s="1" t="s">
        <v>1653</v>
      </c>
      <c r="B719" t="str">
        <f>VLOOKUP(A719,'Customer Names'!A$1:D3054,4,0)</f>
        <v>Orloff</v>
      </c>
      <c r="C719">
        <f>VLOOKUP(A719,'Medical Examinations'!A$1:B3054,2,0)</f>
        <v>32.299999999999997</v>
      </c>
      <c r="D719">
        <f>VLOOKUP(A719,'Medical Examinations'!A$1:C3055,3,0)</f>
        <v>6.55</v>
      </c>
      <c r="E719" s="15" t="str">
        <f>VLOOKUP(A719,'Medical Examinations'!A$1:D3054,4,0)</f>
        <v>Yes</v>
      </c>
      <c r="F719" s="15" t="str">
        <f>VLOOKUP(A719,'Medical Examinations'!A$1:E3054,5,0)</f>
        <v>NO</v>
      </c>
      <c r="G719" s="15" t="str">
        <f>VLOOKUP(A719,'Medical Examinations'!A$1:F3054,6,0)</f>
        <v>NO</v>
      </c>
      <c r="H719" s="15">
        <f>VLOOKUP(A719,'Medical Examinations'!A$1:G3054,7,0)</f>
        <v>2</v>
      </c>
      <c r="I719" t="str">
        <f>VLOOKUP(A719,'Medical Examinations'!A$1:H3053,8,0)</f>
        <v>NO</v>
      </c>
      <c r="J719" t="str">
        <f>VLOOKUP(A719,'Medical Examinations'!A$1:J3054,10,0)</f>
        <v>Obesity</v>
      </c>
      <c r="K719" t="str">
        <f>VLOOKUP(A719,'Medical Examinations'!A$1:K3053,11,0)</f>
        <v>Diabetes</v>
      </c>
      <c r="L719" t="str">
        <f>VLOOKUP(A719,'Hospitalisation Details'!A$1:L3061,12,0)</f>
        <v>14-Jun-1961</v>
      </c>
      <c r="M719">
        <f>VLOOKUP(A719,'Hospitalisation Details'!A$1:F3062,6,0)</f>
        <v>14119.62</v>
      </c>
      <c r="N719" s="15" t="str">
        <f>VLOOKUP(A719,'Hospitalisation Details'!A$1:G3061,7,0)</f>
        <v>tier - 2</v>
      </c>
      <c r="O719" s="15" t="str">
        <f>VLOOKUP(A719,'Hospitalisation Details'!A$1:H3062,8,0)</f>
        <v>tier - 1</v>
      </c>
      <c r="P719" t="str">
        <f>VLOOKUP(A719,'Hospitalisation Details'!A$1:I3062,9,0)</f>
        <v>R1012</v>
      </c>
      <c r="Q719" s="15">
        <f>VLOOKUP(A719,'Hospitalisation Details'!A$1:M3062,13,0)</f>
        <v>61</v>
      </c>
    </row>
    <row r="720" spans="1:17" ht="15" x14ac:dyDescent="0.25">
      <c r="A720" s="1" t="s">
        <v>1652</v>
      </c>
      <c r="B720" t="str">
        <f>VLOOKUP(A720,'Customer Names'!A$1:D3055,4,0)</f>
        <v>Ramirez</v>
      </c>
      <c r="C720">
        <f>VLOOKUP(A720,'Medical Examinations'!A$1:B3055,2,0)</f>
        <v>39.51</v>
      </c>
      <c r="D720">
        <f>VLOOKUP(A720,'Medical Examinations'!A$1:C3056,3,0)</f>
        <v>5.79</v>
      </c>
      <c r="E720" s="15" t="str">
        <f>VLOOKUP(A720,'Medical Examinations'!A$1:D3055,4,0)</f>
        <v>Yes</v>
      </c>
      <c r="F720" s="15" t="str">
        <f>VLOOKUP(A720,'Medical Examinations'!A$1:E3055,5,0)</f>
        <v>NO</v>
      </c>
      <c r="G720" s="15" t="str">
        <f>VLOOKUP(A720,'Medical Examinations'!A$1:F3055,6,0)</f>
        <v>NO</v>
      </c>
      <c r="H720" s="15">
        <f>VLOOKUP(A720,'Medical Examinations'!A$1:G3055,7,0)</f>
        <v>0</v>
      </c>
      <c r="I720" t="str">
        <f>VLOOKUP(A720,'Medical Examinations'!A$1:H3054,8,0)</f>
        <v>NO</v>
      </c>
      <c r="J720" t="str">
        <f>VLOOKUP(A720,'Medical Examinations'!A$1:J3055,10,0)</f>
        <v>Obesity</v>
      </c>
      <c r="K720" t="str">
        <f>VLOOKUP(A720,'Medical Examinations'!A$1:K3054,11,0)</f>
        <v>Pre-Diabetes</v>
      </c>
      <c r="L720" t="str">
        <f>VLOOKUP(A720,'Hospitalisation Details'!A$1:L3062,12,0)</f>
        <v>26-Sep-1976</v>
      </c>
      <c r="M720">
        <f>VLOOKUP(A720,'Hospitalisation Details'!A$1:F3063,6,0)</f>
        <v>14098.07</v>
      </c>
      <c r="N720" s="15" t="str">
        <f>VLOOKUP(A720,'Hospitalisation Details'!A$1:G3062,7,0)</f>
        <v>tier - 2</v>
      </c>
      <c r="O720" s="15" t="str">
        <f>VLOOKUP(A720,'Hospitalisation Details'!A$1:H3063,8,0)</f>
        <v>tier - 3</v>
      </c>
      <c r="P720" t="str">
        <f>VLOOKUP(A720,'Hospitalisation Details'!A$1:I3063,9,0)</f>
        <v>R1023</v>
      </c>
      <c r="Q720" s="15">
        <f>VLOOKUP(A720,'Hospitalisation Details'!A$1:M3063,13,0)</f>
        <v>46</v>
      </c>
    </row>
    <row r="721" spans="1:17" ht="15" x14ac:dyDescent="0.25">
      <c r="A721" s="1" t="s">
        <v>1651</v>
      </c>
      <c r="B721" t="str">
        <f>VLOOKUP(A721,'Customer Names'!A$1:D3056,4,0)</f>
        <v>Fouquet</v>
      </c>
      <c r="C721">
        <f>VLOOKUP(A721,'Medical Examinations'!A$1:B3056,2,0)</f>
        <v>50.46</v>
      </c>
      <c r="D721">
        <f>VLOOKUP(A721,'Medical Examinations'!A$1:C3057,3,0)</f>
        <v>4.5599999999999996</v>
      </c>
      <c r="E721" s="15" t="str">
        <f>VLOOKUP(A721,'Medical Examinations'!A$1:D3056,4,0)</f>
        <v>NO</v>
      </c>
      <c r="F721" s="15" t="str">
        <f>VLOOKUP(A721,'Medical Examinations'!A$1:E3056,5,0)</f>
        <v>NO</v>
      </c>
      <c r="G721" s="15" t="str">
        <f>VLOOKUP(A721,'Medical Examinations'!A$1:F3056,6,0)</f>
        <v>NO</v>
      </c>
      <c r="H721" s="15">
        <f>VLOOKUP(A721,'Medical Examinations'!A$1:G3056,7,0)</f>
        <v>0</v>
      </c>
      <c r="I721" t="str">
        <f>VLOOKUP(A721,'Medical Examinations'!A$1:H3055,8,0)</f>
        <v>NO</v>
      </c>
      <c r="J721" t="str">
        <f>VLOOKUP(A721,'Medical Examinations'!A$1:J3056,10,0)</f>
        <v>Obesity</v>
      </c>
      <c r="K721" t="str">
        <f>VLOOKUP(A721,'Medical Examinations'!A$1:K3055,11,0)</f>
        <v>Normal</v>
      </c>
      <c r="L721" t="str">
        <f>VLOOKUP(A721,'Hospitalisation Details'!A$1:L3063,12,0)</f>
        <v>12-Sep-1991</v>
      </c>
      <c r="M721">
        <f>VLOOKUP(A721,'Hospitalisation Details'!A$1:F3064,6,0)</f>
        <v>14081.93</v>
      </c>
      <c r="N721" s="15" t="str">
        <f>VLOOKUP(A721,'Hospitalisation Details'!A$1:G3063,7,0)</f>
        <v>tier - 2</v>
      </c>
      <c r="O721" s="15" t="str">
        <f>VLOOKUP(A721,'Hospitalisation Details'!A$1:H3064,8,0)</f>
        <v>tier - 3</v>
      </c>
      <c r="P721" t="str">
        <f>VLOOKUP(A721,'Hospitalisation Details'!A$1:I3064,9,0)</f>
        <v>R1012</v>
      </c>
      <c r="Q721" s="15">
        <f>VLOOKUP(A721,'Hospitalisation Details'!A$1:M3064,13,0)</f>
        <v>31</v>
      </c>
    </row>
    <row r="722" spans="1:17" ht="15" x14ac:dyDescent="0.25">
      <c r="A722" s="1" t="s">
        <v>1650</v>
      </c>
      <c r="B722" t="str">
        <f>VLOOKUP(A722,'Customer Names'!A$1:D3057,4,0)</f>
        <v>McPhillips</v>
      </c>
      <c r="C722">
        <f>VLOOKUP(A722,'Medical Examinations'!A$1:B3057,2,0)</f>
        <v>31.73</v>
      </c>
      <c r="D722">
        <f>VLOOKUP(A722,'Medical Examinations'!A$1:C3058,3,0)</f>
        <v>7</v>
      </c>
      <c r="E722" s="15" t="str">
        <f>VLOOKUP(A722,'Medical Examinations'!A$1:D3057,4,0)</f>
        <v>NO</v>
      </c>
      <c r="F722" s="15" t="str">
        <f>VLOOKUP(A722,'Medical Examinations'!A$1:E3057,5,0)</f>
        <v>NO</v>
      </c>
      <c r="G722" s="15" t="str">
        <f>VLOOKUP(A722,'Medical Examinations'!A$1:F3057,6,0)</f>
        <v>NO</v>
      </c>
      <c r="H722" s="15">
        <f>VLOOKUP(A722,'Medical Examinations'!A$1:G3057,7,0)</f>
        <v>0</v>
      </c>
      <c r="I722" t="str">
        <f>VLOOKUP(A722,'Medical Examinations'!A$1:H3056,8,0)</f>
        <v>NO</v>
      </c>
      <c r="J722" t="str">
        <f>VLOOKUP(A722,'Medical Examinations'!A$1:J3057,10,0)</f>
        <v>Obesity</v>
      </c>
      <c r="K722" t="str">
        <f>VLOOKUP(A722,'Medical Examinations'!A$1:K3056,11,0)</f>
        <v>Diabetes</v>
      </c>
      <c r="L722" t="str">
        <f>VLOOKUP(A722,'Hospitalisation Details'!A$1:L3064,12,0)</f>
        <v>8-Nov-1960</v>
      </c>
      <c r="M722">
        <f>VLOOKUP(A722,'Hospitalisation Details'!A$1:F3065,6,0)</f>
        <v>14043.48</v>
      </c>
      <c r="N722" s="15" t="str">
        <f>VLOOKUP(A722,'Hospitalisation Details'!A$1:G3064,7,0)</f>
        <v>tier - 2</v>
      </c>
      <c r="O722" s="15" t="str">
        <f>VLOOKUP(A722,'Hospitalisation Details'!A$1:H3065,8,0)</f>
        <v>tier - 3</v>
      </c>
      <c r="P722" t="str">
        <f>VLOOKUP(A722,'Hospitalisation Details'!A$1:I3065,9,0)</f>
        <v>R1024</v>
      </c>
      <c r="Q722" s="15">
        <f>VLOOKUP(A722,'Hospitalisation Details'!A$1:M3065,13,0)</f>
        <v>62</v>
      </c>
    </row>
    <row r="723" spans="1:17" ht="15" x14ac:dyDescent="0.25">
      <c r="A723" s="1" t="s">
        <v>1649</v>
      </c>
      <c r="B723" t="str">
        <f>VLOOKUP(A723,'Customer Names'!A$1:D3058,4,0)</f>
        <v>Burgin</v>
      </c>
      <c r="C723">
        <f>VLOOKUP(A723,'Medical Examinations'!A$1:B3058,2,0)</f>
        <v>32.1</v>
      </c>
      <c r="D723">
        <f>VLOOKUP(A723,'Medical Examinations'!A$1:C3059,3,0)</f>
        <v>6.57</v>
      </c>
      <c r="E723" s="15" t="str">
        <f>VLOOKUP(A723,'Medical Examinations'!A$1:D3058,4,0)</f>
        <v>Yes</v>
      </c>
      <c r="F723" s="15" t="str">
        <f>VLOOKUP(A723,'Medical Examinations'!A$1:E3058,5,0)</f>
        <v>NO</v>
      </c>
      <c r="G723" s="15" t="str">
        <f>VLOOKUP(A723,'Medical Examinations'!A$1:F3058,6,0)</f>
        <v>Yes</v>
      </c>
      <c r="H723" s="15">
        <f>VLOOKUP(A723,'Medical Examinations'!A$1:G3058,7,0)</f>
        <v>1</v>
      </c>
      <c r="I723" t="str">
        <f>VLOOKUP(A723,'Medical Examinations'!A$1:H3057,8,0)</f>
        <v>NO</v>
      </c>
      <c r="J723" t="str">
        <f>VLOOKUP(A723,'Medical Examinations'!A$1:J3058,10,0)</f>
        <v>Over Weight</v>
      </c>
      <c r="K723" t="str">
        <f>VLOOKUP(A723,'Medical Examinations'!A$1:K3057,11,0)</f>
        <v>Diabetes</v>
      </c>
      <c r="L723" t="str">
        <f>VLOOKUP(A723,'Hospitalisation Details'!A$1:L3065,12,0)</f>
        <v>8-Jul-1963</v>
      </c>
      <c r="M723">
        <f>VLOOKUP(A723,'Hospitalisation Details'!A$1:F3066,6,0)</f>
        <v>14007.22</v>
      </c>
      <c r="N723" s="15" t="str">
        <f>VLOOKUP(A723,'Hospitalisation Details'!A$1:G3065,7,0)</f>
        <v>tier - 2</v>
      </c>
      <c r="O723" s="15" t="str">
        <f>VLOOKUP(A723,'Hospitalisation Details'!A$1:H3066,8,0)</f>
        <v>tier - 3</v>
      </c>
      <c r="P723" t="str">
        <f>VLOOKUP(A723,'Hospitalisation Details'!A$1:I3066,9,0)</f>
        <v>R1011</v>
      </c>
      <c r="Q723" s="15">
        <f>VLOOKUP(A723,'Hospitalisation Details'!A$1:M3066,13,0)</f>
        <v>59</v>
      </c>
    </row>
    <row r="724" spans="1:17" ht="15" x14ac:dyDescent="0.25">
      <c r="A724" s="1" t="s">
        <v>1648</v>
      </c>
      <c r="B724" t="str">
        <f>VLOOKUP(A724,'Customer Names'!A$1:D3059,4,0)</f>
        <v>Roberts</v>
      </c>
      <c r="C724">
        <f>VLOOKUP(A724,'Medical Examinations'!A$1:B3059,2,0)</f>
        <v>27.83</v>
      </c>
      <c r="D724">
        <f>VLOOKUP(A724,'Medical Examinations'!A$1:C3060,3,0)</f>
        <v>11.61</v>
      </c>
      <c r="E724" s="15" t="str">
        <f>VLOOKUP(A724,'Medical Examinations'!A$1:D3059,4,0)</f>
        <v>Yes</v>
      </c>
      <c r="F724" s="15" t="str">
        <f>VLOOKUP(A724,'Medical Examinations'!A$1:E3059,5,0)</f>
        <v>NO</v>
      </c>
      <c r="G724" s="15" t="str">
        <f>VLOOKUP(A724,'Medical Examinations'!A$1:F3059,6,0)</f>
        <v>Yes</v>
      </c>
      <c r="H724" s="15">
        <f>VLOOKUP(A724,'Medical Examinations'!A$1:G3059,7,0)</f>
        <v>1</v>
      </c>
      <c r="I724" t="str">
        <f>VLOOKUP(A724,'Medical Examinations'!A$1:H3058,8,0)</f>
        <v>NO</v>
      </c>
      <c r="J724" t="str">
        <f>VLOOKUP(A724,'Medical Examinations'!A$1:J3059,10,0)</f>
        <v>Over Weight</v>
      </c>
      <c r="K724" t="str">
        <f>VLOOKUP(A724,'Medical Examinations'!A$1:K3058,11,0)</f>
        <v>Diabetes</v>
      </c>
      <c r="L724" t="str">
        <f>VLOOKUP(A724,'Hospitalisation Details'!A$1:L3066,12,0)</f>
        <v>6-Jul-1963</v>
      </c>
      <c r="M724">
        <f>VLOOKUP(A724,'Hospitalisation Details'!A$1:F3067,6,0)</f>
        <v>14001.29</v>
      </c>
      <c r="N724" s="15" t="str">
        <f>VLOOKUP(A724,'Hospitalisation Details'!A$1:G3066,7,0)</f>
        <v>tier - 2</v>
      </c>
      <c r="O724" s="15" t="str">
        <f>VLOOKUP(A724,'Hospitalisation Details'!A$1:H3067,8,0)</f>
        <v>tier - 2</v>
      </c>
      <c r="P724" t="str">
        <f>VLOOKUP(A724,'Hospitalisation Details'!A$1:I3067,9,0)</f>
        <v>R1013</v>
      </c>
      <c r="Q724" s="15">
        <f>VLOOKUP(A724,'Hospitalisation Details'!A$1:M3067,13,0)</f>
        <v>59</v>
      </c>
    </row>
    <row r="725" spans="1:17" ht="15" x14ac:dyDescent="0.25">
      <c r="A725" s="1" t="s">
        <v>1647</v>
      </c>
      <c r="B725" t="str">
        <f>VLOOKUP(A725,'Customer Names'!A$1:D3060,4,0)</f>
        <v>Nemec</v>
      </c>
      <c r="C725">
        <f>VLOOKUP(A725,'Medical Examinations'!A$1:B3060,2,0)</f>
        <v>27.72</v>
      </c>
      <c r="D725">
        <f>VLOOKUP(A725,'Medical Examinations'!A$1:C3061,3,0)</f>
        <v>8.16</v>
      </c>
      <c r="E725" s="15" t="str">
        <f>VLOOKUP(A725,'Medical Examinations'!A$1:D3060,4,0)</f>
        <v>Yes</v>
      </c>
      <c r="F725" s="15" t="str">
        <f>VLOOKUP(A725,'Medical Examinations'!A$1:E3060,5,0)</f>
        <v>NO</v>
      </c>
      <c r="G725" s="15" t="str">
        <f>VLOOKUP(A725,'Medical Examinations'!A$1:F3060,6,0)</f>
        <v>Yes</v>
      </c>
      <c r="H725" s="15">
        <f>VLOOKUP(A725,'Medical Examinations'!A$1:G3060,7,0)</f>
        <v>1</v>
      </c>
      <c r="I725" t="str">
        <f>VLOOKUP(A725,'Medical Examinations'!A$1:H3059,8,0)</f>
        <v>NO</v>
      </c>
      <c r="J725" t="str">
        <f>VLOOKUP(A725,'Medical Examinations'!A$1:J3060,10,0)</f>
        <v>Obesity</v>
      </c>
      <c r="K725" t="str">
        <f>VLOOKUP(A725,'Medical Examinations'!A$1:K3059,11,0)</f>
        <v>Diabetes</v>
      </c>
      <c r="L725" t="str">
        <f>VLOOKUP(A725,'Hospitalisation Details'!A$1:L3067,12,0)</f>
        <v>23-Dec-1963</v>
      </c>
      <c r="M725">
        <f>VLOOKUP(A725,'Hospitalisation Details'!A$1:F3068,6,0)</f>
        <v>14001.13</v>
      </c>
      <c r="N725" s="15" t="str">
        <f>VLOOKUP(A725,'Hospitalisation Details'!A$1:G3067,7,0)</f>
        <v>tier - 2</v>
      </c>
      <c r="O725" s="15" t="str">
        <f>VLOOKUP(A725,'Hospitalisation Details'!A$1:H3068,8,0)</f>
        <v>tier - 1</v>
      </c>
      <c r="P725" t="str">
        <f>VLOOKUP(A725,'Hospitalisation Details'!A$1:I3068,9,0)</f>
        <v>R1013</v>
      </c>
      <c r="Q725" s="15">
        <f>VLOOKUP(A725,'Hospitalisation Details'!A$1:M3068,13,0)</f>
        <v>59</v>
      </c>
    </row>
    <row r="726" spans="1:17" ht="15" x14ac:dyDescent="0.25">
      <c r="A726" s="1" t="s">
        <v>1646</v>
      </c>
      <c r="B726" t="str">
        <f>VLOOKUP(A726,'Customer Names'!A$1:D3061,4,0)</f>
        <v>Appman</v>
      </c>
      <c r="C726">
        <f>VLOOKUP(A726,'Medical Examinations'!A$1:B3061,2,0)</f>
        <v>36.765000000000001</v>
      </c>
      <c r="D726">
        <f>VLOOKUP(A726,'Medical Examinations'!A$1:C3062,3,0)</f>
        <v>4.4800000000000004</v>
      </c>
      <c r="E726" s="15" t="str">
        <f>VLOOKUP(A726,'Medical Examinations'!A$1:D3061,4,0)</f>
        <v>Yes</v>
      </c>
      <c r="F726" s="15" t="str">
        <f>VLOOKUP(A726,'Medical Examinations'!A$1:E3061,5,0)</f>
        <v>NO</v>
      </c>
      <c r="G726" s="15" t="str">
        <f>VLOOKUP(A726,'Medical Examinations'!A$1:F3061,6,0)</f>
        <v>NO</v>
      </c>
      <c r="H726" s="15">
        <f>VLOOKUP(A726,'Medical Examinations'!A$1:G3061,7,0)</f>
        <v>2</v>
      </c>
      <c r="I726" t="str">
        <f>VLOOKUP(A726,'Medical Examinations'!A$1:H3060,8,0)</f>
        <v>NO</v>
      </c>
      <c r="J726" t="str">
        <f>VLOOKUP(A726,'Medical Examinations'!A$1:J3061,10,0)</f>
        <v>Obesity</v>
      </c>
      <c r="K726" t="str">
        <f>VLOOKUP(A726,'Medical Examinations'!A$1:K3060,11,0)</f>
        <v>Normal</v>
      </c>
      <c r="L726" t="str">
        <f>VLOOKUP(A726,'Hospitalisation Details'!A$1:L3068,12,0)</f>
        <v>6-Sep-1959</v>
      </c>
      <c r="M726">
        <f>VLOOKUP(A726,'Hospitalisation Details'!A$1:F3069,6,0)</f>
        <v>13981.85</v>
      </c>
      <c r="N726" s="15" t="str">
        <f>VLOOKUP(A726,'Hospitalisation Details'!A$1:G3068,7,0)</f>
        <v>tier - 2</v>
      </c>
      <c r="O726" s="15" t="str">
        <f>VLOOKUP(A726,'Hospitalisation Details'!A$1:H3069,8,0)</f>
        <v>tier - 1</v>
      </c>
      <c r="P726" t="str">
        <f>VLOOKUP(A726,'Hospitalisation Details'!A$1:I3069,9,0)</f>
        <v>R1016</v>
      </c>
      <c r="Q726" s="15">
        <f>VLOOKUP(A726,'Hospitalisation Details'!A$1:M3069,13,0)</f>
        <v>63</v>
      </c>
    </row>
    <row r="727" spans="1:17" ht="15" x14ac:dyDescent="0.25">
      <c r="A727" s="1" t="s">
        <v>1645</v>
      </c>
      <c r="B727" t="str">
        <f>VLOOKUP(A727,'Customer Names'!A$1:D3062,4,0)</f>
        <v>Driscoll</v>
      </c>
      <c r="C727">
        <f>VLOOKUP(A727,'Medical Examinations'!A$1:B3062,2,0)</f>
        <v>48.36</v>
      </c>
      <c r="D727">
        <f>VLOOKUP(A727,'Medical Examinations'!A$1:C3063,3,0)</f>
        <v>4.08</v>
      </c>
      <c r="E727" s="15" t="str">
        <f>VLOOKUP(A727,'Medical Examinations'!A$1:D3062,4,0)</f>
        <v>NO</v>
      </c>
      <c r="F727" s="15" t="str">
        <f>VLOOKUP(A727,'Medical Examinations'!A$1:E3062,5,0)</f>
        <v>NO</v>
      </c>
      <c r="G727" s="15" t="str">
        <f>VLOOKUP(A727,'Medical Examinations'!A$1:F3062,6,0)</f>
        <v>NO</v>
      </c>
      <c r="H727" s="15">
        <f>VLOOKUP(A727,'Medical Examinations'!A$1:G3062,7,0)</f>
        <v>0</v>
      </c>
      <c r="I727" t="str">
        <f>VLOOKUP(A727,'Medical Examinations'!A$1:H3061,8,0)</f>
        <v>NO</v>
      </c>
      <c r="J727" t="str">
        <f>VLOOKUP(A727,'Medical Examinations'!A$1:J3062,10,0)</f>
        <v>Obesity</v>
      </c>
      <c r="K727" t="str">
        <f>VLOOKUP(A727,'Medical Examinations'!A$1:K3061,11,0)</f>
        <v>Normal</v>
      </c>
      <c r="L727" t="str">
        <f>VLOOKUP(A727,'Hospitalisation Details'!A$1:L3069,12,0)</f>
        <v>13-Jul-1990</v>
      </c>
      <c r="M727">
        <f>VLOOKUP(A727,'Hospitalisation Details'!A$1:F3070,6,0)</f>
        <v>13979.45</v>
      </c>
      <c r="N727" s="15" t="str">
        <f>VLOOKUP(A727,'Hospitalisation Details'!A$1:G3069,7,0)</f>
        <v>tier - 2</v>
      </c>
      <c r="O727" s="15" t="str">
        <f>VLOOKUP(A727,'Hospitalisation Details'!A$1:H3070,8,0)</f>
        <v>tier - 1</v>
      </c>
      <c r="P727" t="str">
        <f>VLOOKUP(A727,'Hospitalisation Details'!A$1:I3070,9,0)</f>
        <v>R1023</v>
      </c>
      <c r="Q727" s="15">
        <f>VLOOKUP(A727,'Hospitalisation Details'!A$1:M3070,13,0)</f>
        <v>32</v>
      </c>
    </row>
    <row r="728" spans="1:17" ht="15" x14ac:dyDescent="0.25">
      <c r="A728" s="1" t="s">
        <v>1644</v>
      </c>
      <c r="B728" t="str">
        <f>VLOOKUP(A728,'Customer Names'!A$1:D3063,4,0)</f>
        <v>Glotzbach</v>
      </c>
      <c r="C728">
        <f>VLOOKUP(A728,'Medical Examinations'!A$1:B3063,2,0)</f>
        <v>31.445</v>
      </c>
      <c r="D728">
        <f>VLOOKUP(A728,'Medical Examinations'!A$1:C3064,3,0)</f>
        <v>4.4000000000000004</v>
      </c>
      <c r="E728" s="15" t="str">
        <f>VLOOKUP(A728,'Medical Examinations'!A$1:D3063,4,0)</f>
        <v>Yes</v>
      </c>
      <c r="F728" s="15" t="str">
        <f>VLOOKUP(A728,'Medical Examinations'!A$1:E3063,5,0)</f>
        <v>NO</v>
      </c>
      <c r="G728" s="15" t="str">
        <f>VLOOKUP(A728,'Medical Examinations'!A$1:F3063,6,0)</f>
        <v>NO</v>
      </c>
      <c r="H728" s="15">
        <f>VLOOKUP(A728,'Medical Examinations'!A$1:G3063,7,0)</f>
        <v>2</v>
      </c>
      <c r="I728" t="str">
        <f>VLOOKUP(A728,'Medical Examinations'!A$1:H3062,8,0)</f>
        <v>NO</v>
      </c>
      <c r="J728" t="str">
        <f>VLOOKUP(A728,'Medical Examinations'!A$1:J3063,10,0)</f>
        <v>Over Weight</v>
      </c>
      <c r="K728" t="str">
        <f>VLOOKUP(A728,'Medical Examinations'!A$1:K3062,11,0)</f>
        <v>Normal</v>
      </c>
      <c r="L728" t="str">
        <f>VLOOKUP(A728,'Hospitalisation Details'!A$1:L3070,12,0)</f>
        <v>29-Aug-1959</v>
      </c>
      <c r="M728">
        <f>VLOOKUP(A728,'Hospitalisation Details'!A$1:F3071,6,0)</f>
        <v>13974.46</v>
      </c>
      <c r="N728" s="15" t="str">
        <f>VLOOKUP(A728,'Hospitalisation Details'!A$1:G3070,7,0)</f>
        <v>tier - 2</v>
      </c>
      <c r="O728" s="15" t="str">
        <f>VLOOKUP(A728,'Hospitalisation Details'!A$1:H3071,8,0)</f>
        <v>tier - 2</v>
      </c>
      <c r="P728" t="str">
        <f>VLOOKUP(A728,'Hospitalisation Details'!A$1:I3071,9,0)</f>
        <v>R1019</v>
      </c>
      <c r="Q728" s="15">
        <f>VLOOKUP(A728,'Hospitalisation Details'!A$1:M3071,13,0)</f>
        <v>63</v>
      </c>
    </row>
    <row r="729" spans="1:17" ht="15" x14ac:dyDescent="0.25">
      <c r="A729" s="1" t="s">
        <v>1643</v>
      </c>
      <c r="B729" t="str">
        <f>VLOOKUP(A729,'Customer Names'!A$1:D3064,4,0)</f>
        <v>Tenforde</v>
      </c>
      <c r="C729">
        <f>VLOOKUP(A729,'Medical Examinations'!A$1:B3064,2,0)</f>
        <v>27.55</v>
      </c>
      <c r="D729">
        <f>VLOOKUP(A729,'Medical Examinations'!A$1:C3065,3,0)</f>
        <v>9.02</v>
      </c>
      <c r="E729" s="15" t="str">
        <f>VLOOKUP(A729,'Medical Examinations'!A$1:D3064,4,0)</f>
        <v>NO</v>
      </c>
      <c r="F729" s="15" t="str">
        <f>VLOOKUP(A729,'Medical Examinations'!A$1:E3064,5,0)</f>
        <v>NO</v>
      </c>
      <c r="G729" s="15" t="str">
        <f>VLOOKUP(A729,'Medical Examinations'!A$1:F3064,6,0)</f>
        <v>NO</v>
      </c>
      <c r="H729" s="15">
        <f>VLOOKUP(A729,'Medical Examinations'!A$1:G3064,7,0)</f>
        <v>0</v>
      </c>
      <c r="I729" t="str">
        <f>VLOOKUP(A729,'Medical Examinations'!A$1:H3063,8,0)</f>
        <v>NO</v>
      </c>
      <c r="J729" t="str">
        <f>VLOOKUP(A729,'Medical Examinations'!A$1:J3064,10,0)</f>
        <v>Obesity</v>
      </c>
      <c r="K729" t="str">
        <f>VLOOKUP(A729,'Medical Examinations'!A$1:K3063,11,0)</f>
        <v>Diabetes</v>
      </c>
      <c r="L729" t="str">
        <f>VLOOKUP(A729,'Hospitalisation Details'!A$1:L3071,12,0)</f>
        <v>18-Jun-1960</v>
      </c>
      <c r="M729">
        <f>VLOOKUP(A729,'Hospitalisation Details'!A$1:F3072,6,0)</f>
        <v>13937.67</v>
      </c>
      <c r="N729" s="15" t="str">
        <f>VLOOKUP(A729,'Hospitalisation Details'!A$1:G3071,7,0)</f>
        <v>tier - 2</v>
      </c>
      <c r="O729" s="15" t="str">
        <f>VLOOKUP(A729,'Hospitalisation Details'!A$1:H3072,8,0)</f>
        <v>tier - 1</v>
      </c>
      <c r="P729" t="str">
        <f>VLOOKUP(A729,'Hospitalisation Details'!A$1:I3072,9,0)</f>
        <v>R1012</v>
      </c>
      <c r="Q729" s="15">
        <f>VLOOKUP(A729,'Hospitalisation Details'!A$1:M3072,13,0)</f>
        <v>62</v>
      </c>
    </row>
    <row r="730" spans="1:17" ht="15" x14ac:dyDescent="0.25">
      <c r="A730" s="1" t="s">
        <v>1642</v>
      </c>
      <c r="B730" t="str">
        <f>VLOOKUP(A730,'Customer Names'!A$1:D3065,4,0)</f>
        <v>Ramirez</v>
      </c>
      <c r="C730">
        <f>VLOOKUP(A730,'Medical Examinations'!A$1:B3065,2,0)</f>
        <v>33.11</v>
      </c>
      <c r="D730">
        <f>VLOOKUP(A730,'Medical Examinations'!A$1:C3066,3,0)</f>
        <v>8.06</v>
      </c>
      <c r="E730" s="15" t="str">
        <f>VLOOKUP(A730,'Medical Examinations'!A$1:D3065,4,0)</f>
        <v>NO</v>
      </c>
      <c r="F730" s="15" t="str">
        <f>VLOOKUP(A730,'Medical Examinations'!A$1:E3065,5,0)</f>
        <v>NO</v>
      </c>
      <c r="G730" s="15" t="str">
        <f>VLOOKUP(A730,'Medical Examinations'!A$1:F3065,6,0)</f>
        <v>NO</v>
      </c>
      <c r="H730" s="15">
        <f>VLOOKUP(A730,'Medical Examinations'!A$1:G3065,7,0)</f>
        <v>0</v>
      </c>
      <c r="I730" t="str">
        <f>VLOOKUP(A730,'Medical Examinations'!A$1:H3064,8,0)</f>
        <v>NO</v>
      </c>
      <c r="J730" t="str">
        <f>VLOOKUP(A730,'Medical Examinations'!A$1:J3065,10,0)</f>
        <v>Obesity</v>
      </c>
      <c r="K730" t="str">
        <f>VLOOKUP(A730,'Medical Examinations'!A$1:K3064,11,0)</f>
        <v>Diabetes</v>
      </c>
      <c r="L730" t="str">
        <f>VLOOKUP(A730,'Hospitalisation Details'!A$1:L3072,12,0)</f>
        <v>27-Jul-1962</v>
      </c>
      <c r="M730">
        <f>VLOOKUP(A730,'Hospitalisation Details'!A$1:F3073,6,0)</f>
        <v>13919.82</v>
      </c>
      <c r="N730" s="15" t="str">
        <f>VLOOKUP(A730,'Hospitalisation Details'!A$1:G3072,7,0)</f>
        <v>tier - 2</v>
      </c>
      <c r="O730" s="15" t="str">
        <f>VLOOKUP(A730,'Hospitalisation Details'!A$1:H3073,8,0)</f>
        <v>tier - 2</v>
      </c>
      <c r="P730" t="str">
        <f>VLOOKUP(A730,'Hospitalisation Details'!A$1:I3073,9,0)</f>
        <v>R1013</v>
      </c>
      <c r="Q730" s="15">
        <f>VLOOKUP(A730,'Hospitalisation Details'!A$1:M3073,13,0)</f>
        <v>60</v>
      </c>
    </row>
    <row r="731" spans="1:17" ht="15" x14ac:dyDescent="0.25">
      <c r="A731" s="1" t="s">
        <v>1641</v>
      </c>
      <c r="B731" t="str">
        <f>VLOOKUP(A731,'Customer Names'!A$1:D3066,4,0)</f>
        <v>Stanley Torres</v>
      </c>
      <c r="C731">
        <f>VLOOKUP(A731,'Medical Examinations'!A$1:B3066,2,0)</f>
        <v>36.85</v>
      </c>
      <c r="D731">
        <f>VLOOKUP(A731,'Medical Examinations'!A$1:C3067,3,0)</f>
        <v>6.21</v>
      </c>
      <c r="E731" s="15" t="str">
        <f>VLOOKUP(A731,'Medical Examinations'!A$1:D3066,4,0)</f>
        <v>Yes</v>
      </c>
      <c r="F731" s="15" t="str">
        <f>VLOOKUP(A731,'Medical Examinations'!A$1:E3066,5,0)</f>
        <v>NO</v>
      </c>
      <c r="G731" s="15" t="str">
        <f>VLOOKUP(A731,'Medical Examinations'!A$1:F3066,6,0)</f>
        <v>NO</v>
      </c>
      <c r="H731" s="15">
        <f>VLOOKUP(A731,'Medical Examinations'!A$1:G3066,7,0)</f>
        <v>2</v>
      </c>
      <c r="I731" t="str">
        <f>VLOOKUP(A731,'Medical Examinations'!A$1:H3065,8,0)</f>
        <v>NO</v>
      </c>
      <c r="J731" t="str">
        <f>VLOOKUP(A731,'Medical Examinations'!A$1:J3066,10,0)</f>
        <v>Obesity</v>
      </c>
      <c r="K731" t="str">
        <f>VLOOKUP(A731,'Medical Examinations'!A$1:K3065,11,0)</f>
        <v>Pre-Diabetes</v>
      </c>
      <c r="L731" t="str">
        <f>VLOOKUP(A731,'Hospitalisation Details'!A$1:L3073,12,0)</f>
        <v>7-Jul-1959</v>
      </c>
      <c r="M731">
        <f>VLOOKUP(A731,'Hospitalisation Details'!A$1:F3074,6,0)</f>
        <v>13887.97</v>
      </c>
      <c r="N731" s="15" t="str">
        <f>VLOOKUP(A731,'Hospitalisation Details'!A$1:G3073,7,0)</f>
        <v>tier - 2</v>
      </c>
      <c r="O731" s="15" t="str">
        <f>VLOOKUP(A731,'Hospitalisation Details'!A$1:H3074,8,0)</f>
        <v>tier - 2</v>
      </c>
      <c r="P731" t="str">
        <f>VLOOKUP(A731,'Hospitalisation Details'!A$1:I3074,9,0)</f>
        <v>R1013</v>
      </c>
      <c r="Q731" s="15">
        <f>VLOOKUP(A731,'Hospitalisation Details'!A$1:M3074,13,0)</f>
        <v>63</v>
      </c>
    </row>
    <row r="732" spans="1:17" ht="15" x14ac:dyDescent="0.25">
      <c r="A732" s="1" t="s">
        <v>1640</v>
      </c>
      <c r="B732" t="str">
        <f>VLOOKUP(A732,'Customer Names'!A$1:D3067,4,0)</f>
        <v>Vandongen</v>
      </c>
      <c r="C732">
        <f>VLOOKUP(A732,'Medical Examinations'!A$1:B3067,2,0)</f>
        <v>36.299999999999997</v>
      </c>
      <c r="D732">
        <f>VLOOKUP(A732,'Medical Examinations'!A$1:C3068,3,0)</f>
        <v>5.79</v>
      </c>
      <c r="E732" s="15" t="str">
        <f>VLOOKUP(A732,'Medical Examinations'!A$1:D3067,4,0)</f>
        <v>Yes</v>
      </c>
      <c r="F732" s="15" t="str">
        <f>VLOOKUP(A732,'Medical Examinations'!A$1:E3067,5,0)</f>
        <v>NO</v>
      </c>
      <c r="G732" s="15" t="str">
        <f>VLOOKUP(A732,'Medical Examinations'!A$1:F3067,6,0)</f>
        <v>NO</v>
      </c>
      <c r="H732" s="15">
        <f>VLOOKUP(A732,'Medical Examinations'!A$1:G3067,7,0)</f>
        <v>2</v>
      </c>
      <c r="I732" t="str">
        <f>VLOOKUP(A732,'Medical Examinations'!A$1:H3066,8,0)</f>
        <v>NO</v>
      </c>
      <c r="J732" t="str">
        <f>VLOOKUP(A732,'Medical Examinations'!A$1:J3067,10,0)</f>
        <v>Obesity</v>
      </c>
      <c r="K732" t="str">
        <f>VLOOKUP(A732,'Medical Examinations'!A$1:K3066,11,0)</f>
        <v>Pre-Diabetes</v>
      </c>
      <c r="L732" t="str">
        <f>VLOOKUP(A732,'Hospitalisation Details'!A$1:L3074,12,0)</f>
        <v>29-Dec-1959</v>
      </c>
      <c r="M732">
        <f>VLOOKUP(A732,'Hospitalisation Details'!A$1:F3075,6,0)</f>
        <v>13887.2</v>
      </c>
      <c r="N732" s="15" t="str">
        <f>VLOOKUP(A732,'Hospitalisation Details'!A$1:G3074,7,0)</f>
        <v>tier - 2</v>
      </c>
      <c r="O732" s="15" t="str">
        <f>VLOOKUP(A732,'Hospitalisation Details'!A$1:H3075,8,0)</f>
        <v>tier - 3</v>
      </c>
      <c r="P732" t="str">
        <f>VLOOKUP(A732,'Hospitalisation Details'!A$1:I3075,9,0)</f>
        <v>R1013</v>
      </c>
      <c r="Q732" s="15">
        <f>VLOOKUP(A732,'Hospitalisation Details'!A$1:M3075,13,0)</f>
        <v>63</v>
      </c>
    </row>
    <row r="733" spans="1:17" ht="15" x14ac:dyDescent="0.25">
      <c r="A733" s="1" t="s">
        <v>1639</v>
      </c>
      <c r="B733" t="str">
        <f>VLOOKUP(A733,'Customer Names'!A$1:D3068,4,0)</f>
        <v>Liebald</v>
      </c>
      <c r="C733">
        <f>VLOOKUP(A733,'Medical Examinations'!A$1:B3068,2,0)</f>
        <v>45.34</v>
      </c>
      <c r="D733">
        <f>VLOOKUP(A733,'Medical Examinations'!A$1:C3069,3,0)</f>
        <v>5.69</v>
      </c>
      <c r="E733" s="15" t="str">
        <f>VLOOKUP(A733,'Medical Examinations'!A$1:D3068,4,0)</f>
        <v>Yes</v>
      </c>
      <c r="F733" s="15" t="str">
        <f>VLOOKUP(A733,'Medical Examinations'!A$1:E3068,5,0)</f>
        <v>NO</v>
      </c>
      <c r="G733" s="15" t="str">
        <f>VLOOKUP(A733,'Medical Examinations'!A$1:F3068,6,0)</f>
        <v>NO</v>
      </c>
      <c r="H733" s="15">
        <f>VLOOKUP(A733,'Medical Examinations'!A$1:G3068,7,0)</f>
        <v>0</v>
      </c>
      <c r="I733" t="str">
        <f>VLOOKUP(A733,'Medical Examinations'!A$1:H3067,8,0)</f>
        <v>NO</v>
      </c>
      <c r="J733" t="str">
        <f>VLOOKUP(A733,'Medical Examinations'!A$1:J3068,10,0)</f>
        <v>Obesity</v>
      </c>
      <c r="K733" t="str">
        <f>VLOOKUP(A733,'Medical Examinations'!A$1:K3067,11,0)</f>
        <v>Normal</v>
      </c>
      <c r="L733" t="str">
        <f>VLOOKUP(A733,'Hospitalisation Details'!A$1:L3075,12,0)</f>
        <v>25-Sep-1985</v>
      </c>
      <c r="M733">
        <f>VLOOKUP(A733,'Hospitalisation Details'!A$1:F3076,6,0)</f>
        <v>13886.4</v>
      </c>
      <c r="N733" s="15" t="str">
        <f>VLOOKUP(A733,'Hospitalisation Details'!A$1:G3075,7,0)</f>
        <v>tier - 2</v>
      </c>
      <c r="O733" s="15" t="str">
        <f>VLOOKUP(A733,'Hospitalisation Details'!A$1:H3076,8,0)</f>
        <v>tier - 2</v>
      </c>
      <c r="P733" t="str">
        <f>VLOOKUP(A733,'Hospitalisation Details'!A$1:I3076,9,0)</f>
        <v>R1012</v>
      </c>
      <c r="Q733" s="15">
        <f>VLOOKUP(A733,'Hospitalisation Details'!A$1:M3076,13,0)</f>
        <v>37</v>
      </c>
    </row>
    <row r="734" spans="1:17" ht="15" x14ac:dyDescent="0.25">
      <c r="A734" s="1" t="s">
        <v>1638</v>
      </c>
      <c r="B734" t="str">
        <f>VLOOKUP(A734,'Customer Names'!A$1:D3069,4,0)</f>
        <v>Holte</v>
      </c>
      <c r="C734">
        <f>VLOOKUP(A734,'Medical Examinations'!A$1:B3069,2,0)</f>
        <v>31.8</v>
      </c>
      <c r="D734">
        <f>VLOOKUP(A734,'Medical Examinations'!A$1:C3070,3,0)</f>
        <v>5.36</v>
      </c>
      <c r="E734" s="15" t="str">
        <f>VLOOKUP(A734,'Medical Examinations'!A$1:D3069,4,0)</f>
        <v>Yes</v>
      </c>
      <c r="F734" s="15" t="str">
        <f>VLOOKUP(A734,'Medical Examinations'!A$1:E3069,5,0)</f>
        <v>NO</v>
      </c>
      <c r="G734" s="15" t="str">
        <f>VLOOKUP(A734,'Medical Examinations'!A$1:F3069,6,0)</f>
        <v>NO</v>
      </c>
      <c r="H734" s="15">
        <f>VLOOKUP(A734,'Medical Examinations'!A$1:G3069,7,0)</f>
        <v>2</v>
      </c>
      <c r="I734" t="str">
        <f>VLOOKUP(A734,'Medical Examinations'!A$1:H3068,8,0)</f>
        <v>NO</v>
      </c>
      <c r="J734" t="str">
        <f>VLOOKUP(A734,'Medical Examinations'!A$1:J3069,10,0)</f>
        <v>Obesity</v>
      </c>
      <c r="K734" t="str">
        <f>VLOOKUP(A734,'Medical Examinations'!A$1:K3068,11,0)</f>
        <v>Normal</v>
      </c>
      <c r="L734" t="str">
        <f>VLOOKUP(A734,'Hospitalisation Details'!A$1:L3076,12,0)</f>
        <v>5-Oct-1959</v>
      </c>
      <c r="M734">
        <f>VLOOKUP(A734,'Hospitalisation Details'!A$1:F3077,6,0)</f>
        <v>13880.95</v>
      </c>
      <c r="N734" s="15" t="str">
        <f>VLOOKUP(A734,'Hospitalisation Details'!A$1:G3076,7,0)</f>
        <v>tier - 2</v>
      </c>
      <c r="O734" s="15" t="str">
        <f>VLOOKUP(A734,'Hospitalisation Details'!A$1:H3077,8,0)</f>
        <v>tier - 2</v>
      </c>
      <c r="P734" t="str">
        <f>VLOOKUP(A734,'Hospitalisation Details'!A$1:I3077,9,0)</f>
        <v>R1011</v>
      </c>
      <c r="Q734" s="15">
        <f>VLOOKUP(A734,'Hospitalisation Details'!A$1:M3077,13,0)</f>
        <v>63</v>
      </c>
    </row>
    <row r="735" spans="1:17" ht="15" x14ac:dyDescent="0.25">
      <c r="A735" s="1" t="s">
        <v>1637</v>
      </c>
      <c r="B735" t="str">
        <f>VLOOKUP(A735,'Customer Names'!A$1:D3070,4,0)</f>
        <v>Johnson</v>
      </c>
      <c r="C735">
        <f>VLOOKUP(A735,'Medical Examinations'!A$1:B3070,2,0)</f>
        <v>41.02</v>
      </c>
      <c r="D735">
        <f>VLOOKUP(A735,'Medical Examinations'!A$1:C3071,3,0)</f>
        <v>11.37</v>
      </c>
      <c r="E735" s="15" t="str">
        <f>VLOOKUP(A735,'Medical Examinations'!A$1:D3070,4,0)</f>
        <v>NO</v>
      </c>
      <c r="F735" s="15" t="str">
        <f>VLOOKUP(A735,'Medical Examinations'!A$1:E3070,5,0)</f>
        <v>NO</v>
      </c>
      <c r="G735" s="15" t="str">
        <f>VLOOKUP(A735,'Medical Examinations'!A$1:F3070,6,0)</f>
        <v>NO</v>
      </c>
      <c r="H735" s="15">
        <f>VLOOKUP(A735,'Medical Examinations'!A$1:G3070,7,0)</f>
        <v>0</v>
      </c>
      <c r="I735" t="str">
        <f>VLOOKUP(A735,'Medical Examinations'!A$1:H3069,8,0)</f>
        <v>NO</v>
      </c>
      <c r="J735" t="str">
        <f>VLOOKUP(A735,'Medical Examinations'!A$1:J3070,10,0)</f>
        <v>Obesity</v>
      </c>
      <c r="K735" t="str">
        <f>VLOOKUP(A735,'Medical Examinations'!A$1:K3069,11,0)</f>
        <v>Diabetes</v>
      </c>
      <c r="L735" t="str">
        <f>VLOOKUP(A735,'Hospitalisation Details'!A$1:L3077,12,0)</f>
        <v>19-Dec-1978</v>
      </c>
      <c r="M735">
        <f>VLOOKUP(A735,'Hospitalisation Details'!A$1:F3078,6,0)</f>
        <v>13874.89</v>
      </c>
      <c r="N735" s="15" t="str">
        <f>VLOOKUP(A735,'Hospitalisation Details'!A$1:G3077,7,0)</f>
        <v>tier - 2</v>
      </c>
      <c r="O735" s="15" t="str">
        <f>VLOOKUP(A735,'Hospitalisation Details'!A$1:H3078,8,0)</f>
        <v>tier - 1</v>
      </c>
      <c r="P735" t="str">
        <f>VLOOKUP(A735,'Hospitalisation Details'!A$1:I3078,9,0)</f>
        <v>R1012</v>
      </c>
      <c r="Q735" s="15">
        <f>VLOOKUP(A735,'Hospitalisation Details'!A$1:M3078,13,0)</f>
        <v>44</v>
      </c>
    </row>
    <row r="736" spans="1:17" ht="15" x14ac:dyDescent="0.25">
      <c r="A736" s="1" t="s">
        <v>1636</v>
      </c>
      <c r="B736" t="str">
        <f>VLOOKUP(A736,'Customer Names'!A$1:D3071,4,0)</f>
        <v>Bartlett</v>
      </c>
      <c r="C736">
        <f>VLOOKUP(A736,'Medical Examinations'!A$1:B3071,2,0)</f>
        <v>32.68</v>
      </c>
      <c r="D736">
        <f>VLOOKUP(A736,'Medical Examinations'!A$1:C3072,3,0)</f>
        <v>11.87</v>
      </c>
      <c r="E736" s="15" t="str">
        <f>VLOOKUP(A736,'Medical Examinations'!A$1:D3071,4,0)</f>
        <v>NO</v>
      </c>
      <c r="F736" s="15" t="str">
        <f>VLOOKUP(A736,'Medical Examinations'!A$1:E3071,5,0)</f>
        <v>NO</v>
      </c>
      <c r="G736" s="15" t="str">
        <f>VLOOKUP(A736,'Medical Examinations'!A$1:F3071,6,0)</f>
        <v>NO</v>
      </c>
      <c r="H736" s="15">
        <f>VLOOKUP(A736,'Medical Examinations'!A$1:G3071,7,0)</f>
        <v>0</v>
      </c>
      <c r="I736" t="str">
        <f>VLOOKUP(A736,'Medical Examinations'!A$1:H3070,8,0)</f>
        <v>NO</v>
      </c>
      <c r="J736" t="str">
        <f>VLOOKUP(A736,'Medical Examinations'!A$1:J3071,10,0)</f>
        <v>NormalWeight</v>
      </c>
      <c r="K736" t="str">
        <f>VLOOKUP(A736,'Medical Examinations'!A$1:K3070,11,0)</f>
        <v>Diabetes</v>
      </c>
      <c r="L736" t="str">
        <f>VLOOKUP(A736,'Hospitalisation Details'!A$1:L3078,12,0)</f>
        <v>21-Jul-1960</v>
      </c>
      <c r="M736">
        <f>VLOOKUP(A736,'Hospitalisation Details'!A$1:F3079,6,0)</f>
        <v>13844.8</v>
      </c>
      <c r="N736" s="15" t="str">
        <f>VLOOKUP(A736,'Hospitalisation Details'!A$1:G3078,7,0)</f>
        <v>tier - 2</v>
      </c>
      <c r="O736" s="15" t="str">
        <f>VLOOKUP(A736,'Hospitalisation Details'!A$1:H3079,8,0)</f>
        <v>tier - 2</v>
      </c>
      <c r="P736" t="str">
        <f>VLOOKUP(A736,'Hospitalisation Details'!A$1:I3079,9,0)</f>
        <v>R1012</v>
      </c>
      <c r="Q736" s="15">
        <f>VLOOKUP(A736,'Hospitalisation Details'!A$1:M3079,13,0)</f>
        <v>62</v>
      </c>
    </row>
    <row r="737" spans="1:17" ht="15" x14ac:dyDescent="0.25">
      <c r="A737" s="1" t="s">
        <v>1635</v>
      </c>
      <c r="B737" t="str">
        <f>VLOOKUP(A737,'Customer Names'!A$1:D3072,4,0)</f>
        <v>Bergman</v>
      </c>
      <c r="C737">
        <f>VLOOKUP(A737,'Medical Examinations'!A$1:B3072,2,0)</f>
        <v>21.7</v>
      </c>
      <c r="D737">
        <f>VLOOKUP(A737,'Medical Examinations'!A$1:C3073,3,0)</f>
        <v>4.9000000000000004</v>
      </c>
      <c r="E737" s="15" t="str">
        <f>VLOOKUP(A737,'Medical Examinations'!A$1:D3072,4,0)</f>
        <v>NO</v>
      </c>
      <c r="F737" s="15" t="str">
        <f>VLOOKUP(A737,'Medical Examinations'!A$1:E3072,5,0)</f>
        <v>NO</v>
      </c>
      <c r="G737" s="15" t="str">
        <f>VLOOKUP(A737,'Medical Examinations'!A$1:F3072,6,0)</f>
        <v>Yes</v>
      </c>
      <c r="H737" s="15">
        <f>VLOOKUP(A737,'Medical Examinations'!A$1:G3072,7,0)</f>
        <v>1</v>
      </c>
      <c r="I737" t="str">
        <f>VLOOKUP(A737,'Medical Examinations'!A$1:H3071,8,0)</f>
        <v>Yes</v>
      </c>
      <c r="J737" t="str">
        <f>VLOOKUP(A737,'Medical Examinations'!A$1:J3072,10,0)</f>
        <v>Obesity</v>
      </c>
      <c r="K737" t="str">
        <f>VLOOKUP(A737,'Medical Examinations'!A$1:K3071,11,0)</f>
        <v>Normal</v>
      </c>
      <c r="L737" t="str">
        <f>VLOOKUP(A737,'Hospitalisation Details'!A$1:L3079,12,0)</f>
        <v>7-Jun-2003</v>
      </c>
      <c r="M737">
        <f>VLOOKUP(A737,'Hospitalisation Details'!A$1:F3080,6,0)</f>
        <v>13844.51</v>
      </c>
      <c r="N737" s="15" t="str">
        <f>VLOOKUP(A737,'Hospitalisation Details'!A$1:G3079,7,0)</f>
        <v>tier - 2</v>
      </c>
      <c r="O737" s="15" t="str">
        <f>VLOOKUP(A737,'Hospitalisation Details'!A$1:H3080,8,0)</f>
        <v>tier - 1</v>
      </c>
      <c r="P737" t="str">
        <f>VLOOKUP(A737,'Hospitalisation Details'!A$1:I3080,9,0)</f>
        <v>R1011</v>
      </c>
      <c r="Q737" s="15">
        <f>VLOOKUP(A737,'Hospitalisation Details'!A$1:M3080,13,0)</f>
        <v>20</v>
      </c>
    </row>
    <row r="738" spans="1:17" ht="15" x14ac:dyDescent="0.25">
      <c r="A738" s="1" t="s">
        <v>1634</v>
      </c>
      <c r="B738" t="str">
        <f>VLOOKUP(A738,'Customer Names'!A$1:D3073,4,0)</f>
        <v>Aitken</v>
      </c>
      <c r="C738">
        <f>VLOOKUP(A738,'Medical Examinations'!A$1:B3073,2,0)</f>
        <v>40.479999999999997</v>
      </c>
      <c r="D738">
        <f>VLOOKUP(A738,'Medical Examinations'!A$1:C3074,3,0)</f>
        <v>6.7</v>
      </c>
      <c r="E738" s="15" t="str">
        <f>VLOOKUP(A738,'Medical Examinations'!A$1:D3073,4,0)</f>
        <v>NO</v>
      </c>
      <c r="F738" s="15" t="str">
        <f>VLOOKUP(A738,'Medical Examinations'!A$1:E3073,5,0)</f>
        <v>NO</v>
      </c>
      <c r="G738" s="15" t="str">
        <f>VLOOKUP(A738,'Medical Examinations'!A$1:F3073,6,0)</f>
        <v>NO</v>
      </c>
      <c r="H738" s="15">
        <f>VLOOKUP(A738,'Medical Examinations'!A$1:G3073,7,0)</f>
        <v>3</v>
      </c>
      <c r="I738" t="str">
        <f>VLOOKUP(A738,'Medical Examinations'!A$1:H3072,8,0)</f>
        <v>NO</v>
      </c>
      <c r="J738" t="str">
        <f>VLOOKUP(A738,'Medical Examinations'!A$1:J3073,10,0)</f>
        <v>Obesity</v>
      </c>
      <c r="K738" t="str">
        <f>VLOOKUP(A738,'Medical Examinations'!A$1:K3072,11,0)</f>
        <v>Diabetes</v>
      </c>
      <c r="L738" t="str">
        <f>VLOOKUP(A738,'Hospitalisation Details'!A$1:L3080,12,0)</f>
        <v>10-Dec-1958</v>
      </c>
      <c r="M738">
        <f>VLOOKUP(A738,'Hospitalisation Details'!A$1:F3081,6,0)</f>
        <v>13831.12</v>
      </c>
      <c r="N738" s="15" t="str">
        <f>VLOOKUP(A738,'Hospitalisation Details'!A$1:G3080,7,0)</f>
        <v>tier - 3</v>
      </c>
      <c r="O738" s="15" t="str">
        <f>VLOOKUP(A738,'Hospitalisation Details'!A$1:H3081,8,0)</f>
        <v>tier - 1</v>
      </c>
      <c r="P738" t="str">
        <f>VLOOKUP(A738,'Hospitalisation Details'!A$1:I3081,9,0)</f>
        <v>R1013</v>
      </c>
      <c r="Q738" s="15">
        <f>VLOOKUP(A738,'Hospitalisation Details'!A$1:M3081,13,0)</f>
        <v>64</v>
      </c>
    </row>
    <row r="739" spans="1:17" ht="15" x14ac:dyDescent="0.25">
      <c r="A739" s="1" t="s">
        <v>1633</v>
      </c>
      <c r="B739" t="str">
        <f>VLOOKUP(A739,'Customer Names'!A$1:D3074,4,0)</f>
        <v>Berger</v>
      </c>
      <c r="C739">
        <f>VLOOKUP(A739,'Medical Examinations'!A$1:B3074,2,0)</f>
        <v>34.5</v>
      </c>
      <c r="D739">
        <f>VLOOKUP(A739,'Medical Examinations'!A$1:C3075,3,0)</f>
        <v>10.3</v>
      </c>
      <c r="E739" s="15" t="str">
        <f>VLOOKUP(A739,'Medical Examinations'!A$1:D3074,4,0)</f>
        <v>NO</v>
      </c>
      <c r="F739" s="15" t="str">
        <f>VLOOKUP(A739,'Medical Examinations'!A$1:E3074,5,0)</f>
        <v>NO</v>
      </c>
      <c r="G739" s="15" t="str">
        <f>VLOOKUP(A739,'Medical Examinations'!A$1:F3074,6,0)</f>
        <v>NO</v>
      </c>
      <c r="H739" s="15">
        <f>VLOOKUP(A739,'Medical Examinations'!A$1:G3074,7,0)</f>
        <v>3</v>
      </c>
      <c r="I739" t="str">
        <f>VLOOKUP(A739,'Medical Examinations'!A$1:H3073,8,0)</f>
        <v>NO</v>
      </c>
      <c r="J739" t="str">
        <f>VLOOKUP(A739,'Medical Examinations'!A$1:J3074,10,0)</f>
        <v>Obesity</v>
      </c>
      <c r="K739" t="str">
        <f>VLOOKUP(A739,'Medical Examinations'!A$1:K3073,11,0)</f>
        <v>Diabetes</v>
      </c>
      <c r="L739" t="str">
        <f>VLOOKUP(A739,'Hospitalisation Details'!A$1:L3081,12,0)</f>
        <v>25-Nov-1958</v>
      </c>
      <c r="M739">
        <f>VLOOKUP(A739,'Hospitalisation Details'!A$1:F3082,6,0)</f>
        <v>13822.8</v>
      </c>
      <c r="N739" s="15" t="str">
        <f>VLOOKUP(A739,'Hospitalisation Details'!A$1:G3081,7,0)</f>
        <v>tier - 3</v>
      </c>
      <c r="O739" s="15" t="str">
        <f>VLOOKUP(A739,'Hospitalisation Details'!A$1:H3082,8,0)</f>
        <v>tier - 3</v>
      </c>
      <c r="P739" t="str">
        <f>VLOOKUP(A739,'Hospitalisation Details'!A$1:I3082,9,0)</f>
        <v>R1011</v>
      </c>
      <c r="Q739" s="15">
        <f>VLOOKUP(A739,'Hospitalisation Details'!A$1:M3082,13,0)</f>
        <v>64</v>
      </c>
    </row>
    <row r="740" spans="1:17" ht="15" x14ac:dyDescent="0.25">
      <c r="A740" s="1" t="s">
        <v>1632</v>
      </c>
      <c r="B740" t="str">
        <f>VLOOKUP(A740,'Customer Names'!A$1:D3075,4,0)</f>
        <v>Richey</v>
      </c>
      <c r="C740">
        <f>VLOOKUP(A740,'Medical Examinations'!A$1:B3075,2,0)</f>
        <v>45.9</v>
      </c>
      <c r="D740">
        <f>VLOOKUP(A740,'Medical Examinations'!A$1:C3076,3,0)</f>
        <v>11.14</v>
      </c>
      <c r="E740" s="15" t="str">
        <f>VLOOKUP(A740,'Medical Examinations'!A$1:D3075,4,0)</f>
        <v>Yes</v>
      </c>
      <c r="F740" s="15" t="str">
        <f>VLOOKUP(A740,'Medical Examinations'!A$1:E3075,5,0)</f>
        <v>NO</v>
      </c>
      <c r="G740" s="15" t="str">
        <f>VLOOKUP(A740,'Medical Examinations'!A$1:F3075,6,0)</f>
        <v>NO</v>
      </c>
      <c r="H740" s="15">
        <f>VLOOKUP(A740,'Medical Examinations'!A$1:G3075,7,0)</f>
        <v>1</v>
      </c>
      <c r="I740" t="str">
        <f>VLOOKUP(A740,'Medical Examinations'!A$1:H3074,8,0)</f>
        <v>NO</v>
      </c>
      <c r="J740" t="str">
        <f>VLOOKUP(A740,'Medical Examinations'!A$1:J3075,10,0)</f>
        <v>Obesity</v>
      </c>
      <c r="K740" t="str">
        <f>VLOOKUP(A740,'Medical Examinations'!A$1:K3074,11,0)</f>
        <v>Diabetes</v>
      </c>
      <c r="L740" t="str">
        <f>VLOOKUP(A740,'Hospitalisation Details'!A$1:L3082,12,0)</f>
        <v>8-Dec-1986</v>
      </c>
      <c r="M740">
        <f>VLOOKUP(A740,'Hospitalisation Details'!A$1:F3083,6,0)</f>
        <v>13819.49</v>
      </c>
      <c r="N740" s="15" t="str">
        <f>VLOOKUP(A740,'Hospitalisation Details'!A$1:G3082,7,0)</f>
        <v>tier - 3</v>
      </c>
      <c r="O740" s="15" t="str">
        <f>VLOOKUP(A740,'Hospitalisation Details'!A$1:H3083,8,0)</f>
        <v>tier - 2</v>
      </c>
      <c r="P740" t="str">
        <f>VLOOKUP(A740,'Hospitalisation Details'!A$1:I3083,9,0)</f>
        <v>R1012</v>
      </c>
      <c r="Q740" s="15">
        <f>VLOOKUP(A740,'Hospitalisation Details'!A$1:M3083,13,0)</f>
        <v>36</v>
      </c>
    </row>
    <row r="741" spans="1:17" ht="15" x14ac:dyDescent="0.25">
      <c r="A741" s="1" t="s">
        <v>1631</v>
      </c>
      <c r="B741" t="str">
        <f>VLOOKUP(A741,'Customer Names'!A$1:D3076,4,0)</f>
        <v>Trotter</v>
      </c>
      <c r="C741">
        <f>VLOOKUP(A741,'Medical Examinations'!A$1:B3076,2,0)</f>
        <v>33.479999999999997</v>
      </c>
      <c r="D741">
        <f>VLOOKUP(A741,'Medical Examinations'!A$1:C3077,3,0)</f>
        <v>4.74</v>
      </c>
      <c r="E741" s="15" t="str">
        <f>VLOOKUP(A741,'Medical Examinations'!A$1:D3076,4,0)</f>
        <v>Yes</v>
      </c>
      <c r="F741" s="15" t="str">
        <f>VLOOKUP(A741,'Medical Examinations'!A$1:E3076,5,0)</f>
        <v>NO</v>
      </c>
      <c r="G741" s="15" t="str">
        <f>VLOOKUP(A741,'Medical Examinations'!A$1:F3076,6,0)</f>
        <v>NO</v>
      </c>
      <c r="H741" s="15">
        <f>VLOOKUP(A741,'Medical Examinations'!A$1:G3076,7,0)</f>
        <v>2</v>
      </c>
      <c r="I741" t="str">
        <f>VLOOKUP(A741,'Medical Examinations'!A$1:H3075,8,0)</f>
        <v>NO</v>
      </c>
      <c r="J741" t="str">
        <f>VLOOKUP(A741,'Medical Examinations'!A$1:J3076,10,0)</f>
        <v>Over Weight</v>
      </c>
      <c r="K741" t="str">
        <f>VLOOKUP(A741,'Medical Examinations'!A$1:K3075,11,0)</f>
        <v>Normal</v>
      </c>
      <c r="L741" t="str">
        <f>VLOOKUP(A741,'Hospitalisation Details'!A$1:L3083,12,0)</f>
        <v>10-Nov-1966</v>
      </c>
      <c r="M741">
        <f>VLOOKUP(A741,'Hospitalisation Details'!A$1:F3084,6,0)</f>
        <v>13801.61</v>
      </c>
      <c r="N741" s="15" t="str">
        <f>VLOOKUP(A741,'Hospitalisation Details'!A$1:G3083,7,0)</f>
        <v>tier - 3</v>
      </c>
      <c r="O741" s="15" t="str">
        <f>VLOOKUP(A741,'Hospitalisation Details'!A$1:H3084,8,0)</f>
        <v>tier - 3</v>
      </c>
      <c r="P741" t="str">
        <f>VLOOKUP(A741,'Hospitalisation Details'!A$1:I3084,9,0)</f>
        <v>R1026</v>
      </c>
      <c r="Q741" s="15">
        <f>VLOOKUP(A741,'Hospitalisation Details'!A$1:M3084,13,0)</f>
        <v>56</v>
      </c>
    </row>
    <row r="742" spans="1:17" ht="15" x14ac:dyDescent="0.25">
      <c r="A742" s="1" t="s">
        <v>1630</v>
      </c>
      <c r="B742" t="str">
        <f>VLOOKUP(A742,'Customer Names'!A$1:D3077,4,0)</f>
        <v>Chavez</v>
      </c>
      <c r="C742">
        <f>VLOOKUP(A742,'Medical Examinations'!A$1:B3077,2,0)</f>
        <v>28.31</v>
      </c>
      <c r="D742">
        <f>VLOOKUP(A742,'Medical Examinations'!A$1:C3078,3,0)</f>
        <v>5.96</v>
      </c>
      <c r="E742" s="15" t="str">
        <f>VLOOKUP(A742,'Medical Examinations'!A$1:D3077,4,0)</f>
        <v>Yes</v>
      </c>
      <c r="F742" s="15" t="str">
        <f>VLOOKUP(A742,'Medical Examinations'!A$1:E3077,5,0)</f>
        <v>NO</v>
      </c>
      <c r="G742" s="15" t="str">
        <f>VLOOKUP(A742,'Medical Examinations'!A$1:F3077,6,0)</f>
        <v>NO</v>
      </c>
      <c r="H742" s="15">
        <f>VLOOKUP(A742,'Medical Examinations'!A$1:G3077,7,0)</f>
        <v>2</v>
      </c>
      <c r="I742" t="str">
        <f>VLOOKUP(A742,'Medical Examinations'!A$1:H3076,8,0)</f>
        <v>NO</v>
      </c>
      <c r="J742" t="str">
        <f>VLOOKUP(A742,'Medical Examinations'!A$1:J3077,10,0)</f>
        <v>NormalWeight</v>
      </c>
      <c r="K742" t="str">
        <f>VLOOKUP(A742,'Medical Examinations'!A$1:K3076,11,0)</f>
        <v>Pre-Diabetes</v>
      </c>
      <c r="L742" t="str">
        <f>VLOOKUP(A742,'Hospitalisation Details'!A$1:L3084,12,0)</f>
        <v>6-Aug-1959</v>
      </c>
      <c r="M742">
        <f>VLOOKUP(A742,'Hospitalisation Details'!A$1:F3085,6,0)</f>
        <v>13770.1</v>
      </c>
      <c r="N742" s="15" t="str">
        <f>VLOOKUP(A742,'Hospitalisation Details'!A$1:G3084,7,0)</f>
        <v>tier - 3</v>
      </c>
      <c r="O742" s="15" t="str">
        <f>VLOOKUP(A742,'Hospitalisation Details'!A$1:H3085,8,0)</f>
        <v>tier - 1</v>
      </c>
      <c r="P742" t="str">
        <f>VLOOKUP(A742,'Hospitalisation Details'!A$1:I3085,9,0)</f>
        <v>R1012</v>
      </c>
      <c r="Q742" s="15">
        <f>VLOOKUP(A742,'Hospitalisation Details'!A$1:M3085,13,0)</f>
        <v>63</v>
      </c>
    </row>
    <row r="743" spans="1:17" ht="15" x14ac:dyDescent="0.25">
      <c r="A743" s="1" t="s">
        <v>1629</v>
      </c>
      <c r="B743" t="str">
        <f>VLOOKUP(A743,'Customer Names'!A$1:D3078,4,0)</f>
        <v>Orifice</v>
      </c>
      <c r="C743">
        <f>VLOOKUP(A743,'Medical Examinations'!A$1:B3078,2,0)</f>
        <v>21.565000000000001</v>
      </c>
      <c r="D743">
        <f>VLOOKUP(A743,'Medical Examinations'!A$1:C3079,3,0)</f>
        <v>4.95</v>
      </c>
      <c r="E743" s="15" t="str">
        <f>VLOOKUP(A743,'Medical Examinations'!A$1:D3078,4,0)</f>
        <v>NO</v>
      </c>
      <c r="F743" s="15" t="str">
        <f>VLOOKUP(A743,'Medical Examinations'!A$1:E3078,5,0)</f>
        <v>Yes</v>
      </c>
      <c r="G743" s="15" t="str">
        <f>VLOOKUP(A743,'Medical Examinations'!A$1:F3078,6,0)</f>
        <v>NO</v>
      </c>
      <c r="H743" s="15">
        <f>VLOOKUP(A743,'Medical Examinations'!A$1:G3078,7,0)</f>
        <v>1</v>
      </c>
      <c r="I743" t="str">
        <f>VLOOKUP(A743,'Medical Examinations'!A$1:H3077,8,0)</f>
        <v>Yes</v>
      </c>
      <c r="J743" t="str">
        <f>VLOOKUP(A743,'Medical Examinations'!A$1:J3078,10,0)</f>
        <v>Obesity</v>
      </c>
      <c r="K743" t="str">
        <f>VLOOKUP(A743,'Medical Examinations'!A$1:K3077,11,0)</f>
        <v>Normal</v>
      </c>
      <c r="L743" t="str">
        <f>VLOOKUP(A743,'Hospitalisation Details'!A$1:L3085,12,0)</f>
        <v>16-Jul-2004</v>
      </c>
      <c r="M743">
        <f>VLOOKUP(A743,'Hospitalisation Details'!A$1:F3086,6,0)</f>
        <v>13747.87</v>
      </c>
      <c r="N743" s="15" t="str">
        <f>VLOOKUP(A743,'Hospitalisation Details'!A$1:G3085,7,0)</f>
        <v>tier - 3</v>
      </c>
      <c r="O743" s="15" t="str">
        <f>VLOOKUP(A743,'Hospitalisation Details'!A$1:H3086,8,0)</f>
        <v>tier - 2</v>
      </c>
      <c r="P743" t="str">
        <f>VLOOKUP(A743,'Hospitalisation Details'!A$1:I3086,9,0)</f>
        <v>R1018</v>
      </c>
      <c r="Q743" s="15">
        <f>VLOOKUP(A743,'Hospitalisation Details'!A$1:M3086,13,0)</f>
        <v>18</v>
      </c>
    </row>
    <row r="744" spans="1:17" ht="15" x14ac:dyDescent="0.25">
      <c r="A744" s="1" t="s">
        <v>1628</v>
      </c>
      <c r="B744" t="str">
        <f>VLOOKUP(A744,'Customer Names'!A$1:D3079,4,0)</f>
        <v>Farkash</v>
      </c>
      <c r="C744">
        <f>VLOOKUP(A744,'Medical Examinations'!A$1:B3079,2,0)</f>
        <v>35.590000000000003</v>
      </c>
      <c r="D744">
        <f>VLOOKUP(A744,'Medical Examinations'!A$1:C3080,3,0)</f>
        <v>5.21</v>
      </c>
      <c r="E744" s="15" t="str">
        <f>VLOOKUP(A744,'Medical Examinations'!A$1:D3079,4,0)</f>
        <v>Yes</v>
      </c>
      <c r="F744" s="15" t="str">
        <f>VLOOKUP(A744,'Medical Examinations'!A$1:E3079,5,0)</f>
        <v>NO</v>
      </c>
      <c r="G744" s="15" t="str">
        <f>VLOOKUP(A744,'Medical Examinations'!A$1:F3079,6,0)</f>
        <v>Yes</v>
      </c>
      <c r="H744" s="15">
        <f>VLOOKUP(A744,'Medical Examinations'!A$1:G3079,7,0)</f>
        <v>1</v>
      </c>
      <c r="I744" t="str">
        <f>VLOOKUP(A744,'Medical Examinations'!A$1:H3078,8,0)</f>
        <v>NO</v>
      </c>
      <c r="J744" t="str">
        <f>VLOOKUP(A744,'Medical Examinations'!A$1:J3079,10,0)</f>
        <v>Obesity</v>
      </c>
      <c r="K744" t="str">
        <f>VLOOKUP(A744,'Medical Examinations'!A$1:K3078,11,0)</f>
        <v>Normal</v>
      </c>
      <c r="L744" t="str">
        <f>VLOOKUP(A744,'Hospitalisation Details'!A$1:L3086,12,0)</f>
        <v>23-Oct-1969</v>
      </c>
      <c r="M744">
        <f>VLOOKUP(A744,'Hospitalisation Details'!A$1:F3087,6,0)</f>
        <v>13746.74</v>
      </c>
      <c r="N744" s="15" t="str">
        <f>VLOOKUP(A744,'Hospitalisation Details'!A$1:G3086,7,0)</f>
        <v>tier - 3</v>
      </c>
      <c r="O744" s="15" t="str">
        <f>VLOOKUP(A744,'Hospitalisation Details'!A$1:H3087,8,0)</f>
        <v>tier - 2</v>
      </c>
      <c r="P744" t="str">
        <f>VLOOKUP(A744,'Hospitalisation Details'!A$1:I3087,9,0)</f>
        <v>R1026</v>
      </c>
      <c r="Q744" s="15">
        <f>VLOOKUP(A744,'Hospitalisation Details'!A$1:M3087,13,0)</f>
        <v>53</v>
      </c>
    </row>
    <row r="745" spans="1:17" ht="15" x14ac:dyDescent="0.25">
      <c r="A745" s="1" t="s">
        <v>1627</v>
      </c>
      <c r="B745" t="str">
        <f>VLOOKUP(A745,'Customer Names'!A$1:D3080,4,0)</f>
        <v>Hribar</v>
      </c>
      <c r="C745">
        <f>VLOOKUP(A745,'Medical Examinations'!A$1:B3080,2,0)</f>
        <v>43.44</v>
      </c>
      <c r="D745">
        <f>VLOOKUP(A745,'Medical Examinations'!A$1:C3081,3,0)</f>
        <v>4.8600000000000003</v>
      </c>
      <c r="E745" s="15" t="str">
        <f>VLOOKUP(A745,'Medical Examinations'!A$1:D3080,4,0)</f>
        <v>Yes</v>
      </c>
      <c r="F745" s="15" t="str">
        <f>VLOOKUP(A745,'Medical Examinations'!A$1:E3080,5,0)</f>
        <v>NO</v>
      </c>
      <c r="G745" s="15" t="str">
        <f>VLOOKUP(A745,'Medical Examinations'!A$1:F3080,6,0)</f>
        <v>NO</v>
      </c>
      <c r="H745" s="15">
        <f>VLOOKUP(A745,'Medical Examinations'!A$1:G3080,7,0)</f>
        <v>0</v>
      </c>
      <c r="I745" t="str">
        <f>VLOOKUP(A745,'Medical Examinations'!A$1:H3079,8,0)</f>
        <v>NO</v>
      </c>
      <c r="J745" t="str">
        <f>VLOOKUP(A745,'Medical Examinations'!A$1:J3080,10,0)</f>
        <v>NormalWeight</v>
      </c>
      <c r="K745" t="str">
        <f>VLOOKUP(A745,'Medical Examinations'!A$1:K3079,11,0)</f>
        <v>Normal</v>
      </c>
      <c r="L745" t="str">
        <f>VLOOKUP(A745,'Hospitalisation Details'!A$1:L3087,12,0)</f>
        <v>29-Aug-1985</v>
      </c>
      <c r="M745">
        <f>VLOOKUP(A745,'Hospitalisation Details'!A$1:F3088,6,0)</f>
        <v>13726.21</v>
      </c>
      <c r="N745" s="15" t="str">
        <f>VLOOKUP(A745,'Hospitalisation Details'!A$1:G3087,7,0)</f>
        <v>tier - 3</v>
      </c>
      <c r="O745" s="15" t="str">
        <f>VLOOKUP(A745,'Hospitalisation Details'!A$1:H3088,8,0)</f>
        <v>tier - 3</v>
      </c>
      <c r="P745" t="str">
        <f>VLOOKUP(A745,'Hospitalisation Details'!A$1:I3088,9,0)</f>
        <v>R1026</v>
      </c>
      <c r="Q745" s="15">
        <f>VLOOKUP(A745,'Hospitalisation Details'!A$1:M3088,13,0)</f>
        <v>37</v>
      </c>
    </row>
    <row r="746" spans="1:17" ht="15" x14ac:dyDescent="0.25">
      <c r="A746" s="1" t="s">
        <v>1626</v>
      </c>
      <c r="B746" t="str">
        <f>VLOOKUP(A746,'Customer Names'!A$1:D3081,4,0)</f>
        <v>Crawford</v>
      </c>
      <c r="C746">
        <f>VLOOKUP(A746,'Medical Examinations'!A$1:B3081,2,0)</f>
        <v>21.754999999999999</v>
      </c>
      <c r="D746">
        <f>VLOOKUP(A746,'Medical Examinations'!A$1:C3082,3,0)</f>
        <v>7.79</v>
      </c>
      <c r="E746" s="15" t="str">
        <f>VLOOKUP(A746,'Medical Examinations'!A$1:D3081,4,0)</f>
        <v>Yes</v>
      </c>
      <c r="F746" s="15" t="str">
        <f>VLOOKUP(A746,'Medical Examinations'!A$1:E3081,5,0)</f>
        <v>NO</v>
      </c>
      <c r="G746" s="15" t="str">
        <f>VLOOKUP(A746,'Medical Examinations'!A$1:F3081,6,0)</f>
        <v>NO</v>
      </c>
      <c r="H746" s="15">
        <f>VLOOKUP(A746,'Medical Examinations'!A$1:G3081,7,0)</f>
        <v>0</v>
      </c>
      <c r="I746" t="str">
        <f>VLOOKUP(A746,'Medical Examinations'!A$1:H3080,8,0)</f>
        <v>NO</v>
      </c>
      <c r="J746" t="str">
        <f>VLOOKUP(A746,'Medical Examinations'!A$1:J3081,10,0)</f>
        <v>Obesity</v>
      </c>
      <c r="K746" t="str">
        <f>VLOOKUP(A746,'Medical Examinations'!A$1:K3080,11,0)</f>
        <v>Diabetes</v>
      </c>
      <c r="L746" t="str">
        <f>VLOOKUP(A746,'Hospitalisation Details'!A$1:L3088,12,0)</f>
        <v>2-Aug-1981</v>
      </c>
      <c r="M746">
        <f>VLOOKUP(A746,'Hospitalisation Details'!A$1:F3089,6,0)</f>
        <v>13725.47</v>
      </c>
      <c r="N746" s="15" t="str">
        <f>VLOOKUP(A746,'Hospitalisation Details'!A$1:G3088,7,0)</f>
        <v>tier - 3</v>
      </c>
      <c r="O746" s="15" t="str">
        <f>VLOOKUP(A746,'Hospitalisation Details'!A$1:H3089,8,0)</f>
        <v>tier - 2</v>
      </c>
      <c r="P746" t="str">
        <f>VLOOKUP(A746,'Hospitalisation Details'!A$1:I3089,9,0)</f>
        <v>R1024</v>
      </c>
      <c r="Q746" s="15">
        <f>VLOOKUP(A746,'Hospitalisation Details'!A$1:M3089,13,0)</f>
        <v>41</v>
      </c>
    </row>
    <row r="747" spans="1:17" ht="15" x14ac:dyDescent="0.25">
      <c r="A747" s="1" t="s">
        <v>1625</v>
      </c>
      <c r="B747" t="str">
        <f>VLOOKUP(A747,'Customer Names'!A$1:D3082,4,0)</f>
        <v>Sittlington</v>
      </c>
      <c r="C747">
        <f>VLOOKUP(A747,'Medical Examinations'!A$1:B3082,2,0)</f>
        <v>44.55</v>
      </c>
      <c r="D747">
        <f>VLOOKUP(A747,'Medical Examinations'!A$1:C3083,3,0)</f>
        <v>7.12</v>
      </c>
      <c r="E747" s="15" t="str">
        <f>VLOOKUP(A747,'Medical Examinations'!A$1:D3082,4,0)</f>
        <v>Yes</v>
      </c>
      <c r="F747" s="15" t="str">
        <f>VLOOKUP(A747,'Medical Examinations'!A$1:E3082,5,0)</f>
        <v>NO</v>
      </c>
      <c r="G747" s="15" t="str">
        <f>VLOOKUP(A747,'Medical Examinations'!A$1:F3082,6,0)</f>
        <v>NO</v>
      </c>
      <c r="H747" s="15">
        <f>VLOOKUP(A747,'Medical Examinations'!A$1:G3082,7,0)</f>
        <v>1</v>
      </c>
      <c r="I747" t="str">
        <f>VLOOKUP(A747,'Medical Examinations'!A$1:H3081,8,0)</f>
        <v>NO</v>
      </c>
      <c r="J747" t="str">
        <f>VLOOKUP(A747,'Medical Examinations'!A$1:J3082,10,0)</f>
        <v>Obesity</v>
      </c>
      <c r="K747" t="str">
        <f>VLOOKUP(A747,'Medical Examinations'!A$1:K3081,11,0)</f>
        <v>Diabetes</v>
      </c>
      <c r="L747" t="str">
        <f>VLOOKUP(A747,'Hospitalisation Details'!A$1:L3089,12,0)</f>
        <v>24-Nov-1986</v>
      </c>
      <c r="M747">
        <f>VLOOKUP(A747,'Hospitalisation Details'!A$1:F3090,6,0)</f>
        <v>13714.55</v>
      </c>
      <c r="N747" s="15" t="str">
        <f>VLOOKUP(A747,'Hospitalisation Details'!A$1:G3089,7,0)</f>
        <v>tier - 3</v>
      </c>
      <c r="O747" s="15" t="str">
        <f>VLOOKUP(A747,'Hospitalisation Details'!A$1:H3090,8,0)</f>
        <v>tier - 2</v>
      </c>
      <c r="P747" t="str">
        <f>VLOOKUP(A747,'Hospitalisation Details'!A$1:I3090,9,0)</f>
        <v>R1023</v>
      </c>
      <c r="Q747" s="15">
        <f>VLOOKUP(A747,'Hospitalisation Details'!A$1:M3090,13,0)</f>
        <v>36</v>
      </c>
    </row>
    <row r="748" spans="1:17" ht="15" x14ac:dyDescent="0.25">
      <c r="A748" s="1" t="s">
        <v>1624</v>
      </c>
      <c r="B748" t="str">
        <f>VLOOKUP(A748,'Customer Names'!A$1:D3083,4,0)</f>
        <v>Silbert</v>
      </c>
      <c r="C748">
        <f>VLOOKUP(A748,'Medical Examinations'!A$1:B3083,2,0)</f>
        <v>43.32</v>
      </c>
      <c r="D748">
        <f>VLOOKUP(A748,'Medical Examinations'!A$1:C3084,3,0)</f>
        <v>4.67</v>
      </c>
      <c r="E748" s="15" t="str">
        <f>VLOOKUP(A748,'Medical Examinations'!A$1:D3083,4,0)</f>
        <v>Yes</v>
      </c>
      <c r="F748" s="15" t="str">
        <f>VLOOKUP(A748,'Medical Examinations'!A$1:E3083,5,0)</f>
        <v>NO</v>
      </c>
      <c r="G748" s="15" t="str">
        <f>VLOOKUP(A748,'Medical Examinations'!A$1:F3083,6,0)</f>
        <v>NO</v>
      </c>
      <c r="H748" s="15">
        <f>VLOOKUP(A748,'Medical Examinations'!A$1:G3083,7,0)</f>
        <v>0</v>
      </c>
      <c r="I748" t="str">
        <f>VLOOKUP(A748,'Medical Examinations'!A$1:H3082,8,0)</f>
        <v>NO</v>
      </c>
      <c r="J748" t="str">
        <f>VLOOKUP(A748,'Medical Examinations'!A$1:J3083,10,0)</f>
        <v>Obesity</v>
      </c>
      <c r="K748" t="str">
        <f>VLOOKUP(A748,'Medical Examinations'!A$1:K3082,11,0)</f>
        <v>Normal</v>
      </c>
      <c r="L748" t="str">
        <f>VLOOKUP(A748,'Hospitalisation Details'!A$1:L3090,12,0)</f>
        <v>14-Sep-1985</v>
      </c>
      <c r="M748">
        <f>VLOOKUP(A748,'Hospitalisation Details'!A$1:F3091,6,0)</f>
        <v>13685.51</v>
      </c>
      <c r="N748" s="15" t="str">
        <f>VLOOKUP(A748,'Hospitalisation Details'!A$1:G3090,7,0)</f>
        <v>tier - 3</v>
      </c>
      <c r="O748" s="15" t="str">
        <f>VLOOKUP(A748,'Hospitalisation Details'!A$1:H3091,8,0)</f>
        <v>tier - 1</v>
      </c>
      <c r="P748" t="str">
        <f>VLOOKUP(A748,'Hospitalisation Details'!A$1:I3091,9,0)</f>
        <v>R1026</v>
      </c>
      <c r="Q748" s="15">
        <f>VLOOKUP(A748,'Hospitalisation Details'!A$1:M3091,13,0)</f>
        <v>37</v>
      </c>
    </row>
    <row r="749" spans="1:17" ht="15" x14ac:dyDescent="0.25">
      <c r="A749" s="1" t="s">
        <v>1623</v>
      </c>
      <c r="B749" t="str">
        <f>VLOOKUP(A749,'Customer Names'!A$1:D3084,4,0)</f>
        <v>Carrique</v>
      </c>
      <c r="C749">
        <f>VLOOKUP(A749,'Medical Examinations'!A$1:B3084,2,0)</f>
        <v>31.23</v>
      </c>
      <c r="D749">
        <f>VLOOKUP(A749,'Medical Examinations'!A$1:C3085,3,0)</f>
        <v>9.1199999999999992</v>
      </c>
      <c r="E749" s="15" t="str">
        <f>VLOOKUP(A749,'Medical Examinations'!A$1:D3084,4,0)</f>
        <v>Yes</v>
      </c>
      <c r="F749" s="15" t="str">
        <f>VLOOKUP(A749,'Medical Examinations'!A$1:E3084,5,0)</f>
        <v>NO</v>
      </c>
      <c r="G749" s="15" t="str">
        <f>VLOOKUP(A749,'Medical Examinations'!A$1:F3084,6,0)</f>
        <v>Yes</v>
      </c>
      <c r="H749" s="15">
        <f>VLOOKUP(A749,'Medical Examinations'!A$1:G3084,7,0)</f>
        <v>1</v>
      </c>
      <c r="I749" t="str">
        <f>VLOOKUP(A749,'Medical Examinations'!A$1:H3083,8,0)</f>
        <v>NO</v>
      </c>
      <c r="J749" t="str">
        <f>VLOOKUP(A749,'Medical Examinations'!A$1:J3084,10,0)</f>
        <v>Obesity</v>
      </c>
      <c r="K749" t="str">
        <f>VLOOKUP(A749,'Medical Examinations'!A$1:K3083,11,0)</f>
        <v>Diabetes</v>
      </c>
      <c r="L749" t="str">
        <f>VLOOKUP(A749,'Hospitalisation Details'!A$1:L3091,12,0)</f>
        <v>4-Aug-1963</v>
      </c>
      <c r="M749">
        <f>VLOOKUP(A749,'Hospitalisation Details'!A$1:F3092,6,0)</f>
        <v>13677.68</v>
      </c>
      <c r="N749" s="15" t="str">
        <f>VLOOKUP(A749,'Hospitalisation Details'!A$1:G3091,7,0)</f>
        <v>tier - 3</v>
      </c>
      <c r="O749" s="15" t="str">
        <f>VLOOKUP(A749,'Hospitalisation Details'!A$1:H3092,8,0)</f>
        <v>tier - 2</v>
      </c>
      <c r="P749" t="str">
        <f>VLOOKUP(A749,'Hospitalisation Details'!A$1:I3092,9,0)</f>
        <v>R1021</v>
      </c>
      <c r="Q749" s="15">
        <f>VLOOKUP(A749,'Hospitalisation Details'!A$1:M3092,13,0)</f>
        <v>59</v>
      </c>
    </row>
    <row r="750" spans="1:17" ht="15" x14ac:dyDescent="0.25">
      <c r="A750" s="1" t="s">
        <v>1622</v>
      </c>
      <c r="B750" t="str">
        <f>VLOOKUP(A750,'Customer Names'!A$1:D3085,4,0)</f>
        <v>Kosla</v>
      </c>
      <c r="C750">
        <f>VLOOKUP(A750,'Medical Examinations'!A$1:B3085,2,0)</f>
        <v>42.81</v>
      </c>
      <c r="D750">
        <f>VLOOKUP(A750,'Medical Examinations'!A$1:C3086,3,0)</f>
        <v>4.1500000000000004</v>
      </c>
      <c r="E750" s="15" t="str">
        <f>VLOOKUP(A750,'Medical Examinations'!A$1:D3085,4,0)</f>
        <v>NO</v>
      </c>
      <c r="F750" s="15" t="str">
        <f>VLOOKUP(A750,'Medical Examinations'!A$1:E3085,5,0)</f>
        <v>NO</v>
      </c>
      <c r="G750" s="15" t="str">
        <f>VLOOKUP(A750,'Medical Examinations'!A$1:F3085,6,0)</f>
        <v>NO</v>
      </c>
      <c r="H750" s="15">
        <f>VLOOKUP(A750,'Medical Examinations'!A$1:G3085,7,0)</f>
        <v>1</v>
      </c>
      <c r="I750" t="str">
        <f>VLOOKUP(A750,'Medical Examinations'!A$1:H3084,8,0)</f>
        <v>NO</v>
      </c>
      <c r="J750" t="str">
        <f>VLOOKUP(A750,'Medical Examinations'!A$1:J3085,10,0)</f>
        <v>Obesity</v>
      </c>
      <c r="K750" t="str">
        <f>VLOOKUP(A750,'Medical Examinations'!A$1:K3084,11,0)</f>
        <v>Normal</v>
      </c>
      <c r="L750" t="str">
        <f>VLOOKUP(A750,'Hospitalisation Details'!A$1:L3092,12,0)</f>
        <v>20-Jul-1984</v>
      </c>
      <c r="M750">
        <f>VLOOKUP(A750,'Hospitalisation Details'!A$1:F3093,6,0)</f>
        <v>13638.06</v>
      </c>
      <c r="N750" s="15" t="str">
        <f>VLOOKUP(A750,'Hospitalisation Details'!A$1:G3092,7,0)</f>
        <v>tier - 3</v>
      </c>
      <c r="O750" s="15" t="str">
        <f>VLOOKUP(A750,'Hospitalisation Details'!A$1:H3093,8,0)</f>
        <v>tier - 3</v>
      </c>
      <c r="P750" t="str">
        <f>VLOOKUP(A750,'Hospitalisation Details'!A$1:I3093,9,0)</f>
        <v>R1023</v>
      </c>
      <c r="Q750" s="15">
        <f>VLOOKUP(A750,'Hospitalisation Details'!A$1:M3093,13,0)</f>
        <v>38</v>
      </c>
    </row>
    <row r="751" spans="1:17" ht="15" x14ac:dyDescent="0.25">
      <c r="A751" s="1" t="s">
        <v>1621</v>
      </c>
      <c r="B751" t="str">
        <f>VLOOKUP(A751,'Customer Names'!A$1:D3086,4,0)</f>
        <v>Parker</v>
      </c>
      <c r="C751">
        <f>VLOOKUP(A751,'Medical Examinations'!A$1:B3086,2,0)</f>
        <v>35.909999999999997</v>
      </c>
      <c r="D751">
        <f>VLOOKUP(A751,'Medical Examinations'!A$1:C3087,3,0)</f>
        <v>6.72</v>
      </c>
      <c r="E751" s="15" t="str">
        <f>VLOOKUP(A751,'Medical Examinations'!A$1:D3086,4,0)</f>
        <v>Yes</v>
      </c>
      <c r="F751" s="15" t="str">
        <f>VLOOKUP(A751,'Medical Examinations'!A$1:E3086,5,0)</f>
        <v>NO</v>
      </c>
      <c r="G751" s="15" t="str">
        <f>VLOOKUP(A751,'Medical Examinations'!A$1:F3086,6,0)</f>
        <v>NO</v>
      </c>
      <c r="H751" s="15">
        <f>VLOOKUP(A751,'Medical Examinations'!A$1:G3086,7,0)</f>
        <v>2</v>
      </c>
      <c r="I751" t="str">
        <f>VLOOKUP(A751,'Medical Examinations'!A$1:H3085,8,0)</f>
        <v>NO</v>
      </c>
      <c r="J751" t="str">
        <f>VLOOKUP(A751,'Medical Examinations'!A$1:J3086,10,0)</f>
        <v>Obesity</v>
      </c>
      <c r="K751" t="str">
        <f>VLOOKUP(A751,'Medical Examinations'!A$1:K3085,11,0)</f>
        <v>Diabetes</v>
      </c>
      <c r="L751" t="str">
        <f>VLOOKUP(A751,'Hospitalisation Details'!A$1:L3093,12,0)</f>
        <v>24-Dec-1961</v>
      </c>
      <c r="M751">
        <f>VLOOKUP(A751,'Hospitalisation Details'!A$1:F3094,6,0)</f>
        <v>13635.64</v>
      </c>
      <c r="N751" s="15" t="str">
        <f>VLOOKUP(A751,'Hospitalisation Details'!A$1:G3093,7,0)</f>
        <v>tier - 3</v>
      </c>
      <c r="O751" s="15" t="str">
        <f>VLOOKUP(A751,'Hospitalisation Details'!A$1:H3094,8,0)</f>
        <v>tier - 3</v>
      </c>
      <c r="P751" t="str">
        <f>VLOOKUP(A751,'Hospitalisation Details'!A$1:I3094,9,0)</f>
        <v>R1024</v>
      </c>
      <c r="Q751" s="15">
        <f>VLOOKUP(A751,'Hospitalisation Details'!A$1:M3094,13,0)</f>
        <v>61</v>
      </c>
    </row>
    <row r="752" spans="1:17" ht="15" x14ac:dyDescent="0.25">
      <c r="A752" s="1" t="s">
        <v>1620</v>
      </c>
      <c r="B752" t="str">
        <f>VLOOKUP(A752,'Customer Names'!A$1:D3087,4,0)</f>
        <v>Horton</v>
      </c>
      <c r="C752">
        <f>VLOOKUP(A752,'Medical Examinations'!A$1:B3087,2,0)</f>
        <v>36.65</v>
      </c>
      <c r="D752">
        <f>VLOOKUP(A752,'Medical Examinations'!A$1:C3088,3,0)</f>
        <v>5.01</v>
      </c>
      <c r="E752" s="15" t="str">
        <f>VLOOKUP(A752,'Medical Examinations'!A$1:D3087,4,0)</f>
        <v>Yes</v>
      </c>
      <c r="F752" s="15" t="str">
        <f>VLOOKUP(A752,'Medical Examinations'!A$1:E3087,5,0)</f>
        <v>NO</v>
      </c>
      <c r="G752" s="15" t="str">
        <f>VLOOKUP(A752,'Medical Examinations'!A$1:F3087,6,0)</f>
        <v>Yes</v>
      </c>
      <c r="H752" s="15">
        <f>VLOOKUP(A752,'Medical Examinations'!A$1:G3087,7,0)</f>
        <v>1</v>
      </c>
      <c r="I752" t="str">
        <f>VLOOKUP(A752,'Medical Examinations'!A$1:H3086,8,0)</f>
        <v>NO</v>
      </c>
      <c r="J752" t="str">
        <f>VLOOKUP(A752,'Medical Examinations'!A$1:J3087,10,0)</f>
        <v>NormalWeight</v>
      </c>
      <c r="K752" t="str">
        <f>VLOOKUP(A752,'Medical Examinations'!A$1:K3086,11,0)</f>
        <v>Normal</v>
      </c>
      <c r="L752" t="str">
        <f>VLOOKUP(A752,'Hospitalisation Details'!A$1:L3094,12,0)</f>
        <v>26-Jul-1969</v>
      </c>
      <c r="M752">
        <f>VLOOKUP(A752,'Hospitalisation Details'!A$1:F3095,6,0)</f>
        <v>13622.01</v>
      </c>
      <c r="N752" s="15" t="str">
        <f>VLOOKUP(A752,'Hospitalisation Details'!A$1:G3094,7,0)</f>
        <v>tier - 3</v>
      </c>
      <c r="O752" s="15" t="str">
        <f>VLOOKUP(A752,'Hospitalisation Details'!A$1:H3095,8,0)</f>
        <v>tier - 3</v>
      </c>
      <c r="P752" t="str">
        <f>VLOOKUP(A752,'Hospitalisation Details'!A$1:I3095,9,0)</f>
        <v>R1012</v>
      </c>
      <c r="Q752" s="15">
        <f>VLOOKUP(A752,'Hospitalisation Details'!A$1:M3095,13,0)</f>
        <v>53</v>
      </c>
    </row>
    <row r="753" spans="1:17" ht="15" x14ac:dyDescent="0.25">
      <c r="A753" s="1" t="s">
        <v>1619</v>
      </c>
      <c r="B753" t="str">
        <f>VLOOKUP(A753,'Customer Names'!A$1:D3088,4,0)</f>
        <v>Boller</v>
      </c>
      <c r="C753">
        <f>VLOOKUP(A753,'Medical Examinations'!A$1:B3088,2,0)</f>
        <v>22.04</v>
      </c>
      <c r="D753">
        <f>VLOOKUP(A753,'Medical Examinations'!A$1:C3089,3,0)</f>
        <v>10.9</v>
      </c>
      <c r="E753" s="15" t="str">
        <f>VLOOKUP(A753,'Medical Examinations'!A$1:D3088,4,0)</f>
        <v>Yes</v>
      </c>
      <c r="F753" s="15" t="str">
        <f>VLOOKUP(A753,'Medical Examinations'!A$1:E3088,5,0)</f>
        <v>NO</v>
      </c>
      <c r="G753" s="15" t="str">
        <f>VLOOKUP(A753,'Medical Examinations'!A$1:F3088,6,0)</f>
        <v>NO</v>
      </c>
      <c r="H753" s="15">
        <f>VLOOKUP(A753,'Medical Examinations'!A$1:G3088,7,0)</f>
        <v>2</v>
      </c>
      <c r="I753" t="str">
        <f>VLOOKUP(A753,'Medical Examinations'!A$1:H3087,8,0)</f>
        <v>NO</v>
      </c>
      <c r="J753" t="str">
        <f>VLOOKUP(A753,'Medical Examinations'!A$1:J3088,10,0)</f>
        <v>Obesity</v>
      </c>
      <c r="K753" t="str">
        <f>VLOOKUP(A753,'Medical Examinations'!A$1:K3087,11,0)</f>
        <v>Diabetes</v>
      </c>
      <c r="L753" t="str">
        <f>VLOOKUP(A753,'Hospitalisation Details'!A$1:L3095,12,0)</f>
        <v>18-Nov-1961</v>
      </c>
      <c r="M753">
        <f>VLOOKUP(A753,'Hospitalisation Details'!A$1:F3096,6,0)</f>
        <v>13616.36</v>
      </c>
      <c r="N753" s="15" t="str">
        <f>VLOOKUP(A753,'Hospitalisation Details'!A$1:G3095,7,0)</f>
        <v>tier - 3</v>
      </c>
      <c r="O753" s="15" t="str">
        <f>VLOOKUP(A753,'Hospitalisation Details'!A$1:H3096,8,0)</f>
        <v>tier - 3</v>
      </c>
      <c r="P753" t="str">
        <f>VLOOKUP(A753,'Hospitalisation Details'!A$1:I3096,9,0)</f>
        <v>R1024</v>
      </c>
      <c r="Q753" s="15">
        <f>VLOOKUP(A753,'Hospitalisation Details'!A$1:M3096,13,0)</f>
        <v>61</v>
      </c>
    </row>
    <row r="754" spans="1:17" ht="15" x14ac:dyDescent="0.25">
      <c r="A754" s="1" t="s">
        <v>1618</v>
      </c>
      <c r="B754" t="str">
        <f>VLOOKUP(A754,'Customer Names'!A$1:D3089,4,0)</f>
        <v>Olaru</v>
      </c>
      <c r="C754">
        <f>VLOOKUP(A754,'Medical Examinations'!A$1:B3089,2,0)</f>
        <v>31.824999999999999</v>
      </c>
      <c r="D754">
        <f>VLOOKUP(A754,'Medical Examinations'!A$1:C3090,3,0)</f>
        <v>5.52</v>
      </c>
      <c r="E754" s="15" t="str">
        <f>VLOOKUP(A754,'Medical Examinations'!A$1:D3089,4,0)</f>
        <v>Yes</v>
      </c>
      <c r="F754" s="15" t="str">
        <f>VLOOKUP(A754,'Medical Examinations'!A$1:E3089,5,0)</f>
        <v>NO</v>
      </c>
      <c r="G754" s="15" t="str">
        <f>VLOOKUP(A754,'Medical Examinations'!A$1:F3089,6,0)</f>
        <v>NO</v>
      </c>
      <c r="H754" s="15">
        <f>VLOOKUP(A754,'Medical Examinations'!A$1:G3089,7,0)</f>
        <v>1</v>
      </c>
      <c r="I754" t="str">
        <f>VLOOKUP(A754,'Medical Examinations'!A$1:H3088,8,0)</f>
        <v>NO</v>
      </c>
      <c r="J754" t="str">
        <f>VLOOKUP(A754,'Medical Examinations'!A$1:J3089,10,0)</f>
        <v>Obesity</v>
      </c>
      <c r="K754" t="str">
        <f>VLOOKUP(A754,'Medical Examinations'!A$1:K3088,11,0)</f>
        <v>Normal</v>
      </c>
      <c r="L754" t="str">
        <f>VLOOKUP(A754,'Hospitalisation Details'!A$1:L3096,12,0)</f>
        <v>10-Sep-1964</v>
      </c>
      <c r="M754">
        <f>VLOOKUP(A754,'Hospitalisation Details'!A$1:F3097,6,0)</f>
        <v>13607.37</v>
      </c>
      <c r="N754" s="15" t="str">
        <f>VLOOKUP(A754,'Hospitalisation Details'!A$1:G3096,7,0)</f>
        <v>tier - 3</v>
      </c>
      <c r="O754" s="15" t="str">
        <f>VLOOKUP(A754,'Hospitalisation Details'!A$1:H3097,8,0)</f>
        <v>tier - 1</v>
      </c>
      <c r="P754" t="str">
        <f>VLOOKUP(A754,'Hospitalisation Details'!A$1:I3097,9,0)</f>
        <v>R1024</v>
      </c>
      <c r="Q754" s="15">
        <f>VLOOKUP(A754,'Hospitalisation Details'!A$1:M3097,13,0)</f>
        <v>58</v>
      </c>
    </row>
    <row r="755" spans="1:17" ht="15" x14ac:dyDescent="0.25">
      <c r="A755" s="1" t="s">
        <v>1617</v>
      </c>
      <c r="B755" t="str">
        <f>VLOOKUP(A755,'Customer Names'!A$1:D3090,4,0)</f>
        <v>Prescott</v>
      </c>
      <c r="C755">
        <f>VLOOKUP(A755,'Medical Examinations'!A$1:B3090,2,0)</f>
        <v>53.58</v>
      </c>
      <c r="D755">
        <f>VLOOKUP(A755,'Medical Examinations'!A$1:C3091,3,0)</f>
        <v>4.55</v>
      </c>
      <c r="E755" s="15" t="str">
        <f>VLOOKUP(A755,'Medical Examinations'!A$1:D3090,4,0)</f>
        <v>NO</v>
      </c>
      <c r="F755" s="15" t="str">
        <f>VLOOKUP(A755,'Medical Examinations'!A$1:E3090,5,0)</f>
        <v>NO</v>
      </c>
      <c r="G755" s="15" t="str">
        <f>VLOOKUP(A755,'Medical Examinations'!A$1:F3090,6,0)</f>
        <v>NO</v>
      </c>
      <c r="H755" s="15">
        <f>VLOOKUP(A755,'Medical Examinations'!A$1:G3090,7,0)</f>
        <v>1</v>
      </c>
      <c r="I755" t="str">
        <f>VLOOKUP(A755,'Medical Examinations'!A$1:H3089,8,0)</f>
        <v>NO</v>
      </c>
      <c r="J755" t="str">
        <f>VLOOKUP(A755,'Medical Examinations'!A$1:J3090,10,0)</f>
        <v>Obesity</v>
      </c>
      <c r="K755" t="str">
        <f>VLOOKUP(A755,'Medical Examinations'!A$1:K3089,11,0)</f>
        <v>Normal</v>
      </c>
      <c r="L755" t="str">
        <f>VLOOKUP(A755,'Hospitalisation Details'!A$1:L3097,12,0)</f>
        <v>14-Aug-1992</v>
      </c>
      <c r="M755">
        <f>VLOOKUP(A755,'Hospitalisation Details'!A$1:F3098,6,0)</f>
        <v>13588.17</v>
      </c>
      <c r="N755" s="15" t="str">
        <f>VLOOKUP(A755,'Hospitalisation Details'!A$1:G3097,7,0)</f>
        <v>tier - 3</v>
      </c>
      <c r="O755" s="15" t="str">
        <f>VLOOKUP(A755,'Hospitalisation Details'!A$1:H3098,8,0)</f>
        <v>tier - 1</v>
      </c>
      <c r="P755" t="str">
        <f>VLOOKUP(A755,'Hospitalisation Details'!A$1:I3098,9,0)</f>
        <v>R1012</v>
      </c>
      <c r="Q755" s="15">
        <f>VLOOKUP(A755,'Hospitalisation Details'!A$1:M3098,13,0)</f>
        <v>30</v>
      </c>
    </row>
    <row r="756" spans="1:17" ht="15" x14ac:dyDescent="0.25">
      <c r="A756" s="1" t="s">
        <v>1616</v>
      </c>
      <c r="B756" t="str">
        <f>VLOOKUP(A756,'Customer Names'!A$1:D3091,4,0)</f>
        <v>Hines</v>
      </c>
      <c r="C756">
        <f>VLOOKUP(A756,'Medical Examinations'!A$1:B3091,2,0)</f>
        <v>34.299999999999997</v>
      </c>
      <c r="D756">
        <f>VLOOKUP(A756,'Medical Examinations'!A$1:C3092,3,0)</f>
        <v>11.76</v>
      </c>
      <c r="E756" s="15" t="str">
        <f>VLOOKUP(A756,'Medical Examinations'!A$1:D3091,4,0)</f>
        <v>NO</v>
      </c>
      <c r="F756" s="15" t="str">
        <f>VLOOKUP(A756,'Medical Examinations'!A$1:E3091,5,0)</f>
        <v>NO</v>
      </c>
      <c r="G756" s="15" t="str">
        <f>VLOOKUP(A756,'Medical Examinations'!A$1:F3091,6,0)</f>
        <v>NO</v>
      </c>
      <c r="H756" s="15">
        <f>VLOOKUP(A756,'Medical Examinations'!A$1:G3091,7,0)</f>
        <v>0</v>
      </c>
      <c r="I756" t="str">
        <f>VLOOKUP(A756,'Medical Examinations'!A$1:H3090,8,0)</f>
        <v>NO</v>
      </c>
      <c r="J756" t="str">
        <f>VLOOKUP(A756,'Medical Examinations'!A$1:J3091,10,0)</f>
        <v>Obesity</v>
      </c>
      <c r="K756" t="str">
        <f>VLOOKUP(A756,'Medical Examinations'!A$1:K3090,11,0)</f>
        <v>Diabetes</v>
      </c>
      <c r="L756" t="str">
        <f>VLOOKUP(A756,'Hospitalisation Details'!A$1:L3098,12,0)</f>
        <v>15-Jul-1968</v>
      </c>
      <c r="M756">
        <f>VLOOKUP(A756,'Hospitalisation Details'!A$1:F3099,6,0)</f>
        <v>13566.04</v>
      </c>
      <c r="N756" s="15" t="str">
        <f>VLOOKUP(A756,'Hospitalisation Details'!A$1:G3098,7,0)</f>
        <v>tier - 3</v>
      </c>
      <c r="O756" s="15" t="str">
        <f>VLOOKUP(A756,'Hospitalisation Details'!A$1:H3099,8,0)</f>
        <v>tier - 3</v>
      </c>
      <c r="P756" t="str">
        <f>VLOOKUP(A756,'Hospitalisation Details'!A$1:I3099,9,0)</f>
        <v>R1026</v>
      </c>
      <c r="Q756" s="15">
        <f>VLOOKUP(A756,'Hospitalisation Details'!A$1:M3099,13,0)</f>
        <v>54</v>
      </c>
    </row>
    <row r="757" spans="1:17" ht="15" x14ac:dyDescent="0.25">
      <c r="A757" s="1" t="s">
        <v>1615</v>
      </c>
      <c r="B757" t="str">
        <f>VLOOKUP(A757,'Customer Names'!A$1:D3092,4,0)</f>
        <v>Blanton</v>
      </c>
      <c r="C757">
        <f>VLOOKUP(A757,'Medical Examinations'!A$1:B3092,2,0)</f>
        <v>32.11</v>
      </c>
      <c r="D757">
        <f>VLOOKUP(A757,'Medical Examinations'!A$1:C3093,3,0)</f>
        <v>7.06</v>
      </c>
      <c r="E757" s="15" t="str">
        <f>VLOOKUP(A757,'Medical Examinations'!A$1:D3092,4,0)</f>
        <v>NO</v>
      </c>
      <c r="F757" s="15" t="str">
        <f>VLOOKUP(A757,'Medical Examinations'!A$1:E3092,5,0)</f>
        <v>NO</v>
      </c>
      <c r="G757" s="15" t="str">
        <f>VLOOKUP(A757,'Medical Examinations'!A$1:F3092,6,0)</f>
        <v>NO</v>
      </c>
      <c r="H757" s="15">
        <f>VLOOKUP(A757,'Medical Examinations'!A$1:G3092,7,0)</f>
        <v>0</v>
      </c>
      <c r="I757" t="str">
        <f>VLOOKUP(A757,'Medical Examinations'!A$1:H3091,8,0)</f>
        <v>NO</v>
      </c>
      <c r="J757" t="str">
        <f>VLOOKUP(A757,'Medical Examinations'!A$1:J3092,10,0)</f>
        <v>Obesity</v>
      </c>
      <c r="K757" t="str">
        <f>VLOOKUP(A757,'Medical Examinations'!A$1:K3091,11,0)</f>
        <v>Diabetes</v>
      </c>
      <c r="L757" t="str">
        <f>VLOOKUP(A757,'Hospitalisation Details'!A$1:L3099,12,0)</f>
        <v>11-Jul-1960</v>
      </c>
      <c r="M757">
        <f>VLOOKUP(A757,'Hospitalisation Details'!A$1:F3100,6,0)</f>
        <v>13555</v>
      </c>
      <c r="N757" s="15" t="str">
        <f>VLOOKUP(A757,'Hospitalisation Details'!A$1:G3099,7,0)</f>
        <v>tier - 3</v>
      </c>
      <c r="O757" s="15" t="str">
        <f>VLOOKUP(A757,'Hospitalisation Details'!A$1:H3100,8,0)</f>
        <v>tier - 3</v>
      </c>
      <c r="P757" t="str">
        <f>VLOOKUP(A757,'Hospitalisation Details'!A$1:I3100,9,0)</f>
        <v>R1017</v>
      </c>
      <c r="Q757" s="15">
        <f>VLOOKUP(A757,'Hospitalisation Details'!A$1:M3100,13,0)</f>
        <v>62</v>
      </c>
    </row>
    <row r="758" spans="1:17" ht="15" x14ac:dyDescent="0.25">
      <c r="A758" s="1" t="s">
        <v>1614</v>
      </c>
      <c r="B758" t="str">
        <f>VLOOKUP(A758,'Customer Names'!A$1:D3093,4,0)</f>
        <v>Bustamante</v>
      </c>
      <c r="C758">
        <f>VLOOKUP(A758,'Medical Examinations'!A$1:B3093,2,0)</f>
        <v>31.78</v>
      </c>
      <c r="D758">
        <f>VLOOKUP(A758,'Medical Examinations'!A$1:C3094,3,0)</f>
        <v>11.35</v>
      </c>
      <c r="E758" s="15" t="str">
        <f>VLOOKUP(A758,'Medical Examinations'!A$1:D3093,4,0)</f>
        <v>Yes</v>
      </c>
      <c r="F758" s="15" t="str">
        <f>VLOOKUP(A758,'Medical Examinations'!A$1:E3093,5,0)</f>
        <v>NO</v>
      </c>
      <c r="G758" s="15" t="str">
        <f>VLOOKUP(A758,'Medical Examinations'!A$1:F3093,6,0)</f>
        <v>Yes</v>
      </c>
      <c r="H758" s="15">
        <f>VLOOKUP(A758,'Medical Examinations'!A$1:G3093,7,0)</f>
        <v>1</v>
      </c>
      <c r="I758" t="str">
        <f>VLOOKUP(A758,'Medical Examinations'!A$1:H3092,8,0)</f>
        <v>NO</v>
      </c>
      <c r="J758" t="str">
        <f>VLOOKUP(A758,'Medical Examinations'!A$1:J3093,10,0)</f>
        <v>Obesity</v>
      </c>
      <c r="K758" t="str">
        <f>VLOOKUP(A758,'Medical Examinations'!A$1:K3092,11,0)</f>
        <v>Diabetes</v>
      </c>
      <c r="L758" t="str">
        <f>VLOOKUP(A758,'Hospitalisation Details'!A$1:L3100,12,0)</f>
        <v>14-Oct-1963</v>
      </c>
      <c r="M758">
        <f>VLOOKUP(A758,'Hospitalisation Details'!A$1:F3101,6,0)</f>
        <v>13511.28</v>
      </c>
      <c r="N758" s="15" t="str">
        <f>VLOOKUP(A758,'Hospitalisation Details'!A$1:G3100,7,0)</f>
        <v>tier - 3</v>
      </c>
      <c r="O758" s="15" t="str">
        <f>VLOOKUP(A758,'Hospitalisation Details'!A$1:H3101,8,0)</f>
        <v>tier - 1</v>
      </c>
      <c r="P758" t="str">
        <f>VLOOKUP(A758,'Hospitalisation Details'!A$1:I3101,9,0)</f>
        <v>R1012</v>
      </c>
      <c r="Q758" s="15">
        <f>VLOOKUP(A758,'Hospitalisation Details'!A$1:M3101,13,0)</f>
        <v>59</v>
      </c>
    </row>
    <row r="759" spans="1:17" ht="15" x14ac:dyDescent="0.25">
      <c r="A759" s="1" t="s">
        <v>1613</v>
      </c>
      <c r="B759" t="str">
        <f>VLOOKUP(A759,'Customer Names'!A$1:D3094,4,0)</f>
        <v>McCann</v>
      </c>
      <c r="C759">
        <f>VLOOKUP(A759,'Medical Examinations'!A$1:B3094,2,0)</f>
        <v>46.89</v>
      </c>
      <c r="D759">
        <f>VLOOKUP(A759,'Medical Examinations'!A$1:C3095,3,0)</f>
        <v>5.52</v>
      </c>
      <c r="E759" s="15" t="str">
        <f>VLOOKUP(A759,'Medical Examinations'!A$1:D3094,4,0)</f>
        <v>NO</v>
      </c>
      <c r="F759" s="15" t="str">
        <f>VLOOKUP(A759,'Medical Examinations'!A$1:E3094,5,0)</f>
        <v>NO</v>
      </c>
      <c r="G759" s="15" t="str">
        <f>VLOOKUP(A759,'Medical Examinations'!A$1:F3094,6,0)</f>
        <v>NO</v>
      </c>
      <c r="H759" s="15">
        <f>VLOOKUP(A759,'Medical Examinations'!A$1:G3094,7,0)</f>
        <v>0</v>
      </c>
      <c r="I759" t="str">
        <f>VLOOKUP(A759,'Medical Examinations'!A$1:H3093,8,0)</f>
        <v>NO</v>
      </c>
      <c r="J759" t="str">
        <f>VLOOKUP(A759,'Medical Examinations'!A$1:J3094,10,0)</f>
        <v>Obesity</v>
      </c>
      <c r="K759" t="str">
        <f>VLOOKUP(A759,'Medical Examinations'!A$1:K3093,11,0)</f>
        <v>Normal</v>
      </c>
      <c r="L759" t="str">
        <f>VLOOKUP(A759,'Hospitalisation Details'!A$1:L3101,12,0)</f>
        <v>30-Aug-1990</v>
      </c>
      <c r="M759">
        <f>VLOOKUP(A759,'Hospitalisation Details'!A$1:F3102,6,0)</f>
        <v>13480.83</v>
      </c>
      <c r="N759" s="15" t="str">
        <f>VLOOKUP(A759,'Hospitalisation Details'!A$1:G3101,7,0)</f>
        <v>tier - 3</v>
      </c>
      <c r="O759" s="15" t="str">
        <f>VLOOKUP(A759,'Hospitalisation Details'!A$1:H3102,8,0)</f>
        <v>tier - 2</v>
      </c>
      <c r="P759" t="str">
        <f>VLOOKUP(A759,'Hospitalisation Details'!A$1:I3102,9,0)</f>
        <v>R1023</v>
      </c>
      <c r="Q759" s="15">
        <f>VLOOKUP(A759,'Hospitalisation Details'!A$1:M3102,13,0)</f>
        <v>32</v>
      </c>
    </row>
    <row r="760" spans="1:17" ht="15" x14ac:dyDescent="0.25">
      <c r="A760" s="1" t="s">
        <v>1612</v>
      </c>
      <c r="B760" t="str">
        <f>VLOOKUP(A760,'Customer Names'!A$1:D3095,4,0)</f>
        <v>Schmole</v>
      </c>
      <c r="C760">
        <f>VLOOKUP(A760,'Medical Examinations'!A$1:B3095,2,0)</f>
        <v>39.35</v>
      </c>
      <c r="D760">
        <f>VLOOKUP(A760,'Medical Examinations'!A$1:C3096,3,0)</f>
        <v>7.86</v>
      </c>
      <c r="E760" s="15" t="str">
        <f>VLOOKUP(A760,'Medical Examinations'!A$1:D3095,4,0)</f>
        <v>Yes</v>
      </c>
      <c r="F760" s="15" t="str">
        <f>VLOOKUP(A760,'Medical Examinations'!A$1:E3095,5,0)</f>
        <v>NO</v>
      </c>
      <c r="G760" s="15" t="str">
        <f>VLOOKUP(A760,'Medical Examinations'!A$1:F3095,6,0)</f>
        <v>NO</v>
      </c>
      <c r="H760" s="15">
        <f>VLOOKUP(A760,'Medical Examinations'!A$1:G3095,7,0)</f>
        <v>1</v>
      </c>
      <c r="I760" t="str">
        <f>VLOOKUP(A760,'Medical Examinations'!A$1:H3094,8,0)</f>
        <v>NO</v>
      </c>
      <c r="J760" t="str">
        <f>VLOOKUP(A760,'Medical Examinations'!A$1:J3095,10,0)</f>
        <v>Obesity</v>
      </c>
      <c r="K760" t="str">
        <f>VLOOKUP(A760,'Medical Examinations'!A$1:K3094,11,0)</f>
        <v>Diabetes</v>
      </c>
      <c r="L760" t="str">
        <f>VLOOKUP(A760,'Hospitalisation Details'!A$1:L3102,12,0)</f>
        <v>7-Aug-1975</v>
      </c>
      <c r="M760">
        <f>VLOOKUP(A760,'Hospitalisation Details'!A$1:F3103,6,0)</f>
        <v>13472.19</v>
      </c>
      <c r="N760" s="15" t="str">
        <f>VLOOKUP(A760,'Hospitalisation Details'!A$1:G3102,7,0)</f>
        <v>tier - 3</v>
      </c>
      <c r="O760" s="15" t="str">
        <f>VLOOKUP(A760,'Hospitalisation Details'!A$1:H3103,8,0)</f>
        <v>tier - 2</v>
      </c>
      <c r="P760" t="str">
        <f>VLOOKUP(A760,'Hospitalisation Details'!A$1:I3103,9,0)</f>
        <v>R1012</v>
      </c>
      <c r="Q760" s="15">
        <f>VLOOKUP(A760,'Hospitalisation Details'!A$1:M3103,13,0)</f>
        <v>47</v>
      </c>
    </row>
    <row r="761" spans="1:17" ht="15" x14ac:dyDescent="0.25">
      <c r="A761" s="1" t="s">
        <v>1611</v>
      </c>
      <c r="B761" t="str">
        <f>VLOOKUP(A761,'Customer Names'!A$1:D3096,4,0)</f>
        <v>Barber</v>
      </c>
      <c r="C761">
        <f>VLOOKUP(A761,'Medical Examinations'!A$1:B3096,2,0)</f>
        <v>39.200000000000003</v>
      </c>
      <c r="D761">
        <f>VLOOKUP(A761,'Medical Examinations'!A$1:C3097,3,0)</f>
        <v>11.38</v>
      </c>
      <c r="E761" s="15" t="str">
        <f>VLOOKUP(A761,'Medical Examinations'!A$1:D3096,4,0)</f>
        <v>NO</v>
      </c>
      <c r="F761" s="15" t="str">
        <f>VLOOKUP(A761,'Medical Examinations'!A$1:E3096,5,0)</f>
        <v>NO</v>
      </c>
      <c r="G761" s="15" t="str">
        <f>VLOOKUP(A761,'Medical Examinations'!A$1:F3096,6,0)</f>
        <v>NO</v>
      </c>
      <c r="H761" s="15">
        <f>VLOOKUP(A761,'Medical Examinations'!A$1:G3096,7,0)</f>
        <v>0</v>
      </c>
      <c r="I761" t="str">
        <f>VLOOKUP(A761,'Medical Examinations'!A$1:H3095,8,0)</f>
        <v>NO</v>
      </c>
      <c r="J761" t="str">
        <f>VLOOKUP(A761,'Medical Examinations'!A$1:J3096,10,0)</f>
        <v>Obesity</v>
      </c>
      <c r="K761" t="str">
        <f>VLOOKUP(A761,'Medical Examinations'!A$1:K3095,11,0)</f>
        <v>Diabetes</v>
      </c>
      <c r="L761" t="str">
        <f>VLOOKUP(A761,'Hospitalisation Details'!A$1:L3103,12,0)</f>
        <v>24-Jul-1960</v>
      </c>
      <c r="M761">
        <f>VLOOKUP(A761,'Hospitalisation Details'!A$1:F3104,6,0)</f>
        <v>13470.86</v>
      </c>
      <c r="N761" s="15" t="str">
        <f>VLOOKUP(A761,'Hospitalisation Details'!A$1:G3103,7,0)</f>
        <v>tier - 3</v>
      </c>
      <c r="O761" s="15" t="str">
        <f>VLOOKUP(A761,'Hospitalisation Details'!A$1:H3104,8,0)</f>
        <v>tier - 3</v>
      </c>
      <c r="P761" t="str">
        <f>VLOOKUP(A761,'Hospitalisation Details'!A$1:I3104,9,0)</f>
        <v>R1011</v>
      </c>
      <c r="Q761" s="15">
        <f>VLOOKUP(A761,'Hospitalisation Details'!A$1:M3104,13,0)</f>
        <v>62</v>
      </c>
    </row>
    <row r="762" spans="1:17" ht="15" x14ac:dyDescent="0.25">
      <c r="A762" s="1" t="s">
        <v>1610</v>
      </c>
      <c r="B762" t="str">
        <f>VLOOKUP(A762,'Customer Names'!A$1:D3097,4,0)</f>
        <v>Reichmann</v>
      </c>
      <c r="C762">
        <f>VLOOKUP(A762,'Medical Examinations'!A$1:B3097,2,0)</f>
        <v>39.159999999999997</v>
      </c>
      <c r="D762">
        <f>VLOOKUP(A762,'Medical Examinations'!A$1:C3098,3,0)</f>
        <v>10.48</v>
      </c>
      <c r="E762" s="15" t="str">
        <f>VLOOKUP(A762,'Medical Examinations'!A$1:D3097,4,0)</f>
        <v>NO</v>
      </c>
      <c r="F762" s="15" t="str">
        <f>VLOOKUP(A762,'Medical Examinations'!A$1:E3097,5,0)</f>
        <v>NO</v>
      </c>
      <c r="G762" s="15" t="str">
        <f>VLOOKUP(A762,'Medical Examinations'!A$1:F3097,6,0)</f>
        <v>NO</v>
      </c>
      <c r="H762" s="15">
        <f>VLOOKUP(A762,'Medical Examinations'!A$1:G3097,7,0)</f>
        <v>0</v>
      </c>
      <c r="I762" t="str">
        <f>VLOOKUP(A762,'Medical Examinations'!A$1:H3096,8,0)</f>
        <v>NO</v>
      </c>
      <c r="J762" t="str">
        <f>VLOOKUP(A762,'Medical Examinations'!A$1:J3097,10,0)</f>
        <v>Obesity</v>
      </c>
      <c r="K762" t="str">
        <f>VLOOKUP(A762,'Medical Examinations'!A$1:K3096,11,0)</f>
        <v>Diabetes</v>
      </c>
      <c r="L762" t="str">
        <f>VLOOKUP(A762,'Hospitalisation Details'!A$1:L3104,12,0)</f>
        <v>28-Jul-1960</v>
      </c>
      <c r="M762">
        <f>VLOOKUP(A762,'Hospitalisation Details'!A$1:F3105,6,0)</f>
        <v>13470.8</v>
      </c>
      <c r="N762" s="15" t="str">
        <f>VLOOKUP(A762,'Hospitalisation Details'!A$1:G3104,7,0)</f>
        <v>tier - 3</v>
      </c>
      <c r="O762" s="15" t="str">
        <f>VLOOKUP(A762,'Hospitalisation Details'!A$1:H3105,8,0)</f>
        <v>tier - 2</v>
      </c>
      <c r="P762" t="str">
        <f>VLOOKUP(A762,'Hospitalisation Details'!A$1:I3105,9,0)</f>
        <v>R1013</v>
      </c>
      <c r="Q762" s="15">
        <f>VLOOKUP(A762,'Hospitalisation Details'!A$1:M3105,13,0)</f>
        <v>62</v>
      </c>
    </row>
    <row r="763" spans="1:17" ht="15" x14ac:dyDescent="0.25">
      <c r="A763" s="1" t="s">
        <v>1609</v>
      </c>
      <c r="B763" t="str">
        <f>VLOOKUP(A763,'Customer Names'!A$1:D3098,4,0)</f>
        <v>Cavatorta</v>
      </c>
      <c r="C763">
        <f>VLOOKUP(A763,'Medical Examinations'!A$1:B3098,2,0)</f>
        <v>44.1</v>
      </c>
      <c r="D763">
        <f>VLOOKUP(A763,'Medical Examinations'!A$1:C3099,3,0)</f>
        <v>5.04</v>
      </c>
      <c r="E763" s="15" t="str">
        <f>VLOOKUP(A763,'Medical Examinations'!A$1:D3098,4,0)</f>
        <v>Yes</v>
      </c>
      <c r="F763" s="15" t="str">
        <f>VLOOKUP(A763,'Medical Examinations'!A$1:E3098,5,0)</f>
        <v>NO</v>
      </c>
      <c r="G763" s="15" t="str">
        <f>VLOOKUP(A763,'Medical Examinations'!A$1:F3098,6,0)</f>
        <v>NO</v>
      </c>
      <c r="H763" s="15">
        <f>VLOOKUP(A763,'Medical Examinations'!A$1:G3098,7,0)</f>
        <v>0</v>
      </c>
      <c r="I763" t="str">
        <f>VLOOKUP(A763,'Medical Examinations'!A$1:H3097,8,0)</f>
        <v>NO</v>
      </c>
      <c r="J763" t="str">
        <f>VLOOKUP(A763,'Medical Examinations'!A$1:J3098,10,0)</f>
        <v>Obesity</v>
      </c>
      <c r="K763" t="str">
        <f>VLOOKUP(A763,'Medical Examinations'!A$1:K3097,11,0)</f>
        <v>Normal</v>
      </c>
      <c r="L763" t="str">
        <f>VLOOKUP(A763,'Hospitalisation Details'!A$1:L3105,12,0)</f>
        <v>19-Aug-1985</v>
      </c>
      <c r="M763">
        <f>VLOOKUP(A763,'Hospitalisation Details'!A$1:F3106,6,0)</f>
        <v>13465.8</v>
      </c>
      <c r="N763" s="15" t="str">
        <f>VLOOKUP(A763,'Hospitalisation Details'!A$1:G3105,7,0)</f>
        <v>tier - 3</v>
      </c>
      <c r="O763" s="15" t="str">
        <f>VLOOKUP(A763,'Hospitalisation Details'!A$1:H3106,8,0)</f>
        <v>tier - 1</v>
      </c>
      <c r="P763" t="str">
        <f>VLOOKUP(A763,'Hospitalisation Details'!A$1:I3106,9,0)</f>
        <v>R1012</v>
      </c>
      <c r="Q763" s="15">
        <f>VLOOKUP(A763,'Hospitalisation Details'!A$1:M3106,13,0)</f>
        <v>37</v>
      </c>
    </row>
    <row r="764" spans="1:17" ht="15" x14ac:dyDescent="0.25">
      <c r="A764" s="1" t="s">
        <v>1608</v>
      </c>
      <c r="B764" t="str">
        <f>VLOOKUP(A764,'Customer Names'!A$1:D3099,4,0)</f>
        <v>Yaeger</v>
      </c>
      <c r="C764">
        <f>VLOOKUP(A764,'Medical Examinations'!A$1:B3099,2,0)</f>
        <v>33.200000000000003</v>
      </c>
      <c r="D764">
        <f>VLOOKUP(A764,'Medical Examinations'!A$1:C3100,3,0)</f>
        <v>9.06</v>
      </c>
      <c r="E764" s="15" t="str">
        <f>VLOOKUP(A764,'Medical Examinations'!A$1:D3099,4,0)</f>
        <v>NO</v>
      </c>
      <c r="F764" s="15" t="str">
        <f>VLOOKUP(A764,'Medical Examinations'!A$1:E3099,5,0)</f>
        <v>NO</v>
      </c>
      <c r="G764" s="15" t="str">
        <f>VLOOKUP(A764,'Medical Examinations'!A$1:F3099,6,0)</f>
        <v>NO</v>
      </c>
      <c r="H764" s="15">
        <f>VLOOKUP(A764,'Medical Examinations'!A$1:G3099,7,0)</f>
        <v>0</v>
      </c>
      <c r="I764" t="str">
        <f>VLOOKUP(A764,'Medical Examinations'!A$1:H3098,8,0)</f>
        <v>NO</v>
      </c>
      <c r="J764" t="str">
        <f>VLOOKUP(A764,'Medical Examinations'!A$1:J3099,10,0)</f>
        <v>Over Weight</v>
      </c>
      <c r="K764" t="str">
        <f>VLOOKUP(A764,'Medical Examinations'!A$1:K3098,11,0)</f>
        <v>Diabetes</v>
      </c>
      <c r="L764" t="str">
        <f>VLOOKUP(A764,'Hospitalisation Details'!A$1:L3106,12,0)</f>
        <v>16-Dec-1960</v>
      </c>
      <c r="M764">
        <f>VLOOKUP(A764,'Hospitalisation Details'!A$1:F3107,6,0)</f>
        <v>13462.52</v>
      </c>
      <c r="N764" s="15" t="str">
        <f>VLOOKUP(A764,'Hospitalisation Details'!A$1:G3106,7,0)</f>
        <v>tier - 3</v>
      </c>
      <c r="O764" s="15" t="str">
        <f>VLOOKUP(A764,'Hospitalisation Details'!A$1:H3107,8,0)</f>
        <v>tier - 2</v>
      </c>
      <c r="P764" t="str">
        <f>VLOOKUP(A764,'Hospitalisation Details'!A$1:I3107,9,0)</f>
        <v>R1011</v>
      </c>
      <c r="Q764" s="15">
        <f>VLOOKUP(A764,'Hospitalisation Details'!A$1:M3107,13,0)</f>
        <v>62</v>
      </c>
    </row>
    <row r="765" spans="1:17" ht="15" x14ac:dyDescent="0.25">
      <c r="A765" s="1" t="s">
        <v>1607</v>
      </c>
      <c r="B765" t="str">
        <f>VLOOKUP(A765,'Customer Names'!A$1:D3100,4,0)</f>
        <v>Hughes</v>
      </c>
      <c r="C765">
        <f>VLOOKUP(A765,'Medical Examinations'!A$1:B3100,2,0)</f>
        <v>29.92</v>
      </c>
      <c r="D765">
        <f>VLOOKUP(A765,'Medical Examinations'!A$1:C3101,3,0)</f>
        <v>11.07</v>
      </c>
      <c r="E765" s="15" t="str">
        <f>VLOOKUP(A765,'Medical Examinations'!A$1:D3100,4,0)</f>
        <v>NO</v>
      </c>
      <c r="F765" s="15" t="str">
        <f>VLOOKUP(A765,'Medical Examinations'!A$1:E3100,5,0)</f>
        <v>NO</v>
      </c>
      <c r="G765" s="15" t="str">
        <f>VLOOKUP(A765,'Medical Examinations'!A$1:F3100,6,0)</f>
        <v>NO</v>
      </c>
      <c r="H765" s="15">
        <f>VLOOKUP(A765,'Medical Examinations'!A$1:G3100,7,0)</f>
        <v>0</v>
      </c>
      <c r="I765" t="str">
        <f>VLOOKUP(A765,'Medical Examinations'!A$1:H3099,8,0)</f>
        <v>NO</v>
      </c>
      <c r="J765" t="str">
        <f>VLOOKUP(A765,'Medical Examinations'!A$1:J3100,10,0)</f>
        <v>Over Weight</v>
      </c>
      <c r="K765" t="str">
        <f>VLOOKUP(A765,'Medical Examinations'!A$1:K3099,11,0)</f>
        <v>Diabetes</v>
      </c>
      <c r="L765" t="str">
        <f>VLOOKUP(A765,'Hospitalisation Details'!A$1:L3107,12,0)</f>
        <v>11-Jul-1960</v>
      </c>
      <c r="M765">
        <f>VLOOKUP(A765,'Hospitalisation Details'!A$1:F3108,6,0)</f>
        <v>13457.96</v>
      </c>
      <c r="N765" s="15" t="str">
        <f>VLOOKUP(A765,'Hospitalisation Details'!A$1:G3107,7,0)</f>
        <v>tier - 3</v>
      </c>
      <c r="O765" s="15" t="str">
        <f>VLOOKUP(A765,'Hospitalisation Details'!A$1:H3108,8,0)</f>
        <v>tier - 1</v>
      </c>
      <c r="P765" t="str">
        <f>VLOOKUP(A765,'Hospitalisation Details'!A$1:I3108,9,0)</f>
        <v>R1013</v>
      </c>
      <c r="Q765" s="15">
        <f>VLOOKUP(A765,'Hospitalisation Details'!A$1:M3108,13,0)</f>
        <v>62</v>
      </c>
    </row>
    <row r="766" spans="1:17" ht="15" x14ac:dyDescent="0.25">
      <c r="A766" s="1" t="s">
        <v>1606</v>
      </c>
      <c r="B766" t="str">
        <f>VLOOKUP(A766,'Customer Names'!A$1:D3101,4,0)</f>
        <v>Donahue</v>
      </c>
      <c r="C766">
        <f>VLOOKUP(A766,'Medical Examinations'!A$1:B3101,2,0)</f>
        <v>25</v>
      </c>
      <c r="D766">
        <f>VLOOKUP(A766,'Medical Examinations'!A$1:C3102,3,0)</f>
        <v>10.45</v>
      </c>
      <c r="E766" s="15" t="str">
        <f>VLOOKUP(A766,'Medical Examinations'!A$1:D3101,4,0)</f>
        <v>NO</v>
      </c>
      <c r="F766" s="15" t="str">
        <f>VLOOKUP(A766,'Medical Examinations'!A$1:E3101,5,0)</f>
        <v>NO</v>
      </c>
      <c r="G766" s="15" t="str">
        <f>VLOOKUP(A766,'Medical Examinations'!A$1:F3101,6,0)</f>
        <v>NO</v>
      </c>
      <c r="H766" s="15">
        <f>VLOOKUP(A766,'Medical Examinations'!A$1:G3101,7,0)</f>
        <v>0</v>
      </c>
      <c r="I766" t="str">
        <f>VLOOKUP(A766,'Medical Examinations'!A$1:H3100,8,0)</f>
        <v>NO</v>
      </c>
      <c r="J766" t="str">
        <f>VLOOKUP(A766,'Medical Examinations'!A$1:J3101,10,0)</f>
        <v>Obesity</v>
      </c>
      <c r="K766" t="str">
        <f>VLOOKUP(A766,'Medical Examinations'!A$1:K3100,11,0)</f>
        <v>Diabetes</v>
      </c>
      <c r="L766" t="str">
        <f>VLOOKUP(A766,'Hospitalisation Details'!A$1:L3108,12,0)</f>
        <v>13-Aug-1960</v>
      </c>
      <c r="M766">
        <f>VLOOKUP(A766,'Hospitalisation Details'!A$1:F3109,6,0)</f>
        <v>13451.12</v>
      </c>
      <c r="N766" s="15" t="str">
        <f>VLOOKUP(A766,'Hospitalisation Details'!A$1:G3108,7,0)</f>
        <v>tier - 3</v>
      </c>
      <c r="O766" s="15" t="str">
        <f>VLOOKUP(A766,'Hospitalisation Details'!A$1:H3109,8,0)</f>
        <v>tier - 1</v>
      </c>
      <c r="P766" t="str">
        <f>VLOOKUP(A766,'Hospitalisation Details'!A$1:I3109,9,0)</f>
        <v>R1011</v>
      </c>
      <c r="Q766" s="15">
        <f>VLOOKUP(A766,'Hospitalisation Details'!A$1:M3109,13,0)</f>
        <v>62</v>
      </c>
    </row>
    <row r="767" spans="1:17" ht="15" x14ac:dyDescent="0.25">
      <c r="A767" s="1" t="s">
        <v>1605</v>
      </c>
      <c r="B767" t="str">
        <f>VLOOKUP(A767,'Customer Names'!A$1:D3102,4,0)</f>
        <v>Greenwell</v>
      </c>
      <c r="C767">
        <f>VLOOKUP(A767,'Medical Examinations'!A$1:B3102,2,0)</f>
        <v>38.869999999999997</v>
      </c>
      <c r="D767">
        <f>VLOOKUP(A767,'Medical Examinations'!A$1:C3103,3,0)</f>
        <v>8.6300000000000008</v>
      </c>
      <c r="E767" s="15" t="str">
        <f>VLOOKUP(A767,'Medical Examinations'!A$1:D3102,4,0)</f>
        <v>Yes</v>
      </c>
      <c r="F767" s="15" t="str">
        <f>VLOOKUP(A767,'Medical Examinations'!A$1:E3102,5,0)</f>
        <v>NO</v>
      </c>
      <c r="G767" s="15" t="str">
        <f>VLOOKUP(A767,'Medical Examinations'!A$1:F3102,6,0)</f>
        <v>NO</v>
      </c>
      <c r="H767" s="15">
        <f>VLOOKUP(A767,'Medical Examinations'!A$1:G3102,7,0)</f>
        <v>1</v>
      </c>
      <c r="I767" t="str">
        <f>VLOOKUP(A767,'Medical Examinations'!A$1:H3101,8,0)</f>
        <v>NO</v>
      </c>
      <c r="J767" t="str">
        <f>VLOOKUP(A767,'Medical Examinations'!A$1:J3102,10,0)</f>
        <v>Obesity</v>
      </c>
      <c r="K767" t="str">
        <f>VLOOKUP(A767,'Medical Examinations'!A$1:K3101,11,0)</f>
        <v>Diabetes</v>
      </c>
      <c r="L767" t="str">
        <f>VLOOKUP(A767,'Hospitalisation Details'!A$1:L3109,12,0)</f>
        <v>29-Jun-1975</v>
      </c>
      <c r="M767">
        <f>VLOOKUP(A767,'Hospitalisation Details'!A$1:F3110,6,0)</f>
        <v>13440.7</v>
      </c>
      <c r="N767" s="15" t="str">
        <f>VLOOKUP(A767,'Hospitalisation Details'!A$1:G3109,7,0)</f>
        <v>tier - 3</v>
      </c>
      <c r="O767" s="15" t="str">
        <f>VLOOKUP(A767,'Hospitalisation Details'!A$1:H3110,8,0)</f>
        <v>tier - 2</v>
      </c>
      <c r="P767" t="str">
        <f>VLOOKUP(A767,'Hospitalisation Details'!A$1:I3110,9,0)</f>
        <v>R1012</v>
      </c>
      <c r="Q767" s="15">
        <f>VLOOKUP(A767,'Hospitalisation Details'!A$1:M3110,13,0)</f>
        <v>47</v>
      </c>
    </row>
    <row r="768" spans="1:17" ht="15" x14ac:dyDescent="0.25">
      <c r="A768" s="1" t="s">
        <v>1604</v>
      </c>
      <c r="B768" t="str">
        <f>VLOOKUP(A768,'Customer Names'!A$1:D3103,4,0)</f>
        <v>Steele</v>
      </c>
      <c r="C768">
        <f>VLOOKUP(A768,'Medical Examinations'!A$1:B3103,2,0)</f>
        <v>32.299999999999997</v>
      </c>
      <c r="D768">
        <f>VLOOKUP(A768,'Medical Examinations'!A$1:C3104,3,0)</f>
        <v>5.28</v>
      </c>
      <c r="E768" s="15" t="str">
        <f>VLOOKUP(A768,'Medical Examinations'!A$1:D3103,4,0)</f>
        <v>Yes</v>
      </c>
      <c r="F768" s="15" t="str">
        <f>VLOOKUP(A768,'Medical Examinations'!A$1:E3103,5,0)</f>
        <v>NO</v>
      </c>
      <c r="G768" s="15" t="str">
        <f>VLOOKUP(A768,'Medical Examinations'!A$1:F3103,6,0)</f>
        <v>NO</v>
      </c>
      <c r="H768" s="15">
        <f>VLOOKUP(A768,'Medical Examinations'!A$1:G3103,7,0)</f>
        <v>2</v>
      </c>
      <c r="I768" t="str">
        <f>VLOOKUP(A768,'Medical Examinations'!A$1:H3102,8,0)</f>
        <v>NO</v>
      </c>
      <c r="J768" t="str">
        <f>VLOOKUP(A768,'Medical Examinations'!A$1:J3103,10,0)</f>
        <v>Obesity</v>
      </c>
      <c r="K768" t="str">
        <f>VLOOKUP(A768,'Medical Examinations'!A$1:K3102,11,0)</f>
        <v>Normal</v>
      </c>
      <c r="L768" t="str">
        <f>VLOOKUP(A768,'Hospitalisation Details'!A$1:L3110,12,0)</f>
        <v>14-Nov-1966</v>
      </c>
      <c r="M768">
        <f>VLOOKUP(A768,'Hospitalisation Details'!A$1:F3111,6,0)</f>
        <v>13430.27</v>
      </c>
      <c r="N768" s="15" t="str">
        <f>VLOOKUP(A768,'Hospitalisation Details'!A$1:G3110,7,0)</f>
        <v>tier - 3</v>
      </c>
      <c r="O768" s="15" t="str">
        <f>VLOOKUP(A768,'Hospitalisation Details'!A$1:H3111,8,0)</f>
        <v>tier - 3</v>
      </c>
      <c r="P768" t="str">
        <f>VLOOKUP(A768,'Hospitalisation Details'!A$1:I3111,9,0)</f>
        <v>R1024</v>
      </c>
      <c r="Q768" s="15">
        <f>VLOOKUP(A768,'Hospitalisation Details'!A$1:M3111,13,0)</f>
        <v>56</v>
      </c>
    </row>
    <row r="769" spans="1:17" ht="15" x14ac:dyDescent="0.25">
      <c r="A769" s="1" t="s">
        <v>1603</v>
      </c>
      <c r="B769" t="str">
        <f>VLOOKUP(A769,'Customer Names'!A$1:D3104,4,0)</f>
        <v>Gunter</v>
      </c>
      <c r="C769">
        <f>VLOOKUP(A769,'Medical Examinations'!A$1:B3104,2,0)</f>
        <v>31.16</v>
      </c>
      <c r="D769">
        <f>VLOOKUP(A769,'Medical Examinations'!A$1:C3105,3,0)</f>
        <v>7.49</v>
      </c>
      <c r="E769" s="15" t="str">
        <f>VLOOKUP(A769,'Medical Examinations'!A$1:D3104,4,0)</f>
        <v>Yes</v>
      </c>
      <c r="F769" s="15" t="str">
        <f>VLOOKUP(A769,'Medical Examinations'!A$1:E3104,5,0)</f>
        <v>NO</v>
      </c>
      <c r="G769" s="15" t="str">
        <f>VLOOKUP(A769,'Medical Examinations'!A$1:F3104,6,0)</f>
        <v>NO</v>
      </c>
      <c r="H769" s="15">
        <f>VLOOKUP(A769,'Medical Examinations'!A$1:G3104,7,0)</f>
        <v>2</v>
      </c>
      <c r="I769" t="str">
        <f>VLOOKUP(A769,'Medical Examinations'!A$1:H3103,8,0)</f>
        <v>NO</v>
      </c>
      <c r="J769" t="str">
        <f>VLOOKUP(A769,'Medical Examinations'!A$1:J3104,10,0)</f>
        <v>Obesity</v>
      </c>
      <c r="K769" t="str">
        <f>VLOOKUP(A769,'Medical Examinations'!A$1:K3103,11,0)</f>
        <v>Diabetes</v>
      </c>
      <c r="L769" t="str">
        <f>VLOOKUP(A769,'Hospitalisation Details'!A$1:L3111,12,0)</f>
        <v>3-Nov-1961</v>
      </c>
      <c r="M769">
        <f>VLOOKUP(A769,'Hospitalisation Details'!A$1:F3112,6,0)</f>
        <v>13429.04</v>
      </c>
      <c r="N769" s="15" t="str">
        <f>VLOOKUP(A769,'Hospitalisation Details'!A$1:G3111,7,0)</f>
        <v>tier - 3</v>
      </c>
      <c r="O769" s="15" t="str">
        <f>VLOOKUP(A769,'Hospitalisation Details'!A$1:H3112,8,0)</f>
        <v>tier - 3</v>
      </c>
      <c r="P769" t="str">
        <f>VLOOKUP(A769,'Hospitalisation Details'!A$1:I3112,9,0)</f>
        <v>R1012</v>
      </c>
      <c r="Q769" s="15">
        <f>VLOOKUP(A769,'Hospitalisation Details'!A$1:M3112,13,0)</f>
        <v>61</v>
      </c>
    </row>
    <row r="770" spans="1:17" ht="15" x14ac:dyDescent="0.25">
      <c r="A770" s="1" t="s">
        <v>1602</v>
      </c>
      <c r="B770" t="str">
        <f>VLOOKUP(A770,'Customer Names'!A$1:D3105,4,0)</f>
        <v>McDonough</v>
      </c>
      <c r="C770">
        <f>VLOOKUP(A770,'Medical Examinations'!A$1:B3105,2,0)</f>
        <v>54.59</v>
      </c>
      <c r="D770">
        <f>VLOOKUP(A770,'Medical Examinations'!A$1:C3106,3,0)</f>
        <v>4.2699999999999996</v>
      </c>
      <c r="E770" s="15" t="str">
        <f>VLOOKUP(A770,'Medical Examinations'!A$1:D3105,4,0)</f>
        <v>NO</v>
      </c>
      <c r="F770" s="15" t="str">
        <f>VLOOKUP(A770,'Medical Examinations'!A$1:E3105,5,0)</f>
        <v>NO</v>
      </c>
      <c r="G770" s="15" t="str">
        <f>VLOOKUP(A770,'Medical Examinations'!A$1:F3105,6,0)</f>
        <v>NO</v>
      </c>
      <c r="H770" s="15">
        <f>VLOOKUP(A770,'Medical Examinations'!A$1:G3105,7,0)</f>
        <v>0</v>
      </c>
      <c r="I770" t="str">
        <f>VLOOKUP(A770,'Medical Examinations'!A$1:H3104,8,0)</f>
        <v>NO</v>
      </c>
      <c r="J770" t="str">
        <f>VLOOKUP(A770,'Medical Examinations'!A$1:J3105,10,0)</f>
        <v>NormalWeight</v>
      </c>
      <c r="K770" t="str">
        <f>VLOOKUP(A770,'Medical Examinations'!A$1:K3104,11,0)</f>
        <v>Normal</v>
      </c>
      <c r="L770" t="str">
        <f>VLOOKUP(A770,'Hospitalisation Details'!A$1:L3112,12,0)</f>
        <v>17-Jun-1994</v>
      </c>
      <c r="M770">
        <f>VLOOKUP(A770,'Hospitalisation Details'!A$1:F3113,6,0)</f>
        <v>13417.05</v>
      </c>
      <c r="N770" s="15" t="str">
        <f>VLOOKUP(A770,'Hospitalisation Details'!A$1:G3112,7,0)</f>
        <v>tier - 3</v>
      </c>
      <c r="O770" s="15" t="str">
        <f>VLOOKUP(A770,'Hospitalisation Details'!A$1:H3113,8,0)</f>
        <v>tier - 3</v>
      </c>
      <c r="P770" t="str">
        <f>VLOOKUP(A770,'Hospitalisation Details'!A$1:I3113,9,0)</f>
        <v>R1012</v>
      </c>
      <c r="Q770" s="15">
        <f>VLOOKUP(A770,'Hospitalisation Details'!A$1:M3113,13,0)</f>
        <v>28</v>
      </c>
    </row>
    <row r="771" spans="1:17" ht="15" x14ac:dyDescent="0.25">
      <c r="A771" s="1" t="s">
        <v>1601</v>
      </c>
      <c r="B771" t="str">
        <f>VLOOKUP(A771,'Customer Names'!A$1:D3106,4,0)</f>
        <v>Sweetland</v>
      </c>
      <c r="C771">
        <f>VLOOKUP(A771,'Medical Examinations'!A$1:B3106,2,0)</f>
        <v>21.09</v>
      </c>
      <c r="D771">
        <f>VLOOKUP(A771,'Medical Examinations'!A$1:C3107,3,0)</f>
        <v>9.2200000000000006</v>
      </c>
      <c r="E771" s="15" t="str">
        <f>VLOOKUP(A771,'Medical Examinations'!A$1:D3106,4,0)</f>
        <v>Yes</v>
      </c>
      <c r="F771" s="15" t="str">
        <f>VLOOKUP(A771,'Medical Examinations'!A$1:E3106,5,0)</f>
        <v>NO</v>
      </c>
      <c r="G771" s="15" t="str">
        <f>VLOOKUP(A771,'Medical Examinations'!A$1:F3106,6,0)</f>
        <v>NO</v>
      </c>
      <c r="H771" s="15">
        <f>VLOOKUP(A771,'Medical Examinations'!A$1:G3106,7,0)</f>
        <v>2</v>
      </c>
      <c r="I771" t="str">
        <f>VLOOKUP(A771,'Medical Examinations'!A$1:H3105,8,0)</f>
        <v>NO</v>
      </c>
      <c r="J771" t="str">
        <f>VLOOKUP(A771,'Medical Examinations'!A$1:J3106,10,0)</f>
        <v>Obesity</v>
      </c>
      <c r="K771" t="str">
        <f>VLOOKUP(A771,'Medical Examinations'!A$1:K3105,11,0)</f>
        <v>Diabetes</v>
      </c>
      <c r="L771" t="str">
        <f>VLOOKUP(A771,'Hospitalisation Details'!A$1:L3113,12,0)</f>
        <v>22-Jul-1961</v>
      </c>
      <c r="M771">
        <f>VLOOKUP(A771,'Hospitalisation Details'!A$1:F3114,6,0)</f>
        <v>13415.04</v>
      </c>
      <c r="N771" s="15" t="str">
        <f>VLOOKUP(A771,'Hospitalisation Details'!A$1:G3113,7,0)</f>
        <v>tier - 3</v>
      </c>
      <c r="O771" s="15" t="str">
        <f>VLOOKUP(A771,'Hospitalisation Details'!A$1:H3114,8,0)</f>
        <v>tier - 2</v>
      </c>
      <c r="P771" t="str">
        <f>VLOOKUP(A771,'Hospitalisation Details'!A$1:I3114,9,0)</f>
        <v>R1012</v>
      </c>
      <c r="Q771" s="15">
        <f>VLOOKUP(A771,'Hospitalisation Details'!A$1:M3114,13,0)</f>
        <v>61</v>
      </c>
    </row>
    <row r="772" spans="1:17" ht="15" x14ac:dyDescent="0.25">
      <c r="A772" s="1" t="s">
        <v>1600</v>
      </c>
      <c r="B772" t="str">
        <f>VLOOKUP(A772,'Customer Names'!A$1:D3107,4,0)</f>
        <v>Hammersmith</v>
      </c>
      <c r="C772">
        <f>VLOOKUP(A772,'Medical Examinations'!A$1:B3107,2,0)</f>
        <v>52.41</v>
      </c>
      <c r="D772">
        <f>VLOOKUP(A772,'Medical Examinations'!A$1:C3108,3,0)</f>
        <v>5.99</v>
      </c>
      <c r="E772" s="15" t="str">
        <f>VLOOKUP(A772,'Medical Examinations'!A$1:D3107,4,0)</f>
        <v>NO</v>
      </c>
      <c r="F772" s="15" t="str">
        <f>VLOOKUP(A772,'Medical Examinations'!A$1:E3107,5,0)</f>
        <v>NO</v>
      </c>
      <c r="G772" s="15" t="str">
        <f>VLOOKUP(A772,'Medical Examinations'!A$1:F3107,6,0)</f>
        <v>NO</v>
      </c>
      <c r="H772" s="15">
        <f>VLOOKUP(A772,'Medical Examinations'!A$1:G3107,7,0)</f>
        <v>1</v>
      </c>
      <c r="I772" t="str">
        <f>VLOOKUP(A772,'Medical Examinations'!A$1:H3106,8,0)</f>
        <v>NO</v>
      </c>
      <c r="J772" t="str">
        <f>VLOOKUP(A772,'Medical Examinations'!A$1:J3107,10,0)</f>
        <v>Obesity</v>
      </c>
      <c r="K772" t="str">
        <f>VLOOKUP(A772,'Medical Examinations'!A$1:K3106,11,0)</f>
        <v>Pre-Diabetes</v>
      </c>
      <c r="L772" t="str">
        <f>VLOOKUP(A772,'Hospitalisation Details'!A$1:L3114,12,0)</f>
        <v>19-Dec-1992</v>
      </c>
      <c r="M772">
        <f>VLOOKUP(A772,'Hospitalisation Details'!A$1:F3115,6,0)</f>
        <v>13412.97</v>
      </c>
      <c r="N772" s="15" t="str">
        <f>VLOOKUP(A772,'Hospitalisation Details'!A$1:G3114,7,0)</f>
        <v>tier - 3</v>
      </c>
      <c r="O772" s="15" t="str">
        <f>VLOOKUP(A772,'Hospitalisation Details'!A$1:H3115,8,0)</f>
        <v>tier - 3</v>
      </c>
      <c r="P772" t="str">
        <f>VLOOKUP(A772,'Hospitalisation Details'!A$1:I3115,9,0)</f>
        <v>R1023</v>
      </c>
      <c r="Q772" s="15">
        <f>VLOOKUP(A772,'Hospitalisation Details'!A$1:M3115,13,0)</f>
        <v>30</v>
      </c>
    </row>
    <row r="773" spans="1:17" ht="15" x14ac:dyDescent="0.25">
      <c r="A773" s="1" t="s">
        <v>1599</v>
      </c>
      <c r="B773" t="str">
        <f>VLOOKUP(A773,'Customer Names'!A$1:D3108,4,0)</f>
        <v>French</v>
      </c>
      <c r="C773">
        <f>VLOOKUP(A773,'Medical Examinations'!A$1:B3108,2,0)</f>
        <v>41.47</v>
      </c>
      <c r="D773">
        <f>VLOOKUP(A773,'Medical Examinations'!A$1:C3109,3,0)</f>
        <v>5.86</v>
      </c>
      <c r="E773" s="15" t="str">
        <f>VLOOKUP(A773,'Medical Examinations'!A$1:D3108,4,0)</f>
        <v>Yes</v>
      </c>
      <c r="F773" s="15" t="str">
        <f>VLOOKUP(A773,'Medical Examinations'!A$1:E3108,5,0)</f>
        <v>NO</v>
      </c>
      <c r="G773" s="15" t="str">
        <f>VLOOKUP(A773,'Medical Examinations'!A$1:F3108,6,0)</f>
        <v>NO</v>
      </c>
      <c r="H773" s="15">
        <f>VLOOKUP(A773,'Medical Examinations'!A$1:G3108,7,0)</f>
        <v>2</v>
      </c>
      <c r="I773" t="str">
        <f>VLOOKUP(A773,'Medical Examinations'!A$1:H3107,8,0)</f>
        <v>NO</v>
      </c>
      <c r="J773" t="str">
        <f>VLOOKUP(A773,'Medical Examinations'!A$1:J3108,10,0)</f>
        <v>Obesity</v>
      </c>
      <c r="K773" t="str">
        <f>VLOOKUP(A773,'Medical Examinations'!A$1:K3107,11,0)</f>
        <v>Pre-Diabetes</v>
      </c>
      <c r="L773" t="str">
        <f>VLOOKUP(A773,'Hospitalisation Details'!A$1:L3115,12,0)</f>
        <v>20-Dec-1959</v>
      </c>
      <c r="M773">
        <f>VLOOKUP(A773,'Hospitalisation Details'!A$1:F3116,6,0)</f>
        <v>13405.39</v>
      </c>
      <c r="N773" s="15" t="str">
        <f>VLOOKUP(A773,'Hospitalisation Details'!A$1:G3115,7,0)</f>
        <v>tier - 3</v>
      </c>
      <c r="O773" s="15" t="str">
        <f>VLOOKUP(A773,'Hospitalisation Details'!A$1:H3116,8,0)</f>
        <v>tier - 3</v>
      </c>
      <c r="P773" t="str">
        <f>VLOOKUP(A773,'Hospitalisation Details'!A$1:I3116,9,0)</f>
        <v>R1013</v>
      </c>
      <c r="Q773" s="15">
        <f>VLOOKUP(A773,'Hospitalisation Details'!A$1:M3116,13,0)</f>
        <v>63</v>
      </c>
    </row>
    <row r="774" spans="1:17" ht="15" x14ac:dyDescent="0.25">
      <c r="A774" s="1" t="s">
        <v>1598</v>
      </c>
      <c r="B774" t="str">
        <f>VLOOKUP(A774,'Customer Names'!A$1:D3109,4,0)</f>
        <v>Garbe</v>
      </c>
      <c r="C774">
        <f>VLOOKUP(A774,'Medical Examinations'!A$1:B3109,2,0)</f>
        <v>33.1</v>
      </c>
      <c r="D774">
        <f>VLOOKUP(A774,'Medical Examinations'!A$1:C3110,3,0)</f>
        <v>5.19</v>
      </c>
      <c r="E774" s="15" t="str">
        <f>VLOOKUP(A774,'Medical Examinations'!A$1:D3109,4,0)</f>
        <v>Yes</v>
      </c>
      <c r="F774" s="15" t="str">
        <f>VLOOKUP(A774,'Medical Examinations'!A$1:E3109,5,0)</f>
        <v>NO</v>
      </c>
      <c r="G774" s="15" t="str">
        <f>VLOOKUP(A774,'Medical Examinations'!A$1:F3109,6,0)</f>
        <v>NO</v>
      </c>
      <c r="H774" s="15">
        <f>VLOOKUP(A774,'Medical Examinations'!A$1:G3109,7,0)</f>
        <v>2</v>
      </c>
      <c r="I774" t="str">
        <f>VLOOKUP(A774,'Medical Examinations'!A$1:H3108,8,0)</f>
        <v>NO</v>
      </c>
      <c r="J774" t="str">
        <f>VLOOKUP(A774,'Medical Examinations'!A$1:J3109,10,0)</f>
        <v>Obesity</v>
      </c>
      <c r="K774" t="str">
        <f>VLOOKUP(A774,'Medical Examinations'!A$1:K3108,11,0)</f>
        <v>Normal</v>
      </c>
      <c r="L774" t="str">
        <f>VLOOKUP(A774,'Hospitalisation Details'!A$1:L3116,12,0)</f>
        <v>25-Nov-1959</v>
      </c>
      <c r="M774">
        <f>VLOOKUP(A774,'Hospitalisation Details'!A$1:F3117,6,0)</f>
        <v>13393.76</v>
      </c>
      <c r="N774" s="15" t="str">
        <f>VLOOKUP(A774,'Hospitalisation Details'!A$1:G3116,7,0)</f>
        <v>tier - 3</v>
      </c>
      <c r="O774" s="15" t="str">
        <f>VLOOKUP(A774,'Hospitalisation Details'!A$1:H3117,8,0)</f>
        <v>tier - 1</v>
      </c>
      <c r="P774" t="str">
        <f>VLOOKUP(A774,'Hospitalisation Details'!A$1:I3117,9,0)</f>
        <v>R1011</v>
      </c>
      <c r="Q774" s="15">
        <f>VLOOKUP(A774,'Hospitalisation Details'!A$1:M3117,13,0)</f>
        <v>63</v>
      </c>
    </row>
    <row r="775" spans="1:17" ht="15" x14ac:dyDescent="0.25">
      <c r="A775" s="1" t="s">
        <v>1597</v>
      </c>
      <c r="B775" t="str">
        <f>VLOOKUP(A775,'Customer Names'!A$1:D3110,4,0)</f>
        <v>Duncan</v>
      </c>
      <c r="C775">
        <f>VLOOKUP(A775,'Medical Examinations'!A$1:B3110,2,0)</f>
        <v>30.8</v>
      </c>
      <c r="D775">
        <f>VLOOKUP(A775,'Medical Examinations'!A$1:C3111,3,0)</f>
        <v>4.37</v>
      </c>
      <c r="E775" s="15" t="str">
        <f>VLOOKUP(A775,'Medical Examinations'!A$1:D3110,4,0)</f>
        <v>Yes</v>
      </c>
      <c r="F775" s="15" t="str">
        <f>VLOOKUP(A775,'Medical Examinations'!A$1:E3110,5,0)</f>
        <v>NO</v>
      </c>
      <c r="G775" s="15" t="str">
        <f>VLOOKUP(A775,'Medical Examinations'!A$1:F3110,6,0)</f>
        <v>NO</v>
      </c>
      <c r="H775" s="15">
        <f>VLOOKUP(A775,'Medical Examinations'!A$1:G3110,7,0)</f>
        <v>2</v>
      </c>
      <c r="I775" t="str">
        <f>VLOOKUP(A775,'Medical Examinations'!A$1:H3109,8,0)</f>
        <v>NO</v>
      </c>
      <c r="J775" t="str">
        <f>VLOOKUP(A775,'Medical Examinations'!A$1:J3110,10,0)</f>
        <v>Obesity</v>
      </c>
      <c r="K775" t="str">
        <f>VLOOKUP(A775,'Medical Examinations'!A$1:K3109,11,0)</f>
        <v>Normal</v>
      </c>
      <c r="L775" t="str">
        <f>VLOOKUP(A775,'Hospitalisation Details'!A$1:L3117,12,0)</f>
        <v>9-Dec-1959</v>
      </c>
      <c r="M775">
        <f>VLOOKUP(A775,'Hospitalisation Details'!A$1:F3118,6,0)</f>
        <v>13390.56</v>
      </c>
      <c r="N775" s="15" t="str">
        <f>VLOOKUP(A775,'Hospitalisation Details'!A$1:G3117,7,0)</f>
        <v>tier - 3</v>
      </c>
      <c r="O775" s="15" t="str">
        <f>VLOOKUP(A775,'Hospitalisation Details'!A$1:H3118,8,0)</f>
        <v>tier - 3</v>
      </c>
      <c r="P775" t="str">
        <f>VLOOKUP(A775,'Hospitalisation Details'!A$1:I3118,9,0)</f>
        <v>R1011</v>
      </c>
      <c r="Q775" s="15">
        <f>VLOOKUP(A775,'Hospitalisation Details'!A$1:M3118,13,0)</f>
        <v>63</v>
      </c>
    </row>
    <row r="776" spans="1:17" ht="15" x14ac:dyDescent="0.25">
      <c r="A776" s="1" t="s">
        <v>1596</v>
      </c>
      <c r="B776" t="str">
        <f>VLOOKUP(A776,'Customer Names'!A$1:D3111,4,0)</f>
        <v>Wallace</v>
      </c>
      <c r="C776">
        <f>VLOOKUP(A776,'Medical Examinations'!A$1:B3111,2,0)</f>
        <v>42.06</v>
      </c>
      <c r="D776">
        <f>VLOOKUP(A776,'Medical Examinations'!A$1:C3112,3,0)</f>
        <v>5.32</v>
      </c>
      <c r="E776" s="15" t="str">
        <f>VLOOKUP(A776,'Medical Examinations'!A$1:D3111,4,0)</f>
        <v>NO</v>
      </c>
      <c r="F776" s="15" t="str">
        <f>VLOOKUP(A776,'Medical Examinations'!A$1:E3111,5,0)</f>
        <v>NO</v>
      </c>
      <c r="G776" s="15" t="str">
        <f>VLOOKUP(A776,'Medical Examinations'!A$1:F3111,6,0)</f>
        <v>NO</v>
      </c>
      <c r="H776" s="15">
        <f>VLOOKUP(A776,'Medical Examinations'!A$1:G3111,7,0)</f>
        <v>1</v>
      </c>
      <c r="I776" t="str">
        <f>VLOOKUP(A776,'Medical Examinations'!A$1:H3110,8,0)</f>
        <v>NO</v>
      </c>
      <c r="J776" t="str">
        <f>VLOOKUP(A776,'Medical Examinations'!A$1:J3111,10,0)</f>
        <v>Obesity</v>
      </c>
      <c r="K776" t="str">
        <f>VLOOKUP(A776,'Medical Examinations'!A$1:K3110,11,0)</f>
        <v>Normal</v>
      </c>
      <c r="L776" t="str">
        <f>VLOOKUP(A776,'Hospitalisation Details'!A$1:L3118,12,0)</f>
        <v>6-Jun-1984</v>
      </c>
      <c r="M776">
        <f>VLOOKUP(A776,'Hospitalisation Details'!A$1:F3119,6,0)</f>
        <v>13383.67</v>
      </c>
      <c r="N776" s="15" t="str">
        <f>VLOOKUP(A776,'Hospitalisation Details'!A$1:G3118,7,0)</f>
        <v>tier - 3</v>
      </c>
      <c r="O776" s="15" t="str">
        <f>VLOOKUP(A776,'Hospitalisation Details'!A$1:H3119,8,0)</f>
        <v>tier - 2</v>
      </c>
      <c r="P776" t="str">
        <f>VLOOKUP(A776,'Hospitalisation Details'!A$1:I3119,9,0)</f>
        <v>R1023</v>
      </c>
      <c r="Q776" s="15">
        <f>VLOOKUP(A776,'Hospitalisation Details'!A$1:M3119,13,0)</f>
        <v>39</v>
      </c>
    </row>
    <row r="777" spans="1:17" ht="15" x14ac:dyDescent="0.25">
      <c r="A777" s="1" t="s">
        <v>1595</v>
      </c>
      <c r="B777" t="str">
        <f>VLOOKUP(A777,'Customer Names'!A$1:D3112,4,0)</f>
        <v>Tillman</v>
      </c>
      <c r="C777">
        <f>VLOOKUP(A777,'Medical Examinations'!A$1:B3112,2,0)</f>
        <v>39.270000000000003</v>
      </c>
      <c r="D777">
        <f>VLOOKUP(A777,'Medical Examinations'!A$1:C3113,3,0)</f>
        <v>5.64</v>
      </c>
      <c r="E777" s="15" t="str">
        <f>VLOOKUP(A777,'Medical Examinations'!A$1:D3112,4,0)</f>
        <v>NO</v>
      </c>
      <c r="F777" s="15" t="str">
        <f>VLOOKUP(A777,'Medical Examinations'!A$1:E3112,5,0)</f>
        <v>NO</v>
      </c>
      <c r="G777" s="15" t="str">
        <f>VLOOKUP(A777,'Medical Examinations'!A$1:F3112,6,0)</f>
        <v>Yes</v>
      </c>
      <c r="H777" s="15">
        <f>VLOOKUP(A777,'Medical Examinations'!A$1:G3112,7,0)</f>
        <v>1</v>
      </c>
      <c r="I777" t="str">
        <f>VLOOKUP(A777,'Medical Examinations'!A$1:H3111,8,0)</f>
        <v>NO</v>
      </c>
      <c r="J777" t="str">
        <f>VLOOKUP(A777,'Medical Examinations'!A$1:J3112,10,0)</f>
        <v>Obesity</v>
      </c>
      <c r="K777" t="str">
        <f>VLOOKUP(A777,'Medical Examinations'!A$1:K3111,11,0)</f>
        <v>Normal</v>
      </c>
      <c r="L777" t="str">
        <f>VLOOKUP(A777,'Hospitalisation Details'!A$1:L3119,12,0)</f>
        <v>30-Sep-1979</v>
      </c>
      <c r="M777">
        <f>VLOOKUP(A777,'Hospitalisation Details'!A$1:F3120,6,0)</f>
        <v>13377.41</v>
      </c>
      <c r="N777" s="15" t="str">
        <f>VLOOKUP(A777,'Hospitalisation Details'!A$1:G3119,7,0)</f>
        <v>tier - 3</v>
      </c>
      <c r="O777" s="15" t="str">
        <f>VLOOKUP(A777,'Hospitalisation Details'!A$1:H3120,8,0)</f>
        <v>tier - 3</v>
      </c>
      <c r="P777" t="str">
        <f>VLOOKUP(A777,'Hospitalisation Details'!A$1:I3120,9,0)</f>
        <v>R1026</v>
      </c>
      <c r="Q777" s="15">
        <f>VLOOKUP(A777,'Hospitalisation Details'!A$1:M3120,13,0)</f>
        <v>43</v>
      </c>
    </row>
    <row r="778" spans="1:17" ht="15" x14ac:dyDescent="0.25">
      <c r="A778" s="1" t="s">
        <v>1594</v>
      </c>
      <c r="B778" t="str">
        <f>VLOOKUP(A778,'Customer Names'!A$1:D3113,4,0)</f>
        <v>Lee</v>
      </c>
      <c r="C778">
        <f>VLOOKUP(A778,'Medical Examinations'!A$1:B3113,2,0)</f>
        <v>30.71</v>
      </c>
      <c r="D778">
        <f>VLOOKUP(A778,'Medical Examinations'!A$1:C3114,3,0)</f>
        <v>5.59</v>
      </c>
      <c r="E778" s="15" t="str">
        <f>VLOOKUP(A778,'Medical Examinations'!A$1:D3113,4,0)</f>
        <v>Yes</v>
      </c>
      <c r="F778" s="15" t="str">
        <f>VLOOKUP(A778,'Medical Examinations'!A$1:E3113,5,0)</f>
        <v>NO</v>
      </c>
      <c r="G778" s="15" t="str">
        <f>VLOOKUP(A778,'Medical Examinations'!A$1:F3113,6,0)</f>
        <v>NO</v>
      </c>
      <c r="H778" s="15">
        <f>VLOOKUP(A778,'Medical Examinations'!A$1:G3113,7,0)</f>
        <v>1</v>
      </c>
      <c r="I778" t="str">
        <f>VLOOKUP(A778,'Medical Examinations'!A$1:H3112,8,0)</f>
        <v>NO</v>
      </c>
      <c r="J778" t="str">
        <f>VLOOKUP(A778,'Medical Examinations'!A$1:J3113,10,0)</f>
        <v>Obesity</v>
      </c>
      <c r="K778" t="str">
        <f>VLOOKUP(A778,'Medical Examinations'!A$1:K3112,11,0)</f>
        <v>Normal</v>
      </c>
      <c r="L778" t="str">
        <f>VLOOKUP(A778,'Hospitalisation Details'!A$1:L3120,12,0)</f>
        <v>24-Sep-1964</v>
      </c>
      <c r="M778">
        <f>VLOOKUP(A778,'Hospitalisation Details'!A$1:F3121,6,0)</f>
        <v>13375.76</v>
      </c>
      <c r="N778" s="15" t="str">
        <f>VLOOKUP(A778,'Hospitalisation Details'!A$1:G3120,7,0)</f>
        <v>tier - 3</v>
      </c>
      <c r="O778" s="15" t="str">
        <f>VLOOKUP(A778,'Hospitalisation Details'!A$1:H3121,8,0)</f>
        <v>tier - 2</v>
      </c>
      <c r="P778" t="str">
        <f>VLOOKUP(A778,'Hospitalisation Details'!A$1:I3121,9,0)</f>
        <v>R1025</v>
      </c>
      <c r="Q778" s="15">
        <f>VLOOKUP(A778,'Hospitalisation Details'!A$1:M3121,13,0)</f>
        <v>58</v>
      </c>
    </row>
    <row r="779" spans="1:17" ht="15" x14ac:dyDescent="0.25">
      <c r="A779" s="1" t="s">
        <v>1593</v>
      </c>
      <c r="B779" t="str">
        <f>VLOOKUP(A779,'Customer Names'!A$1:D3114,4,0)</f>
        <v>Taylor</v>
      </c>
      <c r="C779">
        <f>VLOOKUP(A779,'Medical Examinations'!A$1:B3114,2,0)</f>
        <v>47.19</v>
      </c>
      <c r="D779">
        <f>VLOOKUP(A779,'Medical Examinations'!A$1:C3115,3,0)</f>
        <v>5.29</v>
      </c>
      <c r="E779" s="15" t="str">
        <f>VLOOKUP(A779,'Medical Examinations'!A$1:D3114,4,0)</f>
        <v>NO</v>
      </c>
      <c r="F779" s="15" t="str">
        <f>VLOOKUP(A779,'Medical Examinations'!A$1:E3114,5,0)</f>
        <v>NO</v>
      </c>
      <c r="G779" s="15" t="str">
        <f>VLOOKUP(A779,'Medical Examinations'!A$1:F3114,6,0)</f>
        <v>NO</v>
      </c>
      <c r="H779" s="15">
        <f>VLOOKUP(A779,'Medical Examinations'!A$1:G3114,7,0)</f>
        <v>0</v>
      </c>
      <c r="I779" t="str">
        <f>VLOOKUP(A779,'Medical Examinations'!A$1:H3113,8,0)</f>
        <v>NO</v>
      </c>
      <c r="J779" t="str">
        <f>VLOOKUP(A779,'Medical Examinations'!A$1:J3114,10,0)</f>
        <v>Obesity</v>
      </c>
      <c r="K779" t="str">
        <f>VLOOKUP(A779,'Medical Examinations'!A$1:K3113,11,0)</f>
        <v>Normal</v>
      </c>
      <c r="L779" t="str">
        <f>VLOOKUP(A779,'Hospitalisation Details'!A$1:L3121,12,0)</f>
        <v>2-Oct-1990</v>
      </c>
      <c r="M779">
        <f>VLOOKUP(A779,'Hospitalisation Details'!A$1:F3122,6,0)</f>
        <v>13360.94</v>
      </c>
      <c r="N779" s="15" t="str">
        <f>VLOOKUP(A779,'Hospitalisation Details'!A$1:G3121,7,0)</f>
        <v>tier - 3</v>
      </c>
      <c r="O779" s="15" t="str">
        <f>VLOOKUP(A779,'Hospitalisation Details'!A$1:H3122,8,0)</f>
        <v>tier - 1</v>
      </c>
      <c r="P779" t="str">
        <f>VLOOKUP(A779,'Hospitalisation Details'!A$1:I3122,9,0)</f>
        <v>R1012</v>
      </c>
      <c r="Q779" s="15">
        <f>VLOOKUP(A779,'Hospitalisation Details'!A$1:M3122,13,0)</f>
        <v>32</v>
      </c>
    </row>
    <row r="780" spans="1:17" ht="15" x14ac:dyDescent="0.25">
      <c r="A780" s="1" t="s">
        <v>1592</v>
      </c>
      <c r="B780" t="str">
        <f>VLOOKUP(A780,'Customer Names'!A$1:D3115,4,0)</f>
        <v>McSween</v>
      </c>
      <c r="C780">
        <f>VLOOKUP(A780,'Medical Examinations'!A$1:B3115,2,0)</f>
        <v>30.02</v>
      </c>
      <c r="D780">
        <f>VLOOKUP(A780,'Medical Examinations'!A$1:C3116,3,0)</f>
        <v>6.65</v>
      </c>
      <c r="E780" s="15" t="str">
        <f>VLOOKUP(A780,'Medical Examinations'!A$1:D3115,4,0)</f>
        <v>NO</v>
      </c>
      <c r="F780" s="15" t="str">
        <f>VLOOKUP(A780,'Medical Examinations'!A$1:E3115,5,0)</f>
        <v>NO</v>
      </c>
      <c r="G780" s="15" t="str">
        <f>VLOOKUP(A780,'Medical Examinations'!A$1:F3115,6,0)</f>
        <v>NO</v>
      </c>
      <c r="H780" s="15">
        <f>VLOOKUP(A780,'Medical Examinations'!A$1:G3115,7,0)</f>
        <v>0</v>
      </c>
      <c r="I780" t="str">
        <f>VLOOKUP(A780,'Medical Examinations'!A$1:H3114,8,0)</f>
        <v>NO</v>
      </c>
      <c r="J780" t="str">
        <f>VLOOKUP(A780,'Medical Examinations'!A$1:J3115,10,0)</f>
        <v>Obesity</v>
      </c>
      <c r="K780" t="str">
        <f>VLOOKUP(A780,'Medical Examinations'!A$1:K3114,11,0)</f>
        <v>Diabetes</v>
      </c>
      <c r="L780" t="str">
        <f>VLOOKUP(A780,'Hospitalisation Details'!A$1:L3122,12,0)</f>
        <v>11-Nov-1960</v>
      </c>
      <c r="M780">
        <f>VLOOKUP(A780,'Hospitalisation Details'!A$1:F3123,6,0)</f>
        <v>13352.1</v>
      </c>
      <c r="N780" s="15" t="str">
        <f>VLOOKUP(A780,'Hospitalisation Details'!A$1:G3122,7,0)</f>
        <v>tier - 3</v>
      </c>
      <c r="O780" s="15" t="str">
        <f>VLOOKUP(A780,'Hospitalisation Details'!A$1:H3123,8,0)</f>
        <v>tier - 1</v>
      </c>
      <c r="P780" t="str">
        <f>VLOOKUP(A780,'Hospitalisation Details'!A$1:I3123,9,0)</f>
        <v>R1012</v>
      </c>
      <c r="Q780" s="15">
        <f>VLOOKUP(A780,'Hospitalisation Details'!A$1:M3123,13,0)</f>
        <v>62</v>
      </c>
    </row>
    <row r="781" spans="1:17" ht="15" x14ac:dyDescent="0.25">
      <c r="A781" s="1" t="s">
        <v>1591</v>
      </c>
      <c r="B781" t="str">
        <f>VLOOKUP(A781,'Customer Names'!A$1:D3116,4,0)</f>
        <v>Schubert</v>
      </c>
      <c r="C781">
        <f>VLOOKUP(A781,'Medical Examinations'!A$1:B3116,2,0)</f>
        <v>37.909999999999997</v>
      </c>
      <c r="D781">
        <f>VLOOKUP(A781,'Medical Examinations'!A$1:C3117,3,0)</f>
        <v>5.68</v>
      </c>
      <c r="E781" s="15" t="str">
        <f>VLOOKUP(A781,'Medical Examinations'!A$1:D3116,4,0)</f>
        <v>Yes</v>
      </c>
      <c r="F781" s="15" t="str">
        <f>VLOOKUP(A781,'Medical Examinations'!A$1:E3116,5,0)</f>
        <v>NO</v>
      </c>
      <c r="G781" s="15" t="str">
        <f>VLOOKUP(A781,'Medical Examinations'!A$1:F3116,6,0)</f>
        <v>NO</v>
      </c>
      <c r="H781" s="15">
        <f>VLOOKUP(A781,'Medical Examinations'!A$1:G3116,7,0)</f>
        <v>0</v>
      </c>
      <c r="I781" t="str">
        <f>VLOOKUP(A781,'Medical Examinations'!A$1:H3115,8,0)</f>
        <v>NO</v>
      </c>
      <c r="J781" t="str">
        <f>VLOOKUP(A781,'Medical Examinations'!A$1:J3116,10,0)</f>
        <v>Obesity</v>
      </c>
      <c r="K781" t="str">
        <f>VLOOKUP(A781,'Medical Examinations'!A$1:K3115,11,0)</f>
        <v>Normal</v>
      </c>
      <c r="L781" t="str">
        <f>VLOOKUP(A781,'Hospitalisation Details'!A$1:L3123,12,0)</f>
        <v>23-Aug-1976</v>
      </c>
      <c r="M781">
        <f>VLOOKUP(A781,'Hospitalisation Details'!A$1:F3124,6,0)</f>
        <v>13333.71</v>
      </c>
      <c r="N781" s="15" t="str">
        <f>VLOOKUP(A781,'Hospitalisation Details'!A$1:G3123,7,0)</f>
        <v>tier - 3</v>
      </c>
      <c r="O781" s="15" t="str">
        <f>VLOOKUP(A781,'Hospitalisation Details'!A$1:H3124,8,0)</f>
        <v>tier - 2</v>
      </c>
      <c r="P781" t="str">
        <f>VLOOKUP(A781,'Hospitalisation Details'!A$1:I3124,9,0)</f>
        <v>R1012</v>
      </c>
      <c r="Q781" s="15">
        <f>VLOOKUP(A781,'Hospitalisation Details'!A$1:M3124,13,0)</f>
        <v>46</v>
      </c>
    </row>
    <row r="782" spans="1:17" ht="15" x14ac:dyDescent="0.25">
      <c r="A782" s="1" t="s">
        <v>1590</v>
      </c>
      <c r="B782" t="str">
        <f>VLOOKUP(A782,'Customer Names'!A$1:D3117,4,0)</f>
        <v>Lalanne</v>
      </c>
      <c r="C782">
        <f>VLOOKUP(A782,'Medical Examinations'!A$1:B3117,2,0)</f>
        <v>54.61</v>
      </c>
      <c r="D782">
        <f>VLOOKUP(A782,'Medical Examinations'!A$1:C3118,3,0)</f>
        <v>4.49</v>
      </c>
      <c r="E782" s="15" t="str">
        <f>VLOOKUP(A782,'Medical Examinations'!A$1:D3117,4,0)</f>
        <v>NO</v>
      </c>
      <c r="F782" s="15" t="str">
        <f>VLOOKUP(A782,'Medical Examinations'!A$1:E3117,5,0)</f>
        <v>NO</v>
      </c>
      <c r="G782" s="15" t="str">
        <f>VLOOKUP(A782,'Medical Examinations'!A$1:F3117,6,0)</f>
        <v>NO</v>
      </c>
      <c r="H782" s="15">
        <f>VLOOKUP(A782,'Medical Examinations'!A$1:G3117,7,0)</f>
        <v>0</v>
      </c>
      <c r="I782" t="str">
        <f>VLOOKUP(A782,'Medical Examinations'!A$1:H3116,8,0)</f>
        <v>NO</v>
      </c>
      <c r="J782" t="str">
        <f>VLOOKUP(A782,'Medical Examinations'!A$1:J3117,10,0)</f>
        <v>Obesity</v>
      </c>
      <c r="K782" t="str">
        <f>VLOOKUP(A782,'Medical Examinations'!A$1:K3116,11,0)</f>
        <v>Normal</v>
      </c>
      <c r="L782" t="str">
        <f>VLOOKUP(A782,'Hospitalisation Details'!A$1:L3124,12,0)</f>
        <v>1-Jul-1994</v>
      </c>
      <c r="M782">
        <f>VLOOKUP(A782,'Hospitalisation Details'!A$1:F3125,6,0)</f>
        <v>13292.52</v>
      </c>
      <c r="N782" s="15" t="str">
        <f>VLOOKUP(A782,'Hospitalisation Details'!A$1:G3124,7,0)</f>
        <v>tier - 3</v>
      </c>
      <c r="O782" s="15" t="str">
        <f>VLOOKUP(A782,'Hospitalisation Details'!A$1:H3125,8,0)</f>
        <v>tier - 3</v>
      </c>
      <c r="P782" t="str">
        <f>VLOOKUP(A782,'Hospitalisation Details'!A$1:I3125,9,0)</f>
        <v>R1012</v>
      </c>
      <c r="Q782" s="15">
        <f>VLOOKUP(A782,'Hospitalisation Details'!A$1:M3125,13,0)</f>
        <v>28</v>
      </c>
    </row>
    <row r="783" spans="1:17" ht="15" x14ac:dyDescent="0.25">
      <c r="A783" s="1" t="s">
        <v>1589</v>
      </c>
      <c r="B783" t="str">
        <f>VLOOKUP(A783,'Customer Names'!A$1:D3118,4,0)</f>
        <v>Flanagan</v>
      </c>
      <c r="C783">
        <f>VLOOKUP(A783,'Medical Examinations'!A$1:B3118,2,0)</f>
        <v>36.005000000000003</v>
      </c>
      <c r="D783">
        <f>VLOOKUP(A783,'Medical Examinations'!A$1:C3119,3,0)</f>
        <v>6.9</v>
      </c>
      <c r="E783" s="15" t="str">
        <f>VLOOKUP(A783,'Medical Examinations'!A$1:D3118,4,0)</f>
        <v>NO</v>
      </c>
      <c r="F783" s="15" t="str">
        <f>VLOOKUP(A783,'Medical Examinations'!A$1:E3118,5,0)</f>
        <v>NO</v>
      </c>
      <c r="G783" s="15" t="str">
        <f>VLOOKUP(A783,'Medical Examinations'!A$1:F3118,6,0)</f>
        <v>NO</v>
      </c>
      <c r="H783" s="15">
        <f>VLOOKUP(A783,'Medical Examinations'!A$1:G3118,7,0)</f>
        <v>0</v>
      </c>
      <c r="I783" t="str">
        <f>VLOOKUP(A783,'Medical Examinations'!A$1:H3117,8,0)</f>
        <v>NO</v>
      </c>
      <c r="J783" t="str">
        <f>VLOOKUP(A783,'Medical Examinations'!A$1:J3118,10,0)</f>
        <v>Over Weight</v>
      </c>
      <c r="K783" t="str">
        <f>VLOOKUP(A783,'Medical Examinations'!A$1:K3117,11,0)</f>
        <v>Diabetes</v>
      </c>
      <c r="L783" t="str">
        <f>VLOOKUP(A783,'Hospitalisation Details'!A$1:L3125,12,0)</f>
        <v>11-Oct-1962</v>
      </c>
      <c r="M783">
        <f>VLOOKUP(A783,'Hospitalisation Details'!A$1:F3126,6,0)</f>
        <v>13228.85</v>
      </c>
      <c r="N783" s="15" t="str">
        <f>VLOOKUP(A783,'Hospitalisation Details'!A$1:G3125,7,0)</f>
        <v>tier - 3</v>
      </c>
      <c r="O783" s="15" t="str">
        <f>VLOOKUP(A783,'Hospitalisation Details'!A$1:H3126,8,0)</f>
        <v>tier - 3</v>
      </c>
      <c r="P783" t="str">
        <f>VLOOKUP(A783,'Hospitalisation Details'!A$1:I3126,9,0)</f>
        <v>R1023</v>
      </c>
      <c r="Q783" s="15">
        <f>VLOOKUP(A783,'Hospitalisation Details'!A$1:M3126,13,0)</f>
        <v>60</v>
      </c>
    </row>
    <row r="784" spans="1:17" ht="15" x14ac:dyDescent="0.25">
      <c r="A784" s="1" t="s">
        <v>1588</v>
      </c>
      <c r="B784" t="str">
        <f>VLOOKUP(A784,'Customer Names'!A$1:D3119,4,0)</f>
        <v>Arellano</v>
      </c>
      <c r="C784">
        <f>VLOOKUP(A784,'Medical Examinations'!A$1:B3119,2,0)</f>
        <v>28.7</v>
      </c>
      <c r="D784">
        <f>VLOOKUP(A784,'Medical Examinations'!A$1:C3120,3,0)</f>
        <v>11.52</v>
      </c>
      <c r="E784" s="15" t="str">
        <f>VLOOKUP(A784,'Medical Examinations'!A$1:D3119,4,0)</f>
        <v>NO</v>
      </c>
      <c r="F784" s="15" t="str">
        <f>VLOOKUP(A784,'Medical Examinations'!A$1:E3119,5,0)</f>
        <v>NO</v>
      </c>
      <c r="G784" s="15" t="str">
        <f>VLOOKUP(A784,'Medical Examinations'!A$1:F3119,6,0)</f>
        <v>NO</v>
      </c>
      <c r="H784" s="15">
        <f>VLOOKUP(A784,'Medical Examinations'!A$1:G3119,7,0)</f>
        <v>0</v>
      </c>
      <c r="I784" t="str">
        <f>VLOOKUP(A784,'Medical Examinations'!A$1:H3118,8,0)</f>
        <v>NO</v>
      </c>
      <c r="J784" t="str">
        <f>VLOOKUP(A784,'Medical Examinations'!A$1:J3119,10,0)</f>
        <v>Obesity</v>
      </c>
      <c r="K784" t="str">
        <f>VLOOKUP(A784,'Medical Examinations'!A$1:K3118,11,0)</f>
        <v>Diabetes</v>
      </c>
      <c r="L784" t="str">
        <f>VLOOKUP(A784,'Hospitalisation Details'!A$1:L3126,12,0)</f>
        <v>24-Nov-1962</v>
      </c>
      <c r="M784">
        <f>VLOOKUP(A784,'Hospitalisation Details'!A$1:F3127,6,0)</f>
        <v>13224.69</v>
      </c>
      <c r="N784" s="15" t="str">
        <f>VLOOKUP(A784,'Hospitalisation Details'!A$1:G3126,7,0)</f>
        <v>tier - 3</v>
      </c>
      <c r="O784" s="15" t="str">
        <f>VLOOKUP(A784,'Hospitalisation Details'!A$1:H3127,8,0)</f>
        <v>tier - 2</v>
      </c>
      <c r="P784" t="str">
        <f>VLOOKUP(A784,'Hospitalisation Details'!A$1:I3127,9,0)</f>
        <v>R1011</v>
      </c>
      <c r="Q784" s="15">
        <f>VLOOKUP(A784,'Hospitalisation Details'!A$1:M3127,13,0)</f>
        <v>60</v>
      </c>
    </row>
    <row r="785" spans="1:17" ht="15" x14ac:dyDescent="0.25">
      <c r="A785" s="1" t="s">
        <v>1587</v>
      </c>
      <c r="B785" t="str">
        <f>VLOOKUP(A785,'Customer Names'!A$1:D3120,4,0)</f>
        <v>Charette</v>
      </c>
      <c r="C785">
        <f>VLOOKUP(A785,'Medical Examinations'!A$1:B3120,2,0)</f>
        <v>34.295000000000002</v>
      </c>
      <c r="D785">
        <f>VLOOKUP(A785,'Medical Examinations'!A$1:C3121,3,0)</f>
        <v>11.24</v>
      </c>
      <c r="E785" s="15" t="str">
        <f>VLOOKUP(A785,'Medical Examinations'!A$1:D3120,4,0)</f>
        <v>NO</v>
      </c>
      <c r="F785" s="15" t="str">
        <f>VLOOKUP(A785,'Medical Examinations'!A$1:E3120,5,0)</f>
        <v>NO</v>
      </c>
      <c r="G785" s="15" t="str">
        <f>VLOOKUP(A785,'Medical Examinations'!A$1:F3120,6,0)</f>
        <v>NO</v>
      </c>
      <c r="H785" s="15">
        <f>VLOOKUP(A785,'Medical Examinations'!A$1:G3120,7,0)</f>
        <v>0</v>
      </c>
      <c r="I785" t="str">
        <f>VLOOKUP(A785,'Medical Examinations'!A$1:H3119,8,0)</f>
        <v>NO</v>
      </c>
      <c r="J785" t="str">
        <f>VLOOKUP(A785,'Medical Examinations'!A$1:J3120,10,0)</f>
        <v>Over Weight</v>
      </c>
      <c r="K785" t="str">
        <f>VLOOKUP(A785,'Medical Examinations'!A$1:K3119,11,0)</f>
        <v>Diabetes</v>
      </c>
      <c r="L785" t="str">
        <f>VLOOKUP(A785,'Hospitalisation Details'!A$1:L3127,12,0)</f>
        <v>13-Nov-1965</v>
      </c>
      <c r="M785">
        <f>VLOOKUP(A785,'Hospitalisation Details'!A$1:F3128,6,0)</f>
        <v>13224.06</v>
      </c>
      <c r="N785" s="15" t="str">
        <f>VLOOKUP(A785,'Hospitalisation Details'!A$1:G3127,7,0)</f>
        <v>tier - 3</v>
      </c>
      <c r="O785" s="15" t="str">
        <f>VLOOKUP(A785,'Hospitalisation Details'!A$1:H3128,8,0)</f>
        <v>tier - 3</v>
      </c>
      <c r="P785" t="str">
        <f>VLOOKUP(A785,'Hospitalisation Details'!A$1:I3128,9,0)</f>
        <v>R1024</v>
      </c>
      <c r="Q785" s="15">
        <f>VLOOKUP(A785,'Hospitalisation Details'!A$1:M3128,13,0)</f>
        <v>57</v>
      </c>
    </row>
    <row r="786" spans="1:17" ht="15" x14ac:dyDescent="0.25">
      <c r="A786" s="1" t="s">
        <v>1586</v>
      </c>
      <c r="B786" t="str">
        <f>VLOOKUP(A786,'Customer Names'!A$1:D3121,4,0)</f>
        <v>Pena Reyes</v>
      </c>
      <c r="C786">
        <f>VLOOKUP(A786,'Medical Examinations'!A$1:B3121,2,0)</f>
        <v>27.55</v>
      </c>
      <c r="D786">
        <f>VLOOKUP(A786,'Medical Examinations'!A$1:C3122,3,0)</f>
        <v>10.98</v>
      </c>
      <c r="E786" s="15" t="str">
        <f>VLOOKUP(A786,'Medical Examinations'!A$1:D3121,4,0)</f>
        <v>NO</v>
      </c>
      <c r="F786" s="15" t="str">
        <f>VLOOKUP(A786,'Medical Examinations'!A$1:E3121,5,0)</f>
        <v>NO</v>
      </c>
      <c r="G786" s="15" t="str">
        <f>VLOOKUP(A786,'Medical Examinations'!A$1:F3121,6,0)</f>
        <v>NO</v>
      </c>
      <c r="H786" s="15">
        <f>VLOOKUP(A786,'Medical Examinations'!A$1:G3121,7,0)</f>
        <v>0</v>
      </c>
      <c r="I786" t="str">
        <f>VLOOKUP(A786,'Medical Examinations'!A$1:H3120,8,0)</f>
        <v>NO</v>
      </c>
      <c r="J786" t="str">
        <f>VLOOKUP(A786,'Medical Examinations'!A$1:J3121,10,0)</f>
        <v>Obesity</v>
      </c>
      <c r="K786" t="str">
        <f>VLOOKUP(A786,'Medical Examinations'!A$1:K3120,11,0)</f>
        <v>Diabetes</v>
      </c>
      <c r="L786" t="str">
        <f>VLOOKUP(A786,'Hospitalisation Details'!A$1:L3128,12,0)</f>
        <v>7-Dec-1962</v>
      </c>
      <c r="M786">
        <f>VLOOKUP(A786,'Hospitalisation Details'!A$1:F3129,6,0)</f>
        <v>13217.09</v>
      </c>
      <c r="N786" s="15" t="str">
        <f>VLOOKUP(A786,'Hospitalisation Details'!A$1:G3128,7,0)</f>
        <v>tier - 3</v>
      </c>
      <c r="O786" s="15" t="str">
        <f>VLOOKUP(A786,'Hospitalisation Details'!A$1:H3129,8,0)</f>
        <v>tier - 1</v>
      </c>
      <c r="P786" t="str">
        <f>VLOOKUP(A786,'Hospitalisation Details'!A$1:I3129,9,0)</f>
        <v>R1024</v>
      </c>
      <c r="Q786" s="15">
        <f>VLOOKUP(A786,'Hospitalisation Details'!A$1:M3129,13,0)</f>
        <v>60</v>
      </c>
    </row>
    <row r="787" spans="1:17" ht="15" x14ac:dyDescent="0.25">
      <c r="A787" s="1" t="s">
        <v>1585</v>
      </c>
      <c r="B787" t="str">
        <f>VLOOKUP(A787,'Customer Names'!A$1:D3122,4,0)</f>
        <v>Broderick</v>
      </c>
      <c r="C787">
        <f>VLOOKUP(A787,'Medical Examinations'!A$1:B3122,2,0)</f>
        <v>40.700000000000003</v>
      </c>
      <c r="D787">
        <f>VLOOKUP(A787,'Medical Examinations'!A$1:C3123,3,0)</f>
        <v>5.42</v>
      </c>
      <c r="E787" s="15" t="str">
        <f>VLOOKUP(A787,'Medical Examinations'!A$1:D3122,4,0)</f>
        <v>NO</v>
      </c>
      <c r="F787" s="15" t="str">
        <f>VLOOKUP(A787,'Medical Examinations'!A$1:E3122,5,0)</f>
        <v>NO</v>
      </c>
      <c r="G787" s="15" t="str">
        <f>VLOOKUP(A787,'Medical Examinations'!A$1:F3122,6,0)</f>
        <v>NO</v>
      </c>
      <c r="H787" s="15">
        <f>VLOOKUP(A787,'Medical Examinations'!A$1:G3122,7,0)</f>
        <v>0</v>
      </c>
      <c r="I787" t="str">
        <f>VLOOKUP(A787,'Medical Examinations'!A$1:H3121,8,0)</f>
        <v>NO</v>
      </c>
      <c r="J787" t="str">
        <f>VLOOKUP(A787,'Medical Examinations'!A$1:J3122,10,0)</f>
        <v>UnderWeight</v>
      </c>
      <c r="K787" t="str">
        <f>VLOOKUP(A787,'Medical Examinations'!A$1:K3121,11,0)</f>
        <v>Normal</v>
      </c>
      <c r="L787" t="str">
        <f>VLOOKUP(A787,'Hospitalisation Details'!A$1:L3129,12,0)</f>
        <v>15-Oct-1982</v>
      </c>
      <c r="M787">
        <f>VLOOKUP(A787,'Hospitalisation Details'!A$1:F3130,6,0)</f>
        <v>13214.43</v>
      </c>
      <c r="N787" s="15" t="str">
        <f>VLOOKUP(A787,'Hospitalisation Details'!A$1:G3129,7,0)</f>
        <v>tier - 3</v>
      </c>
      <c r="O787" s="15" t="str">
        <f>VLOOKUP(A787,'Hospitalisation Details'!A$1:H3130,8,0)</f>
        <v>tier - 2</v>
      </c>
      <c r="P787" t="str">
        <f>VLOOKUP(A787,'Hospitalisation Details'!A$1:I3130,9,0)</f>
        <v>R1012</v>
      </c>
      <c r="Q787" s="15">
        <f>VLOOKUP(A787,'Hospitalisation Details'!A$1:M3130,13,0)</f>
        <v>40</v>
      </c>
    </row>
    <row r="788" spans="1:17" ht="15" x14ac:dyDescent="0.25">
      <c r="A788" s="1" t="s">
        <v>1584</v>
      </c>
      <c r="B788" t="str">
        <f>VLOOKUP(A788,'Customer Names'!A$1:D3123,4,0)</f>
        <v>Summers</v>
      </c>
      <c r="C788">
        <f>VLOOKUP(A788,'Medical Examinations'!A$1:B3123,2,0)</f>
        <v>18.335000000000001</v>
      </c>
      <c r="D788">
        <f>VLOOKUP(A788,'Medical Examinations'!A$1:C3124,3,0)</f>
        <v>10.97</v>
      </c>
      <c r="E788" s="15" t="str">
        <f>VLOOKUP(A788,'Medical Examinations'!A$1:D3123,4,0)</f>
        <v>NO</v>
      </c>
      <c r="F788" s="15" t="str">
        <f>VLOOKUP(A788,'Medical Examinations'!A$1:E3123,5,0)</f>
        <v>NO</v>
      </c>
      <c r="G788" s="15" t="str">
        <f>VLOOKUP(A788,'Medical Examinations'!A$1:F3123,6,0)</f>
        <v>NO</v>
      </c>
      <c r="H788" s="15">
        <f>VLOOKUP(A788,'Medical Examinations'!A$1:G3123,7,0)</f>
        <v>0</v>
      </c>
      <c r="I788" t="str">
        <f>VLOOKUP(A788,'Medical Examinations'!A$1:H3122,8,0)</f>
        <v>NO</v>
      </c>
      <c r="J788" t="str">
        <f>VLOOKUP(A788,'Medical Examinations'!A$1:J3123,10,0)</f>
        <v>Obesity</v>
      </c>
      <c r="K788" t="str">
        <f>VLOOKUP(A788,'Medical Examinations'!A$1:K3122,11,0)</f>
        <v>Diabetes</v>
      </c>
      <c r="L788" t="str">
        <f>VLOOKUP(A788,'Hospitalisation Details'!A$1:L3130,12,0)</f>
        <v>5-Aug-1962</v>
      </c>
      <c r="M788">
        <f>VLOOKUP(A788,'Hospitalisation Details'!A$1:F3131,6,0)</f>
        <v>13204.29</v>
      </c>
      <c r="N788" s="15" t="str">
        <f>VLOOKUP(A788,'Hospitalisation Details'!A$1:G3130,7,0)</f>
        <v>tier - 3</v>
      </c>
      <c r="O788" s="15" t="str">
        <f>VLOOKUP(A788,'Hospitalisation Details'!A$1:H3131,8,0)</f>
        <v>tier - 1</v>
      </c>
      <c r="P788" t="str">
        <f>VLOOKUP(A788,'Hospitalisation Details'!A$1:I3131,9,0)</f>
        <v>R1024</v>
      </c>
      <c r="Q788" s="15">
        <f>VLOOKUP(A788,'Hospitalisation Details'!A$1:M3131,13,0)</f>
        <v>60</v>
      </c>
    </row>
    <row r="789" spans="1:17" ht="15" x14ac:dyDescent="0.25">
      <c r="A789" s="1" t="s">
        <v>1583</v>
      </c>
      <c r="B789" t="str">
        <f>VLOOKUP(A789,'Customer Names'!A$1:D3124,4,0)</f>
        <v>Fisher</v>
      </c>
      <c r="C789">
        <f>VLOOKUP(A789,'Medical Examinations'!A$1:B3124,2,0)</f>
        <v>33.914999999999999</v>
      </c>
      <c r="D789">
        <f>VLOOKUP(A789,'Medical Examinations'!A$1:C3125,3,0)</f>
        <v>9.56</v>
      </c>
      <c r="E789" s="15" t="str">
        <f>VLOOKUP(A789,'Medical Examinations'!A$1:D3124,4,0)</f>
        <v>Yes</v>
      </c>
      <c r="F789" s="15" t="str">
        <f>VLOOKUP(A789,'Medical Examinations'!A$1:E3124,5,0)</f>
        <v>NO</v>
      </c>
      <c r="G789" s="15" t="str">
        <f>VLOOKUP(A789,'Medical Examinations'!A$1:F3124,6,0)</f>
        <v>NO</v>
      </c>
      <c r="H789" s="15">
        <f>VLOOKUP(A789,'Medical Examinations'!A$1:G3124,7,0)</f>
        <v>2</v>
      </c>
      <c r="I789" t="str">
        <f>VLOOKUP(A789,'Medical Examinations'!A$1:H3123,8,0)</f>
        <v>NO</v>
      </c>
      <c r="J789" t="str">
        <f>VLOOKUP(A789,'Medical Examinations'!A$1:J3124,10,0)</f>
        <v>Obesity</v>
      </c>
      <c r="K789" t="str">
        <f>VLOOKUP(A789,'Medical Examinations'!A$1:K3123,11,0)</f>
        <v>Diabetes</v>
      </c>
      <c r="L789" t="str">
        <f>VLOOKUP(A789,'Hospitalisation Details'!A$1:L3131,12,0)</f>
        <v>6-Dec-1961</v>
      </c>
      <c r="M789">
        <f>VLOOKUP(A789,'Hospitalisation Details'!A$1:F3132,6,0)</f>
        <v>13143.86</v>
      </c>
      <c r="N789" s="15" t="str">
        <f>VLOOKUP(A789,'Hospitalisation Details'!A$1:G3131,7,0)</f>
        <v>tier - 3</v>
      </c>
      <c r="O789" s="15" t="str">
        <f>VLOOKUP(A789,'Hospitalisation Details'!A$1:H3132,8,0)</f>
        <v>tier - 2</v>
      </c>
      <c r="P789" t="str">
        <f>VLOOKUP(A789,'Hospitalisation Details'!A$1:I3132,9,0)</f>
        <v>R1016</v>
      </c>
      <c r="Q789" s="15">
        <f>VLOOKUP(A789,'Hospitalisation Details'!A$1:M3132,13,0)</f>
        <v>61</v>
      </c>
    </row>
    <row r="790" spans="1:17" ht="15" x14ac:dyDescent="0.25">
      <c r="A790" s="1" t="s">
        <v>1582</v>
      </c>
      <c r="B790" t="str">
        <f>VLOOKUP(A790,'Customer Names'!A$1:D3125,4,0)</f>
        <v>Zhou</v>
      </c>
      <c r="C790">
        <f>VLOOKUP(A790,'Medical Examinations'!A$1:B3125,2,0)</f>
        <v>33.534999999999997</v>
      </c>
      <c r="D790">
        <f>VLOOKUP(A790,'Medical Examinations'!A$1:C3126,3,0)</f>
        <v>9.4</v>
      </c>
      <c r="E790" s="15" t="str">
        <f>VLOOKUP(A790,'Medical Examinations'!A$1:D3125,4,0)</f>
        <v>Yes</v>
      </c>
      <c r="F790" s="15" t="str">
        <f>VLOOKUP(A790,'Medical Examinations'!A$1:E3125,5,0)</f>
        <v>NO</v>
      </c>
      <c r="G790" s="15" t="str">
        <f>VLOOKUP(A790,'Medical Examinations'!A$1:F3125,6,0)</f>
        <v>NO</v>
      </c>
      <c r="H790" s="15">
        <f>VLOOKUP(A790,'Medical Examinations'!A$1:G3125,7,0)</f>
        <v>2</v>
      </c>
      <c r="I790" t="str">
        <f>VLOOKUP(A790,'Medical Examinations'!A$1:H3124,8,0)</f>
        <v>NO</v>
      </c>
      <c r="J790" t="str">
        <f>VLOOKUP(A790,'Medical Examinations'!A$1:J3125,10,0)</f>
        <v>NormalWeight</v>
      </c>
      <c r="K790" t="str">
        <f>VLOOKUP(A790,'Medical Examinations'!A$1:K3124,11,0)</f>
        <v>Diabetes</v>
      </c>
      <c r="L790" t="str">
        <f>VLOOKUP(A790,'Hospitalisation Details'!A$1:L3132,12,0)</f>
        <v>6-Dec-1961</v>
      </c>
      <c r="M790">
        <f>VLOOKUP(A790,'Hospitalisation Details'!A$1:F3133,6,0)</f>
        <v>13143.34</v>
      </c>
      <c r="N790" s="15" t="str">
        <f>VLOOKUP(A790,'Hospitalisation Details'!A$1:G3132,7,0)</f>
        <v>tier - 3</v>
      </c>
      <c r="O790" s="15" t="str">
        <f>VLOOKUP(A790,'Hospitalisation Details'!A$1:H3133,8,0)</f>
        <v>tier - 2</v>
      </c>
      <c r="P790" t="str">
        <f>VLOOKUP(A790,'Hospitalisation Details'!A$1:I3133,9,0)</f>
        <v>R1020</v>
      </c>
      <c r="Q790" s="15">
        <f>VLOOKUP(A790,'Hospitalisation Details'!A$1:M3133,13,0)</f>
        <v>61</v>
      </c>
    </row>
    <row r="791" spans="1:17" ht="15" x14ac:dyDescent="0.25">
      <c r="A791" s="1" t="s">
        <v>1581</v>
      </c>
      <c r="B791" t="str">
        <f>VLOOKUP(A791,'Customer Names'!A$1:D3126,4,0)</f>
        <v>Clarke-Ames</v>
      </c>
      <c r="C791">
        <f>VLOOKUP(A791,'Medical Examinations'!A$1:B3126,2,0)</f>
        <v>23.655000000000001</v>
      </c>
      <c r="D791">
        <f>VLOOKUP(A791,'Medical Examinations'!A$1:C3127,3,0)</f>
        <v>8.48</v>
      </c>
      <c r="E791" s="15" t="str">
        <f>VLOOKUP(A791,'Medical Examinations'!A$1:D3126,4,0)</f>
        <v>Yes</v>
      </c>
      <c r="F791" s="15" t="str">
        <f>VLOOKUP(A791,'Medical Examinations'!A$1:E3126,5,0)</f>
        <v>NO</v>
      </c>
      <c r="G791" s="15" t="str">
        <f>VLOOKUP(A791,'Medical Examinations'!A$1:F3126,6,0)</f>
        <v>NO</v>
      </c>
      <c r="H791" s="15">
        <f>VLOOKUP(A791,'Medical Examinations'!A$1:G3126,7,0)</f>
        <v>2</v>
      </c>
      <c r="I791" t="str">
        <f>VLOOKUP(A791,'Medical Examinations'!A$1:H3125,8,0)</f>
        <v>NO</v>
      </c>
      <c r="J791" t="str">
        <f>VLOOKUP(A791,'Medical Examinations'!A$1:J3126,10,0)</f>
        <v>Over Weight</v>
      </c>
      <c r="K791" t="str">
        <f>VLOOKUP(A791,'Medical Examinations'!A$1:K3125,11,0)</f>
        <v>Diabetes</v>
      </c>
      <c r="L791" t="str">
        <f>VLOOKUP(A791,'Hospitalisation Details'!A$1:L3133,12,0)</f>
        <v>7-Sep-1961</v>
      </c>
      <c r="M791">
        <f>VLOOKUP(A791,'Hospitalisation Details'!A$1:F3134,6,0)</f>
        <v>13129.6</v>
      </c>
      <c r="N791" s="15" t="str">
        <f>VLOOKUP(A791,'Hospitalisation Details'!A$1:G3133,7,0)</f>
        <v>tier - 3</v>
      </c>
      <c r="O791" s="15" t="str">
        <f>VLOOKUP(A791,'Hospitalisation Details'!A$1:H3134,8,0)</f>
        <v>tier - 2</v>
      </c>
      <c r="P791" t="str">
        <f>VLOOKUP(A791,'Hospitalisation Details'!A$1:I3134,9,0)</f>
        <v>R1017</v>
      </c>
      <c r="Q791" s="15">
        <f>VLOOKUP(A791,'Hospitalisation Details'!A$1:M3134,13,0)</f>
        <v>61</v>
      </c>
    </row>
    <row r="792" spans="1:17" ht="15" x14ac:dyDescent="0.25">
      <c r="A792" s="1" t="s">
        <v>1580</v>
      </c>
      <c r="B792" t="str">
        <f>VLOOKUP(A792,'Customer Names'!A$1:D3127,4,0)</f>
        <v>Staton</v>
      </c>
      <c r="C792">
        <f>VLOOKUP(A792,'Medical Examinations'!A$1:B3127,2,0)</f>
        <v>28</v>
      </c>
      <c r="D792">
        <f>VLOOKUP(A792,'Medical Examinations'!A$1:C3128,3,0)</f>
        <v>5.57</v>
      </c>
      <c r="E792" s="15" t="str">
        <f>VLOOKUP(A792,'Medical Examinations'!A$1:D3127,4,0)</f>
        <v>NO</v>
      </c>
      <c r="F792" s="15" t="str">
        <f>VLOOKUP(A792,'Medical Examinations'!A$1:E3127,5,0)</f>
        <v>NO</v>
      </c>
      <c r="G792" s="15" t="str">
        <f>VLOOKUP(A792,'Medical Examinations'!A$1:F3127,6,0)</f>
        <v>NO</v>
      </c>
      <c r="H792" s="15">
        <f>VLOOKUP(A792,'Medical Examinations'!A$1:G3127,7,0)</f>
        <v>0</v>
      </c>
      <c r="I792" t="str">
        <f>VLOOKUP(A792,'Medical Examinations'!A$1:H3126,8,0)</f>
        <v>NO</v>
      </c>
      <c r="J792" t="str">
        <f>VLOOKUP(A792,'Medical Examinations'!A$1:J3127,10,0)</f>
        <v>Obesity</v>
      </c>
      <c r="K792" t="str">
        <f>VLOOKUP(A792,'Medical Examinations'!A$1:K3126,11,0)</f>
        <v>Normal</v>
      </c>
      <c r="L792" t="str">
        <f>VLOOKUP(A792,'Hospitalisation Details'!A$1:L3134,12,0)</f>
        <v>16-Aug-1999</v>
      </c>
      <c r="M792">
        <f>VLOOKUP(A792,'Hospitalisation Details'!A$1:F3135,6,0)</f>
        <v>13126.68</v>
      </c>
      <c r="N792" s="15" t="str">
        <f>VLOOKUP(A792,'Hospitalisation Details'!A$1:G3134,7,0)</f>
        <v>tier - 3</v>
      </c>
      <c r="O792" s="15" t="str">
        <f>VLOOKUP(A792,'Hospitalisation Details'!A$1:H3135,8,0)</f>
        <v>tier - 3</v>
      </c>
      <c r="P792" t="str">
        <f>VLOOKUP(A792,'Hospitalisation Details'!A$1:I3135,9,0)</f>
        <v>R1011</v>
      </c>
      <c r="Q792" s="15">
        <f>VLOOKUP(A792,'Hospitalisation Details'!A$1:M3135,13,0)</f>
        <v>23</v>
      </c>
    </row>
    <row r="793" spans="1:17" ht="15" x14ac:dyDescent="0.25">
      <c r="A793" s="1" t="s">
        <v>1579</v>
      </c>
      <c r="B793" t="str">
        <f>VLOOKUP(A793,'Customer Names'!A$1:D3128,4,0)</f>
        <v>Forster</v>
      </c>
      <c r="C793">
        <f>VLOOKUP(A793,'Medical Examinations'!A$1:B3128,2,0)</f>
        <v>30.23</v>
      </c>
      <c r="D793">
        <f>VLOOKUP(A793,'Medical Examinations'!A$1:C3129,3,0)</f>
        <v>6.94</v>
      </c>
      <c r="E793" s="15" t="str">
        <f>VLOOKUP(A793,'Medical Examinations'!A$1:D3128,4,0)</f>
        <v>Yes</v>
      </c>
      <c r="F793" s="15" t="str">
        <f>VLOOKUP(A793,'Medical Examinations'!A$1:E3128,5,0)</f>
        <v>NO</v>
      </c>
      <c r="G793" s="15" t="str">
        <f>VLOOKUP(A793,'Medical Examinations'!A$1:F3128,6,0)</f>
        <v>Yes</v>
      </c>
      <c r="H793" s="15">
        <f>VLOOKUP(A793,'Medical Examinations'!A$1:G3128,7,0)</f>
        <v>1</v>
      </c>
      <c r="I793" t="str">
        <f>VLOOKUP(A793,'Medical Examinations'!A$1:H3127,8,0)</f>
        <v>NO</v>
      </c>
      <c r="J793" t="str">
        <f>VLOOKUP(A793,'Medical Examinations'!A$1:J3128,10,0)</f>
        <v>Obesity</v>
      </c>
      <c r="K793" t="str">
        <f>VLOOKUP(A793,'Medical Examinations'!A$1:K3127,11,0)</f>
        <v>Diabetes</v>
      </c>
      <c r="L793" t="str">
        <f>VLOOKUP(A793,'Hospitalisation Details'!A$1:L3135,12,0)</f>
        <v>14-Sep-1963</v>
      </c>
      <c r="M793">
        <f>VLOOKUP(A793,'Hospitalisation Details'!A$1:F3136,6,0)</f>
        <v>13116.84</v>
      </c>
      <c r="N793" s="15" t="str">
        <f>VLOOKUP(A793,'Hospitalisation Details'!A$1:G3135,7,0)</f>
        <v>tier - 3</v>
      </c>
      <c r="O793" s="15" t="str">
        <f>VLOOKUP(A793,'Hospitalisation Details'!A$1:H3136,8,0)</f>
        <v>tier - 1</v>
      </c>
      <c r="P793" t="str">
        <f>VLOOKUP(A793,'Hospitalisation Details'!A$1:I3136,9,0)</f>
        <v>R1012</v>
      </c>
      <c r="Q793" s="15">
        <f>VLOOKUP(A793,'Hospitalisation Details'!A$1:M3136,13,0)</f>
        <v>59</v>
      </c>
    </row>
    <row r="794" spans="1:17" ht="15" x14ac:dyDescent="0.25">
      <c r="A794" s="1" t="s">
        <v>1578</v>
      </c>
      <c r="B794" t="str">
        <f>VLOOKUP(A794,'Customer Names'!A$1:D3129,4,0)</f>
        <v>Monaghan</v>
      </c>
      <c r="C794">
        <f>VLOOKUP(A794,'Medical Examinations'!A$1:B3129,2,0)</f>
        <v>51.14</v>
      </c>
      <c r="D794">
        <f>VLOOKUP(A794,'Medical Examinations'!A$1:C3130,3,0)</f>
        <v>4.05</v>
      </c>
      <c r="E794" s="15" t="str">
        <f>VLOOKUP(A794,'Medical Examinations'!A$1:D3129,4,0)</f>
        <v>NO</v>
      </c>
      <c r="F794" s="15" t="str">
        <f>VLOOKUP(A794,'Medical Examinations'!A$1:E3129,5,0)</f>
        <v>NO</v>
      </c>
      <c r="G794" s="15" t="str">
        <f>VLOOKUP(A794,'Medical Examinations'!A$1:F3129,6,0)</f>
        <v>NO</v>
      </c>
      <c r="H794" s="15">
        <f>VLOOKUP(A794,'Medical Examinations'!A$1:G3129,7,0)</f>
        <v>1</v>
      </c>
      <c r="I794" t="str">
        <f>VLOOKUP(A794,'Medical Examinations'!A$1:H3128,8,0)</f>
        <v>NO</v>
      </c>
      <c r="J794" t="str">
        <f>VLOOKUP(A794,'Medical Examinations'!A$1:J3129,10,0)</f>
        <v>NormalWeight</v>
      </c>
      <c r="K794" t="str">
        <f>VLOOKUP(A794,'Medical Examinations'!A$1:K3128,11,0)</f>
        <v>Normal</v>
      </c>
      <c r="L794" t="str">
        <f>VLOOKUP(A794,'Hospitalisation Details'!A$1:L3136,12,0)</f>
        <v>12-Aug-1992</v>
      </c>
      <c r="M794">
        <f>VLOOKUP(A794,'Hospitalisation Details'!A$1:F3137,6,0)</f>
        <v>13113.51</v>
      </c>
      <c r="N794" s="15" t="str">
        <f>VLOOKUP(A794,'Hospitalisation Details'!A$1:G3136,7,0)</f>
        <v>tier - 3</v>
      </c>
      <c r="O794" s="15" t="str">
        <f>VLOOKUP(A794,'Hospitalisation Details'!A$1:H3137,8,0)</f>
        <v>tier - 2</v>
      </c>
      <c r="P794" t="str">
        <f>VLOOKUP(A794,'Hospitalisation Details'!A$1:I3137,9,0)</f>
        <v>R1026</v>
      </c>
      <c r="Q794" s="15">
        <f>VLOOKUP(A794,'Hospitalisation Details'!A$1:M3137,13,0)</f>
        <v>30</v>
      </c>
    </row>
    <row r="795" spans="1:17" ht="15" x14ac:dyDescent="0.25">
      <c r="A795" s="1" t="s">
        <v>1577</v>
      </c>
      <c r="B795" t="str">
        <f>VLOOKUP(A795,'Customer Names'!A$1:D3130,4,0)</f>
        <v>Kawamoto</v>
      </c>
      <c r="C795">
        <f>VLOOKUP(A795,'Medical Examinations'!A$1:B3130,2,0)</f>
        <v>24.32</v>
      </c>
      <c r="D795">
        <f>VLOOKUP(A795,'Medical Examinations'!A$1:C3131,3,0)</f>
        <v>10.220000000000001</v>
      </c>
      <c r="E795" s="15" t="str">
        <f>VLOOKUP(A795,'Medical Examinations'!A$1:D3130,4,0)</f>
        <v>NO</v>
      </c>
      <c r="F795" s="15" t="str">
        <f>VLOOKUP(A795,'Medical Examinations'!A$1:E3130,5,0)</f>
        <v>NO</v>
      </c>
      <c r="G795" s="15" t="str">
        <f>VLOOKUP(A795,'Medical Examinations'!A$1:F3130,6,0)</f>
        <v>NO</v>
      </c>
      <c r="H795" s="15">
        <f>VLOOKUP(A795,'Medical Examinations'!A$1:G3130,7,0)</f>
        <v>0</v>
      </c>
      <c r="I795" t="str">
        <f>VLOOKUP(A795,'Medical Examinations'!A$1:H3129,8,0)</f>
        <v>NO</v>
      </c>
      <c r="J795" t="str">
        <f>VLOOKUP(A795,'Medical Examinations'!A$1:J3130,10,0)</f>
        <v>Obesity</v>
      </c>
      <c r="K795" t="str">
        <f>VLOOKUP(A795,'Medical Examinations'!A$1:K3129,11,0)</f>
        <v>Diabetes</v>
      </c>
      <c r="L795" t="str">
        <f>VLOOKUP(A795,'Hospitalisation Details'!A$1:L3137,12,0)</f>
        <v>2-Aug-1962</v>
      </c>
      <c r="M795">
        <f>VLOOKUP(A795,'Hospitalisation Details'!A$1:F3138,6,0)</f>
        <v>13112.6</v>
      </c>
      <c r="N795" s="15" t="str">
        <f>VLOOKUP(A795,'Hospitalisation Details'!A$1:G3137,7,0)</f>
        <v>tier - 3</v>
      </c>
      <c r="O795" s="15" t="str">
        <f>VLOOKUP(A795,'Hospitalisation Details'!A$1:H3138,8,0)</f>
        <v>tier - 3</v>
      </c>
      <c r="P795" t="str">
        <f>VLOOKUP(A795,'Hospitalisation Details'!A$1:I3138,9,0)</f>
        <v>R1012</v>
      </c>
      <c r="Q795" s="15">
        <f>VLOOKUP(A795,'Hospitalisation Details'!A$1:M3138,13,0)</f>
        <v>60</v>
      </c>
    </row>
    <row r="796" spans="1:17" ht="15" x14ac:dyDescent="0.25">
      <c r="A796" s="1" t="s">
        <v>1576</v>
      </c>
      <c r="B796" t="str">
        <f>VLOOKUP(A796,'Customer Names'!A$1:D3131,4,0)</f>
        <v>Dicharry</v>
      </c>
      <c r="C796">
        <f>VLOOKUP(A796,'Medical Examinations'!A$1:B3131,2,0)</f>
        <v>38.06</v>
      </c>
      <c r="D796">
        <f>VLOOKUP(A796,'Medical Examinations'!A$1:C3132,3,0)</f>
        <v>9.24</v>
      </c>
      <c r="E796" s="15" t="str">
        <f>VLOOKUP(A796,'Medical Examinations'!A$1:D3131,4,0)</f>
        <v>NO</v>
      </c>
      <c r="F796" s="15" t="str">
        <f>VLOOKUP(A796,'Medical Examinations'!A$1:E3131,5,0)</f>
        <v>NO</v>
      </c>
      <c r="G796" s="15" t="str">
        <f>VLOOKUP(A796,'Medical Examinations'!A$1:F3131,6,0)</f>
        <v>NO</v>
      </c>
      <c r="H796" s="15">
        <f>VLOOKUP(A796,'Medical Examinations'!A$1:G3131,7,0)</f>
        <v>0</v>
      </c>
      <c r="I796" t="str">
        <f>VLOOKUP(A796,'Medical Examinations'!A$1:H3130,8,0)</f>
        <v>NO</v>
      </c>
      <c r="J796" t="str">
        <f>VLOOKUP(A796,'Medical Examinations'!A$1:J3131,10,0)</f>
        <v>Obesity</v>
      </c>
      <c r="K796" t="str">
        <f>VLOOKUP(A796,'Medical Examinations'!A$1:K3130,11,0)</f>
        <v>Diabetes</v>
      </c>
      <c r="L796" t="str">
        <f>VLOOKUP(A796,'Hospitalisation Details'!A$1:L3138,12,0)</f>
        <v>30-Oct-1971</v>
      </c>
      <c r="M796">
        <f>VLOOKUP(A796,'Hospitalisation Details'!A$1:F3139,6,0)</f>
        <v>13110.79</v>
      </c>
      <c r="N796" s="15" t="str">
        <f>VLOOKUP(A796,'Hospitalisation Details'!A$1:G3138,7,0)</f>
        <v>tier - 3</v>
      </c>
      <c r="O796" s="15" t="str">
        <f>VLOOKUP(A796,'Hospitalisation Details'!A$1:H3139,8,0)</f>
        <v>tier - 2</v>
      </c>
      <c r="P796" t="str">
        <f>VLOOKUP(A796,'Hospitalisation Details'!A$1:I3139,9,0)</f>
        <v>R1011</v>
      </c>
      <c r="Q796" s="15">
        <f>VLOOKUP(A796,'Hospitalisation Details'!A$1:M3139,13,0)</f>
        <v>51</v>
      </c>
    </row>
    <row r="797" spans="1:17" ht="15" x14ac:dyDescent="0.25">
      <c r="A797" s="1" t="s">
        <v>1575</v>
      </c>
      <c r="B797" t="str">
        <f>VLOOKUP(A797,'Customer Names'!A$1:D3132,4,0)</f>
        <v>Berry</v>
      </c>
      <c r="C797">
        <f>VLOOKUP(A797,'Medical Examinations'!A$1:B3132,2,0)</f>
        <v>37.700000000000003</v>
      </c>
      <c r="D797">
        <f>VLOOKUP(A797,'Medical Examinations'!A$1:C3133,3,0)</f>
        <v>8.6</v>
      </c>
      <c r="E797" s="15" t="str">
        <f>VLOOKUP(A797,'Medical Examinations'!A$1:D3132,4,0)</f>
        <v>NO</v>
      </c>
      <c r="F797" s="15" t="str">
        <f>VLOOKUP(A797,'Medical Examinations'!A$1:E3132,5,0)</f>
        <v>NO</v>
      </c>
      <c r="G797" s="15" t="str">
        <f>VLOOKUP(A797,'Medical Examinations'!A$1:F3132,6,0)</f>
        <v>NO</v>
      </c>
      <c r="H797" s="15">
        <f>VLOOKUP(A797,'Medical Examinations'!A$1:G3132,7,0)</f>
        <v>0</v>
      </c>
      <c r="I797" t="str">
        <f>VLOOKUP(A797,'Medical Examinations'!A$1:H3131,8,0)</f>
        <v>NO</v>
      </c>
      <c r="J797" t="str">
        <f>VLOOKUP(A797,'Medical Examinations'!A$1:J3132,10,0)</f>
        <v>Obesity</v>
      </c>
      <c r="K797" t="str">
        <f>VLOOKUP(A797,'Medical Examinations'!A$1:K3131,11,0)</f>
        <v>Diabetes</v>
      </c>
      <c r="L797" t="str">
        <f>VLOOKUP(A797,'Hospitalisation Details'!A$1:L3139,12,0)</f>
        <v>17-Jul-1978</v>
      </c>
      <c r="M797">
        <f>VLOOKUP(A797,'Hospitalisation Details'!A$1:F3140,6,0)</f>
        <v>13101.74</v>
      </c>
      <c r="N797" s="15" t="str">
        <f>VLOOKUP(A797,'Hospitalisation Details'!A$1:G3139,7,0)</f>
        <v>tier - 3</v>
      </c>
      <c r="O797" s="15" t="str">
        <f>VLOOKUP(A797,'Hospitalisation Details'!A$1:H3140,8,0)</f>
        <v>tier - 2</v>
      </c>
      <c r="P797" t="str">
        <f>VLOOKUP(A797,'Hospitalisation Details'!A$1:I3140,9,0)</f>
        <v>R1026</v>
      </c>
      <c r="Q797" s="15">
        <f>VLOOKUP(A797,'Hospitalisation Details'!A$1:M3140,13,0)</f>
        <v>44</v>
      </c>
    </row>
    <row r="798" spans="1:17" ht="15" x14ac:dyDescent="0.25">
      <c r="A798" s="1" t="s">
        <v>1574</v>
      </c>
      <c r="B798" t="str">
        <f>VLOOKUP(A798,'Customer Names'!A$1:D3133,4,0)</f>
        <v>Porfirio</v>
      </c>
      <c r="C798">
        <f>VLOOKUP(A798,'Medical Examinations'!A$1:B3133,2,0)</f>
        <v>44</v>
      </c>
      <c r="D798">
        <f>VLOOKUP(A798,'Medical Examinations'!A$1:C3134,3,0)</f>
        <v>9.32</v>
      </c>
      <c r="E798" s="15" t="str">
        <f>VLOOKUP(A798,'Medical Examinations'!A$1:D3133,4,0)</f>
        <v>Yes</v>
      </c>
      <c r="F798" s="15" t="str">
        <f>VLOOKUP(A798,'Medical Examinations'!A$1:E3133,5,0)</f>
        <v>NO</v>
      </c>
      <c r="G798" s="15" t="str">
        <f>VLOOKUP(A798,'Medical Examinations'!A$1:F3133,6,0)</f>
        <v>NO</v>
      </c>
      <c r="H798" s="15">
        <f>VLOOKUP(A798,'Medical Examinations'!A$1:G3133,7,0)</f>
        <v>2</v>
      </c>
      <c r="I798" t="str">
        <f>VLOOKUP(A798,'Medical Examinations'!A$1:H3132,8,0)</f>
        <v>NO</v>
      </c>
      <c r="J798" t="str">
        <f>VLOOKUP(A798,'Medical Examinations'!A$1:J3133,10,0)</f>
        <v>Obesity</v>
      </c>
      <c r="K798" t="str">
        <f>VLOOKUP(A798,'Medical Examinations'!A$1:K3132,11,0)</f>
        <v>Diabetes</v>
      </c>
      <c r="L798" t="str">
        <f>VLOOKUP(A798,'Hospitalisation Details'!A$1:L3140,12,0)</f>
        <v>6-Nov-1961</v>
      </c>
      <c r="M798">
        <f>VLOOKUP(A798,'Hospitalisation Details'!A$1:F3141,6,0)</f>
        <v>13063.88</v>
      </c>
      <c r="N798" s="15" t="str">
        <f>VLOOKUP(A798,'Hospitalisation Details'!A$1:G3140,7,0)</f>
        <v>tier - 3</v>
      </c>
      <c r="O798" s="15" t="str">
        <f>VLOOKUP(A798,'Hospitalisation Details'!A$1:H3141,8,0)</f>
        <v>tier - 2</v>
      </c>
      <c r="P798" t="str">
        <f>VLOOKUP(A798,'Hospitalisation Details'!A$1:I3141,9,0)</f>
        <v>R1011</v>
      </c>
      <c r="Q798" s="15">
        <f>VLOOKUP(A798,'Hospitalisation Details'!A$1:M3141,13,0)</f>
        <v>61</v>
      </c>
    </row>
    <row r="799" spans="1:17" ht="15" x14ac:dyDescent="0.25">
      <c r="A799" s="1" t="s">
        <v>1573</v>
      </c>
      <c r="B799" t="str">
        <f>VLOOKUP(A799,'Customer Names'!A$1:D3134,4,0)</f>
        <v>Thind</v>
      </c>
      <c r="C799">
        <f>VLOOKUP(A799,'Medical Examinations'!A$1:B3134,2,0)</f>
        <v>41.45</v>
      </c>
      <c r="D799">
        <f>VLOOKUP(A799,'Medical Examinations'!A$1:C3135,3,0)</f>
        <v>6.12</v>
      </c>
      <c r="E799" s="15" t="str">
        <f>VLOOKUP(A799,'Medical Examinations'!A$1:D3134,4,0)</f>
        <v>Yes</v>
      </c>
      <c r="F799" s="15" t="str">
        <f>VLOOKUP(A799,'Medical Examinations'!A$1:E3134,5,0)</f>
        <v>NO</v>
      </c>
      <c r="G799" s="15" t="str">
        <f>VLOOKUP(A799,'Medical Examinations'!A$1:F3134,6,0)</f>
        <v>NO</v>
      </c>
      <c r="H799" s="15">
        <f>VLOOKUP(A799,'Medical Examinations'!A$1:G3134,7,0)</f>
        <v>0</v>
      </c>
      <c r="I799" t="str">
        <f>VLOOKUP(A799,'Medical Examinations'!A$1:H3133,8,0)</f>
        <v>NO</v>
      </c>
      <c r="J799" t="str">
        <f>VLOOKUP(A799,'Medical Examinations'!A$1:J3134,10,0)</f>
        <v>Over Weight</v>
      </c>
      <c r="K799" t="str">
        <f>VLOOKUP(A799,'Medical Examinations'!A$1:K3133,11,0)</f>
        <v>Pre-Diabetes</v>
      </c>
      <c r="L799" t="str">
        <f>VLOOKUP(A799,'Hospitalisation Details'!A$1:L3141,12,0)</f>
        <v>26-Oct-1985</v>
      </c>
      <c r="M799">
        <f>VLOOKUP(A799,'Hospitalisation Details'!A$1:F3142,6,0)</f>
        <v>13051.22</v>
      </c>
      <c r="N799" s="15" t="str">
        <f>VLOOKUP(A799,'Hospitalisation Details'!A$1:G3141,7,0)</f>
        <v>tier - 3</v>
      </c>
      <c r="O799" s="15" t="str">
        <f>VLOOKUP(A799,'Hospitalisation Details'!A$1:H3142,8,0)</f>
        <v>tier - 1</v>
      </c>
      <c r="P799" t="str">
        <f>VLOOKUP(A799,'Hospitalisation Details'!A$1:I3142,9,0)</f>
        <v>R1026</v>
      </c>
      <c r="Q799" s="15">
        <f>VLOOKUP(A799,'Hospitalisation Details'!A$1:M3142,13,0)</f>
        <v>37</v>
      </c>
    </row>
    <row r="800" spans="1:17" ht="15" x14ac:dyDescent="0.25">
      <c r="A800" s="1" t="s">
        <v>1572</v>
      </c>
      <c r="B800" t="str">
        <f>VLOOKUP(A800,'Customer Names'!A$1:D3135,4,0)</f>
        <v>Ryan</v>
      </c>
      <c r="C800">
        <f>VLOOKUP(A800,'Medical Examinations'!A$1:B3135,2,0)</f>
        <v>25.364999999999998</v>
      </c>
      <c r="D800">
        <f>VLOOKUP(A800,'Medical Examinations'!A$1:C3136,3,0)</f>
        <v>9.19</v>
      </c>
      <c r="E800" s="15" t="str">
        <f>VLOOKUP(A800,'Medical Examinations'!A$1:D3135,4,0)</f>
        <v>Yes</v>
      </c>
      <c r="F800" s="15" t="str">
        <f>VLOOKUP(A800,'Medical Examinations'!A$1:E3135,5,0)</f>
        <v>NO</v>
      </c>
      <c r="G800" s="15" t="str">
        <f>VLOOKUP(A800,'Medical Examinations'!A$1:F3135,6,0)</f>
        <v>NO</v>
      </c>
      <c r="H800" s="15">
        <f>VLOOKUP(A800,'Medical Examinations'!A$1:G3135,7,0)</f>
        <v>0</v>
      </c>
      <c r="I800" t="str">
        <f>VLOOKUP(A800,'Medical Examinations'!A$1:H3134,8,0)</f>
        <v>NO</v>
      </c>
      <c r="J800" t="str">
        <f>VLOOKUP(A800,'Medical Examinations'!A$1:J3135,10,0)</f>
        <v>Obesity</v>
      </c>
      <c r="K800" t="str">
        <f>VLOOKUP(A800,'Medical Examinations'!A$1:K3134,11,0)</f>
        <v>Diabetes</v>
      </c>
      <c r="L800" t="str">
        <f>VLOOKUP(A800,'Hospitalisation Details'!A$1:L3142,12,0)</f>
        <v>6-Aug-1967</v>
      </c>
      <c r="M800">
        <f>VLOOKUP(A800,'Hospitalisation Details'!A$1:F3143,6,0)</f>
        <v>13047.33</v>
      </c>
      <c r="N800" s="15" t="str">
        <f>VLOOKUP(A800,'Hospitalisation Details'!A$1:G3142,7,0)</f>
        <v>tier - 3</v>
      </c>
      <c r="O800" s="15" t="str">
        <f>VLOOKUP(A800,'Hospitalisation Details'!A$1:H3143,8,0)</f>
        <v>tier - 3</v>
      </c>
      <c r="P800" t="str">
        <f>VLOOKUP(A800,'Hospitalisation Details'!A$1:I3143,9,0)</f>
        <v>R1024</v>
      </c>
      <c r="Q800" s="15">
        <f>VLOOKUP(A800,'Hospitalisation Details'!A$1:M3143,13,0)</f>
        <v>55</v>
      </c>
    </row>
    <row r="801" spans="1:17" ht="15" x14ac:dyDescent="0.25">
      <c r="A801" s="1" t="s">
        <v>1571</v>
      </c>
      <c r="B801" t="str">
        <f>VLOOKUP(A801,'Customer Names'!A$1:D3136,4,0)</f>
        <v>Horn</v>
      </c>
      <c r="C801">
        <f>VLOOKUP(A801,'Medical Examinations'!A$1:B3136,2,0)</f>
        <v>34.56</v>
      </c>
      <c r="D801">
        <f>VLOOKUP(A801,'Medical Examinations'!A$1:C3137,3,0)</f>
        <v>5.84</v>
      </c>
      <c r="E801" s="15" t="str">
        <f>VLOOKUP(A801,'Medical Examinations'!A$1:D3136,4,0)</f>
        <v>Yes</v>
      </c>
      <c r="F801" s="15" t="str">
        <f>VLOOKUP(A801,'Medical Examinations'!A$1:E3136,5,0)</f>
        <v>NO</v>
      </c>
      <c r="G801" s="15" t="str">
        <f>VLOOKUP(A801,'Medical Examinations'!A$1:F3136,6,0)</f>
        <v>Yes</v>
      </c>
      <c r="H801" s="15">
        <f>VLOOKUP(A801,'Medical Examinations'!A$1:G3136,7,0)</f>
        <v>1</v>
      </c>
      <c r="I801" t="str">
        <f>VLOOKUP(A801,'Medical Examinations'!A$1:H3135,8,0)</f>
        <v>NO</v>
      </c>
      <c r="J801" t="str">
        <f>VLOOKUP(A801,'Medical Examinations'!A$1:J3136,10,0)</f>
        <v>Over Weight</v>
      </c>
      <c r="K801" t="str">
        <f>VLOOKUP(A801,'Medical Examinations'!A$1:K3135,11,0)</f>
        <v>Pre-Diabetes</v>
      </c>
      <c r="L801" t="str">
        <f>VLOOKUP(A801,'Hospitalisation Details'!A$1:L3143,12,0)</f>
        <v>23-Sep-1969</v>
      </c>
      <c r="M801">
        <f>VLOOKUP(A801,'Hospitalisation Details'!A$1:F3144,6,0)</f>
        <v>13044.41</v>
      </c>
      <c r="N801" s="15" t="str">
        <f>VLOOKUP(A801,'Hospitalisation Details'!A$1:G3143,7,0)</f>
        <v>tier - 3</v>
      </c>
      <c r="O801" s="15" t="str">
        <f>VLOOKUP(A801,'Hospitalisation Details'!A$1:H3144,8,0)</f>
        <v>tier - 1</v>
      </c>
      <c r="P801" t="str">
        <f>VLOOKUP(A801,'Hospitalisation Details'!A$1:I3144,9,0)</f>
        <v>R1012</v>
      </c>
      <c r="Q801" s="15">
        <f>VLOOKUP(A801,'Hospitalisation Details'!A$1:M3144,13,0)</f>
        <v>53</v>
      </c>
    </row>
    <row r="802" spans="1:17" ht="15" x14ac:dyDescent="0.25">
      <c r="A802" s="1" t="s">
        <v>1570</v>
      </c>
      <c r="B802" t="str">
        <f>VLOOKUP(A802,'Customer Names'!A$1:D3137,4,0)</f>
        <v>Sabadosa</v>
      </c>
      <c r="C802">
        <f>VLOOKUP(A802,'Medical Examinations'!A$1:B3137,2,0)</f>
        <v>28.2</v>
      </c>
      <c r="D802">
        <f>VLOOKUP(A802,'Medical Examinations'!A$1:C3138,3,0)</f>
        <v>7.19</v>
      </c>
      <c r="E802" s="15" t="str">
        <f>VLOOKUP(A802,'Medical Examinations'!A$1:D3137,4,0)</f>
        <v>Yes</v>
      </c>
      <c r="F802" s="15" t="str">
        <f>VLOOKUP(A802,'Medical Examinations'!A$1:E3137,5,0)</f>
        <v>NO</v>
      </c>
      <c r="G802" s="15" t="str">
        <f>VLOOKUP(A802,'Medical Examinations'!A$1:F3137,6,0)</f>
        <v>NO</v>
      </c>
      <c r="H802" s="15">
        <f>VLOOKUP(A802,'Medical Examinations'!A$1:G3137,7,0)</f>
        <v>2</v>
      </c>
      <c r="I802" t="str">
        <f>VLOOKUP(A802,'Medical Examinations'!A$1:H3136,8,0)</f>
        <v>NO</v>
      </c>
      <c r="J802" t="str">
        <f>VLOOKUP(A802,'Medical Examinations'!A$1:J3137,10,0)</f>
        <v>Obesity</v>
      </c>
      <c r="K802" t="str">
        <f>VLOOKUP(A802,'Medical Examinations'!A$1:K3136,11,0)</f>
        <v>Diabetes</v>
      </c>
      <c r="L802" t="str">
        <f>VLOOKUP(A802,'Hospitalisation Details'!A$1:L3144,12,0)</f>
        <v>9-Nov-1961</v>
      </c>
      <c r="M802">
        <f>VLOOKUP(A802,'Hospitalisation Details'!A$1:F3145,6,0)</f>
        <v>13041.92</v>
      </c>
      <c r="N802" s="15" t="str">
        <f>VLOOKUP(A802,'Hospitalisation Details'!A$1:G3144,7,0)</f>
        <v>tier - 3</v>
      </c>
      <c r="O802" s="15" t="str">
        <f>VLOOKUP(A802,'Hospitalisation Details'!A$1:H3145,8,0)</f>
        <v>tier - 1</v>
      </c>
      <c r="P802" t="str">
        <f>VLOOKUP(A802,'Hospitalisation Details'!A$1:I3145,9,0)</f>
        <v>R1011</v>
      </c>
      <c r="Q802" s="15">
        <f>VLOOKUP(A802,'Hospitalisation Details'!A$1:M3145,13,0)</f>
        <v>61</v>
      </c>
    </row>
    <row r="803" spans="1:17" ht="15" x14ac:dyDescent="0.25">
      <c r="A803" s="1" t="s">
        <v>1569</v>
      </c>
      <c r="B803" t="str">
        <f>VLOOKUP(A803,'Customer Names'!A$1:D3138,4,0)</f>
        <v>Casady</v>
      </c>
      <c r="C803">
        <f>VLOOKUP(A803,'Medical Examinations'!A$1:B3138,2,0)</f>
        <v>30.43</v>
      </c>
      <c r="D803">
        <f>VLOOKUP(A803,'Medical Examinations'!A$1:C3139,3,0)</f>
        <v>9.39</v>
      </c>
      <c r="E803" s="15" t="str">
        <f>VLOOKUP(A803,'Medical Examinations'!A$1:D3138,4,0)</f>
        <v>NO</v>
      </c>
      <c r="F803" s="15" t="str">
        <f>VLOOKUP(A803,'Medical Examinations'!A$1:E3138,5,0)</f>
        <v>NO</v>
      </c>
      <c r="G803" s="15" t="str">
        <f>VLOOKUP(A803,'Medical Examinations'!A$1:F3138,6,0)</f>
        <v>NO</v>
      </c>
      <c r="H803" s="15">
        <f>VLOOKUP(A803,'Medical Examinations'!A$1:G3138,7,0)</f>
        <v>0</v>
      </c>
      <c r="I803" t="str">
        <f>VLOOKUP(A803,'Medical Examinations'!A$1:H3137,8,0)</f>
        <v>NO</v>
      </c>
      <c r="J803" t="str">
        <f>VLOOKUP(A803,'Medical Examinations'!A$1:J3138,10,0)</f>
        <v>Obesity</v>
      </c>
      <c r="K803" t="str">
        <f>VLOOKUP(A803,'Medical Examinations'!A$1:K3137,11,0)</f>
        <v>Diabetes</v>
      </c>
      <c r="L803" t="str">
        <f>VLOOKUP(A803,'Hospitalisation Details'!A$1:L3145,12,0)</f>
        <v>4-Nov-1965</v>
      </c>
      <c r="M803">
        <f>VLOOKUP(A803,'Hospitalisation Details'!A$1:F3146,6,0)</f>
        <v>13023.93</v>
      </c>
      <c r="N803" s="15" t="str">
        <f>VLOOKUP(A803,'Hospitalisation Details'!A$1:G3145,7,0)</f>
        <v>tier - 3</v>
      </c>
      <c r="O803" s="15" t="str">
        <f>VLOOKUP(A803,'Hospitalisation Details'!A$1:H3146,8,0)</f>
        <v>tier - 2</v>
      </c>
      <c r="P803" t="str">
        <f>VLOOKUP(A803,'Hospitalisation Details'!A$1:I3146,9,0)</f>
        <v>R1025</v>
      </c>
      <c r="Q803" s="15">
        <f>VLOOKUP(A803,'Hospitalisation Details'!A$1:M3146,13,0)</f>
        <v>57</v>
      </c>
    </row>
    <row r="804" spans="1:17" ht="15" x14ac:dyDescent="0.25">
      <c r="A804" s="1" t="s">
        <v>1568</v>
      </c>
      <c r="B804" t="str">
        <f>VLOOKUP(A804,'Customer Names'!A$1:D3139,4,0)</f>
        <v>Phillips</v>
      </c>
      <c r="C804">
        <f>VLOOKUP(A804,'Medical Examinations'!A$1:B3139,2,0)</f>
        <v>32.395000000000003</v>
      </c>
      <c r="D804">
        <f>VLOOKUP(A804,'Medical Examinations'!A$1:C3140,3,0)</f>
        <v>4.2699999999999996</v>
      </c>
      <c r="E804" s="15" t="str">
        <f>VLOOKUP(A804,'Medical Examinations'!A$1:D3139,4,0)</f>
        <v>Yes</v>
      </c>
      <c r="F804" s="15" t="str">
        <f>VLOOKUP(A804,'Medical Examinations'!A$1:E3139,5,0)</f>
        <v>NO</v>
      </c>
      <c r="G804" s="15" t="str">
        <f>VLOOKUP(A804,'Medical Examinations'!A$1:F3139,6,0)</f>
        <v>NO</v>
      </c>
      <c r="H804" s="15">
        <f>VLOOKUP(A804,'Medical Examinations'!A$1:G3139,7,0)</f>
        <v>1</v>
      </c>
      <c r="I804" t="str">
        <f>VLOOKUP(A804,'Medical Examinations'!A$1:H3138,8,0)</f>
        <v>NO</v>
      </c>
      <c r="J804" t="str">
        <f>VLOOKUP(A804,'Medical Examinations'!A$1:J3139,10,0)</f>
        <v>NormalWeight</v>
      </c>
      <c r="K804" t="str">
        <f>VLOOKUP(A804,'Medical Examinations'!A$1:K3138,11,0)</f>
        <v>Normal</v>
      </c>
      <c r="L804" t="str">
        <f>VLOOKUP(A804,'Hospitalisation Details'!A$1:L3146,12,0)</f>
        <v>23-Sep-1964</v>
      </c>
      <c r="M804">
        <f>VLOOKUP(A804,'Hospitalisation Details'!A$1:F3147,6,0)</f>
        <v>13019.16</v>
      </c>
      <c r="N804" s="15" t="str">
        <f>VLOOKUP(A804,'Hospitalisation Details'!A$1:G3146,7,0)</f>
        <v>tier - 3</v>
      </c>
      <c r="O804" s="15" t="str">
        <f>VLOOKUP(A804,'Hospitalisation Details'!A$1:H3147,8,0)</f>
        <v>tier - 1</v>
      </c>
      <c r="P804" t="str">
        <f>VLOOKUP(A804,'Hospitalisation Details'!A$1:I3147,9,0)</f>
        <v>R1024</v>
      </c>
      <c r="Q804" s="15">
        <f>VLOOKUP(A804,'Hospitalisation Details'!A$1:M3147,13,0)</f>
        <v>58</v>
      </c>
    </row>
    <row r="805" spans="1:17" ht="15" x14ac:dyDescent="0.25">
      <c r="A805" s="1" t="s">
        <v>1567</v>
      </c>
      <c r="B805" t="str">
        <f>VLOOKUP(A805,'Customer Names'!A$1:D3140,4,0)</f>
        <v>Ahokas</v>
      </c>
      <c r="C805">
        <f>VLOOKUP(A805,'Medical Examinations'!A$1:B3140,2,0)</f>
        <v>24.035</v>
      </c>
      <c r="D805">
        <f>VLOOKUP(A805,'Medical Examinations'!A$1:C3141,3,0)</f>
        <v>11.71</v>
      </c>
      <c r="E805" s="15" t="str">
        <f>VLOOKUP(A805,'Medical Examinations'!A$1:D3140,4,0)</f>
        <v>NO</v>
      </c>
      <c r="F805" s="15" t="str">
        <f>VLOOKUP(A805,'Medical Examinations'!A$1:E3140,5,0)</f>
        <v>NO</v>
      </c>
      <c r="G805" s="15" t="str">
        <f>VLOOKUP(A805,'Medical Examinations'!A$1:F3140,6,0)</f>
        <v>NO</v>
      </c>
      <c r="H805" s="15">
        <f>VLOOKUP(A805,'Medical Examinations'!A$1:G3140,7,0)</f>
        <v>0</v>
      </c>
      <c r="I805" t="str">
        <f>VLOOKUP(A805,'Medical Examinations'!A$1:H3139,8,0)</f>
        <v>NO</v>
      </c>
      <c r="J805" t="str">
        <f>VLOOKUP(A805,'Medical Examinations'!A$1:J3140,10,0)</f>
        <v>Obesity</v>
      </c>
      <c r="K805" t="str">
        <f>VLOOKUP(A805,'Medical Examinations'!A$1:K3139,11,0)</f>
        <v>Diabetes</v>
      </c>
      <c r="L805" t="str">
        <f>VLOOKUP(A805,'Hospitalisation Details'!A$1:L3147,12,0)</f>
        <v>20-Jul-1962</v>
      </c>
      <c r="M805">
        <f>VLOOKUP(A805,'Hospitalisation Details'!A$1:F3148,6,0)</f>
        <v>13012.21</v>
      </c>
      <c r="N805" s="15" t="str">
        <f>VLOOKUP(A805,'Hospitalisation Details'!A$1:G3147,7,0)</f>
        <v>tier - 3</v>
      </c>
      <c r="O805" s="15" t="str">
        <f>VLOOKUP(A805,'Hospitalisation Details'!A$1:H3148,8,0)</f>
        <v>tier - 1</v>
      </c>
      <c r="P805" t="str">
        <f>VLOOKUP(A805,'Hospitalisation Details'!A$1:I3148,9,0)</f>
        <v>R1012</v>
      </c>
      <c r="Q805" s="15">
        <f>VLOOKUP(A805,'Hospitalisation Details'!A$1:M3148,13,0)</f>
        <v>60</v>
      </c>
    </row>
    <row r="806" spans="1:17" ht="15" x14ac:dyDescent="0.25">
      <c r="A806" s="1" t="s">
        <v>1566</v>
      </c>
      <c r="B806" t="str">
        <f>VLOOKUP(A806,'Customer Names'!A$1:D3141,4,0)</f>
        <v>Hebert</v>
      </c>
      <c r="C806">
        <f>VLOOKUP(A806,'Medical Examinations'!A$1:B3141,2,0)</f>
        <v>37.119999999999997</v>
      </c>
      <c r="D806">
        <f>VLOOKUP(A806,'Medical Examinations'!A$1:C3142,3,0)</f>
        <v>5.29</v>
      </c>
      <c r="E806" s="15" t="str">
        <f>VLOOKUP(A806,'Medical Examinations'!A$1:D3141,4,0)</f>
        <v>NO</v>
      </c>
      <c r="F806" s="15" t="str">
        <f>VLOOKUP(A806,'Medical Examinations'!A$1:E3141,5,0)</f>
        <v>NO</v>
      </c>
      <c r="G806" s="15" t="str">
        <f>VLOOKUP(A806,'Medical Examinations'!A$1:F3141,6,0)</f>
        <v>NO</v>
      </c>
      <c r="H806" s="15">
        <f>VLOOKUP(A806,'Medical Examinations'!A$1:G3141,7,0)</f>
        <v>2</v>
      </c>
      <c r="I806" t="str">
        <f>VLOOKUP(A806,'Medical Examinations'!A$1:H3140,8,0)</f>
        <v>NO</v>
      </c>
      <c r="J806" t="str">
        <f>VLOOKUP(A806,'Medical Examinations'!A$1:J3141,10,0)</f>
        <v>Obesity</v>
      </c>
      <c r="K806" t="str">
        <f>VLOOKUP(A806,'Medical Examinations'!A$1:K3140,11,0)</f>
        <v>Normal</v>
      </c>
      <c r="L806" t="str">
        <f>VLOOKUP(A806,'Hospitalisation Details'!A$1:L3148,12,0)</f>
        <v>27-Sep-1972</v>
      </c>
      <c r="M806">
        <f>VLOOKUP(A806,'Hospitalisation Details'!A$1:F3149,6,0)</f>
        <v>13010.86</v>
      </c>
      <c r="N806" s="15" t="str">
        <f>VLOOKUP(A806,'Hospitalisation Details'!A$1:G3148,7,0)</f>
        <v>tier - 3</v>
      </c>
      <c r="O806" s="15" t="str">
        <f>VLOOKUP(A806,'Hospitalisation Details'!A$1:H3149,8,0)</f>
        <v>tier - 2</v>
      </c>
      <c r="P806" t="str">
        <f>VLOOKUP(A806,'Hospitalisation Details'!A$1:I3149,9,0)</f>
        <v>R1012</v>
      </c>
      <c r="Q806" s="15">
        <f>VLOOKUP(A806,'Hospitalisation Details'!A$1:M3149,13,0)</f>
        <v>50</v>
      </c>
    </row>
    <row r="807" spans="1:17" ht="15" x14ac:dyDescent="0.25">
      <c r="A807" s="1" t="s">
        <v>1565</v>
      </c>
      <c r="B807" t="str">
        <f>VLOOKUP(A807,'Customer Names'!A$1:D3142,4,0)</f>
        <v>Fair</v>
      </c>
      <c r="C807">
        <f>VLOOKUP(A807,'Medical Examinations'!A$1:B3142,2,0)</f>
        <v>34.840000000000003</v>
      </c>
      <c r="D807">
        <f>VLOOKUP(A807,'Medical Examinations'!A$1:C3143,3,0)</f>
        <v>6</v>
      </c>
      <c r="E807" s="15" t="str">
        <f>VLOOKUP(A807,'Medical Examinations'!A$1:D3142,4,0)</f>
        <v>Yes</v>
      </c>
      <c r="F807" s="15" t="str">
        <f>VLOOKUP(A807,'Medical Examinations'!A$1:E3142,5,0)</f>
        <v>NO</v>
      </c>
      <c r="G807" s="15" t="str">
        <f>VLOOKUP(A807,'Medical Examinations'!A$1:F3142,6,0)</f>
        <v>Yes</v>
      </c>
      <c r="H807" s="15">
        <f>VLOOKUP(A807,'Medical Examinations'!A$1:G3142,7,0)</f>
        <v>1</v>
      </c>
      <c r="I807" t="str">
        <f>VLOOKUP(A807,'Medical Examinations'!A$1:H3141,8,0)</f>
        <v>NO</v>
      </c>
      <c r="J807" t="str">
        <f>VLOOKUP(A807,'Medical Examinations'!A$1:J3142,10,0)</f>
        <v>Over Weight</v>
      </c>
      <c r="K807" t="str">
        <f>VLOOKUP(A807,'Medical Examinations'!A$1:K3141,11,0)</f>
        <v>Pre-Diabetes</v>
      </c>
      <c r="L807" t="str">
        <f>VLOOKUP(A807,'Hospitalisation Details'!A$1:L3149,12,0)</f>
        <v>13-Dec-1969</v>
      </c>
      <c r="M807">
        <f>VLOOKUP(A807,'Hospitalisation Details'!A$1:F3150,6,0)</f>
        <v>13008.07</v>
      </c>
      <c r="N807" s="15" t="str">
        <f>VLOOKUP(A807,'Hospitalisation Details'!A$1:G3149,7,0)</f>
        <v>tier - 3</v>
      </c>
      <c r="O807" s="15" t="str">
        <f>VLOOKUP(A807,'Hospitalisation Details'!A$1:H3150,8,0)</f>
        <v>tier - 3</v>
      </c>
      <c r="P807" t="str">
        <f>VLOOKUP(A807,'Hospitalisation Details'!A$1:I3150,9,0)</f>
        <v>R1012</v>
      </c>
      <c r="Q807" s="15">
        <f>VLOOKUP(A807,'Hospitalisation Details'!A$1:M3150,13,0)</f>
        <v>53</v>
      </c>
    </row>
    <row r="808" spans="1:17" ht="15" x14ac:dyDescent="0.25">
      <c r="A808" s="1" t="s">
        <v>1564</v>
      </c>
      <c r="B808" t="str">
        <f>VLOOKUP(A808,'Customer Names'!A$1:D3143,4,0)</f>
        <v>Swenson</v>
      </c>
      <c r="C808">
        <f>VLOOKUP(A808,'Medical Examinations'!A$1:B3143,2,0)</f>
        <v>29.53</v>
      </c>
      <c r="D808">
        <f>VLOOKUP(A808,'Medical Examinations'!A$1:C3144,3,0)</f>
        <v>10.64</v>
      </c>
      <c r="E808" s="15" t="str">
        <f>VLOOKUP(A808,'Medical Examinations'!A$1:D3143,4,0)</f>
        <v>NO</v>
      </c>
      <c r="F808" s="15" t="str">
        <f>VLOOKUP(A808,'Medical Examinations'!A$1:E3143,5,0)</f>
        <v>NO</v>
      </c>
      <c r="G808" s="15" t="str">
        <f>VLOOKUP(A808,'Medical Examinations'!A$1:F3143,6,0)</f>
        <v>NO</v>
      </c>
      <c r="H808" s="15">
        <f>VLOOKUP(A808,'Medical Examinations'!A$1:G3143,7,0)</f>
        <v>0</v>
      </c>
      <c r="I808" t="str">
        <f>VLOOKUP(A808,'Medical Examinations'!A$1:H3142,8,0)</f>
        <v>NO</v>
      </c>
      <c r="J808" t="str">
        <f>VLOOKUP(A808,'Medical Examinations'!A$1:J3143,10,0)</f>
        <v>Obesity</v>
      </c>
      <c r="K808" t="str">
        <f>VLOOKUP(A808,'Medical Examinations'!A$1:K3142,11,0)</f>
        <v>Diabetes</v>
      </c>
      <c r="L808" t="str">
        <f>VLOOKUP(A808,'Hospitalisation Details'!A$1:L3150,12,0)</f>
        <v>24-Jun-1962</v>
      </c>
      <c r="M808">
        <f>VLOOKUP(A808,'Hospitalisation Details'!A$1:F3151,6,0)</f>
        <v>13004.95</v>
      </c>
      <c r="N808" s="15" t="str">
        <f>VLOOKUP(A808,'Hospitalisation Details'!A$1:G3150,7,0)</f>
        <v>tier - 3</v>
      </c>
      <c r="O808" s="15" t="str">
        <f>VLOOKUP(A808,'Hospitalisation Details'!A$1:H3151,8,0)</f>
        <v>tier - 1</v>
      </c>
      <c r="P808" t="str">
        <f>VLOOKUP(A808,'Hospitalisation Details'!A$1:I3151,9,0)</f>
        <v>R1012</v>
      </c>
      <c r="Q808" s="15">
        <f>VLOOKUP(A808,'Hospitalisation Details'!A$1:M3151,13,0)</f>
        <v>60</v>
      </c>
    </row>
    <row r="809" spans="1:17" ht="15" x14ac:dyDescent="0.25">
      <c r="A809" s="1" t="s">
        <v>1563</v>
      </c>
      <c r="B809" t="str">
        <f>VLOOKUP(A809,'Customer Names'!A$1:D3144,4,0)</f>
        <v>Revenis</v>
      </c>
      <c r="C809">
        <f>VLOOKUP(A809,'Medical Examinations'!A$1:B3144,2,0)</f>
        <v>42.51</v>
      </c>
      <c r="D809">
        <f>VLOOKUP(A809,'Medical Examinations'!A$1:C3145,3,0)</f>
        <v>8.2100000000000009</v>
      </c>
      <c r="E809" s="15" t="str">
        <f>VLOOKUP(A809,'Medical Examinations'!A$1:D3144,4,0)</f>
        <v>Yes</v>
      </c>
      <c r="F809" s="15" t="str">
        <f>VLOOKUP(A809,'Medical Examinations'!A$1:E3144,5,0)</f>
        <v>NO</v>
      </c>
      <c r="G809" s="15" t="str">
        <f>VLOOKUP(A809,'Medical Examinations'!A$1:F3144,6,0)</f>
        <v>NO</v>
      </c>
      <c r="H809" s="15">
        <f>VLOOKUP(A809,'Medical Examinations'!A$1:G3144,7,0)</f>
        <v>0</v>
      </c>
      <c r="I809" t="str">
        <f>VLOOKUP(A809,'Medical Examinations'!A$1:H3143,8,0)</f>
        <v>NO</v>
      </c>
      <c r="J809" t="str">
        <f>VLOOKUP(A809,'Medical Examinations'!A$1:J3144,10,0)</f>
        <v>Obesity</v>
      </c>
      <c r="K809" t="str">
        <f>VLOOKUP(A809,'Medical Examinations'!A$1:K3143,11,0)</f>
        <v>Diabetes</v>
      </c>
      <c r="L809" t="str">
        <f>VLOOKUP(A809,'Hospitalisation Details'!A$1:L3151,12,0)</f>
        <v>30-Oct-1981</v>
      </c>
      <c r="M809">
        <f>VLOOKUP(A809,'Hospitalisation Details'!A$1:F3152,6,0)</f>
        <v>13002.91</v>
      </c>
      <c r="N809" s="15" t="str">
        <f>VLOOKUP(A809,'Hospitalisation Details'!A$1:G3151,7,0)</f>
        <v>tier - 3</v>
      </c>
      <c r="O809" s="15" t="str">
        <f>VLOOKUP(A809,'Hospitalisation Details'!A$1:H3152,8,0)</f>
        <v>tier - 1</v>
      </c>
      <c r="P809" t="str">
        <f>VLOOKUP(A809,'Hospitalisation Details'!A$1:I3152,9,0)</f>
        <v>R1012</v>
      </c>
      <c r="Q809" s="15">
        <f>VLOOKUP(A809,'Hospitalisation Details'!A$1:M3152,13,0)</f>
        <v>41</v>
      </c>
    </row>
    <row r="810" spans="1:17" ht="15" x14ac:dyDescent="0.25">
      <c r="A810" s="1" t="s">
        <v>1562</v>
      </c>
      <c r="B810" t="str">
        <f>VLOOKUP(A810,'Customer Names'!A$1:D3145,4,0)</f>
        <v>Engnes</v>
      </c>
      <c r="C810">
        <f>VLOOKUP(A810,'Medical Examinations'!A$1:B3145,2,0)</f>
        <v>38.14</v>
      </c>
      <c r="D810">
        <f>VLOOKUP(A810,'Medical Examinations'!A$1:C3146,3,0)</f>
        <v>5.58</v>
      </c>
      <c r="E810" s="15" t="str">
        <f>VLOOKUP(A810,'Medical Examinations'!A$1:D3145,4,0)</f>
        <v>NO</v>
      </c>
      <c r="F810" s="15" t="str">
        <f>VLOOKUP(A810,'Medical Examinations'!A$1:E3145,5,0)</f>
        <v>NO</v>
      </c>
      <c r="G810" s="15" t="str">
        <f>VLOOKUP(A810,'Medical Examinations'!A$1:F3145,6,0)</f>
        <v>Yes</v>
      </c>
      <c r="H810" s="15">
        <f>VLOOKUP(A810,'Medical Examinations'!A$1:G3145,7,0)</f>
        <v>1</v>
      </c>
      <c r="I810" t="str">
        <f>VLOOKUP(A810,'Medical Examinations'!A$1:H3144,8,0)</f>
        <v>NO</v>
      </c>
      <c r="J810" t="str">
        <f>VLOOKUP(A810,'Medical Examinations'!A$1:J3145,10,0)</f>
        <v>Obesity</v>
      </c>
      <c r="K810" t="str">
        <f>VLOOKUP(A810,'Medical Examinations'!A$1:K3144,11,0)</f>
        <v>Normal</v>
      </c>
      <c r="L810" t="str">
        <f>VLOOKUP(A810,'Hospitalisation Details'!A$1:L3152,12,0)</f>
        <v>27-Nov-1979</v>
      </c>
      <c r="M810">
        <f>VLOOKUP(A810,'Hospitalisation Details'!A$1:F3153,6,0)</f>
        <v>12994.12</v>
      </c>
      <c r="N810" s="15" t="str">
        <f>VLOOKUP(A810,'Hospitalisation Details'!A$1:G3152,7,0)</f>
        <v>tier - 3</v>
      </c>
      <c r="O810" s="15" t="str">
        <f>VLOOKUP(A810,'Hospitalisation Details'!A$1:H3153,8,0)</f>
        <v>tier - 2</v>
      </c>
      <c r="P810" t="str">
        <f>VLOOKUP(A810,'Hospitalisation Details'!A$1:I3153,9,0)</f>
        <v>R1026</v>
      </c>
      <c r="Q810" s="15">
        <f>VLOOKUP(A810,'Hospitalisation Details'!A$1:M3153,13,0)</f>
        <v>43</v>
      </c>
    </row>
    <row r="811" spans="1:17" ht="15" x14ac:dyDescent="0.25">
      <c r="A811" s="1" t="s">
        <v>1561</v>
      </c>
      <c r="B811" t="str">
        <f>VLOOKUP(A811,'Customer Names'!A$1:D3146,4,0)</f>
        <v>Wiltse</v>
      </c>
      <c r="C811">
        <f>VLOOKUP(A811,'Medical Examinations'!A$1:B3146,2,0)</f>
        <v>39.93</v>
      </c>
      <c r="D811">
        <f>VLOOKUP(A811,'Medical Examinations'!A$1:C3147,3,0)</f>
        <v>8.75</v>
      </c>
      <c r="E811" s="15" t="str">
        <f>VLOOKUP(A811,'Medical Examinations'!A$1:D3146,4,0)</f>
        <v>NO</v>
      </c>
      <c r="F811" s="15" t="str">
        <f>VLOOKUP(A811,'Medical Examinations'!A$1:E3146,5,0)</f>
        <v>NO</v>
      </c>
      <c r="G811" s="15" t="str">
        <f>VLOOKUP(A811,'Medical Examinations'!A$1:F3146,6,0)</f>
        <v>NO</v>
      </c>
      <c r="H811" s="15">
        <f>VLOOKUP(A811,'Medical Examinations'!A$1:G3146,7,0)</f>
        <v>0</v>
      </c>
      <c r="I811" t="str">
        <f>VLOOKUP(A811,'Medical Examinations'!A$1:H3145,8,0)</f>
        <v>NO</v>
      </c>
      <c r="J811" t="str">
        <f>VLOOKUP(A811,'Medical Examinations'!A$1:J3146,10,0)</f>
        <v>Obesity</v>
      </c>
      <c r="K811" t="str">
        <f>VLOOKUP(A811,'Medical Examinations'!A$1:K3145,11,0)</f>
        <v>Diabetes</v>
      </c>
      <c r="L811" t="str">
        <f>VLOOKUP(A811,'Hospitalisation Details'!A$1:L3153,12,0)</f>
        <v>28-Nov-1960</v>
      </c>
      <c r="M811">
        <f>VLOOKUP(A811,'Hospitalisation Details'!A$1:F3154,6,0)</f>
        <v>12982.87</v>
      </c>
      <c r="N811" s="15" t="str">
        <f>VLOOKUP(A811,'Hospitalisation Details'!A$1:G3153,7,0)</f>
        <v>tier - 3</v>
      </c>
      <c r="O811" s="15" t="str">
        <f>VLOOKUP(A811,'Hospitalisation Details'!A$1:H3154,8,0)</f>
        <v>tier - 1</v>
      </c>
      <c r="P811" t="str">
        <f>VLOOKUP(A811,'Hospitalisation Details'!A$1:I3154,9,0)</f>
        <v>R1013</v>
      </c>
      <c r="Q811" s="15">
        <f>VLOOKUP(A811,'Hospitalisation Details'!A$1:M3154,13,0)</f>
        <v>62</v>
      </c>
    </row>
    <row r="812" spans="1:17" ht="15" x14ac:dyDescent="0.25">
      <c r="A812" s="1" t="s">
        <v>1560</v>
      </c>
      <c r="B812" t="str">
        <f>VLOOKUP(A812,'Customer Names'!A$1:D3147,4,0)</f>
        <v>Fernandez</v>
      </c>
      <c r="C812">
        <f>VLOOKUP(A812,'Medical Examinations'!A$1:B3147,2,0)</f>
        <v>38.83</v>
      </c>
      <c r="D812">
        <f>VLOOKUP(A812,'Medical Examinations'!A$1:C3148,3,0)</f>
        <v>11.86</v>
      </c>
      <c r="E812" s="15" t="str">
        <f>VLOOKUP(A812,'Medical Examinations'!A$1:D3147,4,0)</f>
        <v>NO</v>
      </c>
      <c r="F812" s="15" t="str">
        <f>VLOOKUP(A812,'Medical Examinations'!A$1:E3147,5,0)</f>
        <v>NO</v>
      </c>
      <c r="G812" s="15" t="str">
        <f>VLOOKUP(A812,'Medical Examinations'!A$1:F3147,6,0)</f>
        <v>NO</v>
      </c>
      <c r="H812" s="15">
        <f>VLOOKUP(A812,'Medical Examinations'!A$1:G3147,7,0)</f>
        <v>0</v>
      </c>
      <c r="I812" t="str">
        <f>VLOOKUP(A812,'Medical Examinations'!A$1:H3146,8,0)</f>
        <v>NO</v>
      </c>
      <c r="J812" t="str">
        <f>VLOOKUP(A812,'Medical Examinations'!A$1:J3147,10,0)</f>
        <v>Obesity</v>
      </c>
      <c r="K812" t="str">
        <f>VLOOKUP(A812,'Medical Examinations'!A$1:K3146,11,0)</f>
        <v>Diabetes</v>
      </c>
      <c r="L812" t="str">
        <f>VLOOKUP(A812,'Hospitalisation Details'!A$1:L3154,12,0)</f>
        <v>23-Sep-1960</v>
      </c>
      <c r="M812">
        <f>VLOOKUP(A812,'Hospitalisation Details'!A$1:F3155,6,0)</f>
        <v>12981.35</v>
      </c>
      <c r="N812" s="15" t="str">
        <f>VLOOKUP(A812,'Hospitalisation Details'!A$1:G3154,7,0)</f>
        <v>tier - 3</v>
      </c>
      <c r="O812" s="15" t="str">
        <f>VLOOKUP(A812,'Hospitalisation Details'!A$1:H3155,8,0)</f>
        <v>tier - 3</v>
      </c>
      <c r="P812" t="str">
        <f>VLOOKUP(A812,'Hospitalisation Details'!A$1:I3155,9,0)</f>
        <v>R1013</v>
      </c>
      <c r="Q812" s="15">
        <f>VLOOKUP(A812,'Hospitalisation Details'!A$1:M3155,13,0)</f>
        <v>62</v>
      </c>
    </row>
    <row r="813" spans="1:17" ht="15" x14ac:dyDescent="0.25">
      <c r="A813" s="1" t="s">
        <v>1559</v>
      </c>
      <c r="B813" t="str">
        <f>VLOOKUP(A813,'Customer Names'!A$1:D3148,4,0)</f>
        <v>Edwards</v>
      </c>
      <c r="C813">
        <f>VLOOKUP(A813,'Medical Examinations'!A$1:B3148,2,0)</f>
        <v>37.4</v>
      </c>
      <c r="D813">
        <f>VLOOKUP(A813,'Medical Examinations'!A$1:C3149,3,0)</f>
        <v>11.46</v>
      </c>
      <c r="E813" s="15" t="str">
        <f>VLOOKUP(A813,'Medical Examinations'!A$1:D3148,4,0)</f>
        <v>NO</v>
      </c>
      <c r="F813" s="15" t="str">
        <f>VLOOKUP(A813,'Medical Examinations'!A$1:E3148,5,0)</f>
        <v>NO</v>
      </c>
      <c r="G813" s="15" t="str">
        <f>VLOOKUP(A813,'Medical Examinations'!A$1:F3148,6,0)</f>
        <v>NO</v>
      </c>
      <c r="H813" s="15">
        <f>VLOOKUP(A813,'Medical Examinations'!A$1:G3148,7,0)</f>
        <v>0</v>
      </c>
      <c r="I813" t="str">
        <f>VLOOKUP(A813,'Medical Examinations'!A$1:H3147,8,0)</f>
        <v>NO</v>
      </c>
      <c r="J813" t="str">
        <f>VLOOKUP(A813,'Medical Examinations'!A$1:J3148,10,0)</f>
        <v>NormalWeight</v>
      </c>
      <c r="K813" t="str">
        <f>VLOOKUP(A813,'Medical Examinations'!A$1:K3147,11,0)</f>
        <v>Diabetes</v>
      </c>
      <c r="L813" t="str">
        <f>VLOOKUP(A813,'Hospitalisation Details'!A$1:L3155,12,0)</f>
        <v>22-Jun-1960</v>
      </c>
      <c r="M813">
        <f>VLOOKUP(A813,'Hospitalisation Details'!A$1:F3156,6,0)</f>
        <v>12979.36</v>
      </c>
      <c r="N813" s="15" t="str">
        <f>VLOOKUP(A813,'Hospitalisation Details'!A$1:G3155,7,0)</f>
        <v>tier - 3</v>
      </c>
      <c r="O813" s="15" t="str">
        <f>VLOOKUP(A813,'Hospitalisation Details'!A$1:H3156,8,0)</f>
        <v>tier - 1</v>
      </c>
      <c r="P813" t="str">
        <f>VLOOKUP(A813,'Hospitalisation Details'!A$1:I3156,9,0)</f>
        <v>R1011</v>
      </c>
      <c r="Q813" s="15">
        <f>VLOOKUP(A813,'Hospitalisation Details'!A$1:M3156,13,0)</f>
        <v>62</v>
      </c>
    </row>
    <row r="814" spans="1:17" ht="15" x14ac:dyDescent="0.25">
      <c r="A814" s="1" t="s">
        <v>1558</v>
      </c>
      <c r="B814" t="str">
        <f>VLOOKUP(A814,'Customer Names'!A$1:D3149,4,0)</f>
        <v>Pinney</v>
      </c>
      <c r="C814">
        <f>VLOOKUP(A814,'Medical Examinations'!A$1:B3149,2,0)</f>
        <v>21.4</v>
      </c>
      <c r="D814">
        <f>VLOOKUP(A814,'Medical Examinations'!A$1:C3150,3,0)</f>
        <v>9.0299999999999994</v>
      </c>
      <c r="E814" s="15" t="str">
        <f>VLOOKUP(A814,'Medical Examinations'!A$1:D3149,4,0)</f>
        <v>NO</v>
      </c>
      <c r="F814" s="15" t="str">
        <f>VLOOKUP(A814,'Medical Examinations'!A$1:E3149,5,0)</f>
        <v>NO</v>
      </c>
      <c r="G814" s="15" t="str">
        <f>VLOOKUP(A814,'Medical Examinations'!A$1:F3149,6,0)</f>
        <v>NO</v>
      </c>
      <c r="H814" s="15">
        <f>VLOOKUP(A814,'Medical Examinations'!A$1:G3149,7,0)</f>
        <v>0</v>
      </c>
      <c r="I814" t="str">
        <f>VLOOKUP(A814,'Medical Examinations'!A$1:H3148,8,0)</f>
        <v>NO</v>
      </c>
      <c r="J814" t="str">
        <f>VLOOKUP(A814,'Medical Examinations'!A$1:J3149,10,0)</f>
        <v>Obesity</v>
      </c>
      <c r="K814" t="str">
        <f>VLOOKUP(A814,'Medical Examinations'!A$1:K3148,11,0)</f>
        <v>Diabetes</v>
      </c>
      <c r="L814" t="str">
        <f>VLOOKUP(A814,'Hospitalisation Details'!A$1:L3156,12,0)</f>
        <v>4-Nov-1960</v>
      </c>
      <c r="M814">
        <f>VLOOKUP(A814,'Hospitalisation Details'!A$1:F3157,6,0)</f>
        <v>12957.12</v>
      </c>
      <c r="N814" s="15" t="str">
        <f>VLOOKUP(A814,'Hospitalisation Details'!A$1:G3156,7,0)</f>
        <v>tier - 3</v>
      </c>
      <c r="O814" s="15" t="str">
        <f>VLOOKUP(A814,'Hospitalisation Details'!A$1:H3157,8,0)</f>
        <v>tier - 1</v>
      </c>
      <c r="P814" t="str">
        <f>VLOOKUP(A814,'Hospitalisation Details'!A$1:I3157,9,0)</f>
        <v>R1011</v>
      </c>
      <c r="Q814" s="15">
        <f>VLOOKUP(A814,'Hospitalisation Details'!A$1:M3157,13,0)</f>
        <v>62</v>
      </c>
    </row>
    <row r="815" spans="1:17" ht="15" x14ac:dyDescent="0.25">
      <c r="A815" s="1" t="s">
        <v>1557</v>
      </c>
      <c r="B815" t="str">
        <f>VLOOKUP(A815,'Customer Names'!A$1:D3150,4,0)</f>
        <v>Levy</v>
      </c>
      <c r="C815">
        <f>VLOOKUP(A815,'Medical Examinations'!A$1:B3150,2,0)</f>
        <v>38.380000000000003</v>
      </c>
      <c r="D815">
        <f>VLOOKUP(A815,'Medical Examinations'!A$1:C3151,3,0)</f>
        <v>8.26</v>
      </c>
      <c r="E815" s="15" t="str">
        <f>VLOOKUP(A815,'Medical Examinations'!A$1:D3150,4,0)</f>
        <v>Yes</v>
      </c>
      <c r="F815" s="15" t="str">
        <f>VLOOKUP(A815,'Medical Examinations'!A$1:E3150,5,0)</f>
        <v>NO</v>
      </c>
      <c r="G815" s="15" t="str">
        <f>VLOOKUP(A815,'Medical Examinations'!A$1:F3150,6,0)</f>
        <v>NO</v>
      </c>
      <c r="H815" s="15">
        <f>VLOOKUP(A815,'Medical Examinations'!A$1:G3150,7,0)</f>
        <v>2</v>
      </c>
      <c r="I815" t="str">
        <f>VLOOKUP(A815,'Medical Examinations'!A$1:H3149,8,0)</f>
        <v>NO</v>
      </c>
      <c r="J815" t="str">
        <f>VLOOKUP(A815,'Medical Examinations'!A$1:J3150,10,0)</f>
        <v>Obesity</v>
      </c>
      <c r="K815" t="str">
        <f>VLOOKUP(A815,'Medical Examinations'!A$1:K3149,11,0)</f>
        <v>Diabetes</v>
      </c>
      <c r="L815" t="str">
        <f>VLOOKUP(A815,'Hospitalisation Details'!A$1:L3157,12,0)</f>
        <v>20-Aug-1961</v>
      </c>
      <c r="M815">
        <f>VLOOKUP(A815,'Hospitalisation Details'!A$1:F3158,6,0)</f>
        <v>12950.07</v>
      </c>
      <c r="N815" s="15" t="str">
        <f>VLOOKUP(A815,'Hospitalisation Details'!A$1:G3157,7,0)</f>
        <v>tier - 3</v>
      </c>
      <c r="O815" s="15" t="str">
        <f>VLOOKUP(A815,'Hospitalisation Details'!A$1:H3158,8,0)</f>
        <v>tier - 1</v>
      </c>
      <c r="P815" t="str">
        <f>VLOOKUP(A815,'Hospitalisation Details'!A$1:I3158,9,0)</f>
        <v>R1012</v>
      </c>
      <c r="Q815" s="15">
        <f>VLOOKUP(A815,'Hospitalisation Details'!A$1:M3158,13,0)</f>
        <v>61</v>
      </c>
    </row>
    <row r="816" spans="1:17" ht="15" x14ac:dyDescent="0.25">
      <c r="A816" s="1" t="s">
        <v>1556</v>
      </c>
      <c r="B816" t="str">
        <f>VLOOKUP(A816,'Customer Names'!A$1:D3151,4,0)</f>
        <v>Takeda</v>
      </c>
      <c r="C816">
        <f>VLOOKUP(A816,'Medical Examinations'!A$1:B3151,2,0)</f>
        <v>33.659999999999997</v>
      </c>
      <c r="D816">
        <f>VLOOKUP(A816,'Medical Examinations'!A$1:C3152,3,0)</f>
        <v>5.42</v>
      </c>
      <c r="E816" s="15" t="str">
        <f>VLOOKUP(A816,'Medical Examinations'!A$1:D3151,4,0)</f>
        <v>Yes</v>
      </c>
      <c r="F816" s="15" t="str">
        <f>VLOOKUP(A816,'Medical Examinations'!A$1:E3151,5,0)</f>
        <v>NO</v>
      </c>
      <c r="G816" s="15" t="str">
        <f>VLOOKUP(A816,'Medical Examinations'!A$1:F3151,6,0)</f>
        <v>NO</v>
      </c>
      <c r="H816" s="15">
        <f>VLOOKUP(A816,'Medical Examinations'!A$1:G3151,7,0)</f>
        <v>2</v>
      </c>
      <c r="I816" t="str">
        <f>VLOOKUP(A816,'Medical Examinations'!A$1:H3150,8,0)</f>
        <v>NO</v>
      </c>
      <c r="J816" t="str">
        <f>VLOOKUP(A816,'Medical Examinations'!A$1:J3151,10,0)</f>
        <v>Obesity</v>
      </c>
      <c r="K816" t="str">
        <f>VLOOKUP(A816,'Medical Examinations'!A$1:K3150,11,0)</f>
        <v>Normal</v>
      </c>
      <c r="L816" t="str">
        <f>VLOOKUP(A816,'Hospitalisation Details'!A$1:L3158,12,0)</f>
        <v>22-Dec-1966</v>
      </c>
      <c r="M816">
        <f>VLOOKUP(A816,'Hospitalisation Details'!A$1:F3159,6,0)</f>
        <v>12949.16</v>
      </c>
      <c r="N816" s="15" t="str">
        <f>VLOOKUP(A816,'Hospitalisation Details'!A$1:G3158,7,0)</f>
        <v>tier - 3</v>
      </c>
      <c r="O816" s="15" t="str">
        <f>VLOOKUP(A816,'Hospitalisation Details'!A$1:H3159,8,0)</f>
        <v>tier - 3</v>
      </c>
      <c r="P816" t="str">
        <f>VLOOKUP(A816,'Hospitalisation Details'!A$1:I3159,9,0)</f>
        <v>R1013</v>
      </c>
      <c r="Q816" s="15">
        <f>VLOOKUP(A816,'Hospitalisation Details'!A$1:M3159,13,0)</f>
        <v>56</v>
      </c>
    </row>
    <row r="817" spans="1:17" ht="15" x14ac:dyDescent="0.25">
      <c r="A817" s="1" t="s">
        <v>1555</v>
      </c>
      <c r="B817" t="str">
        <f>VLOOKUP(A817,'Customer Names'!A$1:D3152,4,0)</f>
        <v>Burke</v>
      </c>
      <c r="C817">
        <f>VLOOKUP(A817,'Medical Examinations'!A$1:B3152,2,0)</f>
        <v>31.79</v>
      </c>
      <c r="D817">
        <f>VLOOKUP(A817,'Medical Examinations'!A$1:C3153,3,0)</f>
        <v>11.33</v>
      </c>
      <c r="E817" s="15" t="str">
        <f>VLOOKUP(A817,'Medical Examinations'!A$1:D3152,4,0)</f>
        <v>Yes</v>
      </c>
      <c r="F817" s="15" t="str">
        <f>VLOOKUP(A817,'Medical Examinations'!A$1:E3152,5,0)</f>
        <v>NO</v>
      </c>
      <c r="G817" s="15" t="str">
        <f>VLOOKUP(A817,'Medical Examinations'!A$1:F3152,6,0)</f>
        <v>Yes</v>
      </c>
      <c r="H817" s="15">
        <f>VLOOKUP(A817,'Medical Examinations'!A$1:G3152,7,0)</f>
        <v>1</v>
      </c>
      <c r="I817" t="str">
        <f>VLOOKUP(A817,'Medical Examinations'!A$1:H3151,8,0)</f>
        <v>NO</v>
      </c>
      <c r="J817" t="str">
        <f>VLOOKUP(A817,'Medical Examinations'!A$1:J3152,10,0)</f>
        <v>Over Weight</v>
      </c>
      <c r="K817" t="str">
        <f>VLOOKUP(A817,'Medical Examinations'!A$1:K3151,11,0)</f>
        <v>Diabetes</v>
      </c>
      <c r="L817" t="str">
        <f>VLOOKUP(A817,'Hospitalisation Details'!A$1:L3159,12,0)</f>
        <v>14-Aug-1963</v>
      </c>
      <c r="M817">
        <f>VLOOKUP(A817,'Hospitalisation Details'!A$1:F3160,6,0)</f>
        <v>12928.79</v>
      </c>
      <c r="N817" s="15" t="str">
        <f>VLOOKUP(A817,'Hospitalisation Details'!A$1:G3159,7,0)</f>
        <v>tier - 3</v>
      </c>
      <c r="O817" s="15" t="str">
        <f>VLOOKUP(A817,'Hospitalisation Details'!A$1:H3160,8,0)</f>
        <v>tier - 2</v>
      </c>
      <c r="P817" t="str">
        <f>VLOOKUP(A817,'Hospitalisation Details'!A$1:I3160,9,0)</f>
        <v>R1013</v>
      </c>
      <c r="Q817" s="15">
        <f>VLOOKUP(A817,'Hospitalisation Details'!A$1:M3160,13,0)</f>
        <v>59</v>
      </c>
    </row>
    <row r="818" spans="1:17" ht="15" x14ac:dyDescent="0.25">
      <c r="A818" s="1" t="s">
        <v>1554</v>
      </c>
      <c r="B818" t="str">
        <f>VLOOKUP(A818,'Customer Names'!A$1:D3153,4,0)</f>
        <v>Duarte</v>
      </c>
      <c r="C818">
        <f>VLOOKUP(A818,'Medical Examinations'!A$1:B3153,2,0)</f>
        <v>29.7</v>
      </c>
      <c r="D818">
        <f>VLOOKUP(A818,'Medical Examinations'!A$1:C3154,3,0)</f>
        <v>7.69</v>
      </c>
      <c r="E818" s="15" t="str">
        <f>VLOOKUP(A818,'Medical Examinations'!A$1:D3153,4,0)</f>
        <v>Yes</v>
      </c>
      <c r="F818" s="15" t="str">
        <f>VLOOKUP(A818,'Medical Examinations'!A$1:E3153,5,0)</f>
        <v>NO</v>
      </c>
      <c r="G818" s="15" t="str">
        <f>VLOOKUP(A818,'Medical Examinations'!A$1:F3153,6,0)</f>
        <v>Yes</v>
      </c>
      <c r="H818" s="15">
        <f>VLOOKUP(A818,'Medical Examinations'!A$1:G3153,7,0)</f>
        <v>1</v>
      </c>
      <c r="I818" t="str">
        <f>VLOOKUP(A818,'Medical Examinations'!A$1:H3152,8,0)</f>
        <v>NO</v>
      </c>
      <c r="J818" t="str">
        <f>VLOOKUP(A818,'Medical Examinations'!A$1:J3153,10,0)</f>
        <v>Over Weight</v>
      </c>
      <c r="K818" t="str">
        <f>VLOOKUP(A818,'Medical Examinations'!A$1:K3152,11,0)</f>
        <v>Diabetes</v>
      </c>
      <c r="L818" t="str">
        <f>VLOOKUP(A818,'Hospitalisation Details'!A$1:L3160,12,0)</f>
        <v>1-Sep-1963</v>
      </c>
      <c r="M818">
        <f>VLOOKUP(A818,'Hospitalisation Details'!A$1:F3161,6,0)</f>
        <v>12925.89</v>
      </c>
      <c r="N818" s="15" t="str">
        <f>VLOOKUP(A818,'Hospitalisation Details'!A$1:G3160,7,0)</f>
        <v>tier - 3</v>
      </c>
      <c r="O818" s="15" t="str">
        <f>VLOOKUP(A818,'Hospitalisation Details'!A$1:H3161,8,0)</f>
        <v>tier - 2</v>
      </c>
      <c r="P818" t="str">
        <f>VLOOKUP(A818,'Hospitalisation Details'!A$1:I3161,9,0)</f>
        <v>R1013</v>
      </c>
      <c r="Q818" s="15">
        <f>VLOOKUP(A818,'Hospitalisation Details'!A$1:M3161,13,0)</f>
        <v>59</v>
      </c>
    </row>
    <row r="819" spans="1:17" ht="15" x14ac:dyDescent="0.25">
      <c r="A819" s="1" t="s">
        <v>1553</v>
      </c>
      <c r="B819" t="str">
        <f>VLOOKUP(A819,'Customer Names'!A$1:D3154,4,0)</f>
        <v>Clark</v>
      </c>
      <c r="C819">
        <f>VLOOKUP(A819,'Medical Examinations'!A$1:B3154,2,0)</f>
        <v>25.46</v>
      </c>
      <c r="D819">
        <f>VLOOKUP(A819,'Medical Examinations'!A$1:C3155,3,0)</f>
        <v>8.77</v>
      </c>
      <c r="E819" s="15" t="str">
        <f>VLOOKUP(A819,'Medical Examinations'!A$1:D3154,4,0)</f>
        <v>Yes</v>
      </c>
      <c r="F819" s="15" t="str">
        <f>VLOOKUP(A819,'Medical Examinations'!A$1:E3154,5,0)</f>
        <v>NO</v>
      </c>
      <c r="G819" s="15" t="str">
        <f>VLOOKUP(A819,'Medical Examinations'!A$1:F3154,6,0)</f>
        <v>Yes</v>
      </c>
      <c r="H819" s="15">
        <f>VLOOKUP(A819,'Medical Examinations'!A$1:G3154,7,0)</f>
        <v>1</v>
      </c>
      <c r="I819" t="str">
        <f>VLOOKUP(A819,'Medical Examinations'!A$1:H3153,8,0)</f>
        <v>NO</v>
      </c>
      <c r="J819" t="str">
        <f>VLOOKUP(A819,'Medical Examinations'!A$1:J3154,10,0)</f>
        <v>Obesity</v>
      </c>
      <c r="K819" t="str">
        <f>VLOOKUP(A819,'Medical Examinations'!A$1:K3153,11,0)</f>
        <v>Diabetes</v>
      </c>
      <c r="L819" t="str">
        <f>VLOOKUP(A819,'Hospitalisation Details'!A$1:L3161,12,0)</f>
        <v>16-Aug-1963</v>
      </c>
      <c r="M819">
        <f>VLOOKUP(A819,'Hospitalisation Details'!A$1:F3162,6,0)</f>
        <v>12913.99</v>
      </c>
      <c r="N819" s="15" t="str">
        <f>VLOOKUP(A819,'Hospitalisation Details'!A$1:G3161,7,0)</f>
        <v>tier - 3</v>
      </c>
      <c r="O819" s="15" t="str">
        <f>VLOOKUP(A819,'Hospitalisation Details'!A$1:H3162,8,0)</f>
        <v>tier - 2</v>
      </c>
      <c r="P819" t="str">
        <f>VLOOKUP(A819,'Hospitalisation Details'!A$1:I3162,9,0)</f>
        <v>R1016</v>
      </c>
      <c r="Q819" s="15">
        <f>VLOOKUP(A819,'Hospitalisation Details'!A$1:M3162,13,0)</f>
        <v>59</v>
      </c>
    </row>
    <row r="820" spans="1:17" ht="15" x14ac:dyDescent="0.25">
      <c r="A820" s="1" t="s">
        <v>1552</v>
      </c>
      <c r="B820" t="str">
        <f>VLOOKUP(A820,'Customer Names'!A$1:D3155,4,0)</f>
        <v>Nice</v>
      </c>
      <c r="C820">
        <f>VLOOKUP(A820,'Medical Examinations'!A$1:B3155,2,0)</f>
        <v>39.14</v>
      </c>
      <c r="D820">
        <f>VLOOKUP(A820,'Medical Examinations'!A$1:C3156,3,0)</f>
        <v>4.91</v>
      </c>
      <c r="E820" s="15" t="str">
        <f>VLOOKUP(A820,'Medical Examinations'!A$1:D3155,4,0)</f>
        <v>NO</v>
      </c>
      <c r="F820" s="15" t="str">
        <f>VLOOKUP(A820,'Medical Examinations'!A$1:E3155,5,0)</f>
        <v>Yes</v>
      </c>
      <c r="G820" s="15" t="str">
        <f>VLOOKUP(A820,'Medical Examinations'!A$1:F3155,6,0)</f>
        <v>NO</v>
      </c>
      <c r="H820" s="15">
        <f>VLOOKUP(A820,'Medical Examinations'!A$1:G3155,7,0)</f>
        <v>1</v>
      </c>
      <c r="I820" t="str">
        <f>VLOOKUP(A820,'Medical Examinations'!A$1:H3154,8,0)</f>
        <v>NO</v>
      </c>
      <c r="J820" t="str">
        <f>VLOOKUP(A820,'Medical Examinations'!A$1:J3155,10,0)</f>
        <v>Obesity</v>
      </c>
      <c r="K820" t="str">
        <f>VLOOKUP(A820,'Medical Examinations'!A$1:K3154,11,0)</f>
        <v>Normal</v>
      </c>
      <c r="L820" t="str">
        <f>VLOOKUP(A820,'Hospitalisation Details'!A$1:L3162,12,0)</f>
        <v>9-Jul-2004</v>
      </c>
      <c r="M820">
        <f>VLOOKUP(A820,'Hospitalisation Details'!A$1:F3163,6,0)</f>
        <v>12890.06</v>
      </c>
      <c r="N820" s="15" t="str">
        <f>VLOOKUP(A820,'Hospitalisation Details'!A$1:G3162,7,0)</f>
        <v>tier - 3</v>
      </c>
      <c r="O820" s="15" t="str">
        <f>VLOOKUP(A820,'Hospitalisation Details'!A$1:H3163,8,0)</f>
        <v>tier - 1</v>
      </c>
      <c r="P820" t="str">
        <f>VLOOKUP(A820,'Hospitalisation Details'!A$1:I3163,9,0)</f>
        <v>R1019</v>
      </c>
      <c r="Q820" s="15">
        <f>VLOOKUP(A820,'Hospitalisation Details'!A$1:M3163,13,0)</f>
        <v>18</v>
      </c>
    </row>
    <row r="821" spans="1:17" ht="15" x14ac:dyDescent="0.25">
      <c r="A821" s="1" t="s">
        <v>1551</v>
      </c>
      <c r="B821" t="str">
        <f>VLOOKUP(A821,'Customer Names'!A$1:D3156,4,0)</f>
        <v>Windler</v>
      </c>
      <c r="C821">
        <f>VLOOKUP(A821,'Medical Examinations'!A$1:B3156,2,0)</f>
        <v>41.2</v>
      </c>
      <c r="D821">
        <f>VLOOKUP(A821,'Medical Examinations'!A$1:C3157,3,0)</f>
        <v>4.95</v>
      </c>
      <c r="E821" s="15" t="str">
        <f>VLOOKUP(A821,'Medical Examinations'!A$1:D3156,4,0)</f>
        <v>NO</v>
      </c>
      <c r="F821" s="15" t="str">
        <f>VLOOKUP(A821,'Medical Examinations'!A$1:E3156,5,0)</f>
        <v>NO</v>
      </c>
      <c r="G821" s="15" t="str">
        <f>VLOOKUP(A821,'Medical Examinations'!A$1:F3156,6,0)</f>
        <v>NO</v>
      </c>
      <c r="H821" s="15">
        <f>VLOOKUP(A821,'Medical Examinations'!A$1:G3156,7,0)</f>
        <v>1</v>
      </c>
      <c r="I821" t="str">
        <f>VLOOKUP(A821,'Medical Examinations'!A$1:H3155,8,0)</f>
        <v>NO</v>
      </c>
      <c r="J821" t="str">
        <f>VLOOKUP(A821,'Medical Examinations'!A$1:J3156,10,0)</f>
        <v>Over Weight</v>
      </c>
      <c r="K821" t="str">
        <f>VLOOKUP(A821,'Medical Examinations'!A$1:K3155,11,0)</f>
        <v>Normal</v>
      </c>
      <c r="L821" t="str">
        <f>VLOOKUP(A821,'Hospitalisation Details'!A$1:L3163,12,0)</f>
        <v>6-Aug-1984</v>
      </c>
      <c r="M821">
        <f>VLOOKUP(A821,'Hospitalisation Details'!A$1:F3164,6,0)</f>
        <v>12870.31</v>
      </c>
      <c r="N821" s="15" t="str">
        <f>VLOOKUP(A821,'Hospitalisation Details'!A$1:G3163,7,0)</f>
        <v>tier - 3</v>
      </c>
      <c r="O821" s="15" t="str">
        <f>VLOOKUP(A821,'Hospitalisation Details'!A$1:H3164,8,0)</f>
        <v>tier - 3</v>
      </c>
      <c r="P821" t="str">
        <f>VLOOKUP(A821,'Hospitalisation Details'!A$1:I3164,9,0)</f>
        <v>R1012</v>
      </c>
      <c r="Q821" s="15">
        <f>VLOOKUP(A821,'Hospitalisation Details'!A$1:M3164,13,0)</f>
        <v>38</v>
      </c>
    </row>
    <row r="822" spans="1:17" ht="15" x14ac:dyDescent="0.25">
      <c r="A822" s="1" t="s">
        <v>1550</v>
      </c>
      <c r="B822" t="str">
        <f>VLOOKUP(A822,'Customer Names'!A$1:D3157,4,0)</f>
        <v>Jones</v>
      </c>
      <c r="C822">
        <f>VLOOKUP(A822,'Medical Examinations'!A$1:B3157,2,0)</f>
        <v>28.81</v>
      </c>
      <c r="D822">
        <f>VLOOKUP(A822,'Medical Examinations'!A$1:C3158,3,0)</f>
        <v>10.8</v>
      </c>
      <c r="E822" s="15" t="str">
        <f>VLOOKUP(A822,'Medical Examinations'!A$1:D3157,4,0)</f>
        <v>Yes</v>
      </c>
      <c r="F822" s="15" t="str">
        <f>VLOOKUP(A822,'Medical Examinations'!A$1:E3157,5,0)</f>
        <v>NO</v>
      </c>
      <c r="G822" s="15" t="str">
        <f>VLOOKUP(A822,'Medical Examinations'!A$1:F3157,6,0)</f>
        <v>Yes</v>
      </c>
      <c r="H822" s="15">
        <f>VLOOKUP(A822,'Medical Examinations'!A$1:G3157,7,0)</f>
        <v>1</v>
      </c>
      <c r="I822" t="str">
        <f>VLOOKUP(A822,'Medical Examinations'!A$1:H3156,8,0)</f>
        <v>NO</v>
      </c>
      <c r="J822" t="str">
        <f>VLOOKUP(A822,'Medical Examinations'!A$1:J3157,10,0)</f>
        <v>Obesity</v>
      </c>
      <c r="K822" t="str">
        <f>VLOOKUP(A822,'Medical Examinations'!A$1:K3156,11,0)</f>
        <v>Diabetes</v>
      </c>
      <c r="L822" t="str">
        <f>VLOOKUP(A822,'Hospitalisation Details'!A$1:L3164,12,0)</f>
        <v>27-Sep-1963</v>
      </c>
      <c r="M822">
        <f>VLOOKUP(A822,'Hospitalisation Details'!A$1:F3165,6,0)</f>
        <v>12856.84</v>
      </c>
      <c r="N822" s="15" t="str">
        <f>VLOOKUP(A822,'Hospitalisation Details'!A$1:G3164,7,0)</f>
        <v>tier - 3</v>
      </c>
      <c r="O822" s="15" t="str">
        <f>VLOOKUP(A822,'Hospitalisation Details'!A$1:H3165,8,0)</f>
        <v>tier - 3</v>
      </c>
      <c r="P822" t="str">
        <f>VLOOKUP(A822,'Hospitalisation Details'!A$1:I3165,9,0)</f>
        <v>R1021</v>
      </c>
      <c r="Q822" s="15">
        <f>VLOOKUP(A822,'Hospitalisation Details'!A$1:M3165,13,0)</f>
        <v>59</v>
      </c>
    </row>
    <row r="823" spans="1:17" ht="15" x14ac:dyDescent="0.25">
      <c r="A823" s="1" t="s">
        <v>1549</v>
      </c>
      <c r="B823" t="str">
        <f>VLOOKUP(A823,'Customer Names'!A$1:D3158,4,0)</f>
        <v>Stevenson</v>
      </c>
      <c r="C823">
        <f>VLOOKUP(A823,'Medical Examinations'!A$1:B3158,2,0)</f>
        <v>37.409999999999997</v>
      </c>
      <c r="D823">
        <f>VLOOKUP(A823,'Medical Examinations'!A$1:C3159,3,0)</f>
        <v>7.21</v>
      </c>
      <c r="E823" s="15" t="str">
        <f>VLOOKUP(A823,'Medical Examinations'!A$1:D3158,4,0)</f>
        <v>NO</v>
      </c>
      <c r="F823" s="15" t="str">
        <f>VLOOKUP(A823,'Medical Examinations'!A$1:E3158,5,0)</f>
        <v>NO</v>
      </c>
      <c r="G823" s="15" t="str">
        <f>VLOOKUP(A823,'Medical Examinations'!A$1:F3158,6,0)</f>
        <v>NO</v>
      </c>
      <c r="H823" s="15">
        <f>VLOOKUP(A823,'Medical Examinations'!A$1:G3158,7,0)</f>
        <v>2</v>
      </c>
      <c r="I823" t="str">
        <f>VLOOKUP(A823,'Medical Examinations'!A$1:H3157,8,0)</f>
        <v>NO</v>
      </c>
      <c r="J823" t="str">
        <f>VLOOKUP(A823,'Medical Examinations'!A$1:J3158,10,0)</f>
        <v>Obesity</v>
      </c>
      <c r="K823" t="str">
        <f>VLOOKUP(A823,'Medical Examinations'!A$1:K3157,11,0)</f>
        <v>Diabetes</v>
      </c>
      <c r="L823" t="str">
        <f>VLOOKUP(A823,'Hospitalisation Details'!A$1:L3165,12,0)</f>
        <v>22-Sep-1973</v>
      </c>
      <c r="M823">
        <f>VLOOKUP(A823,'Hospitalisation Details'!A$1:F3166,6,0)</f>
        <v>12852.37</v>
      </c>
      <c r="N823" s="15" t="str">
        <f>VLOOKUP(A823,'Hospitalisation Details'!A$1:G3165,7,0)</f>
        <v>tier - 3</v>
      </c>
      <c r="O823" s="15" t="str">
        <f>VLOOKUP(A823,'Hospitalisation Details'!A$1:H3166,8,0)</f>
        <v>tier - 1</v>
      </c>
      <c r="P823" t="str">
        <f>VLOOKUP(A823,'Hospitalisation Details'!A$1:I3166,9,0)</f>
        <v>R1012</v>
      </c>
      <c r="Q823" s="15">
        <f>VLOOKUP(A823,'Hospitalisation Details'!A$1:M3166,13,0)</f>
        <v>49</v>
      </c>
    </row>
    <row r="824" spans="1:17" ht="15" x14ac:dyDescent="0.25">
      <c r="A824" s="1" t="s">
        <v>1548</v>
      </c>
      <c r="B824" t="str">
        <f>VLOOKUP(A824,'Customer Names'!A$1:D3159,4,0)</f>
        <v>Humphrey</v>
      </c>
      <c r="C824">
        <f>VLOOKUP(A824,'Medical Examinations'!A$1:B3159,2,0)</f>
        <v>52.54</v>
      </c>
      <c r="D824">
        <f>VLOOKUP(A824,'Medical Examinations'!A$1:C3160,3,0)</f>
        <v>5.12</v>
      </c>
      <c r="E824" s="15" t="str">
        <f>VLOOKUP(A824,'Medical Examinations'!A$1:D3159,4,0)</f>
        <v>NO</v>
      </c>
      <c r="F824" s="15" t="str">
        <f>VLOOKUP(A824,'Medical Examinations'!A$1:E3159,5,0)</f>
        <v>NO</v>
      </c>
      <c r="G824" s="15" t="str">
        <f>VLOOKUP(A824,'Medical Examinations'!A$1:F3159,6,0)</f>
        <v>Yes</v>
      </c>
      <c r="H824" s="15">
        <f>VLOOKUP(A824,'Medical Examinations'!A$1:G3159,7,0)</f>
        <v>1</v>
      </c>
      <c r="I824" t="str">
        <f>VLOOKUP(A824,'Medical Examinations'!A$1:H3158,8,0)</f>
        <v>NO</v>
      </c>
      <c r="J824" t="str">
        <f>VLOOKUP(A824,'Medical Examinations'!A$1:J3159,10,0)</f>
        <v>UnderWeight</v>
      </c>
      <c r="K824" t="str">
        <f>VLOOKUP(A824,'Medical Examinations'!A$1:K3158,11,0)</f>
        <v>Normal</v>
      </c>
      <c r="L824" t="str">
        <f>VLOOKUP(A824,'Hospitalisation Details'!A$1:L3166,12,0)</f>
        <v>27-Sep-1993</v>
      </c>
      <c r="M824">
        <f>VLOOKUP(A824,'Hospitalisation Details'!A$1:F3167,6,0)</f>
        <v>12847.24</v>
      </c>
      <c r="N824" s="15" t="str">
        <f>VLOOKUP(A824,'Hospitalisation Details'!A$1:G3166,7,0)</f>
        <v>tier - 3</v>
      </c>
      <c r="O824" s="15" t="str">
        <f>VLOOKUP(A824,'Hospitalisation Details'!A$1:H3167,8,0)</f>
        <v>tier - 2</v>
      </c>
      <c r="P824" t="str">
        <f>VLOOKUP(A824,'Hospitalisation Details'!A$1:I3167,9,0)</f>
        <v>R1012</v>
      </c>
      <c r="Q824" s="15">
        <f>VLOOKUP(A824,'Hospitalisation Details'!A$1:M3167,13,0)</f>
        <v>29</v>
      </c>
    </row>
    <row r="825" spans="1:17" ht="15" x14ac:dyDescent="0.25">
      <c r="A825" s="1" t="s">
        <v>1547</v>
      </c>
      <c r="B825" t="str">
        <f>VLOOKUP(A825,'Customer Names'!A$1:D3160,4,0)</f>
        <v>Nelson</v>
      </c>
      <c r="C825">
        <f>VLOOKUP(A825,'Medical Examinations'!A$1:B3160,2,0)</f>
        <v>17.29</v>
      </c>
      <c r="D825">
        <f>VLOOKUP(A825,'Medical Examinations'!A$1:C3161,3,0)</f>
        <v>4.62</v>
      </c>
      <c r="E825" s="15" t="str">
        <f>VLOOKUP(A825,'Medical Examinations'!A$1:D3160,4,0)</f>
        <v>NO</v>
      </c>
      <c r="F825" s="15" t="str">
        <f>VLOOKUP(A825,'Medical Examinations'!A$1:E3160,5,0)</f>
        <v>Yes</v>
      </c>
      <c r="G825" s="15" t="str">
        <f>VLOOKUP(A825,'Medical Examinations'!A$1:F3160,6,0)</f>
        <v>NO</v>
      </c>
      <c r="H825" s="15">
        <f>VLOOKUP(A825,'Medical Examinations'!A$1:G3160,7,0)</f>
        <v>1</v>
      </c>
      <c r="I825" t="str">
        <f>VLOOKUP(A825,'Medical Examinations'!A$1:H3159,8,0)</f>
        <v>Yes</v>
      </c>
      <c r="J825" t="str">
        <f>VLOOKUP(A825,'Medical Examinations'!A$1:J3160,10,0)</f>
        <v>Obesity</v>
      </c>
      <c r="K825" t="str">
        <f>VLOOKUP(A825,'Medical Examinations'!A$1:K3159,11,0)</f>
        <v>Normal</v>
      </c>
      <c r="L825" t="str">
        <f>VLOOKUP(A825,'Hospitalisation Details'!A$1:L3167,12,0)</f>
        <v>9-Nov-2004</v>
      </c>
      <c r="M825">
        <f>VLOOKUP(A825,'Hospitalisation Details'!A$1:F3168,6,0)</f>
        <v>12829.46</v>
      </c>
      <c r="N825" s="15" t="str">
        <f>VLOOKUP(A825,'Hospitalisation Details'!A$1:G3167,7,0)</f>
        <v>tier - 3</v>
      </c>
      <c r="O825" s="15" t="str">
        <f>VLOOKUP(A825,'Hospitalisation Details'!A$1:H3168,8,0)</f>
        <v>tier - 3</v>
      </c>
      <c r="P825" t="str">
        <f>VLOOKUP(A825,'Hospitalisation Details'!A$1:I3168,9,0)</f>
        <v>R1016</v>
      </c>
      <c r="Q825" s="15">
        <f>VLOOKUP(A825,'Hospitalisation Details'!A$1:M3168,13,0)</f>
        <v>18</v>
      </c>
    </row>
    <row r="826" spans="1:17" ht="15" x14ac:dyDescent="0.25">
      <c r="A826" s="1" t="s">
        <v>1546</v>
      </c>
      <c r="B826" t="str">
        <f>VLOOKUP(A826,'Customer Names'!A$1:D3161,4,0)</f>
        <v>Payne</v>
      </c>
      <c r="C826">
        <f>VLOOKUP(A826,'Medical Examinations'!A$1:B3161,2,0)</f>
        <v>31.74</v>
      </c>
      <c r="D826">
        <f>VLOOKUP(A826,'Medical Examinations'!A$1:C3162,3,0)</f>
        <v>7.68</v>
      </c>
      <c r="E826" s="15" t="str">
        <f>VLOOKUP(A826,'Medical Examinations'!A$1:D3161,4,0)</f>
        <v>Yes</v>
      </c>
      <c r="F826" s="15" t="str">
        <f>VLOOKUP(A826,'Medical Examinations'!A$1:E3161,5,0)</f>
        <v>NO</v>
      </c>
      <c r="G826" s="15" t="str">
        <f>VLOOKUP(A826,'Medical Examinations'!A$1:F3161,6,0)</f>
        <v>NO</v>
      </c>
      <c r="H826" s="15">
        <f>VLOOKUP(A826,'Medical Examinations'!A$1:G3161,7,0)</f>
        <v>0</v>
      </c>
      <c r="I826" t="str">
        <f>VLOOKUP(A826,'Medical Examinations'!A$1:H3160,8,0)</f>
        <v>NO</v>
      </c>
      <c r="J826" t="str">
        <f>VLOOKUP(A826,'Medical Examinations'!A$1:J3161,10,0)</f>
        <v>Over Weight</v>
      </c>
      <c r="K826" t="str">
        <f>VLOOKUP(A826,'Medical Examinations'!A$1:K3160,11,0)</f>
        <v>Diabetes</v>
      </c>
      <c r="L826" t="str">
        <f>VLOOKUP(A826,'Hospitalisation Details'!A$1:L3168,12,0)</f>
        <v>25-Sep-1967</v>
      </c>
      <c r="M826">
        <f>VLOOKUP(A826,'Hospitalisation Details'!A$1:F3169,6,0)</f>
        <v>12823.25</v>
      </c>
      <c r="N826" s="15" t="str">
        <f>VLOOKUP(A826,'Hospitalisation Details'!A$1:G3168,7,0)</f>
        <v>tier - 3</v>
      </c>
      <c r="O826" s="15" t="str">
        <f>VLOOKUP(A826,'Hospitalisation Details'!A$1:H3169,8,0)</f>
        <v>tier - 3</v>
      </c>
      <c r="P826" t="str">
        <f>VLOOKUP(A826,'Hospitalisation Details'!A$1:I3169,9,0)</f>
        <v>R1021</v>
      </c>
      <c r="Q826" s="15">
        <f>VLOOKUP(A826,'Hospitalisation Details'!A$1:M3169,13,0)</f>
        <v>55</v>
      </c>
    </row>
    <row r="827" spans="1:17" ht="15" x14ac:dyDescent="0.25">
      <c r="A827" s="1" t="s">
        <v>1545</v>
      </c>
      <c r="B827" t="str">
        <f>VLOOKUP(A827,'Customer Names'!A$1:D3162,4,0)</f>
        <v>Hails</v>
      </c>
      <c r="C827">
        <f>VLOOKUP(A827,'Medical Examinations'!A$1:B3162,2,0)</f>
        <v>26.504999999999999</v>
      </c>
      <c r="D827">
        <f>VLOOKUP(A827,'Medical Examinations'!A$1:C3163,3,0)</f>
        <v>6.79</v>
      </c>
      <c r="E827" s="15" t="str">
        <f>VLOOKUP(A827,'Medical Examinations'!A$1:D3162,4,0)</f>
        <v>Yes</v>
      </c>
      <c r="F827" s="15" t="str">
        <f>VLOOKUP(A827,'Medical Examinations'!A$1:E3162,5,0)</f>
        <v>NO</v>
      </c>
      <c r="G827" s="15" t="str">
        <f>VLOOKUP(A827,'Medical Examinations'!A$1:F3162,6,0)</f>
        <v>Yes</v>
      </c>
      <c r="H827" s="15">
        <f>VLOOKUP(A827,'Medical Examinations'!A$1:G3162,7,0)</f>
        <v>1</v>
      </c>
      <c r="I827" t="str">
        <f>VLOOKUP(A827,'Medical Examinations'!A$1:H3161,8,0)</f>
        <v>NO</v>
      </c>
      <c r="J827" t="str">
        <f>VLOOKUP(A827,'Medical Examinations'!A$1:J3162,10,0)</f>
        <v>Obesity</v>
      </c>
      <c r="K827" t="str">
        <f>VLOOKUP(A827,'Medical Examinations'!A$1:K3161,11,0)</f>
        <v>Diabetes</v>
      </c>
      <c r="L827" t="str">
        <f>VLOOKUP(A827,'Hospitalisation Details'!A$1:L3169,12,0)</f>
        <v>20-Jul-1963</v>
      </c>
      <c r="M827">
        <f>VLOOKUP(A827,'Hospitalisation Details'!A$1:F3170,6,0)</f>
        <v>12815.44</v>
      </c>
      <c r="N827" s="15" t="str">
        <f>VLOOKUP(A827,'Hospitalisation Details'!A$1:G3169,7,0)</f>
        <v>tier - 3</v>
      </c>
      <c r="O827" s="15" t="str">
        <f>VLOOKUP(A827,'Hospitalisation Details'!A$1:H3170,8,0)</f>
        <v>tier - 3</v>
      </c>
      <c r="P827" t="str">
        <f>VLOOKUP(A827,'Hospitalisation Details'!A$1:I3170,9,0)</f>
        <v>R1024</v>
      </c>
      <c r="Q827" s="15">
        <f>VLOOKUP(A827,'Hospitalisation Details'!A$1:M3170,13,0)</f>
        <v>59</v>
      </c>
    </row>
    <row r="828" spans="1:17" ht="15" x14ac:dyDescent="0.25">
      <c r="A828" s="1" t="s">
        <v>1544</v>
      </c>
      <c r="B828" t="str">
        <f>VLOOKUP(A828,'Customer Names'!A$1:D3163,4,0)</f>
        <v>Proctor</v>
      </c>
      <c r="C828">
        <f>VLOOKUP(A828,'Medical Examinations'!A$1:B3163,2,0)</f>
        <v>36.479999999999997</v>
      </c>
      <c r="D828">
        <f>VLOOKUP(A828,'Medical Examinations'!A$1:C3164,3,0)</f>
        <v>11.09</v>
      </c>
      <c r="E828" s="15" t="str">
        <f>VLOOKUP(A828,'Medical Examinations'!A$1:D3163,4,0)</f>
        <v>NO</v>
      </c>
      <c r="F828" s="15" t="str">
        <f>VLOOKUP(A828,'Medical Examinations'!A$1:E3163,5,0)</f>
        <v>NO</v>
      </c>
      <c r="G828" s="15" t="str">
        <f>VLOOKUP(A828,'Medical Examinations'!A$1:F3163,6,0)</f>
        <v>NO</v>
      </c>
      <c r="H828" s="15">
        <f>VLOOKUP(A828,'Medical Examinations'!A$1:G3163,7,0)</f>
        <v>0</v>
      </c>
      <c r="I828" t="str">
        <f>VLOOKUP(A828,'Medical Examinations'!A$1:H3162,8,0)</f>
        <v>NO</v>
      </c>
      <c r="J828" t="str">
        <f>VLOOKUP(A828,'Medical Examinations'!A$1:J3163,10,0)</f>
        <v>Obesity</v>
      </c>
      <c r="K828" t="str">
        <f>VLOOKUP(A828,'Medical Examinations'!A$1:K3162,11,0)</f>
        <v>Diabetes</v>
      </c>
      <c r="L828" t="str">
        <f>VLOOKUP(A828,'Hospitalisation Details'!A$1:L3170,12,0)</f>
        <v>24-Jul-1978</v>
      </c>
      <c r="M828">
        <f>VLOOKUP(A828,'Hospitalisation Details'!A$1:F3171,6,0)</f>
        <v>12797.21</v>
      </c>
      <c r="N828" s="15" t="str">
        <f>VLOOKUP(A828,'Hospitalisation Details'!A$1:G3170,7,0)</f>
        <v>tier - 3</v>
      </c>
      <c r="O828" s="15" t="str">
        <f>VLOOKUP(A828,'Hospitalisation Details'!A$1:H3171,8,0)</f>
        <v>tier - 1</v>
      </c>
      <c r="P828" t="str">
        <f>VLOOKUP(A828,'Hospitalisation Details'!A$1:I3171,9,0)</f>
        <v>R1024</v>
      </c>
      <c r="Q828" s="15">
        <f>VLOOKUP(A828,'Hospitalisation Details'!A$1:M3171,13,0)</f>
        <v>44</v>
      </c>
    </row>
    <row r="829" spans="1:17" ht="15" x14ac:dyDescent="0.25">
      <c r="A829" s="1" t="s">
        <v>1543</v>
      </c>
      <c r="B829" t="str">
        <f>VLOOKUP(A829,'Customer Names'!A$1:D3164,4,0)</f>
        <v>Ryan</v>
      </c>
      <c r="C829">
        <f>VLOOKUP(A829,'Medical Examinations'!A$1:B3164,2,0)</f>
        <v>39.159999999999997</v>
      </c>
      <c r="D829">
        <f>VLOOKUP(A829,'Medical Examinations'!A$1:C3165,3,0)</f>
        <v>5.24</v>
      </c>
      <c r="E829" s="15" t="str">
        <f>VLOOKUP(A829,'Medical Examinations'!A$1:D3164,4,0)</f>
        <v>Yes</v>
      </c>
      <c r="F829" s="15" t="str">
        <f>VLOOKUP(A829,'Medical Examinations'!A$1:E3164,5,0)</f>
        <v>NO</v>
      </c>
      <c r="G829" s="15" t="str">
        <f>VLOOKUP(A829,'Medical Examinations'!A$1:F3164,6,0)</f>
        <v>Yes</v>
      </c>
      <c r="H829" s="15">
        <f>VLOOKUP(A829,'Medical Examinations'!A$1:G3164,7,0)</f>
        <v>1</v>
      </c>
      <c r="I829" t="str">
        <f>VLOOKUP(A829,'Medical Examinations'!A$1:H3163,8,0)</f>
        <v>NO</v>
      </c>
      <c r="J829" t="str">
        <f>VLOOKUP(A829,'Medical Examinations'!A$1:J3164,10,0)</f>
        <v>Over Weight</v>
      </c>
      <c r="K829" t="str">
        <f>VLOOKUP(A829,'Medical Examinations'!A$1:K3163,11,0)</f>
        <v>Normal</v>
      </c>
      <c r="L829" t="str">
        <f>VLOOKUP(A829,'Hospitalisation Details'!A$1:L3171,12,0)</f>
        <v>29-Oct-1983</v>
      </c>
      <c r="M829">
        <f>VLOOKUP(A829,'Hospitalisation Details'!A$1:F3172,6,0)</f>
        <v>12788.18</v>
      </c>
      <c r="N829" s="15" t="str">
        <f>VLOOKUP(A829,'Hospitalisation Details'!A$1:G3171,7,0)</f>
        <v>tier - 3</v>
      </c>
      <c r="O829" s="15" t="str">
        <f>VLOOKUP(A829,'Hospitalisation Details'!A$1:H3172,8,0)</f>
        <v>tier - 1</v>
      </c>
      <c r="P829" t="str">
        <f>VLOOKUP(A829,'Hospitalisation Details'!A$1:I3172,9,0)</f>
        <v>R1026</v>
      </c>
      <c r="Q829" s="15">
        <f>VLOOKUP(A829,'Hospitalisation Details'!A$1:M3172,13,0)</f>
        <v>39</v>
      </c>
    </row>
    <row r="830" spans="1:17" ht="15" x14ac:dyDescent="0.25">
      <c r="A830" s="1" t="s">
        <v>1542</v>
      </c>
      <c r="B830" t="str">
        <f>VLOOKUP(A830,'Customer Names'!A$1:D3165,4,0)</f>
        <v>Watson</v>
      </c>
      <c r="C830">
        <f>VLOOKUP(A830,'Medical Examinations'!A$1:B3165,2,0)</f>
        <v>28.22</v>
      </c>
      <c r="D830">
        <f>VLOOKUP(A830,'Medical Examinations'!A$1:C3166,3,0)</f>
        <v>7.51</v>
      </c>
      <c r="E830" s="15" t="str">
        <f>VLOOKUP(A830,'Medical Examinations'!A$1:D3165,4,0)</f>
        <v>Yes</v>
      </c>
      <c r="F830" s="15" t="str">
        <f>VLOOKUP(A830,'Medical Examinations'!A$1:E3165,5,0)</f>
        <v>NO</v>
      </c>
      <c r="G830" s="15" t="str">
        <f>VLOOKUP(A830,'Medical Examinations'!A$1:F3165,6,0)</f>
        <v>Yes</v>
      </c>
      <c r="H830" s="15">
        <f>VLOOKUP(A830,'Medical Examinations'!A$1:G3165,7,0)</f>
        <v>1</v>
      </c>
      <c r="I830" t="str">
        <f>VLOOKUP(A830,'Medical Examinations'!A$1:H3164,8,0)</f>
        <v>NO</v>
      </c>
      <c r="J830" t="str">
        <f>VLOOKUP(A830,'Medical Examinations'!A$1:J3165,10,0)</f>
        <v>Obesity</v>
      </c>
      <c r="K830" t="str">
        <f>VLOOKUP(A830,'Medical Examinations'!A$1:K3164,11,0)</f>
        <v>Diabetes</v>
      </c>
      <c r="L830" t="str">
        <f>VLOOKUP(A830,'Hospitalisation Details'!A$1:L3172,12,0)</f>
        <v>5-Dec-1963</v>
      </c>
      <c r="M830">
        <f>VLOOKUP(A830,'Hospitalisation Details'!A$1:F3173,6,0)</f>
        <v>12788.03</v>
      </c>
      <c r="N830" s="15" t="str">
        <f>VLOOKUP(A830,'Hospitalisation Details'!A$1:G3172,7,0)</f>
        <v>tier - 3</v>
      </c>
      <c r="O830" s="15" t="str">
        <f>VLOOKUP(A830,'Hospitalisation Details'!A$1:H3173,8,0)</f>
        <v>tier - 3</v>
      </c>
      <c r="P830" t="str">
        <f>VLOOKUP(A830,'Hospitalisation Details'!A$1:I3173,9,0)</f>
        <v>R1025</v>
      </c>
      <c r="Q830" s="15">
        <f>VLOOKUP(A830,'Hospitalisation Details'!A$1:M3173,13,0)</f>
        <v>59</v>
      </c>
    </row>
    <row r="831" spans="1:17" ht="15" x14ac:dyDescent="0.25">
      <c r="A831" s="1" t="s">
        <v>1541</v>
      </c>
      <c r="B831" t="str">
        <f>VLOOKUP(A831,'Customer Names'!A$1:D3166,4,0)</f>
        <v>Gresh</v>
      </c>
      <c r="C831">
        <f>VLOOKUP(A831,'Medical Examinations'!A$1:B3166,2,0)</f>
        <v>35</v>
      </c>
      <c r="D831">
        <f>VLOOKUP(A831,'Medical Examinations'!A$1:C3167,3,0)</f>
        <v>4.13</v>
      </c>
      <c r="E831" s="15" t="str">
        <f>VLOOKUP(A831,'Medical Examinations'!A$1:D3166,4,0)</f>
        <v>NO</v>
      </c>
      <c r="F831" s="15" t="str">
        <f>VLOOKUP(A831,'Medical Examinations'!A$1:E3166,5,0)</f>
        <v>NO</v>
      </c>
      <c r="G831" s="15" t="str">
        <f>VLOOKUP(A831,'Medical Examinations'!A$1:F3166,6,0)</f>
        <v>NO</v>
      </c>
      <c r="H831" s="15">
        <f>VLOOKUP(A831,'Medical Examinations'!A$1:G3166,7,0)</f>
        <v>2</v>
      </c>
      <c r="I831" t="str">
        <f>VLOOKUP(A831,'Medical Examinations'!A$1:H3165,8,0)</f>
        <v>NO</v>
      </c>
      <c r="J831" t="str">
        <f>VLOOKUP(A831,'Medical Examinations'!A$1:J3166,10,0)</f>
        <v>Obesity</v>
      </c>
      <c r="K831" t="str">
        <f>VLOOKUP(A831,'Medical Examinations'!A$1:K3165,11,0)</f>
        <v>Normal</v>
      </c>
      <c r="L831" t="str">
        <f>VLOOKUP(A831,'Hospitalisation Details'!A$1:L3173,12,0)</f>
        <v>7-Oct-1972</v>
      </c>
      <c r="M831">
        <f>VLOOKUP(A831,'Hospitalisation Details'!A$1:F3174,6,0)</f>
        <v>12776.05</v>
      </c>
      <c r="N831" s="15" t="str">
        <f>VLOOKUP(A831,'Hospitalisation Details'!A$1:G3173,7,0)</f>
        <v>tier - 3</v>
      </c>
      <c r="O831" s="15" t="str">
        <f>VLOOKUP(A831,'Hospitalisation Details'!A$1:H3174,8,0)</f>
        <v>tier - 3</v>
      </c>
      <c r="P831" t="str">
        <f>VLOOKUP(A831,'Hospitalisation Details'!A$1:I3174,9,0)</f>
        <v>R1026</v>
      </c>
      <c r="Q831" s="15">
        <f>VLOOKUP(A831,'Hospitalisation Details'!A$1:M3174,13,0)</f>
        <v>50</v>
      </c>
    </row>
    <row r="832" spans="1:17" ht="15" x14ac:dyDescent="0.25">
      <c r="A832" s="1" t="s">
        <v>1540</v>
      </c>
      <c r="B832" t="str">
        <f>VLOOKUP(A832,'Customer Names'!A$1:D3167,4,0)</f>
        <v>Anis</v>
      </c>
      <c r="C832">
        <f>VLOOKUP(A832,'Medical Examinations'!A$1:B3167,2,0)</f>
        <v>36.24</v>
      </c>
      <c r="D832">
        <f>VLOOKUP(A832,'Medical Examinations'!A$1:C3168,3,0)</f>
        <v>8.3800000000000008</v>
      </c>
      <c r="E832" s="15" t="str">
        <f>VLOOKUP(A832,'Medical Examinations'!A$1:D3167,4,0)</f>
        <v>Yes</v>
      </c>
      <c r="F832" s="15" t="str">
        <f>VLOOKUP(A832,'Medical Examinations'!A$1:E3167,5,0)</f>
        <v>NO</v>
      </c>
      <c r="G832" s="15" t="str">
        <f>VLOOKUP(A832,'Medical Examinations'!A$1:F3167,6,0)</f>
        <v>NO</v>
      </c>
      <c r="H832" s="15">
        <f>VLOOKUP(A832,'Medical Examinations'!A$1:G3167,7,0)</f>
        <v>1</v>
      </c>
      <c r="I832" t="str">
        <f>VLOOKUP(A832,'Medical Examinations'!A$1:H3166,8,0)</f>
        <v>NO</v>
      </c>
      <c r="J832" t="str">
        <f>VLOOKUP(A832,'Medical Examinations'!A$1:J3167,10,0)</f>
        <v>Obesity</v>
      </c>
      <c r="K832" t="str">
        <f>VLOOKUP(A832,'Medical Examinations'!A$1:K3166,11,0)</f>
        <v>Diabetes</v>
      </c>
      <c r="L832" t="str">
        <f>VLOOKUP(A832,'Hospitalisation Details'!A$1:L3174,12,0)</f>
        <v>25-Sep-1975</v>
      </c>
      <c r="M832">
        <f>VLOOKUP(A832,'Hospitalisation Details'!A$1:F3175,6,0)</f>
        <v>12770.27</v>
      </c>
      <c r="N832" s="15" t="str">
        <f>VLOOKUP(A832,'Hospitalisation Details'!A$1:G3174,7,0)</f>
        <v>tier - 3</v>
      </c>
      <c r="O832" s="15" t="str">
        <f>VLOOKUP(A832,'Hospitalisation Details'!A$1:H3175,8,0)</f>
        <v>tier - 3</v>
      </c>
      <c r="P832" t="str">
        <f>VLOOKUP(A832,'Hospitalisation Details'!A$1:I3175,9,0)</f>
        <v>R1021</v>
      </c>
      <c r="Q832" s="15">
        <f>VLOOKUP(A832,'Hospitalisation Details'!A$1:M3175,13,0)</f>
        <v>47</v>
      </c>
    </row>
    <row r="833" spans="1:17" ht="15" x14ac:dyDescent="0.25">
      <c r="A833" s="1" t="s">
        <v>1539</v>
      </c>
      <c r="B833" t="str">
        <f>VLOOKUP(A833,'Customer Names'!A$1:D3168,4,0)</f>
        <v>Swartz</v>
      </c>
      <c r="C833">
        <f>VLOOKUP(A833,'Medical Examinations'!A$1:B3168,2,0)</f>
        <v>36.954999999999998</v>
      </c>
      <c r="D833">
        <f>VLOOKUP(A833,'Medical Examinations'!A$1:C3169,3,0)</f>
        <v>8.07</v>
      </c>
      <c r="E833" s="15" t="str">
        <f>VLOOKUP(A833,'Medical Examinations'!A$1:D3168,4,0)</f>
        <v>NO</v>
      </c>
      <c r="F833" s="15" t="str">
        <f>VLOOKUP(A833,'Medical Examinations'!A$1:E3168,5,0)</f>
        <v>NO</v>
      </c>
      <c r="G833" s="15" t="str">
        <f>VLOOKUP(A833,'Medical Examinations'!A$1:F3168,6,0)</f>
        <v>NO</v>
      </c>
      <c r="H833" s="15">
        <f>VLOOKUP(A833,'Medical Examinations'!A$1:G3168,7,0)</f>
        <v>0</v>
      </c>
      <c r="I833" t="str">
        <f>VLOOKUP(A833,'Medical Examinations'!A$1:H3167,8,0)</f>
        <v>NO</v>
      </c>
      <c r="J833" t="str">
        <f>VLOOKUP(A833,'Medical Examinations'!A$1:J3168,10,0)</f>
        <v>Over Weight</v>
      </c>
      <c r="K833" t="str">
        <f>VLOOKUP(A833,'Medical Examinations'!A$1:K3167,11,0)</f>
        <v>Diabetes</v>
      </c>
      <c r="L833" t="str">
        <f>VLOOKUP(A833,'Hospitalisation Details'!A$1:L3175,12,0)</f>
        <v>1-Oct-1962</v>
      </c>
      <c r="M833">
        <f>VLOOKUP(A833,'Hospitalisation Details'!A$1:F3176,6,0)</f>
        <v>12741.17</v>
      </c>
      <c r="N833" s="15" t="str">
        <f>VLOOKUP(A833,'Hospitalisation Details'!A$1:G3175,7,0)</f>
        <v>tier - 3</v>
      </c>
      <c r="O833" s="15" t="str">
        <f>VLOOKUP(A833,'Hospitalisation Details'!A$1:H3176,8,0)</f>
        <v>tier - 1</v>
      </c>
      <c r="P833" t="str">
        <f>VLOOKUP(A833,'Hospitalisation Details'!A$1:I3176,9,0)</f>
        <v>R1017</v>
      </c>
      <c r="Q833" s="15">
        <f>VLOOKUP(A833,'Hospitalisation Details'!A$1:M3176,13,0)</f>
        <v>60</v>
      </c>
    </row>
    <row r="834" spans="1:17" ht="15" x14ac:dyDescent="0.25">
      <c r="A834" s="1" t="s">
        <v>1538</v>
      </c>
      <c r="B834" t="str">
        <f>VLOOKUP(A834,'Customer Names'!A$1:D3169,4,0)</f>
        <v>Schluneker</v>
      </c>
      <c r="C834">
        <f>VLOOKUP(A834,'Medical Examinations'!A$1:B3169,2,0)</f>
        <v>29.64</v>
      </c>
      <c r="D834">
        <f>VLOOKUP(A834,'Medical Examinations'!A$1:C3170,3,0)</f>
        <v>8.9499999999999993</v>
      </c>
      <c r="E834" s="15" t="str">
        <f>VLOOKUP(A834,'Medical Examinations'!A$1:D3169,4,0)</f>
        <v>NO</v>
      </c>
      <c r="F834" s="15" t="str">
        <f>VLOOKUP(A834,'Medical Examinations'!A$1:E3169,5,0)</f>
        <v>NO</v>
      </c>
      <c r="G834" s="15" t="str">
        <f>VLOOKUP(A834,'Medical Examinations'!A$1:F3169,6,0)</f>
        <v>NO</v>
      </c>
      <c r="H834" s="15">
        <f>VLOOKUP(A834,'Medical Examinations'!A$1:G3169,7,0)</f>
        <v>0</v>
      </c>
      <c r="I834" t="str">
        <f>VLOOKUP(A834,'Medical Examinations'!A$1:H3168,8,0)</f>
        <v>NO</v>
      </c>
      <c r="J834" t="str">
        <f>VLOOKUP(A834,'Medical Examinations'!A$1:J3169,10,0)</f>
        <v>Obesity</v>
      </c>
      <c r="K834" t="str">
        <f>VLOOKUP(A834,'Medical Examinations'!A$1:K3168,11,0)</f>
        <v>Diabetes</v>
      </c>
      <c r="L834" t="str">
        <f>VLOOKUP(A834,'Hospitalisation Details'!A$1:L3176,12,0)</f>
        <v>2-Sep-1962</v>
      </c>
      <c r="M834">
        <f>VLOOKUP(A834,'Hospitalisation Details'!A$1:F3177,6,0)</f>
        <v>12731</v>
      </c>
      <c r="N834" s="15" t="str">
        <f>VLOOKUP(A834,'Hospitalisation Details'!A$1:G3176,7,0)</f>
        <v>tier - 3</v>
      </c>
      <c r="O834" s="15" t="str">
        <f>VLOOKUP(A834,'Hospitalisation Details'!A$1:H3177,8,0)</f>
        <v>tier - 3</v>
      </c>
      <c r="P834" t="str">
        <f>VLOOKUP(A834,'Hospitalisation Details'!A$1:I3177,9,0)</f>
        <v>R1016</v>
      </c>
      <c r="Q834" s="15">
        <f>VLOOKUP(A834,'Hospitalisation Details'!A$1:M3177,13,0)</f>
        <v>60</v>
      </c>
    </row>
    <row r="835" spans="1:17" ht="15" x14ac:dyDescent="0.25">
      <c r="A835" s="1" t="s">
        <v>1537</v>
      </c>
      <c r="B835" t="str">
        <f>VLOOKUP(A835,'Customer Names'!A$1:D3170,4,0)</f>
        <v>Bellemare</v>
      </c>
      <c r="C835">
        <f>VLOOKUP(A835,'Medical Examinations'!A$1:B3170,2,0)</f>
        <v>42.74</v>
      </c>
      <c r="D835">
        <f>VLOOKUP(A835,'Medical Examinations'!A$1:C3171,3,0)</f>
        <v>6.31</v>
      </c>
      <c r="E835" s="15" t="str">
        <f>VLOOKUP(A835,'Medical Examinations'!A$1:D3170,4,0)</f>
        <v>Yes</v>
      </c>
      <c r="F835" s="15" t="str">
        <f>VLOOKUP(A835,'Medical Examinations'!A$1:E3170,5,0)</f>
        <v>NO</v>
      </c>
      <c r="G835" s="15" t="str">
        <f>VLOOKUP(A835,'Medical Examinations'!A$1:F3170,6,0)</f>
        <v>NO</v>
      </c>
      <c r="H835" s="15">
        <f>VLOOKUP(A835,'Medical Examinations'!A$1:G3170,7,0)</f>
        <v>1</v>
      </c>
      <c r="I835" t="str">
        <f>VLOOKUP(A835,'Medical Examinations'!A$1:H3169,8,0)</f>
        <v>NO</v>
      </c>
      <c r="J835" t="str">
        <f>VLOOKUP(A835,'Medical Examinations'!A$1:J3170,10,0)</f>
        <v>Obesity</v>
      </c>
      <c r="K835" t="str">
        <f>VLOOKUP(A835,'Medical Examinations'!A$1:K3169,11,0)</f>
        <v>Pre-Diabetes</v>
      </c>
      <c r="L835" t="str">
        <f>VLOOKUP(A835,'Hospitalisation Details'!A$1:L3177,12,0)</f>
        <v>17-Jul-1988</v>
      </c>
      <c r="M835">
        <f>VLOOKUP(A835,'Hospitalisation Details'!A$1:F3178,6,0)</f>
        <v>12718.21</v>
      </c>
      <c r="N835" s="15" t="str">
        <f>VLOOKUP(A835,'Hospitalisation Details'!A$1:G3177,7,0)</f>
        <v>tier - 3</v>
      </c>
      <c r="O835" s="15" t="str">
        <f>VLOOKUP(A835,'Hospitalisation Details'!A$1:H3178,8,0)</f>
        <v>tier - 1</v>
      </c>
      <c r="P835" t="str">
        <f>VLOOKUP(A835,'Hospitalisation Details'!A$1:I3178,9,0)</f>
        <v>R1026</v>
      </c>
      <c r="Q835" s="15">
        <f>VLOOKUP(A835,'Hospitalisation Details'!A$1:M3178,13,0)</f>
        <v>34</v>
      </c>
    </row>
    <row r="836" spans="1:17" ht="15" x14ac:dyDescent="0.25">
      <c r="A836" s="1" t="s">
        <v>1536</v>
      </c>
      <c r="B836" t="str">
        <f>VLOOKUP(A836,'Customer Names'!A$1:D3171,4,0)</f>
        <v>Vitalo</v>
      </c>
      <c r="C836">
        <f>VLOOKUP(A836,'Medical Examinations'!A$1:B3171,2,0)</f>
        <v>36.130000000000003</v>
      </c>
      <c r="D836">
        <f>VLOOKUP(A836,'Medical Examinations'!A$1:C3172,3,0)</f>
        <v>7.19</v>
      </c>
      <c r="E836" s="15" t="str">
        <f>VLOOKUP(A836,'Medical Examinations'!A$1:D3171,4,0)</f>
        <v>Yes</v>
      </c>
      <c r="F836" s="15" t="str">
        <f>VLOOKUP(A836,'Medical Examinations'!A$1:E3171,5,0)</f>
        <v>NO</v>
      </c>
      <c r="G836" s="15" t="str">
        <f>VLOOKUP(A836,'Medical Examinations'!A$1:F3171,6,0)</f>
        <v>NO</v>
      </c>
      <c r="H836" s="15">
        <f>VLOOKUP(A836,'Medical Examinations'!A$1:G3171,7,0)</f>
        <v>2</v>
      </c>
      <c r="I836" t="str">
        <f>VLOOKUP(A836,'Medical Examinations'!A$1:H3170,8,0)</f>
        <v>NO</v>
      </c>
      <c r="J836" t="str">
        <f>VLOOKUP(A836,'Medical Examinations'!A$1:J3171,10,0)</f>
        <v>Obesity</v>
      </c>
      <c r="K836" t="str">
        <f>VLOOKUP(A836,'Medical Examinations'!A$1:K3170,11,0)</f>
        <v>Diabetes</v>
      </c>
      <c r="L836" t="str">
        <f>VLOOKUP(A836,'Hospitalisation Details'!A$1:L3178,12,0)</f>
        <v>8-Jul-1970</v>
      </c>
      <c r="M836">
        <f>VLOOKUP(A836,'Hospitalisation Details'!A$1:F3179,6,0)</f>
        <v>12713</v>
      </c>
      <c r="N836" s="15" t="str">
        <f>VLOOKUP(A836,'Hospitalisation Details'!A$1:G3178,7,0)</f>
        <v>tier - 3</v>
      </c>
      <c r="O836" s="15" t="str">
        <f>VLOOKUP(A836,'Hospitalisation Details'!A$1:H3179,8,0)</f>
        <v>tier - 1</v>
      </c>
      <c r="P836" t="str">
        <f>VLOOKUP(A836,'Hospitalisation Details'!A$1:I3179,9,0)</f>
        <v>R1011</v>
      </c>
      <c r="Q836" s="15">
        <f>VLOOKUP(A836,'Hospitalisation Details'!A$1:M3179,13,0)</f>
        <v>52</v>
      </c>
    </row>
    <row r="837" spans="1:17" ht="15" x14ac:dyDescent="0.25">
      <c r="A837" s="1" t="s">
        <v>1535</v>
      </c>
      <c r="B837" t="str">
        <f>VLOOKUP(A837,'Customer Names'!A$1:D3172,4,0)</f>
        <v>Hamilton</v>
      </c>
      <c r="C837">
        <f>VLOOKUP(A837,'Medical Examinations'!A$1:B3172,2,0)</f>
        <v>31.55</v>
      </c>
      <c r="D837">
        <f>VLOOKUP(A837,'Medical Examinations'!A$1:C3173,3,0)</f>
        <v>6.11</v>
      </c>
      <c r="E837" s="15" t="str">
        <f>VLOOKUP(A837,'Medical Examinations'!A$1:D3172,4,0)</f>
        <v>Yes</v>
      </c>
      <c r="F837" s="15" t="str">
        <f>VLOOKUP(A837,'Medical Examinations'!A$1:E3172,5,0)</f>
        <v>NO</v>
      </c>
      <c r="G837" s="15" t="str">
        <f>VLOOKUP(A837,'Medical Examinations'!A$1:F3172,6,0)</f>
        <v>NO</v>
      </c>
      <c r="H837" s="15">
        <f>VLOOKUP(A837,'Medical Examinations'!A$1:G3172,7,0)</f>
        <v>1</v>
      </c>
      <c r="I837" t="str">
        <f>VLOOKUP(A837,'Medical Examinations'!A$1:H3171,8,0)</f>
        <v>NO</v>
      </c>
      <c r="J837" t="str">
        <f>VLOOKUP(A837,'Medical Examinations'!A$1:J3172,10,0)</f>
        <v>Obesity</v>
      </c>
      <c r="K837" t="str">
        <f>VLOOKUP(A837,'Medical Examinations'!A$1:K3171,11,0)</f>
        <v>Pre-Diabetes</v>
      </c>
      <c r="L837" t="str">
        <f>VLOOKUP(A837,'Hospitalisation Details'!A$1:L3179,12,0)</f>
        <v>28-Nov-1964</v>
      </c>
      <c r="M837">
        <f>VLOOKUP(A837,'Hospitalisation Details'!A$1:F3180,6,0)</f>
        <v>12700.63</v>
      </c>
      <c r="N837" s="15" t="str">
        <f>VLOOKUP(A837,'Hospitalisation Details'!A$1:G3179,7,0)</f>
        <v>tier - 3</v>
      </c>
      <c r="O837" s="15" t="str">
        <f>VLOOKUP(A837,'Hospitalisation Details'!A$1:H3180,8,0)</f>
        <v>tier - 3</v>
      </c>
      <c r="P837" t="str">
        <f>VLOOKUP(A837,'Hospitalisation Details'!A$1:I3180,9,0)</f>
        <v>R1011</v>
      </c>
      <c r="Q837" s="15">
        <f>VLOOKUP(A837,'Hospitalisation Details'!A$1:M3180,13,0)</f>
        <v>58</v>
      </c>
    </row>
    <row r="838" spans="1:17" ht="15" x14ac:dyDescent="0.25">
      <c r="A838" s="1" t="s">
        <v>1534</v>
      </c>
      <c r="B838" t="str">
        <f>VLOOKUP(A838,'Customer Names'!A$1:D3173,4,0)</f>
        <v>Marshall</v>
      </c>
      <c r="C838">
        <f>VLOOKUP(A838,'Medical Examinations'!A$1:B3173,2,0)</f>
        <v>52.75</v>
      </c>
      <c r="D838">
        <f>VLOOKUP(A838,'Medical Examinations'!A$1:C3174,3,0)</f>
        <v>6.02</v>
      </c>
      <c r="E838" s="15" t="str">
        <f>VLOOKUP(A838,'Medical Examinations'!A$1:D3173,4,0)</f>
        <v>NO</v>
      </c>
      <c r="F838" s="15" t="str">
        <f>VLOOKUP(A838,'Medical Examinations'!A$1:E3173,5,0)</f>
        <v>NO</v>
      </c>
      <c r="G838" s="15" t="str">
        <f>VLOOKUP(A838,'Medical Examinations'!A$1:F3173,6,0)</f>
        <v>NO</v>
      </c>
      <c r="H838" s="15">
        <f>VLOOKUP(A838,'Medical Examinations'!A$1:G3173,7,0)</f>
        <v>1</v>
      </c>
      <c r="I838" t="str">
        <f>VLOOKUP(A838,'Medical Examinations'!A$1:H3172,8,0)</f>
        <v>NO</v>
      </c>
      <c r="J838" t="str">
        <f>VLOOKUP(A838,'Medical Examinations'!A$1:J3173,10,0)</f>
        <v>Obesity</v>
      </c>
      <c r="K838" t="str">
        <f>VLOOKUP(A838,'Medical Examinations'!A$1:K3172,11,0)</f>
        <v>Pre-Diabetes</v>
      </c>
      <c r="L838" t="str">
        <f>VLOOKUP(A838,'Hospitalisation Details'!A$1:L3180,12,0)</f>
        <v>7-Jul-1992</v>
      </c>
      <c r="M838">
        <f>VLOOKUP(A838,'Hospitalisation Details'!A$1:F3181,6,0)</f>
        <v>12699.56</v>
      </c>
      <c r="N838" s="15" t="str">
        <f>VLOOKUP(A838,'Hospitalisation Details'!A$1:G3180,7,0)</f>
        <v>tier - 3</v>
      </c>
      <c r="O838" s="15" t="str">
        <f>VLOOKUP(A838,'Hospitalisation Details'!A$1:H3181,8,0)</f>
        <v>tier - 2</v>
      </c>
      <c r="P838" t="str">
        <f>VLOOKUP(A838,'Hospitalisation Details'!A$1:I3181,9,0)</f>
        <v>R1011</v>
      </c>
      <c r="Q838" s="15">
        <f>VLOOKUP(A838,'Hospitalisation Details'!A$1:M3181,13,0)</f>
        <v>30</v>
      </c>
    </row>
    <row r="839" spans="1:17" ht="15" x14ac:dyDescent="0.25">
      <c r="A839" s="1" t="s">
        <v>1533</v>
      </c>
      <c r="B839" t="str">
        <f>VLOOKUP(A839,'Customer Names'!A$1:D3174,4,0)</f>
        <v>Cale</v>
      </c>
      <c r="C839">
        <f>VLOOKUP(A839,'Medical Examinations'!A$1:B3174,2,0)</f>
        <v>36.67</v>
      </c>
      <c r="D839">
        <f>VLOOKUP(A839,'Medical Examinations'!A$1:C3175,3,0)</f>
        <v>11.86</v>
      </c>
      <c r="E839" s="15" t="str">
        <f>VLOOKUP(A839,'Medical Examinations'!A$1:D3174,4,0)</f>
        <v>NO</v>
      </c>
      <c r="F839" s="15" t="str">
        <f>VLOOKUP(A839,'Medical Examinations'!A$1:E3174,5,0)</f>
        <v>NO</v>
      </c>
      <c r="G839" s="15" t="str">
        <f>VLOOKUP(A839,'Medical Examinations'!A$1:F3174,6,0)</f>
        <v>NO</v>
      </c>
      <c r="H839" s="15">
        <f>VLOOKUP(A839,'Medical Examinations'!A$1:G3174,7,0)</f>
        <v>0</v>
      </c>
      <c r="I839" t="str">
        <f>VLOOKUP(A839,'Medical Examinations'!A$1:H3173,8,0)</f>
        <v>NO</v>
      </c>
      <c r="J839" t="str">
        <f>VLOOKUP(A839,'Medical Examinations'!A$1:J3174,10,0)</f>
        <v>Obesity</v>
      </c>
      <c r="K839" t="str">
        <f>VLOOKUP(A839,'Medical Examinations'!A$1:K3173,11,0)</f>
        <v>Diabetes</v>
      </c>
      <c r="L839" t="str">
        <f>VLOOKUP(A839,'Hospitalisation Details'!A$1:L3181,12,0)</f>
        <v>24-Sep-1974</v>
      </c>
      <c r="M839">
        <f>VLOOKUP(A839,'Hospitalisation Details'!A$1:F3182,6,0)</f>
        <v>12697.48</v>
      </c>
      <c r="N839" s="15" t="str">
        <f>VLOOKUP(A839,'Hospitalisation Details'!A$1:G3181,7,0)</f>
        <v>tier - 3</v>
      </c>
      <c r="O839" s="15" t="str">
        <f>VLOOKUP(A839,'Hospitalisation Details'!A$1:H3182,8,0)</f>
        <v>tier - 3</v>
      </c>
      <c r="P839" t="str">
        <f>VLOOKUP(A839,'Hospitalisation Details'!A$1:I3182,9,0)</f>
        <v>R1021</v>
      </c>
      <c r="Q839" s="15">
        <f>VLOOKUP(A839,'Hospitalisation Details'!A$1:M3182,13,0)</f>
        <v>48</v>
      </c>
    </row>
    <row r="840" spans="1:17" ht="15" x14ac:dyDescent="0.25">
      <c r="A840" s="1" t="s">
        <v>1532</v>
      </c>
      <c r="B840" t="str">
        <f>VLOOKUP(A840,'Customer Names'!A$1:D3175,4,0)</f>
        <v>Pittaway</v>
      </c>
      <c r="C840">
        <f>VLOOKUP(A840,'Medical Examinations'!A$1:B3175,2,0)</f>
        <v>38.06</v>
      </c>
      <c r="D840">
        <f>VLOOKUP(A840,'Medical Examinations'!A$1:C3176,3,0)</f>
        <v>8.25</v>
      </c>
      <c r="E840" s="15" t="str">
        <f>VLOOKUP(A840,'Medical Examinations'!A$1:D3175,4,0)</f>
        <v>NO</v>
      </c>
      <c r="F840" s="15" t="str">
        <f>VLOOKUP(A840,'Medical Examinations'!A$1:E3175,5,0)</f>
        <v>NO</v>
      </c>
      <c r="G840" s="15" t="str">
        <f>VLOOKUP(A840,'Medical Examinations'!A$1:F3175,6,0)</f>
        <v>NO</v>
      </c>
      <c r="H840" s="15">
        <f>VLOOKUP(A840,'Medical Examinations'!A$1:G3175,7,0)</f>
        <v>0</v>
      </c>
      <c r="I840" t="str">
        <f>VLOOKUP(A840,'Medical Examinations'!A$1:H3174,8,0)</f>
        <v>NO</v>
      </c>
      <c r="J840" t="str">
        <f>VLOOKUP(A840,'Medical Examinations'!A$1:J3175,10,0)</f>
        <v>Obesity</v>
      </c>
      <c r="K840" t="str">
        <f>VLOOKUP(A840,'Medical Examinations'!A$1:K3174,11,0)</f>
        <v>Diabetes</v>
      </c>
      <c r="L840" t="str">
        <f>VLOOKUP(A840,'Hospitalisation Details'!A$1:L3182,12,0)</f>
        <v>27-Aug-1962</v>
      </c>
      <c r="M840">
        <f>VLOOKUP(A840,'Hospitalisation Details'!A$1:F3183,6,0)</f>
        <v>12648.7</v>
      </c>
      <c r="N840" s="15" t="str">
        <f>VLOOKUP(A840,'Hospitalisation Details'!A$1:G3182,7,0)</f>
        <v>tier - 3</v>
      </c>
      <c r="O840" s="15" t="str">
        <f>VLOOKUP(A840,'Hospitalisation Details'!A$1:H3183,8,0)</f>
        <v>tier - 2</v>
      </c>
      <c r="P840" t="str">
        <f>VLOOKUP(A840,'Hospitalisation Details'!A$1:I3183,9,0)</f>
        <v>R1013</v>
      </c>
      <c r="Q840" s="15">
        <f>VLOOKUP(A840,'Hospitalisation Details'!A$1:M3183,13,0)</f>
        <v>60</v>
      </c>
    </row>
    <row r="841" spans="1:17" ht="15" x14ac:dyDescent="0.25">
      <c r="A841" s="1" t="s">
        <v>1531</v>
      </c>
      <c r="B841" t="str">
        <f>VLOOKUP(A841,'Customer Names'!A$1:D3176,4,0)</f>
        <v>Bill</v>
      </c>
      <c r="C841">
        <f>VLOOKUP(A841,'Medical Examinations'!A$1:B3176,2,0)</f>
        <v>38</v>
      </c>
      <c r="D841">
        <f>VLOOKUP(A841,'Medical Examinations'!A$1:C3177,3,0)</f>
        <v>8.1300000000000008</v>
      </c>
      <c r="E841" s="15" t="str">
        <f>VLOOKUP(A841,'Medical Examinations'!A$1:D3176,4,0)</f>
        <v>NO</v>
      </c>
      <c r="F841" s="15" t="str">
        <f>VLOOKUP(A841,'Medical Examinations'!A$1:E3176,5,0)</f>
        <v>NO</v>
      </c>
      <c r="G841" s="15" t="str">
        <f>VLOOKUP(A841,'Medical Examinations'!A$1:F3176,6,0)</f>
        <v>NO</v>
      </c>
      <c r="H841" s="15">
        <f>VLOOKUP(A841,'Medical Examinations'!A$1:G3176,7,0)</f>
        <v>0</v>
      </c>
      <c r="I841" t="str">
        <f>VLOOKUP(A841,'Medical Examinations'!A$1:H3175,8,0)</f>
        <v>NO</v>
      </c>
      <c r="J841" t="str">
        <f>VLOOKUP(A841,'Medical Examinations'!A$1:J3176,10,0)</f>
        <v>Obesity</v>
      </c>
      <c r="K841" t="str">
        <f>VLOOKUP(A841,'Medical Examinations'!A$1:K3175,11,0)</f>
        <v>Diabetes</v>
      </c>
      <c r="L841" t="str">
        <f>VLOOKUP(A841,'Hospitalisation Details'!A$1:L3183,12,0)</f>
        <v>14-Sep-1965</v>
      </c>
      <c r="M841">
        <f>VLOOKUP(A841,'Hospitalisation Details'!A$1:F3184,6,0)</f>
        <v>12646.21</v>
      </c>
      <c r="N841" s="15" t="str">
        <f>VLOOKUP(A841,'Hospitalisation Details'!A$1:G3183,7,0)</f>
        <v>tier - 3</v>
      </c>
      <c r="O841" s="15" t="str">
        <f>VLOOKUP(A841,'Hospitalisation Details'!A$1:H3184,8,0)</f>
        <v>tier - 2</v>
      </c>
      <c r="P841" t="str">
        <f>VLOOKUP(A841,'Hospitalisation Details'!A$1:I3184,9,0)</f>
        <v>R1011</v>
      </c>
      <c r="Q841" s="15">
        <f>VLOOKUP(A841,'Hospitalisation Details'!A$1:M3184,13,0)</f>
        <v>57</v>
      </c>
    </row>
    <row r="842" spans="1:17" ht="15" x14ac:dyDescent="0.25">
      <c r="A842" s="1" t="s">
        <v>1530</v>
      </c>
      <c r="B842" t="str">
        <f>VLOOKUP(A842,'Customer Names'!A$1:D3177,4,0)</f>
        <v>Antrim</v>
      </c>
      <c r="C842">
        <f>VLOOKUP(A842,'Medical Examinations'!A$1:B3177,2,0)</f>
        <v>35.1</v>
      </c>
      <c r="D842">
        <f>VLOOKUP(A842,'Medical Examinations'!A$1:C3178,3,0)</f>
        <v>10.1</v>
      </c>
      <c r="E842" s="15" t="str">
        <f>VLOOKUP(A842,'Medical Examinations'!A$1:D3177,4,0)</f>
        <v>NO</v>
      </c>
      <c r="F842" s="15" t="str">
        <f>VLOOKUP(A842,'Medical Examinations'!A$1:E3177,5,0)</f>
        <v>NO</v>
      </c>
      <c r="G842" s="15" t="str">
        <f>VLOOKUP(A842,'Medical Examinations'!A$1:F3177,6,0)</f>
        <v>NO</v>
      </c>
      <c r="H842" s="15">
        <f>VLOOKUP(A842,'Medical Examinations'!A$1:G3177,7,0)</f>
        <v>0</v>
      </c>
      <c r="I842" t="str">
        <f>VLOOKUP(A842,'Medical Examinations'!A$1:H3176,8,0)</f>
        <v>NO</v>
      </c>
      <c r="J842" t="str">
        <f>VLOOKUP(A842,'Medical Examinations'!A$1:J3177,10,0)</f>
        <v>Obesity</v>
      </c>
      <c r="K842" t="str">
        <f>VLOOKUP(A842,'Medical Examinations'!A$1:K3176,11,0)</f>
        <v>Diabetes</v>
      </c>
      <c r="L842" t="str">
        <f>VLOOKUP(A842,'Hospitalisation Details'!A$1:L3184,12,0)</f>
        <v>11-Jul-1962</v>
      </c>
      <c r="M842">
        <f>VLOOKUP(A842,'Hospitalisation Details'!A$1:F3185,6,0)</f>
        <v>12644.59</v>
      </c>
      <c r="N842" s="15" t="str">
        <f>VLOOKUP(A842,'Hospitalisation Details'!A$1:G3184,7,0)</f>
        <v>tier - 3</v>
      </c>
      <c r="O842" s="15" t="str">
        <f>VLOOKUP(A842,'Hospitalisation Details'!A$1:H3185,8,0)</f>
        <v>tier - 2</v>
      </c>
      <c r="P842" t="str">
        <f>VLOOKUP(A842,'Hospitalisation Details'!A$1:I3185,9,0)</f>
        <v>R1011</v>
      </c>
      <c r="Q842" s="15">
        <f>VLOOKUP(A842,'Hospitalisation Details'!A$1:M3185,13,0)</f>
        <v>60</v>
      </c>
    </row>
    <row r="843" spans="1:17" ht="15" x14ac:dyDescent="0.25">
      <c r="A843" s="1" t="s">
        <v>1529</v>
      </c>
      <c r="B843" t="str">
        <f>VLOOKUP(A843,'Customer Names'!A$1:D3178,4,0)</f>
        <v>Doolittle-Crider</v>
      </c>
      <c r="C843">
        <f>VLOOKUP(A843,'Medical Examinations'!A$1:B3178,2,0)</f>
        <v>33.82</v>
      </c>
      <c r="D843">
        <f>VLOOKUP(A843,'Medical Examinations'!A$1:C3179,3,0)</f>
        <v>5.89</v>
      </c>
      <c r="E843" s="15" t="str">
        <f>VLOOKUP(A843,'Medical Examinations'!A$1:D3178,4,0)</f>
        <v>Yes</v>
      </c>
      <c r="F843" s="15" t="str">
        <f>VLOOKUP(A843,'Medical Examinations'!A$1:E3178,5,0)</f>
        <v>NO</v>
      </c>
      <c r="G843" s="15" t="str">
        <f>VLOOKUP(A843,'Medical Examinations'!A$1:F3178,6,0)</f>
        <v>NO</v>
      </c>
      <c r="H843" s="15">
        <f>VLOOKUP(A843,'Medical Examinations'!A$1:G3178,7,0)</f>
        <v>2</v>
      </c>
      <c r="I843" t="str">
        <f>VLOOKUP(A843,'Medical Examinations'!A$1:H3177,8,0)</f>
        <v>NO</v>
      </c>
      <c r="J843" t="str">
        <f>VLOOKUP(A843,'Medical Examinations'!A$1:J3178,10,0)</f>
        <v>Obesity</v>
      </c>
      <c r="K843" t="str">
        <f>VLOOKUP(A843,'Medical Examinations'!A$1:K3177,11,0)</f>
        <v>Pre-Diabetes</v>
      </c>
      <c r="L843" t="str">
        <f>VLOOKUP(A843,'Hospitalisation Details'!A$1:L3185,12,0)</f>
        <v>17-Dec-1966</v>
      </c>
      <c r="M843">
        <f>VLOOKUP(A843,'Hospitalisation Details'!A$1:F3186,6,0)</f>
        <v>12643.38</v>
      </c>
      <c r="N843" s="15" t="str">
        <f>VLOOKUP(A843,'Hospitalisation Details'!A$1:G3185,7,0)</f>
        <v>tier - 3</v>
      </c>
      <c r="O843" s="15" t="str">
        <f>VLOOKUP(A843,'Hospitalisation Details'!A$1:H3186,8,0)</f>
        <v>tier - 1</v>
      </c>
      <c r="P843" t="str">
        <f>VLOOKUP(A843,'Hospitalisation Details'!A$1:I3186,9,0)</f>
        <v>R1012</v>
      </c>
      <c r="Q843" s="15">
        <f>VLOOKUP(A843,'Hospitalisation Details'!A$1:M3186,13,0)</f>
        <v>56</v>
      </c>
    </row>
    <row r="844" spans="1:17" ht="15" x14ac:dyDescent="0.25">
      <c r="A844" s="1" t="s">
        <v>1528</v>
      </c>
      <c r="B844" t="str">
        <f>VLOOKUP(A844,'Customer Names'!A$1:D3179,4,0)</f>
        <v>Ruhlman</v>
      </c>
      <c r="C844">
        <f>VLOOKUP(A844,'Medical Examinations'!A$1:B3179,2,0)</f>
        <v>37.43</v>
      </c>
      <c r="D844">
        <f>VLOOKUP(A844,'Medical Examinations'!A$1:C3180,3,0)</f>
        <v>4.97</v>
      </c>
      <c r="E844" s="15" t="str">
        <f>VLOOKUP(A844,'Medical Examinations'!A$1:D3179,4,0)</f>
        <v>NO</v>
      </c>
      <c r="F844" s="15" t="str">
        <f>VLOOKUP(A844,'Medical Examinations'!A$1:E3179,5,0)</f>
        <v>NO</v>
      </c>
      <c r="G844" s="15" t="str">
        <f>VLOOKUP(A844,'Medical Examinations'!A$1:F3179,6,0)</f>
        <v>NO</v>
      </c>
      <c r="H844" s="15">
        <f>VLOOKUP(A844,'Medical Examinations'!A$1:G3179,7,0)</f>
        <v>2</v>
      </c>
      <c r="I844" t="str">
        <f>VLOOKUP(A844,'Medical Examinations'!A$1:H3178,8,0)</f>
        <v>NO</v>
      </c>
      <c r="J844" t="str">
        <f>VLOOKUP(A844,'Medical Examinations'!A$1:J3179,10,0)</f>
        <v>Obesity</v>
      </c>
      <c r="K844" t="str">
        <f>VLOOKUP(A844,'Medical Examinations'!A$1:K3178,11,0)</f>
        <v>Normal</v>
      </c>
      <c r="L844" t="str">
        <f>VLOOKUP(A844,'Hospitalisation Details'!A$1:L3186,12,0)</f>
        <v>5-Sep-1972</v>
      </c>
      <c r="M844">
        <f>VLOOKUP(A844,'Hospitalisation Details'!A$1:F3187,6,0)</f>
        <v>12640.24</v>
      </c>
      <c r="N844" s="15" t="str">
        <f>VLOOKUP(A844,'Hospitalisation Details'!A$1:G3186,7,0)</f>
        <v>tier - 3</v>
      </c>
      <c r="O844" s="15" t="str">
        <f>VLOOKUP(A844,'Hospitalisation Details'!A$1:H3187,8,0)</f>
        <v>tier - 1</v>
      </c>
      <c r="P844" t="str">
        <f>VLOOKUP(A844,'Hospitalisation Details'!A$1:I3187,9,0)</f>
        <v>R1011</v>
      </c>
      <c r="Q844" s="15">
        <f>VLOOKUP(A844,'Hospitalisation Details'!A$1:M3187,13,0)</f>
        <v>50</v>
      </c>
    </row>
    <row r="845" spans="1:17" ht="15" x14ac:dyDescent="0.25">
      <c r="A845" s="1" t="s">
        <v>1527</v>
      </c>
      <c r="B845" t="str">
        <f>VLOOKUP(A845,'Customer Names'!A$1:D3180,4,0)</f>
        <v>Anderson</v>
      </c>
      <c r="C845">
        <f>VLOOKUP(A845,'Medical Examinations'!A$1:B3180,2,0)</f>
        <v>30.5</v>
      </c>
      <c r="D845">
        <f>VLOOKUP(A845,'Medical Examinations'!A$1:C3181,3,0)</f>
        <v>9.9</v>
      </c>
      <c r="E845" s="15" t="str">
        <f>VLOOKUP(A845,'Medical Examinations'!A$1:D3180,4,0)</f>
        <v>NO</v>
      </c>
      <c r="F845" s="15" t="str">
        <f>VLOOKUP(A845,'Medical Examinations'!A$1:E3180,5,0)</f>
        <v>NO</v>
      </c>
      <c r="G845" s="15" t="str">
        <f>VLOOKUP(A845,'Medical Examinations'!A$1:F3180,6,0)</f>
        <v>NO</v>
      </c>
      <c r="H845" s="15">
        <f>VLOOKUP(A845,'Medical Examinations'!A$1:G3180,7,0)</f>
        <v>0</v>
      </c>
      <c r="I845" t="str">
        <f>VLOOKUP(A845,'Medical Examinations'!A$1:H3179,8,0)</f>
        <v>NO</v>
      </c>
      <c r="J845" t="str">
        <f>VLOOKUP(A845,'Medical Examinations'!A$1:J3180,10,0)</f>
        <v>NormalWeight</v>
      </c>
      <c r="K845" t="str">
        <f>VLOOKUP(A845,'Medical Examinations'!A$1:K3179,11,0)</f>
        <v>Diabetes</v>
      </c>
      <c r="L845" t="str">
        <f>VLOOKUP(A845,'Hospitalisation Details'!A$1:L3187,12,0)</f>
        <v>22-Jul-1962</v>
      </c>
      <c r="M845">
        <f>VLOOKUP(A845,'Hospitalisation Details'!A$1:F3188,6,0)</f>
        <v>12638.2</v>
      </c>
      <c r="N845" s="15" t="str">
        <f>VLOOKUP(A845,'Hospitalisation Details'!A$1:G3187,7,0)</f>
        <v>tier - 3</v>
      </c>
      <c r="O845" s="15" t="str">
        <f>VLOOKUP(A845,'Hospitalisation Details'!A$1:H3188,8,0)</f>
        <v>tier - 1</v>
      </c>
      <c r="P845" t="str">
        <f>VLOOKUP(A845,'Hospitalisation Details'!A$1:I3188,9,0)</f>
        <v>R1011</v>
      </c>
      <c r="Q845" s="15">
        <f>VLOOKUP(A845,'Hospitalisation Details'!A$1:M3188,13,0)</f>
        <v>60</v>
      </c>
    </row>
    <row r="846" spans="1:17" ht="15" x14ac:dyDescent="0.25">
      <c r="A846" s="1" t="s">
        <v>1526</v>
      </c>
      <c r="B846" t="str">
        <f>VLOOKUP(A846,'Customer Names'!A$1:D3181,4,0)</f>
        <v>Uchiyama</v>
      </c>
      <c r="C846">
        <f>VLOOKUP(A846,'Medical Examinations'!A$1:B3181,2,0)</f>
        <v>24.53</v>
      </c>
      <c r="D846">
        <f>VLOOKUP(A846,'Medical Examinations'!A$1:C3182,3,0)</f>
        <v>9.0500000000000007</v>
      </c>
      <c r="E846" s="15" t="str">
        <f>VLOOKUP(A846,'Medical Examinations'!A$1:D3181,4,0)</f>
        <v>NO</v>
      </c>
      <c r="F846" s="15" t="str">
        <f>VLOOKUP(A846,'Medical Examinations'!A$1:E3181,5,0)</f>
        <v>NO</v>
      </c>
      <c r="G846" s="15" t="str">
        <f>VLOOKUP(A846,'Medical Examinations'!A$1:F3181,6,0)</f>
        <v>NO</v>
      </c>
      <c r="H846" s="15">
        <f>VLOOKUP(A846,'Medical Examinations'!A$1:G3181,7,0)</f>
        <v>0</v>
      </c>
      <c r="I846" t="str">
        <f>VLOOKUP(A846,'Medical Examinations'!A$1:H3180,8,0)</f>
        <v>NO</v>
      </c>
      <c r="J846" t="str">
        <f>VLOOKUP(A846,'Medical Examinations'!A$1:J3181,10,0)</f>
        <v>Over Weight</v>
      </c>
      <c r="K846" t="str">
        <f>VLOOKUP(A846,'Medical Examinations'!A$1:K3180,11,0)</f>
        <v>Diabetes</v>
      </c>
      <c r="L846" t="str">
        <f>VLOOKUP(A846,'Hospitalisation Details'!A$1:L3188,12,0)</f>
        <v>22-Nov-1962</v>
      </c>
      <c r="M846">
        <f>VLOOKUP(A846,'Hospitalisation Details'!A$1:F3189,6,0)</f>
        <v>12629.9</v>
      </c>
      <c r="N846" s="15" t="str">
        <f>VLOOKUP(A846,'Hospitalisation Details'!A$1:G3188,7,0)</f>
        <v>tier - 3</v>
      </c>
      <c r="O846" s="15" t="str">
        <f>VLOOKUP(A846,'Hospitalisation Details'!A$1:H3189,8,0)</f>
        <v>tier - 3</v>
      </c>
      <c r="P846" t="str">
        <f>VLOOKUP(A846,'Hospitalisation Details'!A$1:I3189,9,0)</f>
        <v>R1013</v>
      </c>
      <c r="Q846" s="15">
        <f>VLOOKUP(A846,'Hospitalisation Details'!A$1:M3189,13,0)</f>
        <v>60</v>
      </c>
    </row>
    <row r="847" spans="1:17" ht="15" x14ac:dyDescent="0.25">
      <c r="A847" s="1" t="s">
        <v>1525</v>
      </c>
      <c r="B847" t="str">
        <f>VLOOKUP(A847,'Customer Names'!A$1:D3182,4,0)</f>
        <v>Desota</v>
      </c>
      <c r="C847">
        <f>VLOOKUP(A847,'Medical Examinations'!A$1:B3182,2,0)</f>
        <v>25.74</v>
      </c>
      <c r="D847">
        <f>VLOOKUP(A847,'Medical Examinations'!A$1:C3183,3,0)</f>
        <v>10.93</v>
      </c>
      <c r="E847" s="15" t="str">
        <f>VLOOKUP(A847,'Medical Examinations'!A$1:D3182,4,0)</f>
        <v>NO</v>
      </c>
      <c r="F847" s="15" t="str">
        <f>VLOOKUP(A847,'Medical Examinations'!A$1:E3182,5,0)</f>
        <v>NO</v>
      </c>
      <c r="G847" s="15" t="str">
        <f>VLOOKUP(A847,'Medical Examinations'!A$1:F3182,6,0)</f>
        <v>NO</v>
      </c>
      <c r="H847" s="15">
        <f>VLOOKUP(A847,'Medical Examinations'!A$1:G3182,7,0)</f>
        <v>0</v>
      </c>
      <c r="I847" t="str">
        <f>VLOOKUP(A847,'Medical Examinations'!A$1:H3181,8,0)</f>
        <v>NO</v>
      </c>
      <c r="J847" t="str">
        <f>VLOOKUP(A847,'Medical Examinations'!A$1:J3182,10,0)</f>
        <v>Obesity</v>
      </c>
      <c r="K847" t="str">
        <f>VLOOKUP(A847,'Medical Examinations'!A$1:K3181,11,0)</f>
        <v>Diabetes</v>
      </c>
      <c r="L847" t="str">
        <f>VLOOKUP(A847,'Hospitalisation Details'!A$1:L3189,12,0)</f>
        <v>4-Oct-1965</v>
      </c>
      <c r="M847">
        <f>VLOOKUP(A847,'Hospitalisation Details'!A$1:F3190,6,0)</f>
        <v>12629.17</v>
      </c>
      <c r="N847" s="15" t="str">
        <f>VLOOKUP(A847,'Hospitalisation Details'!A$1:G3189,7,0)</f>
        <v>tier - 3</v>
      </c>
      <c r="O847" s="15" t="str">
        <f>VLOOKUP(A847,'Hospitalisation Details'!A$1:H3190,8,0)</f>
        <v>tier - 1</v>
      </c>
      <c r="P847" t="str">
        <f>VLOOKUP(A847,'Hospitalisation Details'!A$1:I3190,9,0)</f>
        <v>R1013</v>
      </c>
      <c r="Q847" s="15">
        <f>VLOOKUP(A847,'Hospitalisation Details'!A$1:M3190,13,0)</f>
        <v>57</v>
      </c>
    </row>
    <row r="848" spans="1:17" ht="15" x14ac:dyDescent="0.25">
      <c r="A848" s="1" t="s">
        <v>1524</v>
      </c>
      <c r="B848" t="str">
        <f>VLOOKUP(A848,'Customer Names'!A$1:D3183,4,0)</f>
        <v>Edmonds</v>
      </c>
      <c r="C848">
        <f>VLOOKUP(A848,'Medical Examinations'!A$1:B3183,2,0)</f>
        <v>34.08</v>
      </c>
      <c r="D848">
        <f>VLOOKUP(A848,'Medical Examinations'!A$1:C3184,3,0)</f>
        <v>7.58</v>
      </c>
      <c r="E848" s="15" t="str">
        <f>VLOOKUP(A848,'Medical Examinations'!A$1:D3183,4,0)</f>
        <v>Yes</v>
      </c>
      <c r="F848" s="15" t="str">
        <f>VLOOKUP(A848,'Medical Examinations'!A$1:E3183,5,0)</f>
        <v>NO</v>
      </c>
      <c r="G848" s="15" t="str">
        <f>VLOOKUP(A848,'Medical Examinations'!A$1:F3183,6,0)</f>
        <v>NO</v>
      </c>
      <c r="H848" s="15">
        <f>VLOOKUP(A848,'Medical Examinations'!A$1:G3183,7,0)</f>
        <v>2</v>
      </c>
      <c r="I848" t="str">
        <f>VLOOKUP(A848,'Medical Examinations'!A$1:H3182,8,0)</f>
        <v>NO</v>
      </c>
      <c r="J848" t="str">
        <f>VLOOKUP(A848,'Medical Examinations'!A$1:J3183,10,0)</f>
        <v>Obesity</v>
      </c>
      <c r="K848" t="str">
        <f>VLOOKUP(A848,'Medical Examinations'!A$1:K3182,11,0)</f>
        <v>Diabetes</v>
      </c>
      <c r="L848" t="str">
        <f>VLOOKUP(A848,'Hospitalisation Details'!A$1:L3190,12,0)</f>
        <v>28-Dec-1970</v>
      </c>
      <c r="M848">
        <f>VLOOKUP(A848,'Hospitalisation Details'!A$1:F3191,6,0)</f>
        <v>12624.74</v>
      </c>
      <c r="N848" s="15" t="str">
        <f>VLOOKUP(A848,'Hospitalisation Details'!A$1:G3190,7,0)</f>
        <v>tier - 3</v>
      </c>
      <c r="O848" s="15" t="str">
        <f>VLOOKUP(A848,'Hospitalisation Details'!A$1:H3191,8,0)</f>
        <v>tier - 1</v>
      </c>
      <c r="P848" t="str">
        <f>VLOOKUP(A848,'Hospitalisation Details'!A$1:I3191,9,0)</f>
        <v>R1012</v>
      </c>
      <c r="Q848" s="15">
        <f>VLOOKUP(A848,'Hospitalisation Details'!A$1:M3191,13,0)</f>
        <v>52</v>
      </c>
    </row>
    <row r="849" spans="1:17" ht="15" x14ac:dyDescent="0.25">
      <c r="A849" s="1" t="s">
        <v>1523</v>
      </c>
      <c r="B849" t="str">
        <f>VLOOKUP(A849,'Customer Names'!A$1:D3184,4,0)</f>
        <v>Otto</v>
      </c>
      <c r="C849">
        <f>VLOOKUP(A849,'Medical Examinations'!A$1:B3184,2,0)</f>
        <v>31.35</v>
      </c>
      <c r="D849">
        <f>VLOOKUP(A849,'Medical Examinations'!A$1:C3185,3,0)</f>
        <v>11</v>
      </c>
      <c r="E849" s="15" t="str">
        <f>VLOOKUP(A849,'Medical Examinations'!A$1:D3184,4,0)</f>
        <v>Yes</v>
      </c>
      <c r="F849" s="15" t="str">
        <f>VLOOKUP(A849,'Medical Examinations'!A$1:E3184,5,0)</f>
        <v>NO</v>
      </c>
      <c r="G849" s="15" t="str">
        <f>VLOOKUP(A849,'Medical Examinations'!A$1:F3184,6,0)</f>
        <v>Yes</v>
      </c>
      <c r="H849" s="15">
        <f>VLOOKUP(A849,'Medical Examinations'!A$1:G3184,7,0)</f>
        <v>1</v>
      </c>
      <c r="I849" t="str">
        <f>VLOOKUP(A849,'Medical Examinations'!A$1:H3183,8,0)</f>
        <v>NO</v>
      </c>
      <c r="J849" t="str">
        <f>VLOOKUP(A849,'Medical Examinations'!A$1:J3184,10,0)</f>
        <v>Over Weight</v>
      </c>
      <c r="K849" t="str">
        <f>VLOOKUP(A849,'Medical Examinations'!A$1:K3183,11,0)</f>
        <v>Diabetes</v>
      </c>
      <c r="L849" t="str">
        <f>VLOOKUP(A849,'Hospitalisation Details'!A$1:L3191,12,0)</f>
        <v>19-Aug-1963</v>
      </c>
      <c r="M849">
        <f>VLOOKUP(A849,'Hospitalisation Details'!A$1:F3192,6,0)</f>
        <v>12622.18</v>
      </c>
      <c r="N849" s="15" t="str">
        <f>VLOOKUP(A849,'Hospitalisation Details'!A$1:G3191,7,0)</f>
        <v>tier - 3</v>
      </c>
      <c r="O849" s="15" t="str">
        <f>VLOOKUP(A849,'Hospitalisation Details'!A$1:H3192,8,0)</f>
        <v>tier - 1</v>
      </c>
      <c r="P849" t="str">
        <f>VLOOKUP(A849,'Hospitalisation Details'!A$1:I3192,9,0)</f>
        <v>R1012</v>
      </c>
      <c r="Q849" s="15">
        <f>VLOOKUP(A849,'Hospitalisation Details'!A$1:M3192,13,0)</f>
        <v>59</v>
      </c>
    </row>
    <row r="850" spans="1:17" ht="15" x14ac:dyDescent="0.25">
      <c r="A850" s="1" t="s">
        <v>1522</v>
      </c>
      <c r="B850" t="str">
        <f>VLOOKUP(A850,'Customer Names'!A$1:D3185,4,0)</f>
        <v>Kurt</v>
      </c>
      <c r="C850">
        <f>VLOOKUP(A850,'Medical Examinations'!A$1:B3185,2,0)</f>
        <v>26.79</v>
      </c>
      <c r="D850">
        <f>VLOOKUP(A850,'Medical Examinations'!A$1:C3186,3,0)</f>
        <v>5.0599999999999996</v>
      </c>
      <c r="E850" s="15" t="str">
        <f>VLOOKUP(A850,'Medical Examinations'!A$1:D3185,4,0)</f>
        <v>NO</v>
      </c>
      <c r="F850" s="15" t="str">
        <f>VLOOKUP(A850,'Medical Examinations'!A$1:E3185,5,0)</f>
        <v>NO</v>
      </c>
      <c r="G850" s="15" t="str">
        <f>VLOOKUP(A850,'Medical Examinations'!A$1:F3185,6,0)</f>
        <v>NO</v>
      </c>
      <c r="H850" s="15">
        <f>VLOOKUP(A850,'Medical Examinations'!A$1:G3185,7,0)</f>
        <v>1</v>
      </c>
      <c r="I850" t="str">
        <f>VLOOKUP(A850,'Medical Examinations'!A$1:H3184,8,0)</f>
        <v>NO</v>
      </c>
      <c r="J850" t="str">
        <f>VLOOKUP(A850,'Medical Examinations'!A$1:J3185,10,0)</f>
        <v>Obesity</v>
      </c>
      <c r="K850" t="str">
        <f>VLOOKUP(A850,'Medical Examinations'!A$1:K3184,11,0)</f>
        <v>Normal</v>
      </c>
      <c r="L850" t="str">
        <f>VLOOKUP(A850,'Hospitalisation Details'!A$1:L3192,12,0)</f>
        <v>18-Nov-1998</v>
      </c>
      <c r="M850">
        <f>VLOOKUP(A850,'Hospitalisation Details'!A$1:F3193,6,0)</f>
        <v>12609.89</v>
      </c>
      <c r="N850" s="15" t="str">
        <f>VLOOKUP(A850,'Hospitalisation Details'!A$1:G3192,7,0)</f>
        <v>tier - 3</v>
      </c>
      <c r="O850" s="15" t="str">
        <f>VLOOKUP(A850,'Hospitalisation Details'!A$1:H3193,8,0)</f>
        <v>tier - 3</v>
      </c>
      <c r="P850" t="str">
        <f>VLOOKUP(A850,'Hospitalisation Details'!A$1:I3193,9,0)</f>
        <v>R1012</v>
      </c>
      <c r="Q850" s="15">
        <f>VLOOKUP(A850,'Hospitalisation Details'!A$1:M3193,13,0)</f>
        <v>24</v>
      </c>
    </row>
    <row r="851" spans="1:17" ht="15" x14ac:dyDescent="0.25">
      <c r="A851" s="1" t="s">
        <v>1521</v>
      </c>
      <c r="B851" t="str">
        <f>VLOOKUP(A851,'Customer Names'!A$1:D3186,4,0)</f>
        <v>Duhaime</v>
      </c>
      <c r="C851">
        <f>VLOOKUP(A851,'Medical Examinations'!A$1:B3186,2,0)</f>
        <v>42.78</v>
      </c>
      <c r="D851">
        <f>VLOOKUP(A851,'Medical Examinations'!A$1:C3187,3,0)</f>
        <v>6.11</v>
      </c>
      <c r="E851" s="15" t="str">
        <f>VLOOKUP(A851,'Medical Examinations'!A$1:D3186,4,0)</f>
        <v>Yes</v>
      </c>
      <c r="F851" s="15" t="str">
        <f>VLOOKUP(A851,'Medical Examinations'!A$1:E3186,5,0)</f>
        <v>NO</v>
      </c>
      <c r="G851" s="15" t="str">
        <f>VLOOKUP(A851,'Medical Examinations'!A$1:F3186,6,0)</f>
        <v>NO</v>
      </c>
      <c r="H851" s="15">
        <f>VLOOKUP(A851,'Medical Examinations'!A$1:G3186,7,0)</f>
        <v>1</v>
      </c>
      <c r="I851" t="str">
        <f>VLOOKUP(A851,'Medical Examinations'!A$1:H3185,8,0)</f>
        <v>NO</v>
      </c>
      <c r="J851" t="str">
        <f>VLOOKUP(A851,'Medical Examinations'!A$1:J3186,10,0)</f>
        <v>Obesity</v>
      </c>
      <c r="K851" t="str">
        <f>VLOOKUP(A851,'Medical Examinations'!A$1:K3185,11,0)</f>
        <v>Pre-Diabetes</v>
      </c>
      <c r="L851" t="str">
        <f>VLOOKUP(A851,'Hospitalisation Details'!A$1:L3193,12,0)</f>
        <v>11-Aug-1988</v>
      </c>
      <c r="M851">
        <f>VLOOKUP(A851,'Hospitalisation Details'!A$1:F3194,6,0)</f>
        <v>12600.46</v>
      </c>
      <c r="N851" s="15" t="str">
        <f>VLOOKUP(A851,'Hospitalisation Details'!A$1:G3193,7,0)</f>
        <v>tier - 3</v>
      </c>
      <c r="O851" s="15" t="str">
        <f>VLOOKUP(A851,'Hospitalisation Details'!A$1:H3194,8,0)</f>
        <v>tier - 1</v>
      </c>
      <c r="P851" t="str">
        <f>VLOOKUP(A851,'Hospitalisation Details'!A$1:I3194,9,0)</f>
        <v>R1023</v>
      </c>
      <c r="Q851" s="15">
        <f>VLOOKUP(A851,'Hospitalisation Details'!A$1:M3194,13,0)</f>
        <v>34</v>
      </c>
    </row>
    <row r="852" spans="1:17" ht="15" x14ac:dyDescent="0.25">
      <c r="A852" s="1" t="s">
        <v>1520</v>
      </c>
      <c r="B852" t="str">
        <f>VLOOKUP(A852,'Customer Names'!A$1:D3187,4,0)</f>
        <v>Swann</v>
      </c>
      <c r="C852">
        <f>VLOOKUP(A852,'Medical Examinations'!A$1:B3187,2,0)</f>
        <v>46.75</v>
      </c>
      <c r="D852">
        <f>VLOOKUP(A852,'Medical Examinations'!A$1:C3188,3,0)</f>
        <v>6.66</v>
      </c>
      <c r="E852" s="15" t="str">
        <f>VLOOKUP(A852,'Medical Examinations'!A$1:D3187,4,0)</f>
        <v>Yes</v>
      </c>
      <c r="F852" s="15" t="str">
        <f>VLOOKUP(A852,'Medical Examinations'!A$1:E3187,5,0)</f>
        <v>NO</v>
      </c>
      <c r="G852" s="15" t="str">
        <f>VLOOKUP(A852,'Medical Examinations'!A$1:F3187,6,0)</f>
        <v>NO</v>
      </c>
      <c r="H852" s="15">
        <f>VLOOKUP(A852,'Medical Examinations'!A$1:G3187,7,0)</f>
        <v>2</v>
      </c>
      <c r="I852" t="str">
        <f>VLOOKUP(A852,'Medical Examinations'!A$1:H3186,8,0)</f>
        <v>NO</v>
      </c>
      <c r="J852" t="str">
        <f>VLOOKUP(A852,'Medical Examinations'!A$1:J3187,10,0)</f>
        <v>Obesity</v>
      </c>
      <c r="K852" t="str">
        <f>VLOOKUP(A852,'Medical Examinations'!A$1:K3186,11,0)</f>
        <v>Diabetes</v>
      </c>
      <c r="L852" t="str">
        <f>VLOOKUP(A852,'Hospitalisation Details'!A$1:L3194,12,0)</f>
        <v>18-Jun-1970</v>
      </c>
      <c r="M852">
        <f>VLOOKUP(A852,'Hospitalisation Details'!A$1:F3195,6,0)</f>
        <v>12592.53</v>
      </c>
      <c r="N852" s="15" t="str">
        <f>VLOOKUP(A852,'Hospitalisation Details'!A$1:G3194,7,0)</f>
        <v>tier - 3</v>
      </c>
      <c r="O852" s="15" t="str">
        <f>VLOOKUP(A852,'Hospitalisation Details'!A$1:H3195,8,0)</f>
        <v>tier - 2</v>
      </c>
      <c r="P852" t="str">
        <f>VLOOKUP(A852,'Hospitalisation Details'!A$1:I3195,9,0)</f>
        <v>R1013</v>
      </c>
      <c r="Q852" s="15">
        <f>VLOOKUP(A852,'Hospitalisation Details'!A$1:M3195,13,0)</f>
        <v>52</v>
      </c>
    </row>
    <row r="853" spans="1:17" ht="15" x14ac:dyDescent="0.25">
      <c r="A853" s="1" t="s">
        <v>1519</v>
      </c>
      <c r="B853" t="str">
        <f>VLOOKUP(A853,'Customer Names'!A$1:D3188,4,0)</f>
        <v>Burton</v>
      </c>
      <c r="C853">
        <f>VLOOKUP(A853,'Medical Examinations'!A$1:B3188,2,0)</f>
        <v>32.15</v>
      </c>
      <c r="D853">
        <f>VLOOKUP(A853,'Medical Examinations'!A$1:C3189,3,0)</f>
        <v>4.0199999999999996</v>
      </c>
      <c r="E853" s="15" t="str">
        <f>VLOOKUP(A853,'Medical Examinations'!A$1:D3188,4,0)</f>
        <v>Yes</v>
      </c>
      <c r="F853" s="15" t="str">
        <f>VLOOKUP(A853,'Medical Examinations'!A$1:E3188,5,0)</f>
        <v>NO</v>
      </c>
      <c r="G853" s="15" t="str">
        <f>VLOOKUP(A853,'Medical Examinations'!A$1:F3188,6,0)</f>
        <v>Yes</v>
      </c>
      <c r="H853" s="15">
        <f>VLOOKUP(A853,'Medical Examinations'!A$1:G3188,7,0)</f>
        <v>1</v>
      </c>
      <c r="I853" t="str">
        <f>VLOOKUP(A853,'Medical Examinations'!A$1:H3187,8,0)</f>
        <v>NO</v>
      </c>
      <c r="J853" t="str">
        <f>VLOOKUP(A853,'Medical Examinations'!A$1:J3188,10,0)</f>
        <v>Obesity</v>
      </c>
      <c r="K853" t="str">
        <f>VLOOKUP(A853,'Medical Examinations'!A$1:K3187,11,0)</f>
        <v>Normal</v>
      </c>
      <c r="L853" t="str">
        <f>VLOOKUP(A853,'Hospitalisation Details'!A$1:L3195,12,0)</f>
        <v>26-Nov-1969</v>
      </c>
      <c r="M853">
        <f>VLOOKUP(A853,'Hospitalisation Details'!A$1:F3196,6,0)</f>
        <v>12579.92</v>
      </c>
      <c r="N853" s="15" t="str">
        <f>VLOOKUP(A853,'Hospitalisation Details'!A$1:G3195,7,0)</f>
        <v>tier - 3</v>
      </c>
      <c r="O853" s="15" t="str">
        <f>VLOOKUP(A853,'Hospitalisation Details'!A$1:H3196,8,0)</f>
        <v>tier - 1</v>
      </c>
      <c r="P853" t="str">
        <f>VLOOKUP(A853,'Hospitalisation Details'!A$1:I3196,9,0)</f>
        <v>R1025</v>
      </c>
      <c r="Q853" s="15">
        <f>VLOOKUP(A853,'Hospitalisation Details'!A$1:M3196,13,0)</f>
        <v>53</v>
      </c>
    </row>
    <row r="854" spans="1:17" ht="15" x14ac:dyDescent="0.25">
      <c r="A854" s="1" t="s">
        <v>1518</v>
      </c>
      <c r="B854" t="str">
        <f>VLOOKUP(A854,'Customer Names'!A$1:D3189,4,0)</f>
        <v>Ricardi</v>
      </c>
      <c r="C854">
        <f>VLOOKUP(A854,'Medical Examinations'!A$1:B3189,2,0)</f>
        <v>43.4</v>
      </c>
      <c r="D854">
        <f>VLOOKUP(A854,'Medical Examinations'!A$1:C3190,3,0)</f>
        <v>8.81</v>
      </c>
      <c r="E854" s="15" t="str">
        <f>VLOOKUP(A854,'Medical Examinations'!A$1:D3189,4,0)</f>
        <v>Yes</v>
      </c>
      <c r="F854" s="15" t="str">
        <f>VLOOKUP(A854,'Medical Examinations'!A$1:E3189,5,0)</f>
        <v>NO</v>
      </c>
      <c r="G854" s="15" t="str">
        <f>VLOOKUP(A854,'Medical Examinations'!A$1:F3189,6,0)</f>
        <v>NO</v>
      </c>
      <c r="H854" s="15">
        <f>VLOOKUP(A854,'Medical Examinations'!A$1:G3189,7,0)</f>
        <v>2</v>
      </c>
      <c r="I854" t="str">
        <f>VLOOKUP(A854,'Medical Examinations'!A$1:H3188,8,0)</f>
        <v>NO</v>
      </c>
      <c r="J854" t="str">
        <f>VLOOKUP(A854,'Medical Examinations'!A$1:J3189,10,0)</f>
        <v>Obesity</v>
      </c>
      <c r="K854" t="str">
        <f>VLOOKUP(A854,'Medical Examinations'!A$1:K3188,11,0)</f>
        <v>Diabetes</v>
      </c>
      <c r="L854" t="str">
        <f>VLOOKUP(A854,'Hospitalisation Details'!A$1:L3196,12,0)</f>
        <v>28-Nov-1961</v>
      </c>
      <c r="M854">
        <f>VLOOKUP(A854,'Hospitalisation Details'!A$1:F3197,6,0)</f>
        <v>12574.05</v>
      </c>
      <c r="N854" s="15" t="str">
        <f>VLOOKUP(A854,'Hospitalisation Details'!A$1:G3196,7,0)</f>
        <v>tier - 3</v>
      </c>
      <c r="O854" s="15" t="str">
        <f>VLOOKUP(A854,'Hospitalisation Details'!A$1:H3197,8,0)</f>
        <v>tier - 1</v>
      </c>
      <c r="P854" t="str">
        <f>VLOOKUP(A854,'Hospitalisation Details'!A$1:I3197,9,0)</f>
        <v>R1011</v>
      </c>
      <c r="Q854" s="15">
        <f>VLOOKUP(A854,'Hospitalisation Details'!A$1:M3197,13,0)</f>
        <v>61</v>
      </c>
    </row>
    <row r="855" spans="1:17" ht="15" x14ac:dyDescent="0.25">
      <c r="A855" s="1" t="s">
        <v>1517</v>
      </c>
      <c r="B855" t="str">
        <f>VLOOKUP(A855,'Customer Names'!A$1:D3190,4,0)</f>
        <v>Joslyn</v>
      </c>
      <c r="C855">
        <f>VLOOKUP(A855,'Medical Examinations'!A$1:B3190,2,0)</f>
        <v>31.57</v>
      </c>
      <c r="D855">
        <f>VLOOKUP(A855,'Medical Examinations'!A$1:C3191,3,0)</f>
        <v>7.92</v>
      </c>
      <c r="E855" s="15" t="str">
        <f>VLOOKUP(A855,'Medical Examinations'!A$1:D3190,4,0)</f>
        <v>Yes</v>
      </c>
      <c r="F855" s="15" t="str">
        <f>VLOOKUP(A855,'Medical Examinations'!A$1:E3190,5,0)</f>
        <v>NO</v>
      </c>
      <c r="G855" s="15" t="str">
        <f>VLOOKUP(A855,'Medical Examinations'!A$1:F3190,6,0)</f>
        <v>NO</v>
      </c>
      <c r="H855" s="15">
        <f>VLOOKUP(A855,'Medical Examinations'!A$1:G3190,7,0)</f>
        <v>2</v>
      </c>
      <c r="I855" t="str">
        <f>VLOOKUP(A855,'Medical Examinations'!A$1:H3189,8,0)</f>
        <v>NO</v>
      </c>
      <c r="J855" t="str">
        <f>VLOOKUP(A855,'Medical Examinations'!A$1:J3190,10,0)</f>
        <v>NormalWeight</v>
      </c>
      <c r="K855" t="str">
        <f>VLOOKUP(A855,'Medical Examinations'!A$1:K3189,11,0)</f>
        <v>Diabetes</v>
      </c>
      <c r="L855" t="str">
        <f>VLOOKUP(A855,'Hospitalisation Details'!A$1:L3197,12,0)</f>
        <v>28-Nov-1961</v>
      </c>
      <c r="M855">
        <f>VLOOKUP(A855,'Hospitalisation Details'!A$1:F3198,6,0)</f>
        <v>12557.61</v>
      </c>
      <c r="N855" s="15" t="str">
        <f>VLOOKUP(A855,'Hospitalisation Details'!A$1:G3197,7,0)</f>
        <v>tier - 3</v>
      </c>
      <c r="O855" s="15" t="str">
        <f>VLOOKUP(A855,'Hospitalisation Details'!A$1:H3198,8,0)</f>
        <v>tier - 3</v>
      </c>
      <c r="P855" t="str">
        <f>VLOOKUP(A855,'Hospitalisation Details'!A$1:I3198,9,0)</f>
        <v>R1013</v>
      </c>
      <c r="Q855" s="15">
        <f>VLOOKUP(A855,'Hospitalisation Details'!A$1:M3198,13,0)</f>
        <v>61</v>
      </c>
    </row>
    <row r="856" spans="1:17" ht="15" x14ac:dyDescent="0.25">
      <c r="A856" s="1" t="s">
        <v>1516</v>
      </c>
      <c r="B856" t="str">
        <f>VLOOKUP(A856,'Customer Names'!A$1:D3191,4,0)</f>
        <v>Bennie</v>
      </c>
      <c r="C856">
        <f>VLOOKUP(A856,'Medical Examinations'!A$1:B3191,2,0)</f>
        <v>24.32</v>
      </c>
      <c r="D856">
        <f>VLOOKUP(A856,'Medical Examinations'!A$1:C3192,3,0)</f>
        <v>7.48</v>
      </c>
      <c r="E856" s="15" t="str">
        <f>VLOOKUP(A856,'Medical Examinations'!A$1:D3191,4,0)</f>
        <v>NO</v>
      </c>
      <c r="F856" s="15" t="str">
        <f>VLOOKUP(A856,'Medical Examinations'!A$1:E3191,5,0)</f>
        <v>NO</v>
      </c>
      <c r="G856" s="15" t="str">
        <f>VLOOKUP(A856,'Medical Examinations'!A$1:F3191,6,0)</f>
        <v>NO</v>
      </c>
      <c r="H856" s="15">
        <f>VLOOKUP(A856,'Medical Examinations'!A$1:G3191,7,0)</f>
        <v>0</v>
      </c>
      <c r="I856" t="str">
        <f>VLOOKUP(A856,'Medical Examinations'!A$1:H3190,8,0)</f>
        <v>NO</v>
      </c>
      <c r="J856" t="str">
        <f>VLOOKUP(A856,'Medical Examinations'!A$1:J3191,10,0)</f>
        <v>Obesity</v>
      </c>
      <c r="K856" t="str">
        <f>VLOOKUP(A856,'Medical Examinations'!A$1:K3190,11,0)</f>
        <v>Diabetes</v>
      </c>
      <c r="L856" t="str">
        <f>VLOOKUP(A856,'Hospitalisation Details'!A$1:L3198,12,0)</f>
        <v>16-Oct-1962</v>
      </c>
      <c r="M856">
        <f>VLOOKUP(A856,'Hospitalisation Details'!A$1:F3199,6,0)</f>
        <v>12523.6</v>
      </c>
      <c r="N856" s="15" t="str">
        <f>VLOOKUP(A856,'Hospitalisation Details'!A$1:G3198,7,0)</f>
        <v>tier - 3</v>
      </c>
      <c r="O856" s="15" t="str">
        <f>VLOOKUP(A856,'Hospitalisation Details'!A$1:H3199,8,0)</f>
        <v>tier - 3</v>
      </c>
      <c r="P856" t="str">
        <f>VLOOKUP(A856,'Hospitalisation Details'!A$1:I3199,9,0)</f>
        <v>R1012</v>
      </c>
      <c r="Q856" s="15">
        <f>VLOOKUP(A856,'Hospitalisation Details'!A$1:M3199,13,0)</f>
        <v>60</v>
      </c>
    </row>
    <row r="857" spans="1:17" ht="15" x14ac:dyDescent="0.25">
      <c r="A857" s="1" t="s">
        <v>1515</v>
      </c>
      <c r="B857" t="str">
        <f>VLOOKUP(A857,'Customer Names'!A$1:D3192,4,0)</f>
        <v>Kanyane</v>
      </c>
      <c r="C857">
        <f>VLOOKUP(A857,'Medical Examinations'!A$1:B3192,2,0)</f>
        <v>31.07</v>
      </c>
      <c r="D857">
        <f>VLOOKUP(A857,'Medical Examinations'!A$1:C3193,3,0)</f>
        <v>4.62</v>
      </c>
      <c r="E857" s="15" t="str">
        <f>VLOOKUP(A857,'Medical Examinations'!A$1:D3192,4,0)</f>
        <v>Yes</v>
      </c>
      <c r="F857" s="15" t="str">
        <f>VLOOKUP(A857,'Medical Examinations'!A$1:E3192,5,0)</f>
        <v>NO</v>
      </c>
      <c r="G857" s="15" t="str">
        <f>VLOOKUP(A857,'Medical Examinations'!A$1:F3192,6,0)</f>
        <v>NO</v>
      </c>
      <c r="H857" s="15">
        <f>VLOOKUP(A857,'Medical Examinations'!A$1:G3192,7,0)</f>
        <v>2</v>
      </c>
      <c r="I857" t="str">
        <f>VLOOKUP(A857,'Medical Examinations'!A$1:H3191,8,0)</f>
        <v>NO</v>
      </c>
      <c r="J857" t="str">
        <f>VLOOKUP(A857,'Medical Examinations'!A$1:J3192,10,0)</f>
        <v>Obesity</v>
      </c>
      <c r="K857" t="str">
        <f>VLOOKUP(A857,'Medical Examinations'!A$1:K3191,11,0)</f>
        <v>Normal</v>
      </c>
      <c r="L857" t="str">
        <f>VLOOKUP(A857,'Hospitalisation Details'!A$1:L3199,12,0)</f>
        <v>12-Jul-1966</v>
      </c>
      <c r="M857">
        <f>VLOOKUP(A857,'Hospitalisation Details'!A$1:F3200,6,0)</f>
        <v>12499.88</v>
      </c>
      <c r="N857" s="15" t="str">
        <f>VLOOKUP(A857,'Hospitalisation Details'!A$1:G3199,7,0)</f>
        <v>tier - 3</v>
      </c>
      <c r="O857" s="15" t="str">
        <f>VLOOKUP(A857,'Hospitalisation Details'!A$1:H3200,8,0)</f>
        <v>tier - 2</v>
      </c>
      <c r="P857" t="str">
        <f>VLOOKUP(A857,'Hospitalisation Details'!A$1:I3200,9,0)</f>
        <v>R1012</v>
      </c>
      <c r="Q857" s="15">
        <f>VLOOKUP(A857,'Hospitalisation Details'!A$1:M3200,13,0)</f>
        <v>56</v>
      </c>
    </row>
    <row r="858" spans="1:17" ht="15" x14ac:dyDescent="0.25">
      <c r="A858" s="1" t="s">
        <v>1514</v>
      </c>
      <c r="B858" t="str">
        <f>VLOOKUP(A858,'Customer Names'!A$1:D3193,4,0)</f>
        <v>McFadden</v>
      </c>
      <c r="C858">
        <f>VLOOKUP(A858,'Medical Examinations'!A$1:B3193,2,0)</f>
        <v>35.814999999999998</v>
      </c>
      <c r="D858">
        <f>VLOOKUP(A858,'Medical Examinations'!A$1:C3194,3,0)</f>
        <v>8.4700000000000006</v>
      </c>
      <c r="E858" s="15" t="str">
        <f>VLOOKUP(A858,'Medical Examinations'!A$1:D3193,4,0)</f>
        <v>NO</v>
      </c>
      <c r="F858" s="15" t="str">
        <f>VLOOKUP(A858,'Medical Examinations'!A$1:E3193,5,0)</f>
        <v>NO</v>
      </c>
      <c r="G858" s="15" t="str">
        <f>VLOOKUP(A858,'Medical Examinations'!A$1:F3193,6,0)</f>
        <v>NO</v>
      </c>
      <c r="H858" s="15">
        <f>VLOOKUP(A858,'Medical Examinations'!A$1:G3193,7,0)</f>
        <v>0</v>
      </c>
      <c r="I858" t="str">
        <f>VLOOKUP(A858,'Medical Examinations'!A$1:H3192,8,0)</f>
        <v>NO</v>
      </c>
      <c r="J858" t="str">
        <f>VLOOKUP(A858,'Medical Examinations'!A$1:J3193,10,0)</f>
        <v>Obesity</v>
      </c>
      <c r="K858" t="str">
        <f>VLOOKUP(A858,'Medical Examinations'!A$1:K3192,11,0)</f>
        <v>Diabetes</v>
      </c>
      <c r="L858" t="str">
        <f>VLOOKUP(A858,'Hospitalisation Details'!A$1:L3200,12,0)</f>
        <v>3-Dec-1968</v>
      </c>
      <c r="M858">
        <f>VLOOKUP(A858,'Hospitalisation Details'!A$1:F3201,6,0)</f>
        <v>12495.29</v>
      </c>
      <c r="N858" s="15" t="str">
        <f>VLOOKUP(A858,'Hospitalisation Details'!A$1:G3200,7,0)</f>
        <v>tier - 3</v>
      </c>
      <c r="O858" s="15" t="str">
        <f>VLOOKUP(A858,'Hospitalisation Details'!A$1:H3201,8,0)</f>
        <v>tier - 3</v>
      </c>
      <c r="P858" t="str">
        <f>VLOOKUP(A858,'Hospitalisation Details'!A$1:I3201,9,0)</f>
        <v>R1012</v>
      </c>
      <c r="Q858" s="15">
        <f>VLOOKUP(A858,'Hospitalisation Details'!A$1:M3201,13,0)</f>
        <v>54</v>
      </c>
    </row>
    <row r="859" spans="1:17" ht="15" x14ac:dyDescent="0.25">
      <c r="A859" s="1" t="s">
        <v>1513</v>
      </c>
      <c r="B859" t="str">
        <f>VLOOKUP(A859,'Customer Names'!A$1:D3194,4,0)</f>
        <v>Connolly</v>
      </c>
      <c r="C859">
        <f>VLOOKUP(A859,'Medical Examinations'!A$1:B3194,2,0)</f>
        <v>40.81</v>
      </c>
      <c r="D859">
        <f>VLOOKUP(A859,'Medical Examinations'!A$1:C3195,3,0)</f>
        <v>10.58</v>
      </c>
      <c r="E859" s="15" t="str">
        <f>VLOOKUP(A859,'Medical Examinations'!A$1:D3194,4,0)</f>
        <v>Yes</v>
      </c>
      <c r="F859" s="15" t="str">
        <f>VLOOKUP(A859,'Medical Examinations'!A$1:E3194,5,0)</f>
        <v>NO</v>
      </c>
      <c r="G859" s="15" t="str">
        <f>VLOOKUP(A859,'Medical Examinations'!A$1:F3194,6,0)</f>
        <v>NO</v>
      </c>
      <c r="H859" s="15">
        <f>VLOOKUP(A859,'Medical Examinations'!A$1:G3194,7,0)</f>
        <v>0</v>
      </c>
      <c r="I859" t="str">
        <f>VLOOKUP(A859,'Medical Examinations'!A$1:H3193,8,0)</f>
        <v>NO</v>
      </c>
      <c r="J859" t="str">
        <f>VLOOKUP(A859,'Medical Examinations'!A$1:J3194,10,0)</f>
        <v>NormalWeight</v>
      </c>
      <c r="K859" t="str">
        <f>VLOOKUP(A859,'Medical Examinations'!A$1:K3193,11,0)</f>
        <v>Diabetes</v>
      </c>
      <c r="L859" t="str">
        <f>VLOOKUP(A859,'Hospitalisation Details'!A$1:L3201,12,0)</f>
        <v>1-Sep-1967</v>
      </c>
      <c r="M859">
        <f>VLOOKUP(A859,'Hospitalisation Details'!A$1:F3202,6,0)</f>
        <v>12485.8</v>
      </c>
      <c r="N859" s="15" t="str">
        <f>VLOOKUP(A859,'Hospitalisation Details'!A$1:G3201,7,0)</f>
        <v>tier - 3</v>
      </c>
      <c r="O859" s="15" t="str">
        <f>VLOOKUP(A859,'Hospitalisation Details'!A$1:H3202,8,0)</f>
        <v>tier - 3</v>
      </c>
      <c r="P859" t="str">
        <f>VLOOKUP(A859,'Hospitalisation Details'!A$1:I3202,9,0)</f>
        <v>R1013</v>
      </c>
      <c r="Q859" s="15">
        <f>VLOOKUP(A859,'Hospitalisation Details'!A$1:M3202,13,0)</f>
        <v>55</v>
      </c>
    </row>
    <row r="860" spans="1:17" ht="15" x14ac:dyDescent="0.25">
      <c r="A860" s="1" t="s">
        <v>1512</v>
      </c>
      <c r="B860" t="str">
        <f>VLOOKUP(A860,'Customer Names'!A$1:D3195,4,0)</f>
        <v>Merino</v>
      </c>
      <c r="C860">
        <f>VLOOKUP(A860,'Medical Examinations'!A$1:B3195,2,0)</f>
        <v>24.605</v>
      </c>
      <c r="D860">
        <f>VLOOKUP(A860,'Medical Examinations'!A$1:C3196,3,0)</f>
        <v>7.48</v>
      </c>
      <c r="E860" s="15" t="str">
        <f>VLOOKUP(A860,'Medical Examinations'!A$1:D3195,4,0)</f>
        <v>NO</v>
      </c>
      <c r="F860" s="15" t="str">
        <f>VLOOKUP(A860,'Medical Examinations'!A$1:E3195,5,0)</f>
        <v>NO</v>
      </c>
      <c r="G860" s="15" t="str">
        <f>VLOOKUP(A860,'Medical Examinations'!A$1:F3195,6,0)</f>
        <v>NO</v>
      </c>
      <c r="H860" s="15">
        <f>VLOOKUP(A860,'Medical Examinations'!A$1:G3195,7,0)</f>
        <v>0</v>
      </c>
      <c r="I860" t="str">
        <f>VLOOKUP(A860,'Medical Examinations'!A$1:H3194,8,0)</f>
        <v>NO</v>
      </c>
      <c r="J860" t="str">
        <f>VLOOKUP(A860,'Medical Examinations'!A$1:J3195,10,0)</f>
        <v>NormalWeight</v>
      </c>
      <c r="K860" t="str">
        <f>VLOOKUP(A860,'Medical Examinations'!A$1:K3194,11,0)</f>
        <v>Diabetes</v>
      </c>
      <c r="L860" t="str">
        <f>VLOOKUP(A860,'Hospitalisation Details'!A$1:L3202,12,0)</f>
        <v>12-Nov-1968</v>
      </c>
      <c r="M860">
        <f>VLOOKUP(A860,'Hospitalisation Details'!A$1:F3203,6,0)</f>
        <v>12479.71</v>
      </c>
      <c r="N860" s="15" t="str">
        <f>VLOOKUP(A860,'Hospitalisation Details'!A$1:G3202,7,0)</f>
        <v>tier - 3</v>
      </c>
      <c r="O860" s="15" t="str">
        <f>VLOOKUP(A860,'Hospitalisation Details'!A$1:H3203,8,0)</f>
        <v>tier - 3</v>
      </c>
      <c r="P860" t="str">
        <f>VLOOKUP(A860,'Hospitalisation Details'!A$1:I3203,9,0)</f>
        <v>R1012</v>
      </c>
      <c r="Q860" s="15">
        <f>VLOOKUP(A860,'Hospitalisation Details'!A$1:M3203,13,0)</f>
        <v>54</v>
      </c>
    </row>
    <row r="861" spans="1:17" ht="15" x14ac:dyDescent="0.25">
      <c r="A861" s="1" t="s">
        <v>1511</v>
      </c>
      <c r="B861" t="str">
        <f>VLOOKUP(A861,'Customer Names'!A$1:D3196,4,0)</f>
        <v>Baird</v>
      </c>
      <c r="C861">
        <f>VLOOKUP(A861,'Medical Examinations'!A$1:B3196,2,0)</f>
        <v>21.47</v>
      </c>
      <c r="D861">
        <f>VLOOKUP(A861,'Medical Examinations'!A$1:C3197,3,0)</f>
        <v>7.82</v>
      </c>
      <c r="E861" s="15" t="str">
        <f>VLOOKUP(A861,'Medical Examinations'!A$1:D3196,4,0)</f>
        <v>NO</v>
      </c>
      <c r="F861" s="15" t="str">
        <f>VLOOKUP(A861,'Medical Examinations'!A$1:E3196,5,0)</f>
        <v>NO</v>
      </c>
      <c r="G861" s="15" t="str">
        <f>VLOOKUP(A861,'Medical Examinations'!A$1:F3196,6,0)</f>
        <v>NO</v>
      </c>
      <c r="H861" s="15">
        <f>VLOOKUP(A861,'Medical Examinations'!A$1:G3196,7,0)</f>
        <v>0</v>
      </c>
      <c r="I861" t="str">
        <f>VLOOKUP(A861,'Medical Examinations'!A$1:H3195,8,0)</f>
        <v>NO</v>
      </c>
      <c r="J861" t="str">
        <f>VLOOKUP(A861,'Medical Examinations'!A$1:J3196,10,0)</f>
        <v>Obesity</v>
      </c>
      <c r="K861" t="str">
        <f>VLOOKUP(A861,'Medical Examinations'!A$1:K3195,11,0)</f>
        <v>Diabetes</v>
      </c>
      <c r="L861" t="str">
        <f>VLOOKUP(A861,'Hospitalisation Details'!A$1:L3203,12,0)</f>
        <v>26-Nov-1968</v>
      </c>
      <c r="M861">
        <f>VLOOKUP(A861,'Hospitalisation Details'!A$1:F3204,6,0)</f>
        <v>12475.35</v>
      </c>
      <c r="N861" s="15" t="str">
        <f>VLOOKUP(A861,'Hospitalisation Details'!A$1:G3203,7,0)</f>
        <v>tier - 3</v>
      </c>
      <c r="O861" s="15" t="str">
        <f>VLOOKUP(A861,'Hospitalisation Details'!A$1:H3204,8,0)</f>
        <v>tier - 1</v>
      </c>
      <c r="P861" t="str">
        <f>VLOOKUP(A861,'Hospitalisation Details'!A$1:I3204,9,0)</f>
        <v>R1012</v>
      </c>
      <c r="Q861" s="15">
        <f>VLOOKUP(A861,'Hospitalisation Details'!A$1:M3204,13,0)</f>
        <v>54</v>
      </c>
    </row>
    <row r="862" spans="1:17" ht="15" x14ac:dyDescent="0.25">
      <c r="A862" s="1" t="s">
        <v>1510</v>
      </c>
      <c r="B862" t="str">
        <f>VLOOKUP(A862,'Customer Names'!A$1:D3197,4,0)</f>
        <v>Locatelli</v>
      </c>
      <c r="C862">
        <f>VLOOKUP(A862,'Medical Examinations'!A$1:B3197,2,0)</f>
        <v>52.89</v>
      </c>
      <c r="D862">
        <f>VLOOKUP(A862,'Medical Examinations'!A$1:C3198,3,0)</f>
        <v>4.96</v>
      </c>
      <c r="E862" s="15" t="str">
        <f>VLOOKUP(A862,'Medical Examinations'!A$1:D3197,4,0)</f>
        <v>Yes</v>
      </c>
      <c r="F862" s="15" t="str">
        <f>VLOOKUP(A862,'Medical Examinations'!A$1:E3197,5,0)</f>
        <v>NO</v>
      </c>
      <c r="G862" s="15" t="str">
        <f>VLOOKUP(A862,'Medical Examinations'!A$1:F3197,6,0)</f>
        <v>NO</v>
      </c>
      <c r="H862" s="15">
        <f>VLOOKUP(A862,'Medical Examinations'!A$1:G3197,7,0)</f>
        <v>1</v>
      </c>
      <c r="I862" t="str">
        <f>VLOOKUP(A862,'Medical Examinations'!A$1:H3196,8,0)</f>
        <v>NO</v>
      </c>
      <c r="J862" t="str">
        <f>VLOOKUP(A862,'Medical Examinations'!A$1:J3197,10,0)</f>
        <v>Obesity</v>
      </c>
      <c r="K862" t="str">
        <f>VLOOKUP(A862,'Medical Examinations'!A$1:K3196,11,0)</f>
        <v>Normal</v>
      </c>
      <c r="L862" t="str">
        <f>VLOOKUP(A862,'Hospitalisation Details'!A$1:L3204,12,0)</f>
        <v>9-Aug-1995</v>
      </c>
      <c r="M862">
        <f>VLOOKUP(A862,'Hospitalisation Details'!A$1:F3205,6,0)</f>
        <v>12452.25</v>
      </c>
      <c r="N862" s="15" t="str">
        <f>VLOOKUP(A862,'Hospitalisation Details'!A$1:G3204,7,0)</f>
        <v>tier - 3</v>
      </c>
      <c r="O862" s="15" t="str">
        <f>VLOOKUP(A862,'Hospitalisation Details'!A$1:H3205,8,0)</f>
        <v>tier - 3</v>
      </c>
      <c r="P862" t="str">
        <f>VLOOKUP(A862,'Hospitalisation Details'!A$1:I3205,9,0)</f>
        <v>R1012</v>
      </c>
      <c r="Q862" s="15">
        <f>VLOOKUP(A862,'Hospitalisation Details'!A$1:M3205,13,0)</f>
        <v>27</v>
      </c>
    </row>
    <row r="863" spans="1:17" ht="15" x14ac:dyDescent="0.25">
      <c r="A863" s="1" t="s">
        <v>1509</v>
      </c>
      <c r="B863" t="str">
        <f>VLOOKUP(A863,'Customer Names'!A$1:D3198,4,0)</f>
        <v>Brake</v>
      </c>
      <c r="C863">
        <f>VLOOKUP(A863,'Medical Examinations'!A$1:B3198,2,0)</f>
        <v>32.965000000000003</v>
      </c>
      <c r="D863">
        <f>VLOOKUP(A863,'Medical Examinations'!A$1:C3199,3,0)</f>
        <v>6.15</v>
      </c>
      <c r="E863" s="15" t="str">
        <f>VLOOKUP(A863,'Medical Examinations'!A$1:D3198,4,0)</f>
        <v>Yes</v>
      </c>
      <c r="F863" s="15" t="str">
        <f>VLOOKUP(A863,'Medical Examinations'!A$1:E3198,5,0)</f>
        <v>NO</v>
      </c>
      <c r="G863" s="15" t="str">
        <f>VLOOKUP(A863,'Medical Examinations'!A$1:F3198,6,0)</f>
        <v>NO</v>
      </c>
      <c r="H863" s="15">
        <f>VLOOKUP(A863,'Medical Examinations'!A$1:G3198,7,0)</f>
        <v>1</v>
      </c>
      <c r="I863" t="str">
        <f>VLOOKUP(A863,'Medical Examinations'!A$1:H3197,8,0)</f>
        <v>NO</v>
      </c>
      <c r="J863" t="str">
        <f>VLOOKUP(A863,'Medical Examinations'!A$1:J3198,10,0)</f>
        <v>Obesity</v>
      </c>
      <c r="K863" t="str">
        <f>VLOOKUP(A863,'Medical Examinations'!A$1:K3197,11,0)</f>
        <v>Pre-Diabetes</v>
      </c>
      <c r="L863" t="str">
        <f>VLOOKUP(A863,'Hospitalisation Details'!A$1:L3205,12,0)</f>
        <v>4-Aug-1964</v>
      </c>
      <c r="M863">
        <f>VLOOKUP(A863,'Hospitalisation Details'!A$1:F3206,6,0)</f>
        <v>12430.95</v>
      </c>
      <c r="N863" s="15" t="str">
        <f>VLOOKUP(A863,'Hospitalisation Details'!A$1:G3205,7,0)</f>
        <v>tier - 3</v>
      </c>
      <c r="O863" s="15" t="str">
        <f>VLOOKUP(A863,'Hospitalisation Details'!A$1:H3206,8,0)</f>
        <v>tier - 3</v>
      </c>
      <c r="P863" t="str">
        <f>VLOOKUP(A863,'Hospitalisation Details'!A$1:I3206,9,0)</f>
        <v>R1024</v>
      </c>
      <c r="Q863" s="15">
        <f>VLOOKUP(A863,'Hospitalisation Details'!A$1:M3206,13,0)</f>
        <v>58</v>
      </c>
    </row>
    <row r="864" spans="1:17" ht="15" x14ac:dyDescent="0.25">
      <c r="A864" s="1" t="s">
        <v>1508</v>
      </c>
      <c r="B864" t="str">
        <f>VLOOKUP(A864,'Customer Names'!A$1:D3199,4,0)</f>
        <v>Jacobs</v>
      </c>
      <c r="C864">
        <f>VLOOKUP(A864,'Medical Examinations'!A$1:B3199,2,0)</f>
        <v>36.799999999999997</v>
      </c>
      <c r="D864">
        <f>VLOOKUP(A864,'Medical Examinations'!A$1:C3200,3,0)</f>
        <v>4.62</v>
      </c>
      <c r="E864" s="15" t="str">
        <f>VLOOKUP(A864,'Medical Examinations'!A$1:D3199,4,0)</f>
        <v>NO</v>
      </c>
      <c r="F864" s="15" t="str">
        <f>VLOOKUP(A864,'Medical Examinations'!A$1:E3199,5,0)</f>
        <v>NO</v>
      </c>
      <c r="G864" s="15" t="str">
        <f>VLOOKUP(A864,'Medical Examinations'!A$1:F3199,6,0)</f>
        <v>Yes</v>
      </c>
      <c r="H864" s="15">
        <f>VLOOKUP(A864,'Medical Examinations'!A$1:G3199,7,0)</f>
        <v>1</v>
      </c>
      <c r="I864" t="str">
        <f>VLOOKUP(A864,'Medical Examinations'!A$1:H3198,8,0)</f>
        <v>NO</v>
      </c>
      <c r="J864" t="str">
        <f>VLOOKUP(A864,'Medical Examinations'!A$1:J3199,10,0)</f>
        <v>Obesity</v>
      </c>
      <c r="K864" t="str">
        <f>VLOOKUP(A864,'Medical Examinations'!A$1:K3198,11,0)</f>
        <v>Normal</v>
      </c>
      <c r="L864" t="str">
        <f>VLOOKUP(A864,'Hospitalisation Details'!A$1:L3206,12,0)</f>
        <v>14-Jul-1979</v>
      </c>
      <c r="M864">
        <f>VLOOKUP(A864,'Hospitalisation Details'!A$1:F3207,6,0)</f>
        <v>12408.29</v>
      </c>
      <c r="N864" s="15" t="str">
        <f>VLOOKUP(A864,'Hospitalisation Details'!A$1:G3206,7,0)</f>
        <v>tier - 3</v>
      </c>
      <c r="O864" s="15" t="str">
        <f>VLOOKUP(A864,'Hospitalisation Details'!A$1:H3207,8,0)</f>
        <v>tier - 1</v>
      </c>
      <c r="P864" t="str">
        <f>VLOOKUP(A864,'Hospitalisation Details'!A$1:I3207,9,0)</f>
        <v>R1022</v>
      </c>
      <c r="Q864" s="15">
        <f>VLOOKUP(A864,'Hospitalisation Details'!A$1:M3207,13,0)</f>
        <v>43</v>
      </c>
    </row>
    <row r="865" spans="1:17" ht="15" x14ac:dyDescent="0.25">
      <c r="A865" s="1" t="s">
        <v>1507</v>
      </c>
      <c r="B865" t="str">
        <f>VLOOKUP(A865,'Customer Names'!A$1:D3200,4,0)</f>
        <v>Vaught</v>
      </c>
      <c r="C865">
        <f>VLOOKUP(A865,'Medical Examinations'!A$1:B3200,2,0)</f>
        <v>34.299999999999997</v>
      </c>
      <c r="D865">
        <f>VLOOKUP(A865,'Medical Examinations'!A$1:C3201,3,0)</f>
        <v>4.87</v>
      </c>
      <c r="E865" s="15" t="str">
        <f>VLOOKUP(A865,'Medical Examinations'!A$1:D3200,4,0)</f>
        <v>NO</v>
      </c>
      <c r="F865" s="15" t="str">
        <f>VLOOKUP(A865,'Medical Examinations'!A$1:E3200,5,0)</f>
        <v>NO</v>
      </c>
      <c r="G865" s="15" t="str">
        <f>VLOOKUP(A865,'Medical Examinations'!A$1:F3200,6,0)</f>
        <v>NO</v>
      </c>
      <c r="H865" s="15">
        <f>VLOOKUP(A865,'Medical Examinations'!A$1:G3200,7,0)</f>
        <v>2</v>
      </c>
      <c r="I865" t="str">
        <f>VLOOKUP(A865,'Medical Examinations'!A$1:H3199,8,0)</f>
        <v>NO</v>
      </c>
      <c r="J865" t="str">
        <f>VLOOKUP(A865,'Medical Examinations'!A$1:J3200,10,0)</f>
        <v>Obesity</v>
      </c>
      <c r="K865" t="str">
        <f>VLOOKUP(A865,'Medical Examinations'!A$1:K3199,11,0)</f>
        <v>Normal</v>
      </c>
      <c r="L865" t="str">
        <f>VLOOKUP(A865,'Hospitalisation Details'!A$1:L3207,12,0)</f>
        <v>21-Aug-1972</v>
      </c>
      <c r="M865">
        <f>VLOOKUP(A865,'Hospitalisation Details'!A$1:F3208,6,0)</f>
        <v>12407.3</v>
      </c>
      <c r="N865" s="15" t="str">
        <f>VLOOKUP(A865,'Hospitalisation Details'!A$1:G3207,7,0)</f>
        <v>tier - 3</v>
      </c>
      <c r="O865" s="15" t="str">
        <f>VLOOKUP(A865,'Hospitalisation Details'!A$1:H3208,8,0)</f>
        <v>tier - 2</v>
      </c>
      <c r="P865" t="str">
        <f>VLOOKUP(A865,'Hospitalisation Details'!A$1:I3208,9,0)</f>
        <v>R1021</v>
      </c>
      <c r="Q865" s="15">
        <f>VLOOKUP(A865,'Hospitalisation Details'!A$1:M3208,13,0)</f>
        <v>50</v>
      </c>
    </row>
    <row r="866" spans="1:17" ht="15" x14ac:dyDescent="0.25">
      <c r="A866" s="1" t="s">
        <v>1506</v>
      </c>
      <c r="B866" t="str">
        <f>VLOOKUP(A866,'Customer Names'!A$1:D3201,4,0)</f>
        <v>Monteleone</v>
      </c>
      <c r="C866">
        <f>VLOOKUP(A866,'Medical Examinations'!A$1:B3201,2,0)</f>
        <v>35.244999999999997</v>
      </c>
      <c r="D866">
        <f>VLOOKUP(A866,'Medical Examinations'!A$1:C3202,3,0)</f>
        <v>4.63</v>
      </c>
      <c r="E866" s="15" t="str">
        <f>VLOOKUP(A866,'Medical Examinations'!A$1:D3201,4,0)</f>
        <v>NO</v>
      </c>
      <c r="F866" s="15" t="str">
        <f>VLOOKUP(A866,'Medical Examinations'!A$1:E3201,5,0)</f>
        <v>NO</v>
      </c>
      <c r="G866" s="15" t="str">
        <f>VLOOKUP(A866,'Medical Examinations'!A$1:F3201,6,0)</f>
        <v>NO</v>
      </c>
      <c r="H866" s="15">
        <f>VLOOKUP(A866,'Medical Examinations'!A$1:G3201,7,0)</f>
        <v>0</v>
      </c>
      <c r="I866" t="str">
        <f>VLOOKUP(A866,'Medical Examinations'!A$1:H3200,8,0)</f>
        <v>NO</v>
      </c>
      <c r="J866" t="str">
        <f>VLOOKUP(A866,'Medical Examinations'!A$1:J3201,10,0)</f>
        <v>Over Weight</v>
      </c>
      <c r="K866" t="str">
        <f>VLOOKUP(A866,'Medical Examinations'!A$1:K3200,11,0)</f>
        <v>Normal</v>
      </c>
      <c r="L866" t="str">
        <f>VLOOKUP(A866,'Hospitalisation Details'!A$1:L3208,12,0)</f>
        <v>29-Dec-1989</v>
      </c>
      <c r="M866">
        <f>VLOOKUP(A866,'Hospitalisation Details'!A$1:F3209,6,0)</f>
        <v>12404.88</v>
      </c>
      <c r="N866" s="15" t="str">
        <f>VLOOKUP(A866,'Hospitalisation Details'!A$1:G3208,7,0)</f>
        <v>tier - 3</v>
      </c>
      <c r="O866" s="15" t="str">
        <f>VLOOKUP(A866,'Hospitalisation Details'!A$1:H3209,8,0)</f>
        <v>tier - 3</v>
      </c>
      <c r="P866" t="str">
        <f>VLOOKUP(A866,'Hospitalisation Details'!A$1:I3209,9,0)</f>
        <v>R1016</v>
      </c>
      <c r="Q866" s="15">
        <f>VLOOKUP(A866,'Hospitalisation Details'!A$1:M3209,13,0)</f>
        <v>33</v>
      </c>
    </row>
    <row r="867" spans="1:17" ht="15" x14ac:dyDescent="0.25">
      <c r="A867" s="1" t="s">
        <v>1505</v>
      </c>
      <c r="B867" t="str">
        <f>VLOOKUP(A867,'Customer Names'!A$1:D3202,4,0)</f>
        <v>Verdugo</v>
      </c>
      <c r="C867">
        <f>VLOOKUP(A867,'Medical Examinations'!A$1:B3202,2,0)</f>
        <v>26.23</v>
      </c>
      <c r="D867">
        <f>VLOOKUP(A867,'Medical Examinations'!A$1:C3203,3,0)</f>
        <v>11.93</v>
      </c>
      <c r="E867" s="15" t="str">
        <f>VLOOKUP(A867,'Medical Examinations'!A$1:D3202,4,0)</f>
        <v>NO</v>
      </c>
      <c r="F867" s="15" t="str">
        <f>VLOOKUP(A867,'Medical Examinations'!A$1:E3202,5,0)</f>
        <v>NO</v>
      </c>
      <c r="G867" s="15" t="str">
        <f>VLOOKUP(A867,'Medical Examinations'!A$1:F3202,6,0)</f>
        <v>NO</v>
      </c>
      <c r="H867" s="15">
        <f>VLOOKUP(A867,'Medical Examinations'!A$1:G3202,7,0)</f>
        <v>0</v>
      </c>
      <c r="I867" t="str">
        <f>VLOOKUP(A867,'Medical Examinations'!A$1:H3201,8,0)</f>
        <v>NO</v>
      </c>
      <c r="J867" t="str">
        <f>VLOOKUP(A867,'Medical Examinations'!A$1:J3202,10,0)</f>
        <v>Obesity</v>
      </c>
      <c r="K867" t="str">
        <f>VLOOKUP(A867,'Medical Examinations'!A$1:K3201,11,0)</f>
        <v>Diabetes</v>
      </c>
      <c r="L867" t="str">
        <f>VLOOKUP(A867,'Hospitalisation Details'!A$1:L3209,12,0)</f>
        <v>26-Sep-1962</v>
      </c>
      <c r="M867">
        <f>VLOOKUP(A867,'Hospitalisation Details'!A$1:F3210,6,0)</f>
        <v>12369.89</v>
      </c>
      <c r="N867" s="15" t="str">
        <f>VLOOKUP(A867,'Hospitalisation Details'!A$1:G3209,7,0)</f>
        <v>tier - 3</v>
      </c>
      <c r="O867" s="15" t="str">
        <f>VLOOKUP(A867,'Hospitalisation Details'!A$1:H3210,8,0)</f>
        <v>tier - 2</v>
      </c>
      <c r="P867" t="str">
        <f>VLOOKUP(A867,'Hospitalisation Details'!A$1:I3210,9,0)</f>
        <v>R1024</v>
      </c>
      <c r="Q867" s="15">
        <f>VLOOKUP(A867,'Hospitalisation Details'!A$1:M3210,13,0)</f>
        <v>60</v>
      </c>
    </row>
    <row r="868" spans="1:17" ht="15" x14ac:dyDescent="0.25">
      <c r="A868" s="1" t="s">
        <v>1504</v>
      </c>
      <c r="B868" t="str">
        <f>VLOOKUP(A868,'Customer Names'!A$1:D3203,4,0)</f>
        <v>Sellers</v>
      </c>
      <c r="C868">
        <f>VLOOKUP(A868,'Medical Examinations'!A$1:B3203,2,0)</f>
        <v>36.1</v>
      </c>
      <c r="D868">
        <f>VLOOKUP(A868,'Medical Examinations'!A$1:C3204,3,0)</f>
        <v>5.65</v>
      </c>
      <c r="E868" s="15" t="str">
        <f>VLOOKUP(A868,'Medical Examinations'!A$1:D3203,4,0)</f>
        <v>Yes</v>
      </c>
      <c r="F868" s="15" t="str">
        <f>VLOOKUP(A868,'Medical Examinations'!A$1:E3203,5,0)</f>
        <v>NO</v>
      </c>
      <c r="G868" s="15" t="str">
        <f>VLOOKUP(A868,'Medical Examinations'!A$1:F3203,6,0)</f>
        <v>NO</v>
      </c>
      <c r="H868" s="15">
        <f>VLOOKUP(A868,'Medical Examinations'!A$1:G3203,7,0)</f>
        <v>2</v>
      </c>
      <c r="I868" t="str">
        <f>VLOOKUP(A868,'Medical Examinations'!A$1:H3202,8,0)</f>
        <v>NO</v>
      </c>
      <c r="J868" t="str">
        <f>VLOOKUP(A868,'Medical Examinations'!A$1:J3203,10,0)</f>
        <v>Obesity</v>
      </c>
      <c r="K868" t="str">
        <f>VLOOKUP(A868,'Medical Examinations'!A$1:K3202,11,0)</f>
        <v>Normal</v>
      </c>
      <c r="L868" t="str">
        <f>VLOOKUP(A868,'Hospitalisation Details'!A$1:L3210,12,0)</f>
        <v>29-Dec-1966</v>
      </c>
      <c r="M868">
        <f>VLOOKUP(A868,'Hospitalisation Details'!A$1:F3211,6,0)</f>
        <v>12363.55</v>
      </c>
      <c r="N868" s="15" t="str">
        <f>VLOOKUP(A868,'Hospitalisation Details'!A$1:G3210,7,0)</f>
        <v>tier - 3</v>
      </c>
      <c r="O868" s="15" t="str">
        <f>VLOOKUP(A868,'Hospitalisation Details'!A$1:H3211,8,0)</f>
        <v>tier - 3</v>
      </c>
      <c r="P868" t="str">
        <f>VLOOKUP(A868,'Hospitalisation Details'!A$1:I3211,9,0)</f>
        <v>R1011</v>
      </c>
      <c r="Q868" s="15">
        <f>VLOOKUP(A868,'Hospitalisation Details'!A$1:M3211,13,0)</f>
        <v>56</v>
      </c>
    </row>
    <row r="869" spans="1:17" ht="15" x14ac:dyDescent="0.25">
      <c r="A869" s="1" t="s">
        <v>1503</v>
      </c>
      <c r="B869" t="str">
        <f>VLOOKUP(A869,'Customer Names'!A$1:D3204,4,0)</f>
        <v>Bowman</v>
      </c>
      <c r="C869">
        <f>VLOOKUP(A869,'Medical Examinations'!A$1:B3204,2,0)</f>
        <v>37.1</v>
      </c>
      <c r="D869">
        <f>VLOOKUP(A869,'Medical Examinations'!A$1:C3205,3,0)</f>
        <v>11.21</v>
      </c>
      <c r="E869" s="15" t="str">
        <f>VLOOKUP(A869,'Medical Examinations'!A$1:D3204,4,0)</f>
        <v>Yes</v>
      </c>
      <c r="F869" s="15" t="str">
        <f>VLOOKUP(A869,'Medical Examinations'!A$1:E3204,5,0)</f>
        <v>NO</v>
      </c>
      <c r="G869" s="15" t="str">
        <f>VLOOKUP(A869,'Medical Examinations'!A$1:F3204,6,0)</f>
        <v>Yes</v>
      </c>
      <c r="H869" s="15">
        <f>VLOOKUP(A869,'Medical Examinations'!A$1:G3204,7,0)</f>
        <v>1</v>
      </c>
      <c r="I869" t="str">
        <f>VLOOKUP(A869,'Medical Examinations'!A$1:H3203,8,0)</f>
        <v>NO</v>
      </c>
      <c r="J869" t="str">
        <f>VLOOKUP(A869,'Medical Examinations'!A$1:J3204,10,0)</f>
        <v>Over Weight</v>
      </c>
      <c r="K869" t="str">
        <f>VLOOKUP(A869,'Medical Examinations'!A$1:K3203,11,0)</f>
        <v>Diabetes</v>
      </c>
      <c r="L869" t="str">
        <f>VLOOKUP(A869,'Hospitalisation Details'!A$1:L3211,12,0)</f>
        <v>22-Sep-1963</v>
      </c>
      <c r="M869">
        <f>VLOOKUP(A869,'Hospitalisation Details'!A$1:F3212,6,0)</f>
        <v>12347.17</v>
      </c>
      <c r="N869" s="15" t="str">
        <f>VLOOKUP(A869,'Hospitalisation Details'!A$1:G3211,7,0)</f>
        <v>tier - 3</v>
      </c>
      <c r="O869" s="15" t="str">
        <f>VLOOKUP(A869,'Hospitalisation Details'!A$1:H3212,8,0)</f>
        <v>tier - 3</v>
      </c>
      <c r="P869" t="str">
        <f>VLOOKUP(A869,'Hospitalisation Details'!A$1:I3212,9,0)</f>
        <v>R1011</v>
      </c>
      <c r="Q869" s="15">
        <f>VLOOKUP(A869,'Hospitalisation Details'!A$1:M3212,13,0)</f>
        <v>59</v>
      </c>
    </row>
    <row r="870" spans="1:17" ht="15" x14ac:dyDescent="0.25">
      <c r="A870" s="1" t="s">
        <v>1502</v>
      </c>
      <c r="B870" t="str">
        <f>VLOOKUP(A870,'Customer Names'!A$1:D3205,4,0)</f>
        <v>Marley</v>
      </c>
      <c r="C870">
        <f>VLOOKUP(A870,'Medical Examinations'!A$1:B3205,2,0)</f>
        <v>27.5</v>
      </c>
      <c r="D870">
        <f>VLOOKUP(A870,'Medical Examinations'!A$1:C3206,3,0)</f>
        <v>10.62</v>
      </c>
      <c r="E870" s="15" t="str">
        <f>VLOOKUP(A870,'Medical Examinations'!A$1:D3205,4,0)</f>
        <v>Yes</v>
      </c>
      <c r="F870" s="15" t="str">
        <f>VLOOKUP(A870,'Medical Examinations'!A$1:E3205,5,0)</f>
        <v>NO</v>
      </c>
      <c r="G870" s="15" t="str">
        <f>VLOOKUP(A870,'Medical Examinations'!A$1:F3205,6,0)</f>
        <v>Yes</v>
      </c>
      <c r="H870" s="15">
        <f>VLOOKUP(A870,'Medical Examinations'!A$1:G3205,7,0)</f>
        <v>1</v>
      </c>
      <c r="I870" t="str">
        <f>VLOOKUP(A870,'Medical Examinations'!A$1:H3204,8,0)</f>
        <v>NO</v>
      </c>
      <c r="J870" t="str">
        <f>VLOOKUP(A870,'Medical Examinations'!A$1:J3205,10,0)</f>
        <v>NormalWeight</v>
      </c>
      <c r="K870" t="str">
        <f>VLOOKUP(A870,'Medical Examinations'!A$1:K3204,11,0)</f>
        <v>Diabetes</v>
      </c>
      <c r="L870" t="str">
        <f>VLOOKUP(A870,'Hospitalisation Details'!A$1:L3212,12,0)</f>
        <v>2-Aug-1963</v>
      </c>
      <c r="M870">
        <f>VLOOKUP(A870,'Hospitalisation Details'!A$1:F3213,6,0)</f>
        <v>12333.83</v>
      </c>
      <c r="N870" s="15" t="str">
        <f>VLOOKUP(A870,'Hospitalisation Details'!A$1:G3212,7,0)</f>
        <v>tier - 3</v>
      </c>
      <c r="O870" s="15" t="str">
        <f>VLOOKUP(A870,'Hospitalisation Details'!A$1:H3213,8,0)</f>
        <v>tier - 2</v>
      </c>
      <c r="P870" t="str">
        <f>VLOOKUP(A870,'Hospitalisation Details'!A$1:I3213,9,0)</f>
        <v>R1011</v>
      </c>
      <c r="Q870" s="15">
        <f>VLOOKUP(A870,'Hospitalisation Details'!A$1:M3213,13,0)</f>
        <v>59</v>
      </c>
    </row>
    <row r="871" spans="1:17" ht="15" x14ac:dyDescent="0.25">
      <c r="A871" s="1" t="s">
        <v>1501</v>
      </c>
      <c r="B871" t="str">
        <f>VLOOKUP(A871,'Customer Names'!A$1:D3206,4,0)</f>
        <v>Grey</v>
      </c>
      <c r="C871">
        <f>VLOOKUP(A871,'Medical Examinations'!A$1:B3206,2,0)</f>
        <v>24.7</v>
      </c>
      <c r="D871">
        <f>VLOOKUP(A871,'Medical Examinations'!A$1:C3207,3,0)</f>
        <v>10.7</v>
      </c>
      <c r="E871" s="15" t="str">
        <f>VLOOKUP(A871,'Medical Examinations'!A$1:D3206,4,0)</f>
        <v>Yes</v>
      </c>
      <c r="F871" s="15" t="str">
        <f>VLOOKUP(A871,'Medical Examinations'!A$1:E3206,5,0)</f>
        <v>NO</v>
      </c>
      <c r="G871" s="15" t="str">
        <f>VLOOKUP(A871,'Medical Examinations'!A$1:F3206,6,0)</f>
        <v>Yes</v>
      </c>
      <c r="H871" s="15">
        <f>VLOOKUP(A871,'Medical Examinations'!A$1:G3206,7,0)</f>
        <v>1</v>
      </c>
      <c r="I871" t="str">
        <f>VLOOKUP(A871,'Medical Examinations'!A$1:H3205,8,0)</f>
        <v>NO</v>
      </c>
      <c r="J871" t="str">
        <f>VLOOKUP(A871,'Medical Examinations'!A$1:J3206,10,0)</f>
        <v>Over Weight</v>
      </c>
      <c r="K871" t="str">
        <f>VLOOKUP(A871,'Medical Examinations'!A$1:K3205,11,0)</f>
        <v>Diabetes</v>
      </c>
      <c r="L871" t="str">
        <f>VLOOKUP(A871,'Hospitalisation Details'!A$1:L3213,12,0)</f>
        <v>29-Aug-1963</v>
      </c>
      <c r="M871">
        <f>VLOOKUP(A871,'Hospitalisation Details'!A$1:F3214,6,0)</f>
        <v>12323.94</v>
      </c>
      <c r="N871" s="15" t="str">
        <f>VLOOKUP(A871,'Hospitalisation Details'!A$1:G3213,7,0)</f>
        <v>tier - 3</v>
      </c>
      <c r="O871" s="15" t="str">
        <f>VLOOKUP(A871,'Hospitalisation Details'!A$1:H3214,8,0)</f>
        <v>tier - 3</v>
      </c>
      <c r="P871" t="str">
        <f>VLOOKUP(A871,'Hospitalisation Details'!A$1:I3214,9,0)</f>
        <v>R1017</v>
      </c>
      <c r="Q871" s="15">
        <f>VLOOKUP(A871,'Hospitalisation Details'!A$1:M3214,13,0)</f>
        <v>59</v>
      </c>
    </row>
    <row r="872" spans="1:17" ht="15" x14ac:dyDescent="0.25">
      <c r="A872" s="1" t="s">
        <v>1500</v>
      </c>
      <c r="B872" t="str">
        <f>VLOOKUP(A872,'Customer Names'!A$1:D3207,4,0)</f>
        <v>O'Rourke</v>
      </c>
      <c r="C872">
        <f>VLOOKUP(A872,'Medical Examinations'!A$1:B3207,2,0)</f>
        <v>26.78</v>
      </c>
      <c r="D872">
        <f>VLOOKUP(A872,'Medical Examinations'!A$1:C3208,3,0)</f>
        <v>10.02</v>
      </c>
      <c r="E872" s="15" t="str">
        <f>VLOOKUP(A872,'Medical Examinations'!A$1:D3207,4,0)</f>
        <v>Yes</v>
      </c>
      <c r="F872" s="15" t="str">
        <f>VLOOKUP(A872,'Medical Examinations'!A$1:E3207,5,0)</f>
        <v>NO</v>
      </c>
      <c r="G872" s="15" t="str">
        <f>VLOOKUP(A872,'Medical Examinations'!A$1:F3207,6,0)</f>
        <v>Yes</v>
      </c>
      <c r="H872" s="15">
        <f>VLOOKUP(A872,'Medical Examinations'!A$1:G3207,7,0)</f>
        <v>1</v>
      </c>
      <c r="I872" t="str">
        <f>VLOOKUP(A872,'Medical Examinations'!A$1:H3206,8,0)</f>
        <v>NO</v>
      </c>
      <c r="J872" t="str">
        <f>VLOOKUP(A872,'Medical Examinations'!A$1:J3207,10,0)</f>
        <v>Obesity</v>
      </c>
      <c r="K872" t="str">
        <f>VLOOKUP(A872,'Medical Examinations'!A$1:K3206,11,0)</f>
        <v>Diabetes</v>
      </c>
      <c r="L872" t="str">
        <f>VLOOKUP(A872,'Hospitalisation Details'!A$1:L3214,12,0)</f>
        <v>28-Oct-1963</v>
      </c>
      <c r="M872">
        <f>VLOOKUP(A872,'Hospitalisation Details'!A$1:F3215,6,0)</f>
        <v>12299.59</v>
      </c>
      <c r="N872" s="15" t="str">
        <f>VLOOKUP(A872,'Hospitalisation Details'!A$1:G3214,7,0)</f>
        <v>tier - 3</v>
      </c>
      <c r="O872" s="15" t="str">
        <f>VLOOKUP(A872,'Hospitalisation Details'!A$1:H3215,8,0)</f>
        <v>tier - 1</v>
      </c>
      <c r="P872" t="str">
        <f>VLOOKUP(A872,'Hospitalisation Details'!A$1:I3215,9,0)</f>
        <v>R1025</v>
      </c>
      <c r="Q872" s="15">
        <f>VLOOKUP(A872,'Hospitalisation Details'!A$1:M3215,13,0)</f>
        <v>59</v>
      </c>
    </row>
    <row r="873" spans="1:17" ht="15" x14ac:dyDescent="0.25">
      <c r="A873" s="1" t="s">
        <v>1499</v>
      </c>
      <c r="B873" t="str">
        <f>VLOOKUP(A873,'Customer Names'!A$1:D3208,4,0)</f>
        <v>Fatehali</v>
      </c>
      <c r="C873">
        <f>VLOOKUP(A873,'Medical Examinations'!A$1:B3208,2,0)</f>
        <v>45.8</v>
      </c>
      <c r="D873">
        <f>VLOOKUP(A873,'Medical Examinations'!A$1:C3209,3,0)</f>
        <v>4.8499999999999996</v>
      </c>
      <c r="E873" s="15" t="str">
        <f>VLOOKUP(A873,'Medical Examinations'!A$1:D3208,4,0)</f>
        <v>NO</v>
      </c>
      <c r="F873" s="15" t="str">
        <f>VLOOKUP(A873,'Medical Examinations'!A$1:E3208,5,0)</f>
        <v>NO</v>
      </c>
      <c r="G873" s="15" t="str">
        <f>VLOOKUP(A873,'Medical Examinations'!A$1:F3208,6,0)</f>
        <v>NO</v>
      </c>
      <c r="H873" s="15">
        <f>VLOOKUP(A873,'Medical Examinations'!A$1:G3208,7,0)</f>
        <v>0</v>
      </c>
      <c r="I873" t="str">
        <f>VLOOKUP(A873,'Medical Examinations'!A$1:H3207,8,0)</f>
        <v>NO</v>
      </c>
      <c r="J873" t="str">
        <f>VLOOKUP(A873,'Medical Examinations'!A$1:J3208,10,0)</f>
        <v>Over Weight</v>
      </c>
      <c r="K873" t="str">
        <f>VLOOKUP(A873,'Medical Examinations'!A$1:K3207,11,0)</f>
        <v>Normal</v>
      </c>
      <c r="L873" t="str">
        <f>VLOOKUP(A873,'Hospitalisation Details'!A$1:L3215,12,0)</f>
        <v>29-Oct-1990</v>
      </c>
      <c r="M873">
        <f>VLOOKUP(A873,'Hospitalisation Details'!A$1:F3216,6,0)</f>
        <v>12282.38</v>
      </c>
      <c r="N873" s="15" t="str">
        <f>VLOOKUP(A873,'Hospitalisation Details'!A$1:G3215,7,0)</f>
        <v>tier - 3</v>
      </c>
      <c r="O873" s="15" t="str">
        <f>VLOOKUP(A873,'Hospitalisation Details'!A$1:H3216,8,0)</f>
        <v>tier - 1</v>
      </c>
      <c r="P873" t="str">
        <f>VLOOKUP(A873,'Hospitalisation Details'!A$1:I3216,9,0)</f>
        <v>R1011</v>
      </c>
      <c r="Q873" s="15">
        <f>VLOOKUP(A873,'Hospitalisation Details'!A$1:M3216,13,0)</f>
        <v>32</v>
      </c>
    </row>
    <row r="874" spans="1:17" ht="15" x14ac:dyDescent="0.25">
      <c r="A874" s="1" t="s">
        <v>1498</v>
      </c>
      <c r="B874" t="str">
        <f>VLOOKUP(A874,'Customer Names'!A$1:D3209,4,0)</f>
        <v>Piza-Taylor</v>
      </c>
      <c r="C874">
        <f>VLOOKUP(A874,'Medical Examinations'!A$1:B3209,2,0)</f>
        <v>29</v>
      </c>
      <c r="D874">
        <f>VLOOKUP(A874,'Medical Examinations'!A$1:C3210,3,0)</f>
        <v>4.3899999999999997</v>
      </c>
      <c r="E874" s="15" t="str">
        <f>VLOOKUP(A874,'Medical Examinations'!A$1:D3209,4,0)</f>
        <v>Yes</v>
      </c>
      <c r="F874" s="15" t="str">
        <f>VLOOKUP(A874,'Medical Examinations'!A$1:E3209,5,0)</f>
        <v>NO</v>
      </c>
      <c r="G874" s="15" t="str">
        <f>VLOOKUP(A874,'Medical Examinations'!A$1:F3209,6,0)</f>
        <v>NO</v>
      </c>
      <c r="H874" s="15">
        <f>VLOOKUP(A874,'Medical Examinations'!A$1:G3209,7,0)</f>
        <v>2</v>
      </c>
      <c r="I874" t="str">
        <f>VLOOKUP(A874,'Medical Examinations'!A$1:H3208,8,0)</f>
        <v>NO</v>
      </c>
      <c r="J874" t="str">
        <f>VLOOKUP(A874,'Medical Examinations'!A$1:J3209,10,0)</f>
        <v>Obesity</v>
      </c>
      <c r="K874" t="str">
        <f>VLOOKUP(A874,'Medical Examinations'!A$1:K3208,11,0)</f>
        <v>Normal</v>
      </c>
      <c r="L874" t="str">
        <f>VLOOKUP(A874,'Hospitalisation Details'!A$1:L3216,12,0)</f>
        <v>16-Nov-1966</v>
      </c>
      <c r="M874">
        <f>VLOOKUP(A874,'Hospitalisation Details'!A$1:F3217,6,0)</f>
        <v>12282.03</v>
      </c>
      <c r="N874" s="15" t="str">
        <f>VLOOKUP(A874,'Hospitalisation Details'!A$1:G3216,7,0)</f>
        <v>tier - 3</v>
      </c>
      <c r="O874" s="15" t="str">
        <f>VLOOKUP(A874,'Hospitalisation Details'!A$1:H3217,8,0)</f>
        <v>tier - 1</v>
      </c>
      <c r="P874" t="str">
        <f>VLOOKUP(A874,'Hospitalisation Details'!A$1:I3217,9,0)</f>
        <v>R1025</v>
      </c>
      <c r="Q874" s="15">
        <f>VLOOKUP(A874,'Hospitalisation Details'!A$1:M3217,13,0)</f>
        <v>56</v>
      </c>
    </row>
    <row r="875" spans="1:17" ht="15" x14ac:dyDescent="0.25">
      <c r="A875" s="1" t="s">
        <v>1497</v>
      </c>
      <c r="B875" t="str">
        <f>VLOOKUP(A875,'Customer Names'!A$1:D3210,4,0)</f>
        <v>Cavanaugh</v>
      </c>
      <c r="C875">
        <f>VLOOKUP(A875,'Medical Examinations'!A$1:B3210,2,0)</f>
        <v>33.534999999999997</v>
      </c>
      <c r="D875">
        <f>VLOOKUP(A875,'Medical Examinations'!A$1:C3211,3,0)</f>
        <v>8.24</v>
      </c>
      <c r="E875" s="15" t="str">
        <f>VLOOKUP(A875,'Medical Examinations'!A$1:D3210,4,0)</f>
        <v>Yes</v>
      </c>
      <c r="F875" s="15" t="str">
        <f>VLOOKUP(A875,'Medical Examinations'!A$1:E3210,5,0)</f>
        <v>NO</v>
      </c>
      <c r="G875" s="15" t="str">
        <f>VLOOKUP(A875,'Medical Examinations'!A$1:F3210,6,0)</f>
        <v>NO</v>
      </c>
      <c r="H875" s="15">
        <f>VLOOKUP(A875,'Medical Examinations'!A$1:G3210,7,0)</f>
        <v>0</v>
      </c>
      <c r="I875" t="str">
        <f>VLOOKUP(A875,'Medical Examinations'!A$1:H3209,8,0)</f>
        <v>NO</v>
      </c>
      <c r="J875" t="str">
        <f>VLOOKUP(A875,'Medical Examinations'!A$1:J3210,10,0)</f>
        <v>Obesity</v>
      </c>
      <c r="K875" t="str">
        <f>VLOOKUP(A875,'Medical Examinations'!A$1:K3209,11,0)</f>
        <v>Diabetes</v>
      </c>
      <c r="L875" t="str">
        <f>VLOOKUP(A875,'Hospitalisation Details'!A$1:L3217,12,0)</f>
        <v>28-Aug-1967</v>
      </c>
      <c r="M875">
        <f>VLOOKUP(A875,'Hospitalisation Details'!A$1:F3218,6,0)</f>
        <v>12269.69</v>
      </c>
      <c r="N875" s="15" t="str">
        <f>VLOOKUP(A875,'Hospitalisation Details'!A$1:G3217,7,0)</f>
        <v>tier - 3</v>
      </c>
      <c r="O875" s="15" t="str">
        <f>VLOOKUP(A875,'Hospitalisation Details'!A$1:H3218,8,0)</f>
        <v>tier - 2</v>
      </c>
      <c r="P875" t="str">
        <f>VLOOKUP(A875,'Hospitalisation Details'!A$1:I3218,9,0)</f>
        <v>R1012</v>
      </c>
      <c r="Q875" s="15">
        <f>VLOOKUP(A875,'Hospitalisation Details'!A$1:M3218,13,0)</f>
        <v>55</v>
      </c>
    </row>
    <row r="876" spans="1:17" ht="15" x14ac:dyDescent="0.25">
      <c r="A876" s="1" t="s">
        <v>1496</v>
      </c>
      <c r="B876" t="str">
        <f>VLOOKUP(A876,'Customer Names'!A$1:D3211,4,0)</f>
        <v>Amako</v>
      </c>
      <c r="C876">
        <f>VLOOKUP(A876,'Medical Examinations'!A$1:B3211,2,0)</f>
        <v>32.774999999999999</v>
      </c>
      <c r="D876">
        <f>VLOOKUP(A876,'Medical Examinations'!A$1:C3212,3,0)</f>
        <v>9.77</v>
      </c>
      <c r="E876" s="15" t="str">
        <f>VLOOKUP(A876,'Medical Examinations'!A$1:D3211,4,0)</f>
        <v>Yes</v>
      </c>
      <c r="F876" s="15" t="str">
        <f>VLOOKUP(A876,'Medical Examinations'!A$1:E3211,5,0)</f>
        <v>NO</v>
      </c>
      <c r="G876" s="15" t="str">
        <f>VLOOKUP(A876,'Medical Examinations'!A$1:F3211,6,0)</f>
        <v>NO</v>
      </c>
      <c r="H876" s="15">
        <f>VLOOKUP(A876,'Medical Examinations'!A$1:G3211,7,0)</f>
        <v>0</v>
      </c>
      <c r="I876" t="str">
        <f>VLOOKUP(A876,'Medical Examinations'!A$1:H3210,8,0)</f>
        <v>NO</v>
      </c>
      <c r="J876" t="str">
        <f>VLOOKUP(A876,'Medical Examinations'!A$1:J3211,10,0)</f>
        <v>Obesity</v>
      </c>
      <c r="K876" t="str">
        <f>VLOOKUP(A876,'Medical Examinations'!A$1:K3210,11,0)</f>
        <v>Diabetes</v>
      </c>
      <c r="L876" t="str">
        <f>VLOOKUP(A876,'Hospitalisation Details'!A$1:L3218,12,0)</f>
        <v>30-Dec-1967</v>
      </c>
      <c r="M876">
        <f>VLOOKUP(A876,'Hospitalisation Details'!A$1:F3219,6,0)</f>
        <v>12268.63</v>
      </c>
      <c r="N876" s="15" t="str">
        <f>VLOOKUP(A876,'Hospitalisation Details'!A$1:G3218,7,0)</f>
        <v>tier - 3</v>
      </c>
      <c r="O876" s="15" t="str">
        <f>VLOOKUP(A876,'Hospitalisation Details'!A$1:H3219,8,0)</f>
        <v>tier - 1</v>
      </c>
      <c r="P876" t="str">
        <f>VLOOKUP(A876,'Hospitalisation Details'!A$1:I3219,9,0)</f>
        <v>R1012</v>
      </c>
      <c r="Q876" s="15">
        <f>VLOOKUP(A876,'Hospitalisation Details'!A$1:M3219,13,0)</f>
        <v>55</v>
      </c>
    </row>
    <row r="877" spans="1:17" ht="15" x14ac:dyDescent="0.25">
      <c r="A877" s="1" t="s">
        <v>1495</v>
      </c>
      <c r="B877" t="str">
        <f>VLOOKUP(A877,'Customer Names'!A$1:D3212,4,0)</f>
        <v>Musa</v>
      </c>
      <c r="C877">
        <f>VLOOKUP(A877,'Medical Examinations'!A$1:B3212,2,0)</f>
        <v>37.51</v>
      </c>
      <c r="D877">
        <f>VLOOKUP(A877,'Medical Examinations'!A$1:C3213,3,0)</f>
        <v>5.5</v>
      </c>
      <c r="E877" s="15" t="str">
        <f>VLOOKUP(A877,'Medical Examinations'!A$1:D3212,4,0)</f>
        <v>Yes</v>
      </c>
      <c r="F877" s="15" t="str">
        <f>VLOOKUP(A877,'Medical Examinations'!A$1:E3212,5,0)</f>
        <v>NO</v>
      </c>
      <c r="G877" s="15" t="str">
        <f>VLOOKUP(A877,'Medical Examinations'!A$1:F3212,6,0)</f>
        <v>NO</v>
      </c>
      <c r="H877" s="15">
        <f>VLOOKUP(A877,'Medical Examinations'!A$1:G3212,7,0)</f>
        <v>2</v>
      </c>
      <c r="I877" t="str">
        <f>VLOOKUP(A877,'Medical Examinations'!A$1:H3211,8,0)</f>
        <v>NO</v>
      </c>
      <c r="J877" t="str">
        <f>VLOOKUP(A877,'Medical Examinations'!A$1:J3212,10,0)</f>
        <v>Obesity</v>
      </c>
      <c r="K877" t="str">
        <f>VLOOKUP(A877,'Medical Examinations'!A$1:K3211,11,0)</f>
        <v>Normal</v>
      </c>
      <c r="L877" t="str">
        <f>VLOOKUP(A877,'Hospitalisation Details'!A$1:L3219,12,0)</f>
        <v>6-Dec-1966</v>
      </c>
      <c r="M877">
        <f>VLOOKUP(A877,'Hospitalisation Details'!A$1:F3220,6,0)</f>
        <v>12265.51</v>
      </c>
      <c r="N877" s="15" t="str">
        <f>VLOOKUP(A877,'Hospitalisation Details'!A$1:G3219,7,0)</f>
        <v>tier - 3</v>
      </c>
      <c r="O877" s="15" t="str">
        <f>VLOOKUP(A877,'Hospitalisation Details'!A$1:H3220,8,0)</f>
        <v>tier - 3</v>
      </c>
      <c r="P877" t="str">
        <f>VLOOKUP(A877,'Hospitalisation Details'!A$1:I3220,9,0)</f>
        <v>R1013</v>
      </c>
      <c r="Q877" s="15">
        <f>VLOOKUP(A877,'Hospitalisation Details'!A$1:M3220,13,0)</f>
        <v>56</v>
      </c>
    </row>
    <row r="878" spans="1:17" ht="15" x14ac:dyDescent="0.25">
      <c r="A878" s="1" t="s">
        <v>1494</v>
      </c>
      <c r="B878" t="str">
        <f>VLOOKUP(A878,'Customer Names'!A$1:D3213,4,0)</f>
        <v>Phillippi</v>
      </c>
      <c r="C878">
        <f>VLOOKUP(A878,'Medical Examinations'!A$1:B3213,2,0)</f>
        <v>39.86</v>
      </c>
      <c r="D878">
        <f>VLOOKUP(A878,'Medical Examinations'!A$1:C3214,3,0)</f>
        <v>11.84</v>
      </c>
      <c r="E878" s="15" t="str">
        <f>VLOOKUP(A878,'Medical Examinations'!A$1:D3213,4,0)</f>
        <v>Yes</v>
      </c>
      <c r="F878" s="15" t="str">
        <f>VLOOKUP(A878,'Medical Examinations'!A$1:E3213,5,0)</f>
        <v>NO</v>
      </c>
      <c r="G878" s="15" t="str">
        <f>VLOOKUP(A878,'Medical Examinations'!A$1:F3213,6,0)</f>
        <v>NO</v>
      </c>
      <c r="H878" s="15">
        <f>VLOOKUP(A878,'Medical Examinations'!A$1:G3213,7,0)</f>
        <v>1</v>
      </c>
      <c r="I878" t="str">
        <f>VLOOKUP(A878,'Medical Examinations'!A$1:H3212,8,0)</f>
        <v>NO</v>
      </c>
      <c r="J878" t="str">
        <f>VLOOKUP(A878,'Medical Examinations'!A$1:J3213,10,0)</f>
        <v>Obesity</v>
      </c>
      <c r="K878" t="str">
        <f>VLOOKUP(A878,'Medical Examinations'!A$1:K3212,11,0)</f>
        <v>Diabetes</v>
      </c>
      <c r="L878" t="str">
        <f>VLOOKUP(A878,'Hospitalisation Details'!A$1:L3220,12,0)</f>
        <v>13-Aug-1986</v>
      </c>
      <c r="M878">
        <f>VLOOKUP(A878,'Hospitalisation Details'!A$1:F3221,6,0)</f>
        <v>12255.04</v>
      </c>
      <c r="N878" s="15" t="str">
        <f>VLOOKUP(A878,'Hospitalisation Details'!A$1:G3220,7,0)</f>
        <v>tier - 3</v>
      </c>
      <c r="O878" s="15" t="str">
        <f>VLOOKUP(A878,'Hospitalisation Details'!A$1:H3221,8,0)</f>
        <v>tier - 2</v>
      </c>
      <c r="P878" t="str">
        <f>VLOOKUP(A878,'Hospitalisation Details'!A$1:I3221,9,0)</f>
        <v>R1026</v>
      </c>
      <c r="Q878" s="15">
        <f>VLOOKUP(A878,'Hospitalisation Details'!A$1:M3221,13,0)</f>
        <v>36</v>
      </c>
    </row>
    <row r="879" spans="1:17" ht="15" x14ac:dyDescent="0.25">
      <c r="A879" s="1" t="s">
        <v>1493</v>
      </c>
      <c r="B879" t="str">
        <f>VLOOKUP(A879,'Customer Names'!A$1:D3214,4,0)</f>
        <v>Hoskins</v>
      </c>
      <c r="C879">
        <f>VLOOKUP(A879,'Medical Examinations'!A$1:B3214,2,0)</f>
        <v>42.13</v>
      </c>
      <c r="D879">
        <f>VLOOKUP(A879,'Medical Examinations'!A$1:C3215,3,0)</f>
        <v>4.66</v>
      </c>
      <c r="E879" s="15" t="str">
        <f>VLOOKUP(A879,'Medical Examinations'!A$1:D3214,4,0)</f>
        <v>NO</v>
      </c>
      <c r="F879" s="15" t="str">
        <f>VLOOKUP(A879,'Medical Examinations'!A$1:E3214,5,0)</f>
        <v>NO</v>
      </c>
      <c r="G879" s="15" t="str">
        <f>VLOOKUP(A879,'Medical Examinations'!A$1:F3214,6,0)</f>
        <v>NO</v>
      </c>
      <c r="H879" s="15">
        <f>VLOOKUP(A879,'Medical Examinations'!A$1:G3214,7,0)</f>
        <v>0</v>
      </c>
      <c r="I879" t="str">
        <f>VLOOKUP(A879,'Medical Examinations'!A$1:H3213,8,0)</f>
        <v>NO</v>
      </c>
      <c r="J879" t="str">
        <f>VLOOKUP(A879,'Medical Examinations'!A$1:J3214,10,0)</f>
        <v>Obesity</v>
      </c>
      <c r="K879" t="str">
        <f>VLOOKUP(A879,'Medical Examinations'!A$1:K3213,11,0)</f>
        <v>Normal</v>
      </c>
      <c r="L879" t="str">
        <f>VLOOKUP(A879,'Hospitalisation Details'!A$1:L3221,12,0)</f>
        <v>23-Nov-1989</v>
      </c>
      <c r="M879">
        <f>VLOOKUP(A879,'Hospitalisation Details'!A$1:F3222,6,0)</f>
        <v>12254.44</v>
      </c>
      <c r="N879" s="15" t="str">
        <f>VLOOKUP(A879,'Hospitalisation Details'!A$1:G3221,7,0)</f>
        <v>tier - 3</v>
      </c>
      <c r="O879" s="15" t="str">
        <f>VLOOKUP(A879,'Hospitalisation Details'!A$1:H3222,8,0)</f>
        <v>tier - 3</v>
      </c>
      <c r="P879" t="str">
        <f>VLOOKUP(A879,'Hospitalisation Details'!A$1:I3222,9,0)</f>
        <v>R1026</v>
      </c>
      <c r="Q879" s="15">
        <f>VLOOKUP(A879,'Hospitalisation Details'!A$1:M3222,13,0)</f>
        <v>33</v>
      </c>
    </row>
    <row r="880" spans="1:17" ht="15" x14ac:dyDescent="0.25">
      <c r="A880" s="1" t="s">
        <v>1492</v>
      </c>
      <c r="B880" t="str">
        <f>VLOOKUP(A880,'Customer Names'!A$1:D3215,4,0)</f>
        <v>Imbalzano Zegar</v>
      </c>
      <c r="C880">
        <f>VLOOKUP(A880,'Medical Examinations'!A$1:B3215,2,0)</f>
        <v>35.99</v>
      </c>
      <c r="D880">
        <f>VLOOKUP(A880,'Medical Examinations'!A$1:C3216,3,0)</f>
        <v>11.11</v>
      </c>
      <c r="E880" s="15" t="str">
        <f>VLOOKUP(A880,'Medical Examinations'!A$1:D3215,4,0)</f>
        <v>NO</v>
      </c>
      <c r="F880" s="15" t="str">
        <f>VLOOKUP(A880,'Medical Examinations'!A$1:E3215,5,0)</f>
        <v>NO</v>
      </c>
      <c r="G880" s="15" t="str">
        <f>VLOOKUP(A880,'Medical Examinations'!A$1:F3215,6,0)</f>
        <v>NO</v>
      </c>
      <c r="H880" s="15">
        <f>VLOOKUP(A880,'Medical Examinations'!A$1:G3215,7,0)</f>
        <v>0</v>
      </c>
      <c r="I880" t="str">
        <f>VLOOKUP(A880,'Medical Examinations'!A$1:H3214,8,0)</f>
        <v>NO</v>
      </c>
      <c r="J880" t="str">
        <f>VLOOKUP(A880,'Medical Examinations'!A$1:J3215,10,0)</f>
        <v>Obesity</v>
      </c>
      <c r="K880" t="str">
        <f>VLOOKUP(A880,'Medical Examinations'!A$1:K3214,11,0)</f>
        <v>Diabetes</v>
      </c>
      <c r="L880" t="str">
        <f>VLOOKUP(A880,'Hospitalisation Details'!A$1:L3222,12,0)</f>
        <v>23-Jun-1974</v>
      </c>
      <c r="M880">
        <f>VLOOKUP(A880,'Hospitalisation Details'!A$1:F3223,6,0)</f>
        <v>12245.17</v>
      </c>
      <c r="N880" s="15" t="str">
        <f>VLOOKUP(A880,'Hospitalisation Details'!A$1:G3222,7,0)</f>
        <v>tier - 3</v>
      </c>
      <c r="O880" s="15" t="str">
        <f>VLOOKUP(A880,'Hospitalisation Details'!A$1:H3223,8,0)</f>
        <v>tier - 1</v>
      </c>
      <c r="P880" t="str">
        <f>VLOOKUP(A880,'Hospitalisation Details'!A$1:I3223,9,0)</f>
        <v>R1012</v>
      </c>
      <c r="Q880" s="15">
        <f>VLOOKUP(A880,'Hospitalisation Details'!A$1:M3223,13,0)</f>
        <v>48</v>
      </c>
    </row>
    <row r="881" spans="1:17" ht="15" x14ac:dyDescent="0.25">
      <c r="A881" s="1" t="s">
        <v>1491</v>
      </c>
      <c r="B881" t="str">
        <f>VLOOKUP(A881,'Customer Names'!A$1:D3216,4,0)</f>
        <v>Triedman</v>
      </c>
      <c r="C881">
        <f>VLOOKUP(A881,'Medical Examinations'!A$1:B3216,2,0)</f>
        <v>35.200000000000003</v>
      </c>
      <c r="D881">
        <f>VLOOKUP(A881,'Medical Examinations'!A$1:C3217,3,0)</f>
        <v>7.72</v>
      </c>
      <c r="E881" s="15" t="str">
        <f>VLOOKUP(A881,'Medical Examinations'!A$1:D3216,4,0)</f>
        <v>Yes</v>
      </c>
      <c r="F881" s="15" t="str">
        <f>VLOOKUP(A881,'Medical Examinations'!A$1:E3216,5,0)</f>
        <v>NO</v>
      </c>
      <c r="G881" s="15" t="str">
        <f>VLOOKUP(A881,'Medical Examinations'!A$1:F3216,6,0)</f>
        <v>Yes</v>
      </c>
      <c r="H881" s="15">
        <f>VLOOKUP(A881,'Medical Examinations'!A$1:G3216,7,0)</f>
        <v>1</v>
      </c>
      <c r="I881" t="str">
        <f>VLOOKUP(A881,'Medical Examinations'!A$1:H3215,8,0)</f>
        <v>NO</v>
      </c>
      <c r="J881" t="str">
        <f>VLOOKUP(A881,'Medical Examinations'!A$1:J3216,10,0)</f>
        <v>Over Weight</v>
      </c>
      <c r="K881" t="str">
        <f>VLOOKUP(A881,'Medical Examinations'!A$1:K3215,11,0)</f>
        <v>Diabetes</v>
      </c>
      <c r="L881" t="str">
        <f>VLOOKUP(A881,'Hospitalisation Details'!A$1:L3223,12,0)</f>
        <v>17-Jul-1963</v>
      </c>
      <c r="M881">
        <f>VLOOKUP(A881,'Hospitalisation Details'!A$1:F3224,6,0)</f>
        <v>12244.53</v>
      </c>
      <c r="N881" s="15" t="str">
        <f>VLOOKUP(A881,'Hospitalisation Details'!A$1:G3223,7,0)</f>
        <v>tier - 3</v>
      </c>
      <c r="O881" s="15" t="str">
        <f>VLOOKUP(A881,'Hospitalisation Details'!A$1:H3224,8,0)</f>
        <v>tier - 1</v>
      </c>
      <c r="P881" t="str">
        <f>VLOOKUP(A881,'Hospitalisation Details'!A$1:I3224,9,0)</f>
        <v>R1013</v>
      </c>
      <c r="Q881" s="15">
        <f>VLOOKUP(A881,'Hospitalisation Details'!A$1:M3224,13,0)</f>
        <v>59</v>
      </c>
    </row>
    <row r="882" spans="1:17" ht="15" x14ac:dyDescent="0.25">
      <c r="A882" s="1" t="s">
        <v>1490</v>
      </c>
      <c r="B882" t="str">
        <f>VLOOKUP(A882,'Customer Names'!A$1:D3217,4,0)</f>
        <v>Lovuolo</v>
      </c>
      <c r="C882">
        <f>VLOOKUP(A882,'Medical Examinations'!A$1:B3217,2,0)</f>
        <v>29.91</v>
      </c>
      <c r="D882">
        <f>VLOOKUP(A882,'Medical Examinations'!A$1:C3218,3,0)</f>
        <v>5.55</v>
      </c>
      <c r="E882" s="15" t="str">
        <f>VLOOKUP(A882,'Medical Examinations'!A$1:D3217,4,0)</f>
        <v>Yes</v>
      </c>
      <c r="F882" s="15" t="str">
        <f>VLOOKUP(A882,'Medical Examinations'!A$1:E3217,5,0)</f>
        <v>NO</v>
      </c>
      <c r="G882" s="15" t="str">
        <f>VLOOKUP(A882,'Medical Examinations'!A$1:F3217,6,0)</f>
        <v>NO</v>
      </c>
      <c r="H882" s="15">
        <f>VLOOKUP(A882,'Medical Examinations'!A$1:G3217,7,0)</f>
        <v>2</v>
      </c>
      <c r="I882" t="str">
        <f>VLOOKUP(A882,'Medical Examinations'!A$1:H3216,8,0)</f>
        <v>NO</v>
      </c>
      <c r="J882" t="str">
        <f>VLOOKUP(A882,'Medical Examinations'!A$1:J3217,10,0)</f>
        <v>Obesity</v>
      </c>
      <c r="K882" t="str">
        <f>VLOOKUP(A882,'Medical Examinations'!A$1:K3216,11,0)</f>
        <v>Normal</v>
      </c>
      <c r="L882" t="str">
        <f>VLOOKUP(A882,'Hospitalisation Details'!A$1:L3224,12,0)</f>
        <v>29-Jul-1966</v>
      </c>
      <c r="M882">
        <f>VLOOKUP(A882,'Hospitalisation Details'!A$1:F3225,6,0)</f>
        <v>12237.73</v>
      </c>
      <c r="N882" s="15" t="str">
        <f>VLOOKUP(A882,'Hospitalisation Details'!A$1:G3224,7,0)</f>
        <v>tier - 3</v>
      </c>
      <c r="O882" s="15" t="str">
        <f>VLOOKUP(A882,'Hospitalisation Details'!A$1:H3225,8,0)</f>
        <v>tier - 3</v>
      </c>
      <c r="P882" t="str">
        <f>VLOOKUP(A882,'Hospitalisation Details'!A$1:I3225,9,0)</f>
        <v>R1012</v>
      </c>
      <c r="Q882" s="15">
        <f>VLOOKUP(A882,'Hospitalisation Details'!A$1:M3225,13,0)</f>
        <v>56</v>
      </c>
    </row>
    <row r="883" spans="1:17" ht="15" x14ac:dyDescent="0.25">
      <c r="A883" s="1" t="s">
        <v>1489</v>
      </c>
      <c r="B883" t="str">
        <f>VLOOKUP(A883,'Customer Names'!A$1:D3218,4,0)</f>
        <v>Chung</v>
      </c>
      <c r="C883">
        <f>VLOOKUP(A883,'Medical Examinations'!A$1:B3218,2,0)</f>
        <v>36.479999999999997</v>
      </c>
      <c r="D883">
        <f>VLOOKUP(A883,'Medical Examinations'!A$1:C3219,3,0)</f>
        <v>5.05</v>
      </c>
      <c r="E883" s="15" t="str">
        <f>VLOOKUP(A883,'Medical Examinations'!A$1:D3218,4,0)</f>
        <v>Yes</v>
      </c>
      <c r="F883" s="15" t="str">
        <f>VLOOKUP(A883,'Medical Examinations'!A$1:E3218,5,0)</f>
        <v>NO</v>
      </c>
      <c r="G883" s="15" t="str">
        <f>VLOOKUP(A883,'Medical Examinations'!A$1:F3218,6,0)</f>
        <v>NO</v>
      </c>
      <c r="H883" s="15">
        <f>VLOOKUP(A883,'Medical Examinations'!A$1:G3218,7,0)</f>
        <v>1</v>
      </c>
      <c r="I883" t="str">
        <f>VLOOKUP(A883,'Medical Examinations'!A$1:H3217,8,0)</f>
        <v>NO</v>
      </c>
      <c r="J883" t="str">
        <f>VLOOKUP(A883,'Medical Examinations'!A$1:J3218,10,0)</f>
        <v>Over Weight</v>
      </c>
      <c r="K883" t="str">
        <f>VLOOKUP(A883,'Medical Examinations'!A$1:K3217,11,0)</f>
        <v>Normal</v>
      </c>
      <c r="L883" t="str">
        <f>VLOOKUP(A883,'Hospitalisation Details'!A$1:L3225,12,0)</f>
        <v>15-Oct-1964</v>
      </c>
      <c r="M883">
        <f>VLOOKUP(A883,'Hospitalisation Details'!A$1:F3226,6,0)</f>
        <v>12235.84</v>
      </c>
      <c r="N883" s="15" t="str">
        <f>VLOOKUP(A883,'Hospitalisation Details'!A$1:G3225,7,0)</f>
        <v>tier - 3</v>
      </c>
      <c r="O883" s="15" t="str">
        <f>VLOOKUP(A883,'Hospitalisation Details'!A$1:H3226,8,0)</f>
        <v>tier - 3</v>
      </c>
      <c r="P883" t="str">
        <f>VLOOKUP(A883,'Hospitalisation Details'!A$1:I3226,9,0)</f>
        <v>R1012</v>
      </c>
      <c r="Q883" s="15">
        <f>VLOOKUP(A883,'Hospitalisation Details'!A$1:M3226,13,0)</f>
        <v>58</v>
      </c>
    </row>
    <row r="884" spans="1:17" ht="15" x14ac:dyDescent="0.25">
      <c r="A884" s="1" t="s">
        <v>1488</v>
      </c>
      <c r="B884" t="str">
        <f>VLOOKUP(A884,'Customer Names'!A$1:D3219,4,0)</f>
        <v>Newsom</v>
      </c>
      <c r="C884">
        <f>VLOOKUP(A884,'Medical Examinations'!A$1:B3219,2,0)</f>
        <v>27.5</v>
      </c>
      <c r="D884">
        <f>VLOOKUP(A884,'Medical Examinations'!A$1:C3220,3,0)</f>
        <v>8.69</v>
      </c>
      <c r="E884" s="15" t="str">
        <f>VLOOKUP(A884,'Medical Examinations'!A$1:D3219,4,0)</f>
        <v>Yes</v>
      </c>
      <c r="F884" s="15" t="str">
        <f>VLOOKUP(A884,'Medical Examinations'!A$1:E3219,5,0)</f>
        <v>NO</v>
      </c>
      <c r="G884" s="15" t="str">
        <f>VLOOKUP(A884,'Medical Examinations'!A$1:F3219,6,0)</f>
        <v>Yes</v>
      </c>
      <c r="H884" s="15">
        <f>VLOOKUP(A884,'Medical Examinations'!A$1:G3219,7,0)</f>
        <v>1</v>
      </c>
      <c r="I884" t="str">
        <f>VLOOKUP(A884,'Medical Examinations'!A$1:H3218,8,0)</f>
        <v>NO</v>
      </c>
      <c r="J884" t="str">
        <f>VLOOKUP(A884,'Medical Examinations'!A$1:J3219,10,0)</f>
        <v>Obesity</v>
      </c>
      <c r="K884" t="str">
        <f>VLOOKUP(A884,'Medical Examinations'!A$1:K3218,11,0)</f>
        <v>Diabetes</v>
      </c>
      <c r="L884" t="str">
        <f>VLOOKUP(A884,'Hospitalisation Details'!A$1:L3226,12,0)</f>
        <v>19-Jul-1963</v>
      </c>
      <c r="M884">
        <f>VLOOKUP(A884,'Hospitalisation Details'!A$1:F3227,6,0)</f>
        <v>12233.83</v>
      </c>
      <c r="N884" s="15" t="str">
        <f>VLOOKUP(A884,'Hospitalisation Details'!A$1:G3226,7,0)</f>
        <v>tier - 3</v>
      </c>
      <c r="O884" s="15" t="str">
        <f>VLOOKUP(A884,'Hospitalisation Details'!A$1:H3227,8,0)</f>
        <v>tier - 1</v>
      </c>
      <c r="P884" t="str">
        <f>VLOOKUP(A884,'Hospitalisation Details'!A$1:I3227,9,0)</f>
        <v>R1011</v>
      </c>
      <c r="Q884" s="15">
        <f>VLOOKUP(A884,'Hospitalisation Details'!A$1:M3227,13,0)</f>
        <v>59</v>
      </c>
    </row>
    <row r="885" spans="1:17" ht="15" x14ac:dyDescent="0.25">
      <c r="A885" s="1" t="s">
        <v>1487</v>
      </c>
      <c r="B885" t="str">
        <f>VLOOKUP(A885,'Customer Names'!A$1:D3220,4,0)</f>
        <v>Harrington</v>
      </c>
      <c r="C885">
        <f>VLOOKUP(A885,'Medical Examinations'!A$1:B3220,2,0)</f>
        <v>33.44</v>
      </c>
      <c r="D885">
        <f>VLOOKUP(A885,'Medical Examinations'!A$1:C3221,3,0)</f>
        <v>5.9</v>
      </c>
      <c r="E885" s="15" t="str">
        <f>VLOOKUP(A885,'Medical Examinations'!A$1:D3220,4,0)</f>
        <v>Yes</v>
      </c>
      <c r="F885" s="15" t="str">
        <f>VLOOKUP(A885,'Medical Examinations'!A$1:E3220,5,0)</f>
        <v>NO</v>
      </c>
      <c r="G885" s="15" t="str">
        <f>VLOOKUP(A885,'Medical Examinations'!A$1:F3220,6,0)</f>
        <v>NO</v>
      </c>
      <c r="H885" s="15">
        <f>VLOOKUP(A885,'Medical Examinations'!A$1:G3220,7,0)</f>
        <v>1</v>
      </c>
      <c r="I885" t="str">
        <f>VLOOKUP(A885,'Medical Examinations'!A$1:H3219,8,0)</f>
        <v>NO</v>
      </c>
      <c r="J885" t="str">
        <f>VLOOKUP(A885,'Medical Examinations'!A$1:J3220,10,0)</f>
        <v>Over Weight</v>
      </c>
      <c r="K885" t="str">
        <f>VLOOKUP(A885,'Medical Examinations'!A$1:K3219,11,0)</f>
        <v>Pre-Diabetes</v>
      </c>
      <c r="L885" t="str">
        <f>VLOOKUP(A885,'Hospitalisation Details'!A$1:L3227,12,0)</f>
        <v>24-Jun-1964</v>
      </c>
      <c r="M885">
        <f>VLOOKUP(A885,'Hospitalisation Details'!A$1:F3228,6,0)</f>
        <v>12231.61</v>
      </c>
      <c r="N885" s="15" t="str">
        <f>VLOOKUP(A885,'Hospitalisation Details'!A$1:G3227,7,0)</f>
        <v>tier - 3</v>
      </c>
      <c r="O885" s="15" t="str">
        <f>VLOOKUP(A885,'Hospitalisation Details'!A$1:H3228,8,0)</f>
        <v>tier - 3</v>
      </c>
      <c r="P885" t="str">
        <f>VLOOKUP(A885,'Hospitalisation Details'!A$1:I3228,9,0)</f>
        <v>R1012</v>
      </c>
      <c r="Q885" s="15">
        <f>VLOOKUP(A885,'Hospitalisation Details'!A$1:M3228,13,0)</f>
        <v>58</v>
      </c>
    </row>
    <row r="886" spans="1:17" ht="15" x14ac:dyDescent="0.25">
      <c r="A886" s="1" t="s">
        <v>1486</v>
      </c>
      <c r="B886" t="str">
        <f>VLOOKUP(A886,'Customer Names'!A$1:D3221,4,0)</f>
        <v>Hoffman</v>
      </c>
      <c r="C886">
        <f>VLOOKUP(A886,'Medical Examinations'!A$1:B3221,2,0)</f>
        <v>28.215</v>
      </c>
      <c r="D886">
        <f>VLOOKUP(A886,'Medical Examinations'!A$1:C3222,3,0)</f>
        <v>6.29</v>
      </c>
      <c r="E886" s="15" t="str">
        <f>VLOOKUP(A886,'Medical Examinations'!A$1:D3221,4,0)</f>
        <v>Yes</v>
      </c>
      <c r="F886" s="15" t="str">
        <f>VLOOKUP(A886,'Medical Examinations'!A$1:E3221,5,0)</f>
        <v>NO</v>
      </c>
      <c r="G886" s="15" t="str">
        <f>VLOOKUP(A886,'Medical Examinations'!A$1:F3221,6,0)</f>
        <v>NO</v>
      </c>
      <c r="H886" s="15">
        <f>VLOOKUP(A886,'Medical Examinations'!A$1:G3221,7,0)</f>
        <v>1</v>
      </c>
      <c r="I886" t="str">
        <f>VLOOKUP(A886,'Medical Examinations'!A$1:H3220,8,0)</f>
        <v>NO</v>
      </c>
      <c r="J886" t="str">
        <f>VLOOKUP(A886,'Medical Examinations'!A$1:J3221,10,0)</f>
        <v>Over Weight</v>
      </c>
      <c r="K886" t="str">
        <f>VLOOKUP(A886,'Medical Examinations'!A$1:K3220,11,0)</f>
        <v>Pre-Diabetes</v>
      </c>
      <c r="L886" t="str">
        <f>VLOOKUP(A886,'Hospitalisation Details'!A$1:L3228,12,0)</f>
        <v>2-Jul-1964</v>
      </c>
      <c r="M886">
        <f>VLOOKUP(A886,'Hospitalisation Details'!A$1:F3229,6,0)</f>
        <v>12224.35</v>
      </c>
      <c r="N886" s="15" t="str">
        <f>VLOOKUP(A886,'Hospitalisation Details'!A$1:G3228,7,0)</f>
        <v>tier - 3</v>
      </c>
      <c r="O886" s="15" t="str">
        <f>VLOOKUP(A886,'Hospitalisation Details'!A$1:H3229,8,0)</f>
        <v>tier - 1</v>
      </c>
      <c r="P886" t="str">
        <f>VLOOKUP(A886,'Hospitalisation Details'!A$1:I3229,9,0)</f>
        <v>R1012</v>
      </c>
      <c r="Q886" s="15">
        <f>VLOOKUP(A886,'Hospitalisation Details'!A$1:M3229,13,0)</f>
        <v>58</v>
      </c>
    </row>
    <row r="887" spans="1:17" ht="15" x14ac:dyDescent="0.25">
      <c r="A887" s="1" t="s">
        <v>1485</v>
      </c>
      <c r="B887" t="str">
        <f>VLOOKUP(A887,'Customer Names'!A$1:D3222,4,0)</f>
        <v>Van Vugt</v>
      </c>
      <c r="C887">
        <f>VLOOKUP(A887,'Medical Examinations'!A$1:B3222,2,0)</f>
        <v>27.17</v>
      </c>
      <c r="D887">
        <f>VLOOKUP(A887,'Medical Examinations'!A$1:C3223,3,0)</f>
        <v>5.84</v>
      </c>
      <c r="E887" s="15" t="str">
        <f>VLOOKUP(A887,'Medical Examinations'!A$1:D3222,4,0)</f>
        <v>Yes</v>
      </c>
      <c r="F887" s="15" t="str">
        <f>VLOOKUP(A887,'Medical Examinations'!A$1:E3222,5,0)</f>
        <v>NO</v>
      </c>
      <c r="G887" s="15" t="str">
        <f>VLOOKUP(A887,'Medical Examinations'!A$1:F3222,6,0)</f>
        <v>NO</v>
      </c>
      <c r="H887" s="15">
        <f>VLOOKUP(A887,'Medical Examinations'!A$1:G3222,7,0)</f>
        <v>1</v>
      </c>
      <c r="I887" t="str">
        <f>VLOOKUP(A887,'Medical Examinations'!A$1:H3221,8,0)</f>
        <v>NO</v>
      </c>
      <c r="J887" t="str">
        <f>VLOOKUP(A887,'Medical Examinations'!A$1:J3222,10,0)</f>
        <v>Obesity</v>
      </c>
      <c r="K887" t="str">
        <f>VLOOKUP(A887,'Medical Examinations'!A$1:K3221,11,0)</f>
        <v>Pre-Diabetes</v>
      </c>
      <c r="L887" t="str">
        <f>VLOOKUP(A887,'Hospitalisation Details'!A$1:L3229,12,0)</f>
        <v>20-Jul-1964</v>
      </c>
      <c r="M887">
        <f>VLOOKUP(A887,'Hospitalisation Details'!A$1:F3230,6,0)</f>
        <v>12222.9</v>
      </c>
      <c r="N887" s="15" t="str">
        <f>VLOOKUP(A887,'Hospitalisation Details'!A$1:G3229,7,0)</f>
        <v>tier - 3</v>
      </c>
      <c r="O887" s="15" t="str">
        <f>VLOOKUP(A887,'Hospitalisation Details'!A$1:H3230,8,0)</f>
        <v>tier - 2</v>
      </c>
      <c r="P887" t="str">
        <f>VLOOKUP(A887,'Hospitalisation Details'!A$1:I3230,9,0)</f>
        <v>R1012</v>
      </c>
      <c r="Q887" s="15">
        <f>VLOOKUP(A887,'Hospitalisation Details'!A$1:M3230,13,0)</f>
        <v>58</v>
      </c>
    </row>
    <row r="888" spans="1:17" ht="15" x14ac:dyDescent="0.25">
      <c r="A888" s="1" t="s">
        <v>1484</v>
      </c>
      <c r="B888" t="str">
        <f>VLOOKUP(A888,'Customer Names'!A$1:D3223,4,0)</f>
        <v>Feehley</v>
      </c>
      <c r="C888">
        <f>VLOOKUP(A888,'Medical Examinations'!A$1:B3223,2,0)</f>
        <v>35.380000000000003</v>
      </c>
      <c r="D888">
        <f>VLOOKUP(A888,'Medical Examinations'!A$1:C3224,3,0)</f>
        <v>6.12</v>
      </c>
      <c r="E888" s="15" t="str">
        <f>VLOOKUP(A888,'Medical Examinations'!A$1:D3223,4,0)</f>
        <v>NO</v>
      </c>
      <c r="F888" s="15" t="str">
        <f>VLOOKUP(A888,'Medical Examinations'!A$1:E3223,5,0)</f>
        <v>NO</v>
      </c>
      <c r="G888" s="15" t="str">
        <f>VLOOKUP(A888,'Medical Examinations'!A$1:F3223,6,0)</f>
        <v>NO</v>
      </c>
      <c r="H888" s="15">
        <f>VLOOKUP(A888,'Medical Examinations'!A$1:G3223,7,0)</f>
        <v>0</v>
      </c>
      <c r="I888" t="str">
        <f>VLOOKUP(A888,'Medical Examinations'!A$1:H3222,8,0)</f>
        <v>NO</v>
      </c>
      <c r="J888" t="str">
        <f>VLOOKUP(A888,'Medical Examinations'!A$1:J3223,10,0)</f>
        <v>Obesity</v>
      </c>
      <c r="K888" t="str">
        <f>VLOOKUP(A888,'Medical Examinations'!A$1:K3222,11,0)</f>
        <v>Pre-Diabetes</v>
      </c>
      <c r="L888" t="str">
        <f>VLOOKUP(A888,'Hospitalisation Details'!A$1:L3230,12,0)</f>
        <v>14-Aug-1977</v>
      </c>
      <c r="M888">
        <f>VLOOKUP(A888,'Hospitalisation Details'!A$1:F3231,6,0)</f>
        <v>12218.7</v>
      </c>
      <c r="N888" s="15" t="str">
        <f>VLOOKUP(A888,'Hospitalisation Details'!A$1:G3230,7,0)</f>
        <v>tier - 3</v>
      </c>
      <c r="O888" s="15" t="str">
        <f>VLOOKUP(A888,'Hospitalisation Details'!A$1:H3231,8,0)</f>
        <v>tier - 1</v>
      </c>
      <c r="P888" t="str">
        <f>VLOOKUP(A888,'Hospitalisation Details'!A$1:I3231,9,0)</f>
        <v>R1012</v>
      </c>
      <c r="Q888" s="15">
        <f>VLOOKUP(A888,'Hospitalisation Details'!A$1:M3231,13,0)</f>
        <v>45</v>
      </c>
    </row>
    <row r="889" spans="1:17" ht="15" x14ac:dyDescent="0.25">
      <c r="A889" s="1" t="s">
        <v>1483</v>
      </c>
      <c r="B889" t="str">
        <f>VLOOKUP(A889,'Customer Names'!A$1:D3224,4,0)</f>
        <v>Ashworth</v>
      </c>
      <c r="C889">
        <f>VLOOKUP(A889,'Medical Examinations'!A$1:B3224,2,0)</f>
        <v>43.48</v>
      </c>
      <c r="D889">
        <f>VLOOKUP(A889,'Medical Examinations'!A$1:C3225,3,0)</f>
        <v>6.24</v>
      </c>
      <c r="E889" s="15" t="str">
        <f>VLOOKUP(A889,'Medical Examinations'!A$1:D3224,4,0)</f>
        <v>NO</v>
      </c>
      <c r="F889" s="15" t="str">
        <f>VLOOKUP(A889,'Medical Examinations'!A$1:E3224,5,0)</f>
        <v>NO</v>
      </c>
      <c r="G889" s="15" t="str">
        <f>VLOOKUP(A889,'Medical Examinations'!A$1:F3224,6,0)</f>
        <v>NO</v>
      </c>
      <c r="H889" s="15">
        <f>VLOOKUP(A889,'Medical Examinations'!A$1:G3224,7,0)</f>
        <v>0</v>
      </c>
      <c r="I889" t="str">
        <f>VLOOKUP(A889,'Medical Examinations'!A$1:H3223,8,0)</f>
        <v>NO</v>
      </c>
      <c r="J889" t="str">
        <f>VLOOKUP(A889,'Medical Examinations'!A$1:J3224,10,0)</f>
        <v>Obesity</v>
      </c>
      <c r="K889" t="str">
        <f>VLOOKUP(A889,'Medical Examinations'!A$1:K3223,11,0)</f>
        <v>Pre-Diabetes</v>
      </c>
      <c r="L889" t="str">
        <f>VLOOKUP(A889,'Hospitalisation Details'!A$1:L3231,12,0)</f>
        <v>29-Aug-1991</v>
      </c>
      <c r="M889">
        <f>VLOOKUP(A889,'Hospitalisation Details'!A$1:F3232,6,0)</f>
        <v>12198.64</v>
      </c>
      <c r="N889" s="15" t="str">
        <f>VLOOKUP(A889,'Hospitalisation Details'!A$1:G3231,7,0)</f>
        <v>tier - 3</v>
      </c>
      <c r="O889" s="15" t="str">
        <f>VLOOKUP(A889,'Hospitalisation Details'!A$1:H3232,8,0)</f>
        <v>tier - 3</v>
      </c>
      <c r="P889" t="str">
        <f>VLOOKUP(A889,'Hospitalisation Details'!A$1:I3232,9,0)</f>
        <v>R1026</v>
      </c>
      <c r="Q889" s="15">
        <f>VLOOKUP(A889,'Hospitalisation Details'!A$1:M3232,13,0)</f>
        <v>31</v>
      </c>
    </row>
    <row r="890" spans="1:17" ht="15" x14ac:dyDescent="0.25">
      <c r="A890" s="1" t="s">
        <v>1482</v>
      </c>
      <c r="B890" t="str">
        <f>VLOOKUP(A890,'Customer Names'!A$1:D3225,4,0)</f>
        <v>Hansen</v>
      </c>
      <c r="C890">
        <f>VLOOKUP(A890,'Medical Examinations'!A$1:B3225,2,0)</f>
        <v>41.73</v>
      </c>
      <c r="D890">
        <f>VLOOKUP(A890,'Medical Examinations'!A$1:C3226,3,0)</f>
        <v>6.25</v>
      </c>
      <c r="E890" s="15" t="str">
        <f>VLOOKUP(A890,'Medical Examinations'!A$1:D3225,4,0)</f>
        <v>NO</v>
      </c>
      <c r="F890" s="15" t="str">
        <f>VLOOKUP(A890,'Medical Examinations'!A$1:E3225,5,0)</f>
        <v>NO</v>
      </c>
      <c r="G890" s="15" t="str">
        <f>VLOOKUP(A890,'Medical Examinations'!A$1:F3225,6,0)</f>
        <v>NO</v>
      </c>
      <c r="H890" s="15">
        <f>VLOOKUP(A890,'Medical Examinations'!A$1:G3225,7,0)</f>
        <v>1</v>
      </c>
      <c r="I890" t="str">
        <f>VLOOKUP(A890,'Medical Examinations'!A$1:H3224,8,0)</f>
        <v>NO</v>
      </c>
      <c r="J890" t="str">
        <f>VLOOKUP(A890,'Medical Examinations'!A$1:J3225,10,0)</f>
        <v>Over Weight</v>
      </c>
      <c r="K890" t="str">
        <f>VLOOKUP(A890,'Medical Examinations'!A$1:K3224,11,0)</f>
        <v>Pre-Diabetes</v>
      </c>
      <c r="L890" t="str">
        <f>VLOOKUP(A890,'Hospitalisation Details'!A$1:L3232,12,0)</f>
        <v>5-Oct-1987</v>
      </c>
      <c r="M890">
        <f>VLOOKUP(A890,'Hospitalisation Details'!A$1:F3233,6,0)</f>
        <v>12148.2</v>
      </c>
      <c r="N890" s="15" t="str">
        <f>VLOOKUP(A890,'Hospitalisation Details'!A$1:G3232,7,0)</f>
        <v>tier - 3</v>
      </c>
      <c r="O890" s="15" t="str">
        <f>VLOOKUP(A890,'Hospitalisation Details'!A$1:H3233,8,0)</f>
        <v>tier - 3</v>
      </c>
      <c r="P890" t="str">
        <f>VLOOKUP(A890,'Hospitalisation Details'!A$1:I3233,9,0)</f>
        <v>R1012</v>
      </c>
      <c r="Q890" s="15">
        <f>VLOOKUP(A890,'Hospitalisation Details'!A$1:M3233,13,0)</f>
        <v>35</v>
      </c>
    </row>
    <row r="891" spans="1:17" ht="15" x14ac:dyDescent="0.25">
      <c r="A891" s="1" t="s">
        <v>1481</v>
      </c>
      <c r="B891" t="str">
        <f>VLOOKUP(A891,'Customer Names'!A$1:D3226,4,0)</f>
        <v>Czyz</v>
      </c>
      <c r="C891">
        <f>VLOOKUP(A891,'Medical Examinations'!A$1:B3226,2,0)</f>
        <v>28.9</v>
      </c>
      <c r="D891">
        <f>VLOOKUP(A891,'Medical Examinations'!A$1:C3227,3,0)</f>
        <v>11.96</v>
      </c>
      <c r="E891" s="15" t="str">
        <f>VLOOKUP(A891,'Medical Examinations'!A$1:D3226,4,0)</f>
        <v>NO</v>
      </c>
      <c r="F891" s="15" t="str">
        <f>VLOOKUP(A891,'Medical Examinations'!A$1:E3226,5,0)</f>
        <v>NO</v>
      </c>
      <c r="G891" s="15" t="str">
        <f>VLOOKUP(A891,'Medical Examinations'!A$1:F3226,6,0)</f>
        <v>NO</v>
      </c>
      <c r="H891" s="15">
        <f>VLOOKUP(A891,'Medical Examinations'!A$1:G3226,7,0)</f>
        <v>0</v>
      </c>
      <c r="I891" t="str">
        <f>VLOOKUP(A891,'Medical Examinations'!A$1:H3225,8,0)</f>
        <v>NO</v>
      </c>
      <c r="J891" t="str">
        <f>VLOOKUP(A891,'Medical Examinations'!A$1:J3226,10,0)</f>
        <v>Over Weight</v>
      </c>
      <c r="K891" t="str">
        <f>VLOOKUP(A891,'Medical Examinations'!A$1:K3225,11,0)</f>
        <v>Diabetes</v>
      </c>
      <c r="L891" t="str">
        <f>VLOOKUP(A891,'Hospitalisation Details'!A$1:L3233,12,0)</f>
        <v>15-Sep-1962</v>
      </c>
      <c r="M891">
        <f>VLOOKUP(A891,'Hospitalisation Details'!A$1:F3234,6,0)</f>
        <v>12146.97</v>
      </c>
      <c r="N891" s="15" t="str">
        <f>VLOOKUP(A891,'Hospitalisation Details'!A$1:G3233,7,0)</f>
        <v>tier - 3</v>
      </c>
      <c r="O891" s="15" t="str">
        <f>VLOOKUP(A891,'Hospitalisation Details'!A$1:H3234,8,0)</f>
        <v>tier - 3</v>
      </c>
      <c r="P891" t="str">
        <f>VLOOKUP(A891,'Hospitalisation Details'!A$1:I3234,9,0)</f>
        <v>R1011</v>
      </c>
      <c r="Q891" s="15">
        <f>VLOOKUP(A891,'Hospitalisation Details'!A$1:M3234,13,0)</f>
        <v>60</v>
      </c>
    </row>
    <row r="892" spans="1:17" ht="15" x14ac:dyDescent="0.25">
      <c r="A892" s="1" t="s">
        <v>1480</v>
      </c>
      <c r="B892" t="str">
        <f>VLOOKUP(A892,'Customer Names'!A$1:D3227,4,0)</f>
        <v>Bauder</v>
      </c>
      <c r="C892">
        <f>VLOOKUP(A892,'Medical Examinations'!A$1:B3227,2,0)</f>
        <v>25.74</v>
      </c>
      <c r="D892">
        <f>VLOOKUP(A892,'Medical Examinations'!A$1:C3228,3,0)</f>
        <v>7.69</v>
      </c>
      <c r="E892" s="15" t="str">
        <f>VLOOKUP(A892,'Medical Examinations'!A$1:D3227,4,0)</f>
        <v>NO</v>
      </c>
      <c r="F892" s="15" t="str">
        <f>VLOOKUP(A892,'Medical Examinations'!A$1:E3227,5,0)</f>
        <v>NO</v>
      </c>
      <c r="G892" s="15" t="str">
        <f>VLOOKUP(A892,'Medical Examinations'!A$1:F3227,6,0)</f>
        <v>NO</v>
      </c>
      <c r="H892" s="15">
        <f>VLOOKUP(A892,'Medical Examinations'!A$1:G3227,7,0)</f>
        <v>0</v>
      </c>
      <c r="I892" t="str">
        <f>VLOOKUP(A892,'Medical Examinations'!A$1:H3226,8,0)</f>
        <v>NO</v>
      </c>
      <c r="J892" t="str">
        <f>VLOOKUP(A892,'Medical Examinations'!A$1:J3227,10,0)</f>
        <v>Obesity</v>
      </c>
      <c r="K892" t="str">
        <f>VLOOKUP(A892,'Medical Examinations'!A$1:K3226,11,0)</f>
        <v>Diabetes</v>
      </c>
      <c r="L892" t="str">
        <f>VLOOKUP(A892,'Hospitalisation Details'!A$1:L3234,12,0)</f>
        <v>4-Nov-1962</v>
      </c>
      <c r="M892">
        <f>VLOOKUP(A892,'Hospitalisation Details'!A$1:F3235,6,0)</f>
        <v>12142.58</v>
      </c>
      <c r="N892" s="15" t="str">
        <f>VLOOKUP(A892,'Hospitalisation Details'!A$1:G3234,7,0)</f>
        <v>tier - 3</v>
      </c>
      <c r="O892" s="15" t="str">
        <f>VLOOKUP(A892,'Hospitalisation Details'!A$1:H3235,8,0)</f>
        <v>tier - 2</v>
      </c>
      <c r="P892" t="str">
        <f>VLOOKUP(A892,'Hospitalisation Details'!A$1:I3235,9,0)</f>
        <v>R1013</v>
      </c>
      <c r="Q892" s="15">
        <f>VLOOKUP(A892,'Hospitalisation Details'!A$1:M3235,13,0)</f>
        <v>60</v>
      </c>
    </row>
    <row r="893" spans="1:17" ht="15" x14ac:dyDescent="0.25">
      <c r="A893" s="1" t="s">
        <v>1479</v>
      </c>
      <c r="B893" t="str">
        <f>VLOOKUP(A893,'Customer Names'!A$1:D3228,4,0)</f>
        <v>Mendoza</v>
      </c>
      <c r="C893">
        <f>VLOOKUP(A893,'Medical Examinations'!A$1:B3228,2,0)</f>
        <v>36.06</v>
      </c>
      <c r="D893">
        <f>VLOOKUP(A893,'Medical Examinations'!A$1:C3229,3,0)</f>
        <v>8.83</v>
      </c>
      <c r="E893" s="15" t="str">
        <f>VLOOKUP(A893,'Medical Examinations'!A$1:D3228,4,0)</f>
        <v>NO</v>
      </c>
      <c r="F893" s="15" t="str">
        <f>VLOOKUP(A893,'Medical Examinations'!A$1:E3228,5,0)</f>
        <v>NO</v>
      </c>
      <c r="G893" s="15" t="str">
        <f>VLOOKUP(A893,'Medical Examinations'!A$1:F3228,6,0)</f>
        <v>NO</v>
      </c>
      <c r="H893" s="15">
        <f>VLOOKUP(A893,'Medical Examinations'!A$1:G3228,7,0)</f>
        <v>0</v>
      </c>
      <c r="I893" t="str">
        <f>VLOOKUP(A893,'Medical Examinations'!A$1:H3227,8,0)</f>
        <v>NO</v>
      </c>
      <c r="J893" t="str">
        <f>VLOOKUP(A893,'Medical Examinations'!A$1:J3228,10,0)</f>
        <v>Obesity</v>
      </c>
      <c r="K893" t="str">
        <f>VLOOKUP(A893,'Medical Examinations'!A$1:K3227,11,0)</f>
        <v>Diabetes</v>
      </c>
      <c r="L893" t="str">
        <f>VLOOKUP(A893,'Hospitalisation Details'!A$1:L3235,12,0)</f>
        <v>16-Sep-1974</v>
      </c>
      <c r="M893">
        <f>VLOOKUP(A893,'Hospitalisation Details'!A$1:F3236,6,0)</f>
        <v>12137.6</v>
      </c>
      <c r="N893" s="15" t="str">
        <f>VLOOKUP(A893,'Hospitalisation Details'!A$1:G3235,7,0)</f>
        <v>tier - 3</v>
      </c>
      <c r="O893" s="15" t="str">
        <f>VLOOKUP(A893,'Hospitalisation Details'!A$1:H3236,8,0)</f>
        <v>tier - 3</v>
      </c>
      <c r="P893" t="str">
        <f>VLOOKUP(A893,'Hospitalisation Details'!A$1:I3236,9,0)</f>
        <v>R1012</v>
      </c>
      <c r="Q893" s="15">
        <f>VLOOKUP(A893,'Hospitalisation Details'!A$1:M3236,13,0)</f>
        <v>48</v>
      </c>
    </row>
    <row r="894" spans="1:17" ht="15" x14ac:dyDescent="0.25">
      <c r="A894" s="1" t="s">
        <v>1478</v>
      </c>
      <c r="B894" t="str">
        <f>VLOOKUP(A894,'Customer Names'!A$1:D3229,4,0)</f>
        <v>Glass</v>
      </c>
      <c r="C894">
        <f>VLOOKUP(A894,'Medical Examinations'!A$1:B3229,2,0)</f>
        <v>43.28</v>
      </c>
      <c r="D894">
        <f>VLOOKUP(A894,'Medical Examinations'!A$1:C3230,3,0)</f>
        <v>4.41</v>
      </c>
      <c r="E894" s="15" t="str">
        <f>VLOOKUP(A894,'Medical Examinations'!A$1:D3229,4,0)</f>
        <v>NO</v>
      </c>
      <c r="F894" s="15" t="str">
        <f>VLOOKUP(A894,'Medical Examinations'!A$1:E3229,5,0)</f>
        <v>NO</v>
      </c>
      <c r="G894" s="15" t="str">
        <f>VLOOKUP(A894,'Medical Examinations'!A$1:F3229,6,0)</f>
        <v>NO</v>
      </c>
      <c r="H894" s="15">
        <f>VLOOKUP(A894,'Medical Examinations'!A$1:G3229,7,0)</f>
        <v>0</v>
      </c>
      <c r="I894" t="str">
        <f>VLOOKUP(A894,'Medical Examinations'!A$1:H3228,8,0)</f>
        <v>NO</v>
      </c>
      <c r="J894" t="str">
        <f>VLOOKUP(A894,'Medical Examinations'!A$1:J3229,10,0)</f>
        <v>Over Weight</v>
      </c>
      <c r="K894" t="str">
        <f>VLOOKUP(A894,'Medical Examinations'!A$1:K3228,11,0)</f>
        <v>Normal</v>
      </c>
      <c r="L894" t="str">
        <f>VLOOKUP(A894,'Hospitalisation Details'!A$1:L3236,12,0)</f>
        <v>6-Nov-1991</v>
      </c>
      <c r="M894">
        <f>VLOOKUP(A894,'Hospitalisation Details'!A$1:F3237,6,0)</f>
        <v>12130.8</v>
      </c>
      <c r="N894" s="15" t="str">
        <f>VLOOKUP(A894,'Hospitalisation Details'!A$1:G3236,7,0)</f>
        <v>tier - 3</v>
      </c>
      <c r="O894" s="15" t="str">
        <f>VLOOKUP(A894,'Hospitalisation Details'!A$1:H3237,8,0)</f>
        <v>tier - 3</v>
      </c>
      <c r="P894" t="str">
        <f>VLOOKUP(A894,'Hospitalisation Details'!A$1:I3237,9,0)</f>
        <v>R1026</v>
      </c>
      <c r="Q894" s="15">
        <f>VLOOKUP(A894,'Hospitalisation Details'!A$1:M3237,13,0)</f>
        <v>31</v>
      </c>
    </row>
    <row r="895" spans="1:17" ht="15" x14ac:dyDescent="0.25">
      <c r="A895" s="1" t="s">
        <v>1477</v>
      </c>
      <c r="B895" t="str">
        <f>VLOOKUP(A895,'Customer Names'!A$1:D3230,4,0)</f>
        <v>Butcher</v>
      </c>
      <c r="C895">
        <f>VLOOKUP(A895,'Medical Examinations'!A$1:B3230,2,0)</f>
        <v>28.785</v>
      </c>
      <c r="D895">
        <f>VLOOKUP(A895,'Medical Examinations'!A$1:C3231,3,0)</f>
        <v>9.1</v>
      </c>
      <c r="E895" s="15" t="str">
        <f>VLOOKUP(A895,'Medical Examinations'!A$1:D3230,4,0)</f>
        <v>Yes</v>
      </c>
      <c r="F895" s="15" t="str">
        <f>VLOOKUP(A895,'Medical Examinations'!A$1:E3230,5,0)</f>
        <v>NO</v>
      </c>
      <c r="G895" s="15" t="str">
        <f>VLOOKUP(A895,'Medical Examinations'!A$1:F3230,6,0)</f>
        <v>Yes</v>
      </c>
      <c r="H895" s="15">
        <f>VLOOKUP(A895,'Medical Examinations'!A$1:G3230,7,0)</f>
        <v>1</v>
      </c>
      <c r="I895" t="str">
        <f>VLOOKUP(A895,'Medical Examinations'!A$1:H3229,8,0)</f>
        <v>NO</v>
      </c>
      <c r="J895" t="str">
        <f>VLOOKUP(A895,'Medical Examinations'!A$1:J3230,10,0)</f>
        <v>Over Weight</v>
      </c>
      <c r="K895" t="str">
        <f>VLOOKUP(A895,'Medical Examinations'!A$1:K3229,11,0)</f>
        <v>Diabetes</v>
      </c>
      <c r="L895" t="str">
        <f>VLOOKUP(A895,'Hospitalisation Details'!A$1:L3237,12,0)</f>
        <v>4-Jun-1963</v>
      </c>
      <c r="M895">
        <f>VLOOKUP(A895,'Hospitalisation Details'!A$1:F3238,6,0)</f>
        <v>12129.61</v>
      </c>
      <c r="N895" s="15" t="str">
        <f>VLOOKUP(A895,'Hospitalisation Details'!A$1:G3237,7,0)</f>
        <v>tier - 3</v>
      </c>
      <c r="O895" s="15" t="str">
        <f>VLOOKUP(A895,'Hospitalisation Details'!A$1:H3238,8,0)</f>
        <v>tier - 1</v>
      </c>
      <c r="P895" t="str">
        <f>VLOOKUP(A895,'Hospitalisation Details'!A$1:I3238,9,0)</f>
        <v>R1012</v>
      </c>
      <c r="Q895" s="15">
        <f>VLOOKUP(A895,'Hospitalisation Details'!A$1:M3238,13,0)</f>
        <v>60</v>
      </c>
    </row>
    <row r="896" spans="1:17" ht="15" x14ac:dyDescent="0.25">
      <c r="A896" s="1" t="s">
        <v>1476</v>
      </c>
      <c r="B896" t="str">
        <f>VLOOKUP(A896,'Customer Names'!A$1:D3231,4,0)</f>
        <v>Traiser</v>
      </c>
      <c r="C896">
        <f>VLOOKUP(A896,'Medical Examinations'!A$1:B3231,2,0)</f>
        <v>25.46</v>
      </c>
      <c r="D896">
        <f>VLOOKUP(A896,'Medical Examinations'!A$1:C3232,3,0)</f>
        <v>11.52</v>
      </c>
      <c r="E896" s="15" t="str">
        <f>VLOOKUP(A896,'Medical Examinations'!A$1:D3231,4,0)</f>
        <v>Yes</v>
      </c>
      <c r="F896" s="15" t="str">
        <f>VLOOKUP(A896,'Medical Examinations'!A$1:E3231,5,0)</f>
        <v>NO</v>
      </c>
      <c r="G896" s="15" t="str">
        <f>VLOOKUP(A896,'Medical Examinations'!A$1:F3231,6,0)</f>
        <v>Yes</v>
      </c>
      <c r="H896" s="15">
        <f>VLOOKUP(A896,'Medical Examinations'!A$1:G3231,7,0)</f>
        <v>1</v>
      </c>
      <c r="I896" t="str">
        <f>VLOOKUP(A896,'Medical Examinations'!A$1:H3230,8,0)</f>
        <v>NO</v>
      </c>
      <c r="J896" t="str">
        <f>VLOOKUP(A896,'Medical Examinations'!A$1:J3231,10,0)</f>
        <v>Obesity</v>
      </c>
      <c r="K896" t="str">
        <f>VLOOKUP(A896,'Medical Examinations'!A$1:K3230,11,0)</f>
        <v>Diabetes</v>
      </c>
      <c r="L896" t="str">
        <f>VLOOKUP(A896,'Hospitalisation Details'!A$1:L3238,12,0)</f>
        <v>20-Jul-1963</v>
      </c>
      <c r="M896">
        <f>VLOOKUP(A896,'Hospitalisation Details'!A$1:F3239,6,0)</f>
        <v>12124.99</v>
      </c>
      <c r="N896" s="15" t="str">
        <f>VLOOKUP(A896,'Hospitalisation Details'!A$1:G3238,7,0)</f>
        <v>tier - 3</v>
      </c>
      <c r="O896" s="15" t="str">
        <f>VLOOKUP(A896,'Hospitalisation Details'!A$1:H3239,8,0)</f>
        <v>tier - 1</v>
      </c>
      <c r="P896" t="str">
        <f>VLOOKUP(A896,'Hospitalisation Details'!A$1:I3239,9,0)</f>
        <v>R1012</v>
      </c>
      <c r="Q896" s="15">
        <f>VLOOKUP(A896,'Hospitalisation Details'!A$1:M3239,13,0)</f>
        <v>59</v>
      </c>
    </row>
    <row r="897" spans="1:17" ht="15" x14ac:dyDescent="0.25">
      <c r="A897" s="1" t="s">
        <v>1475</v>
      </c>
      <c r="B897" t="str">
        <f>VLOOKUP(A897,'Customer Names'!A$1:D3232,4,0)</f>
        <v>Mudy-Mader</v>
      </c>
      <c r="C897">
        <f>VLOOKUP(A897,'Medical Examinations'!A$1:B3232,2,0)</f>
        <v>30.8</v>
      </c>
      <c r="D897">
        <f>VLOOKUP(A897,'Medical Examinations'!A$1:C3233,3,0)</f>
        <v>10.95</v>
      </c>
      <c r="E897" s="15" t="str">
        <f>VLOOKUP(A897,'Medical Examinations'!A$1:D3232,4,0)</f>
        <v>NO</v>
      </c>
      <c r="F897" s="15" t="str">
        <f>VLOOKUP(A897,'Medical Examinations'!A$1:E3232,5,0)</f>
        <v>NO</v>
      </c>
      <c r="G897" s="15" t="str">
        <f>VLOOKUP(A897,'Medical Examinations'!A$1:F3232,6,0)</f>
        <v>NO</v>
      </c>
      <c r="H897" s="15">
        <f>VLOOKUP(A897,'Medical Examinations'!A$1:G3232,7,0)</f>
        <v>0</v>
      </c>
      <c r="I897" t="str">
        <f>VLOOKUP(A897,'Medical Examinations'!A$1:H3231,8,0)</f>
        <v>NO</v>
      </c>
      <c r="J897" t="str">
        <f>VLOOKUP(A897,'Medical Examinations'!A$1:J3232,10,0)</f>
        <v>Over Weight</v>
      </c>
      <c r="K897" t="str">
        <f>VLOOKUP(A897,'Medical Examinations'!A$1:K3231,11,0)</f>
        <v>Diabetes</v>
      </c>
      <c r="L897" t="str">
        <f>VLOOKUP(A897,'Hospitalisation Details'!A$1:L3239,12,0)</f>
        <v>25-Oct-1968</v>
      </c>
      <c r="M897">
        <f>VLOOKUP(A897,'Hospitalisation Details'!A$1:F3240,6,0)</f>
        <v>12105.32</v>
      </c>
      <c r="N897" s="15" t="str">
        <f>VLOOKUP(A897,'Hospitalisation Details'!A$1:G3239,7,0)</f>
        <v>tier - 3</v>
      </c>
      <c r="O897" s="15" t="str">
        <f>VLOOKUP(A897,'Hospitalisation Details'!A$1:H3240,8,0)</f>
        <v>tier - 3</v>
      </c>
      <c r="P897" t="str">
        <f>VLOOKUP(A897,'Hospitalisation Details'!A$1:I3240,9,0)</f>
        <v>R1011</v>
      </c>
      <c r="Q897" s="15">
        <f>VLOOKUP(A897,'Hospitalisation Details'!A$1:M3240,13,0)</f>
        <v>54</v>
      </c>
    </row>
    <row r="898" spans="1:17" ht="15" x14ac:dyDescent="0.25">
      <c r="A898" s="1" t="s">
        <v>1474</v>
      </c>
      <c r="B898" t="str">
        <f>VLOOKUP(A898,'Customer Names'!A$1:D3233,4,0)</f>
        <v>Rogers</v>
      </c>
      <c r="C898">
        <f>VLOOKUP(A898,'Medical Examinations'!A$1:B3233,2,0)</f>
        <v>28.88</v>
      </c>
      <c r="D898">
        <f>VLOOKUP(A898,'Medical Examinations'!A$1:C3234,3,0)</f>
        <v>11.5</v>
      </c>
      <c r="E898" s="15" t="str">
        <f>VLOOKUP(A898,'Medical Examinations'!A$1:D3233,4,0)</f>
        <v>NO</v>
      </c>
      <c r="F898" s="15" t="str">
        <f>VLOOKUP(A898,'Medical Examinations'!A$1:E3233,5,0)</f>
        <v>NO</v>
      </c>
      <c r="G898" s="15" t="str">
        <f>VLOOKUP(A898,'Medical Examinations'!A$1:F3233,6,0)</f>
        <v>NO</v>
      </c>
      <c r="H898" s="15">
        <f>VLOOKUP(A898,'Medical Examinations'!A$1:G3233,7,0)</f>
        <v>0</v>
      </c>
      <c r="I898" t="str">
        <f>VLOOKUP(A898,'Medical Examinations'!A$1:H3232,8,0)</f>
        <v>NO</v>
      </c>
      <c r="J898" t="str">
        <f>VLOOKUP(A898,'Medical Examinations'!A$1:J3233,10,0)</f>
        <v>NormalWeight</v>
      </c>
      <c r="K898" t="str">
        <f>VLOOKUP(A898,'Medical Examinations'!A$1:K3232,11,0)</f>
        <v>Diabetes</v>
      </c>
      <c r="L898" t="str">
        <f>VLOOKUP(A898,'Hospitalisation Details'!A$1:L3240,12,0)</f>
        <v>9-Dec-1968</v>
      </c>
      <c r="M898">
        <f>VLOOKUP(A898,'Hospitalisation Details'!A$1:F3241,6,0)</f>
        <v>12096.65</v>
      </c>
      <c r="N898" s="15" t="str">
        <f>VLOOKUP(A898,'Hospitalisation Details'!A$1:G3240,7,0)</f>
        <v>tier - 3</v>
      </c>
      <c r="O898" s="15" t="str">
        <f>VLOOKUP(A898,'Hospitalisation Details'!A$1:H3241,8,0)</f>
        <v>tier - 1</v>
      </c>
      <c r="P898" t="str">
        <f>VLOOKUP(A898,'Hospitalisation Details'!A$1:I3241,9,0)</f>
        <v>R1024</v>
      </c>
      <c r="Q898" s="15">
        <f>VLOOKUP(A898,'Hospitalisation Details'!A$1:M3241,13,0)</f>
        <v>54</v>
      </c>
    </row>
    <row r="899" spans="1:17" ht="15" x14ac:dyDescent="0.25">
      <c r="A899" s="1" t="s">
        <v>1473</v>
      </c>
      <c r="B899" t="str">
        <f>VLOOKUP(A899,'Customer Names'!A$1:D3234,4,0)</f>
        <v>Woo</v>
      </c>
      <c r="C899">
        <f>VLOOKUP(A899,'Medical Examinations'!A$1:B3234,2,0)</f>
        <v>23</v>
      </c>
      <c r="D899">
        <f>VLOOKUP(A899,'Medical Examinations'!A$1:C3235,3,0)</f>
        <v>9.8800000000000008</v>
      </c>
      <c r="E899" s="15" t="str">
        <f>VLOOKUP(A899,'Medical Examinations'!A$1:D3234,4,0)</f>
        <v>NO</v>
      </c>
      <c r="F899" s="15" t="str">
        <f>VLOOKUP(A899,'Medical Examinations'!A$1:E3234,5,0)</f>
        <v>NO</v>
      </c>
      <c r="G899" s="15" t="str">
        <f>VLOOKUP(A899,'Medical Examinations'!A$1:F3234,6,0)</f>
        <v>NO</v>
      </c>
      <c r="H899" s="15">
        <f>VLOOKUP(A899,'Medical Examinations'!A$1:G3234,7,0)</f>
        <v>0</v>
      </c>
      <c r="I899" t="str">
        <f>VLOOKUP(A899,'Medical Examinations'!A$1:H3233,8,0)</f>
        <v>NO</v>
      </c>
      <c r="J899" t="str">
        <f>VLOOKUP(A899,'Medical Examinations'!A$1:J3234,10,0)</f>
        <v>Obesity</v>
      </c>
      <c r="K899" t="str">
        <f>VLOOKUP(A899,'Medical Examinations'!A$1:K3233,11,0)</f>
        <v>Diabetes</v>
      </c>
      <c r="L899" t="str">
        <f>VLOOKUP(A899,'Hospitalisation Details'!A$1:L3241,12,0)</f>
        <v>21-Jun-1968</v>
      </c>
      <c r="M899">
        <f>VLOOKUP(A899,'Hospitalisation Details'!A$1:F3242,6,0)</f>
        <v>12094.48</v>
      </c>
      <c r="N899" s="15" t="str">
        <f>VLOOKUP(A899,'Hospitalisation Details'!A$1:G3241,7,0)</f>
        <v>tier - 3</v>
      </c>
      <c r="O899" s="15" t="str">
        <f>VLOOKUP(A899,'Hospitalisation Details'!A$1:H3242,8,0)</f>
        <v>tier - 3</v>
      </c>
      <c r="P899" t="str">
        <f>VLOOKUP(A899,'Hospitalisation Details'!A$1:I3242,9,0)</f>
        <v>R1011</v>
      </c>
      <c r="Q899" s="15">
        <f>VLOOKUP(A899,'Hospitalisation Details'!A$1:M3242,13,0)</f>
        <v>54</v>
      </c>
    </row>
    <row r="900" spans="1:17" ht="15" x14ac:dyDescent="0.25">
      <c r="A900" s="1" t="s">
        <v>1472</v>
      </c>
      <c r="B900" t="str">
        <f>VLOOKUP(A900,'Customer Names'!A$1:D3235,4,0)</f>
        <v>Walsh</v>
      </c>
      <c r="C900">
        <f>VLOOKUP(A900,'Medical Examinations'!A$1:B3235,2,0)</f>
        <v>38.25</v>
      </c>
      <c r="D900">
        <f>VLOOKUP(A900,'Medical Examinations'!A$1:C3236,3,0)</f>
        <v>6.2</v>
      </c>
      <c r="E900" s="15" t="str">
        <f>VLOOKUP(A900,'Medical Examinations'!A$1:D3235,4,0)</f>
        <v>NO</v>
      </c>
      <c r="F900" s="15" t="str">
        <f>VLOOKUP(A900,'Medical Examinations'!A$1:E3235,5,0)</f>
        <v>NO</v>
      </c>
      <c r="G900" s="15" t="str">
        <f>VLOOKUP(A900,'Medical Examinations'!A$1:F3235,6,0)</f>
        <v>NO</v>
      </c>
      <c r="H900" s="15">
        <f>VLOOKUP(A900,'Medical Examinations'!A$1:G3235,7,0)</f>
        <v>1</v>
      </c>
      <c r="I900" t="str">
        <f>VLOOKUP(A900,'Medical Examinations'!A$1:H3234,8,0)</f>
        <v>NO</v>
      </c>
      <c r="J900" t="str">
        <f>VLOOKUP(A900,'Medical Examinations'!A$1:J3235,10,0)</f>
        <v>Obesity</v>
      </c>
      <c r="K900" t="str">
        <f>VLOOKUP(A900,'Medical Examinations'!A$1:K3234,11,0)</f>
        <v>Pre-Diabetes</v>
      </c>
      <c r="L900" t="str">
        <f>VLOOKUP(A900,'Hospitalisation Details'!A$1:L3242,12,0)</f>
        <v>2-Sep-1984</v>
      </c>
      <c r="M900">
        <f>VLOOKUP(A900,'Hospitalisation Details'!A$1:F3243,6,0)</f>
        <v>12091.34</v>
      </c>
      <c r="N900" s="15" t="str">
        <f>VLOOKUP(A900,'Hospitalisation Details'!A$1:G3242,7,0)</f>
        <v>tier - 3</v>
      </c>
      <c r="O900" s="15" t="str">
        <f>VLOOKUP(A900,'Hospitalisation Details'!A$1:H3243,8,0)</f>
        <v>tier - 2</v>
      </c>
      <c r="P900" t="str">
        <f>VLOOKUP(A900,'Hospitalisation Details'!A$1:I3243,9,0)</f>
        <v>R1022</v>
      </c>
      <c r="Q900" s="15">
        <f>VLOOKUP(A900,'Hospitalisation Details'!A$1:M3243,13,0)</f>
        <v>38</v>
      </c>
    </row>
    <row r="901" spans="1:17" ht="15" x14ac:dyDescent="0.25">
      <c r="A901" s="1" t="s">
        <v>1471</v>
      </c>
      <c r="B901" t="str">
        <f>VLOOKUP(A901,'Customer Names'!A$1:D3236,4,0)</f>
        <v>White</v>
      </c>
      <c r="C901">
        <f>VLOOKUP(A901,'Medical Examinations'!A$1:B3236,2,0)</f>
        <v>39.25</v>
      </c>
      <c r="D901">
        <f>VLOOKUP(A901,'Medical Examinations'!A$1:C3237,3,0)</f>
        <v>8.41</v>
      </c>
      <c r="E901" s="15" t="str">
        <f>VLOOKUP(A901,'Medical Examinations'!A$1:D3236,4,0)</f>
        <v>Yes</v>
      </c>
      <c r="F901" s="15" t="str">
        <f>VLOOKUP(A901,'Medical Examinations'!A$1:E3236,5,0)</f>
        <v>NO</v>
      </c>
      <c r="G901" s="15" t="str">
        <f>VLOOKUP(A901,'Medical Examinations'!A$1:F3236,6,0)</f>
        <v>NO</v>
      </c>
      <c r="H901" s="15">
        <f>VLOOKUP(A901,'Medical Examinations'!A$1:G3236,7,0)</f>
        <v>1</v>
      </c>
      <c r="I901" t="str">
        <f>VLOOKUP(A901,'Medical Examinations'!A$1:H3235,8,0)</f>
        <v>NO</v>
      </c>
      <c r="J901" t="str">
        <f>VLOOKUP(A901,'Medical Examinations'!A$1:J3236,10,0)</f>
        <v>Over Weight</v>
      </c>
      <c r="K901" t="str">
        <f>VLOOKUP(A901,'Medical Examinations'!A$1:K3235,11,0)</f>
        <v>Diabetes</v>
      </c>
      <c r="L901" t="str">
        <f>VLOOKUP(A901,'Hospitalisation Details'!A$1:L3243,12,0)</f>
        <v>7-Sep-1986</v>
      </c>
      <c r="M901">
        <f>VLOOKUP(A901,'Hospitalisation Details'!A$1:F3244,6,0)</f>
        <v>12048.13</v>
      </c>
      <c r="N901" s="15" t="str">
        <f>VLOOKUP(A901,'Hospitalisation Details'!A$1:G3243,7,0)</f>
        <v>tier - 3</v>
      </c>
      <c r="O901" s="15" t="str">
        <f>VLOOKUP(A901,'Hospitalisation Details'!A$1:H3244,8,0)</f>
        <v>tier - 2</v>
      </c>
      <c r="P901" t="str">
        <f>VLOOKUP(A901,'Hospitalisation Details'!A$1:I3244,9,0)</f>
        <v>R1026</v>
      </c>
      <c r="Q901" s="15">
        <f>VLOOKUP(A901,'Hospitalisation Details'!A$1:M3244,13,0)</f>
        <v>36</v>
      </c>
    </row>
    <row r="902" spans="1:17" ht="15" x14ac:dyDescent="0.25">
      <c r="A902" s="1" t="s">
        <v>1470</v>
      </c>
      <c r="B902" t="str">
        <f>VLOOKUP(A902,'Customer Names'!A$1:D3237,4,0)</f>
        <v>Sheppard</v>
      </c>
      <c r="C902">
        <f>VLOOKUP(A902,'Medical Examinations'!A$1:B3237,2,0)</f>
        <v>26.6</v>
      </c>
      <c r="D902">
        <f>VLOOKUP(A902,'Medical Examinations'!A$1:C3238,3,0)</f>
        <v>5.07</v>
      </c>
      <c r="E902" s="15" t="str">
        <f>VLOOKUP(A902,'Medical Examinations'!A$1:D3237,4,0)</f>
        <v>Yes</v>
      </c>
      <c r="F902" s="15" t="str">
        <f>VLOOKUP(A902,'Medical Examinations'!A$1:E3237,5,0)</f>
        <v>NO</v>
      </c>
      <c r="G902" s="15" t="str">
        <f>VLOOKUP(A902,'Medical Examinations'!A$1:F3237,6,0)</f>
        <v>NO</v>
      </c>
      <c r="H902" s="15">
        <f>VLOOKUP(A902,'Medical Examinations'!A$1:G3237,7,0)</f>
        <v>2</v>
      </c>
      <c r="I902" t="str">
        <f>VLOOKUP(A902,'Medical Examinations'!A$1:H3236,8,0)</f>
        <v>NO</v>
      </c>
      <c r="J902" t="str">
        <f>VLOOKUP(A902,'Medical Examinations'!A$1:J3237,10,0)</f>
        <v>Obesity</v>
      </c>
      <c r="K902" t="str">
        <f>VLOOKUP(A902,'Medical Examinations'!A$1:K3236,11,0)</f>
        <v>Normal</v>
      </c>
      <c r="L902" t="str">
        <f>VLOOKUP(A902,'Hospitalisation Details'!A$1:L3244,12,0)</f>
        <v>24-Nov-1966</v>
      </c>
      <c r="M902">
        <f>VLOOKUP(A902,'Hospitalisation Details'!A$1:F3245,6,0)</f>
        <v>12044.34</v>
      </c>
      <c r="N902" s="15" t="str">
        <f>VLOOKUP(A902,'Hospitalisation Details'!A$1:G3244,7,0)</f>
        <v>tier - 3</v>
      </c>
      <c r="O902" s="15" t="str">
        <f>VLOOKUP(A902,'Hospitalisation Details'!A$1:H3245,8,0)</f>
        <v>tier - 1</v>
      </c>
      <c r="P902" t="str">
        <f>VLOOKUP(A902,'Hospitalisation Details'!A$1:I3245,9,0)</f>
        <v>R1012</v>
      </c>
      <c r="Q902" s="15">
        <f>VLOOKUP(A902,'Hospitalisation Details'!A$1:M3245,13,0)</f>
        <v>56</v>
      </c>
    </row>
    <row r="903" spans="1:17" ht="15" x14ac:dyDescent="0.25">
      <c r="A903" s="1" t="s">
        <v>1469</v>
      </c>
      <c r="B903" t="str">
        <f>VLOOKUP(A903,'Customer Names'!A$1:D3238,4,0)</f>
        <v>Doran</v>
      </c>
      <c r="C903">
        <f>VLOOKUP(A903,'Medical Examinations'!A$1:B3238,2,0)</f>
        <v>35.700000000000003</v>
      </c>
      <c r="D903">
        <f>VLOOKUP(A903,'Medical Examinations'!A$1:C3239,3,0)</f>
        <v>4.0599999999999996</v>
      </c>
      <c r="E903" s="15" t="str">
        <f>VLOOKUP(A903,'Medical Examinations'!A$1:D3238,4,0)</f>
        <v>NO</v>
      </c>
      <c r="F903" s="15" t="str">
        <f>VLOOKUP(A903,'Medical Examinations'!A$1:E3238,5,0)</f>
        <v>NO</v>
      </c>
      <c r="G903" s="15" t="str">
        <f>VLOOKUP(A903,'Medical Examinations'!A$1:F3238,6,0)</f>
        <v>Yes</v>
      </c>
      <c r="H903" s="15">
        <f>VLOOKUP(A903,'Medical Examinations'!A$1:G3238,7,0)</f>
        <v>1</v>
      </c>
      <c r="I903" t="str">
        <f>VLOOKUP(A903,'Medical Examinations'!A$1:H3237,8,0)</f>
        <v>NO</v>
      </c>
      <c r="J903" t="str">
        <f>VLOOKUP(A903,'Medical Examinations'!A$1:J3238,10,0)</f>
        <v>NormalWeight</v>
      </c>
      <c r="K903" t="str">
        <f>VLOOKUP(A903,'Medical Examinations'!A$1:K3237,11,0)</f>
        <v>Normal</v>
      </c>
      <c r="L903" t="str">
        <f>VLOOKUP(A903,'Hospitalisation Details'!A$1:L3245,12,0)</f>
        <v>16-Oct-1979</v>
      </c>
      <c r="M903">
        <f>VLOOKUP(A903,'Hospitalisation Details'!A$1:F3246,6,0)</f>
        <v>12035.18</v>
      </c>
      <c r="N903" s="15" t="str">
        <f>VLOOKUP(A903,'Hospitalisation Details'!A$1:G3245,7,0)</f>
        <v>tier - 3</v>
      </c>
      <c r="O903" s="15" t="str">
        <f>VLOOKUP(A903,'Hospitalisation Details'!A$1:H3246,8,0)</f>
        <v>tier - 3</v>
      </c>
      <c r="P903" t="str">
        <f>VLOOKUP(A903,'Hospitalisation Details'!A$1:I3246,9,0)</f>
        <v>R1021</v>
      </c>
      <c r="Q903" s="15">
        <f>VLOOKUP(A903,'Hospitalisation Details'!A$1:M3246,13,0)</f>
        <v>43</v>
      </c>
    </row>
    <row r="904" spans="1:17" ht="15" x14ac:dyDescent="0.25">
      <c r="A904" s="1" t="s">
        <v>1468</v>
      </c>
      <c r="B904" t="str">
        <f>VLOOKUP(A904,'Customer Names'!A$1:D3239,4,0)</f>
        <v>Labrosse</v>
      </c>
      <c r="C904">
        <f>VLOOKUP(A904,'Medical Examinations'!A$1:B3239,2,0)</f>
        <v>20.100000000000001</v>
      </c>
      <c r="D904">
        <f>VLOOKUP(A904,'Medical Examinations'!A$1:C3240,3,0)</f>
        <v>10.52</v>
      </c>
      <c r="E904" s="15" t="str">
        <f>VLOOKUP(A904,'Medical Examinations'!A$1:D3239,4,0)</f>
        <v>NO</v>
      </c>
      <c r="F904" s="15" t="str">
        <f>VLOOKUP(A904,'Medical Examinations'!A$1:E3239,5,0)</f>
        <v>NO</v>
      </c>
      <c r="G904" s="15" t="str">
        <f>VLOOKUP(A904,'Medical Examinations'!A$1:F3239,6,0)</f>
        <v>NO</v>
      </c>
      <c r="H904" s="15">
        <f>VLOOKUP(A904,'Medical Examinations'!A$1:G3239,7,0)</f>
        <v>0</v>
      </c>
      <c r="I904" t="str">
        <f>VLOOKUP(A904,'Medical Examinations'!A$1:H3238,8,0)</f>
        <v>NO</v>
      </c>
      <c r="J904" t="str">
        <f>VLOOKUP(A904,'Medical Examinations'!A$1:J3239,10,0)</f>
        <v>NormalWeight</v>
      </c>
      <c r="K904" t="str">
        <f>VLOOKUP(A904,'Medical Examinations'!A$1:K3238,11,0)</f>
        <v>Diabetes</v>
      </c>
      <c r="L904" t="str">
        <f>VLOOKUP(A904,'Hospitalisation Details'!A$1:L3246,12,0)</f>
        <v>29-Oct-1965</v>
      </c>
      <c r="M904">
        <f>VLOOKUP(A904,'Hospitalisation Details'!A$1:F3247,6,0)</f>
        <v>12032.33</v>
      </c>
      <c r="N904" s="15" t="str">
        <f>VLOOKUP(A904,'Hospitalisation Details'!A$1:G3246,7,0)</f>
        <v>tier - 3</v>
      </c>
      <c r="O904" s="15" t="str">
        <f>VLOOKUP(A904,'Hospitalisation Details'!A$1:H3247,8,0)</f>
        <v>tier - 1</v>
      </c>
      <c r="P904" t="str">
        <f>VLOOKUP(A904,'Hospitalisation Details'!A$1:I3247,9,0)</f>
        <v>R1011</v>
      </c>
      <c r="Q904" s="15">
        <f>VLOOKUP(A904,'Hospitalisation Details'!A$1:M3247,13,0)</f>
        <v>57</v>
      </c>
    </row>
    <row r="905" spans="1:17" ht="15" x14ac:dyDescent="0.25">
      <c r="A905" s="1" t="s">
        <v>1467</v>
      </c>
      <c r="B905" t="str">
        <f>VLOOKUP(A905,'Customer Names'!A$1:D3240,4,0)</f>
        <v>Thomas</v>
      </c>
      <c r="C905">
        <f>VLOOKUP(A905,'Medical Examinations'!A$1:B3240,2,0)</f>
        <v>22.23</v>
      </c>
      <c r="D905">
        <f>VLOOKUP(A905,'Medical Examinations'!A$1:C3241,3,0)</f>
        <v>9.65</v>
      </c>
      <c r="E905" s="15" t="str">
        <f>VLOOKUP(A905,'Medical Examinations'!A$1:D3240,4,0)</f>
        <v>NO</v>
      </c>
      <c r="F905" s="15" t="str">
        <f>VLOOKUP(A905,'Medical Examinations'!A$1:E3240,5,0)</f>
        <v>NO</v>
      </c>
      <c r="G905" s="15" t="str">
        <f>VLOOKUP(A905,'Medical Examinations'!A$1:F3240,6,0)</f>
        <v>NO</v>
      </c>
      <c r="H905" s="15">
        <f>VLOOKUP(A905,'Medical Examinations'!A$1:G3240,7,0)</f>
        <v>0</v>
      </c>
      <c r="I905" t="str">
        <f>VLOOKUP(A905,'Medical Examinations'!A$1:H3239,8,0)</f>
        <v>NO</v>
      </c>
      <c r="J905" t="str">
        <f>VLOOKUP(A905,'Medical Examinations'!A$1:J3240,10,0)</f>
        <v>Obesity</v>
      </c>
      <c r="K905" t="str">
        <f>VLOOKUP(A905,'Medical Examinations'!A$1:K3239,11,0)</f>
        <v>Diabetes</v>
      </c>
      <c r="L905" t="str">
        <f>VLOOKUP(A905,'Hospitalisation Details'!A$1:L3247,12,0)</f>
        <v>9-Jun-1965</v>
      </c>
      <c r="M905">
        <f>VLOOKUP(A905,'Hospitalisation Details'!A$1:F3248,6,0)</f>
        <v>12029.29</v>
      </c>
      <c r="N905" s="15" t="str">
        <f>VLOOKUP(A905,'Hospitalisation Details'!A$1:G3247,7,0)</f>
        <v>tier - 3</v>
      </c>
      <c r="O905" s="15" t="str">
        <f>VLOOKUP(A905,'Hospitalisation Details'!A$1:H3248,8,0)</f>
        <v>tier - 2</v>
      </c>
      <c r="P905" t="str">
        <f>VLOOKUP(A905,'Hospitalisation Details'!A$1:I3248,9,0)</f>
        <v>R1024</v>
      </c>
      <c r="Q905" s="15">
        <f>VLOOKUP(A905,'Hospitalisation Details'!A$1:M3248,13,0)</f>
        <v>57</v>
      </c>
    </row>
    <row r="906" spans="1:17" ht="15" x14ac:dyDescent="0.25">
      <c r="A906" s="1" t="s">
        <v>1466</v>
      </c>
      <c r="B906" t="str">
        <f>VLOOKUP(A906,'Customer Names'!A$1:D3241,4,0)</f>
        <v>Lesniak</v>
      </c>
      <c r="C906">
        <f>VLOOKUP(A906,'Medical Examinations'!A$1:B3241,2,0)</f>
        <v>36.47</v>
      </c>
      <c r="D906">
        <f>VLOOKUP(A906,'Medical Examinations'!A$1:C3242,3,0)</f>
        <v>6.21</v>
      </c>
      <c r="E906" s="15" t="str">
        <f>VLOOKUP(A906,'Medical Examinations'!A$1:D3241,4,0)</f>
        <v>NO</v>
      </c>
      <c r="F906" s="15" t="str">
        <f>VLOOKUP(A906,'Medical Examinations'!A$1:E3241,5,0)</f>
        <v>NO</v>
      </c>
      <c r="G906" s="15" t="str">
        <f>VLOOKUP(A906,'Medical Examinations'!A$1:F3241,6,0)</f>
        <v>NO</v>
      </c>
      <c r="H906" s="15">
        <f>VLOOKUP(A906,'Medical Examinations'!A$1:G3241,7,0)</f>
        <v>0</v>
      </c>
      <c r="I906" t="str">
        <f>VLOOKUP(A906,'Medical Examinations'!A$1:H3240,8,0)</f>
        <v>NO</v>
      </c>
      <c r="J906" t="str">
        <f>VLOOKUP(A906,'Medical Examinations'!A$1:J3241,10,0)</f>
        <v>Obesity</v>
      </c>
      <c r="K906" t="str">
        <f>VLOOKUP(A906,'Medical Examinations'!A$1:K3240,11,0)</f>
        <v>Pre-Diabetes</v>
      </c>
      <c r="L906" t="str">
        <f>VLOOKUP(A906,'Hospitalisation Details'!A$1:L3248,12,0)</f>
        <v>17-Oct-1982</v>
      </c>
      <c r="M906">
        <f>VLOOKUP(A906,'Hospitalisation Details'!A$1:F3249,6,0)</f>
        <v>12001.29</v>
      </c>
      <c r="N906" s="15" t="str">
        <f>VLOOKUP(A906,'Hospitalisation Details'!A$1:G3248,7,0)</f>
        <v>tier - 3</v>
      </c>
      <c r="O906" s="15" t="str">
        <f>VLOOKUP(A906,'Hospitalisation Details'!A$1:H3249,8,0)</f>
        <v>tier - 3</v>
      </c>
      <c r="P906" t="str">
        <f>VLOOKUP(A906,'Hospitalisation Details'!A$1:I3249,9,0)</f>
        <v>R1021</v>
      </c>
      <c r="Q906" s="15">
        <f>VLOOKUP(A906,'Hospitalisation Details'!A$1:M3249,13,0)</f>
        <v>40</v>
      </c>
    </row>
    <row r="907" spans="1:17" ht="15" x14ac:dyDescent="0.25">
      <c r="A907" s="1" t="s">
        <v>1465</v>
      </c>
      <c r="B907" t="str">
        <f>VLOOKUP(A907,'Customer Names'!A$1:D3242,4,0)</f>
        <v>Prowse</v>
      </c>
      <c r="C907">
        <f>VLOOKUP(A907,'Medical Examinations'!A$1:B3242,2,0)</f>
        <v>49.64</v>
      </c>
      <c r="D907">
        <f>VLOOKUP(A907,'Medical Examinations'!A$1:C3243,3,0)</f>
        <v>4.76</v>
      </c>
      <c r="E907" s="15" t="str">
        <f>VLOOKUP(A907,'Medical Examinations'!A$1:D3242,4,0)</f>
        <v>NO</v>
      </c>
      <c r="F907" s="15" t="str">
        <f>VLOOKUP(A907,'Medical Examinations'!A$1:E3242,5,0)</f>
        <v>NO</v>
      </c>
      <c r="G907" s="15" t="str">
        <f>VLOOKUP(A907,'Medical Examinations'!A$1:F3242,6,0)</f>
        <v>Yes</v>
      </c>
      <c r="H907" s="15">
        <f>VLOOKUP(A907,'Medical Examinations'!A$1:G3242,7,0)</f>
        <v>1</v>
      </c>
      <c r="I907" t="str">
        <f>VLOOKUP(A907,'Medical Examinations'!A$1:H3241,8,0)</f>
        <v>NO</v>
      </c>
      <c r="J907" t="str">
        <f>VLOOKUP(A907,'Medical Examinations'!A$1:J3242,10,0)</f>
        <v>Obesity</v>
      </c>
      <c r="K907" t="str">
        <f>VLOOKUP(A907,'Medical Examinations'!A$1:K3241,11,0)</f>
        <v>Normal</v>
      </c>
      <c r="L907" t="str">
        <f>VLOOKUP(A907,'Hospitalisation Details'!A$1:L3249,12,0)</f>
        <v>12-Dec-1993</v>
      </c>
      <c r="M907">
        <f>VLOOKUP(A907,'Hospitalisation Details'!A$1:F3250,6,0)</f>
        <v>11994.89</v>
      </c>
      <c r="N907" s="15" t="str">
        <f>VLOOKUP(A907,'Hospitalisation Details'!A$1:G3249,7,0)</f>
        <v>tier - 3</v>
      </c>
      <c r="O907" s="15" t="str">
        <f>VLOOKUP(A907,'Hospitalisation Details'!A$1:H3250,8,0)</f>
        <v>tier - 2</v>
      </c>
      <c r="P907" t="str">
        <f>VLOOKUP(A907,'Hospitalisation Details'!A$1:I3250,9,0)</f>
        <v>R1012</v>
      </c>
      <c r="Q907" s="15">
        <f>VLOOKUP(A907,'Hospitalisation Details'!A$1:M3250,13,0)</f>
        <v>29</v>
      </c>
    </row>
    <row r="908" spans="1:17" ht="15" x14ac:dyDescent="0.25">
      <c r="A908" s="1" t="s">
        <v>1464</v>
      </c>
      <c r="B908" t="str">
        <f>VLOOKUP(A908,'Customer Names'!A$1:D3243,4,0)</f>
        <v>Seigel</v>
      </c>
      <c r="C908">
        <f>VLOOKUP(A908,'Medical Examinations'!A$1:B3243,2,0)</f>
        <v>36.799999999999997</v>
      </c>
      <c r="D908">
        <f>VLOOKUP(A908,'Medical Examinations'!A$1:C3244,3,0)</f>
        <v>5.73</v>
      </c>
      <c r="E908" s="15" t="str">
        <f>VLOOKUP(A908,'Medical Examinations'!A$1:D3243,4,0)</f>
        <v>Yes</v>
      </c>
      <c r="F908" s="15" t="str">
        <f>VLOOKUP(A908,'Medical Examinations'!A$1:E3243,5,0)</f>
        <v>NO</v>
      </c>
      <c r="G908" s="15" t="str">
        <f>VLOOKUP(A908,'Medical Examinations'!A$1:F3243,6,0)</f>
        <v>Yes</v>
      </c>
      <c r="H908" s="15">
        <f>VLOOKUP(A908,'Medical Examinations'!A$1:G3243,7,0)</f>
        <v>1</v>
      </c>
      <c r="I908" t="str">
        <f>VLOOKUP(A908,'Medical Examinations'!A$1:H3242,8,0)</f>
        <v>NO</v>
      </c>
      <c r="J908" t="str">
        <f>VLOOKUP(A908,'Medical Examinations'!A$1:J3243,10,0)</f>
        <v>Obesity</v>
      </c>
      <c r="K908" t="str">
        <f>VLOOKUP(A908,'Medical Examinations'!A$1:K3242,11,0)</f>
        <v>Pre-Diabetes</v>
      </c>
      <c r="L908" t="str">
        <f>VLOOKUP(A908,'Hospitalisation Details'!A$1:L3250,12,0)</f>
        <v>4-Jul-1983</v>
      </c>
      <c r="M908">
        <f>VLOOKUP(A908,'Hospitalisation Details'!A$1:F3251,6,0)</f>
        <v>11987.68</v>
      </c>
      <c r="N908" s="15" t="str">
        <f>VLOOKUP(A908,'Hospitalisation Details'!A$1:G3250,7,0)</f>
        <v>tier - 3</v>
      </c>
      <c r="O908" s="15" t="str">
        <f>VLOOKUP(A908,'Hospitalisation Details'!A$1:H3251,8,0)</f>
        <v>tier - 2</v>
      </c>
      <c r="P908" t="str">
        <f>VLOOKUP(A908,'Hospitalisation Details'!A$1:I3251,9,0)</f>
        <v>R1026</v>
      </c>
      <c r="Q908" s="15">
        <f>VLOOKUP(A908,'Hospitalisation Details'!A$1:M3251,13,0)</f>
        <v>39</v>
      </c>
    </row>
    <row r="909" spans="1:17" ht="15" x14ac:dyDescent="0.25">
      <c r="A909" s="1" t="s">
        <v>1463</v>
      </c>
      <c r="B909" t="str">
        <f>VLOOKUP(A909,'Customer Names'!A$1:D3244,4,0)</f>
        <v>Blas</v>
      </c>
      <c r="C909">
        <f>VLOOKUP(A909,'Medical Examinations'!A$1:B3244,2,0)</f>
        <v>33.880000000000003</v>
      </c>
      <c r="D909">
        <f>VLOOKUP(A909,'Medical Examinations'!A$1:C3245,3,0)</f>
        <v>10.78</v>
      </c>
      <c r="E909" s="15" t="str">
        <f>VLOOKUP(A909,'Medical Examinations'!A$1:D3244,4,0)</f>
        <v>Yes</v>
      </c>
      <c r="F909" s="15" t="str">
        <f>VLOOKUP(A909,'Medical Examinations'!A$1:E3244,5,0)</f>
        <v>NO</v>
      </c>
      <c r="G909" s="15" t="str">
        <f>VLOOKUP(A909,'Medical Examinations'!A$1:F3244,6,0)</f>
        <v>NO</v>
      </c>
      <c r="H909" s="15">
        <f>VLOOKUP(A909,'Medical Examinations'!A$1:G3244,7,0)</f>
        <v>0</v>
      </c>
      <c r="I909" t="str">
        <f>VLOOKUP(A909,'Medical Examinations'!A$1:H3243,8,0)</f>
        <v>NO</v>
      </c>
      <c r="J909" t="str">
        <f>VLOOKUP(A909,'Medical Examinations'!A$1:J3244,10,0)</f>
        <v>Obesity</v>
      </c>
      <c r="K909" t="str">
        <f>VLOOKUP(A909,'Medical Examinations'!A$1:K3243,11,0)</f>
        <v>Diabetes</v>
      </c>
      <c r="L909" t="str">
        <f>VLOOKUP(A909,'Hospitalisation Details'!A$1:L3251,12,0)</f>
        <v>22-Dec-1967</v>
      </c>
      <c r="M909">
        <f>VLOOKUP(A909,'Hospitalisation Details'!A$1:F3252,6,0)</f>
        <v>11987.17</v>
      </c>
      <c r="N909" s="15" t="str">
        <f>VLOOKUP(A909,'Hospitalisation Details'!A$1:G3251,7,0)</f>
        <v>tier - 3</v>
      </c>
      <c r="O909" s="15" t="str">
        <f>VLOOKUP(A909,'Hospitalisation Details'!A$1:H3252,8,0)</f>
        <v>tier - 3</v>
      </c>
      <c r="P909" t="str">
        <f>VLOOKUP(A909,'Hospitalisation Details'!A$1:I3252,9,0)</f>
        <v>R1013</v>
      </c>
      <c r="Q909" s="15">
        <f>VLOOKUP(A909,'Hospitalisation Details'!A$1:M3252,13,0)</f>
        <v>55</v>
      </c>
    </row>
    <row r="910" spans="1:17" ht="15" x14ac:dyDescent="0.25">
      <c r="A910" s="1" t="s">
        <v>1462</v>
      </c>
      <c r="B910" t="str">
        <f>VLOOKUP(A910,'Customer Names'!A$1:D3245,4,0)</f>
        <v>Simpson</v>
      </c>
      <c r="C910">
        <f>VLOOKUP(A910,'Medical Examinations'!A$1:B3245,2,0)</f>
        <v>32.01</v>
      </c>
      <c r="D910">
        <f>VLOOKUP(A910,'Medical Examinations'!A$1:C3246,3,0)</f>
        <v>5.08</v>
      </c>
      <c r="E910" s="15" t="str">
        <f>VLOOKUP(A910,'Medical Examinations'!A$1:D3245,4,0)</f>
        <v>Yes</v>
      </c>
      <c r="F910" s="15" t="str">
        <f>VLOOKUP(A910,'Medical Examinations'!A$1:E3245,5,0)</f>
        <v>NO</v>
      </c>
      <c r="G910" s="15" t="str">
        <f>VLOOKUP(A910,'Medical Examinations'!A$1:F3245,6,0)</f>
        <v>NO</v>
      </c>
      <c r="H910" s="15">
        <f>VLOOKUP(A910,'Medical Examinations'!A$1:G3245,7,0)</f>
        <v>1</v>
      </c>
      <c r="I910" t="str">
        <f>VLOOKUP(A910,'Medical Examinations'!A$1:H3244,8,0)</f>
        <v>NO</v>
      </c>
      <c r="J910" t="str">
        <f>VLOOKUP(A910,'Medical Examinations'!A$1:J3245,10,0)</f>
        <v>Obesity</v>
      </c>
      <c r="K910" t="str">
        <f>VLOOKUP(A910,'Medical Examinations'!A$1:K3244,11,0)</f>
        <v>Normal</v>
      </c>
      <c r="L910" t="str">
        <f>VLOOKUP(A910,'Hospitalisation Details'!A$1:L3252,12,0)</f>
        <v>29-Sep-1964</v>
      </c>
      <c r="M910">
        <f>VLOOKUP(A910,'Hospitalisation Details'!A$1:F3253,6,0)</f>
        <v>11946.63</v>
      </c>
      <c r="N910" s="15" t="str">
        <f>VLOOKUP(A910,'Hospitalisation Details'!A$1:G3252,7,0)</f>
        <v>tier - 3</v>
      </c>
      <c r="O910" s="15" t="str">
        <f>VLOOKUP(A910,'Hospitalisation Details'!A$1:H3253,8,0)</f>
        <v>tier - 2</v>
      </c>
      <c r="P910" t="str">
        <f>VLOOKUP(A910,'Hospitalisation Details'!A$1:I3253,9,0)</f>
        <v>R1013</v>
      </c>
      <c r="Q910" s="15">
        <f>VLOOKUP(A910,'Hospitalisation Details'!A$1:M3253,13,0)</f>
        <v>58</v>
      </c>
    </row>
    <row r="911" spans="1:17" ht="15" x14ac:dyDescent="0.25">
      <c r="A911" s="1" t="s">
        <v>1461</v>
      </c>
      <c r="B911" t="str">
        <f>VLOOKUP(A911,'Customer Names'!A$1:D3246,4,0)</f>
        <v>Gierman</v>
      </c>
      <c r="C911">
        <f>VLOOKUP(A911,'Medical Examinations'!A$1:B3246,2,0)</f>
        <v>33.630000000000003</v>
      </c>
      <c r="D911">
        <f>VLOOKUP(A911,'Medical Examinations'!A$1:C3247,3,0)</f>
        <v>11.39</v>
      </c>
      <c r="E911" s="15" t="str">
        <f>VLOOKUP(A911,'Medical Examinations'!A$1:D3246,4,0)</f>
        <v>NO</v>
      </c>
      <c r="F911" s="15" t="str">
        <f>VLOOKUP(A911,'Medical Examinations'!A$1:E3246,5,0)</f>
        <v>NO</v>
      </c>
      <c r="G911" s="15" t="str">
        <f>VLOOKUP(A911,'Medical Examinations'!A$1:F3246,6,0)</f>
        <v>NO</v>
      </c>
      <c r="H911" s="15">
        <f>VLOOKUP(A911,'Medical Examinations'!A$1:G3246,7,0)</f>
        <v>0</v>
      </c>
      <c r="I911" t="str">
        <f>VLOOKUP(A911,'Medical Examinations'!A$1:H3245,8,0)</f>
        <v>NO</v>
      </c>
      <c r="J911" t="str">
        <f>VLOOKUP(A911,'Medical Examinations'!A$1:J3246,10,0)</f>
        <v>Obesity</v>
      </c>
      <c r="K911" t="str">
        <f>VLOOKUP(A911,'Medical Examinations'!A$1:K3245,11,0)</f>
        <v>Diabetes</v>
      </c>
      <c r="L911" t="str">
        <f>VLOOKUP(A911,'Hospitalisation Details'!A$1:L3253,12,0)</f>
        <v>1-Nov-1965</v>
      </c>
      <c r="M911">
        <f>VLOOKUP(A911,'Hospitalisation Details'!A$1:F3254,6,0)</f>
        <v>11945.13</v>
      </c>
      <c r="N911" s="15" t="str">
        <f>VLOOKUP(A911,'Hospitalisation Details'!A$1:G3253,7,0)</f>
        <v>tier - 3</v>
      </c>
      <c r="O911" s="15" t="str">
        <f>VLOOKUP(A911,'Hospitalisation Details'!A$1:H3254,8,0)</f>
        <v>tier - 2</v>
      </c>
      <c r="P911" t="str">
        <f>VLOOKUP(A911,'Hospitalisation Details'!A$1:I3254,9,0)</f>
        <v>R1012</v>
      </c>
      <c r="Q911" s="15">
        <f>VLOOKUP(A911,'Hospitalisation Details'!A$1:M3254,13,0)</f>
        <v>57</v>
      </c>
    </row>
    <row r="912" spans="1:17" ht="15" x14ac:dyDescent="0.25">
      <c r="A912" s="1" t="s">
        <v>1460</v>
      </c>
      <c r="B912" t="str">
        <f>VLOOKUP(A912,'Customer Names'!A$1:D3247,4,0)</f>
        <v>Jeuland</v>
      </c>
      <c r="C912">
        <f>VLOOKUP(A912,'Medical Examinations'!A$1:B3247,2,0)</f>
        <v>34.865000000000002</v>
      </c>
      <c r="D912">
        <f>VLOOKUP(A912,'Medical Examinations'!A$1:C3248,3,0)</f>
        <v>5.35</v>
      </c>
      <c r="E912" s="15" t="str">
        <f>VLOOKUP(A912,'Medical Examinations'!A$1:D3247,4,0)</f>
        <v>Yes</v>
      </c>
      <c r="F912" s="15" t="str">
        <f>VLOOKUP(A912,'Medical Examinations'!A$1:E3247,5,0)</f>
        <v>NO</v>
      </c>
      <c r="G912" s="15" t="str">
        <f>VLOOKUP(A912,'Medical Examinations'!A$1:F3247,6,0)</f>
        <v>NO</v>
      </c>
      <c r="H912" s="15">
        <f>VLOOKUP(A912,'Medical Examinations'!A$1:G3247,7,0)</f>
        <v>1</v>
      </c>
      <c r="I912" t="str">
        <f>VLOOKUP(A912,'Medical Examinations'!A$1:H3246,8,0)</f>
        <v>NO</v>
      </c>
      <c r="J912" t="str">
        <f>VLOOKUP(A912,'Medical Examinations'!A$1:J3247,10,0)</f>
        <v>Obesity</v>
      </c>
      <c r="K912" t="str">
        <f>VLOOKUP(A912,'Medical Examinations'!A$1:K3246,11,0)</f>
        <v>Normal</v>
      </c>
      <c r="L912" t="str">
        <f>VLOOKUP(A912,'Hospitalisation Details'!A$1:L3254,12,0)</f>
        <v>25-Dec-1964</v>
      </c>
      <c r="M912">
        <f>VLOOKUP(A912,'Hospitalisation Details'!A$1:F3255,6,0)</f>
        <v>11944.59</v>
      </c>
      <c r="N912" s="15" t="str">
        <f>VLOOKUP(A912,'Hospitalisation Details'!A$1:G3254,7,0)</f>
        <v>tier - 3</v>
      </c>
      <c r="O912" s="15" t="str">
        <f>VLOOKUP(A912,'Hospitalisation Details'!A$1:H3255,8,0)</f>
        <v>tier - 2</v>
      </c>
      <c r="P912" t="str">
        <f>VLOOKUP(A912,'Hospitalisation Details'!A$1:I3255,9,0)</f>
        <v>R1016</v>
      </c>
      <c r="Q912" s="15">
        <f>VLOOKUP(A912,'Hospitalisation Details'!A$1:M3255,13,0)</f>
        <v>58</v>
      </c>
    </row>
    <row r="913" spans="1:17" ht="15" x14ac:dyDescent="0.25">
      <c r="A913" s="1" t="s">
        <v>1459</v>
      </c>
      <c r="B913" t="str">
        <f>VLOOKUP(A913,'Customer Names'!A$1:D3248,4,0)</f>
        <v>Chorney</v>
      </c>
      <c r="C913">
        <f>VLOOKUP(A913,'Medical Examinations'!A$1:B3248,2,0)</f>
        <v>43.11</v>
      </c>
      <c r="D913">
        <f>VLOOKUP(A913,'Medical Examinations'!A$1:C3249,3,0)</f>
        <v>5.6</v>
      </c>
      <c r="E913" s="15" t="str">
        <f>VLOOKUP(A913,'Medical Examinations'!A$1:D3248,4,0)</f>
        <v>NO</v>
      </c>
      <c r="F913" s="15" t="str">
        <f>VLOOKUP(A913,'Medical Examinations'!A$1:E3248,5,0)</f>
        <v>NO</v>
      </c>
      <c r="G913" s="15" t="str">
        <f>VLOOKUP(A913,'Medical Examinations'!A$1:F3248,6,0)</f>
        <v>NO</v>
      </c>
      <c r="H913" s="15">
        <f>VLOOKUP(A913,'Medical Examinations'!A$1:G3248,7,0)</f>
        <v>0</v>
      </c>
      <c r="I913" t="str">
        <f>VLOOKUP(A913,'Medical Examinations'!A$1:H3247,8,0)</f>
        <v>NO</v>
      </c>
      <c r="J913" t="str">
        <f>VLOOKUP(A913,'Medical Examinations'!A$1:J3248,10,0)</f>
        <v>Obesity</v>
      </c>
      <c r="K913" t="str">
        <f>VLOOKUP(A913,'Medical Examinations'!A$1:K3247,11,0)</f>
        <v>Normal</v>
      </c>
      <c r="L913" t="str">
        <f>VLOOKUP(A913,'Hospitalisation Details'!A$1:L3255,12,0)</f>
        <v>19-Oct-1991</v>
      </c>
      <c r="M913">
        <f>VLOOKUP(A913,'Hospitalisation Details'!A$1:F3256,6,0)</f>
        <v>11941.83</v>
      </c>
      <c r="N913" s="15" t="str">
        <f>VLOOKUP(A913,'Hospitalisation Details'!A$1:G3255,7,0)</f>
        <v>tier - 3</v>
      </c>
      <c r="O913" s="15" t="str">
        <f>VLOOKUP(A913,'Hospitalisation Details'!A$1:H3256,8,0)</f>
        <v>tier - 1</v>
      </c>
      <c r="P913" t="str">
        <f>VLOOKUP(A913,'Hospitalisation Details'!A$1:I3256,9,0)</f>
        <v>R1023</v>
      </c>
      <c r="Q913" s="15">
        <f>VLOOKUP(A913,'Hospitalisation Details'!A$1:M3256,13,0)</f>
        <v>31</v>
      </c>
    </row>
    <row r="914" spans="1:17" ht="15" x14ac:dyDescent="0.25">
      <c r="A914" s="1" t="s">
        <v>1458</v>
      </c>
      <c r="B914" t="str">
        <f>VLOOKUP(A914,'Customer Names'!A$1:D3249,4,0)</f>
        <v>Rook</v>
      </c>
      <c r="C914">
        <f>VLOOKUP(A914,'Medical Examinations'!A$1:B3249,2,0)</f>
        <v>30.305</v>
      </c>
      <c r="D914">
        <f>VLOOKUP(A914,'Medical Examinations'!A$1:C3250,3,0)</f>
        <v>4.2699999999999996</v>
      </c>
      <c r="E914" s="15" t="str">
        <f>VLOOKUP(A914,'Medical Examinations'!A$1:D3249,4,0)</f>
        <v>Yes</v>
      </c>
      <c r="F914" s="15" t="str">
        <f>VLOOKUP(A914,'Medical Examinations'!A$1:E3249,5,0)</f>
        <v>NO</v>
      </c>
      <c r="G914" s="15" t="str">
        <f>VLOOKUP(A914,'Medical Examinations'!A$1:F3249,6,0)</f>
        <v>NO</v>
      </c>
      <c r="H914" s="15">
        <f>VLOOKUP(A914,'Medical Examinations'!A$1:G3249,7,0)</f>
        <v>1</v>
      </c>
      <c r="I914" t="str">
        <f>VLOOKUP(A914,'Medical Examinations'!A$1:H3248,8,0)</f>
        <v>NO</v>
      </c>
      <c r="J914" t="str">
        <f>VLOOKUP(A914,'Medical Examinations'!A$1:J3249,10,0)</f>
        <v>Over Weight</v>
      </c>
      <c r="K914" t="str">
        <f>VLOOKUP(A914,'Medical Examinations'!A$1:K3248,11,0)</f>
        <v>Normal</v>
      </c>
      <c r="L914" t="str">
        <f>VLOOKUP(A914,'Hospitalisation Details'!A$1:L3256,12,0)</f>
        <v>2-Aug-1964</v>
      </c>
      <c r="M914">
        <f>VLOOKUP(A914,'Hospitalisation Details'!A$1:F3257,6,0)</f>
        <v>11938.26</v>
      </c>
      <c r="N914" s="15" t="str">
        <f>VLOOKUP(A914,'Hospitalisation Details'!A$1:G3256,7,0)</f>
        <v>tier - 3</v>
      </c>
      <c r="O914" s="15" t="str">
        <f>VLOOKUP(A914,'Hospitalisation Details'!A$1:H3257,8,0)</f>
        <v>tier - 3</v>
      </c>
      <c r="P914" t="str">
        <f>VLOOKUP(A914,'Hospitalisation Details'!A$1:I3257,9,0)</f>
        <v>R1019</v>
      </c>
      <c r="Q914" s="15">
        <f>VLOOKUP(A914,'Hospitalisation Details'!A$1:M3257,13,0)</f>
        <v>58</v>
      </c>
    </row>
    <row r="915" spans="1:17" ht="15" x14ac:dyDescent="0.25">
      <c r="A915" s="1" t="s">
        <v>1457</v>
      </c>
      <c r="B915" t="str">
        <f>VLOOKUP(A915,'Customer Names'!A$1:D3250,4,0)</f>
        <v>Wright</v>
      </c>
      <c r="C915">
        <f>VLOOKUP(A915,'Medical Examinations'!A$1:B3250,2,0)</f>
        <v>25.175000000000001</v>
      </c>
      <c r="D915">
        <f>VLOOKUP(A915,'Medical Examinations'!A$1:C3251,3,0)</f>
        <v>5.57</v>
      </c>
      <c r="E915" s="15" t="str">
        <f>VLOOKUP(A915,'Medical Examinations'!A$1:D3250,4,0)</f>
        <v>Yes</v>
      </c>
      <c r="F915" s="15" t="str">
        <f>VLOOKUP(A915,'Medical Examinations'!A$1:E3250,5,0)</f>
        <v>NO</v>
      </c>
      <c r="G915" s="15" t="str">
        <f>VLOOKUP(A915,'Medical Examinations'!A$1:F3250,6,0)</f>
        <v>NO</v>
      </c>
      <c r="H915" s="15">
        <f>VLOOKUP(A915,'Medical Examinations'!A$1:G3250,7,0)</f>
        <v>1</v>
      </c>
      <c r="I915" t="str">
        <f>VLOOKUP(A915,'Medical Examinations'!A$1:H3249,8,0)</f>
        <v>NO</v>
      </c>
      <c r="J915" t="str">
        <f>VLOOKUP(A915,'Medical Examinations'!A$1:J3250,10,0)</f>
        <v>Over Weight</v>
      </c>
      <c r="K915" t="str">
        <f>VLOOKUP(A915,'Medical Examinations'!A$1:K3249,11,0)</f>
        <v>Normal</v>
      </c>
      <c r="L915" t="str">
        <f>VLOOKUP(A915,'Hospitalisation Details'!A$1:L3257,12,0)</f>
        <v>20-Dec-1964</v>
      </c>
      <c r="M915">
        <f>VLOOKUP(A915,'Hospitalisation Details'!A$1:F3258,6,0)</f>
        <v>11931.13</v>
      </c>
      <c r="N915" s="15" t="str">
        <f>VLOOKUP(A915,'Hospitalisation Details'!A$1:G3257,7,0)</f>
        <v>tier - 3</v>
      </c>
      <c r="O915" s="15" t="str">
        <f>VLOOKUP(A915,'Hospitalisation Details'!A$1:H3258,8,0)</f>
        <v>tier - 1</v>
      </c>
      <c r="P915" t="str">
        <f>VLOOKUP(A915,'Hospitalisation Details'!A$1:I3258,9,0)</f>
        <v>R1019</v>
      </c>
      <c r="Q915" s="15">
        <f>VLOOKUP(A915,'Hospitalisation Details'!A$1:M3258,13,0)</f>
        <v>58</v>
      </c>
    </row>
    <row r="916" spans="1:17" ht="15" x14ac:dyDescent="0.25">
      <c r="A916" s="1" t="s">
        <v>1456</v>
      </c>
      <c r="B916" t="str">
        <f>VLOOKUP(A916,'Customer Names'!A$1:D3251,4,0)</f>
        <v>Chin</v>
      </c>
      <c r="C916">
        <f>VLOOKUP(A916,'Medical Examinations'!A$1:B3251,2,0)</f>
        <v>26.8</v>
      </c>
      <c r="D916">
        <f>VLOOKUP(A916,'Medical Examinations'!A$1:C3252,3,0)</f>
        <v>5.68</v>
      </c>
      <c r="E916" s="15" t="str">
        <f>VLOOKUP(A916,'Medical Examinations'!A$1:D3251,4,0)</f>
        <v>Yes</v>
      </c>
      <c r="F916" s="15" t="str">
        <f>VLOOKUP(A916,'Medical Examinations'!A$1:E3251,5,0)</f>
        <v>NO</v>
      </c>
      <c r="G916" s="15" t="str">
        <f>VLOOKUP(A916,'Medical Examinations'!A$1:F3251,6,0)</f>
        <v>NO</v>
      </c>
      <c r="H916" s="15">
        <f>VLOOKUP(A916,'Medical Examinations'!A$1:G3251,7,0)</f>
        <v>1</v>
      </c>
      <c r="I916" t="str">
        <f>VLOOKUP(A916,'Medical Examinations'!A$1:H3250,8,0)</f>
        <v>NO</v>
      </c>
      <c r="J916" t="str">
        <f>VLOOKUP(A916,'Medical Examinations'!A$1:J3251,10,0)</f>
        <v>NormalWeight</v>
      </c>
      <c r="K916" t="str">
        <f>VLOOKUP(A916,'Medical Examinations'!A$1:K3250,11,0)</f>
        <v>Normal</v>
      </c>
      <c r="L916" t="str">
        <f>VLOOKUP(A916,'Hospitalisation Details'!A$1:L3258,12,0)</f>
        <v>19-Nov-1964</v>
      </c>
      <c r="M916">
        <f>VLOOKUP(A916,'Hospitalisation Details'!A$1:F3259,6,0)</f>
        <v>11918.2</v>
      </c>
      <c r="N916" s="15" t="str">
        <f>VLOOKUP(A916,'Hospitalisation Details'!A$1:G3258,7,0)</f>
        <v>tier - 3</v>
      </c>
      <c r="O916" s="15" t="str">
        <f>VLOOKUP(A916,'Hospitalisation Details'!A$1:H3259,8,0)</f>
        <v>tier - 1</v>
      </c>
      <c r="P916" t="str">
        <f>VLOOKUP(A916,'Hospitalisation Details'!A$1:I3259,9,0)</f>
        <v>R1021</v>
      </c>
      <c r="Q916" s="15">
        <f>VLOOKUP(A916,'Hospitalisation Details'!A$1:M3259,13,0)</f>
        <v>58</v>
      </c>
    </row>
    <row r="917" spans="1:17" ht="15" x14ac:dyDescent="0.25">
      <c r="A917" s="1" t="s">
        <v>1455</v>
      </c>
      <c r="B917" t="str">
        <f>VLOOKUP(A917,'Customer Names'!A$1:D3252,4,0)</f>
        <v>White</v>
      </c>
      <c r="C917">
        <f>VLOOKUP(A917,'Medical Examinations'!A$1:B3252,2,0)</f>
        <v>21.78</v>
      </c>
      <c r="D917">
        <f>VLOOKUP(A917,'Medical Examinations'!A$1:C3253,3,0)</f>
        <v>5.3</v>
      </c>
      <c r="E917" s="15" t="str">
        <f>VLOOKUP(A917,'Medical Examinations'!A$1:D3252,4,0)</f>
        <v>NO</v>
      </c>
      <c r="F917" s="15" t="str">
        <f>VLOOKUP(A917,'Medical Examinations'!A$1:E3252,5,0)</f>
        <v>Yes</v>
      </c>
      <c r="G917" s="15" t="str">
        <f>VLOOKUP(A917,'Medical Examinations'!A$1:F3252,6,0)</f>
        <v>NO</v>
      </c>
      <c r="H917" s="15">
        <f>VLOOKUP(A917,'Medical Examinations'!A$1:G3252,7,0)</f>
        <v>1</v>
      </c>
      <c r="I917" t="str">
        <f>VLOOKUP(A917,'Medical Examinations'!A$1:H3251,8,0)</f>
        <v>NO</v>
      </c>
      <c r="J917" t="str">
        <f>VLOOKUP(A917,'Medical Examinations'!A$1:J3252,10,0)</f>
        <v>Obesity</v>
      </c>
      <c r="K917" t="str">
        <f>VLOOKUP(A917,'Medical Examinations'!A$1:K3251,11,0)</f>
        <v>Normal</v>
      </c>
      <c r="L917" t="str">
        <f>VLOOKUP(A917,'Hospitalisation Details'!A$1:L3259,12,0)</f>
        <v>2-Jun-2004</v>
      </c>
      <c r="M917">
        <f>VLOOKUP(A917,'Hospitalisation Details'!A$1:F3260,6,0)</f>
        <v>11884.05</v>
      </c>
      <c r="N917" s="15" t="str">
        <f>VLOOKUP(A917,'Hospitalisation Details'!A$1:G3259,7,0)</f>
        <v>tier - 3</v>
      </c>
      <c r="O917" s="15" t="str">
        <f>VLOOKUP(A917,'Hospitalisation Details'!A$1:H3260,8,0)</f>
        <v>tier - 3</v>
      </c>
      <c r="P917" t="str">
        <f>VLOOKUP(A917,'Hospitalisation Details'!A$1:I3260,9,0)</f>
        <v>R1013</v>
      </c>
      <c r="Q917" s="15">
        <f>VLOOKUP(A917,'Hospitalisation Details'!A$1:M3260,13,0)</f>
        <v>19</v>
      </c>
    </row>
    <row r="918" spans="1:17" ht="15" x14ac:dyDescent="0.25">
      <c r="A918" s="1" t="s">
        <v>1454</v>
      </c>
      <c r="B918" t="str">
        <f>VLOOKUP(A918,'Customer Names'!A$1:D3253,4,0)</f>
        <v>Savage</v>
      </c>
      <c r="C918">
        <f>VLOOKUP(A918,'Medical Examinations'!A$1:B3253,2,0)</f>
        <v>30.14</v>
      </c>
      <c r="D918">
        <f>VLOOKUP(A918,'Medical Examinations'!A$1:C3254,3,0)</f>
        <v>9.4499999999999993</v>
      </c>
      <c r="E918" s="15" t="str">
        <f>VLOOKUP(A918,'Medical Examinations'!A$1:D3253,4,0)</f>
        <v>Yes</v>
      </c>
      <c r="F918" s="15" t="str">
        <f>VLOOKUP(A918,'Medical Examinations'!A$1:E3253,5,0)</f>
        <v>NO</v>
      </c>
      <c r="G918" s="15" t="str">
        <f>VLOOKUP(A918,'Medical Examinations'!A$1:F3253,6,0)</f>
        <v>NO</v>
      </c>
      <c r="H918" s="15">
        <f>VLOOKUP(A918,'Medical Examinations'!A$1:G3253,7,0)</f>
        <v>0</v>
      </c>
      <c r="I918" t="str">
        <f>VLOOKUP(A918,'Medical Examinations'!A$1:H3252,8,0)</f>
        <v>NO</v>
      </c>
      <c r="J918" t="str">
        <f>VLOOKUP(A918,'Medical Examinations'!A$1:J3253,10,0)</f>
        <v>Over Weight</v>
      </c>
      <c r="K918" t="str">
        <f>VLOOKUP(A918,'Medical Examinations'!A$1:K3252,11,0)</f>
        <v>Diabetes</v>
      </c>
      <c r="L918" t="str">
        <f>VLOOKUP(A918,'Hospitalisation Details'!A$1:L3260,12,0)</f>
        <v>29-Oct-1967</v>
      </c>
      <c r="M918">
        <f>VLOOKUP(A918,'Hospitalisation Details'!A$1:F3261,6,0)</f>
        <v>11881.97</v>
      </c>
      <c r="N918" s="15" t="str">
        <f>VLOOKUP(A918,'Hospitalisation Details'!A$1:G3260,7,0)</f>
        <v>tier - 3</v>
      </c>
      <c r="O918" s="15" t="str">
        <f>VLOOKUP(A918,'Hospitalisation Details'!A$1:H3261,8,0)</f>
        <v>tier - 1</v>
      </c>
      <c r="P918" t="str">
        <f>VLOOKUP(A918,'Hospitalisation Details'!A$1:I3261,9,0)</f>
        <v>R1013</v>
      </c>
      <c r="Q918" s="15">
        <f>VLOOKUP(A918,'Hospitalisation Details'!A$1:M3261,13,0)</f>
        <v>55</v>
      </c>
    </row>
    <row r="919" spans="1:17" ht="15" x14ac:dyDescent="0.25">
      <c r="A919" s="1" t="s">
        <v>1453</v>
      </c>
      <c r="B919" t="str">
        <f>VLOOKUP(A919,'Customer Names'!A$1:D3254,4,0)</f>
        <v>Hitchings</v>
      </c>
      <c r="C919">
        <f>VLOOKUP(A919,'Medical Examinations'!A$1:B3254,2,0)</f>
        <v>29.7</v>
      </c>
      <c r="D919">
        <f>VLOOKUP(A919,'Medical Examinations'!A$1:C3255,3,0)</f>
        <v>6.79</v>
      </c>
      <c r="E919" s="15" t="str">
        <f>VLOOKUP(A919,'Medical Examinations'!A$1:D3254,4,0)</f>
        <v>Yes</v>
      </c>
      <c r="F919" s="15" t="str">
        <f>VLOOKUP(A919,'Medical Examinations'!A$1:E3254,5,0)</f>
        <v>NO</v>
      </c>
      <c r="G919" s="15" t="str">
        <f>VLOOKUP(A919,'Medical Examinations'!A$1:F3254,6,0)</f>
        <v>NO</v>
      </c>
      <c r="H919" s="15">
        <f>VLOOKUP(A919,'Medical Examinations'!A$1:G3254,7,0)</f>
        <v>0</v>
      </c>
      <c r="I919" t="str">
        <f>VLOOKUP(A919,'Medical Examinations'!A$1:H3253,8,0)</f>
        <v>NO</v>
      </c>
      <c r="J919" t="str">
        <f>VLOOKUP(A919,'Medical Examinations'!A$1:J3254,10,0)</f>
        <v>Obesity</v>
      </c>
      <c r="K919" t="str">
        <f>VLOOKUP(A919,'Medical Examinations'!A$1:K3253,11,0)</f>
        <v>Diabetes</v>
      </c>
      <c r="L919" t="str">
        <f>VLOOKUP(A919,'Hospitalisation Details'!A$1:L3261,12,0)</f>
        <v>14-Jul-1967</v>
      </c>
      <c r="M919">
        <f>VLOOKUP(A919,'Hospitalisation Details'!A$1:F3262,6,0)</f>
        <v>11881.36</v>
      </c>
      <c r="N919" s="15" t="str">
        <f>VLOOKUP(A919,'Hospitalisation Details'!A$1:G3261,7,0)</f>
        <v>tier - 3</v>
      </c>
      <c r="O919" s="15" t="str">
        <f>VLOOKUP(A919,'Hospitalisation Details'!A$1:H3262,8,0)</f>
        <v>tier - 2</v>
      </c>
      <c r="P919" t="str">
        <f>VLOOKUP(A919,'Hospitalisation Details'!A$1:I3262,9,0)</f>
        <v>R1011</v>
      </c>
      <c r="Q919" s="15">
        <f>VLOOKUP(A919,'Hospitalisation Details'!A$1:M3262,13,0)</f>
        <v>55</v>
      </c>
    </row>
    <row r="920" spans="1:17" ht="15" x14ac:dyDescent="0.25">
      <c r="A920" s="1" t="s">
        <v>1452</v>
      </c>
      <c r="B920" t="str">
        <f>VLOOKUP(A920,'Customer Names'!A$1:D3255,4,0)</f>
        <v>Truitt</v>
      </c>
      <c r="C920">
        <f>VLOOKUP(A920,'Medical Examinations'!A$1:B3255,2,0)</f>
        <v>32.395000000000003</v>
      </c>
      <c r="D920">
        <f>VLOOKUP(A920,'Medical Examinations'!A$1:C3256,3,0)</f>
        <v>11.1</v>
      </c>
      <c r="E920" s="15" t="str">
        <f>VLOOKUP(A920,'Medical Examinations'!A$1:D3255,4,0)</f>
        <v>Yes</v>
      </c>
      <c r="F920" s="15" t="str">
        <f>VLOOKUP(A920,'Medical Examinations'!A$1:E3255,5,0)</f>
        <v>NO</v>
      </c>
      <c r="G920" s="15" t="str">
        <f>VLOOKUP(A920,'Medical Examinations'!A$1:F3255,6,0)</f>
        <v>NO</v>
      </c>
      <c r="H920" s="15">
        <f>VLOOKUP(A920,'Medical Examinations'!A$1:G3255,7,0)</f>
        <v>0</v>
      </c>
      <c r="I920" t="str">
        <f>VLOOKUP(A920,'Medical Examinations'!A$1:H3254,8,0)</f>
        <v>NO</v>
      </c>
      <c r="J920" t="str">
        <f>VLOOKUP(A920,'Medical Examinations'!A$1:J3255,10,0)</f>
        <v>Obesity</v>
      </c>
      <c r="K920" t="str">
        <f>VLOOKUP(A920,'Medical Examinations'!A$1:K3254,11,0)</f>
        <v>Diabetes</v>
      </c>
      <c r="L920" t="str">
        <f>VLOOKUP(A920,'Hospitalisation Details'!A$1:L3262,12,0)</f>
        <v>24-Aug-1967</v>
      </c>
      <c r="M920">
        <f>VLOOKUP(A920,'Hospitalisation Details'!A$1:F3263,6,0)</f>
        <v>11879.1</v>
      </c>
      <c r="N920" s="15" t="str">
        <f>VLOOKUP(A920,'Hospitalisation Details'!A$1:G3262,7,0)</f>
        <v>tier - 3</v>
      </c>
      <c r="O920" s="15" t="str">
        <f>VLOOKUP(A920,'Hospitalisation Details'!A$1:H3263,8,0)</f>
        <v>tier - 3</v>
      </c>
      <c r="P920" t="str">
        <f>VLOOKUP(A920,'Hospitalisation Details'!A$1:I3263,9,0)</f>
        <v>R1024</v>
      </c>
      <c r="Q920" s="15">
        <f>VLOOKUP(A920,'Hospitalisation Details'!A$1:M3263,13,0)</f>
        <v>55</v>
      </c>
    </row>
    <row r="921" spans="1:17" ht="15" x14ac:dyDescent="0.25">
      <c r="A921" s="1" t="s">
        <v>1451</v>
      </c>
      <c r="B921" t="str">
        <f>VLOOKUP(A921,'Customer Names'!A$1:D3256,4,0)</f>
        <v>Chang</v>
      </c>
      <c r="C921">
        <f>VLOOKUP(A921,'Medical Examinations'!A$1:B3256,2,0)</f>
        <v>36.64</v>
      </c>
      <c r="D921">
        <f>VLOOKUP(A921,'Medical Examinations'!A$1:C3257,3,0)</f>
        <v>7.26</v>
      </c>
      <c r="E921" s="15" t="str">
        <f>VLOOKUP(A921,'Medical Examinations'!A$1:D3256,4,0)</f>
        <v>NO</v>
      </c>
      <c r="F921" s="15" t="str">
        <f>VLOOKUP(A921,'Medical Examinations'!A$1:E3256,5,0)</f>
        <v>NO</v>
      </c>
      <c r="G921" s="15" t="str">
        <f>VLOOKUP(A921,'Medical Examinations'!A$1:F3256,6,0)</f>
        <v>NO</v>
      </c>
      <c r="H921" s="15">
        <f>VLOOKUP(A921,'Medical Examinations'!A$1:G3256,7,0)</f>
        <v>0</v>
      </c>
      <c r="I921" t="str">
        <f>VLOOKUP(A921,'Medical Examinations'!A$1:H3255,8,0)</f>
        <v>NO</v>
      </c>
      <c r="J921" t="str">
        <f>VLOOKUP(A921,'Medical Examinations'!A$1:J3256,10,0)</f>
        <v>Obesity</v>
      </c>
      <c r="K921" t="str">
        <f>VLOOKUP(A921,'Medical Examinations'!A$1:K3255,11,0)</f>
        <v>Diabetes</v>
      </c>
      <c r="L921" t="str">
        <f>VLOOKUP(A921,'Hospitalisation Details'!A$1:L3263,12,0)</f>
        <v>7-Jul-1974</v>
      </c>
      <c r="M921">
        <f>VLOOKUP(A921,'Hospitalisation Details'!A$1:F3264,6,0)</f>
        <v>11858.56</v>
      </c>
      <c r="N921" s="15" t="str">
        <f>VLOOKUP(A921,'Hospitalisation Details'!A$1:G3263,7,0)</f>
        <v>tier - 3</v>
      </c>
      <c r="O921" s="15" t="str">
        <f>VLOOKUP(A921,'Hospitalisation Details'!A$1:H3264,8,0)</f>
        <v>tier - 3</v>
      </c>
      <c r="P921" t="str">
        <f>VLOOKUP(A921,'Hospitalisation Details'!A$1:I3264,9,0)</f>
        <v>R1011</v>
      </c>
      <c r="Q921" s="15">
        <f>VLOOKUP(A921,'Hospitalisation Details'!A$1:M3264,13,0)</f>
        <v>48</v>
      </c>
    </row>
    <row r="922" spans="1:17" ht="15" x14ac:dyDescent="0.25">
      <c r="A922" s="1" t="s">
        <v>1450</v>
      </c>
      <c r="B922" t="str">
        <f>VLOOKUP(A922,'Customer Names'!A$1:D3257,4,0)</f>
        <v>Frey</v>
      </c>
      <c r="C922">
        <f>VLOOKUP(A922,'Medical Examinations'!A$1:B3257,2,0)</f>
        <v>39.049999999999997</v>
      </c>
      <c r="D922">
        <f>VLOOKUP(A922,'Medical Examinations'!A$1:C3258,3,0)</f>
        <v>5.27</v>
      </c>
      <c r="E922" s="15" t="str">
        <f>VLOOKUP(A922,'Medical Examinations'!A$1:D3257,4,0)</f>
        <v>Yes</v>
      </c>
      <c r="F922" s="15" t="str">
        <f>VLOOKUP(A922,'Medical Examinations'!A$1:E3257,5,0)</f>
        <v>NO</v>
      </c>
      <c r="G922" s="15" t="str">
        <f>VLOOKUP(A922,'Medical Examinations'!A$1:F3257,6,0)</f>
        <v>NO</v>
      </c>
      <c r="H922" s="15">
        <f>VLOOKUP(A922,'Medical Examinations'!A$1:G3257,7,0)</f>
        <v>1</v>
      </c>
      <c r="I922" t="str">
        <f>VLOOKUP(A922,'Medical Examinations'!A$1:H3256,8,0)</f>
        <v>NO</v>
      </c>
      <c r="J922" t="str">
        <f>VLOOKUP(A922,'Medical Examinations'!A$1:J3257,10,0)</f>
        <v>Obesity</v>
      </c>
      <c r="K922" t="str">
        <f>VLOOKUP(A922,'Medical Examinations'!A$1:K3256,11,0)</f>
        <v>Normal</v>
      </c>
      <c r="L922" t="str">
        <f>VLOOKUP(A922,'Hospitalisation Details'!A$1:L3264,12,0)</f>
        <v>29-Sep-1964</v>
      </c>
      <c r="M922">
        <f>VLOOKUP(A922,'Hospitalisation Details'!A$1:F3265,6,0)</f>
        <v>11856.41</v>
      </c>
      <c r="N922" s="15" t="str">
        <f>VLOOKUP(A922,'Hospitalisation Details'!A$1:G3264,7,0)</f>
        <v>tier - 3</v>
      </c>
      <c r="O922" s="15" t="str">
        <f>VLOOKUP(A922,'Hospitalisation Details'!A$1:H3265,8,0)</f>
        <v>tier - 2</v>
      </c>
      <c r="P922" t="str">
        <f>VLOOKUP(A922,'Hospitalisation Details'!A$1:I3265,9,0)</f>
        <v>R1013</v>
      </c>
      <c r="Q922" s="15">
        <f>VLOOKUP(A922,'Hospitalisation Details'!A$1:M3265,13,0)</f>
        <v>58</v>
      </c>
    </row>
    <row r="923" spans="1:17" ht="15" x14ac:dyDescent="0.25">
      <c r="A923" s="1" t="s">
        <v>1449</v>
      </c>
      <c r="B923" t="str">
        <f>VLOOKUP(A923,'Customer Names'!A$1:D3258,4,0)</f>
        <v>Krishna</v>
      </c>
      <c r="C923">
        <f>VLOOKUP(A923,'Medical Examinations'!A$1:B3258,2,0)</f>
        <v>33.1</v>
      </c>
      <c r="D923">
        <f>VLOOKUP(A923,'Medical Examinations'!A$1:C3259,3,0)</f>
        <v>5.46</v>
      </c>
      <c r="E923" s="15" t="str">
        <f>VLOOKUP(A923,'Medical Examinations'!A$1:D3258,4,0)</f>
        <v>Yes</v>
      </c>
      <c r="F923" s="15" t="str">
        <f>VLOOKUP(A923,'Medical Examinations'!A$1:E3258,5,0)</f>
        <v>NO</v>
      </c>
      <c r="G923" s="15" t="str">
        <f>VLOOKUP(A923,'Medical Examinations'!A$1:F3258,6,0)</f>
        <v>NO</v>
      </c>
      <c r="H923" s="15">
        <f>VLOOKUP(A923,'Medical Examinations'!A$1:G3258,7,0)</f>
        <v>1</v>
      </c>
      <c r="I923" t="str">
        <f>VLOOKUP(A923,'Medical Examinations'!A$1:H3257,8,0)</f>
        <v>NO</v>
      </c>
      <c r="J923" t="str">
        <f>VLOOKUP(A923,'Medical Examinations'!A$1:J3258,10,0)</f>
        <v>Obesity</v>
      </c>
      <c r="K923" t="str">
        <f>VLOOKUP(A923,'Medical Examinations'!A$1:K3257,11,0)</f>
        <v>Normal</v>
      </c>
      <c r="L923" t="str">
        <f>VLOOKUP(A923,'Hospitalisation Details'!A$1:L3265,12,0)</f>
        <v>27-Jun-1964</v>
      </c>
      <c r="M923">
        <f>VLOOKUP(A923,'Hospitalisation Details'!A$1:F3266,6,0)</f>
        <v>11848.14</v>
      </c>
      <c r="N923" s="15" t="str">
        <f>VLOOKUP(A923,'Hospitalisation Details'!A$1:G3265,7,0)</f>
        <v>tier - 3</v>
      </c>
      <c r="O923" s="15" t="str">
        <f>VLOOKUP(A923,'Hospitalisation Details'!A$1:H3266,8,0)</f>
        <v>tier - 2</v>
      </c>
      <c r="P923" t="str">
        <f>VLOOKUP(A923,'Hospitalisation Details'!A$1:I3266,9,0)</f>
        <v>R1011</v>
      </c>
      <c r="Q923" s="15">
        <f>VLOOKUP(A923,'Hospitalisation Details'!A$1:M3266,13,0)</f>
        <v>58</v>
      </c>
    </row>
    <row r="924" spans="1:17" ht="15" x14ac:dyDescent="0.25">
      <c r="A924" s="1" t="s">
        <v>1448</v>
      </c>
      <c r="B924" t="str">
        <f>VLOOKUP(A924,'Customer Names'!A$1:D3259,4,0)</f>
        <v>Maher</v>
      </c>
      <c r="C924">
        <f>VLOOKUP(A924,'Medical Examinations'!A$1:B3259,2,0)</f>
        <v>31.824999999999999</v>
      </c>
      <c r="D924">
        <f>VLOOKUP(A924,'Medical Examinations'!A$1:C3260,3,0)</f>
        <v>8.1300000000000008</v>
      </c>
      <c r="E924" s="15" t="str">
        <f>VLOOKUP(A924,'Medical Examinations'!A$1:D3259,4,0)</f>
        <v>NO</v>
      </c>
      <c r="F924" s="15" t="str">
        <f>VLOOKUP(A924,'Medical Examinations'!A$1:E3259,5,0)</f>
        <v>NO</v>
      </c>
      <c r="G924" s="15" t="str">
        <f>VLOOKUP(A924,'Medical Examinations'!A$1:F3259,6,0)</f>
        <v>NO</v>
      </c>
      <c r="H924" s="15">
        <f>VLOOKUP(A924,'Medical Examinations'!A$1:G3259,7,0)</f>
        <v>0</v>
      </c>
      <c r="I924" t="str">
        <f>VLOOKUP(A924,'Medical Examinations'!A$1:H3258,8,0)</f>
        <v>NO</v>
      </c>
      <c r="J924" t="str">
        <f>VLOOKUP(A924,'Medical Examinations'!A$1:J3259,10,0)</f>
        <v>Over Weight</v>
      </c>
      <c r="K924" t="str">
        <f>VLOOKUP(A924,'Medical Examinations'!A$1:K3258,11,0)</f>
        <v>Diabetes</v>
      </c>
      <c r="L924" t="str">
        <f>VLOOKUP(A924,'Hospitalisation Details'!A$1:L3266,12,0)</f>
        <v>10-Nov-1965</v>
      </c>
      <c r="M924">
        <f>VLOOKUP(A924,'Hospitalisation Details'!A$1:F3267,6,0)</f>
        <v>11842.62</v>
      </c>
      <c r="N924" s="15" t="str">
        <f>VLOOKUP(A924,'Hospitalisation Details'!A$1:G3266,7,0)</f>
        <v>tier - 3</v>
      </c>
      <c r="O924" s="15" t="str">
        <f>VLOOKUP(A924,'Hospitalisation Details'!A$1:H3267,8,0)</f>
        <v>tier - 3</v>
      </c>
      <c r="P924" t="str">
        <f>VLOOKUP(A924,'Hospitalisation Details'!A$1:I3267,9,0)</f>
        <v>R1012</v>
      </c>
      <c r="Q924" s="15">
        <f>VLOOKUP(A924,'Hospitalisation Details'!A$1:M3267,13,0)</f>
        <v>57</v>
      </c>
    </row>
    <row r="925" spans="1:17" ht="15" x14ac:dyDescent="0.25">
      <c r="A925" s="1" t="s">
        <v>1447</v>
      </c>
      <c r="B925" t="str">
        <f>VLOOKUP(A925,'Customer Names'!A$1:D3260,4,0)</f>
        <v>Boivin</v>
      </c>
      <c r="C925">
        <f>VLOOKUP(A925,'Medical Examinations'!A$1:B3260,2,0)</f>
        <v>29</v>
      </c>
      <c r="D925">
        <f>VLOOKUP(A925,'Medical Examinations'!A$1:C3261,3,0)</f>
        <v>4.25</v>
      </c>
      <c r="E925" s="15" t="str">
        <f>VLOOKUP(A925,'Medical Examinations'!A$1:D3260,4,0)</f>
        <v>Yes</v>
      </c>
      <c r="F925" s="15" t="str">
        <f>VLOOKUP(A925,'Medical Examinations'!A$1:E3260,5,0)</f>
        <v>NO</v>
      </c>
      <c r="G925" s="15" t="str">
        <f>VLOOKUP(A925,'Medical Examinations'!A$1:F3260,6,0)</f>
        <v>NO</v>
      </c>
      <c r="H925" s="15">
        <f>VLOOKUP(A925,'Medical Examinations'!A$1:G3260,7,0)</f>
        <v>1</v>
      </c>
      <c r="I925" t="str">
        <f>VLOOKUP(A925,'Medical Examinations'!A$1:H3259,8,0)</f>
        <v>NO</v>
      </c>
      <c r="J925" t="str">
        <f>VLOOKUP(A925,'Medical Examinations'!A$1:J3260,10,0)</f>
        <v>Obesity</v>
      </c>
      <c r="K925" t="str">
        <f>VLOOKUP(A925,'Medical Examinations'!A$1:K3259,11,0)</f>
        <v>Normal</v>
      </c>
      <c r="L925" t="str">
        <f>VLOOKUP(A925,'Hospitalisation Details'!A$1:L3267,12,0)</f>
        <v>11-Jul-1964</v>
      </c>
      <c r="M925">
        <f>VLOOKUP(A925,'Hospitalisation Details'!A$1:F3268,6,0)</f>
        <v>11842.44</v>
      </c>
      <c r="N925" s="15" t="str">
        <f>VLOOKUP(A925,'Hospitalisation Details'!A$1:G3267,7,0)</f>
        <v>tier - 3</v>
      </c>
      <c r="O925" s="15" t="str">
        <f>VLOOKUP(A925,'Hospitalisation Details'!A$1:H3268,8,0)</f>
        <v>tier - 2</v>
      </c>
      <c r="P925" t="str">
        <f>VLOOKUP(A925,'Hospitalisation Details'!A$1:I3268,9,0)</f>
        <v>R1011</v>
      </c>
      <c r="Q925" s="15">
        <f>VLOOKUP(A925,'Hospitalisation Details'!A$1:M3268,13,0)</f>
        <v>58</v>
      </c>
    </row>
    <row r="926" spans="1:17" ht="15" x14ac:dyDescent="0.25">
      <c r="A926" s="1" t="s">
        <v>1446</v>
      </c>
      <c r="B926" t="str">
        <f>VLOOKUP(A926,'Customer Names'!A$1:D3261,4,0)</f>
        <v>McAlister</v>
      </c>
      <c r="C926">
        <f>VLOOKUP(A926,'Medical Examinations'!A$1:B3261,2,0)</f>
        <v>30.495000000000001</v>
      </c>
      <c r="D926">
        <f>VLOOKUP(A926,'Medical Examinations'!A$1:C3262,3,0)</f>
        <v>8.68</v>
      </c>
      <c r="E926" s="15" t="str">
        <f>VLOOKUP(A926,'Medical Examinations'!A$1:D3261,4,0)</f>
        <v>NO</v>
      </c>
      <c r="F926" s="15" t="str">
        <f>VLOOKUP(A926,'Medical Examinations'!A$1:E3261,5,0)</f>
        <v>NO</v>
      </c>
      <c r="G926" s="15" t="str">
        <f>VLOOKUP(A926,'Medical Examinations'!A$1:F3261,6,0)</f>
        <v>NO</v>
      </c>
      <c r="H926" s="15">
        <f>VLOOKUP(A926,'Medical Examinations'!A$1:G3261,7,0)</f>
        <v>0</v>
      </c>
      <c r="I926" t="str">
        <f>VLOOKUP(A926,'Medical Examinations'!A$1:H3260,8,0)</f>
        <v>NO</v>
      </c>
      <c r="J926" t="str">
        <f>VLOOKUP(A926,'Medical Examinations'!A$1:J3261,10,0)</f>
        <v>Over Weight</v>
      </c>
      <c r="K926" t="str">
        <f>VLOOKUP(A926,'Medical Examinations'!A$1:K3260,11,0)</f>
        <v>Diabetes</v>
      </c>
      <c r="L926" t="str">
        <f>VLOOKUP(A926,'Hospitalisation Details'!A$1:L3268,12,0)</f>
        <v>25-Sep-1965</v>
      </c>
      <c r="M926">
        <f>VLOOKUP(A926,'Hospitalisation Details'!A$1:F3269,6,0)</f>
        <v>11840.78</v>
      </c>
      <c r="N926" s="15" t="str">
        <f>VLOOKUP(A926,'Hospitalisation Details'!A$1:G3268,7,0)</f>
        <v>tier - 3</v>
      </c>
      <c r="O926" s="15" t="str">
        <f>VLOOKUP(A926,'Hospitalisation Details'!A$1:H3269,8,0)</f>
        <v>tier - 2</v>
      </c>
      <c r="P926" t="str">
        <f>VLOOKUP(A926,'Hospitalisation Details'!A$1:I3269,9,0)</f>
        <v>R1012</v>
      </c>
      <c r="Q926" s="15">
        <f>VLOOKUP(A926,'Hospitalisation Details'!A$1:M3269,13,0)</f>
        <v>57</v>
      </c>
    </row>
    <row r="927" spans="1:17" ht="15" x14ac:dyDescent="0.25">
      <c r="A927" s="1" t="s">
        <v>1445</v>
      </c>
      <c r="B927" t="str">
        <f>VLOOKUP(A927,'Customer Names'!A$1:D3262,4,0)</f>
        <v>Akhmedova</v>
      </c>
      <c r="C927">
        <f>VLOOKUP(A927,'Medical Examinations'!A$1:B3262,2,0)</f>
        <v>25.2</v>
      </c>
      <c r="D927">
        <f>VLOOKUP(A927,'Medical Examinations'!A$1:C3263,3,0)</f>
        <v>6.25</v>
      </c>
      <c r="E927" s="15" t="str">
        <f>VLOOKUP(A927,'Medical Examinations'!A$1:D3262,4,0)</f>
        <v>Yes</v>
      </c>
      <c r="F927" s="15" t="str">
        <f>VLOOKUP(A927,'Medical Examinations'!A$1:E3262,5,0)</f>
        <v>NO</v>
      </c>
      <c r="G927" s="15" t="str">
        <f>VLOOKUP(A927,'Medical Examinations'!A$1:F3262,6,0)</f>
        <v>NO</v>
      </c>
      <c r="H927" s="15">
        <f>VLOOKUP(A927,'Medical Examinations'!A$1:G3262,7,0)</f>
        <v>1</v>
      </c>
      <c r="I927" t="str">
        <f>VLOOKUP(A927,'Medical Examinations'!A$1:H3261,8,0)</f>
        <v>NO</v>
      </c>
      <c r="J927" t="str">
        <f>VLOOKUP(A927,'Medical Examinations'!A$1:J3262,10,0)</f>
        <v>NormalWeight</v>
      </c>
      <c r="K927" t="str">
        <f>VLOOKUP(A927,'Medical Examinations'!A$1:K3261,11,0)</f>
        <v>Pre-Diabetes</v>
      </c>
      <c r="L927" t="str">
        <f>VLOOKUP(A927,'Hospitalisation Details'!A$1:L3269,12,0)</f>
        <v>11-Sep-1964</v>
      </c>
      <c r="M927">
        <f>VLOOKUP(A927,'Hospitalisation Details'!A$1:F3270,6,0)</f>
        <v>11837.16</v>
      </c>
      <c r="N927" s="15" t="str">
        <f>VLOOKUP(A927,'Hospitalisation Details'!A$1:G3269,7,0)</f>
        <v>tier - 3</v>
      </c>
      <c r="O927" s="15" t="str">
        <f>VLOOKUP(A927,'Hospitalisation Details'!A$1:H3270,8,0)</f>
        <v>tier - 3</v>
      </c>
      <c r="P927" t="str">
        <f>VLOOKUP(A927,'Hospitalisation Details'!A$1:I3270,9,0)</f>
        <v>R1011</v>
      </c>
      <c r="Q927" s="15">
        <f>VLOOKUP(A927,'Hospitalisation Details'!A$1:M3270,13,0)</f>
        <v>58</v>
      </c>
    </row>
    <row r="928" spans="1:17" ht="15" x14ac:dyDescent="0.25">
      <c r="A928" s="1" t="s">
        <v>1444</v>
      </c>
      <c r="B928" t="str">
        <f>VLOOKUP(A928,'Customer Names'!A$1:D3263,4,0)</f>
        <v>Tucker</v>
      </c>
      <c r="C928">
        <f>VLOOKUP(A928,'Medical Examinations'!A$1:B3263,2,0)</f>
        <v>22.77</v>
      </c>
      <c r="D928">
        <f>VLOOKUP(A928,'Medical Examinations'!A$1:C3264,3,0)</f>
        <v>4.47</v>
      </c>
      <c r="E928" s="15" t="str">
        <f>VLOOKUP(A928,'Medical Examinations'!A$1:D3263,4,0)</f>
        <v>Yes</v>
      </c>
      <c r="F928" s="15" t="str">
        <f>VLOOKUP(A928,'Medical Examinations'!A$1:E3263,5,0)</f>
        <v>NO</v>
      </c>
      <c r="G928" s="15" t="str">
        <f>VLOOKUP(A928,'Medical Examinations'!A$1:F3263,6,0)</f>
        <v>NO</v>
      </c>
      <c r="H928" s="15">
        <f>VLOOKUP(A928,'Medical Examinations'!A$1:G3263,7,0)</f>
        <v>1</v>
      </c>
      <c r="I928" t="str">
        <f>VLOOKUP(A928,'Medical Examinations'!A$1:H3262,8,0)</f>
        <v>NO</v>
      </c>
      <c r="J928" t="str">
        <f>VLOOKUP(A928,'Medical Examinations'!A$1:J3263,10,0)</f>
        <v>NormalWeight</v>
      </c>
      <c r="K928" t="str">
        <f>VLOOKUP(A928,'Medical Examinations'!A$1:K3262,11,0)</f>
        <v>Normal</v>
      </c>
      <c r="L928" t="str">
        <f>VLOOKUP(A928,'Hospitalisation Details'!A$1:L3270,12,0)</f>
        <v>27-Jun-1964</v>
      </c>
      <c r="M928">
        <f>VLOOKUP(A928,'Hospitalisation Details'!A$1:F3271,6,0)</f>
        <v>11833.78</v>
      </c>
      <c r="N928" s="15" t="str">
        <f>VLOOKUP(A928,'Hospitalisation Details'!A$1:G3270,7,0)</f>
        <v>tier - 3</v>
      </c>
      <c r="O928" s="15" t="str">
        <f>VLOOKUP(A928,'Hospitalisation Details'!A$1:H3271,8,0)</f>
        <v>tier - 3</v>
      </c>
      <c r="P928" t="str">
        <f>VLOOKUP(A928,'Hospitalisation Details'!A$1:I3271,9,0)</f>
        <v>R1013</v>
      </c>
      <c r="Q928" s="15">
        <f>VLOOKUP(A928,'Hospitalisation Details'!A$1:M3271,13,0)</f>
        <v>58</v>
      </c>
    </row>
    <row r="929" spans="1:17" ht="15" x14ac:dyDescent="0.25">
      <c r="A929" s="1" t="s">
        <v>1443</v>
      </c>
      <c r="B929" t="str">
        <f>VLOOKUP(A929,'Customer Names'!A$1:D3264,4,0)</f>
        <v>Gramelspacher</v>
      </c>
      <c r="C929">
        <f>VLOOKUP(A929,'Medical Examinations'!A$1:B3264,2,0)</f>
        <v>23.18</v>
      </c>
      <c r="D929">
        <f>VLOOKUP(A929,'Medical Examinations'!A$1:C3265,3,0)</f>
        <v>8.31</v>
      </c>
      <c r="E929" s="15" t="str">
        <f>VLOOKUP(A929,'Medical Examinations'!A$1:D3264,4,0)</f>
        <v>NO</v>
      </c>
      <c r="F929" s="15" t="str">
        <f>VLOOKUP(A929,'Medical Examinations'!A$1:E3264,5,0)</f>
        <v>NO</v>
      </c>
      <c r="G929" s="15" t="str">
        <f>VLOOKUP(A929,'Medical Examinations'!A$1:F3264,6,0)</f>
        <v>NO</v>
      </c>
      <c r="H929" s="15">
        <f>VLOOKUP(A929,'Medical Examinations'!A$1:G3264,7,0)</f>
        <v>0</v>
      </c>
      <c r="I929" t="str">
        <f>VLOOKUP(A929,'Medical Examinations'!A$1:H3263,8,0)</f>
        <v>NO</v>
      </c>
      <c r="J929" t="str">
        <f>VLOOKUP(A929,'Medical Examinations'!A$1:J3264,10,0)</f>
        <v>Obesity</v>
      </c>
      <c r="K929" t="str">
        <f>VLOOKUP(A929,'Medical Examinations'!A$1:K3263,11,0)</f>
        <v>Diabetes</v>
      </c>
      <c r="L929" t="str">
        <f>VLOOKUP(A929,'Hospitalisation Details'!A$1:L3271,12,0)</f>
        <v>3-Oct-1965</v>
      </c>
      <c r="M929">
        <f>VLOOKUP(A929,'Hospitalisation Details'!A$1:F3272,6,0)</f>
        <v>11830.61</v>
      </c>
      <c r="N929" s="15" t="str">
        <f>VLOOKUP(A929,'Hospitalisation Details'!A$1:G3271,7,0)</f>
        <v>tier - 3</v>
      </c>
      <c r="O929" s="15" t="str">
        <f>VLOOKUP(A929,'Hospitalisation Details'!A$1:H3272,8,0)</f>
        <v>tier - 1</v>
      </c>
      <c r="P929" t="str">
        <f>VLOOKUP(A929,'Hospitalisation Details'!A$1:I3272,9,0)</f>
        <v>R1012</v>
      </c>
      <c r="Q929" s="15">
        <f>VLOOKUP(A929,'Hospitalisation Details'!A$1:M3272,13,0)</f>
        <v>57</v>
      </c>
    </row>
    <row r="930" spans="1:17" ht="15" x14ac:dyDescent="0.25">
      <c r="A930" s="1" t="s">
        <v>1442</v>
      </c>
      <c r="B930" t="str">
        <f>VLOOKUP(A930,'Customer Names'!A$1:D3265,4,0)</f>
        <v>Goldsmith</v>
      </c>
      <c r="C930">
        <f>VLOOKUP(A930,'Medical Examinations'!A$1:B3265,2,0)</f>
        <v>35.409999999999997</v>
      </c>
      <c r="D930">
        <f>VLOOKUP(A930,'Medical Examinations'!A$1:C3266,3,0)</f>
        <v>5.68</v>
      </c>
      <c r="E930" s="15" t="str">
        <f>VLOOKUP(A930,'Medical Examinations'!A$1:D3265,4,0)</f>
        <v>NO</v>
      </c>
      <c r="F930" s="15" t="str">
        <f>VLOOKUP(A930,'Medical Examinations'!A$1:E3265,5,0)</f>
        <v>NO</v>
      </c>
      <c r="G930" s="15" t="str">
        <f>VLOOKUP(A930,'Medical Examinations'!A$1:F3265,6,0)</f>
        <v>NO</v>
      </c>
      <c r="H930" s="15">
        <f>VLOOKUP(A930,'Medical Examinations'!A$1:G3265,7,0)</f>
        <v>0</v>
      </c>
      <c r="I930" t="str">
        <f>VLOOKUP(A930,'Medical Examinations'!A$1:H3264,8,0)</f>
        <v>NO</v>
      </c>
      <c r="J930" t="str">
        <f>VLOOKUP(A930,'Medical Examinations'!A$1:J3265,10,0)</f>
        <v>Obesity</v>
      </c>
      <c r="K930" t="str">
        <f>VLOOKUP(A930,'Medical Examinations'!A$1:K3264,11,0)</f>
        <v>Normal</v>
      </c>
      <c r="L930" t="str">
        <f>VLOOKUP(A930,'Hospitalisation Details'!A$1:L3272,12,0)</f>
        <v>20-Nov-1982</v>
      </c>
      <c r="M930">
        <f>VLOOKUP(A930,'Hospitalisation Details'!A$1:F3273,6,0)</f>
        <v>11773.06</v>
      </c>
      <c r="N930" s="15" t="str">
        <f>VLOOKUP(A930,'Hospitalisation Details'!A$1:G3272,7,0)</f>
        <v>tier - 3</v>
      </c>
      <c r="O930" s="15" t="str">
        <f>VLOOKUP(A930,'Hospitalisation Details'!A$1:H3273,8,0)</f>
        <v>tier - 3</v>
      </c>
      <c r="P930" t="str">
        <f>VLOOKUP(A930,'Hospitalisation Details'!A$1:I3273,9,0)</f>
        <v>R1026</v>
      </c>
      <c r="Q930" s="15">
        <f>VLOOKUP(A930,'Hospitalisation Details'!A$1:M3273,13,0)</f>
        <v>40</v>
      </c>
    </row>
    <row r="931" spans="1:17" ht="15" x14ac:dyDescent="0.25">
      <c r="A931" s="1" t="s">
        <v>1441</v>
      </c>
      <c r="B931" t="str">
        <f>VLOOKUP(A931,'Customer Names'!A$1:D3266,4,0)</f>
        <v>Tranter</v>
      </c>
      <c r="C931">
        <f>VLOOKUP(A931,'Medical Examinations'!A$1:B3266,2,0)</f>
        <v>32.11</v>
      </c>
      <c r="D931">
        <f>VLOOKUP(A931,'Medical Examinations'!A$1:C3267,3,0)</f>
        <v>4.75</v>
      </c>
      <c r="E931" s="15" t="str">
        <f>VLOOKUP(A931,'Medical Examinations'!A$1:D3266,4,0)</f>
        <v>Yes</v>
      </c>
      <c r="F931" s="15" t="str">
        <f>VLOOKUP(A931,'Medical Examinations'!A$1:E3266,5,0)</f>
        <v>NO</v>
      </c>
      <c r="G931" s="15" t="str">
        <f>VLOOKUP(A931,'Medical Examinations'!A$1:F3266,6,0)</f>
        <v>NO</v>
      </c>
      <c r="H931" s="15">
        <f>VLOOKUP(A931,'Medical Examinations'!A$1:G3266,7,0)</f>
        <v>2</v>
      </c>
      <c r="I931" t="str">
        <f>VLOOKUP(A931,'Medical Examinations'!A$1:H3265,8,0)</f>
        <v>NO</v>
      </c>
      <c r="J931" t="str">
        <f>VLOOKUP(A931,'Medical Examinations'!A$1:J3266,10,0)</f>
        <v>Obesity</v>
      </c>
      <c r="K931" t="str">
        <f>VLOOKUP(A931,'Medical Examinations'!A$1:K3265,11,0)</f>
        <v>Normal</v>
      </c>
      <c r="L931" t="str">
        <f>VLOOKUP(A931,'Hospitalisation Details'!A$1:L3273,12,0)</f>
        <v>25-Jul-1966</v>
      </c>
      <c r="M931">
        <f>VLOOKUP(A931,'Hospitalisation Details'!A$1:F3274,6,0)</f>
        <v>11763</v>
      </c>
      <c r="N931" s="15" t="str">
        <f>VLOOKUP(A931,'Hospitalisation Details'!A$1:G3273,7,0)</f>
        <v>tier - 3</v>
      </c>
      <c r="O931" s="15" t="str">
        <f>VLOOKUP(A931,'Hospitalisation Details'!A$1:H3274,8,0)</f>
        <v>tier - 3</v>
      </c>
      <c r="P931" t="str">
        <f>VLOOKUP(A931,'Hospitalisation Details'!A$1:I3274,9,0)</f>
        <v>R1016</v>
      </c>
      <c r="Q931" s="15">
        <f>VLOOKUP(A931,'Hospitalisation Details'!A$1:M3274,13,0)</f>
        <v>56</v>
      </c>
    </row>
    <row r="932" spans="1:17" ht="15" x14ac:dyDescent="0.25">
      <c r="A932" s="1" t="s">
        <v>1440</v>
      </c>
      <c r="B932" t="str">
        <f>VLOOKUP(A932,'Customer Names'!A$1:D3267,4,0)</f>
        <v>Tu</v>
      </c>
      <c r="C932">
        <f>VLOOKUP(A932,'Medical Examinations'!A$1:B3267,2,0)</f>
        <v>34.479999999999997</v>
      </c>
      <c r="D932">
        <f>VLOOKUP(A932,'Medical Examinations'!A$1:C3268,3,0)</f>
        <v>6.31</v>
      </c>
      <c r="E932" s="15" t="str">
        <f>VLOOKUP(A932,'Medical Examinations'!A$1:D3267,4,0)</f>
        <v>NO</v>
      </c>
      <c r="F932" s="15" t="str">
        <f>VLOOKUP(A932,'Medical Examinations'!A$1:E3267,5,0)</f>
        <v>NO</v>
      </c>
      <c r="G932" s="15" t="str">
        <f>VLOOKUP(A932,'Medical Examinations'!A$1:F3267,6,0)</f>
        <v>Yes</v>
      </c>
      <c r="H932" s="15">
        <f>VLOOKUP(A932,'Medical Examinations'!A$1:G3267,7,0)</f>
        <v>1</v>
      </c>
      <c r="I932" t="str">
        <f>VLOOKUP(A932,'Medical Examinations'!A$1:H3266,8,0)</f>
        <v>NO</v>
      </c>
      <c r="J932" t="str">
        <f>VLOOKUP(A932,'Medical Examinations'!A$1:J3267,10,0)</f>
        <v>Obesity</v>
      </c>
      <c r="K932" t="str">
        <f>VLOOKUP(A932,'Medical Examinations'!A$1:K3266,11,0)</f>
        <v>Pre-Diabetes</v>
      </c>
      <c r="L932" t="str">
        <f>VLOOKUP(A932,'Hospitalisation Details'!A$1:L3274,12,0)</f>
        <v>6-Nov-1979</v>
      </c>
      <c r="M932">
        <f>VLOOKUP(A932,'Hospitalisation Details'!A$1:F3275,6,0)</f>
        <v>11752.68</v>
      </c>
      <c r="N932" s="15" t="str">
        <f>VLOOKUP(A932,'Hospitalisation Details'!A$1:G3274,7,0)</f>
        <v>tier - 3</v>
      </c>
      <c r="O932" s="15" t="str">
        <f>VLOOKUP(A932,'Hospitalisation Details'!A$1:H3275,8,0)</f>
        <v>tier - 1</v>
      </c>
      <c r="P932" t="str">
        <f>VLOOKUP(A932,'Hospitalisation Details'!A$1:I3275,9,0)</f>
        <v>R1026</v>
      </c>
      <c r="Q932" s="15">
        <f>VLOOKUP(A932,'Hospitalisation Details'!A$1:M3275,13,0)</f>
        <v>43</v>
      </c>
    </row>
    <row r="933" spans="1:17" ht="15" x14ac:dyDescent="0.25">
      <c r="A933" s="1" t="s">
        <v>1439</v>
      </c>
      <c r="B933" t="str">
        <f>VLOOKUP(A933,'Customer Names'!A$1:D3268,4,0)</f>
        <v>Kaczka</v>
      </c>
      <c r="C933">
        <f>VLOOKUP(A933,'Medical Examinations'!A$1:B3268,2,0)</f>
        <v>34.39</v>
      </c>
      <c r="D933">
        <f>VLOOKUP(A933,'Medical Examinations'!A$1:C3269,3,0)</f>
        <v>6.28</v>
      </c>
      <c r="E933" s="15" t="str">
        <f>VLOOKUP(A933,'Medical Examinations'!A$1:D3268,4,0)</f>
        <v>Yes</v>
      </c>
      <c r="F933" s="15" t="str">
        <f>VLOOKUP(A933,'Medical Examinations'!A$1:E3268,5,0)</f>
        <v>NO</v>
      </c>
      <c r="G933" s="15" t="str">
        <f>VLOOKUP(A933,'Medical Examinations'!A$1:F3268,6,0)</f>
        <v>NO</v>
      </c>
      <c r="H933" s="15">
        <f>VLOOKUP(A933,'Medical Examinations'!A$1:G3268,7,0)</f>
        <v>1</v>
      </c>
      <c r="I933" t="str">
        <f>VLOOKUP(A933,'Medical Examinations'!A$1:H3267,8,0)</f>
        <v>NO</v>
      </c>
      <c r="J933" t="str">
        <f>VLOOKUP(A933,'Medical Examinations'!A$1:J3268,10,0)</f>
        <v>Over Weight</v>
      </c>
      <c r="K933" t="str">
        <f>VLOOKUP(A933,'Medical Examinations'!A$1:K3267,11,0)</f>
        <v>Pre-Diabetes</v>
      </c>
      <c r="L933" t="str">
        <f>VLOOKUP(A933,'Hospitalisation Details'!A$1:L3275,12,0)</f>
        <v>2-Dec-1964</v>
      </c>
      <c r="M933">
        <f>VLOOKUP(A933,'Hospitalisation Details'!A$1:F3276,6,0)</f>
        <v>11743.93</v>
      </c>
      <c r="N933" s="15" t="str">
        <f>VLOOKUP(A933,'Hospitalisation Details'!A$1:G3275,7,0)</f>
        <v>tier - 3</v>
      </c>
      <c r="O933" s="15" t="str">
        <f>VLOOKUP(A933,'Hospitalisation Details'!A$1:H3276,8,0)</f>
        <v>tier - 1</v>
      </c>
      <c r="P933" t="str">
        <f>VLOOKUP(A933,'Hospitalisation Details'!A$1:I3276,9,0)</f>
        <v>R1012</v>
      </c>
      <c r="Q933" s="15">
        <f>VLOOKUP(A933,'Hospitalisation Details'!A$1:M3276,13,0)</f>
        <v>58</v>
      </c>
    </row>
    <row r="934" spans="1:17" ht="15" x14ac:dyDescent="0.25">
      <c r="A934" s="1" t="s">
        <v>1438</v>
      </c>
      <c r="B934" t="str">
        <f>VLOOKUP(A934,'Customer Names'!A$1:D3269,4,0)</f>
        <v>Hunter</v>
      </c>
      <c r="C934">
        <f>VLOOKUP(A934,'Medical Examinations'!A$1:B3269,2,0)</f>
        <v>26.4</v>
      </c>
      <c r="D934">
        <f>VLOOKUP(A934,'Medical Examinations'!A$1:C3270,3,0)</f>
        <v>9.2899999999999991</v>
      </c>
      <c r="E934" s="15" t="str">
        <f>VLOOKUP(A934,'Medical Examinations'!A$1:D3269,4,0)</f>
        <v>Yes</v>
      </c>
      <c r="F934" s="15" t="str">
        <f>VLOOKUP(A934,'Medical Examinations'!A$1:E3269,5,0)</f>
        <v>NO</v>
      </c>
      <c r="G934" s="15" t="str">
        <f>VLOOKUP(A934,'Medical Examinations'!A$1:F3269,6,0)</f>
        <v>Yes</v>
      </c>
      <c r="H934" s="15">
        <f>VLOOKUP(A934,'Medical Examinations'!A$1:G3269,7,0)</f>
        <v>1</v>
      </c>
      <c r="I934" t="str">
        <f>VLOOKUP(A934,'Medical Examinations'!A$1:H3268,8,0)</f>
        <v>NO</v>
      </c>
      <c r="J934" t="str">
        <f>VLOOKUP(A934,'Medical Examinations'!A$1:J3269,10,0)</f>
        <v>Over Weight</v>
      </c>
      <c r="K934" t="str">
        <f>VLOOKUP(A934,'Medical Examinations'!A$1:K3268,11,0)</f>
        <v>Diabetes</v>
      </c>
      <c r="L934" t="str">
        <f>VLOOKUP(A934,'Hospitalisation Details'!A$1:L3276,12,0)</f>
        <v>9-Jun-1963</v>
      </c>
      <c r="M934">
        <f>VLOOKUP(A934,'Hospitalisation Details'!A$1:F3277,6,0)</f>
        <v>11743.3</v>
      </c>
      <c r="N934" s="15" t="str">
        <f>VLOOKUP(A934,'Hospitalisation Details'!A$1:G3276,7,0)</f>
        <v>tier - 3</v>
      </c>
      <c r="O934" s="15" t="str">
        <f>VLOOKUP(A934,'Hospitalisation Details'!A$1:H3277,8,0)</f>
        <v>tier - 3</v>
      </c>
      <c r="P934" t="str">
        <f>VLOOKUP(A934,'Hospitalisation Details'!A$1:I3277,9,0)</f>
        <v>R1013</v>
      </c>
      <c r="Q934" s="15">
        <f>VLOOKUP(A934,'Hospitalisation Details'!A$1:M3277,13,0)</f>
        <v>59</v>
      </c>
    </row>
    <row r="935" spans="1:17" ht="15" x14ac:dyDescent="0.25">
      <c r="A935" s="1" t="s">
        <v>1437</v>
      </c>
      <c r="B935" t="str">
        <f>VLOOKUP(A935,'Customer Names'!A$1:D3270,4,0)</f>
        <v>Moran</v>
      </c>
      <c r="C935">
        <f>VLOOKUP(A935,'Medical Examinations'!A$1:B3270,2,0)</f>
        <v>28.1</v>
      </c>
      <c r="D935">
        <f>VLOOKUP(A935,'Medical Examinations'!A$1:C3271,3,0)</f>
        <v>5.79</v>
      </c>
      <c r="E935" s="15" t="str">
        <f>VLOOKUP(A935,'Medical Examinations'!A$1:D3270,4,0)</f>
        <v>Yes</v>
      </c>
      <c r="F935" s="15" t="str">
        <f>VLOOKUP(A935,'Medical Examinations'!A$1:E3270,5,0)</f>
        <v>NO</v>
      </c>
      <c r="G935" s="15" t="str">
        <f>VLOOKUP(A935,'Medical Examinations'!A$1:F3270,6,0)</f>
        <v>Yes</v>
      </c>
      <c r="H935" s="15">
        <f>VLOOKUP(A935,'Medical Examinations'!A$1:G3270,7,0)</f>
        <v>1</v>
      </c>
      <c r="I935" t="str">
        <f>VLOOKUP(A935,'Medical Examinations'!A$1:H3269,8,0)</f>
        <v>NO</v>
      </c>
      <c r="J935" t="str">
        <f>VLOOKUP(A935,'Medical Examinations'!A$1:J3270,10,0)</f>
        <v>Over Weight</v>
      </c>
      <c r="K935" t="str">
        <f>VLOOKUP(A935,'Medical Examinations'!A$1:K3269,11,0)</f>
        <v>Pre-Diabetes</v>
      </c>
      <c r="L935" t="str">
        <f>VLOOKUP(A935,'Hospitalisation Details'!A$1:L3277,12,0)</f>
        <v>12-Nov-1969</v>
      </c>
      <c r="M935">
        <f>VLOOKUP(A935,'Hospitalisation Details'!A$1:F3278,6,0)</f>
        <v>11741.73</v>
      </c>
      <c r="N935" s="15" t="str">
        <f>VLOOKUP(A935,'Hospitalisation Details'!A$1:G3277,7,0)</f>
        <v>tier - 3</v>
      </c>
      <c r="O935" s="15" t="str">
        <f>VLOOKUP(A935,'Hospitalisation Details'!A$1:H3278,8,0)</f>
        <v>tier - 1</v>
      </c>
      <c r="P935" t="str">
        <f>VLOOKUP(A935,'Hospitalisation Details'!A$1:I3278,9,0)</f>
        <v>R1011</v>
      </c>
      <c r="Q935" s="15">
        <f>VLOOKUP(A935,'Hospitalisation Details'!A$1:M3278,13,0)</f>
        <v>53</v>
      </c>
    </row>
    <row r="936" spans="1:17" ht="15" x14ac:dyDescent="0.25">
      <c r="A936" s="1" t="s">
        <v>1436</v>
      </c>
      <c r="B936" t="str">
        <f>VLOOKUP(A936,'Customer Names'!A$1:D3271,4,0)</f>
        <v>Ashby</v>
      </c>
      <c r="C936">
        <f>VLOOKUP(A936,'Medical Examinations'!A$1:B3271,2,0)</f>
        <v>27</v>
      </c>
      <c r="D936">
        <f>VLOOKUP(A936,'Medical Examinations'!A$1:C3272,3,0)</f>
        <v>4.54</v>
      </c>
      <c r="E936" s="15" t="str">
        <f>VLOOKUP(A936,'Medical Examinations'!A$1:D3271,4,0)</f>
        <v>Yes</v>
      </c>
      <c r="F936" s="15" t="str">
        <f>VLOOKUP(A936,'Medical Examinations'!A$1:E3271,5,0)</f>
        <v>NO</v>
      </c>
      <c r="G936" s="15" t="str">
        <f>VLOOKUP(A936,'Medical Examinations'!A$1:F3271,6,0)</f>
        <v>NO</v>
      </c>
      <c r="H936" s="15">
        <f>VLOOKUP(A936,'Medical Examinations'!A$1:G3271,7,0)</f>
        <v>1</v>
      </c>
      <c r="I936" t="str">
        <f>VLOOKUP(A936,'Medical Examinations'!A$1:H3270,8,0)</f>
        <v>NO</v>
      </c>
      <c r="J936" t="str">
        <f>VLOOKUP(A936,'Medical Examinations'!A$1:J3271,10,0)</f>
        <v>Over Weight</v>
      </c>
      <c r="K936" t="str">
        <f>VLOOKUP(A936,'Medical Examinations'!A$1:K3270,11,0)</f>
        <v>Normal</v>
      </c>
      <c r="L936" t="str">
        <f>VLOOKUP(A936,'Hospitalisation Details'!A$1:L3278,12,0)</f>
        <v>5-Sep-1988</v>
      </c>
      <c r="M936">
        <f>VLOOKUP(A936,'Hospitalisation Details'!A$1:F3279,6,0)</f>
        <v>11737.85</v>
      </c>
      <c r="N936" s="15" t="str">
        <f>VLOOKUP(A936,'Hospitalisation Details'!A$1:G3278,7,0)</f>
        <v>tier - 3</v>
      </c>
      <c r="O936" s="15" t="str">
        <f>VLOOKUP(A936,'Hospitalisation Details'!A$1:H3279,8,0)</f>
        <v>tier - 1</v>
      </c>
      <c r="P936" t="str">
        <f>VLOOKUP(A936,'Hospitalisation Details'!A$1:I3279,9,0)</f>
        <v>R1011</v>
      </c>
      <c r="Q936" s="15">
        <f>VLOOKUP(A936,'Hospitalisation Details'!A$1:M3279,13,0)</f>
        <v>34</v>
      </c>
    </row>
    <row r="937" spans="1:17" ht="15" x14ac:dyDescent="0.25">
      <c r="A937" s="1" t="s">
        <v>1435</v>
      </c>
      <c r="B937" t="str">
        <f>VLOOKUP(A937,'Customer Names'!A$1:D3272,4,0)</f>
        <v>Ausen</v>
      </c>
      <c r="C937">
        <f>VLOOKUP(A937,'Medical Examinations'!A$1:B3272,2,0)</f>
        <v>28.594999999999999</v>
      </c>
      <c r="D937">
        <f>VLOOKUP(A937,'Medical Examinations'!A$1:C3273,3,0)</f>
        <v>4.68</v>
      </c>
      <c r="E937" s="15" t="str">
        <f>VLOOKUP(A937,'Medical Examinations'!A$1:D3272,4,0)</f>
        <v>Yes</v>
      </c>
      <c r="F937" s="15" t="str">
        <f>VLOOKUP(A937,'Medical Examinations'!A$1:E3272,5,0)</f>
        <v>NO</v>
      </c>
      <c r="G937" s="15" t="str">
        <f>VLOOKUP(A937,'Medical Examinations'!A$1:F3272,6,0)</f>
        <v>NO</v>
      </c>
      <c r="H937" s="15">
        <f>VLOOKUP(A937,'Medical Examinations'!A$1:G3272,7,0)</f>
        <v>1</v>
      </c>
      <c r="I937" t="str">
        <f>VLOOKUP(A937,'Medical Examinations'!A$1:H3271,8,0)</f>
        <v>NO</v>
      </c>
      <c r="J937" t="str">
        <f>VLOOKUP(A937,'Medical Examinations'!A$1:J3272,10,0)</f>
        <v>Obesity</v>
      </c>
      <c r="K937" t="str">
        <f>VLOOKUP(A937,'Medical Examinations'!A$1:K3271,11,0)</f>
        <v>Normal</v>
      </c>
      <c r="L937" t="str">
        <f>VLOOKUP(A937,'Hospitalisation Details'!A$1:L3279,12,0)</f>
        <v>9-Nov-1964</v>
      </c>
      <c r="M937">
        <f>VLOOKUP(A937,'Hospitalisation Details'!A$1:F3280,6,0)</f>
        <v>11735.88</v>
      </c>
      <c r="N937" s="15" t="str">
        <f>VLOOKUP(A937,'Hospitalisation Details'!A$1:G3279,7,0)</f>
        <v>tier - 3</v>
      </c>
      <c r="O937" s="15" t="str">
        <f>VLOOKUP(A937,'Hospitalisation Details'!A$1:H3280,8,0)</f>
        <v>tier - 1</v>
      </c>
      <c r="P937" t="str">
        <f>VLOOKUP(A937,'Hospitalisation Details'!A$1:I3280,9,0)</f>
        <v>R1012</v>
      </c>
      <c r="Q937" s="15">
        <f>VLOOKUP(A937,'Hospitalisation Details'!A$1:M3280,13,0)</f>
        <v>58</v>
      </c>
    </row>
    <row r="938" spans="1:17" ht="15" x14ac:dyDescent="0.25">
      <c r="A938" s="1" t="s">
        <v>1434</v>
      </c>
      <c r="B938" t="str">
        <f>VLOOKUP(A938,'Customer Names'!A$1:D3273,4,0)</f>
        <v>Savage</v>
      </c>
      <c r="C938">
        <f>VLOOKUP(A938,'Medical Examinations'!A$1:B3273,2,0)</f>
        <v>36.799999999999997</v>
      </c>
      <c r="D938">
        <f>VLOOKUP(A938,'Medical Examinations'!A$1:C3274,3,0)</f>
        <v>5.88</v>
      </c>
      <c r="E938" s="15" t="str">
        <f>VLOOKUP(A938,'Medical Examinations'!A$1:D3273,4,0)</f>
        <v>NO</v>
      </c>
      <c r="F938" s="15" t="str">
        <f>VLOOKUP(A938,'Medical Examinations'!A$1:E3273,5,0)</f>
        <v>NO</v>
      </c>
      <c r="G938" s="15" t="str">
        <f>VLOOKUP(A938,'Medical Examinations'!A$1:F3273,6,0)</f>
        <v>NO</v>
      </c>
      <c r="H938" s="15">
        <f>VLOOKUP(A938,'Medical Examinations'!A$1:G3273,7,0)</f>
        <v>1</v>
      </c>
      <c r="I938" t="str">
        <f>VLOOKUP(A938,'Medical Examinations'!A$1:H3272,8,0)</f>
        <v>NO</v>
      </c>
      <c r="J938" t="str">
        <f>VLOOKUP(A938,'Medical Examinations'!A$1:J3273,10,0)</f>
        <v>NormalWeight</v>
      </c>
      <c r="K938" t="str">
        <f>VLOOKUP(A938,'Medical Examinations'!A$1:K3272,11,0)</f>
        <v>Pre-Diabetes</v>
      </c>
      <c r="L938" t="str">
        <f>VLOOKUP(A938,'Hospitalisation Details'!A$1:L3280,12,0)</f>
        <v>26-Nov-1984</v>
      </c>
      <c r="M938">
        <f>VLOOKUP(A938,'Hospitalisation Details'!A$1:F3281,6,0)</f>
        <v>11730.82</v>
      </c>
      <c r="N938" s="15" t="str">
        <f>VLOOKUP(A938,'Hospitalisation Details'!A$1:G3280,7,0)</f>
        <v>tier - 3</v>
      </c>
      <c r="O938" s="15" t="str">
        <f>VLOOKUP(A938,'Hospitalisation Details'!A$1:H3281,8,0)</f>
        <v>tier - 3</v>
      </c>
      <c r="P938" t="str">
        <f>VLOOKUP(A938,'Hospitalisation Details'!A$1:I3281,9,0)</f>
        <v>R1026</v>
      </c>
      <c r="Q938" s="15">
        <f>VLOOKUP(A938,'Hospitalisation Details'!A$1:M3281,13,0)</f>
        <v>38</v>
      </c>
    </row>
    <row r="939" spans="1:17" ht="15" x14ac:dyDescent="0.25">
      <c r="A939" s="1" t="s">
        <v>1433</v>
      </c>
      <c r="B939" t="str">
        <f>VLOOKUP(A939,'Customer Names'!A$1:D3274,4,0)</f>
        <v>O'Leary</v>
      </c>
      <c r="C939">
        <f>VLOOKUP(A939,'Medical Examinations'!A$1:B3274,2,0)</f>
        <v>23.75</v>
      </c>
      <c r="D939">
        <f>VLOOKUP(A939,'Medical Examinations'!A$1:C3275,3,0)</f>
        <v>5.42</v>
      </c>
      <c r="E939" s="15" t="str">
        <f>VLOOKUP(A939,'Medical Examinations'!A$1:D3274,4,0)</f>
        <v>Yes</v>
      </c>
      <c r="F939" s="15" t="str">
        <f>VLOOKUP(A939,'Medical Examinations'!A$1:E3274,5,0)</f>
        <v>NO</v>
      </c>
      <c r="G939" s="15" t="str">
        <f>VLOOKUP(A939,'Medical Examinations'!A$1:F3274,6,0)</f>
        <v>Yes</v>
      </c>
      <c r="H939" s="15">
        <f>VLOOKUP(A939,'Medical Examinations'!A$1:G3274,7,0)</f>
        <v>1</v>
      </c>
      <c r="I939" t="str">
        <f>VLOOKUP(A939,'Medical Examinations'!A$1:H3273,8,0)</f>
        <v>NO</v>
      </c>
      <c r="J939" t="str">
        <f>VLOOKUP(A939,'Medical Examinations'!A$1:J3274,10,0)</f>
        <v>Obesity</v>
      </c>
      <c r="K939" t="str">
        <f>VLOOKUP(A939,'Medical Examinations'!A$1:K3273,11,0)</f>
        <v>Normal</v>
      </c>
      <c r="L939" t="str">
        <f>VLOOKUP(A939,'Hospitalisation Details'!A$1:L3281,12,0)</f>
        <v>12-Oct-1969</v>
      </c>
      <c r="M939">
        <f>VLOOKUP(A939,'Hospitalisation Details'!A$1:F3282,6,0)</f>
        <v>11729.68</v>
      </c>
      <c r="N939" s="15" t="str">
        <f>VLOOKUP(A939,'Hospitalisation Details'!A$1:G3281,7,0)</f>
        <v>tier - 3</v>
      </c>
      <c r="O939" s="15" t="str">
        <f>VLOOKUP(A939,'Hospitalisation Details'!A$1:H3282,8,0)</f>
        <v>tier - 1</v>
      </c>
      <c r="P939" t="str">
        <f>VLOOKUP(A939,'Hospitalisation Details'!A$1:I3282,9,0)</f>
        <v>R1024</v>
      </c>
      <c r="Q939" s="15">
        <f>VLOOKUP(A939,'Hospitalisation Details'!A$1:M3282,13,0)</f>
        <v>53</v>
      </c>
    </row>
    <row r="940" spans="1:17" ht="15" x14ac:dyDescent="0.25">
      <c r="A940" s="1" t="s">
        <v>1432</v>
      </c>
      <c r="B940" t="str">
        <f>VLOOKUP(A940,'Customer Names'!A$1:D3275,4,0)</f>
        <v>Scoville</v>
      </c>
      <c r="C940">
        <f>VLOOKUP(A940,'Medical Examinations'!A$1:B3275,2,0)</f>
        <v>35.619999999999997</v>
      </c>
      <c r="D940">
        <f>VLOOKUP(A940,'Medical Examinations'!A$1:C3276,3,0)</f>
        <v>4.16</v>
      </c>
      <c r="E940" s="15" t="str">
        <f>VLOOKUP(A940,'Medical Examinations'!A$1:D3275,4,0)</f>
        <v>NO</v>
      </c>
      <c r="F940" s="15" t="str">
        <f>VLOOKUP(A940,'Medical Examinations'!A$1:E3275,5,0)</f>
        <v>NO</v>
      </c>
      <c r="G940" s="15" t="str">
        <f>VLOOKUP(A940,'Medical Examinations'!A$1:F3275,6,0)</f>
        <v>NO</v>
      </c>
      <c r="H940" s="15">
        <f>VLOOKUP(A940,'Medical Examinations'!A$1:G3275,7,0)</f>
        <v>0</v>
      </c>
      <c r="I940" t="str">
        <f>VLOOKUP(A940,'Medical Examinations'!A$1:H3274,8,0)</f>
        <v>NO</v>
      </c>
      <c r="J940" t="str">
        <f>VLOOKUP(A940,'Medical Examinations'!A$1:J3275,10,0)</f>
        <v>Obesity</v>
      </c>
      <c r="K940" t="str">
        <f>VLOOKUP(A940,'Medical Examinations'!A$1:K3274,11,0)</f>
        <v>Normal</v>
      </c>
      <c r="L940" t="str">
        <f>VLOOKUP(A940,'Hospitalisation Details'!A$1:L3282,12,0)</f>
        <v>21-Oct-1982</v>
      </c>
      <c r="M940">
        <f>VLOOKUP(A940,'Hospitalisation Details'!A$1:F3283,6,0)</f>
        <v>11712.97</v>
      </c>
      <c r="N940" s="15" t="str">
        <f>VLOOKUP(A940,'Hospitalisation Details'!A$1:G3282,7,0)</f>
        <v>tier - 3</v>
      </c>
      <c r="O940" s="15" t="str">
        <f>VLOOKUP(A940,'Hospitalisation Details'!A$1:H3283,8,0)</f>
        <v>tier - 2</v>
      </c>
      <c r="P940" t="str">
        <f>VLOOKUP(A940,'Hospitalisation Details'!A$1:I3283,9,0)</f>
        <v>R1021</v>
      </c>
      <c r="Q940" s="15">
        <f>VLOOKUP(A940,'Hospitalisation Details'!A$1:M3283,13,0)</f>
        <v>40</v>
      </c>
    </row>
    <row r="941" spans="1:17" ht="15" x14ac:dyDescent="0.25">
      <c r="A941" s="1" t="s">
        <v>1431</v>
      </c>
      <c r="B941" t="str">
        <f>VLOOKUP(A941,'Customer Names'!A$1:D3276,4,0)</f>
        <v>Kaus</v>
      </c>
      <c r="C941">
        <f>VLOOKUP(A941,'Medical Examinations'!A$1:B3276,2,0)</f>
        <v>30.69</v>
      </c>
      <c r="D941">
        <f>VLOOKUP(A941,'Medical Examinations'!A$1:C3277,3,0)</f>
        <v>7.05</v>
      </c>
      <c r="E941" s="15" t="str">
        <f>VLOOKUP(A941,'Medical Examinations'!A$1:D3276,4,0)</f>
        <v>Yes</v>
      </c>
      <c r="F941" s="15" t="str">
        <f>VLOOKUP(A941,'Medical Examinations'!A$1:E3276,5,0)</f>
        <v>NO</v>
      </c>
      <c r="G941" s="15" t="str">
        <f>VLOOKUP(A941,'Medical Examinations'!A$1:F3276,6,0)</f>
        <v>NO</v>
      </c>
      <c r="H941" s="15">
        <f>VLOOKUP(A941,'Medical Examinations'!A$1:G3276,7,0)</f>
        <v>2</v>
      </c>
      <c r="I941" t="str">
        <f>VLOOKUP(A941,'Medical Examinations'!A$1:H3275,8,0)</f>
        <v>NO</v>
      </c>
      <c r="J941" t="str">
        <f>VLOOKUP(A941,'Medical Examinations'!A$1:J3276,10,0)</f>
        <v>Obesity</v>
      </c>
      <c r="K941" t="str">
        <f>VLOOKUP(A941,'Medical Examinations'!A$1:K3275,11,0)</f>
        <v>Diabetes</v>
      </c>
      <c r="L941" t="str">
        <f>VLOOKUP(A941,'Hospitalisation Details'!A$1:L3283,12,0)</f>
        <v>1-Dec-1970</v>
      </c>
      <c r="M941">
        <f>VLOOKUP(A941,'Hospitalisation Details'!A$1:F3284,6,0)</f>
        <v>11696.52</v>
      </c>
      <c r="N941" s="15" t="str">
        <f>VLOOKUP(A941,'Hospitalisation Details'!A$1:G3283,7,0)</f>
        <v>tier - 3</v>
      </c>
      <c r="O941" s="15" t="str">
        <f>VLOOKUP(A941,'Hospitalisation Details'!A$1:H3284,8,0)</f>
        <v>tier - 1</v>
      </c>
      <c r="P941" t="str">
        <f>VLOOKUP(A941,'Hospitalisation Details'!A$1:I3284,9,0)</f>
        <v>R1021</v>
      </c>
      <c r="Q941" s="15">
        <f>VLOOKUP(A941,'Hospitalisation Details'!A$1:M3284,13,0)</f>
        <v>52</v>
      </c>
    </row>
    <row r="942" spans="1:17" ht="15" x14ac:dyDescent="0.25">
      <c r="A942" s="1" t="s">
        <v>1430</v>
      </c>
      <c r="B942" t="str">
        <f>VLOOKUP(A942,'Customer Names'!A$1:D3277,4,0)</f>
        <v>Rainey</v>
      </c>
      <c r="C942">
        <f>VLOOKUP(A942,'Medical Examinations'!A$1:B3277,2,0)</f>
        <v>35.799999999999997</v>
      </c>
      <c r="D942">
        <f>VLOOKUP(A942,'Medical Examinations'!A$1:C3278,3,0)</f>
        <v>5.63</v>
      </c>
      <c r="E942" s="15" t="str">
        <f>VLOOKUP(A942,'Medical Examinations'!A$1:D3277,4,0)</f>
        <v>Yes</v>
      </c>
      <c r="F942" s="15" t="str">
        <f>VLOOKUP(A942,'Medical Examinations'!A$1:E3277,5,0)</f>
        <v>NO</v>
      </c>
      <c r="G942" s="15" t="str">
        <f>VLOOKUP(A942,'Medical Examinations'!A$1:F3277,6,0)</f>
        <v>NO</v>
      </c>
      <c r="H942" s="15">
        <f>VLOOKUP(A942,'Medical Examinations'!A$1:G3277,7,0)</f>
        <v>2</v>
      </c>
      <c r="I942" t="str">
        <f>VLOOKUP(A942,'Medical Examinations'!A$1:H3276,8,0)</f>
        <v>NO</v>
      </c>
      <c r="J942" t="str">
        <f>VLOOKUP(A942,'Medical Examinations'!A$1:J3277,10,0)</f>
        <v>Over Weight</v>
      </c>
      <c r="K942" t="str">
        <f>VLOOKUP(A942,'Medical Examinations'!A$1:K3276,11,0)</f>
        <v>Normal</v>
      </c>
      <c r="L942" t="str">
        <f>VLOOKUP(A942,'Hospitalisation Details'!A$1:L3284,12,0)</f>
        <v>9-Nov-1966</v>
      </c>
      <c r="M942">
        <f>VLOOKUP(A942,'Hospitalisation Details'!A$1:F3285,6,0)</f>
        <v>11674.13</v>
      </c>
      <c r="N942" s="15" t="str">
        <f>VLOOKUP(A942,'Hospitalisation Details'!A$1:G3284,7,0)</f>
        <v>tier - 3</v>
      </c>
      <c r="O942" s="15" t="str">
        <f>VLOOKUP(A942,'Hospitalisation Details'!A$1:H3285,8,0)</f>
        <v>tier - 1</v>
      </c>
      <c r="P942" t="str">
        <f>VLOOKUP(A942,'Hospitalisation Details'!A$1:I3285,9,0)</f>
        <v>R1011</v>
      </c>
      <c r="Q942" s="15">
        <f>VLOOKUP(A942,'Hospitalisation Details'!A$1:M3285,13,0)</f>
        <v>56</v>
      </c>
    </row>
    <row r="943" spans="1:17" ht="15" x14ac:dyDescent="0.25">
      <c r="A943" s="1" t="s">
        <v>1429</v>
      </c>
      <c r="B943" t="str">
        <f>VLOOKUP(A943,'Customer Names'!A$1:D3278,4,0)</f>
        <v>Rasch</v>
      </c>
      <c r="C943">
        <f>VLOOKUP(A943,'Medical Examinations'!A$1:B3278,2,0)</f>
        <v>28.785</v>
      </c>
      <c r="D943">
        <f>VLOOKUP(A943,'Medical Examinations'!A$1:C3279,3,0)</f>
        <v>4.24</v>
      </c>
      <c r="E943" s="15" t="str">
        <f>VLOOKUP(A943,'Medical Examinations'!A$1:D3278,4,0)</f>
        <v>Yes</v>
      </c>
      <c r="F943" s="15" t="str">
        <f>VLOOKUP(A943,'Medical Examinations'!A$1:E3278,5,0)</f>
        <v>NO</v>
      </c>
      <c r="G943" s="15" t="str">
        <f>VLOOKUP(A943,'Medical Examinations'!A$1:F3278,6,0)</f>
        <v>NO</v>
      </c>
      <c r="H943" s="15">
        <f>VLOOKUP(A943,'Medical Examinations'!A$1:G3278,7,0)</f>
        <v>2</v>
      </c>
      <c r="I943" t="str">
        <f>VLOOKUP(A943,'Medical Examinations'!A$1:H3277,8,0)</f>
        <v>NO</v>
      </c>
      <c r="J943" t="str">
        <f>VLOOKUP(A943,'Medical Examinations'!A$1:J3278,10,0)</f>
        <v>Over Weight</v>
      </c>
      <c r="K943" t="str">
        <f>VLOOKUP(A943,'Medical Examinations'!A$1:K3277,11,0)</f>
        <v>Normal</v>
      </c>
      <c r="L943" t="str">
        <f>VLOOKUP(A943,'Hospitalisation Details'!A$1:L3285,12,0)</f>
        <v>23-Aug-1966</v>
      </c>
      <c r="M943">
        <f>VLOOKUP(A943,'Hospitalisation Details'!A$1:F3286,6,0)</f>
        <v>11658.38</v>
      </c>
      <c r="N943" s="15" t="str">
        <f>VLOOKUP(A943,'Hospitalisation Details'!A$1:G3285,7,0)</f>
        <v>tier - 3</v>
      </c>
      <c r="O943" s="15" t="str">
        <f>VLOOKUP(A943,'Hospitalisation Details'!A$1:H3286,8,0)</f>
        <v>tier - 3</v>
      </c>
      <c r="P943" t="str">
        <f>VLOOKUP(A943,'Hospitalisation Details'!A$1:I3286,9,0)</f>
        <v>R1024</v>
      </c>
      <c r="Q943" s="15">
        <f>VLOOKUP(A943,'Hospitalisation Details'!A$1:M3286,13,0)</f>
        <v>56</v>
      </c>
    </row>
    <row r="944" spans="1:17" ht="15" x14ac:dyDescent="0.25">
      <c r="A944" s="1" t="s">
        <v>1428</v>
      </c>
      <c r="B944" t="str">
        <f>VLOOKUP(A944,'Customer Names'!A$1:D3279,4,0)</f>
        <v>Plunkett</v>
      </c>
      <c r="C944">
        <f>VLOOKUP(A944,'Medical Examinations'!A$1:B3279,2,0)</f>
        <v>28.594999999999999</v>
      </c>
      <c r="D944">
        <f>VLOOKUP(A944,'Medical Examinations'!A$1:C3280,3,0)</f>
        <v>4.96</v>
      </c>
      <c r="E944" s="15" t="str">
        <f>VLOOKUP(A944,'Medical Examinations'!A$1:D3279,4,0)</f>
        <v>Yes</v>
      </c>
      <c r="F944" s="15" t="str">
        <f>VLOOKUP(A944,'Medical Examinations'!A$1:E3279,5,0)</f>
        <v>NO</v>
      </c>
      <c r="G944" s="15" t="str">
        <f>VLOOKUP(A944,'Medical Examinations'!A$1:F3279,6,0)</f>
        <v>NO</v>
      </c>
      <c r="H944" s="15">
        <f>VLOOKUP(A944,'Medical Examinations'!A$1:G3279,7,0)</f>
        <v>2</v>
      </c>
      <c r="I944" t="str">
        <f>VLOOKUP(A944,'Medical Examinations'!A$1:H3278,8,0)</f>
        <v>NO</v>
      </c>
      <c r="J944" t="str">
        <f>VLOOKUP(A944,'Medical Examinations'!A$1:J3279,10,0)</f>
        <v>Obesity</v>
      </c>
      <c r="K944" t="str">
        <f>VLOOKUP(A944,'Medical Examinations'!A$1:K3278,11,0)</f>
        <v>Normal</v>
      </c>
      <c r="L944" t="str">
        <f>VLOOKUP(A944,'Hospitalisation Details'!A$1:L3286,12,0)</f>
        <v>6-Jul-1966</v>
      </c>
      <c r="M944">
        <f>VLOOKUP(A944,'Hospitalisation Details'!A$1:F3287,6,0)</f>
        <v>11658.12</v>
      </c>
      <c r="N944" s="15" t="str">
        <f>VLOOKUP(A944,'Hospitalisation Details'!A$1:G3286,7,0)</f>
        <v>tier - 3</v>
      </c>
      <c r="O944" s="15" t="str">
        <f>VLOOKUP(A944,'Hospitalisation Details'!A$1:H3287,8,0)</f>
        <v>tier - 1</v>
      </c>
      <c r="P944" t="str">
        <f>VLOOKUP(A944,'Hospitalisation Details'!A$1:I3287,9,0)</f>
        <v>R1024</v>
      </c>
      <c r="Q944" s="15">
        <f>VLOOKUP(A944,'Hospitalisation Details'!A$1:M3287,13,0)</f>
        <v>56</v>
      </c>
    </row>
    <row r="945" spans="1:17" ht="15" x14ac:dyDescent="0.25">
      <c r="A945" s="1" t="s">
        <v>1427</v>
      </c>
      <c r="B945" t="str">
        <f>VLOOKUP(A945,'Customer Names'!A$1:D3280,4,0)</f>
        <v>Murphy</v>
      </c>
      <c r="C945">
        <f>VLOOKUP(A945,'Medical Examinations'!A$1:B3280,2,0)</f>
        <v>48.75</v>
      </c>
      <c r="D945">
        <f>VLOOKUP(A945,'Medical Examinations'!A$1:C3281,3,0)</f>
        <v>4.34</v>
      </c>
      <c r="E945" s="15" t="str">
        <f>VLOOKUP(A945,'Medical Examinations'!A$1:D3280,4,0)</f>
        <v>NO</v>
      </c>
      <c r="F945" s="15" t="str">
        <f>VLOOKUP(A945,'Medical Examinations'!A$1:E3280,5,0)</f>
        <v>NO</v>
      </c>
      <c r="G945" s="15" t="str">
        <f>VLOOKUP(A945,'Medical Examinations'!A$1:F3280,6,0)</f>
        <v>NO</v>
      </c>
      <c r="H945" s="15">
        <f>VLOOKUP(A945,'Medical Examinations'!A$1:G3280,7,0)</f>
        <v>0</v>
      </c>
      <c r="I945" t="str">
        <f>VLOOKUP(A945,'Medical Examinations'!A$1:H3279,8,0)</f>
        <v>NO</v>
      </c>
      <c r="J945" t="str">
        <f>VLOOKUP(A945,'Medical Examinations'!A$1:J3280,10,0)</f>
        <v>Over Weight</v>
      </c>
      <c r="K945" t="str">
        <f>VLOOKUP(A945,'Medical Examinations'!A$1:K3279,11,0)</f>
        <v>Normal</v>
      </c>
      <c r="L945" t="str">
        <f>VLOOKUP(A945,'Hospitalisation Details'!A$1:L3287,12,0)</f>
        <v>20-Jul-1994</v>
      </c>
      <c r="M945">
        <f>VLOOKUP(A945,'Hospitalisation Details'!A$1:F3288,6,0)</f>
        <v>11657.81</v>
      </c>
      <c r="N945" s="15" t="str">
        <f>VLOOKUP(A945,'Hospitalisation Details'!A$1:G3287,7,0)</f>
        <v>tier - 3</v>
      </c>
      <c r="O945" s="15" t="str">
        <f>VLOOKUP(A945,'Hospitalisation Details'!A$1:H3288,8,0)</f>
        <v>tier - 2</v>
      </c>
      <c r="P945" t="str">
        <f>VLOOKUP(A945,'Hospitalisation Details'!A$1:I3288,9,0)</f>
        <v>R1023</v>
      </c>
      <c r="Q945" s="15">
        <f>VLOOKUP(A945,'Hospitalisation Details'!A$1:M3288,13,0)</f>
        <v>28</v>
      </c>
    </row>
    <row r="946" spans="1:17" ht="15" x14ac:dyDescent="0.25">
      <c r="A946" s="1" t="s">
        <v>1426</v>
      </c>
      <c r="B946" t="str">
        <f>VLOOKUP(A946,'Customer Names'!A$1:D3281,4,0)</f>
        <v>Gusmer</v>
      </c>
      <c r="C946">
        <f>VLOOKUP(A946,'Medical Examinations'!A$1:B3281,2,0)</f>
        <v>28.31</v>
      </c>
      <c r="D946">
        <f>VLOOKUP(A946,'Medical Examinations'!A$1:C3282,3,0)</f>
        <v>5.43</v>
      </c>
      <c r="E946" s="15" t="str">
        <f>VLOOKUP(A946,'Medical Examinations'!A$1:D3281,4,0)</f>
        <v>Yes</v>
      </c>
      <c r="F946" s="15" t="str">
        <f>VLOOKUP(A946,'Medical Examinations'!A$1:E3281,5,0)</f>
        <v>NO</v>
      </c>
      <c r="G946" s="15" t="str">
        <f>VLOOKUP(A946,'Medical Examinations'!A$1:F3281,6,0)</f>
        <v>NO</v>
      </c>
      <c r="H946" s="15">
        <f>VLOOKUP(A946,'Medical Examinations'!A$1:G3281,7,0)</f>
        <v>2</v>
      </c>
      <c r="I946" t="str">
        <f>VLOOKUP(A946,'Medical Examinations'!A$1:H3280,8,0)</f>
        <v>NO</v>
      </c>
      <c r="J946" t="str">
        <f>VLOOKUP(A946,'Medical Examinations'!A$1:J3281,10,0)</f>
        <v>Obesity</v>
      </c>
      <c r="K946" t="str">
        <f>VLOOKUP(A946,'Medical Examinations'!A$1:K3280,11,0)</f>
        <v>Normal</v>
      </c>
      <c r="L946" t="str">
        <f>VLOOKUP(A946,'Hospitalisation Details'!A$1:L3288,12,0)</f>
        <v>4-Oct-1966</v>
      </c>
      <c r="M946">
        <f>VLOOKUP(A946,'Hospitalisation Details'!A$1:F3289,6,0)</f>
        <v>11657.72</v>
      </c>
      <c r="N946" s="15" t="str">
        <f>VLOOKUP(A946,'Hospitalisation Details'!A$1:G3288,7,0)</f>
        <v>tier - 3</v>
      </c>
      <c r="O946" s="15" t="str">
        <f>VLOOKUP(A946,'Hospitalisation Details'!A$1:H3289,8,0)</f>
        <v>tier - 2</v>
      </c>
      <c r="P946" t="str">
        <f>VLOOKUP(A946,'Hospitalisation Details'!A$1:I3289,9,0)</f>
        <v>R1024</v>
      </c>
      <c r="Q946" s="15">
        <f>VLOOKUP(A946,'Hospitalisation Details'!A$1:M3289,13,0)</f>
        <v>56</v>
      </c>
    </row>
    <row r="947" spans="1:17" ht="15" x14ac:dyDescent="0.25">
      <c r="A947" s="1" t="s">
        <v>1425</v>
      </c>
      <c r="B947" t="str">
        <f>VLOOKUP(A947,'Customer Names'!A$1:D3282,4,0)</f>
        <v>Loftus</v>
      </c>
      <c r="C947">
        <f>VLOOKUP(A947,'Medical Examinations'!A$1:B3282,2,0)</f>
        <v>38.39</v>
      </c>
      <c r="D947">
        <f>VLOOKUP(A947,'Medical Examinations'!A$1:C3283,3,0)</f>
        <v>8.33</v>
      </c>
      <c r="E947" s="15" t="str">
        <f>VLOOKUP(A947,'Medical Examinations'!A$1:D3282,4,0)</f>
        <v>Yes</v>
      </c>
      <c r="F947" s="15" t="str">
        <f>VLOOKUP(A947,'Medical Examinations'!A$1:E3282,5,0)</f>
        <v>NO</v>
      </c>
      <c r="G947" s="15" t="str">
        <f>VLOOKUP(A947,'Medical Examinations'!A$1:F3282,6,0)</f>
        <v>NO</v>
      </c>
      <c r="H947" s="15">
        <f>VLOOKUP(A947,'Medical Examinations'!A$1:G3282,7,0)</f>
        <v>1</v>
      </c>
      <c r="I947" t="str">
        <f>VLOOKUP(A947,'Medical Examinations'!A$1:H3281,8,0)</f>
        <v>NO</v>
      </c>
      <c r="J947" t="str">
        <f>VLOOKUP(A947,'Medical Examinations'!A$1:J3282,10,0)</f>
        <v>Over Weight</v>
      </c>
      <c r="K947" t="str">
        <f>VLOOKUP(A947,'Medical Examinations'!A$1:K3281,11,0)</f>
        <v>Diabetes</v>
      </c>
      <c r="L947" t="str">
        <f>VLOOKUP(A947,'Hospitalisation Details'!A$1:L3289,12,0)</f>
        <v>17-Jul-1986</v>
      </c>
      <c r="M947">
        <f>VLOOKUP(A947,'Hospitalisation Details'!A$1:F3290,6,0)</f>
        <v>11625.11</v>
      </c>
      <c r="N947" s="15" t="str">
        <f>VLOOKUP(A947,'Hospitalisation Details'!A$1:G3289,7,0)</f>
        <v>tier - 3</v>
      </c>
      <c r="O947" s="15" t="str">
        <f>VLOOKUP(A947,'Hospitalisation Details'!A$1:H3290,8,0)</f>
        <v>tier - 3</v>
      </c>
      <c r="P947" t="str">
        <f>VLOOKUP(A947,'Hospitalisation Details'!A$1:I3290,9,0)</f>
        <v>R1022</v>
      </c>
      <c r="Q947" s="15">
        <f>VLOOKUP(A947,'Hospitalisation Details'!A$1:M3290,13,0)</f>
        <v>36</v>
      </c>
    </row>
    <row r="948" spans="1:17" ht="15" x14ac:dyDescent="0.25">
      <c r="A948" s="1" t="s">
        <v>1424</v>
      </c>
      <c r="B948" t="str">
        <f>VLOOKUP(A948,'Customer Names'!A$1:D3283,4,0)</f>
        <v>Scott</v>
      </c>
      <c r="C948">
        <f>VLOOKUP(A948,'Medical Examinations'!A$1:B3283,2,0)</f>
        <v>25.87</v>
      </c>
      <c r="D948">
        <f>VLOOKUP(A948,'Medical Examinations'!A$1:C3284,3,0)</f>
        <v>5.63</v>
      </c>
      <c r="E948" s="15" t="str">
        <f>VLOOKUP(A948,'Medical Examinations'!A$1:D3283,4,0)</f>
        <v>Yes</v>
      </c>
      <c r="F948" s="15" t="str">
        <f>VLOOKUP(A948,'Medical Examinations'!A$1:E3283,5,0)</f>
        <v>NO</v>
      </c>
      <c r="G948" s="15" t="str">
        <f>VLOOKUP(A948,'Medical Examinations'!A$1:F3283,6,0)</f>
        <v>NO</v>
      </c>
      <c r="H948" s="15">
        <f>VLOOKUP(A948,'Medical Examinations'!A$1:G3283,7,0)</f>
        <v>1</v>
      </c>
      <c r="I948" t="str">
        <f>VLOOKUP(A948,'Medical Examinations'!A$1:H3282,8,0)</f>
        <v>NO</v>
      </c>
      <c r="J948" t="str">
        <f>VLOOKUP(A948,'Medical Examinations'!A$1:J3283,10,0)</f>
        <v>Obesity</v>
      </c>
      <c r="K948" t="str">
        <f>VLOOKUP(A948,'Medical Examinations'!A$1:K3282,11,0)</f>
        <v>Normal</v>
      </c>
      <c r="L948" t="str">
        <f>VLOOKUP(A948,'Hospitalisation Details'!A$1:L3290,12,0)</f>
        <v>20-Jun-1964</v>
      </c>
      <c r="M948">
        <f>VLOOKUP(A948,'Hospitalisation Details'!A$1:F3291,6,0)</f>
        <v>11602.75</v>
      </c>
      <c r="N948" s="15" t="str">
        <f>VLOOKUP(A948,'Hospitalisation Details'!A$1:G3290,7,0)</f>
        <v>tier - 3</v>
      </c>
      <c r="O948" s="15" t="str">
        <f>VLOOKUP(A948,'Hospitalisation Details'!A$1:H3291,8,0)</f>
        <v>tier - 1</v>
      </c>
      <c r="P948" t="str">
        <f>VLOOKUP(A948,'Hospitalisation Details'!A$1:I3291,9,0)</f>
        <v>R1020</v>
      </c>
      <c r="Q948" s="15">
        <f>VLOOKUP(A948,'Hospitalisation Details'!A$1:M3291,13,0)</f>
        <v>58</v>
      </c>
    </row>
    <row r="949" spans="1:17" ht="15" x14ac:dyDescent="0.25">
      <c r="A949" s="1" t="s">
        <v>1423</v>
      </c>
      <c r="B949" t="str">
        <f>VLOOKUP(A949,'Customer Names'!A$1:D3284,4,0)</f>
        <v>Alvarez</v>
      </c>
      <c r="C949">
        <f>VLOOKUP(A949,'Medical Examinations'!A$1:B3284,2,0)</f>
        <v>43.7</v>
      </c>
      <c r="D949">
        <f>VLOOKUP(A949,'Medical Examinations'!A$1:C3285,3,0)</f>
        <v>7.23</v>
      </c>
      <c r="E949" s="15" t="str">
        <f>VLOOKUP(A949,'Medical Examinations'!A$1:D3284,4,0)</f>
        <v>NO</v>
      </c>
      <c r="F949" s="15" t="str">
        <f>VLOOKUP(A949,'Medical Examinations'!A$1:E3284,5,0)</f>
        <v>NO</v>
      </c>
      <c r="G949" s="15" t="str">
        <f>VLOOKUP(A949,'Medical Examinations'!A$1:F3284,6,0)</f>
        <v>NO</v>
      </c>
      <c r="H949" s="15">
        <f>VLOOKUP(A949,'Medical Examinations'!A$1:G3284,7,0)</f>
        <v>0</v>
      </c>
      <c r="I949" t="str">
        <f>VLOOKUP(A949,'Medical Examinations'!A$1:H3283,8,0)</f>
        <v>NO</v>
      </c>
      <c r="J949" t="str">
        <f>VLOOKUP(A949,'Medical Examinations'!A$1:J3284,10,0)</f>
        <v>Obesity</v>
      </c>
      <c r="K949" t="str">
        <f>VLOOKUP(A949,'Medical Examinations'!A$1:K3283,11,0)</f>
        <v>Diabetes</v>
      </c>
      <c r="L949" t="str">
        <f>VLOOKUP(A949,'Hospitalisation Details'!A$1:L3291,12,0)</f>
        <v>6-Nov-1965</v>
      </c>
      <c r="M949">
        <f>VLOOKUP(A949,'Hospitalisation Details'!A$1:F3292,6,0)</f>
        <v>11576.13</v>
      </c>
      <c r="N949" s="15" t="str">
        <f>VLOOKUP(A949,'Hospitalisation Details'!A$1:G3291,7,0)</f>
        <v>tier - 3</v>
      </c>
      <c r="O949" s="15" t="str">
        <f>VLOOKUP(A949,'Hospitalisation Details'!A$1:H3292,8,0)</f>
        <v>tier - 3</v>
      </c>
      <c r="P949" t="str">
        <f>VLOOKUP(A949,'Hospitalisation Details'!A$1:I3292,9,0)</f>
        <v>R1011</v>
      </c>
      <c r="Q949" s="15">
        <f>VLOOKUP(A949,'Hospitalisation Details'!A$1:M3292,13,0)</f>
        <v>57</v>
      </c>
    </row>
    <row r="950" spans="1:17" ht="15" x14ac:dyDescent="0.25">
      <c r="A950" s="1" t="s">
        <v>1422</v>
      </c>
      <c r="B950" t="str">
        <f>VLOOKUP(A950,'Customer Names'!A$1:D3285,4,0)</f>
        <v>Petersson</v>
      </c>
      <c r="C950">
        <f>VLOOKUP(A950,'Medical Examinations'!A$1:B3285,2,0)</f>
        <v>40.945</v>
      </c>
      <c r="D950">
        <f>VLOOKUP(A950,'Medical Examinations'!A$1:C3286,3,0)</f>
        <v>10.57</v>
      </c>
      <c r="E950" s="15" t="str">
        <f>VLOOKUP(A950,'Medical Examinations'!A$1:D3285,4,0)</f>
        <v>NO</v>
      </c>
      <c r="F950" s="15" t="str">
        <f>VLOOKUP(A950,'Medical Examinations'!A$1:E3285,5,0)</f>
        <v>NO</v>
      </c>
      <c r="G950" s="15" t="str">
        <f>VLOOKUP(A950,'Medical Examinations'!A$1:F3285,6,0)</f>
        <v>NO</v>
      </c>
      <c r="H950" s="15">
        <f>VLOOKUP(A950,'Medical Examinations'!A$1:G3285,7,0)</f>
        <v>0</v>
      </c>
      <c r="I950" t="str">
        <f>VLOOKUP(A950,'Medical Examinations'!A$1:H3284,8,0)</f>
        <v>NO</v>
      </c>
      <c r="J950" t="str">
        <f>VLOOKUP(A950,'Medical Examinations'!A$1:J3285,10,0)</f>
        <v>Over Weight</v>
      </c>
      <c r="K950" t="str">
        <f>VLOOKUP(A950,'Medical Examinations'!A$1:K3284,11,0)</f>
        <v>Diabetes</v>
      </c>
      <c r="L950" t="str">
        <f>VLOOKUP(A950,'Hospitalisation Details'!A$1:L3292,12,0)</f>
        <v>25-Dec-1965</v>
      </c>
      <c r="M950">
        <f>VLOOKUP(A950,'Hospitalisation Details'!A$1:F3293,6,0)</f>
        <v>11566.3</v>
      </c>
      <c r="N950" s="15" t="str">
        <f>VLOOKUP(A950,'Hospitalisation Details'!A$1:G3292,7,0)</f>
        <v>tier - 3</v>
      </c>
      <c r="O950" s="15" t="str">
        <f>VLOOKUP(A950,'Hospitalisation Details'!A$1:H3293,8,0)</f>
        <v>tier - 3</v>
      </c>
      <c r="P950" t="str">
        <f>VLOOKUP(A950,'Hospitalisation Details'!A$1:I3293,9,0)</f>
        <v>R1016</v>
      </c>
      <c r="Q950" s="15">
        <f>VLOOKUP(A950,'Hospitalisation Details'!A$1:M3293,13,0)</f>
        <v>57</v>
      </c>
    </row>
    <row r="951" spans="1:17" ht="15" x14ac:dyDescent="0.25">
      <c r="A951" s="1" t="s">
        <v>1421</v>
      </c>
      <c r="B951" t="str">
        <f>VLOOKUP(A951,'Customer Names'!A$1:D3286,4,0)</f>
        <v>Liaw</v>
      </c>
      <c r="C951">
        <f>VLOOKUP(A951,'Medical Examinations'!A$1:B3286,2,0)</f>
        <v>27.94</v>
      </c>
      <c r="D951">
        <f>VLOOKUP(A951,'Medical Examinations'!A$1:C3287,3,0)</f>
        <v>7.92</v>
      </c>
      <c r="E951" s="15" t="str">
        <f>VLOOKUP(A951,'Medical Examinations'!A$1:D3286,4,0)</f>
        <v>NO</v>
      </c>
      <c r="F951" s="15" t="str">
        <f>VLOOKUP(A951,'Medical Examinations'!A$1:E3286,5,0)</f>
        <v>NO</v>
      </c>
      <c r="G951" s="15" t="str">
        <f>VLOOKUP(A951,'Medical Examinations'!A$1:F3286,6,0)</f>
        <v>NO</v>
      </c>
      <c r="H951" s="15">
        <f>VLOOKUP(A951,'Medical Examinations'!A$1:G3286,7,0)</f>
        <v>0</v>
      </c>
      <c r="I951" t="str">
        <f>VLOOKUP(A951,'Medical Examinations'!A$1:H3285,8,0)</f>
        <v>NO</v>
      </c>
      <c r="J951" t="str">
        <f>VLOOKUP(A951,'Medical Examinations'!A$1:J3286,10,0)</f>
        <v>Obesity</v>
      </c>
      <c r="K951" t="str">
        <f>VLOOKUP(A951,'Medical Examinations'!A$1:K3285,11,0)</f>
        <v>Diabetes</v>
      </c>
      <c r="L951" t="str">
        <f>VLOOKUP(A951,'Hospitalisation Details'!A$1:L3293,12,0)</f>
        <v>27-Oct-1965</v>
      </c>
      <c r="M951">
        <f>VLOOKUP(A951,'Hospitalisation Details'!A$1:F3294,6,0)</f>
        <v>11554.22</v>
      </c>
      <c r="N951" s="15" t="str">
        <f>VLOOKUP(A951,'Hospitalisation Details'!A$1:G3293,7,0)</f>
        <v>tier - 3</v>
      </c>
      <c r="O951" s="15" t="str">
        <f>VLOOKUP(A951,'Hospitalisation Details'!A$1:H3294,8,0)</f>
        <v>tier - 1</v>
      </c>
      <c r="P951" t="str">
        <f>VLOOKUP(A951,'Hospitalisation Details'!A$1:I3294,9,0)</f>
        <v>R1013</v>
      </c>
      <c r="Q951" s="15">
        <f>VLOOKUP(A951,'Hospitalisation Details'!A$1:M3294,13,0)</f>
        <v>57</v>
      </c>
    </row>
    <row r="952" spans="1:17" ht="15" x14ac:dyDescent="0.25">
      <c r="A952" s="1" t="s">
        <v>1420</v>
      </c>
      <c r="B952" t="str">
        <f>VLOOKUP(A952,'Customer Names'!A$1:D3287,4,0)</f>
        <v>Tripaldi</v>
      </c>
      <c r="C952">
        <f>VLOOKUP(A952,'Medical Examinations'!A$1:B3287,2,0)</f>
        <v>31.9</v>
      </c>
      <c r="D952">
        <f>VLOOKUP(A952,'Medical Examinations'!A$1:C3288,3,0)</f>
        <v>10.119999999999999</v>
      </c>
      <c r="E952" s="15" t="str">
        <f>VLOOKUP(A952,'Medical Examinations'!A$1:D3287,4,0)</f>
        <v>NO</v>
      </c>
      <c r="F952" s="15" t="str">
        <f>VLOOKUP(A952,'Medical Examinations'!A$1:E3287,5,0)</f>
        <v>NO</v>
      </c>
      <c r="G952" s="15" t="str">
        <f>VLOOKUP(A952,'Medical Examinations'!A$1:F3287,6,0)</f>
        <v>NO</v>
      </c>
      <c r="H952" s="15">
        <f>VLOOKUP(A952,'Medical Examinations'!A$1:G3287,7,0)</f>
        <v>2</v>
      </c>
      <c r="I952" t="str">
        <f>VLOOKUP(A952,'Medical Examinations'!A$1:H3286,8,0)</f>
        <v>NO</v>
      </c>
      <c r="J952" t="str">
        <f>VLOOKUP(A952,'Medical Examinations'!A$1:J3287,10,0)</f>
        <v>Obesity</v>
      </c>
      <c r="K952" t="str">
        <f>VLOOKUP(A952,'Medical Examinations'!A$1:K3286,11,0)</f>
        <v>Diabetes</v>
      </c>
      <c r="L952" t="str">
        <f>VLOOKUP(A952,'Hospitalisation Details'!A$1:L3294,12,0)</f>
        <v>23-Jul-1973</v>
      </c>
      <c r="M952">
        <f>VLOOKUP(A952,'Hospitalisation Details'!A$1:F3295,6,0)</f>
        <v>11552.9</v>
      </c>
      <c r="N952" s="15" t="str">
        <f>VLOOKUP(A952,'Hospitalisation Details'!A$1:G3294,7,0)</f>
        <v>tier - 3</v>
      </c>
      <c r="O952" s="15" t="str">
        <f>VLOOKUP(A952,'Hospitalisation Details'!A$1:H3295,8,0)</f>
        <v>tier - 2</v>
      </c>
      <c r="P952" t="str">
        <f>VLOOKUP(A952,'Hospitalisation Details'!A$1:I3295,9,0)</f>
        <v>R1011</v>
      </c>
      <c r="Q952" s="15">
        <f>VLOOKUP(A952,'Hospitalisation Details'!A$1:M3295,13,0)</f>
        <v>49</v>
      </c>
    </row>
    <row r="953" spans="1:17" ht="15" x14ac:dyDescent="0.25">
      <c r="A953" s="1" t="s">
        <v>1419</v>
      </c>
      <c r="B953" t="str">
        <f>VLOOKUP(A953,'Customer Names'!A$1:D3288,4,0)</f>
        <v>Kelley</v>
      </c>
      <c r="C953">
        <f>VLOOKUP(A953,'Medical Examinations'!A$1:B3288,2,0)</f>
        <v>31.64</v>
      </c>
      <c r="D953">
        <f>VLOOKUP(A953,'Medical Examinations'!A$1:C3289,3,0)</f>
        <v>7.91</v>
      </c>
      <c r="E953" s="15" t="str">
        <f>VLOOKUP(A953,'Medical Examinations'!A$1:D3288,4,0)</f>
        <v>NO</v>
      </c>
      <c r="F953" s="15" t="str">
        <f>VLOOKUP(A953,'Medical Examinations'!A$1:E3288,5,0)</f>
        <v>NO</v>
      </c>
      <c r="G953" s="15" t="str">
        <f>VLOOKUP(A953,'Medical Examinations'!A$1:F3288,6,0)</f>
        <v>NO</v>
      </c>
      <c r="H953" s="15">
        <f>VLOOKUP(A953,'Medical Examinations'!A$1:G3288,7,0)</f>
        <v>0</v>
      </c>
      <c r="I953" t="str">
        <f>VLOOKUP(A953,'Medical Examinations'!A$1:H3287,8,0)</f>
        <v>NO</v>
      </c>
      <c r="J953" t="str">
        <f>VLOOKUP(A953,'Medical Examinations'!A$1:J3288,10,0)</f>
        <v>Obesity</v>
      </c>
      <c r="K953" t="str">
        <f>VLOOKUP(A953,'Medical Examinations'!A$1:K3287,11,0)</f>
        <v>Diabetes</v>
      </c>
      <c r="L953" t="str">
        <f>VLOOKUP(A953,'Hospitalisation Details'!A$1:L3295,12,0)</f>
        <v>1-Dec-1971</v>
      </c>
      <c r="M953">
        <f>VLOOKUP(A953,'Hospitalisation Details'!A$1:F3296,6,0)</f>
        <v>11540.25</v>
      </c>
      <c r="N953" s="15" t="str">
        <f>VLOOKUP(A953,'Hospitalisation Details'!A$1:G3295,7,0)</f>
        <v>tier - 3</v>
      </c>
      <c r="O953" s="15" t="str">
        <f>VLOOKUP(A953,'Hospitalisation Details'!A$1:H3296,8,0)</f>
        <v>tier - 1</v>
      </c>
      <c r="P953" t="str">
        <f>VLOOKUP(A953,'Hospitalisation Details'!A$1:I3296,9,0)</f>
        <v>R1012</v>
      </c>
      <c r="Q953" s="15">
        <f>VLOOKUP(A953,'Hospitalisation Details'!A$1:M3296,13,0)</f>
        <v>51</v>
      </c>
    </row>
    <row r="954" spans="1:17" ht="15" x14ac:dyDescent="0.25">
      <c r="A954" s="1" t="s">
        <v>1418</v>
      </c>
      <c r="B954" t="str">
        <f>VLOOKUP(A954,'Customer Names'!A$1:D3289,4,0)</f>
        <v>Endara</v>
      </c>
      <c r="C954">
        <f>VLOOKUP(A954,'Medical Examinations'!A$1:B3289,2,0)</f>
        <v>46.7</v>
      </c>
      <c r="D954">
        <f>VLOOKUP(A954,'Medical Examinations'!A$1:C3290,3,0)</f>
        <v>10.9</v>
      </c>
      <c r="E954" s="15" t="str">
        <f>VLOOKUP(A954,'Medical Examinations'!A$1:D3289,4,0)</f>
        <v>NO</v>
      </c>
      <c r="F954" s="15" t="str">
        <f>VLOOKUP(A954,'Medical Examinations'!A$1:E3289,5,0)</f>
        <v>NO</v>
      </c>
      <c r="G954" s="15" t="str">
        <f>VLOOKUP(A954,'Medical Examinations'!A$1:F3289,6,0)</f>
        <v>NO</v>
      </c>
      <c r="H954" s="15">
        <f>VLOOKUP(A954,'Medical Examinations'!A$1:G3289,7,0)</f>
        <v>0</v>
      </c>
      <c r="I954" t="str">
        <f>VLOOKUP(A954,'Medical Examinations'!A$1:H3288,8,0)</f>
        <v>NO</v>
      </c>
      <c r="J954" t="str">
        <f>VLOOKUP(A954,'Medical Examinations'!A$1:J3289,10,0)</f>
        <v>UnderWeight</v>
      </c>
      <c r="K954" t="str">
        <f>VLOOKUP(A954,'Medical Examinations'!A$1:K3288,11,0)</f>
        <v>Diabetes</v>
      </c>
      <c r="L954" t="str">
        <f>VLOOKUP(A954,'Hospitalisation Details'!A$1:L3296,12,0)</f>
        <v>14-Nov-1968</v>
      </c>
      <c r="M954">
        <f>VLOOKUP(A954,'Hospitalisation Details'!A$1:F3297,6,0)</f>
        <v>11538.42</v>
      </c>
      <c r="N954" s="15" t="str">
        <f>VLOOKUP(A954,'Hospitalisation Details'!A$1:G3296,7,0)</f>
        <v>tier - 3</v>
      </c>
      <c r="O954" s="15" t="str">
        <f>VLOOKUP(A954,'Hospitalisation Details'!A$1:H3297,8,0)</f>
        <v>tier - 1</v>
      </c>
      <c r="P954" t="str">
        <f>VLOOKUP(A954,'Hospitalisation Details'!A$1:I3297,9,0)</f>
        <v>R1011</v>
      </c>
      <c r="Q954" s="15">
        <f>VLOOKUP(A954,'Hospitalisation Details'!A$1:M3297,13,0)</f>
        <v>54</v>
      </c>
    </row>
    <row r="955" spans="1:17" ht="15" x14ac:dyDescent="0.25">
      <c r="A955" s="1" t="s">
        <v>1417</v>
      </c>
      <c r="B955" t="str">
        <f>VLOOKUP(A955,'Customer Names'!A$1:D3290,4,0)</f>
        <v>Valle</v>
      </c>
      <c r="C955">
        <f>VLOOKUP(A955,'Medical Examinations'!A$1:B3290,2,0)</f>
        <v>18.335000000000001</v>
      </c>
      <c r="D955">
        <f>VLOOKUP(A955,'Medical Examinations'!A$1:C3291,3,0)</f>
        <v>11.83</v>
      </c>
      <c r="E955" s="15" t="str">
        <f>VLOOKUP(A955,'Medical Examinations'!A$1:D3290,4,0)</f>
        <v>NO</v>
      </c>
      <c r="F955" s="15" t="str">
        <f>VLOOKUP(A955,'Medical Examinations'!A$1:E3290,5,0)</f>
        <v>NO</v>
      </c>
      <c r="G955" s="15" t="str">
        <f>VLOOKUP(A955,'Medical Examinations'!A$1:F3290,6,0)</f>
        <v>NO</v>
      </c>
      <c r="H955" s="15">
        <f>VLOOKUP(A955,'Medical Examinations'!A$1:G3290,7,0)</f>
        <v>0</v>
      </c>
      <c r="I955" t="str">
        <f>VLOOKUP(A955,'Medical Examinations'!A$1:H3289,8,0)</f>
        <v>NO</v>
      </c>
      <c r="J955" t="str">
        <f>VLOOKUP(A955,'Medical Examinations'!A$1:J3290,10,0)</f>
        <v>Obesity</v>
      </c>
      <c r="K955" t="str">
        <f>VLOOKUP(A955,'Medical Examinations'!A$1:K3289,11,0)</f>
        <v>Diabetes</v>
      </c>
      <c r="L955" t="str">
        <f>VLOOKUP(A955,'Hospitalisation Details'!A$1:L3297,12,0)</f>
        <v>3-Oct-1965</v>
      </c>
      <c r="M955">
        <f>VLOOKUP(A955,'Hospitalisation Details'!A$1:F3298,6,0)</f>
        <v>11534.87</v>
      </c>
      <c r="N955" s="15" t="str">
        <f>VLOOKUP(A955,'Hospitalisation Details'!A$1:G3297,7,0)</f>
        <v>tier - 3</v>
      </c>
      <c r="O955" s="15" t="str">
        <f>VLOOKUP(A955,'Hospitalisation Details'!A$1:H3298,8,0)</f>
        <v>tier - 1</v>
      </c>
      <c r="P955" t="str">
        <f>VLOOKUP(A955,'Hospitalisation Details'!A$1:I3298,9,0)</f>
        <v>R1017</v>
      </c>
      <c r="Q955" s="15">
        <f>VLOOKUP(A955,'Hospitalisation Details'!A$1:M3298,13,0)</f>
        <v>57</v>
      </c>
    </row>
    <row r="956" spans="1:17" ht="15" x14ac:dyDescent="0.25">
      <c r="A956" s="1" t="s">
        <v>1416</v>
      </c>
      <c r="B956" t="str">
        <f>VLOOKUP(A956,'Customer Names'!A$1:D3291,4,0)</f>
        <v>Germain</v>
      </c>
      <c r="C956">
        <f>VLOOKUP(A956,'Medical Examinations'!A$1:B3291,2,0)</f>
        <v>31.24</v>
      </c>
      <c r="D956">
        <f>VLOOKUP(A956,'Medical Examinations'!A$1:C3292,3,0)</f>
        <v>7.42</v>
      </c>
      <c r="E956" s="15" t="str">
        <f>VLOOKUP(A956,'Medical Examinations'!A$1:D3291,4,0)</f>
        <v>Yes</v>
      </c>
      <c r="F956" s="15" t="str">
        <f>VLOOKUP(A956,'Medical Examinations'!A$1:E3291,5,0)</f>
        <v>NO</v>
      </c>
      <c r="G956" s="15" t="str">
        <f>VLOOKUP(A956,'Medical Examinations'!A$1:F3291,6,0)</f>
        <v>NO</v>
      </c>
      <c r="H956" s="15">
        <f>VLOOKUP(A956,'Medical Examinations'!A$1:G3291,7,0)</f>
        <v>2</v>
      </c>
      <c r="I956" t="str">
        <f>VLOOKUP(A956,'Medical Examinations'!A$1:H3290,8,0)</f>
        <v>NO</v>
      </c>
      <c r="J956" t="str">
        <f>VLOOKUP(A956,'Medical Examinations'!A$1:J3291,10,0)</f>
        <v>Obesity</v>
      </c>
      <c r="K956" t="str">
        <f>VLOOKUP(A956,'Medical Examinations'!A$1:K3290,11,0)</f>
        <v>Diabetes</v>
      </c>
      <c r="L956" t="str">
        <f>VLOOKUP(A956,'Hospitalisation Details'!A$1:L3298,12,0)</f>
        <v>23-Jul-1970</v>
      </c>
      <c r="M956">
        <f>VLOOKUP(A956,'Hospitalisation Details'!A$1:F3299,6,0)</f>
        <v>11530.12</v>
      </c>
      <c r="N956" s="15" t="str">
        <f>VLOOKUP(A956,'Hospitalisation Details'!A$1:G3298,7,0)</f>
        <v>tier - 3</v>
      </c>
      <c r="O956" s="15" t="str">
        <f>VLOOKUP(A956,'Hospitalisation Details'!A$1:H3299,8,0)</f>
        <v>tier - 1</v>
      </c>
      <c r="P956" t="str">
        <f>VLOOKUP(A956,'Hospitalisation Details'!A$1:I3299,9,0)</f>
        <v>R1012</v>
      </c>
      <c r="Q956" s="15">
        <f>VLOOKUP(A956,'Hospitalisation Details'!A$1:M3299,13,0)</f>
        <v>52</v>
      </c>
    </row>
    <row r="957" spans="1:17" ht="15" x14ac:dyDescent="0.25">
      <c r="A957" s="1" t="s">
        <v>1415</v>
      </c>
      <c r="B957" t="str">
        <f>VLOOKUP(A957,'Customer Names'!A$1:D3292,4,0)</f>
        <v>Finecey</v>
      </c>
      <c r="C957">
        <f>VLOOKUP(A957,'Medical Examinations'!A$1:B3292,2,0)</f>
        <v>39.22</v>
      </c>
      <c r="D957">
        <f>VLOOKUP(A957,'Medical Examinations'!A$1:C3293,3,0)</f>
        <v>5.62</v>
      </c>
      <c r="E957" s="15" t="str">
        <f>VLOOKUP(A957,'Medical Examinations'!A$1:D3292,4,0)</f>
        <v>Yes</v>
      </c>
      <c r="F957" s="15" t="str">
        <f>VLOOKUP(A957,'Medical Examinations'!A$1:E3292,5,0)</f>
        <v>NO</v>
      </c>
      <c r="G957" s="15" t="str">
        <f>VLOOKUP(A957,'Medical Examinations'!A$1:F3292,6,0)</f>
        <v>NO</v>
      </c>
      <c r="H957" s="15">
        <f>VLOOKUP(A957,'Medical Examinations'!A$1:G3292,7,0)</f>
        <v>1</v>
      </c>
      <c r="I957" t="str">
        <f>VLOOKUP(A957,'Medical Examinations'!A$1:H3291,8,0)</f>
        <v>NO</v>
      </c>
      <c r="J957" t="str">
        <f>VLOOKUP(A957,'Medical Examinations'!A$1:J3292,10,0)</f>
        <v>NormalWeight</v>
      </c>
      <c r="K957" t="str">
        <f>VLOOKUP(A957,'Medical Examinations'!A$1:K3291,11,0)</f>
        <v>Normal</v>
      </c>
      <c r="L957" t="str">
        <f>VLOOKUP(A957,'Hospitalisation Details'!A$1:L3299,12,0)</f>
        <v>12-Jun-1988</v>
      </c>
      <c r="M957">
        <f>VLOOKUP(A957,'Hospitalisation Details'!A$1:F3300,6,0)</f>
        <v>11524.25</v>
      </c>
      <c r="N957" s="15" t="str">
        <f>VLOOKUP(A957,'Hospitalisation Details'!A$1:G3299,7,0)</f>
        <v>tier - 3</v>
      </c>
      <c r="O957" s="15" t="str">
        <f>VLOOKUP(A957,'Hospitalisation Details'!A$1:H3300,8,0)</f>
        <v>tier - 1</v>
      </c>
      <c r="P957" t="str">
        <f>VLOOKUP(A957,'Hospitalisation Details'!A$1:I3300,9,0)</f>
        <v>R1026</v>
      </c>
      <c r="Q957" s="15">
        <f>VLOOKUP(A957,'Hospitalisation Details'!A$1:M3300,13,0)</f>
        <v>34</v>
      </c>
    </row>
    <row r="958" spans="1:17" ht="15" x14ac:dyDescent="0.25">
      <c r="A958" s="1" t="s">
        <v>1414</v>
      </c>
      <c r="B958" t="str">
        <f>VLOOKUP(A958,'Customer Names'!A$1:D3293,4,0)</f>
        <v>Mendoza</v>
      </c>
      <c r="C958">
        <f>VLOOKUP(A958,'Medical Examinations'!A$1:B3293,2,0)</f>
        <v>24.414999999999999</v>
      </c>
      <c r="D958">
        <f>VLOOKUP(A958,'Medical Examinations'!A$1:C3294,3,0)</f>
        <v>7.16</v>
      </c>
      <c r="E958" s="15" t="str">
        <f>VLOOKUP(A958,'Medical Examinations'!A$1:D3293,4,0)</f>
        <v>NO</v>
      </c>
      <c r="F958" s="15" t="str">
        <f>VLOOKUP(A958,'Medical Examinations'!A$1:E3293,5,0)</f>
        <v>NO</v>
      </c>
      <c r="G958" s="15" t="str">
        <f>VLOOKUP(A958,'Medical Examinations'!A$1:F3293,6,0)</f>
        <v>NO</v>
      </c>
      <c r="H958" s="15">
        <f>VLOOKUP(A958,'Medical Examinations'!A$1:G3293,7,0)</f>
        <v>0</v>
      </c>
      <c r="I958" t="str">
        <f>VLOOKUP(A958,'Medical Examinations'!A$1:H3292,8,0)</f>
        <v>NO</v>
      </c>
      <c r="J958" t="str">
        <f>VLOOKUP(A958,'Medical Examinations'!A$1:J3293,10,0)</f>
        <v>Obesity</v>
      </c>
      <c r="K958" t="str">
        <f>VLOOKUP(A958,'Medical Examinations'!A$1:K3292,11,0)</f>
        <v>Diabetes</v>
      </c>
      <c r="L958" t="str">
        <f>VLOOKUP(A958,'Hospitalisation Details'!A$1:L3300,12,0)</f>
        <v>19-Dec-1971</v>
      </c>
      <c r="M958">
        <f>VLOOKUP(A958,'Hospitalisation Details'!A$1:F3301,6,0)</f>
        <v>11520.1</v>
      </c>
      <c r="N958" s="15" t="str">
        <f>VLOOKUP(A958,'Hospitalisation Details'!A$1:G3300,7,0)</f>
        <v>tier - 3</v>
      </c>
      <c r="O958" s="15" t="str">
        <f>VLOOKUP(A958,'Hospitalisation Details'!A$1:H3301,8,0)</f>
        <v>tier - 1</v>
      </c>
      <c r="P958" t="str">
        <f>VLOOKUP(A958,'Hospitalisation Details'!A$1:I3301,9,0)</f>
        <v>R1012</v>
      </c>
      <c r="Q958" s="15">
        <f>VLOOKUP(A958,'Hospitalisation Details'!A$1:M3301,13,0)</f>
        <v>51</v>
      </c>
    </row>
    <row r="959" spans="1:17" ht="15" x14ac:dyDescent="0.25">
      <c r="A959" s="1" t="s">
        <v>1413</v>
      </c>
      <c r="B959" t="str">
        <f>VLOOKUP(A959,'Customer Names'!A$1:D3294,4,0)</f>
        <v>Roe</v>
      </c>
      <c r="C959">
        <f>VLOOKUP(A959,'Medical Examinations'!A$1:B3294,2,0)</f>
        <v>32.299999999999997</v>
      </c>
      <c r="D959">
        <f>VLOOKUP(A959,'Medical Examinations'!A$1:C3295,3,0)</f>
        <v>9.89</v>
      </c>
      <c r="E959" s="15" t="str">
        <f>VLOOKUP(A959,'Medical Examinations'!A$1:D3294,4,0)</f>
        <v>NO</v>
      </c>
      <c r="F959" s="15" t="str">
        <f>VLOOKUP(A959,'Medical Examinations'!A$1:E3294,5,0)</f>
        <v>NO</v>
      </c>
      <c r="G959" s="15" t="str">
        <f>VLOOKUP(A959,'Medical Examinations'!A$1:F3294,6,0)</f>
        <v>NO</v>
      </c>
      <c r="H959" s="15">
        <f>VLOOKUP(A959,'Medical Examinations'!A$1:G3294,7,0)</f>
        <v>0</v>
      </c>
      <c r="I959" t="str">
        <f>VLOOKUP(A959,'Medical Examinations'!A$1:H3293,8,0)</f>
        <v>NO</v>
      </c>
      <c r="J959" t="str">
        <f>VLOOKUP(A959,'Medical Examinations'!A$1:J3294,10,0)</f>
        <v>Obesity</v>
      </c>
      <c r="K959" t="str">
        <f>VLOOKUP(A959,'Medical Examinations'!A$1:K3293,11,0)</f>
        <v>Diabetes</v>
      </c>
      <c r="L959" t="str">
        <f>VLOOKUP(A959,'Hospitalisation Details'!A$1:L3301,12,0)</f>
        <v>24-Jun-1968</v>
      </c>
      <c r="M959">
        <f>VLOOKUP(A959,'Hospitalisation Details'!A$1:F3302,6,0)</f>
        <v>11512.41</v>
      </c>
      <c r="N959" s="15" t="str">
        <f>VLOOKUP(A959,'Hospitalisation Details'!A$1:G3301,7,0)</f>
        <v>tier - 3</v>
      </c>
      <c r="O959" s="15" t="str">
        <f>VLOOKUP(A959,'Hospitalisation Details'!A$1:H3302,8,0)</f>
        <v>tier - 1</v>
      </c>
      <c r="P959" t="str">
        <f>VLOOKUP(A959,'Hospitalisation Details'!A$1:I3302,9,0)</f>
        <v>R1024</v>
      </c>
      <c r="Q959" s="15">
        <f>VLOOKUP(A959,'Hospitalisation Details'!A$1:M3302,13,0)</f>
        <v>54</v>
      </c>
    </row>
    <row r="960" spans="1:17" ht="15" x14ac:dyDescent="0.25">
      <c r="A960" s="1" t="s">
        <v>1412</v>
      </c>
      <c r="B960" t="str">
        <f>VLOOKUP(A960,'Customer Names'!A$1:D3295,4,0)</f>
        <v>Webb</v>
      </c>
      <c r="C960">
        <f>VLOOKUP(A960,'Medical Examinations'!A$1:B3295,2,0)</f>
        <v>39.94</v>
      </c>
      <c r="D960">
        <f>VLOOKUP(A960,'Medical Examinations'!A$1:C3296,3,0)</f>
        <v>5.14</v>
      </c>
      <c r="E960" s="15" t="str">
        <f>VLOOKUP(A960,'Medical Examinations'!A$1:D3295,4,0)</f>
        <v>NO</v>
      </c>
      <c r="F960" s="15" t="str">
        <f>VLOOKUP(A960,'Medical Examinations'!A$1:E3295,5,0)</f>
        <v>NO</v>
      </c>
      <c r="G960" s="15" t="str">
        <f>VLOOKUP(A960,'Medical Examinations'!A$1:F3295,6,0)</f>
        <v>NO</v>
      </c>
      <c r="H960" s="15">
        <f>VLOOKUP(A960,'Medical Examinations'!A$1:G3295,7,0)</f>
        <v>0</v>
      </c>
      <c r="I960" t="str">
        <f>VLOOKUP(A960,'Medical Examinations'!A$1:H3294,8,0)</f>
        <v>NO</v>
      </c>
      <c r="J960" t="str">
        <f>VLOOKUP(A960,'Medical Examinations'!A$1:J3295,10,0)</f>
        <v>Obesity</v>
      </c>
      <c r="K960" t="str">
        <f>VLOOKUP(A960,'Medical Examinations'!A$1:K3294,11,0)</f>
        <v>Normal</v>
      </c>
      <c r="L960" t="str">
        <f>VLOOKUP(A960,'Hospitalisation Details'!A$1:L3302,12,0)</f>
        <v>6-Oct-1989</v>
      </c>
      <c r="M960">
        <f>VLOOKUP(A960,'Hospitalisation Details'!A$1:F3303,6,0)</f>
        <v>11511.61</v>
      </c>
      <c r="N960" s="15" t="str">
        <f>VLOOKUP(A960,'Hospitalisation Details'!A$1:G3302,7,0)</f>
        <v>tier - 3</v>
      </c>
      <c r="O960" s="15" t="str">
        <f>VLOOKUP(A960,'Hospitalisation Details'!A$1:H3303,8,0)</f>
        <v>tier - 3</v>
      </c>
      <c r="P960" t="str">
        <f>VLOOKUP(A960,'Hospitalisation Details'!A$1:I3303,9,0)</f>
        <v>R1026</v>
      </c>
      <c r="Q960" s="15">
        <f>VLOOKUP(A960,'Hospitalisation Details'!A$1:M3303,13,0)</f>
        <v>33</v>
      </c>
    </row>
    <row r="961" spans="1:17" ht="15" x14ac:dyDescent="0.25">
      <c r="A961" s="1" t="s">
        <v>1411</v>
      </c>
      <c r="B961" t="str">
        <f>VLOOKUP(A961,'Customer Names'!A$1:D3296,4,0)</f>
        <v>Stocker</v>
      </c>
      <c r="C961">
        <f>VLOOKUP(A961,'Medical Examinations'!A$1:B3296,2,0)</f>
        <v>30</v>
      </c>
      <c r="D961">
        <f>VLOOKUP(A961,'Medical Examinations'!A$1:C3297,3,0)</f>
        <v>5.61</v>
      </c>
      <c r="E961" s="15" t="str">
        <f>VLOOKUP(A961,'Medical Examinations'!A$1:D3296,4,0)</f>
        <v>Yes</v>
      </c>
      <c r="F961" s="15" t="str">
        <f>VLOOKUP(A961,'Medical Examinations'!A$1:E3296,5,0)</f>
        <v>NO</v>
      </c>
      <c r="G961" s="15" t="str">
        <f>VLOOKUP(A961,'Medical Examinations'!A$1:F3296,6,0)</f>
        <v>Yes</v>
      </c>
      <c r="H961" s="15">
        <f>VLOOKUP(A961,'Medical Examinations'!A$1:G3296,7,0)</f>
        <v>1</v>
      </c>
      <c r="I961" t="str">
        <f>VLOOKUP(A961,'Medical Examinations'!A$1:H3295,8,0)</f>
        <v>NO</v>
      </c>
      <c r="J961" t="str">
        <f>VLOOKUP(A961,'Medical Examinations'!A$1:J3296,10,0)</f>
        <v>Obesity</v>
      </c>
      <c r="K961" t="str">
        <f>VLOOKUP(A961,'Medical Examinations'!A$1:K3295,11,0)</f>
        <v>Normal</v>
      </c>
      <c r="L961" t="str">
        <f>VLOOKUP(A961,'Hospitalisation Details'!A$1:L3303,12,0)</f>
        <v>11-Aug-1969</v>
      </c>
      <c r="M961">
        <f>VLOOKUP(A961,'Hospitalisation Details'!A$1:F3304,6,0)</f>
        <v>11497.69</v>
      </c>
      <c r="N961" s="15" t="str">
        <f>VLOOKUP(A961,'Hospitalisation Details'!A$1:G3303,7,0)</f>
        <v>tier - 3</v>
      </c>
      <c r="O961" s="15" t="str">
        <f>VLOOKUP(A961,'Hospitalisation Details'!A$1:H3304,8,0)</f>
        <v>tier - 1</v>
      </c>
      <c r="P961" t="str">
        <f>VLOOKUP(A961,'Hospitalisation Details'!A$1:I3304,9,0)</f>
        <v>R1012</v>
      </c>
      <c r="Q961" s="15">
        <f>VLOOKUP(A961,'Hospitalisation Details'!A$1:M3304,13,0)</f>
        <v>53</v>
      </c>
    </row>
    <row r="962" spans="1:17" ht="15" x14ac:dyDescent="0.25">
      <c r="A962" s="1" t="s">
        <v>1410</v>
      </c>
      <c r="B962" t="str">
        <f>VLOOKUP(A962,'Customer Names'!A$1:D3297,4,0)</f>
        <v>Jacobson</v>
      </c>
      <c r="C962">
        <f>VLOOKUP(A962,'Medical Examinations'!A$1:B3297,2,0)</f>
        <v>35.340000000000003</v>
      </c>
      <c r="D962">
        <f>VLOOKUP(A962,'Medical Examinations'!A$1:C3298,3,0)</f>
        <v>5.51</v>
      </c>
      <c r="E962" s="15" t="str">
        <f>VLOOKUP(A962,'Medical Examinations'!A$1:D3297,4,0)</f>
        <v>Yes</v>
      </c>
      <c r="F962" s="15" t="str">
        <f>VLOOKUP(A962,'Medical Examinations'!A$1:E3297,5,0)</f>
        <v>NO</v>
      </c>
      <c r="G962" s="15" t="str">
        <f>VLOOKUP(A962,'Medical Examinations'!A$1:F3297,6,0)</f>
        <v>Yes</v>
      </c>
      <c r="H962" s="15">
        <f>VLOOKUP(A962,'Medical Examinations'!A$1:G3297,7,0)</f>
        <v>1</v>
      </c>
      <c r="I962" t="str">
        <f>VLOOKUP(A962,'Medical Examinations'!A$1:H3296,8,0)</f>
        <v>NO</v>
      </c>
      <c r="J962" t="str">
        <f>VLOOKUP(A962,'Medical Examinations'!A$1:J3297,10,0)</f>
        <v>Obesity</v>
      </c>
      <c r="K962" t="str">
        <f>VLOOKUP(A962,'Medical Examinations'!A$1:K3296,11,0)</f>
        <v>Normal</v>
      </c>
      <c r="L962" t="str">
        <f>VLOOKUP(A962,'Hospitalisation Details'!A$1:L3304,12,0)</f>
        <v>7-Jun-1983</v>
      </c>
      <c r="M962">
        <f>VLOOKUP(A962,'Hospitalisation Details'!A$1:F3305,6,0)</f>
        <v>11492.46</v>
      </c>
      <c r="N962" s="15" t="str">
        <f>VLOOKUP(A962,'Hospitalisation Details'!A$1:G3304,7,0)</f>
        <v>tier - 3</v>
      </c>
      <c r="O962" s="15" t="str">
        <f>VLOOKUP(A962,'Hospitalisation Details'!A$1:H3305,8,0)</f>
        <v>tier - 3</v>
      </c>
      <c r="P962" t="str">
        <f>VLOOKUP(A962,'Hospitalisation Details'!A$1:I3305,9,0)</f>
        <v>R1026</v>
      </c>
      <c r="Q962" s="15">
        <f>VLOOKUP(A962,'Hospitalisation Details'!A$1:M3305,13,0)</f>
        <v>40</v>
      </c>
    </row>
    <row r="963" spans="1:17" ht="15" x14ac:dyDescent="0.25">
      <c r="A963" s="1" t="s">
        <v>1409</v>
      </c>
      <c r="B963" t="str">
        <f>VLOOKUP(A963,'Customer Names'!A$1:D3298,4,0)</f>
        <v>Shaw</v>
      </c>
      <c r="C963">
        <f>VLOOKUP(A963,'Medical Examinations'!A$1:B3298,2,0)</f>
        <v>32.204999999999998</v>
      </c>
      <c r="D963">
        <f>VLOOKUP(A963,'Medical Examinations'!A$1:C3299,3,0)</f>
        <v>8.3800000000000008</v>
      </c>
      <c r="E963" s="15" t="str">
        <f>VLOOKUP(A963,'Medical Examinations'!A$1:D3298,4,0)</f>
        <v>Yes</v>
      </c>
      <c r="F963" s="15" t="str">
        <f>VLOOKUP(A963,'Medical Examinations'!A$1:E3298,5,0)</f>
        <v>NO</v>
      </c>
      <c r="G963" s="15" t="str">
        <f>VLOOKUP(A963,'Medical Examinations'!A$1:F3298,6,0)</f>
        <v>NO</v>
      </c>
      <c r="H963" s="15">
        <f>VLOOKUP(A963,'Medical Examinations'!A$1:G3298,7,0)</f>
        <v>2</v>
      </c>
      <c r="I963" t="str">
        <f>VLOOKUP(A963,'Medical Examinations'!A$1:H3297,8,0)</f>
        <v>NO</v>
      </c>
      <c r="J963" t="str">
        <f>VLOOKUP(A963,'Medical Examinations'!A$1:J3298,10,0)</f>
        <v>Obesity</v>
      </c>
      <c r="K963" t="str">
        <f>VLOOKUP(A963,'Medical Examinations'!A$1:K3297,11,0)</f>
        <v>Diabetes</v>
      </c>
      <c r="L963" t="str">
        <f>VLOOKUP(A963,'Hospitalisation Details'!A$1:L3305,12,0)</f>
        <v>13-Oct-1970</v>
      </c>
      <c r="M963">
        <f>VLOOKUP(A963,'Hospitalisation Details'!A$1:F3306,6,0)</f>
        <v>11488.32</v>
      </c>
      <c r="N963" s="15" t="str">
        <f>VLOOKUP(A963,'Hospitalisation Details'!A$1:G3305,7,0)</f>
        <v>tier - 3</v>
      </c>
      <c r="O963" s="15" t="str">
        <f>VLOOKUP(A963,'Hospitalisation Details'!A$1:H3306,8,0)</f>
        <v>tier - 1</v>
      </c>
      <c r="P963" t="str">
        <f>VLOOKUP(A963,'Hospitalisation Details'!A$1:I3306,9,0)</f>
        <v>R1014</v>
      </c>
      <c r="Q963" s="15">
        <f>VLOOKUP(A963,'Hospitalisation Details'!A$1:M3306,13,0)</f>
        <v>52</v>
      </c>
    </row>
    <row r="964" spans="1:17" ht="15" x14ac:dyDescent="0.25">
      <c r="A964" s="1" t="s">
        <v>1408</v>
      </c>
      <c r="B964" t="str">
        <f>VLOOKUP(A964,'Customer Names'!A$1:D3299,4,0)</f>
        <v>Goodwin</v>
      </c>
      <c r="C964">
        <f>VLOOKUP(A964,'Medical Examinations'!A$1:B3299,2,0)</f>
        <v>33.880000000000003</v>
      </c>
      <c r="D964">
        <f>VLOOKUP(A964,'Medical Examinations'!A$1:C3300,3,0)</f>
        <v>4.68</v>
      </c>
      <c r="E964" s="15" t="str">
        <f>VLOOKUP(A964,'Medical Examinations'!A$1:D3299,4,0)</f>
        <v>NO</v>
      </c>
      <c r="F964" s="15" t="str">
        <f>VLOOKUP(A964,'Medical Examinations'!A$1:E3299,5,0)</f>
        <v>Yes</v>
      </c>
      <c r="G964" s="15" t="str">
        <f>VLOOKUP(A964,'Medical Examinations'!A$1:F3299,6,0)</f>
        <v>NO</v>
      </c>
      <c r="H964" s="15">
        <f>VLOOKUP(A964,'Medical Examinations'!A$1:G3299,7,0)</f>
        <v>1</v>
      </c>
      <c r="I964" t="str">
        <f>VLOOKUP(A964,'Medical Examinations'!A$1:H3298,8,0)</f>
        <v>NO</v>
      </c>
      <c r="J964" t="str">
        <f>VLOOKUP(A964,'Medical Examinations'!A$1:J3299,10,0)</f>
        <v>Over Weight</v>
      </c>
      <c r="K964" t="str">
        <f>VLOOKUP(A964,'Medical Examinations'!A$1:K3298,11,0)</f>
        <v>Normal</v>
      </c>
      <c r="L964" t="str">
        <f>VLOOKUP(A964,'Hospitalisation Details'!A$1:L3306,12,0)</f>
        <v>10-Sep-2004</v>
      </c>
      <c r="M964">
        <f>VLOOKUP(A964,'Hospitalisation Details'!A$1:F3307,6,0)</f>
        <v>11482.63</v>
      </c>
      <c r="N964" s="15" t="str">
        <f>VLOOKUP(A964,'Hospitalisation Details'!A$1:G3306,7,0)</f>
        <v>tier - 3</v>
      </c>
      <c r="O964" s="15" t="str">
        <f>VLOOKUP(A964,'Hospitalisation Details'!A$1:H3307,8,0)</f>
        <v>tier - 2</v>
      </c>
      <c r="P964" t="str">
        <f>VLOOKUP(A964,'Hospitalisation Details'!A$1:I3307,9,0)</f>
        <v>R1013</v>
      </c>
      <c r="Q964" s="15">
        <f>VLOOKUP(A964,'Hospitalisation Details'!A$1:M3307,13,0)</f>
        <v>18</v>
      </c>
    </row>
    <row r="965" spans="1:17" ht="15" x14ac:dyDescent="0.25">
      <c r="A965" s="1" t="s">
        <v>1407</v>
      </c>
      <c r="B965" t="str">
        <f>VLOOKUP(A965,'Customer Names'!A$1:D3300,4,0)</f>
        <v>Brock</v>
      </c>
      <c r="C965">
        <f>VLOOKUP(A965,'Medical Examinations'!A$1:B3300,2,0)</f>
        <v>26.63</v>
      </c>
      <c r="D965">
        <f>VLOOKUP(A965,'Medical Examinations'!A$1:C3301,3,0)</f>
        <v>4.3600000000000003</v>
      </c>
      <c r="E965" s="15" t="str">
        <f>VLOOKUP(A965,'Medical Examinations'!A$1:D3300,4,0)</f>
        <v>Yes</v>
      </c>
      <c r="F965" s="15" t="str">
        <f>VLOOKUP(A965,'Medical Examinations'!A$1:E3300,5,0)</f>
        <v>NO</v>
      </c>
      <c r="G965" s="15" t="str">
        <f>VLOOKUP(A965,'Medical Examinations'!A$1:F3300,6,0)</f>
        <v>NO</v>
      </c>
      <c r="H965" s="15">
        <f>VLOOKUP(A965,'Medical Examinations'!A$1:G3300,7,0)</f>
        <v>2</v>
      </c>
      <c r="I965" t="str">
        <f>VLOOKUP(A965,'Medical Examinations'!A$1:H3299,8,0)</f>
        <v>NO</v>
      </c>
      <c r="J965" t="str">
        <f>VLOOKUP(A965,'Medical Examinations'!A$1:J3300,10,0)</f>
        <v>Over Weight</v>
      </c>
      <c r="K965" t="str">
        <f>VLOOKUP(A965,'Medical Examinations'!A$1:K3299,11,0)</f>
        <v>Normal</v>
      </c>
      <c r="L965" t="str">
        <f>VLOOKUP(A965,'Hospitalisation Details'!A$1:L3307,12,0)</f>
        <v>7-Sep-1966</v>
      </c>
      <c r="M965">
        <f>VLOOKUP(A965,'Hospitalisation Details'!A$1:F3308,6,0)</f>
        <v>11478.14</v>
      </c>
      <c r="N965" s="15" t="str">
        <f>VLOOKUP(A965,'Hospitalisation Details'!A$1:G3307,7,0)</f>
        <v>tier - 3</v>
      </c>
      <c r="O965" s="15" t="str">
        <f>VLOOKUP(A965,'Hospitalisation Details'!A$1:H3308,8,0)</f>
        <v>tier - 2</v>
      </c>
      <c r="P965" t="str">
        <f>VLOOKUP(A965,'Hospitalisation Details'!A$1:I3308,9,0)</f>
        <v>R1025</v>
      </c>
      <c r="Q965" s="15">
        <f>VLOOKUP(A965,'Hospitalisation Details'!A$1:M3308,13,0)</f>
        <v>56</v>
      </c>
    </row>
    <row r="966" spans="1:17" ht="15" x14ac:dyDescent="0.25">
      <c r="A966" s="1" t="s">
        <v>1406</v>
      </c>
      <c r="B966" t="str">
        <f>VLOOKUP(A966,'Customer Names'!A$1:D3301,4,0)</f>
        <v>Papp</v>
      </c>
      <c r="C966">
        <f>VLOOKUP(A966,'Medical Examinations'!A$1:B3301,2,0)</f>
        <v>28.7</v>
      </c>
      <c r="D966">
        <f>VLOOKUP(A966,'Medical Examinations'!A$1:C3302,3,0)</f>
        <v>7.74</v>
      </c>
      <c r="E966" s="15" t="str">
        <f>VLOOKUP(A966,'Medical Examinations'!A$1:D3301,4,0)</f>
        <v>NO</v>
      </c>
      <c r="F966" s="15" t="str">
        <f>VLOOKUP(A966,'Medical Examinations'!A$1:E3301,5,0)</f>
        <v>NO</v>
      </c>
      <c r="G966" s="15" t="str">
        <f>VLOOKUP(A966,'Medical Examinations'!A$1:F3301,6,0)</f>
        <v>NO</v>
      </c>
      <c r="H966" s="15">
        <f>VLOOKUP(A966,'Medical Examinations'!A$1:G3301,7,0)</f>
        <v>0</v>
      </c>
      <c r="I966" t="str">
        <f>VLOOKUP(A966,'Medical Examinations'!A$1:H3300,8,0)</f>
        <v>NO</v>
      </c>
      <c r="J966" t="str">
        <f>VLOOKUP(A966,'Medical Examinations'!A$1:J3301,10,0)</f>
        <v>Over Weight</v>
      </c>
      <c r="K966" t="str">
        <f>VLOOKUP(A966,'Medical Examinations'!A$1:K3300,11,0)</f>
        <v>Diabetes</v>
      </c>
      <c r="L966" t="str">
        <f>VLOOKUP(A966,'Hospitalisation Details'!A$1:L3308,12,0)</f>
        <v>23-Jun-1965</v>
      </c>
      <c r="M966">
        <f>VLOOKUP(A966,'Hospitalisation Details'!A$1:F3309,6,0)</f>
        <v>11455.28</v>
      </c>
      <c r="N966" s="15" t="str">
        <f>VLOOKUP(A966,'Hospitalisation Details'!A$1:G3308,7,0)</f>
        <v>tier - 3</v>
      </c>
      <c r="O966" s="15" t="str">
        <f>VLOOKUP(A966,'Hospitalisation Details'!A$1:H3309,8,0)</f>
        <v>tier - 2</v>
      </c>
      <c r="P966" t="str">
        <f>VLOOKUP(A966,'Hospitalisation Details'!A$1:I3309,9,0)</f>
        <v>R1011</v>
      </c>
      <c r="Q966" s="15">
        <f>VLOOKUP(A966,'Hospitalisation Details'!A$1:M3309,13,0)</f>
        <v>57</v>
      </c>
    </row>
    <row r="967" spans="1:17" ht="15" x14ac:dyDescent="0.25">
      <c r="A967" s="1" t="s">
        <v>1405</v>
      </c>
      <c r="B967" t="str">
        <f>VLOOKUP(A967,'Customer Names'!A$1:D3302,4,0)</f>
        <v>Siragusa</v>
      </c>
      <c r="C967">
        <f>VLOOKUP(A967,'Medical Examinations'!A$1:B3302,2,0)</f>
        <v>25.65</v>
      </c>
      <c r="D967">
        <f>VLOOKUP(A967,'Medical Examinations'!A$1:C3303,3,0)</f>
        <v>4.05</v>
      </c>
      <c r="E967" s="15" t="str">
        <f>VLOOKUP(A967,'Medical Examinations'!A$1:D3302,4,0)</f>
        <v>Yes</v>
      </c>
      <c r="F967" s="15" t="str">
        <f>VLOOKUP(A967,'Medical Examinations'!A$1:E3302,5,0)</f>
        <v>NO</v>
      </c>
      <c r="G967" s="15" t="str">
        <f>VLOOKUP(A967,'Medical Examinations'!A$1:F3302,6,0)</f>
        <v>NO</v>
      </c>
      <c r="H967" s="15">
        <f>VLOOKUP(A967,'Medical Examinations'!A$1:G3302,7,0)</f>
        <v>2</v>
      </c>
      <c r="I967" t="str">
        <f>VLOOKUP(A967,'Medical Examinations'!A$1:H3301,8,0)</f>
        <v>NO</v>
      </c>
      <c r="J967" t="str">
        <f>VLOOKUP(A967,'Medical Examinations'!A$1:J3302,10,0)</f>
        <v>Obesity</v>
      </c>
      <c r="K967" t="str">
        <f>VLOOKUP(A967,'Medical Examinations'!A$1:K3301,11,0)</f>
        <v>Normal</v>
      </c>
      <c r="L967" t="str">
        <f>VLOOKUP(A967,'Hospitalisation Details'!A$1:L3309,12,0)</f>
        <v>14-Jun-1966</v>
      </c>
      <c r="M967">
        <f>VLOOKUP(A967,'Hospitalisation Details'!A$1:F3310,6,0)</f>
        <v>11454.02</v>
      </c>
      <c r="N967" s="15" t="str">
        <f>VLOOKUP(A967,'Hospitalisation Details'!A$1:G3309,7,0)</f>
        <v>tier - 3</v>
      </c>
      <c r="O967" s="15" t="str">
        <f>VLOOKUP(A967,'Hospitalisation Details'!A$1:H3310,8,0)</f>
        <v>tier - 1</v>
      </c>
      <c r="P967" t="str">
        <f>VLOOKUP(A967,'Hospitalisation Details'!A$1:I3310,9,0)</f>
        <v>R1012</v>
      </c>
      <c r="Q967" s="15">
        <f>VLOOKUP(A967,'Hospitalisation Details'!A$1:M3310,13,0)</f>
        <v>56</v>
      </c>
    </row>
    <row r="968" spans="1:17" ht="15" x14ac:dyDescent="0.25">
      <c r="A968" s="1" t="s">
        <v>1404</v>
      </c>
      <c r="B968" t="str">
        <f>VLOOKUP(A968,'Customer Names'!A$1:D3303,4,0)</f>
        <v>Pizarro</v>
      </c>
      <c r="C968">
        <f>VLOOKUP(A968,'Medical Examinations'!A$1:B3303,2,0)</f>
        <v>36.384999999999998</v>
      </c>
      <c r="D968">
        <f>VLOOKUP(A968,'Medical Examinations'!A$1:C3304,3,0)</f>
        <v>11.49</v>
      </c>
      <c r="E968" s="15" t="str">
        <f>VLOOKUP(A968,'Medical Examinations'!A$1:D3303,4,0)</f>
        <v>NO</v>
      </c>
      <c r="F968" s="15" t="str">
        <f>VLOOKUP(A968,'Medical Examinations'!A$1:E3303,5,0)</f>
        <v>NO</v>
      </c>
      <c r="G968" s="15" t="str">
        <f>VLOOKUP(A968,'Medical Examinations'!A$1:F3303,6,0)</f>
        <v>NO</v>
      </c>
      <c r="H968" s="15">
        <f>VLOOKUP(A968,'Medical Examinations'!A$1:G3303,7,0)</f>
        <v>0</v>
      </c>
      <c r="I968" t="str">
        <f>VLOOKUP(A968,'Medical Examinations'!A$1:H3302,8,0)</f>
        <v>NO</v>
      </c>
      <c r="J968" t="str">
        <f>VLOOKUP(A968,'Medical Examinations'!A$1:J3303,10,0)</f>
        <v>Obesity</v>
      </c>
      <c r="K968" t="str">
        <f>VLOOKUP(A968,'Medical Examinations'!A$1:K3302,11,0)</f>
        <v>Diabetes</v>
      </c>
      <c r="L968" t="str">
        <f>VLOOKUP(A968,'Hospitalisation Details'!A$1:L3310,12,0)</f>
        <v>12-Sep-1971</v>
      </c>
      <c r="M968">
        <f>VLOOKUP(A968,'Hospitalisation Details'!A$1:F3311,6,0)</f>
        <v>11436.74</v>
      </c>
      <c r="N968" s="15" t="str">
        <f>VLOOKUP(A968,'Hospitalisation Details'!A$1:G3310,7,0)</f>
        <v>tier - 3</v>
      </c>
      <c r="O968" s="15" t="str">
        <f>VLOOKUP(A968,'Hospitalisation Details'!A$1:H3311,8,0)</f>
        <v>tier - 3</v>
      </c>
      <c r="P968" t="str">
        <f>VLOOKUP(A968,'Hospitalisation Details'!A$1:I3311,9,0)</f>
        <v>R1012</v>
      </c>
      <c r="Q968" s="15">
        <f>VLOOKUP(A968,'Hospitalisation Details'!A$1:M3311,13,0)</f>
        <v>51</v>
      </c>
    </row>
    <row r="969" spans="1:17" ht="15" x14ac:dyDescent="0.25">
      <c r="A969" s="1" t="s">
        <v>1403</v>
      </c>
      <c r="B969" t="str">
        <f>VLOOKUP(A969,'Customer Names'!A$1:D3304,4,0)</f>
        <v>Strange</v>
      </c>
      <c r="C969">
        <f>VLOOKUP(A969,'Medical Examinations'!A$1:B3304,2,0)</f>
        <v>34.69</v>
      </c>
      <c r="D969">
        <f>VLOOKUP(A969,'Medical Examinations'!A$1:C3305,3,0)</f>
        <v>5.65</v>
      </c>
      <c r="E969" s="15" t="str">
        <f>VLOOKUP(A969,'Medical Examinations'!A$1:D3304,4,0)</f>
        <v>NO</v>
      </c>
      <c r="F969" s="15" t="str">
        <f>VLOOKUP(A969,'Medical Examinations'!A$1:E3304,5,0)</f>
        <v>NO</v>
      </c>
      <c r="G969" s="15" t="str">
        <f>VLOOKUP(A969,'Medical Examinations'!A$1:F3304,6,0)</f>
        <v>NO</v>
      </c>
      <c r="H969" s="15">
        <f>VLOOKUP(A969,'Medical Examinations'!A$1:G3304,7,0)</f>
        <v>0</v>
      </c>
      <c r="I969" t="str">
        <f>VLOOKUP(A969,'Medical Examinations'!A$1:H3303,8,0)</f>
        <v>NO</v>
      </c>
      <c r="J969" t="str">
        <f>VLOOKUP(A969,'Medical Examinations'!A$1:J3304,10,0)</f>
        <v>Obesity</v>
      </c>
      <c r="K969" t="str">
        <f>VLOOKUP(A969,'Medical Examinations'!A$1:K3303,11,0)</f>
        <v>Normal</v>
      </c>
      <c r="L969" t="str">
        <f>VLOOKUP(A969,'Hospitalisation Details'!A$1:L3311,12,0)</f>
        <v>17-Jul-1980</v>
      </c>
      <c r="M969">
        <f>VLOOKUP(A969,'Hospitalisation Details'!A$1:F3312,6,0)</f>
        <v>11435.74</v>
      </c>
      <c r="N969" s="15" t="str">
        <f>VLOOKUP(A969,'Hospitalisation Details'!A$1:G3311,7,0)</f>
        <v>tier - 3</v>
      </c>
      <c r="O969" s="15" t="str">
        <f>VLOOKUP(A969,'Hospitalisation Details'!A$1:H3312,8,0)</f>
        <v>tier - 3</v>
      </c>
      <c r="P969" t="str">
        <f>VLOOKUP(A969,'Hospitalisation Details'!A$1:I3312,9,0)</f>
        <v>R1021</v>
      </c>
      <c r="Q969" s="15">
        <f>VLOOKUP(A969,'Hospitalisation Details'!A$1:M3312,13,0)</f>
        <v>42</v>
      </c>
    </row>
    <row r="970" spans="1:17" ht="15" x14ac:dyDescent="0.25">
      <c r="A970" s="1" t="s">
        <v>1402</v>
      </c>
      <c r="B970" t="str">
        <f>VLOOKUP(A970,'Customer Names'!A$1:D3305,4,0)</f>
        <v>Eidinger</v>
      </c>
      <c r="C970">
        <f>VLOOKUP(A970,'Medical Examinations'!A$1:B3305,2,0)</f>
        <v>37.68</v>
      </c>
      <c r="D970">
        <f>VLOOKUP(A970,'Medical Examinations'!A$1:C3306,3,0)</f>
        <v>4.29</v>
      </c>
      <c r="E970" s="15" t="str">
        <f>VLOOKUP(A970,'Medical Examinations'!A$1:D3305,4,0)</f>
        <v>Yes</v>
      </c>
      <c r="F970" s="15" t="str">
        <f>VLOOKUP(A970,'Medical Examinations'!A$1:E3305,5,0)</f>
        <v>NO</v>
      </c>
      <c r="G970" s="15" t="str">
        <f>VLOOKUP(A970,'Medical Examinations'!A$1:F3305,6,0)</f>
        <v>NO</v>
      </c>
      <c r="H970" s="15">
        <f>VLOOKUP(A970,'Medical Examinations'!A$1:G3305,7,0)</f>
        <v>0</v>
      </c>
      <c r="I970" t="str">
        <f>VLOOKUP(A970,'Medical Examinations'!A$1:H3304,8,0)</f>
        <v>NO</v>
      </c>
      <c r="J970" t="str">
        <f>VLOOKUP(A970,'Medical Examinations'!A$1:J3305,10,0)</f>
        <v>Obesity</v>
      </c>
      <c r="K970" t="str">
        <f>VLOOKUP(A970,'Medical Examinations'!A$1:K3304,11,0)</f>
        <v>Normal</v>
      </c>
      <c r="L970" t="str">
        <f>VLOOKUP(A970,'Hospitalisation Details'!A$1:L3312,12,0)</f>
        <v>9-Jun-1985</v>
      </c>
      <c r="M970">
        <f>VLOOKUP(A970,'Hospitalisation Details'!A$1:F3313,6,0)</f>
        <v>11419.49</v>
      </c>
      <c r="N970" s="15" t="str">
        <f>VLOOKUP(A970,'Hospitalisation Details'!A$1:G3312,7,0)</f>
        <v>tier - 3</v>
      </c>
      <c r="O970" s="15" t="str">
        <f>VLOOKUP(A970,'Hospitalisation Details'!A$1:H3313,8,0)</f>
        <v>tier - 1</v>
      </c>
      <c r="P970" t="str">
        <f>VLOOKUP(A970,'Hospitalisation Details'!A$1:I3313,9,0)</f>
        <v>R1012</v>
      </c>
      <c r="Q970" s="15">
        <f>VLOOKUP(A970,'Hospitalisation Details'!A$1:M3313,13,0)</f>
        <v>37</v>
      </c>
    </row>
    <row r="971" spans="1:17" ht="15" x14ac:dyDescent="0.25">
      <c r="A971" s="1" t="s">
        <v>1401</v>
      </c>
      <c r="B971" t="str">
        <f>VLOOKUP(A971,'Customer Names'!A$1:D3306,4,0)</f>
        <v>Ginsburg</v>
      </c>
      <c r="C971">
        <f>VLOOKUP(A971,'Medical Examinations'!A$1:B3306,2,0)</f>
        <v>35.49</v>
      </c>
      <c r="D971">
        <f>VLOOKUP(A971,'Medical Examinations'!A$1:C3307,3,0)</f>
        <v>4.74</v>
      </c>
      <c r="E971" s="15" t="str">
        <f>VLOOKUP(A971,'Medical Examinations'!A$1:D3306,4,0)</f>
        <v>Yes</v>
      </c>
      <c r="F971" s="15" t="str">
        <f>VLOOKUP(A971,'Medical Examinations'!A$1:E3306,5,0)</f>
        <v>NO</v>
      </c>
      <c r="G971" s="15" t="str">
        <f>VLOOKUP(A971,'Medical Examinations'!A$1:F3306,6,0)</f>
        <v>Yes</v>
      </c>
      <c r="H971" s="15">
        <f>VLOOKUP(A971,'Medical Examinations'!A$1:G3306,7,0)</f>
        <v>1</v>
      </c>
      <c r="I971" t="str">
        <f>VLOOKUP(A971,'Medical Examinations'!A$1:H3305,8,0)</f>
        <v>NO</v>
      </c>
      <c r="J971" t="str">
        <f>VLOOKUP(A971,'Medical Examinations'!A$1:J3306,10,0)</f>
        <v>Obesity</v>
      </c>
      <c r="K971" t="str">
        <f>VLOOKUP(A971,'Medical Examinations'!A$1:K3305,11,0)</f>
        <v>Normal</v>
      </c>
      <c r="L971" t="str">
        <f>VLOOKUP(A971,'Hospitalisation Details'!A$1:L3313,12,0)</f>
        <v>23-Oct-1983</v>
      </c>
      <c r="M971">
        <f>VLOOKUP(A971,'Hospitalisation Details'!A$1:F3314,6,0)</f>
        <v>11412.02</v>
      </c>
      <c r="N971" s="15" t="str">
        <f>VLOOKUP(A971,'Hospitalisation Details'!A$1:G3313,7,0)</f>
        <v>tier - 3</v>
      </c>
      <c r="O971" s="15" t="str">
        <f>VLOOKUP(A971,'Hospitalisation Details'!A$1:H3314,8,0)</f>
        <v>tier - 1</v>
      </c>
      <c r="P971" t="str">
        <f>VLOOKUP(A971,'Hospitalisation Details'!A$1:I3314,9,0)</f>
        <v>R1021</v>
      </c>
      <c r="Q971" s="15">
        <f>VLOOKUP(A971,'Hospitalisation Details'!A$1:M3314,13,0)</f>
        <v>39</v>
      </c>
    </row>
    <row r="972" spans="1:17" ht="15" x14ac:dyDescent="0.25">
      <c r="A972" s="1" t="s">
        <v>1400</v>
      </c>
      <c r="B972" t="str">
        <f>VLOOKUP(A972,'Customer Names'!A$1:D3307,4,0)</f>
        <v>Truex</v>
      </c>
      <c r="C972">
        <f>VLOOKUP(A972,'Medical Examinations'!A$1:B3307,2,0)</f>
        <v>44.7</v>
      </c>
      <c r="D972">
        <f>VLOOKUP(A972,'Medical Examinations'!A$1:C3308,3,0)</f>
        <v>7.6</v>
      </c>
      <c r="E972" s="15" t="str">
        <f>VLOOKUP(A972,'Medical Examinations'!A$1:D3307,4,0)</f>
        <v>Yes</v>
      </c>
      <c r="F972" s="15" t="str">
        <f>VLOOKUP(A972,'Medical Examinations'!A$1:E3307,5,0)</f>
        <v>NO</v>
      </c>
      <c r="G972" s="15" t="str">
        <f>VLOOKUP(A972,'Medical Examinations'!A$1:F3307,6,0)</f>
        <v>NO</v>
      </c>
      <c r="H972" s="15">
        <f>VLOOKUP(A972,'Medical Examinations'!A$1:G3307,7,0)</f>
        <v>2</v>
      </c>
      <c r="I972" t="str">
        <f>VLOOKUP(A972,'Medical Examinations'!A$1:H3306,8,0)</f>
        <v>NO</v>
      </c>
      <c r="J972" t="str">
        <f>VLOOKUP(A972,'Medical Examinations'!A$1:J3307,10,0)</f>
        <v>Obesity</v>
      </c>
      <c r="K972" t="str">
        <f>VLOOKUP(A972,'Medical Examinations'!A$1:K3306,11,0)</f>
        <v>Diabetes</v>
      </c>
      <c r="L972" t="str">
        <f>VLOOKUP(A972,'Hospitalisation Details'!A$1:L3314,12,0)</f>
        <v>7-Oct-1970</v>
      </c>
      <c r="M972">
        <f>VLOOKUP(A972,'Hospitalisation Details'!A$1:F3315,6,0)</f>
        <v>11411.69</v>
      </c>
      <c r="N972" s="15" t="str">
        <f>VLOOKUP(A972,'Hospitalisation Details'!A$1:G3314,7,0)</f>
        <v>tier - 3</v>
      </c>
      <c r="O972" s="15" t="str">
        <f>VLOOKUP(A972,'Hospitalisation Details'!A$1:H3315,8,0)</f>
        <v>tier - 2</v>
      </c>
      <c r="P972" t="str">
        <f>VLOOKUP(A972,'Hospitalisation Details'!A$1:I3315,9,0)</f>
        <v>R1011</v>
      </c>
      <c r="Q972" s="15">
        <f>VLOOKUP(A972,'Hospitalisation Details'!A$1:M3315,13,0)</f>
        <v>52</v>
      </c>
    </row>
    <row r="973" spans="1:17" ht="15" x14ac:dyDescent="0.25">
      <c r="A973" s="1" t="s">
        <v>1399</v>
      </c>
      <c r="B973" t="str">
        <f>VLOOKUP(A973,'Customer Names'!A$1:D3308,4,0)</f>
        <v>Higgins</v>
      </c>
      <c r="C973">
        <f>VLOOKUP(A973,'Medical Examinations'!A$1:B3308,2,0)</f>
        <v>38.380000000000003</v>
      </c>
      <c r="D973">
        <f>VLOOKUP(A973,'Medical Examinations'!A$1:C3309,3,0)</f>
        <v>8.5</v>
      </c>
      <c r="E973" s="15" t="str">
        <f>VLOOKUP(A973,'Medical Examinations'!A$1:D3308,4,0)</f>
        <v>Yes</v>
      </c>
      <c r="F973" s="15" t="str">
        <f>VLOOKUP(A973,'Medical Examinations'!A$1:E3308,5,0)</f>
        <v>NO</v>
      </c>
      <c r="G973" s="15" t="str">
        <f>VLOOKUP(A973,'Medical Examinations'!A$1:F3308,6,0)</f>
        <v>NO</v>
      </c>
      <c r="H973" s="15">
        <f>VLOOKUP(A973,'Medical Examinations'!A$1:G3308,7,0)</f>
        <v>2</v>
      </c>
      <c r="I973" t="str">
        <f>VLOOKUP(A973,'Medical Examinations'!A$1:H3307,8,0)</f>
        <v>NO</v>
      </c>
      <c r="J973" t="str">
        <f>VLOOKUP(A973,'Medical Examinations'!A$1:J3308,10,0)</f>
        <v>Obesity</v>
      </c>
      <c r="K973" t="str">
        <f>VLOOKUP(A973,'Medical Examinations'!A$1:K3307,11,0)</f>
        <v>Diabetes</v>
      </c>
      <c r="L973" t="str">
        <f>VLOOKUP(A973,'Hospitalisation Details'!A$1:L3315,12,0)</f>
        <v>2-Oct-1970</v>
      </c>
      <c r="M973">
        <f>VLOOKUP(A973,'Hospitalisation Details'!A$1:F3316,6,0)</f>
        <v>11396.9</v>
      </c>
      <c r="N973" s="15" t="str">
        <f>VLOOKUP(A973,'Hospitalisation Details'!A$1:G3315,7,0)</f>
        <v>tier - 3</v>
      </c>
      <c r="O973" s="15" t="str">
        <f>VLOOKUP(A973,'Hospitalisation Details'!A$1:H3316,8,0)</f>
        <v>tier - 3</v>
      </c>
      <c r="P973" t="str">
        <f>VLOOKUP(A973,'Hospitalisation Details'!A$1:I3316,9,0)</f>
        <v>R1024</v>
      </c>
      <c r="Q973" s="15">
        <f>VLOOKUP(A973,'Hospitalisation Details'!A$1:M3316,13,0)</f>
        <v>52</v>
      </c>
    </row>
    <row r="974" spans="1:17" ht="15" x14ac:dyDescent="0.25">
      <c r="A974" s="1" t="s">
        <v>1398</v>
      </c>
      <c r="B974" t="str">
        <f>VLOOKUP(A974,'Customer Names'!A$1:D3309,4,0)</f>
        <v>McCurdy</v>
      </c>
      <c r="C974">
        <f>VLOOKUP(A974,'Medical Examinations'!A$1:B3309,2,0)</f>
        <v>35.244999999999997</v>
      </c>
      <c r="D974">
        <f>VLOOKUP(A974,'Medical Examinations'!A$1:C3310,3,0)</f>
        <v>11.22</v>
      </c>
      <c r="E974" s="15" t="str">
        <f>VLOOKUP(A974,'Medical Examinations'!A$1:D3309,4,0)</f>
        <v>Yes</v>
      </c>
      <c r="F974" s="15" t="str">
        <f>VLOOKUP(A974,'Medical Examinations'!A$1:E3309,5,0)</f>
        <v>NO</v>
      </c>
      <c r="G974" s="15" t="str">
        <f>VLOOKUP(A974,'Medical Examinations'!A$1:F3309,6,0)</f>
        <v>NO</v>
      </c>
      <c r="H974" s="15">
        <f>VLOOKUP(A974,'Medical Examinations'!A$1:G3309,7,0)</f>
        <v>0</v>
      </c>
      <c r="I974" t="str">
        <f>VLOOKUP(A974,'Medical Examinations'!A$1:H3308,8,0)</f>
        <v>NO</v>
      </c>
      <c r="J974" t="str">
        <f>VLOOKUP(A974,'Medical Examinations'!A$1:J3309,10,0)</f>
        <v>Obesity</v>
      </c>
      <c r="K974" t="str">
        <f>VLOOKUP(A974,'Medical Examinations'!A$1:K3308,11,0)</f>
        <v>Diabetes</v>
      </c>
      <c r="L974" t="str">
        <f>VLOOKUP(A974,'Hospitalisation Details'!A$1:L3316,12,0)</f>
        <v>19-Dec-1967</v>
      </c>
      <c r="M974">
        <f>VLOOKUP(A974,'Hospitalisation Details'!A$1:F3317,6,0)</f>
        <v>11394.07</v>
      </c>
      <c r="N974" s="15" t="str">
        <f>VLOOKUP(A974,'Hospitalisation Details'!A$1:G3316,7,0)</f>
        <v>tier - 3</v>
      </c>
      <c r="O974" s="15" t="str">
        <f>VLOOKUP(A974,'Hospitalisation Details'!A$1:H3317,8,0)</f>
        <v>tier - 1</v>
      </c>
      <c r="P974" t="str">
        <f>VLOOKUP(A974,'Hospitalisation Details'!A$1:I3317,9,0)</f>
        <v>R1018</v>
      </c>
      <c r="Q974" s="15">
        <f>VLOOKUP(A974,'Hospitalisation Details'!A$1:M3317,13,0)</f>
        <v>55</v>
      </c>
    </row>
    <row r="975" spans="1:17" ht="15" x14ac:dyDescent="0.25">
      <c r="A975" s="1" t="s">
        <v>1397</v>
      </c>
      <c r="B975" t="str">
        <f>VLOOKUP(A975,'Customer Names'!A$1:D3310,4,0)</f>
        <v>Hughes</v>
      </c>
      <c r="C975">
        <f>VLOOKUP(A975,'Medical Examinations'!A$1:B3310,2,0)</f>
        <v>49.84</v>
      </c>
      <c r="D975">
        <f>VLOOKUP(A975,'Medical Examinations'!A$1:C3311,3,0)</f>
        <v>5.0999999999999996</v>
      </c>
      <c r="E975" s="15" t="str">
        <f>VLOOKUP(A975,'Medical Examinations'!A$1:D3310,4,0)</f>
        <v>Yes</v>
      </c>
      <c r="F975" s="15" t="str">
        <f>VLOOKUP(A975,'Medical Examinations'!A$1:E3310,5,0)</f>
        <v>NO</v>
      </c>
      <c r="G975" s="15" t="str">
        <f>VLOOKUP(A975,'Medical Examinations'!A$1:F3310,6,0)</f>
        <v>Yes</v>
      </c>
      <c r="H975" s="15">
        <f>VLOOKUP(A975,'Medical Examinations'!A$1:G3310,7,0)</f>
        <v>1</v>
      </c>
      <c r="I975" t="str">
        <f>VLOOKUP(A975,'Medical Examinations'!A$1:H3309,8,0)</f>
        <v>NO</v>
      </c>
      <c r="J975" t="str">
        <f>VLOOKUP(A975,'Medical Examinations'!A$1:J3310,10,0)</f>
        <v>Obesity</v>
      </c>
      <c r="K975" t="str">
        <f>VLOOKUP(A975,'Medical Examinations'!A$1:K3309,11,0)</f>
        <v>Normal</v>
      </c>
      <c r="L975" t="str">
        <f>VLOOKUP(A975,'Hospitalisation Details'!A$1:L3317,12,0)</f>
        <v>28-Jul-1997</v>
      </c>
      <c r="M975">
        <f>VLOOKUP(A975,'Hospitalisation Details'!A$1:F3318,6,0)</f>
        <v>11388.27</v>
      </c>
      <c r="N975" s="15" t="str">
        <f>VLOOKUP(A975,'Hospitalisation Details'!A$1:G3317,7,0)</f>
        <v>tier - 3</v>
      </c>
      <c r="O975" s="15" t="str">
        <f>VLOOKUP(A975,'Hospitalisation Details'!A$1:H3318,8,0)</f>
        <v>tier - 2</v>
      </c>
      <c r="P975" t="str">
        <f>VLOOKUP(A975,'Hospitalisation Details'!A$1:I3318,9,0)</f>
        <v>R1026</v>
      </c>
      <c r="Q975" s="15">
        <f>VLOOKUP(A975,'Hospitalisation Details'!A$1:M3318,13,0)</f>
        <v>25</v>
      </c>
    </row>
    <row r="976" spans="1:17" ht="15" x14ac:dyDescent="0.25">
      <c r="A976" s="1" t="s">
        <v>1396</v>
      </c>
      <c r="B976" t="str">
        <f>VLOOKUP(A976,'Customer Names'!A$1:D3311,4,0)</f>
        <v>Varner</v>
      </c>
      <c r="C976">
        <f>VLOOKUP(A976,'Medical Examinations'!A$1:B3311,2,0)</f>
        <v>49.06</v>
      </c>
      <c r="D976">
        <f>VLOOKUP(A976,'Medical Examinations'!A$1:C3312,3,0)</f>
        <v>5.43</v>
      </c>
      <c r="E976" s="15" t="str">
        <f>VLOOKUP(A976,'Medical Examinations'!A$1:D3311,4,0)</f>
        <v>Yes</v>
      </c>
      <c r="F976" s="15" t="str">
        <f>VLOOKUP(A976,'Medical Examinations'!A$1:E3311,5,0)</f>
        <v>NO</v>
      </c>
      <c r="G976" s="15" t="str">
        <f>VLOOKUP(A976,'Medical Examinations'!A$1:F3311,6,0)</f>
        <v>NO</v>
      </c>
      <c r="H976" s="15">
        <f>VLOOKUP(A976,'Medical Examinations'!A$1:G3311,7,0)</f>
        <v>1</v>
      </c>
      <c r="I976" t="str">
        <f>VLOOKUP(A976,'Medical Examinations'!A$1:H3310,8,0)</f>
        <v>NO</v>
      </c>
      <c r="J976" t="str">
        <f>VLOOKUP(A976,'Medical Examinations'!A$1:J3311,10,0)</f>
        <v>Obesity</v>
      </c>
      <c r="K976" t="str">
        <f>VLOOKUP(A976,'Medical Examinations'!A$1:K3310,11,0)</f>
        <v>Normal</v>
      </c>
      <c r="L976" t="str">
        <f>VLOOKUP(A976,'Hospitalisation Details'!A$1:L3318,12,0)</f>
        <v>13-Jun-1964</v>
      </c>
      <c r="M976">
        <f>VLOOKUP(A976,'Hospitalisation Details'!A$1:F3319,6,0)</f>
        <v>11381.33</v>
      </c>
      <c r="N976" s="15" t="str">
        <f>VLOOKUP(A976,'Hospitalisation Details'!A$1:G3318,7,0)</f>
        <v>tier - 3</v>
      </c>
      <c r="O976" s="15" t="str">
        <f>VLOOKUP(A976,'Hospitalisation Details'!A$1:H3319,8,0)</f>
        <v>tier - 2</v>
      </c>
      <c r="P976" t="str">
        <f>VLOOKUP(A976,'Hospitalisation Details'!A$1:I3319,9,0)</f>
        <v>R1013</v>
      </c>
      <c r="Q976" s="15">
        <f>VLOOKUP(A976,'Hospitalisation Details'!A$1:M3319,13,0)</f>
        <v>58</v>
      </c>
    </row>
    <row r="977" spans="1:17" ht="15" x14ac:dyDescent="0.25">
      <c r="A977" s="1" t="s">
        <v>1395</v>
      </c>
      <c r="B977" t="str">
        <f>VLOOKUP(A977,'Customer Names'!A$1:D3312,4,0)</f>
        <v>Dahmen</v>
      </c>
      <c r="C977">
        <f>VLOOKUP(A977,'Medical Examinations'!A$1:B3312,2,0)</f>
        <v>30.88</v>
      </c>
      <c r="D977">
        <f>VLOOKUP(A977,'Medical Examinations'!A$1:C3313,3,0)</f>
        <v>5.82</v>
      </c>
      <c r="E977" s="15" t="str">
        <f>VLOOKUP(A977,'Medical Examinations'!A$1:D3312,4,0)</f>
        <v>NO</v>
      </c>
      <c r="F977" s="15" t="str">
        <f>VLOOKUP(A977,'Medical Examinations'!A$1:E3312,5,0)</f>
        <v>NO</v>
      </c>
      <c r="G977" s="15" t="str">
        <f>VLOOKUP(A977,'Medical Examinations'!A$1:F3312,6,0)</f>
        <v>NO</v>
      </c>
      <c r="H977" s="15">
        <f>VLOOKUP(A977,'Medical Examinations'!A$1:G3312,7,0)</f>
        <v>2</v>
      </c>
      <c r="I977" t="str">
        <f>VLOOKUP(A977,'Medical Examinations'!A$1:H3311,8,0)</f>
        <v>NO</v>
      </c>
      <c r="J977" t="str">
        <f>VLOOKUP(A977,'Medical Examinations'!A$1:J3312,10,0)</f>
        <v>Obesity</v>
      </c>
      <c r="K977" t="str">
        <f>VLOOKUP(A977,'Medical Examinations'!A$1:K3311,11,0)</f>
        <v>Pre-Diabetes</v>
      </c>
      <c r="L977" t="str">
        <f>VLOOKUP(A977,'Hospitalisation Details'!A$1:L3319,12,0)</f>
        <v>6-Dec-1972</v>
      </c>
      <c r="M977">
        <f>VLOOKUP(A977,'Hospitalisation Details'!A$1:F3320,6,0)</f>
        <v>11378.57</v>
      </c>
      <c r="N977" s="15" t="str">
        <f>VLOOKUP(A977,'Hospitalisation Details'!A$1:G3319,7,0)</f>
        <v>tier - 3</v>
      </c>
      <c r="O977" s="15" t="str">
        <f>VLOOKUP(A977,'Hospitalisation Details'!A$1:H3320,8,0)</f>
        <v>tier - 2</v>
      </c>
      <c r="P977" t="str">
        <f>VLOOKUP(A977,'Hospitalisation Details'!A$1:I3320,9,0)</f>
        <v>R1025</v>
      </c>
      <c r="Q977" s="15">
        <f>VLOOKUP(A977,'Hospitalisation Details'!A$1:M3320,13,0)</f>
        <v>50</v>
      </c>
    </row>
    <row r="978" spans="1:17" ht="15" x14ac:dyDescent="0.25">
      <c r="A978" s="1" t="s">
        <v>1394</v>
      </c>
      <c r="B978" t="str">
        <f>VLOOKUP(A978,'Customer Names'!A$1:D3313,4,0)</f>
        <v>Young</v>
      </c>
      <c r="C978">
        <f>VLOOKUP(A978,'Medical Examinations'!A$1:B3313,2,0)</f>
        <v>33.35</v>
      </c>
      <c r="D978">
        <f>VLOOKUP(A978,'Medical Examinations'!A$1:C3314,3,0)</f>
        <v>6.05</v>
      </c>
      <c r="E978" s="15" t="str">
        <f>VLOOKUP(A978,'Medical Examinations'!A$1:D3313,4,0)</f>
        <v>NO</v>
      </c>
      <c r="F978" s="15" t="str">
        <f>VLOOKUP(A978,'Medical Examinations'!A$1:E3313,5,0)</f>
        <v>NO</v>
      </c>
      <c r="G978" s="15" t="str">
        <f>VLOOKUP(A978,'Medical Examinations'!A$1:F3313,6,0)</f>
        <v>Yes</v>
      </c>
      <c r="H978" s="15">
        <f>VLOOKUP(A978,'Medical Examinations'!A$1:G3313,7,0)</f>
        <v>1</v>
      </c>
      <c r="I978" t="str">
        <f>VLOOKUP(A978,'Medical Examinations'!A$1:H3312,8,0)</f>
        <v>NO</v>
      </c>
      <c r="J978" t="str">
        <f>VLOOKUP(A978,'Medical Examinations'!A$1:J3313,10,0)</f>
        <v>Obesity</v>
      </c>
      <c r="K978" t="str">
        <f>VLOOKUP(A978,'Medical Examinations'!A$1:K3312,11,0)</f>
        <v>Pre-Diabetes</v>
      </c>
      <c r="L978" t="str">
        <f>VLOOKUP(A978,'Hospitalisation Details'!A$1:L3320,12,0)</f>
        <v>7-Jun-1979</v>
      </c>
      <c r="M978">
        <f>VLOOKUP(A978,'Hospitalisation Details'!A$1:F3321,6,0)</f>
        <v>11369.39</v>
      </c>
      <c r="N978" s="15" t="str">
        <f>VLOOKUP(A978,'Hospitalisation Details'!A$1:G3320,7,0)</f>
        <v>tier - 3</v>
      </c>
      <c r="O978" s="15" t="str">
        <f>VLOOKUP(A978,'Hospitalisation Details'!A$1:H3321,8,0)</f>
        <v>tier - 1</v>
      </c>
      <c r="P978" t="str">
        <f>VLOOKUP(A978,'Hospitalisation Details'!A$1:I3321,9,0)</f>
        <v>R1026</v>
      </c>
      <c r="Q978" s="15">
        <f>VLOOKUP(A978,'Hospitalisation Details'!A$1:M3321,13,0)</f>
        <v>44</v>
      </c>
    </row>
    <row r="979" spans="1:17" ht="15" x14ac:dyDescent="0.25">
      <c r="A979" s="1" t="s">
        <v>1393</v>
      </c>
      <c r="B979" t="str">
        <f>VLOOKUP(A979,'Customer Names'!A$1:D3314,4,0)</f>
        <v>Fraser</v>
      </c>
      <c r="C979">
        <f>VLOOKUP(A979,'Medical Examinations'!A$1:B3314,2,0)</f>
        <v>38</v>
      </c>
      <c r="D979">
        <f>VLOOKUP(A979,'Medical Examinations'!A$1:C3315,3,0)</f>
        <v>6.38</v>
      </c>
      <c r="E979" s="15" t="str">
        <f>VLOOKUP(A979,'Medical Examinations'!A$1:D3314,4,0)</f>
        <v>Yes</v>
      </c>
      <c r="F979" s="15" t="str">
        <f>VLOOKUP(A979,'Medical Examinations'!A$1:E3314,5,0)</f>
        <v>NO</v>
      </c>
      <c r="G979" s="15" t="str">
        <f>VLOOKUP(A979,'Medical Examinations'!A$1:F3314,6,0)</f>
        <v>NO</v>
      </c>
      <c r="H979" s="15">
        <f>VLOOKUP(A979,'Medical Examinations'!A$1:G3314,7,0)</f>
        <v>1</v>
      </c>
      <c r="I979" t="str">
        <f>VLOOKUP(A979,'Medical Examinations'!A$1:H3313,8,0)</f>
        <v>NO</v>
      </c>
      <c r="J979" t="str">
        <f>VLOOKUP(A979,'Medical Examinations'!A$1:J3314,10,0)</f>
        <v>Obesity</v>
      </c>
      <c r="K979" t="str">
        <f>VLOOKUP(A979,'Medical Examinations'!A$1:K3313,11,0)</f>
        <v>Pre-Diabetes</v>
      </c>
      <c r="L979" t="str">
        <f>VLOOKUP(A979,'Hospitalisation Details'!A$1:L3321,12,0)</f>
        <v>13-Dec-1964</v>
      </c>
      <c r="M979">
        <f>VLOOKUP(A979,'Hospitalisation Details'!A$1:F3322,6,0)</f>
        <v>11365.95</v>
      </c>
      <c r="N979" s="15" t="str">
        <f>VLOOKUP(A979,'Hospitalisation Details'!A$1:G3321,7,0)</f>
        <v>tier - 3</v>
      </c>
      <c r="O979" s="15" t="str">
        <f>VLOOKUP(A979,'Hospitalisation Details'!A$1:H3322,8,0)</f>
        <v>tier - 2</v>
      </c>
      <c r="P979" t="str">
        <f>VLOOKUP(A979,'Hospitalisation Details'!A$1:I3322,9,0)</f>
        <v>R1011</v>
      </c>
      <c r="Q979" s="15">
        <f>VLOOKUP(A979,'Hospitalisation Details'!A$1:M3322,13,0)</f>
        <v>58</v>
      </c>
    </row>
    <row r="980" spans="1:17" ht="15" x14ac:dyDescent="0.25">
      <c r="A980" s="1" t="s">
        <v>1392</v>
      </c>
      <c r="B980" t="str">
        <f>VLOOKUP(A980,'Customer Names'!A$1:D3315,4,0)</f>
        <v>Deeg</v>
      </c>
      <c r="C980">
        <f>VLOOKUP(A980,'Medical Examinations'!A$1:B3315,2,0)</f>
        <v>36.08</v>
      </c>
      <c r="D980">
        <f>VLOOKUP(A980,'Medical Examinations'!A$1:C3316,3,0)</f>
        <v>5.73</v>
      </c>
      <c r="E980" s="15" t="str">
        <f>VLOOKUP(A980,'Medical Examinations'!A$1:D3315,4,0)</f>
        <v>Yes</v>
      </c>
      <c r="F980" s="15" t="str">
        <f>VLOOKUP(A980,'Medical Examinations'!A$1:E3315,5,0)</f>
        <v>NO</v>
      </c>
      <c r="G980" s="15" t="str">
        <f>VLOOKUP(A980,'Medical Examinations'!A$1:F3315,6,0)</f>
        <v>NO</v>
      </c>
      <c r="H980" s="15">
        <f>VLOOKUP(A980,'Medical Examinations'!A$1:G3315,7,0)</f>
        <v>1</v>
      </c>
      <c r="I980" t="str">
        <f>VLOOKUP(A980,'Medical Examinations'!A$1:H3314,8,0)</f>
        <v>NO</v>
      </c>
      <c r="J980" t="str">
        <f>VLOOKUP(A980,'Medical Examinations'!A$1:J3315,10,0)</f>
        <v>Obesity</v>
      </c>
      <c r="K980" t="str">
        <f>VLOOKUP(A980,'Medical Examinations'!A$1:K3314,11,0)</f>
        <v>Pre-Diabetes</v>
      </c>
      <c r="L980" t="str">
        <f>VLOOKUP(A980,'Hospitalisation Details'!A$1:L3322,12,0)</f>
        <v>3-Jul-1964</v>
      </c>
      <c r="M980">
        <f>VLOOKUP(A980,'Hospitalisation Details'!A$1:F3323,6,0)</f>
        <v>11363.28</v>
      </c>
      <c r="N980" s="15" t="str">
        <f>VLOOKUP(A980,'Hospitalisation Details'!A$1:G3322,7,0)</f>
        <v>tier - 3</v>
      </c>
      <c r="O980" s="15" t="str">
        <f>VLOOKUP(A980,'Hospitalisation Details'!A$1:H3323,8,0)</f>
        <v>tier - 1</v>
      </c>
      <c r="P980" t="str">
        <f>VLOOKUP(A980,'Hospitalisation Details'!A$1:I3323,9,0)</f>
        <v>R1013</v>
      </c>
      <c r="Q980" s="15">
        <f>VLOOKUP(A980,'Hospitalisation Details'!A$1:M3323,13,0)</f>
        <v>58</v>
      </c>
    </row>
    <row r="981" spans="1:17" ht="15" x14ac:dyDescent="0.25">
      <c r="A981" s="1" t="s">
        <v>1391</v>
      </c>
      <c r="B981" t="str">
        <f>VLOOKUP(A981,'Customer Names'!A$1:D3316,4,0)</f>
        <v>Robertson</v>
      </c>
      <c r="C981">
        <f>VLOOKUP(A981,'Medical Examinations'!A$1:B3316,2,0)</f>
        <v>35.700000000000003</v>
      </c>
      <c r="D981">
        <f>VLOOKUP(A981,'Medical Examinations'!A$1:C3317,3,0)</f>
        <v>5.47</v>
      </c>
      <c r="E981" s="15" t="str">
        <f>VLOOKUP(A981,'Medical Examinations'!A$1:D3316,4,0)</f>
        <v>Yes</v>
      </c>
      <c r="F981" s="15" t="str">
        <f>VLOOKUP(A981,'Medical Examinations'!A$1:E3316,5,0)</f>
        <v>NO</v>
      </c>
      <c r="G981" s="15" t="str">
        <f>VLOOKUP(A981,'Medical Examinations'!A$1:F3316,6,0)</f>
        <v>NO</v>
      </c>
      <c r="H981" s="15">
        <f>VLOOKUP(A981,'Medical Examinations'!A$1:G3316,7,0)</f>
        <v>1</v>
      </c>
      <c r="I981" t="str">
        <f>VLOOKUP(A981,'Medical Examinations'!A$1:H3315,8,0)</f>
        <v>NO</v>
      </c>
      <c r="J981" t="str">
        <f>VLOOKUP(A981,'Medical Examinations'!A$1:J3316,10,0)</f>
        <v>Obesity</v>
      </c>
      <c r="K981" t="str">
        <f>VLOOKUP(A981,'Medical Examinations'!A$1:K3315,11,0)</f>
        <v>Normal</v>
      </c>
      <c r="L981" t="str">
        <f>VLOOKUP(A981,'Hospitalisation Details'!A$1:L3323,12,0)</f>
        <v>4-Jul-1964</v>
      </c>
      <c r="M981">
        <f>VLOOKUP(A981,'Hospitalisation Details'!A$1:F3324,6,0)</f>
        <v>11362.76</v>
      </c>
      <c r="N981" s="15" t="str">
        <f>VLOOKUP(A981,'Hospitalisation Details'!A$1:G3323,7,0)</f>
        <v>tier - 3</v>
      </c>
      <c r="O981" s="15" t="str">
        <f>VLOOKUP(A981,'Hospitalisation Details'!A$1:H3324,8,0)</f>
        <v>tier - 1</v>
      </c>
      <c r="P981" t="str">
        <f>VLOOKUP(A981,'Hospitalisation Details'!A$1:I3324,9,0)</f>
        <v>R1011</v>
      </c>
      <c r="Q981" s="15">
        <f>VLOOKUP(A981,'Hospitalisation Details'!A$1:M3324,13,0)</f>
        <v>58</v>
      </c>
    </row>
    <row r="982" spans="1:17" ht="15" x14ac:dyDescent="0.25">
      <c r="A982" s="1" t="s">
        <v>1390</v>
      </c>
      <c r="B982" t="str">
        <f>VLOOKUP(A982,'Customer Names'!A$1:D3317,4,0)</f>
        <v>Peck</v>
      </c>
      <c r="C982">
        <f>VLOOKUP(A982,'Medical Examinations'!A$1:B3317,2,0)</f>
        <v>34.01</v>
      </c>
      <c r="D982">
        <f>VLOOKUP(A982,'Medical Examinations'!A$1:C3318,3,0)</f>
        <v>11.3</v>
      </c>
      <c r="E982" s="15" t="str">
        <f>VLOOKUP(A982,'Medical Examinations'!A$1:D3317,4,0)</f>
        <v>NO</v>
      </c>
      <c r="F982" s="15" t="str">
        <f>VLOOKUP(A982,'Medical Examinations'!A$1:E3317,5,0)</f>
        <v>NO</v>
      </c>
      <c r="G982" s="15" t="str">
        <f>VLOOKUP(A982,'Medical Examinations'!A$1:F3317,6,0)</f>
        <v>NO</v>
      </c>
      <c r="H982" s="15">
        <f>VLOOKUP(A982,'Medical Examinations'!A$1:G3317,7,0)</f>
        <v>0</v>
      </c>
      <c r="I982" t="str">
        <f>VLOOKUP(A982,'Medical Examinations'!A$1:H3316,8,0)</f>
        <v>NO</v>
      </c>
      <c r="J982" t="str">
        <f>VLOOKUP(A982,'Medical Examinations'!A$1:J3317,10,0)</f>
        <v>Obesity</v>
      </c>
      <c r="K982" t="str">
        <f>VLOOKUP(A982,'Medical Examinations'!A$1:K3316,11,0)</f>
        <v>Diabetes</v>
      </c>
      <c r="L982" t="str">
        <f>VLOOKUP(A982,'Hospitalisation Details'!A$1:L3324,12,0)</f>
        <v>26-Sep-1965</v>
      </c>
      <c r="M982">
        <f>VLOOKUP(A982,'Hospitalisation Details'!A$1:F3325,6,0)</f>
        <v>11356.66</v>
      </c>
      <c r="N982" s="15" t="str">
        <f>VLOOKUP(A982,'Hospitalisation Details'!A$1:G3324,7,0)</f>
        <v>tier - 3</v>
      </c>
      <c r="O982" s="15" t="str">
        <f>VLOOKUP(A982,'Hospitalisation Details'!A$1:H3325,8,0)</f>
        <v>tier - 3</v>
      </c>
      <c r="P982" t="str">
        <f>VLOOKUP(A982,'Hospitalisation Details'!A$1:I3325,9,0)</f>
        <v>R1012</v>
      </c>
      <c r="Q982" s="15">
        <f>VLOOKUP(A982,'Hospitalisation Details'!A$1:M3325,13,0)</f>
        <v>57</v>
      </c>
    </row>
    <row r="983" spans="1:17" ht="15" x14ac:dyDescent="0.25">
      <c r="A983" s="1" t="s">
        <v>1389</v>
      </c>
      <c r="B983" t="str">
        <f>VLOOKUP(A983,'Customer Names'!A$1:D3318,4,0)</f>
        <v>Burger</v>
      </c>
      <c r="C983">
        <f>VLOOKUP(A983,'Medical Examinations'!A$1:B3318,2,0)</f>
        <v>31.54</v>
      </c>
      <c r="D983">
        <f>VLOOKUP(A983,'Medical Examinations'!A$1:C3319,3,0)</f>
        <v>6.72</v>
      </c>
      <c r="E983" s="15" t="str">
        <f>VLOOKUP(A983,'Medical Examinations'!A$1:D3318,4,0)</f>
        <v>NO</v>
      </c>
      <c r="F983" s="15" t="str">
        <f>VLOOKUP(A983,'Medical Examinations'!A$1:E3318,5,0)</f>
        <v>NO</v>
      </c>
      <c r="G983" s="15" t="str">
        <f>VLOOKUP(A983,'Medical Examinations'!A$1:F3318,6,0)</f>
        <v>NO</v>
      </c>
      <c r="H983" s="15">
        <f>VLOOKUP(A983,'Medical Examinations'!A$1:G3318,7,0)</f>
        <v>0</v>
      </c>
      <c r="I983" t="str">
        <f>VLOOKUP(A983,'Medical Examinations'!A$1:H3317,8,0)</f>
        <v>NO</v>
      </c>
      <c r="J983" t="str">
        <f>VLOOKUP(A983,'Medical Examinations'!A$1:J3318,10,0)</f>
        <v>NormalWeight</v>
      </c>
      <c r="K983" t="str">
        <f>VLOOKUP(A983,'Medical Examinations'!A$1:K3317,11,0)</f>
        <v>Diabetes</v>
      </c>
      <c r="L983" t="str">
        <f>VLOOKUP(A983,'Hospitalisation Details'!A$1:L3325,12,0)</f>
        <v>29-Nov-1965</v>
      </c>
      <c r="M983">
        <f>VLOOKUP(A983,'Hospitalisation Details'!A$1:F3326,6,0)</f>
        <v>11353.23</v>
      </c>
      <c r="N983" s="15" t="str">
        <f>VLOOKUP(A983,'Hospitalisation Details'!A$1:G3325,7,0)</f>
        <v>tier - 3</v>
      </c>
      <c r="O983" s="15" t="str">
        <f>VLOOKUP(A983,'Hospitalisation Details'!A$1:H3326,8,0)</f>
        <v>tier - 1</v>
      </c>
      <c r="P983" t="str">
        <f>VLOOKUP(A983,'Hospitalisation Details'!A$1:I3326,9,0)</f>
        <v>R1012</v>
      </c>
      <c r="Q983" s="15">
        <f>VLOOKUP(A983,'Hospitalisation Details'!A$1:M3326,13,0)</f>
        <v>57</v>
      </c>
    </row>
    <row r="984" spans="1:17" ht="15" x14ac:dyDescent="0.25">
      <c r="A984" s="1" t="s">
        <v>1388</v>
      </c>
      <c r="B984" t="str">
        <f>VLOOKUP(A984,'Customer Names'!A$1:D3319,4,0)</f>
        <v>Blain</v>
      </c>
      <c r="C984">
        <f>VLOOKUP(A984,'Medical Examinations'!A$1:B3319,2,0)</f>
        <v>23.3</v>
      </c>
      <c r="D984">
        <f>VLOOKUP(A984,'Medical Examinations'!A$1:C3320,3,0)</f>
        <v>5.36</v>
      </c>
      <c r="E984" s="15" t="str">
        <f>VLOOKUP(A984,'Medical Examinations'!A$1:D3319,4,0)</f>
        <v>Yes</v>
      </c>
      <c r="F984" s="15" t="str">
        <f>VLOOKUP(A984,'Medical Examinations'!A$1:E3319,5,0)</f>
        <v>NO</v>
      </c>
      <c r="G984" s="15" t="str">
        <f>VLOOKUP(A984,'Medical Examinations'!A$1:F3319,6,0)</f>
        <v>NO</v>
      </c>
      <c r="H984" s="15">
        <f>VLOOKUP(A984,'Medical Examinations'!A$1:G3319,7,0)</f>
        <v>1</v>
      </c>
      <c r="I984" t="str">
        <f>VLOOKUP(A984,'Medical Examinations'!A$1:H3318,8,0)</f>
        <v>NO</v>
      </c>
      <c r="J984" t="str">
        <f>VLOOKUP(A984,'Medical Examinations'!A$1:J3319,10,0)</f>
        <v>Over Weight</v>
      </c>
      <c r="K984" t="str">
        <f>VLOOKUP(A984,'Medical Examinations'!A$1:K3318,11,0)</f>
        <v>Normal</v>
      </c>
      <c r="L984" t="str">
        <f>VLOOKUP(A984,'Hospitalisation Details'!A$1:L3326,12,0)</f>
        <v>12-Jul-1964</v>
      </c>
      <c r="M984">
        <f>VLOOKUP(A984,'Hospitalisation Details'!A$1:F3327,6,0)</f>
        <v>11345.52</v>
      </c>
      <c r="N984" s="15" t="str">
        <f>VLOOKUP(A984,'Hospitalisation Details'!A$1:G3326,7,0)</f>
        <v>tier - 3</v>
      </c>
      <c r="O984" s="15" t="str">
        <f>VLOOKUP(A984,'Hospitalisation Details'!A$1:H3327,8,0)</f>
        <v>tier - 3</v>
      </c>
      <c r="P984" t="str">
        <f>VLOOKUP(A984,'Hospitalisation Details'!A$1:I3327,9,0)</f>
        <v>R1011</v>
      </c>
      <c r="Q984" s="15">
        <f>VLOOKUP(A984,'Hospitalisation Details'!A$1:M3327,13,0)</f>
        <v>58</v>
      </c>
    </row>
    <row r="985" spans="1:17" ht="15" x14ac:dyDescent="0.25">
      <c r="A985" s="1" t="s">
        <v>1387</v>
      </c>
      <c r="B985" t="str">
        <f>VLOOKUP(A985,'Customer Names'!A$1:D3320,4,0)</f>
        <v>Winters</v>
      </c>
      <c r="C985">
        <f>VLOOKUP(A985,'Medical Examinations'!A$1:B3320,2,0)</f>
        <v>27.75</v>
      </c>
      <c r="D985">
        <f>VLOOKUP(A985,'Medical Examinations'!A$1:C3321,3,0)</f>
        <v>9.8800000000000008</v>
      </c>
      <c r="E985" s="15" t="str">
        <f>VLOOKUP(A985,'Medical Examinations'!A$1:D3320,4,0)</f>
        <v>NO</v>
      </c>
      <c r="F985" s="15" t="str">
        <f>VLOOKUP(A985,'Medical Examinations'!A$1:E3320,5,0)</f>
        <v>NO</v>
      </c>
      <c r="G985" s="15" t="str">
        <f>VLOOKUP(A985,'Medical Examinations'!A$1:F3320,6,0)</f>
        <v>NO</v>
      </c>
      <c r="H985" s="15">
        <f>VLOOKUP(A985,'Medical Examinations'!A$1:G3320,7,0)</f>
        <v>0</v>
      </c>
      <c r="I985" t="str">
        <f>VLOOKUP(A985,'Medical Examinations'!A$1:H3319,8,0)</f>
        <v>NO</v>
      </c>
      <c r="J985" t="str">
        <f>VLOOKUP(A985,'Medical Examinations'!A$1:J3320,10,0)</f>
        <v>Obesity</v>
      </c>
      <c r="K985" t="str">
        <f>VLOOKUP(A985,'Medical Examinations'!A$1:K3319,11,0)</f>
        <v>Diabetes</v>
      </c>
      <c r="L985" t="str">
        <f>VLOOKUP(A985,'Hospitalisation Details'!A$1:L3327,12,0)</f>
        <v>2-Nov-1968</v>
      </c>
      <c r="M985">
        <f>VLOOKUP(A985,'Hospitalisation Details'!A$1:F3328,6,0)</f>
        <v>11344.32</v>
      </c>
      <c r="N985" s="15" t="str">
        <f>VLOOKUP(A985,'Hospitalisation Details'!A$1:G3327,7,0)</f>
        <v>tier - 3</v>
      </c>
      <c r="O985" s="15" t="str">
        <f>VLOOKUP(A985,'Hospitalisation Details'!A$1:H3328,8,0)</f>
        <v>tier - 2</v>
      </c>
      <c r="P985" t="str">
        <f>VLOOKUP(A985,'Hospitalisation Details'!A$1:I3328,9,0)</f>
        <v>R1025</v>
      </c>
      <c r="Q985" s="15">
        <f>VLOOKUP(A985,'Hospitalisation Details'!A$1:M3328,13,0)</f>
        <v>54</v>
      </c>
    </row>
    <row r="986" spans="1:17" ht="15" x14ac:dyDescent="0.25">
      <c r="A986" s="1" t="s">
        <v>1386</v>
      </c>
      <c r="B986" t="str">
        <f>VLOOKUP(A986,'Customer Names'!A$1:D3321,4,0)</f>
        <v>McCue</v>
      </c>
      <c r="C986">
        <f>VLOOKUP(A986,'Medical Examinations'!A$1:B3321,2,0)</f>
        <v>42.46</v>
      </c>
      <c r="D986">
        <f>VLOOKUP(A986,'Medical Examinations'!A$1:C3322,3,0)</f>
        <v>4.1100000000000003</v>
      </c>
      <c r="E986" s="15" t="str">
        <f>VLOOKUP(A986,'Medical Examinations'!A$1:D3321,4,0)</f>
        <v>NO</v>
      </c>
      <c r="F986" s="15" t="str">
        <f>VLOOKUP(A986,'Medical Examinations'!A$1:E3321,5,0)</f>
        <v>NO</v>
      </c>
      <c r="G986" s="15" t="str">
        <f>VLOOKUP(A986,'Medical Examinations'!A$1:F3321,6,0)</f>
        <v>NO</v>
      </c>
      <c r="H986" s="15">
        <f>VLOOKUP(A986,'Medical Examinations'!A$1:G3321,7,0)</f>
        <v>0</v>
      </c>
      <c r="I986" t="str">
        <f>VLOOKUP(A986,'Medical Examinations'!A$1:H3320,8,0)</f>
        <v>NO</v>
      </c>
      <c r="J986" t="str">
        <f>VLOOKUP(A986,'Medical Examinations'!A$1:J3321,10,0)</f>
        <v>Obesity</v>
      </c>
      <c r="K986" t="str">
        <f>VLOOKUP(A986,'Medical Examinations'!A$1:K3320,11,0)</f>
        <v>Normal</v>
      </c>
      <c r="L986" t="str">
        <f>VLOOKUP(A986,'Hospitalisation Details'!A$1:L3328,12,0)</f>
        <v>19-Aug-1989</v>
      </c>
      <c r="M986">
        <f>VLOOKUP(A986,'Hospitalisation Details'!A$1:F3329,6,0)</f>
        <v>11326.71</v>
      </c>
      <c r="N986" s="15" t="str">
        <f>VLOOKUP(A986,'Hospitalisation Details'!A$1:G3328,7,0)</f>
        <v>tier - 3</v>
      </c>
      <c r="O986" s="15" t="str">
        <f>VLOOKUP(A986,'Hospitalisation Details'!A$1:H3329,8,0)</f>
        <v>tier - 3</v>
      </c>
      <c r="P986" t="str">
        <f>VLOOKUP(A986,'Hospitalisation Details'!A$1:I3329,9,0)</f>
        <v>R1013</v>
      </c>
      <c r="Q986" s="15">
        <f>VLOOKUP(A986,'Hospitalisation Details'!A$1:M3329,13,0)</f>
        <v>33</v>
      </c>
    </row>
    <row r="987" spans="1:17" ht="15" x14ac:dyDescent="0.25">
      <c r="A987" s="1" t="s">
        <v>1385</v>
      </c>
      <c r="B987" t="str">
        <f>VLOOKUP(A987,'Customer Names'!A$1:D3322,4,0)</f>
        <v>Webster</v>
      </c>
      <c r="C987">
        <f>VLOOKUP(A987,'Medical Examinations'!A$1:B3322,2,0)</f>
        <v>54.47</v>
      </c>
      <c r="D987">
        <f>VLOOKUP(A987,'Medical Examinations'!A$1:C3323,3,0)</f>
        <v>7.48</v>
      </c>
      <c r="E987" s="15" t="str">
        <f>VLOOKUP(A987,'Medical Examinations'!A$1:D3322,4,0)</f>
        <v>NO</v>
      </c>
      <c r="F987" s="15" t="str">
        <f>VLOOKUP(A987,'Medical Examinations'!A$1:E3322,5,0)</f>
        <v>NO</v>
      </c>
      <c r="G987" s="15" t="str">
        <f>VLOOKUP(A987,'Medical Examinations'!A$1:F3322,6,0)</f>
        <v>NO</v>
      </c>
      <c r="H987" s="15">
        <f>VLOOKUP(A987,'Medical Examinations'!A$1:G3322,7,0)</f>
        <v>0</v>
      </c>
      <c r="I987" t="str">
        <f>VLOOKUP(A987,'Medical Examinations'!A$1:H3321,8,0)</f>
        <v>NO</v>
      </c>
      <c r="J987" t="str">
        <f>VLOOKUP(A987,'Medical Examinations'!A$1:J3322,10,0)</f>
        <v>NormalWeight</v>
      </c>
      <c r="K987" t="str">
        <f>VLOOKUP(A987,'Medical Examinations'!A$1:K3321,11,0)</f>
        <v>Diabetes</v>
      </c>
      <c r="L987" t="str">
        <f>VLOOKUP(A987,'Hospitalisation Details'!A$1:L3329,12,0)</f>
        <v>20-Sep-2002</v>
      </c>
      <c r="M987">
        <f>VLOOKUP(A987,'Hospitalisation Details'!A$1:F3330,6,0)</f>
        <v>11321.49</v>
      </c>
      <c r="N987" s="15" t="str">
        <f>VLOOKUP(A987,'Hospitalisation Details'!A$1:G3329,7,0)</f>
        <v>tier - 3</v>
      </c>
      <c r="O987" s="15" t="str">
        <f>VLOOKUP(A987,'Hospitalisation Details'!A$1:H3330,8,0)</f>
        <v>tier - 3</v>
      </c>
      <c r="P987" t="str">
        <f>VLOOKUP(A987,'Hospitalisation Details'!A$1:I3330,9,0)</f>
        <v>R1012</v>
      </c>
      <c r="Q987" s="15">
        <f>VLOOKUP(A987,'Hospitalisation Details'!A$1:M3330,13,0)</f>
        <v>20</v>
      </c>
    </row>
    <row r="988" spans="1:17" ht="15" x14ac:dyDescent="0.25">
      <c r="A988" s="1" t="s">
        <v>1384</v>
      </c>
      <c r="B988" t="str">
        <f>VLOOKUP(A988,'Customer Names'!A$1:D3323,4,0)</f>
        <v>Anderson</v>
      </c>
      <c r="C988">
        <f>VLOOKUP(A988,'Medical Examinations'!A$1:B3323,2,0)</f>
        <v>24.93</v>
      </c>
      <c r="D988">
        <f>VLOOKUP(A988,'Medical Examinations'!A$1:C3324,3,0)</f>
        <v>9.18</v>
      </c>
      <c r="E988" s="15" t="str">
        <f>VLOOKUP(A988,'Medical Examinations'!A$1:D3323,4,0)</f>
        <v>Yes</v>
      </c>
      <c r="F988" s="15" t="str">
        <f>VLOOKUP(A988,'Medical Examinations'!A$1:E3323,5,0)</f>
        <v>NO</v>
      </c>
      <c r="G988" s="15" t="str">
        <f>VLOOKUP(A988,'Medical Examinations'!A$1:F3323,6,0)</f>
        <v>Yes</v>
      </c>
      <c r="H988" s="15">
        <f>VLOOKUP(A988,'Medical Examinations'!A$1:G3323,7,0)</f>
        <v>1</v>
      </c>
      <c r="I988" t="str">
        <f>VLOOKUP(A988,'Medical Examinations'!A$1:H3322,8,0)</f>
        <v>NO</v>
      </c>
      <c r="J988" t="str">
        <f>VLOOKUP(A988,'Medical Examinations'!A$1:J3323,10,0)</f>
        <v>Obesity</v>
      </c>
      <c r="K988" t="str">
        <f>VLOOKUP(A988,'Medical Examinations'!A$1:K3322,11,0)</f>
        <v>Diabetes</v>
      </c>
      <c r="L988" t="str">
        <f>VLOOKUP(A988,'Hospitalisation Details'!A$1:L3330,12,0)</f>
        <v>11-Jul-1963</v>
      </c>
      <c r="M988">
        <f>VLOOKUP(A988,'Hospitalisation Details'!A$1:F3331,6,0)</f>
        <v>11319.12</v>
      </c>
      <c r="N988" s="15" t="str">
        <f>VLOOKUP(A988,'Hospitalisation Details'!A$1:G3330,7,0)</f>
        <v>tier - 3</v>
      </c>
      <c r="O988" s="15" t="str">
        <f>VLOOKUP(A988,'Hospitalisation Details'!A$1:H3331,8,0)</f>
        <v>tier - 1</v>
      </c>
      <c r="P988" t="str">
        <f>VLOOKUP(A988,'Hospitalisation Details'!A$1:I3331,9,0)</f>
        <v>R1012</v>
      </c>
      <c r="Q988" s="15">
        <f>VLOOKUP(A988,'Hospitalisation Details'!A$1:M3331,13,0)</f>
        <v>59</v>
      </c>
    </row>
    <row r="989" spans="1:17" ht="15" x14ac:dyDescent="0.25">
      <c r="A989" s="1" t="s">
        <v>1383</v>
      </c>
      <c r="B989" t="str">
        <f>VLOOKUP(A989,'Customer Names'!A$1:D3324,4,0)</f>
        <v>Chiappone</v>
      </c>
      <c r="C989">
        <f>VLOOKUP(A989,'Medical Examinations'!A$1:B3324,2,0)</f>
        <v>48.12</v>
      </c>
      <c r="D989">
        <f>VLOOKUP(A989,'Medical Examinations'!A$1:C3325,3,0)</f>
        <v>4.51</v>
      </c>
      <c r="E989" s="15" t="str">
        <f>VLOOKUP(A989,'Medical Examinations'!A$1:D3324,4,0)</f>
        <v>Yes</v>
      </c>
      <c r="F989" s="15" t="str">
        <f>VLOOKUP(A989,'Medical Examinations'!A$1:E3324,5,0)</f>
        <v>NO</v>
      </c>
      <c r="G989" s="15" t="str">
        <f>VLOOKUP(A989,'Medical Examinations'!A$1:F3324,6,0)</f>
        <v>NO</v>
      </c>
      <c r="H989" s="15">
        <f>VLOOKUP(A989,'Medical Examinations'!A$1:G3324,7,0)</f>
        <v>1</v>
      </c>
      <c r="I989" t="str">
        <f>VLOOKUP(A989,'Medical Examinations'!A$1:H3323,8,0)</f>
        <v>NO</v>
      </c>
      <c r="J989" t="str">
        <f>VLOOKUP(A989,'Medical Examinations'!A$1:J3324,10,0)</f>
        <v>NormalWeight</v>
      </c>
      <c r="K989" t="str">
        <f>VLOOKUP(A989,'Medical Examinations'!A$1:K3323,11,0)</f>
        <v>Normal</v>
      </c>
      <c r="L989" t="str">
        <f>VLOOKUP(A989,'Hospitalisation Details'!A$1:L3331,12,0)</f>
        <v>10-Dec-1995</v>
      </c>
      <c r="M989">
        <f>VLOOKUP(A989,'Hospitalisation Details'!A$1:F3332,6,0)</f>
        <v>11318.57</v>
      </c>
      <c r="N989" s="15" t="str">
        <f>VLOOKUP(A989,'Hospitalisation Details'!A$1:G3331,7,0)</f>
        <v>tier - 3</v>
      </c>
      <c r="O989" s="15" t="str">
        <f>VLOOKUP(A989,'Hospitalisation Details'!A$1:H3332,8,0)</f>
        <v>tier - 2</v>
      </c>
      <c r="P989" t="str">
        <f>VLOOKUP(A989,'Hospitalisation Details'!A$1:I3332,9,0)</f>
        <v>R1026</v>
      </c>
      <c r="Q989" s="15">
        <f>VLOOKUP(A989,'Hospitalisation Details'!A$1:M3332,13,0)</f>
        <v>27</v>
      </c>
    </row>
    <row r="990" spans="1:17" ht="15" x14ac:dyDescent="0.25">
      <c r="A990" s="1" t="s">
        <v>1382</v>
      </c>
      <c r="B990" t="str">
        <f>VLOOKUP(A990,'Customer Names'!A$1:D3325,4,0)</f>
        <v>Opie</v>
      </c>
      <c r="C990">
        <f>VLOOKUP(A990,'Medical Examinations'!A$1:B3325,2,0)</f>
        <v>24.91</v>
      </c>
      <c r="D990">
        <f>VLOOKUP(A990,'Medical Examinations'!A$1:C3326,3,0)</f>
        <v>7.33</v>
      </c>
      <c r="E990" s="15" t="str">
        <f>VLOOKUP(A990,'Medical Examinations'!A$1:D3325,4,0)</f>
        <v>Yes</v>
      </c>
      <c r="F990" s="15" t="str">
        <f>VLOOKUP(A990,'Medical Examinations'!A$1:E3325,5,0)</f>
        <v>NO</v>
      </c>
      <c r="G990" s="15" t="str">
        <f>VLOOKUP(A990,'Medical Examinations'!A$1:F3325,6,0)</f>
        <v>Yes</v>
      </c>
      <c r="H990" s="15">
        <f>VLOOKUP(A990,'Medical Examinations'!A$1:G3325,7,0)</f>
        <v>1</v>
      </c>
      <c r="I990" t="str">
        <f>VLOOKUP(A990,'Medical Examinations'!A$1:H3324,8,0)</f>
        <v>NO</v>
      </c>
      <c r="J990" t="str">
        <f>VLOOKUP(A990,'Medical Examinations'!A$1:J3325,10,0)</f>
        <v>Over Weight</v>
      </c>
      <c r="K990" t="str">
        <f>VLOOKUP(A990,'Medical Examinations'!A$1:K3324,11,0)</f>
        <v>Diabetes</v>
      </c>
      <c r="L990" t="str">
        <f>VLOOKUP(A990,'Hospitalisation Details'!A$1:L3332,12,0)</f>
        <v>22-Nov-1963</v>
      </c>
      <c r="M990">
        <f>VLOOKUP(A990,'Hospitalisation Details'!A$1:F3333,6,0)</f>
        <v>11312.33</v>
      </c>
      <c r="N990" s="15" t="str">
        <f>VLOOKUP(A990,'Hospitalisation Details'!A$1:G3332,7,0)</f>
        <v>tier - 3</v>
      </c>
      <c r="O990" s="15" t="str">
        <f>VLOOKUP(A990,'Hospitalisation Details'!A$1:H3333,8,0)</f>
        <v>tier - 3</v>
      </c>
      <c r="P990" t="str">
        <f>VLOOKUP(A990,'Hospitalisation Details'!A$1:I3333,9,0)</f>
        <v>R1012</v>
      </c>
      <c r="Q990" s="15">
        <f>VLOOKUP(A990,'Hospitalisation Details'!A$1:M3333,13,0)</f>
        <v>59</v>
      </c>
    </row>
    <row r="991" spans="1:17" ht="15" x14ac:dyDescent="0.25">
      <c r="A991" s="1" t="s">
        <v>1381</v>
      </c>
      <c r="B991" t="str">
        <f>VLOOKUP(A991,'Customer Names'!A$1:D3326,4,0)</f>
        <v>Donnelly</v>
      </c>
      <c r="C991">
        <f>VLOOKUP(A991,'Medical Examinations'!A$1:B3326,2,0)</f>
        <v>27.645</v>
      </c>
      <c r="D991">
        <f>VLOOKUP(A991,'Medical Examinations'!A$1:C3327,3,0)</f>
        <v>10.56</v>
      </c>
      <c r="E991" s="15" t="str">
        <f>VLOOKUP(A991,'Medical Examinations'!A$1:D3326,4,0)</f>
        <v>NO</v>
      </c>
      <c r="F991" s="15" t="str">
        <f>VLOOKUP(A991,'Medical Examinations'!A$1:E3326,5,0)</f>
        <v>NO</v>
      </c>
      <c r="G991" s="15" t="str">
        <f>VLOOKUP(A991,'Medical Examinations'!A$1:F3326,6,0)</f>
        <v>NO</v>
      </c>
      <c r="H991" s="15">
        <f>VLOOKUP(A991,'Medical Examinations'!A$1:G3326,7,0)</f>
        <v>0</v>
      </c>
      <c r="I991" t="str">
        <f>VLOOKUP(A991,'Medical Examinations'!A$1:H3325,8,0)</f>
        <v>NO</v>
      </c>
      <c r="J991" t="str">
        <f>VLOOKUP(A991,'Medical Examinations'!A$1:J3326,10,0)</f>
        <v>Obesity</v>
      </c>
      <c r="K991" t="str">
        <f>VLOOKUP(A991,'Medical Examinations'!A$1:K3325,11,0)</f>
        <v>Diabetes</v>
      </c>
      <c r="L991" t="str">
        <f>VLOOKUP(A991,'Hospitalisation Details'!A$1:L3333,12,0)</f>
        <v>6-Oct-1968</v>
      </c>
      <c r="M991">
        <f>VLOOKUP(A991,'Hospitalisation Details'!A$1:F3334,6,0)</f>
        <v>11305.93</v>
      </c>
      <c r="N991" s="15" t="str">
        <f>VLOOKUP(A991,'Hospitalisation Details'!A$1:G3333,7,0)</f>
        <v>tier - 3</v>
      </c>
      <c r="O991" s="15" t="str">
        <f>VLOOKUP(A991,'Hospitalisation Details'!A$1:H3334,8,0)</f>
        <v>tier - 1</v>
      </c>
      <c r="P991" t="str">
        <f>VLOOKUP(A991,'Hospitalisation Details'!A$1:I3334,9,0)</f>
        <v>R1012</v>
      </c>
      <c r="Q991" s="15">
        <f>VLOOKUP(A991,'Hospitalisation Details'!A$1:M3334,13,0)</f>
        <v>54</v>
      </c>
    </row>
    <row r="992" spans="1:17" ht="15" x14ac:dyDescent="0.25">
      <c r="A992" s="1" t="s">
        <v>1380</v>
      </c>
      <c r="B992" t="str">
        <f>VLOOKUP(A992,'Customer Names'!A$1:D3327,4,0)</f>
        <v>Rall</v>
      </c>
      <c r="C992">
        <f>VLOOKUP(A992,'Medical Examinations'!A$1:B3327,2,0)</f>
        <v>33.700000000000003</v>
      </c>
      <c r="D992">
        <f>VLOOKUP(A992,'Medical Examinations'!A$1:C3328,3,0)</f>
        <v>4.01</v>
      </c>
      <c r="E992" s="15" t="str">
        <f>VLOOKUP(A992,'Medical Examinations'!A$1:D3327,4,0)</f>
        <v>NO</v>
      </c>
      <c r="F992" s="15" t="str">
        <f>VLOOKUP(A992,'Medical Examinations'!A$1:E3327,5,0)</f>
        <v>NO</v>
      </c>
      <c r="G992" s="15" t="str">
        <f>VLOOKUP(A992,'Medical Examinations'!A$1:F3327,6,0)</f>
        <v>NO</v>
      </c>
      <c r="H992" s="15">
        <f>VLOOKUP(A992,'Medical Examinations'!A$1:G3327,7,0)</f>
        <v>2</v>
      </c>
      <c r="I992" t="str">
        <f>VLOOKUP(A992,'Medical Examinations'!A$1:H3326,8,0)</f>
        <v>NO</v>
      </c>
      <c r="J992" t="str">
        <f>VLOOKUP(A992,'Medical Examinations'!A$1:J3327,10,0)</f>
        <v>Obesity</v>
      </c>
      <c r="K992" t="str">
        <f>VLOOKUP(A992,'Medical Examinations'!A$1:K3326,11,0)</f>
        <v>Normal</v>
      </c>
      <c r="L992" t="str">
        <f>VLOOKUP(A992,'Hospitalisation Details'!A$1:L3334,12,0)</f>
        <v>25-Sep-1972</v>
      </c>
      <c r="M992">
        <f>VLOOKUP(A992,'Hospitalisation Details'!A$1:F3335,6,0)</f>
        <v>11299.34</v>
      </c>
      <c r="N992" s="15" t="str">
        <f>VLOOKUP(A992,'Hospitalisation Details'!A$1:G3334,7,0)</f>
        <v>tier - 3</v>
      </c>
      <c r="O992" s="15" t="str">
        <f>VLOOKUP(A992,'Hospitalisation Details'!A$1:H3335,8,0)</f>
        <v>tier - 2</v>
      </c>
      <c r="P992" t="str">
        <f>VLOOKUP(A992,'Hospitalisation Details'!A$1:I3335,9,0)</f>
        <v>R1011</v>
      </c>
      <c r="Q992" s="15">
        <f>VLOOKUP(A992,'Hospitalisation Details'!A$1:M3335,13,0)</f>
        <v>50</v>
      </c>
    </row>
    <row r="993" spans="1:17" ht="15" x14ac:dyDescent="0.25">
      <c r="A993" s="1" t="s">
        <v>1379</v>
      </c>
      <c r="B993" t="str">
        <f>VLOOKUP(A993,'Customer Names'!A$1:D3328,4,0)</f>
        <v>Mitchell</v>
      </c>
      <c r="C993">
        <f>VLOOKUP(A993,'Medical Examinations'!A$1:B3328,2,0)</f>
        <v>38.93</v>
      </c>
      <c r="D993">
        <f>VLOOKUP(A993,'Medical Examinations'!A$1:C3329,3,0)</f>
        <v>5.64</v>
      </c>
      <c r="E993" s="15" t="str">
        <f>VLOOKUP(A993,'Medical Examinations'!A$1:D3328,4,0)</f>
        <v>Yes</v>
      </c>
      <c r="F993" s="15" t="str">
        <f>VLOOKUP(A993,'Medical Examinations'!A$1:E3328,5,0)</f>
        <v>NO</v>
      </c>
      <c r="G993" s="15" t="str">
        <f>VLOOKUP(A993,'Medical Examinations'!A$1:F3328,6,0)</f>
        <v>NO</v>
      </c>
      <c r="H993" s="15">
        <f>VLOOKUP(A993,'Medical Examinations'!A$1:G3328,7,0)</f>
        <v>1</v>
      </c>
      <c r="I993" t="str">
        <f>VLOOKUP(A993,'Medical Examinations'!A$1:H3327,8,0)</f>
        <v>NO</v>
      </c>
      <c r="J993" t="str">
        <f>VLOOKUP(A993,'Medical Examinations'!A$1:J3328,10,0)</f>
        <v>Obesity</v>
      </c>
      <c r="K993" t="str">
        <f>VLOOKUP(A993,'Medical Examinations'!A$1:K3327,11,0)</f>
        <v>Normal</v>
      </c>
      <c r="L993" t="str">
        <f>VLOOKUP(A993,'Hospitalisation Details'!A$1:L3335,12,0)</f>
        <v>14-Nov-1988</v>
      </c>
      <c r="M993">
        <f>VLOOKUP(A993,'Hospitalisation Details'!A$1:F3336,6,0)</f>
        <v>11294.57</v>
      </c>
      <c r="N993" s="15" t="str">
        <f>VLOOKUP(A993,'Hospitalisation Details'!A$1:G3335,7,0)</f>
        <v>tier - 3</v>
      </c>
      <c r="O993" s="15" t="str">
        <f>VLOOKUP(A993,'Hospitalisation Details'!A$1:H3336,8,0)</f>
        <v>tier - 1</v>
      </c>
      <c r="P993" t="str">
        <f>VLOOKUP(A993,'Hospitalisation Details'!A$1:I3336,9,0)</f>
        <v>R1022</v>
      </c>
      <c r="Q993" s="15">
        <f>VLOOKUP(A993,'Hospitalisation Details'!A$1:M3336,13,0)</f>
        <v>34</v>
      </c>
    </row>
    <row r="994" spans="1:17" ht="15" x14ac:dyDescent="0.25">
      <c r="A994" s="1" t="s">
        <v>1378</v>
      </c>
      <c r="B994" t="str">
        <f>VLOOKUP(A994,'Customer Names'!A$1:D3329,4,0)</f>
        <v>Chen</v>
      </c>
      <c r="C994">
        <f>VLOOKUP(A994,'Medical Examinations'!A$1:B3329,2,0)</f>
        <v>32.774999999999999</v>
      </c>
      <c r="D994">
        <f>VLOOKUP(A994,'Medical Examinations'!A$1:C3330,3,0)</f>
        <v>8.02</v>
      </c>
      <c r="E994" s="15" t="str">
        <f>VLOOKUP(A994,'Medical Examinations'!A$1:D3329,4,0)</f>
        <v>Yes</v>
      </c>
      <c r="F994" s="15" t="str">
        <f>VLOOKUP(A994,'Medical Examinations'!A$1:E3329,5,0)</f>
        <v>NO</v>
      </c>
      <c r="G994" s="15" t="str">
        <f>VLOOKUP(A994,'Medical Examinations'!A$1:F3329,6,0)</f>
        <v>NO</v>
      </c>
      <c r="H994" s="15">
        <f>VLOOKUP(A994,'Medical Examinations'!A$1:G3329,7,0)</f>
        <v>2</v>
      </c>
      <c r="I994" t="str">
        <f>VLOOKUP(A994,'Medical Examinations'!A$1:H3328,8,0)</f>
        <v>NO</v>
      </c>
      <c r="J994" t="str">
        <f>VLOOKUP(A994,'Medical Examinations'!A$1:J3329,10,0)</f>
        <v>Over Weight</v>
      </c>
      <c r="K994" t="str">
        <f>VLOOKUP(A994,'Medical Examinations'!A$1:K3328,11,0)</f>
        <v>Diabetes</v>
      </c>
      <c r="L994" t="str">
        <f>VLOOKUP(A994,'Hospitalisation Details'!A$1:L3336,12,0)</f>
        <v>22-Jun-1970</v>
      </c>
      <c r="M994">
        <f>VLOOKUP(A994,'Hospitalisation Details'!A$1:F3337,6,0)</f>
        <v>11289.11</v>
      </c>
      <c r="N994" s="15" t="str">
        <f>VLOOKUP(A994,'Hospitalisation Details'!A$1:G3336,7,0)</f>
        <v>tier - 3</v>
      </c>
      <c r="O994" s="15" t="str">
        <f>VLOOKUP(A994,'Hospitalisation Details'!A$1:H3337,8,0)</f>
        <v>tier - 1</v>
      </c>
      <c r="P994" t="str">
        <f>VLOOKUP(A994,'Hospitalisation Details'!A$1:I3337,9,0)</f>
        <v>R1012</v>
      </c>
      <c r="Q994" s="15">
        <f>VLOOKUP(A994,'Hospitalisation Details'!A$1:M3337,13,0)</f>
        <v>52</v>
      </c>
    </row>
    <row r="995" spans="1:17" ht="15" x14ac:dyDescent="0.25">
      <c r="A995" s="1" t="s">
        <v>1377</v>
      </c>
      <c r="B995" t="str">
        <f>VLOOKUP(A995,'Customer Names'!A$1:D3330,4,0)</f>
        <v>Tufaro</v>
      </c>
      <c r="C995">
        <f>VLOOKUP(A995,'Medical Examinations'!A$1:B3330,2,0)</f>
        <v>29.83</v>
      </c>
      <c r="D995">
        <f>VLOOKUP(A995,'Medical Examinations'!A$1:C3331,3,0)</f>
        <v>7.2</v>
      </c>
      <c r="E995" s="15" t="str">
        <f>VLOOKUP(A995,'Medical Examinations'!A$1:D3330,4,0)</f>
        <v>Yes</v>
      </c>
      <c r="F995" s="15" t="str">
        <f>VLOOKUP(A995,'Medical Examinations'!A$1:E3330,5,0)</f>
        <v>NO</v>
      </c>
      <c r="G995" s="15" t="str">
        <f>VLOOKUP(A995,'Medical Examinations'!A$1:F3330,6,0)</f>
        <v>NO</v>
      </c>
      <c r="H995" s="15">
        <f>VLOOKUP(A995,'Medical Examinations'!A$1:G3330,7,0)</f>
        <v>0</v>
      </c>
      <c r="I995" t="str">
        <f>VLOOKUP(A995,'Medical Examinations'!A$1:H3329,8,0)</f>
        <v>NO</v>
      </c>
      <c r="J995" t="str">
        <f>VLOOKUP(A995,'Medical Examinations'!A$1:J3330,10,0)</f>
        <v>Over Weight</v>
      </c>
      <c r="K995" t="str">
        <f>VLOOKUP(A995,'Medical Examinations'!A$1:K3329,11,0)</f>
        <v>Diabetes</v>
      </c>
      <c r="L995" t="str">
        <f>VLOOKUP(A995,'Hospitalisation Details'!A$1:L3337,12,0)</f>
        <v>14-Jun-1967</v>
      </c>
      <c r="M995">
        <f>VLOOKUP(A995,'Hospitalisation Details'!A$1:F3338,6,0)</f>
        <v>11286.54</v>
      </c>
      <c r="N995" s="15" t="str">
        <f>VLOOKUP(A995,'Hospitalisation Details'!A$1:G3337,7,0)</f>
        <v>tier - 3</v>
      </c>
      <c r="O995" s="15" t="str">
        <f>VLOOKUP(A995,'Hospitalisation Details'!A$1:H3338,8,0)</f>
        <v>tier - 3</v>
      </c>
      <c r="P995" t="str">
        <f>VLOOKUP(A995,'Hospitalisation Details'!A$1:I3338,9,0)</f>
        <v>R1024</v>
      </c>
      <c r="Q995" s="15">
        <f>VLOOKUP(A995,'Hospitalisation Details'!A$1:M3338,13,0)</f>
        <v>55</v>
      </c>
    </row>
    <row r="996" spans="1:17" ht="15" x14ac:dyDescent="0.25">
      <c r="A996" s="1" t="s">
        <v>1376</v>
      </c>
      <c r="B996" t="str">
        <f>VLOOKUP(A996,'Customer Names'!A$1:D3331,4,0)</f>
        <v>Peters</v>
      </c>
      <c r="C996">
        <f>VLOOKUP(A996,'Medical Examinations'!A$1:B3331,2,0)</f>
        <v>28.31</v>
      </c>
      <c r="D996">
        <f>VLOOKUP(A996,'Medical Examinations'!A$1:C3332,3,0)</f>
        <v>4.55</v>
      </c>
      <c r="E996" s="15" t="str">
        <f>VLOOKUP(A996,'Medical Examinations'!A$1:D3331,4,0)</f>
        <v>NO</v>
      </c>
      <c r="F996" s="15" t="str">
        <f>VLOOKUP(A996,'Medical Examinations'!A$1:E3331,5,0)</f>
        <v>Yes</v>
      </c>
      <c r="G996" s="15" t="str">
        <f>VLOOKUP(A996,'Medical Examinations'!A$1:F3331,6,0)</f>
        <v>NO</v>
      </c>
      <c r="H996" s="15">
        <f>VLOOKUP(A996,'Medical Examinations'!A$1:G3331,7,0)</f>
        <v>1</v>
      </c>
      <c r="I996" t="str">
        <f>VLOOKUP(A996,'Medical Examinations'!A$1:H3330,8,0)</f>
        <v>NO</v>
      </c>
      <c r="J996" t="str">
        <f>VLOOKUP(A996,'Medical Examinations'!A$1:J3331,10,0)</f>
        <v>Over Weight</v>
      </c>
      <c r="K996" t="str">
        <f>VLOOKUP(A996,'Medical Examinations'!A$1:K3330,11,0)</f>
        <v>Normal</v>
      </c>
      <c r="L996" t="str">
        <f>VLOOKUP(A996,'Hospitalisation Details'!A$1:L3338,12,0)</f>
        <v>4-Oct-2004</v>
      </c>
      <c r="M996">
        <f>VLOOKUP(A996,'Hospitalisation Details'!A$1:F3339,6,0)</f>
        <v>11272.33</v>
      </c>
      <c r="N996" s="15" t="str">
        <f>VLOOKUP(A996,'Hospitalisation Details'!A$1:G3338,7,0)</f>
        <v>tier - 3</v>
      </c>
      <c r="O996" s="15" t="str">
        <f>VLOOKUP(A996,'Hospitalisation Details'!A$1:H3339,8,0)</f>
        <v>tier - 2</v>
      </c>
      <c r="P996" t="str">
        <f>VLOOKUP(A996,'Hospitalisation Details'!A$1:I3339,9,0)</f>
        <v>R1019</v>
      </c>
      <c r="Q996" s="15">
        <f>VLOOKUP(A996,'Hospitalisation Details'!A$1:M3339,13,0)</f>
        <v>18</v>
      </c>
    </row>
    <row r="997" spans="1:17" ht="15" x14ac:dyDescent="0.25">
      <c r="A997" s="1" t="s">
        <v>1375</v>
      </c>
      <c r="B997" t="str">
        <f>VLOOKUP(A997,'Customer Names'!A$1:D3332,4,0)</f>
        <v>Susedik</v>
      </c>
      <c r="C997">
        <f>VLOOKUP(A997,'Medical Examinations'!A$1:B3332,2,0)</f>
        <v>29.79</v>
      </c>
      <c r="D997">
        <f>VLOOKUP(A997,'Medical Examinations'!A$1:C3333,3,0)</f>
        <v>9.0299999999999994</v>
      </c>
      <c r="E997" s="15" t="str">
        <f>VLOOKUP(A997,'Medical Examinations'!A$1:D3332,4,0)</f>
        <v>NO</v>
      </c>
      <c r="F997" s="15" t="str">
        <f>VLOOKUP(A997,'Medical Examinations'!A$1:E3332,5,0)</f>
        <v>NO</v>
      </c>
      <c r="G997" s="15" t="str">
        <f>VLOOKUP(A997,'Medical Examinations'!A$1:F3332,6,0)</f>
        <v>NO</v>
      </c>
      <c r="H997" s="15">
        <f>VLOOKUP(A997,'Medical Examinations'!A$1:G3332,7,0)</f>
        <v>0</v>
      </c>
      <c r="I997" t="str">
        <f>VLOOKUP(A997,'Medical Examinations'!A$1:H3331,8,0)</f>
        <v>NO</v>
      </c>
      <c r="J997" t="str">
        <f>VLOOKUP(A997,'Medical Examinations'!A$1:J3332,10,0)</f>
        <v>Obesity</v>
      </c>
      <c r="K997" t="str">
        <f>VLOOKUP(A997,'Medical Examinations'!A$1:K3331,11,0)</f>
        <v>Diabetes</v>
      </c>
      <c r="L997" t="str">
        <f>VLOOKUP(A997,'Hospitalisation Details'!A$1:L3339,12,0)</f>
        <v>26-Dec-1971</v>
      </c>
      <c r="M997">
        <f>VLOOKUP(A997,'Hospitalisation Details'!A$1:F3340,6,0)</f>
        <v>11265.71</v>
      </c>
      <c r="N997" s="15" t="str">
        <f>VLOOKUP(A997,'Hospitalisation Details'!A$1:G3339,7,0)</f>
        <v>tier - 3</v>
      </c>
      <c r="O997" s="15" t="str">
        <f>VLOOKUP(A997,'Hospitalisation Details'!A$1:H3340,8,0)</f>
        <v>tier - 1</v>
      </c>
      <c r="P997" t="str">
        <f>VLOOKUP(A997,'Hospitalisation Details'!A$1:I3340,9,0)</f>
        <v>R1025</v>
      </c>
      <c r="Q997" s="15">
        <f>VLOOKUP(A997,'Hospitalisation Details'!A$1:M3340,13,0)</f>
        <v>51</v>
      </c>
    </row>
    <row r="998" spans="1:17" ht="15" x14ac:dyDescent="0.25">
      <c r="A998" s="1" t="s">
        <v>1374</v>
      </c>
      <c r="B998" t="str">
        <f>VLOOKUP(A998,'Customer Names'!A$1:D3333,4,0)</f>
        <v>Garcia</v>
      </c>
      <c r="C998">
        <f>VLOOKUP(A998,'Medical Examinations'!A$1:B3333,2,0)</f>
        <v>36.6</v>
      </c>
      <c r="D998">
        <f>VLOOKUP(A998,'Medical Examinations'!A$1:C3334,3,0)</f>
        <v>5.2</v>
      </c>
      <c r="E998" s="15" t="str">
        <f>VLOOKUP(A998,'Medical Examinations'!A$1:D3333,4,0)</f>
        <v>Yes</v>
      </c>
      <c r="F998" s="15" t="str">
        <f>VLOOKUP(A998,'Medical Examinations'!A$1:E3333,5,0)</f>
        <v>NO</v>
      </c>
      <c r="G998" s="15" t="str">
        <f>VLOOKUP(A998,'Medical Examinations'!A$1:F3333,6,0)</f>
        <v>Yes</v>
      </c>
      <c r="H998" s="15">
        <f>VLOOKUP(A998,'Medical Examinations'!A$1:G3333,7,0)</f>
        <v>1</v>
      </c>
      <c r="I998" t="str">
        <f>VLOOKUP(A998,'Medical Examinations'!A$1:H3332,8,0)</f>
        <v>NO</v>
      </c>
      <c r="J998" t="str">
        <f>VLOOKUP(A998,'Medical Examinations'!A$1:J3333,10,0)</f>
        <v>Obesity</v>
      </c>
      <c r="K998" t="str">
        <f>VLOOKUP(A998,'Medical Examinations'!A$1:K3332,11,0)</f>
        <v>Normal</v>
      </c>
      <c r="L998" t="str">
        <f>VLOOKUP(A998,'Hospitalisation Details'!A$1:L3340,12,0)</f>
        <v>11-Oct-1969</v>
      </c>
      <c r="M998">
        <f>VLOOKUP(A998,'Hospitalisation Details'!A$1:F3341,6,0)</f>
        <v>11264.54</v>
      </c>
      <c r="N998" s="15" t="str">
        <f>VLOOKUP(A998,'Hospitalisation Details'!A$1:G3340,7,0)</f>
        <v>tier - 3</v>
      </c>
      <c r="O998" s="15" t="str">
        <f>VLOOKUP(A998,'Hospitalisation Details'!A$1:H3341,8,0)</f>
        <v>tier - 2</v>
      </c>
      <c r="P998" t="str">
        <f>VLOOKUP(A998,'Hospitalisation Details'!A$1:I3341,9,0)</f>
        <v>R1011</v>
      </c>
      <c r="Q998" s="15">
        <f>VLOOKUP(A998,'Hospitalisation Details'!A$1:M3341,13,0)</f>
        <v>53</v>
      </c>
    </row>
    <row r="999" spans="1:17" ht="15" x14ac:dyDescent="0.25">
      <c r="A999" s="1" t="s">
        <v>1373</v>
      </c>
      <c r="B999" t="str">
        <f>VLOOKUP(A999,'Customer Names'!A$1:D3334,4,0)</f>
        <v>Deady</v>
      </c>
      <c r="C999">
        <f>VLOOKUP(A999,'Medical Examinations'!A$1:B3334,2,0)</f>
        <v>35.93</v>
      </c>
      <c r="D999">
        <f>VLOOKUP(A999,'Medical Examinations'!A$1:C3335,3,0)</f>
        <v>8.3000000000000007</v>
      </c>
      <c r="E999" s="15" t="str">
        <f>VLOOKUP(A999,'Medical Examinations'!A$1:D3334,4,0)</f>
        <v>Yes</v>
      </c>
      <c r="F999" s="15" t="str">
        <f>VLOOKUP(A999,'Medical Examinations'!A$1:E3334,5,0)</f>
        <v>NO</v>
      </c>
      <c r="G999" s="15" t="str">
        <f>VLOOKUP(A999,'Medical Examinations'!A$1:F3334,6,0)</f>
        <v>NO</v>
      </c>
      <c r="H999" s="15">
        <f>VLOOKUP(A999,'Medical Examinations'!A$1:G3334,7,0)</f>
        <v>0</v>
      </c>
      <c r="I999" t="str">
        <f>VLOOKUP(A999,'Medical Examinations'!A$1:H3333,8,0)</f>
        <v>NO</v>
      </c>
      <c r="J999" t="str">
        <f>VLOOKUP(A999,'Medical Examinations'!A$1:J3334,10,0)</f>
        <v>Over Weight</v>
      </c>
      <c r="K999" t="str">
        <f>VLOOKUP(A999,'Medical Examinations'!A$1:K3333,11,0)</f>
        <v>Diabetes</v>
      </c>
      <c r="L999" t="str">
        <f>VLOOKUP(A999,'Hospitalisation Details'!A$1:L3341,12,0)</f>
        <v>2-Oct-1981</v>
      </c>
      <c r="M999">
        <f>VLOOKUP(A999,'Hospitalisation Details'!A$1:F3342,6,0)</f>
        <v>11255.29</v>
      </c>
      <c r="N999" s="15" t="str">
        <f>VLOOKUP(A999,'Hospitalisation Details'!A$1:G3341,7,0)</f>
        <v>tier - 3</v>
      </c>
      <c r="O999" s="15" t="str">
        <f>VLOOKUP(A999,'Hospitalisation Details'!A$1:H3342,8,0)</f>
        <v>tier - 1</v>
      </c>
      <c r="P999" t="str">
        <f>VLOOKUP(A999,'Hospitalisation Details'!A$1:I3342,9,0)</f>
        <v>R1026</v>
      </c>
      <c r="Q999" s="15">
        <f>VLOOKUP(A999,'Hospitalisation Details'!A$1:M3342,13,0)</f>
        <v>41</v>
      </c>
    </row>
    <row r="1000" spans="1:17" ht="15" x14ac:dyDescent="0.25">
      <c r="A1000" s="1" t="s">
        <v>1372</v>
      </c>
      <c r="B1000" t="str">
        <f>VLOOKUP(A1000,'Customer Names'!A$1:D3335,4,0)</f>
        <v>Campbell</v>
      </c>
      <c r="C1000">
        <f>VLOOKUP(A1000,'Medical Examinations'!A$1:B3335,2,0)</f>
        <v>28.6</v>
      </c>
      <c r="D1000">
        <f>VLOOKUP(A1000,'Medical Examinations'!A$1:C3336,3,0)</f>
        <v>5.56</v>
      </c>
      <c r="E1000" s="15" t="str">
        <f>VLOOKUP(A1000,'Medical Examinations'!A$1:D3335,4,0)</f>
        <v>Yes</v>
      </c>
      <c r="F1000" s="15" t="str">
        <f>VLOOKUP(A1000,'Medical Examinations'!A$1:E3335,5,0)</f>
        <v>NO</v>
      </c>
      <c r="G1000" s="15" t="str">
        <f>VLOOKUP(A1000,'Medical Examinations'!A$1:F3335,6,0)</f>
        <v>Yes</v>
      </c>
      <c r="H1000" s="15">
        <f>VLOOKUP(A1000,'Medical Examinations'!A$1:G3335,7,0)</f>
        <v>1</v>
      </c>
      <c r="I1000" t="str">
        <f>VLOOKUP(A1000,'Medical Examinations'!A$1:H3334,8,0)</f>
        <v>NO</v>
      </c>
      <c r="J1000" t="str">
        <f>VLOOKUP(A1000,'Medical Examinations'!A$1:J3335,10,0)</f>
        <v>Obesity</v>
      </c>
      <c r="K1000" t="str">
        <f>VLOOKUP(A1000,'Medical Examinations'!A$1:K3334,11,0)</f>
        <v>Normal</v>
      </c>
      <c r="L1000" t="str">
        <f>VLOOKUP(A1000,'Hospitalisation Details'!A$1:L3342,12,0)</f>
        <v>20-Aug-1969</v>
      </c>
      <c r="M1000">
        <f>VLOOKUP(A1000,'Hospitalisation Details'!A$1:F3343,6,0)</f>
        <v>11253.42</v>
      </c>
      <c r="N1000" s="15" t="str">
        <f>VLOOKUP(A1000,'Hospitalisation Details'!A$1:G3342,7,0)</f>
        <v>tier - 3</v>
      </c>
      <c r="O1000" s="15" t="str">
        <f>VLOOKUP(A1000,'Hospitalisation Details'!A$1:H3343,8,0)</f>
        <v>tier - 1</v>
      </c>
      <c r="P1000" t="str">
        <f>VLOOKUP(A1000,'Hospitalisation Details'!A$1:I3343,9,0)</f>
        <v>R1011</v>
      </c>
      <c r="Q1000" s="15">
        <f>VLOOKUP(A1000,'Hospitalisation Details'!A$1:M3343,13,0)</f>
        <v>53</v>
      </c>
    </row>
    <row r="1001" spans="1:17" ht="15" x14ac:dyDescent="0.25">
      <c r="A1001" s="1" t="s">
        <v>1371</v>
      </c>
      <c r="B1001" t="str">
        <f>VLOOKUP(A1001,'Customer Names'!A$1:D3336,4,0)</f>
        <v>Schaefer</v>
      </c>
      <c r="C1001">
        <f>VLOOKUP(A1001,'Medical Examinations'!A$1:B3336,2,0)</f>
        <v>39.17</v>
      </c>
      <c r="D1001">
        <f>VLOOKUP(A1001,'Medical Examinations'!A$1:C3337,3,0)</f>
        <v>4.1500000000000004</v>
      </c>
      <c r="E1001" s="15" t="str">
        <f>VLOOKUP(A1001,'Medical Examinations'!A$1:D3336,4,0)</f>
        <v>NO</v>
      </c>
      <c r="F1001" s="15" t="str">
        <f>VLOOKUP(A1001,'Medical Examinations'!A$1:E3336,5,0)</f>
        <v>NO</v>
      </c>
      <c r="G1001" s="15" t="str">
        <f>VLOOKUP(A1001,'Medical Examinations'!A$1:F3336,6,0)</f>
        <v>NO</v>
      </c>
      <c r="H1001" s="15">
        <f>VLOOKUP(A1001,'Medical Examinations'!A$1:G3336,7,0)</f>
        <v>0</v>
      </c>
      <c r="I1001" t="str">
        <f>VLOOKUP(A1001,'Medical Examinations'!A$1:H3335,8,0)</f>
        <v>NO</v>
      </c>
      <c r="J1001" t="str">
        <f>VLOOKUP(A1001,'Medical Examinations'!A$1:J3336,10,0)</f>
        <v>Over Weight</v>
      </c>
      <c r="K1001" t="str">
        <f>VLOOKUP(A1001,'Medical Examinations'!A$1:K3335,11,0)</f>
        <v>Normal</v>
      </c>
      <c r="L1001" t="str">
        <f>VLOOKUP(A1001,'Hospitalisation Details'!A$1:L3343,12,0)</f>
        <v>17-Dec-1989</v>
      </c>
      <c r="M1001">
        <f>VLOOKUP(A1001,'Hospitalisation Details'!A$1:F3344,6,0)</f>
        <v>11250.43</v>
      </c>
      <c r="N1001" s="15" t="str">
        <f>VLOOKUP(A1001,'Hospitalisation Details'!A$1:G3343,7,0)</f>
        <v>tier - 3</v>
      </c>
      <c r="O1001" s="15" t="str">
        <f>VLOOKUP(A1001,'Hospitalisation Details'!A$1:H3344,8,0)</f>
        <v>tier - 2</v>
      </c>
      <c r="P1001" t="str">
        <f>VLOOKUP(A1001,'Hospitalisation Details'!A$1:I3344,9,0)</f>
        <v>R1026</v>
      </c>
      <c r="Q1001" s="15">
        <f>VLOOKUP(A1001,'Hospitalisation Details'!A$1:M3344,13,0)</f>
        <v>33</v>
      </c>
    </row>
    <row r="1002" spans="1:17" ht="15" x14ac:dyDescent="0.25">
      <c r="A1002" s="1" t="s">
        <v>1370</v>
      </c>
      <c r="B1002" t="str">
        <f>VLOOKUP(A1002,'Customer Names'!A$1:D3337,4,0)</f>
        <v>D'Alessandro</v>
      </c>
      <c r="C1002">
        <f>VLOOKUP(A1002,'Medical Examinations'!A$1:B3337,2,0)</f>
        <v>26.41</v>
      </c>
      <c r="D1002">
        <f>VLOOKUP(A1002,'Medical Examinations'!A$1:C3338,3,0)</f>
        <v>5.99</v>
      </c>
      <c r="E1002" s="15" t="str">
        <f>VLOOKUP(A1002,'Medical Examinations'!A$1:D3337,4,0)</f>
        <v>Yes</v>
      </c>
      <c r="F1002" s="15" t="str">
        <f>VLOOKUP(A1002,'Medical Examinations'!A$1:E3337,5,0)</f>
        <v>NO</v>
      </c>
      <c r="G1002" s="15" t="str">
        <f>VLOOKUP(A1002,'Medical Examinations'!A$1:F3337,6,0)</f>
        <v>Yes</v>
      </c>
      <c r="H1002" s="15">
        <f>VLOOKUP(A1002,'Medical Examinations'!A$1:G3337,7,0)</f>
        <v>1</v>
      </c>
      <c r="I1002" t="str">
        <f>VLOOKUP(A1002,'Medical Examinations'!A$1:H3336,8,0)</f>
        <v>NO</v>
      </c>
      <c r="J1002" t="str">
        <f>VLOOKUP(A1002,'Medical Examinations'!A$1:J3337,10,0)</f>
        <v>Obesity</v>
      </c>
      <c r="K1002" t="str">
        <f>VLOOKUP(A1002,'Medical Examinations'!A$1:K3336,11,0)</f>
        <v>Pre-Diabetes</v>
      </c>
      <c r="L1002" t="str">
        <f>VLOOKUP(A1002,'Hospitalisation Details'!A$1:L3344,12,0)</f>
        <v>30-Dec-1969</v>
      </c>
      <c r="M1002">
        <f>VLOOKUP(A1002,'Hospitalisation Details'!A$1:F3345,6,0)</f>
        <v>11244.38</v>
      </c>
      <c r="N1002" s="15" t="str">
        <f>VLOOKUP(A1002,'Hospitalisation Details'!A$1:G3344,7,0)</f>
        <v>tier - 3</v>
      </c>
      <c r="O1002" s="15" t="str">
        <f>VLOOKUP(A1002,'Hospitalisation Details'!A$1:H3345,8,0)</f>
        <v>tier - 1</v>
      </c>
      <c r="P1002" t="str">
        <f>VLOOKUP(A1002,'Hospitalisation Details'!A$1:I3345,9,0)</f>
        <v>R1016</v>
      </c>
      <c r="Q1002" s="15">
        <f>VLOOKUP(A1002,'Hospitalisation Details'!A$1:M3345,13,0)</f>
        <v>53</v>
      </c>
    </row>
    <row r="1003" spans="1:17" ht="15" x14ac:dyDescent="0.25">
      <c r="A1003" s="1" t="s">
        <v>1369</v>
      </c>
      <c r="B1003" t="str">
        <f>VLOOKUP(A1003,'Customer Names'!A$1:D3338,4,0)</f>
        <v>Wyss</v>
      </c>
      <c r="C1003">
        <f>VLOOKUP(A1003,'Medical Examinations'!A$1:B3338,2,0)</f>
        <v>30.63</v>
      </c>
      <c r="D1003">
        <f>VLOOKUP(A1003,'Medical Examinations'!A$1:C3339,3,0)</f>
        <v>5.8</v>
      </c>
      <c r="E1003" s="15" t="str">
        <f>VLOOKUP(A1003,'Medical Examinations'!A$1:D3338,4,0)</f>
        <v>Yes</v>
      </c>
      <c r="F1003" s="15" t="str">
        <f>VLOOKUP(A1003,'Medical Examinations'!A$1:E3338,5,0)</f>
        <v>NO</v>
      </c>
      <c r="G1003" s="15" t="str">
        <f>VLOOKUP(A1003,'Medical Examinations'!A$1:F3338,6,0)</f>
        <v>NO</v>
      </c>
      <c r="H1003" s="15">
        <f>VLOOKUP(A1003,'Medical Examinations'!A$1:G3338,7,0)</f>
        <v>0</v>
      </c>
      <c r="I1003" t="str">
        <f>VLOOKUP(A1003,'Medical Examinations'!A$1:H3337,8,0)</f>
        <v>NO</v>
      </c>
      <c r="J1003" t="str">
        <f>VLOOKUP(A1003,'Medical Examinations'!A$1:J3338,10,0)</f>
        <v>Obesity</v>
      </c>
      <c r="K1003" t="str">
        <f>VLOOKUP(A1003,'Medical Examinations'!A$1:K3337,11,0)</f>
        <v>Pre-Diabetes</v>
      </c>
      <c r="L1003" t="str">
        <f>VLOOKUP(A1003,'Hospitalisation Details'!A$1:L3345,12,0)</f>
        <v>28-Jun-1976</v>
      </c>
      <c r="M1003">
        <f>VLOOKUP(A1003,'Hospitalisation Details'!A$1:F3346,6,0)</f>
        <v>11217.35</v>
      </c>
      <c r="N1003" s="15" t="str">
        <f>VLOOKUP(A1003,'Hospitalisation Details'!A$1:G3345,7,0)</f>
        <v>tier - 3</v>
      </c>
      <c r="O1003" s="15" t="str">
        <f>VLOOKUP(A1003,'Hospitalisation Details'!A$1:H3346,8,0)</f>
        <v>tier - 2</v>
      </c>
      <c r="P1003" t="str">
        <f>VLOOKUP(A1003,'Hospitalisation Details'!A$1:I3346,9,0)</f>
        <v>R1025</v>
      </c>
      <c r="Q1003" s="15">
        <f>VLOOKUP(A1003,'Hospitalisation Details'!A$1:M3346,13,0)</f>
        <v>46</v>
      </c>
    </row>
    <row r="1004" spans="1:17" ht="15" x14ac:dyDescent="0.25">
      <c r="A1004" s="1" t="s">
        <v>1368</v>
      </c>
      <c r="B1004" t="str">
        <f>VLOOKUP(A1004,'Customer Names'!A$1:D3339,4,0)</f>
        <v>Rose</v>
      </c>
      <c r="C1004">
        <f>VLOOKUP(A1004,'Medical Examinations'!A$1:B3339,2,0)</f>
        <v>31.73</v>
      </c>
      <c r="D1004">
        <f>VLOOKUP(A1004,'Medical Examinations'!A$1:C3340,3,0)</f>
        <v>7.32</v>
      </c>
      <c r="E1004" s="15" t="str">
        <f>VLOOKUP(A1004,'Medical Examinations'!A$1:D3339,4,0)</f>
        <v>Yes</v>
      </c>
      <c r="F1004" s="15" t="str">
        <f>VLOOKUP(A1004,'Medical Examinations'!A$1:E3339,5,0)</f>
        <v>NO</v>
      </c>
      <c r="G1004" s="15" t="str">
        <f>VLOOKUP(A1004,'Medical Examinations'!A$1:F3339,6,0)</f>
        <v>NO</v>
      </c>
      <c r="H1004" s="15">
        <f>VLOOKUP(A1004,'Medical Examinations'!A$1:G3339,7,0)</f>
        <v>2</v>
      </c>
      <c r="I1004" t="str">
        <f>VLOOKUP(A1004,'Medical Examinations'!A$1:H3338,8,0)</f>
        <v>NO</v>
      </c>
      <c r="J1004" t="str">
        <f>VLOOKUP(A1004,'Medical Examinations'!A$1:J3339,10,0)</f>
        <v>Obesity</v>
      </c>
      <c r="K1004" t="str">
        <f>VLOOKUP(A1004,'Medical Examinations'!A$1:K3338,11,0)</f>
        <v>Diabetes</v>
      </c>
      <c r="L1004" t="str">
        <f>VLOOKUP(A1004,'Hospitalisation Details'!A$1:L3346,12,0)</f>
        <v>14-Jun-1970</v>
      </c>
      <c r="M1004">
        <f>VLOOKUP(A1004,'Hospitalisation Details'!A$1:F3347,6,0)</f>
        <v>11187.66</v>
      </c>
      <c r="N1004" s="15" t="str">
        <f>VLOOKUP(A1004,'Hospitalisation Details'!A$1:G3346,7,0)</f>
        <v>tier - 3</v>
      </c>
      <c r="O1004" s="15" t="str">
        <f>VLOOKUP(A1004,'Hospitalisation Details'!A$1:H3347,8,0)</f>
        <v>tier - 2</v>
      </c>
      <c r="P1004" t="str">
        <f>VLOOKUP(A1004,'Hospitalisation Details'!A$1:I3347,9,0)</f>
        <v>R1012</v>
      </c>
      <c r="Q1004" s="15">
        <f>VLOOKUP(A1004,'Hospitalisation Details'!A$1:M3347,13,0)</f>
        <v>52</v>
      </c>
    </row>
    <row r="1005" spans="1:17" ht="15" x14ac:dyDescent="0.25">
      <c r="A1005" s="1" t="s">
        <v>1367</v>
      </c>
      <c r="B1005" t="str">
        <f>VLOOKUP(A1005,'Customer Names'!A$1:D3340,4,0)</f>
        <v>Hopper</v>
      </c>
      <c r="C1005">
        <f>VLOOKUP(A1005,'Medical Examinations'!A$1:B3340,2,0)</f>
        <v>30.7</v>
      </c>
      <c r="D1005">
        <f>VLOOKUP(A1005,'Medical Examinations'!A$1:C3341,3,0)</f>
        <v>5.16</v>
      </c>
      <c r="E1005" s="15" t="str">
        <f>VLOOKUP(A1005,'Medical Examinations'!A$1:D3340,4,0)</f>
        <v>NO</v>
      </c>
      <c r="F1005" s="15" t="str">
        <f>VLOOKUP(A1005,'Medical Examinations'!A$1:E3340,5,0)</f>
        <v>NO</v>
      </c>
      <c r="G1005" s="15" t="str">
        <f>VLOOKUP(A1005,'Medical Examinations'!A$1:F3340,6,0)</f>
        <v>NO</v>
      </c>
      <c r="H1005" s="15">
        <f>VLOOKUP(A1005,'Medical Examinations'!A$1:G3340,7,0)</f>
        <v>2</v>
      </c>
      <c r="I1005" t="str">
        <f>VLOOKUP(A1005,'Medical Examinations'!A$1:H3339,8,0)</f>
        <v>NO</v>
      </c>
      <c r="J1005" t="str">
        <f>VLOOKUP(A1005,'Medical Examinations'!A$1:J3340,10,0)</f>
        <v>Over Weight</v>
      </c>
      <c r="K1005" t="str">
        <f>VLOOKUP(A1005,'Medical Examinations'!A$1:K3339,11,0)</f>
        <v>Normal</v>
      </c>
      <c r="L1005" t="str">
        <f>VLOOKUP(A1005,'Hospitalisation Details'!A$1:L3347,12,0)</f>
        <v>3-Sep-1972</v>
      </c>
      <c r="M1005">
        <f>VLOOKUP(A1005,'Hospitalisation Details'!A$1:F3348,6,0)</f>
        <v>11186.2</v>
      </c>
      <c r="N1005" s="15" t="str">
        <f>VLOOKUP(A1005,'Hospitalisation Details'!A$1:G3347,7,0)</f>
        <v>tier - 3</v>
      </c>
      <c r="O1005" s="15" t="str">
        <f>VLOOKUP(A1005,'Hospitalisation Details'!A$1:H3348,8,0)</f>
        <v>tier - 2</v>
      </c>
      <c r="P1005" t="str">
        <f>VLOOKUP(A1005,'Hospitalisation Details'!A$1:I3348,9,0)</f>
        <v>R1021</v>
      </c>
      <c r="Q1005" s="15">
        <f>VLOOKUP(A1005,'Hospitalisation Details'!A$1:M3348,13,0)</f>
        <v>50</v>
      </c>
    </row>
    <row r="1006" spans="1:17" ht="15" x14ac:dyDescent="0.25">
      <c r="A1006" s="1" t="s">
        <v>1366</v>
      </c>
      <c r="B1006" t="str">
        <f>VLOOKUP(A1006,'Customer Names'!A$1:D3341,4,0)</f>
        <v>Finneran</v>
      </c>
      <c r="C1006">
        <f>VLOOKUP(A1006,'Medical Examinations'!A$1:B3341,2,0)</f>
        <v>25.934999999999999</v>
      </c>
      <c r="D1006">
        <f>VLOOKUP(A1006,'Medical Examinations'!A$1:C3342,3,0)</f>
        <v>5.96</v>
      </c>
      <c r="E1006" s="15" t="str">
        <f>VLOOKUP(A1006,'Medical Examinations'!A$1:D3341,4,0)</f>
        <v>Yes</v>
      </c>
      <c r="F1006" s="15" t="str">
        <f>VLOOKUP(A1006,'Medical Examinations'!A$1:E3341,5,0)</f>
        <v>NO</v>
      </c>
      <c r="G1006" s="15" t="str">
        <f>VLOOKUP(A1006,'Medical Examinations'!A$1:F3341,6,0)</f>
        <v>NO</v>
      </c>
      <c r="H1006" s="15">
        <f>VLOOKUP(A1006,'Medical Examinations'!A$1:G3341,7,0)</f>
        <v>2</v>
      </c>
      <c r="I1006" t="str">
        <f>VLOOKUP(A1006,'Medical Examinations'!A$1:H3340,8,0)</f>
        <v>NO</v>
      </c>
      <c r="J1006" t="str">
        <f>VLOOKUP(A1006,'Medical Examinations'!A$1:J3341,10,0)</f>
        <v>Obesity</v>
      </c>
      <c r="K1006" t="str">
        <f>VLOOKUP(A1006,'Medical Examinations'!A$1:K3340,11,0)</f>
        <v>Pre-Diabetes</v>
      </c>
      <c r="L1006" t="str">
        <f>VLOOKUP(A1006,'Hospitalisation Details'!A$1:L3348,12,0)</f>
        <v>6-Aug-1966</v>
      </c>
      <c r="M1006">
        <f>VLOOKUP(A1006,'Hospitalisation Details'!A$1:F3349,6,0)</f>
        <v>11165.42</v>
      </c>
      <c r="N1006" s="15" t="str">
        <f>VLOOKUP(A1006,'Hospitalisation Details'!A$1:G3348,7,0)</f>
        <v>tier - 3</v>
      </c>
      <c r="O1006" s="15" t="str">
        <f>VLOOKUP(A1006,'Hospitalisation Details'!A$1:H3349,8,0)</f>
        <v>tier - 1</v>
      </c>
      <c r="P1006" t="str">
        <f>VLOOKUP(A1006,'Hospitalisation Details'!A$1:I3349,9,0)</f>
        <v>R1016</v>
      </c>
      <c r="Q1006" s="15">
        <f>VLOOKUP(A1006,'Hospitalisation Details'!A$1:M3349,13,0)</f>
        <v>56</v>
      </c>
    </row>
    <row r="1007" spans="1:17" ht="15" x14ac:dyDescent="0.25">
      <c r="A1007" s="1" t="s">
        <v>1365</v>
      </c>
      <c r="B1007" t="str">
        <f>VLOOKUP(A1007,'Customer Names'!A$1:D3342,4,0)</f>
        <v>Basham</v>
      </c>
      <c r="C1007">
        <f>VLOOKUP(A1007,'Medical Examinations'!A$1:B3342,2,0)</f>
        <v>35.9</v>
      </c>
      <c r="D1007">
        <f>VLOOKUP(A1007,'Medical Examinations'!A$1:C3343,3,0)</f>
        <v>4.8499999999999996</v>
      </c>
      <c r="E1007" s="15" t="str">
        <f>VLOOKUP(A1007,'Medical Examinations'!A$1:D3342,4,0)</f>
        <v>Yes</v>
      </c>
      <c r="F1007" s="15" t="str">
        <f>VLOOKUP(A1007,'Medical Examinations'!A$1:E3342,5,0)</f>
        <v>NO</v>
      </c>
      <c r="G1007" s="15" t="str">
        <f>VLOOKUP(A1007,'Medical Examinations'!A$1:F3342,6,0)</f>
        <v>Yes</v>
      </c>
      <c r="H1007" s="15">
        <f>VLOOKUP(A1007,'Medical Examinations'!A$1:G3342,7,0)</f>
        <v>1</v>
      </c>
      <c r="I1007" t="str">
        <f>VLOOKUP(A1007,'Medical Examinations'!A$1:H3341,8,0)</f>
        <v>NO</v>
      </c>
      <c r="J1007" t="str">
        <f>VLOOKUP(A1007,'Medical Examinations'!A$1:J3342,10,0)</f>
        <v>Over Weight</v>
      </c>
      <c r="K1007" t="str">
        <f>VLOOKUP(A1007,'Medical Examinations'!A$1:K3341,11,0)</f>
        <v>Normal</v>
      </c>
      <c r="L1007" t="str">
        <f>VLOOKUP(A1007,'Hospitalisation Details'!A$1:L3349,12,0)</f>
        <v>25-Jun-1969</v>
      </c>
      <c r="M1007">
        <f>VLOOKUP(A1007,'Hospitalisation Details'!A$1:F3350,6,0)</f>
        <v>11163.57</v>
      </c>
      <c r="N1007" s="15" t="str">
        <f>VLOOKUP(A1007,'Hospitalisation Details'!A$1:G3349,7,0)</f>
        <v>tier - 3</v>
      </c>
      <c r="O1007" s="15" t="str">
        <f>VLOOKUP(A1007,'Hospitalisation Details'!A$1:H3350,8,0)</f>
        <v>tier - 2</v>
      </c>
      <c r="P1007" t="str">
        <f>VLOOKUP(A1007,'Hospitalisation Details'!A$1:I3350,9,0)</f>
        <v>R1011</v>
      </c>
      <c r="Q1007" s="15">
        <f>VLOOKUP(A1007,'Hospitalisation Details'!A$1:M3350,13,0)</f>
        <v>53</v>
      </c>
    </row>
    <row r="1008" spans="1:17" ht="15" x14ac:dyDescent="0.25">
      <c r="A1008" s="1" t="s">
        <v>1364</v>
      </c>
      <c r="B1008" t="str">
        <f>VLOOKUP(A1008,'Customer Names'!A$1:D3343,4,0)</f>
        <v>Inman</v>
      </c>
      <c r="C1008">
        <f>VLOOKUP(A1008,'Medical Examinations'!A$1:B3343,2,0)</f>
        <v>26.7</v>
      </c>
      <c r="D1008">
        <f>VLOOKUP(A1008,'Medical Examinations'!A$1:C3344,3,0)</f>
        <v>5.09</v>
      </c>
      <c r="E1008" s="15" t="str">
        <f>VLOOKUP(A1008,'Medical Examinations'!A$1:D3343,4,0)</f>
        <v>Yes</v>
      </c>
      <c r="F1008" s="15" t="str">
        <f>VLOOKUP(A1008,'Medical Examinations'!A$1:E3343,5,0)</f>
        <v>NO</v>
      </c>
      <c r="G1008" s="15" t="str">
        <f>VLOOKUP(A1008,'Medical Examinations'!A$1:F3343,6,0)</f>
        <v>Yes</v>
      </c>
      <c r="H1008" s="15">
        <f>VLOOKUP(A1008,'Medical Examinations'!A$1:G3343,7,0)</f>
        <v>1</v>
      </c>
      <c r="I1008" t="str">
        <f>VLOOKUP(A1008,'Medical Examinations'!A$1:H3342,8,0)</f>
        <v>NO</v>
      </c>
      <c r="J1008" t="str">
        <f>VLOOKUP(A1008,'Medical Examinations'!A$1:J3343,10,0)</f>
        <v>Obesity</v>
      </c>
      <c r="K1008" t="str">
        <f>VLOOKUP(A1008,'Medical Examinations'!A$1:K3342,11,0)</f>
        <v>Normal</v>
      </c>
      <c r="L1008" t="str">
        <f>VLOOKUP(A1008,'Hospitalisation Details'!A$1:L3350,12,0)</f>
        <v>30-Nov-1969</v>
      </c>
      <c r="M1008">
        <f>VLOOKUP(A1008,'Hospitalisation Details'!A$1:F3351,6,0)</f>
        <v>11150.78</v>
      </c>
      <c r="N1008" s="15" t="str">
        <f>VLOOKUP(A1008,'Hospitalisation Details'!A$1:G3350,7,0)</f>
        <v>tier - 3</v>
      </c>
      <c r="O1008" s="15" t="str">
        <f>VLOOKUP(A1008,'Hospitalisation Details'!A$1:H3351,8,0)</f>
        <v>tier - 2</v>
      </c>
      <c r="P1008" t="str">
        <f>VLOOKUP(A1008,'Hospitalisation Details'!A$1:I3351,9,0)</f>
        <v>R1011</v>
      </c>
      <c r="Q1008" s="15">
        <f>VLOOKUP(A1008,'Hospitalisation Details'!A$1:M3351,13,0)</f>
        <v>53</v>
      </c>
    </row>
    <row r="1009" spans="1:17" ht="15" x14ac:dyDescent="0.25">
      <c r="A1009" s="1" t="s">
        <v>1363</v>
      </c>
      <c r="B1009" t="str">
        <f>VLOOKUP(A1009,'Customer Names'!A$1:D3344,4,0)</f>
        <v>Oscal</v>
      </c>
      <c r="C1009">
        <f>VLOOKUP(A1009,'Medical Examinations'!A$1:B3344,2,0)</f>
        <v>33.71</v>
      </c>
      <c r="D1009">
        <f>VLOOKUP(A1009,'Medical Examinations'!A$1:C3345,3,0)</f>
        <v>4.9400000000000004</v>
      </c>
      <c r="E1009" s="15" t="str">
        <f>VLOOKUP(A1009,'Medical Examinations'!A$1:D3344,4,0)</f>
        <v>NO</v>
      </c>
      <c r="F1009" s="15" t="str">
        <f>VLOOKUP(A1009,'Medical Examinations'!A$1:E3344,5,0)</f>
        <v>NO</v>
      </c>
      <c r="G1009" s="15" t="str">
        <f>VLOOKUP(A1009,'Medical Examinations'!A$1:F3344,6,0)</f>
        <v>NO</v>
      </c>
      <c r="H1009" s="15">
        <f>VLOOKUP(A1009,'Medical Examinations'!A$1:G3344,7,0)</f>
        <v>0</v>
      </c>
      <c r="I1009" t="str">
        <f>VLOOKUP(A1009,'Medical Examinations'!A$1:H3343,8,0)</f>
        <v>NO</v>
      </c>
      <c r="J1009" t="str">
        <f>VLOOKUP(A1009,'Medical Examinations'!A$1:J3344,10,0)</f>
        <v>Obesity</v>
      </c>
      <c r="K1009" t="str">
        <f>VLOOKUP(A1009,'Medical Examinations'!A$1:K3343,11,0)</f>
        <v>Normal</v>
      </c>
      <c r="L1009" t="str">
        <f>VLOOKUP(A1009,'Hospitalisation Details'!A$1:L3351,12,0)</f>
        <v>20-Aug-1980</v>
      </c>
      <c r="M1009">
        <f>VLOOKUP(A1009,'Hospitalisation Details'!A$1:F3352,6,0)</f>
        <v>11103.33</v>
      </c>
      <c r="N1009" s="15" t="str">
        <f>VLOOKUP(A1009,'Hospitalisation Details'!A$1:G3351,7,0)</f>
        <v>tier - 3</v>
      </c>
      <c r="O1009" s="15" t="str">
        <f>VLOOKUP(A1009,'Hospitalisation Details'!A$1:H3352,8,0)</f>
        <v>tier - 1</v>
      </c>
      <c r="P1009" t="str">
        <f>VLOOKUP(A1009,'Hospitalisation Details'!A$1:I3352,9,0)</f>
        <v>R1021</v>
      </c>
      <c r="Q1009" s="15">
        <f>VLOOKUP(A1009,'Hospitalisation Details'!A$1:M3352,13,0)</f>
        <v>42</v>
      </c>
    </row>
    <row r="1010" spans="1:17" ht="15" x14ac:dyDescent="0.25">
      <c r="A1010" s="1" t="s">
        <v>1362</v>
      </c>
      <c r="B1010" t="str">
        <f>VLOOKUP(A1010,'Customer Names'!A$1:D3345,4,0)</f>
        <v>Craft</v>
      </c>
      <c r="C1010">
        <f>VLOOKUP(A1010,'Medical Examinations'!A$1:B3345,2,0)</f>
        <v>41.91</v>
      </c>
      <c r="D1010">
        <f>VLOOKUP(A1010,'Medical Examinations'!A$1:C3346,3,0)</f>
        <v>4.92</v>
      </c>
      <c r="E1010" s="15" t="str">
        <f>VLOOKUP(A1010,'Medical Examinations'!A$1:D3345,4,0)</f>
        <v>Yes</v>
      </c>
      <c r="F1010" s="15" t="str">
        <f>VLOOKUP(A1010,'Medical Examinations'!A$1:E3345,5,0)</f>
        <v>NO</v>
      </c>
      <c r="G1010" s="15" t="str">
        <f>VLOOKUP(A1010,'Medical Examinations'!A$1:F3345,6,0)</f>
        <v>NO</v>
      </c>
      <c r="H1010" s="15">
        <f>VLOOKUP(A1010,'Medical Examinations'!A$1:G3345,7,0)</f>
        <v>2</v>
      </c>
      <c r="I1010" t="str">
        <f>VLOOKUP(A1010,'Medical Examinations'!A$1:H3344,8,0)</f>
        <v>NO</v>
      </c>
      <c r="J1010" t="str">
        <f>VLOOKUP(A1010,'Medical Examinations'!A$1:J3345,10,0)</f>
        <v>Obesity</v>
      </c>
      <c r="K1010" t="str">
        <f>VLOOKUP(A1010,'Medical Examinations'!A$1:K3344,11,0)</f>
        <v>Normal</v>
      </c>
      <c r="L1010" t="str">
        <f>VLOOKUP(A1010,'Hospitalisation Details'!A$1:L3352,12,0)</f>
        <v>5-Jul-1966</v>
      </c>
      <c r="M1010">
        <f>VLOOKUP(A1010,'Hospitalisation Details'!A$1:F3353,6,0)</f>
        <v>11093.62</v>
      </c>
      <c r="N1010" s="15" t="str">
        <f>VLOOKUP(A1010,'Hospitalisation Details'!A$1:G3352,7,0)</f>
        <v>tier - 3</v>
      </c>
      <c r="O1010" s="15" t="str">
        <f>VLOOKUP(A1010,'Hospitalisation Details'!A$1:H3353,8,0)</f>
        <v>tier - 1</v>
      </c>
      <c r="P1010" t="str">
        <f>VLOOKUP(A1010,'Hospitalisation Details'!A$1:I3353,9,0)</f>
        <v>R1013</v>
      </c>
      <c r="Q1010" s="15">
        <f>VLOOKUP(A1010,'Hospitalisation Details'!A$1:M3353,13,0)</f>
        <v>56</v>
      </c>
    </row>
    <row r="1011" spans="1:17" ht="15" x14ac:dyDescent="0.25">
      <c r="A1011" s="1" t="s">
        <v>1361</v>
      </c>
      <c r="B1011" t="str">
        <f>VLOOKUP(A1011,'Customer Names'!A$1:D3346,4,0)</f>
        <v>Kebede</v>
      </c>
      <c r="C1011">
        <f>VLOOKUP(A1011,'Medical Examinations'!A$1:B3346,2,0)</f>
        <v>39.82</v>
      </c>
      <c r="D1011">
        <f>VLOOKUP(A1011,'Medical Examinations'!A$1:C3347,3,0)</f>
        <v>6.05</v>
      </c>
      <c r="E1011" s="15" t="str">
        <f>VLOOKUP(A1011,'Medical Examinations'!A$1:D3346,4,0)</f>
        <v>Yes</v>
      </c>
      <c r="F1011" s="15" t="str">
        <f>VLOOKUP(A1011,'Medical Examinations'!A$1:E3346,5,0)</f>
        <v>NO</v>
      </c>
      <c r="G1011" s="15" t="str">
        <f>VLOOKUP(A1011,'Medical Examinations'!A$1:F3346,6,0)</f>
        <v>NO</v>
      </c>
      <c r="H1011" s="15">
        <f>VLOOKUP(A1011,'Medical Examinations'!A$1:G3346,7,0)</f>
        <v>2</v>
      </c>
      <c r="I1011" t="str">
        <f>VLOOKUP(A1011,'Medical Examinations'!A$1:H3345,8,0)</f>
        <v>NO</v>
      </c>
      <c r="J1011" t="str">
        <f>VLOOKUP(A1011,'Medical Examinations'!A$1:J3346,10,0)</f>
        <v>Over Weight</v>
      </c>
      <c r="K1011" t="str">
        <f>VLOOKUP(A1011,'Medical Examinations'!A$1:K3345,11,0)</f>
        <v>Pre-Diabetes</v>
      </c>
      <c r="L1011" t="str">
        <f>VLOOKUP(A1011,'Hospitalisation Details'!A$1:L3353,12,0)</f>
        <v>9-Sep-1966</v>
      </c>
      <c r="M1011">
        <f>VLOOKUP(A1011,'Hospitalisation Details'!A$1:F3354,6,0)</f>
        <v>11090.72</v>
      </c>
      <c r="N1011" s="15" t="str">
        <f>VLOOKUP(A1011,'Hospitalisation Details'!A$1:G3353,7,0)</f>
        <v>tier - 3</v>
      </c>
      <c r="O1011" s="15" t="str">
        <f>VLOOKUP(A1011,'Hospitalisation Details'!A$1:H3354,8,0)</f>
        <v>tier - 1</v>
      </c>
      <c r="P1011" t="str">
        <f>VLOOKUP(A1011,'Hospitalisation Details'!A$1:I3354,9,0)</f>
        <v>R1013</v>
      </c>
      <c r="Q1011" s="15">
        <f>VLOOKUP(A1011,'Hospitalisation Details'!A$1:M3354,13,0)</f>
        <v>56</v>
      </c>
    </row>
    <row r="1012" spans="1:17" ht="15" x14ac:dyDescent="0.25">
      <c r="A1012" s="1" t="s">
        <v>1360</v>
      </c>
      <c r="B1012" t="str">
        <f>VLOOKUP(A1012,'Customer Names'!A$1:D3347,4,0)</f>
        <v>Strobel</v>
      </c>
      <c r="C1012">
        <f>VLOOKUP(A1012,'Medical Examinations'!A$1:B3347,2,0)</f>
        <v>28.12</v>
      </c>
      <c r="D1012">
        <f>VLOOKUP(A1012,'Medical Examinations'!A$1:C3348,3,0)</f>
        <v>4.67</v>
      </c>
      <c r="E1012" s="15" t="str">
        <f>VLOOKUP(A1012,'Medical Examinations'!A$1:D3347,4,0)</f>
        <v>NO</v>
      </c>
      <c r="F1012" s="15" t="str">
        <f>VLOOKUP(A1012,'Medical Examinations'!A$1:E3347,5,0)</f>
        <v>NO</v>
      </c>
      <c r="G1012" s="15" t="str">
        <f>VLOOKUP(A1012,'Medical Examinations'!A$1:F3347,6,0)</f>
        <v>NO</v>
      </c>
      <c r="H1012" s="15">
        <f>VLOOKUP(A1012,'Medical Examinations'!A$1:G3347,7,0)</f>
        <v>2</v>
      </c>
      <c r="I1012" t="str">
        <f>VLOOKUP(A1012,'Medical Examinations'!A$1:H3346,8,0)</f>
        <v>NO</v>
      </c>
      <c r="J1012" t="str">
        <f>VLOOKUP(A1012,'Medical Examinations'!A$1:J3347,10,0)</f>
        <v>Over Weight</v>
      </c>
      <c r="K1012" t="str">
        <f>VLOOKUP(A1012,'Medical Examinations'!A$1:K3346,11,0)</f>
        <v>Normal</v>
      </c>
      <c r="L1012" t="str">
        <f>VLOOKUP(A1012,'Hospitalisation Details'!A$1:L3354,12,0)</f>
        <v>7-Oct-1972</v>
      </c>
      <c r="M1012">
        <f>VLOOKUP(A1012,'Hospitalisation Details'!A$1:F3355,6,0)</f>
        <v>11085.59</v>
      </c>
      <c r="N1012" s="15" t="str">
        <f>VLOOKUP(A1012,'Hospitalisation Details'!A$1:G3354,7,0)</f>
        <v>tier - 3</v>
      </c>
      <c r="O1012" s="15" t="str">
        <f>VLOOKUP(A1012,'Hospitalisation Details'!A$1:H3355,8,0)</f>
        <v>tier - 2</v>
      </c>
      <c r="P1012" t="str">
        <f>VLOOKUP(A1012,'Hospitalisation Details'!A$1:I3355,9,0)</f>
        <v>R1012</v>
      </c>
      <c r="Q1012" s="15">
        <f>VLOOKUP(A1012,'Hospitalisation Details'!A$1:M3355,13,0)</f>
        <v>50</v>
      </c>
    </row>
    <row r="1013" spans="1:17" ht="15" x14ac:dyDescent="0.25">
      <c r="A1013" s="1" t="s">
        <v>1359</v>
      </c>
      <c r="B1013" t="str">
        <f>VLOOKUP(A1013,'Customer Names'!A$1:D3348,4,0)</f>
        <v>Dalton</v>
      </c>
      <c r="C1013">
        <f>VLOOKUP(A1013,'Medical Examinations'!A$1:B3348,2,0)</f>
        <v>26.98</v>
      </c>
      <c r="D1013">
        <f>VLOOKUP(A1013,'Medical Examinations'!A$1:C3349,3,0)</f>
        <v>9.81</v>
      </c>
      <c r="E1013" s="15" t="str">
        <f>VLOOKUP(A1013,'Medical Examinations'!A$1:D3348,4,0)</f>
        <v>Yes</v>
      </c>
      <c r="F1013" s="15" t="str">
        <f>VLOOKUP(A1013,'Medical Examinations'!A$1:E3348,5,0)</f>
        <v>NO</v>
      </c>
      <c r="G1013" s="15" t="str">
        <f>VLOOKUP(A1013,'Medical Examinations'!A$1:F3348,6,0)</f>
        <v>NO</v>
      </c>
      <c r="H1013" s="15">
        <f>VLOOKUP(A1013,'Medical Examinations'!A$1:G3348,7,0)</f>
        <v>0</v>
      </c>
      <c r="I1013" t="str">
        <f>VLOOKUP(A1013,'Medical Examinations'!A$1:H3347,8,0)</f>
        <v>NO</v>
      </c>
      <c r="J1013" t="str">
        <f>VLOOKUP(A1013,'Medical Examinations'!A$1:J3348,10,0)</f>
        <v>Over Weight</v>
      </c>
      <c r="K1013" t="str">
        <f>VLOOKUP(A1013,'Medical Examinations'!A$1:K3347,11,0)</f>
        <v>Diabetes</v>
      </c>
      <c r="L1013" t="str">
        <f>VLOOKUP(A1013,'Hospitalisation Details'!A$1:L3355,12,0)</f>
        <v>4-Sep-1967</v>
      </c>
      <c r="M1013">
        <f>VLOOKUP(A1013,'Hospitalisation Details'!A$1:F3356,6,0)</f>
        <v>11082.58</v>
      </c>
      <c r="N1013" s="15" t="str">
        <f>VLOOKUP(A1013,'Hospitalisation Details'!A$1:G3355,7,0)</f>
        <v>tier - 3</v>
      </c>
      <c r="O1013" s="15" t="str">
        <f>VLOOKUP(A1013,'Hospitalisation Details'!A$1:H3356,8,0)</f>
        <v>tier - 2</v>
      </c>
      <c r="P1013" t="str">
        <f>VLOOKUP(A1013,'Hospitalisation Details'!A$1:I3356,9,0)</f>
        <v>R1012</v>
      </c>
      <c r="Q1013" s="15">
        <f>VLOOKUP(A1013,'Hospitalisation Details'!A$1:M3356,13,0)</f>
        <v>55</v>
      </c>
    </row>
    <row r="1014" spans="1:17" ht="15" x14ac:dyDescent="0.25">
      <c r="A1014" s="1" t="s">
        <v>1358</v>
      </c>
      <c r="B1014" t="str">
        <f>VLOOKUP(A1014,'Customer Names'!A$1:D3349,4,0)</f>
        <v>Morimoto</v>
      </c>
      <c r="C1014">
        <f>VLOOKUP(A1014,'Medical Examinations'!A$1:B3349,2,0)</f>
        <v>27.2</v>
      </c>
      <c r="D1014">
        <f>VLOOKUP(A1014,'Medical Examinations'!A$1:C3350,3,0)</f>
        <v>6.06</v>
      </c>
      <c r="E1014" s="15" t="str">
        <f>VLOOKUP(A1014,'Medical Examinations'!A$1:D3349,4,0)</f>
        <v>Yes</v>
      </c>
      <c r="F1014" s="15" t="str">
        <f>VLOOKUP(A1014,'Medical Examinations'!A$1:E3349,5,0)</f>
        <v>NO</v>
      </c>
      <c r="G1014" s="15" t="str">
        <f>VLOOKUP(A1014,'Medical Examinations'!A$1:F3349,6,0)</f>
        <v>NO</v>
      </c>
      <c r="H1014" s="15">
        <f>VLOOKUP(A1014,'Medical Examinations'!A$1:G3349,7,0)</f>
        <v>2</v>
      </c>
      <c r="I1014" t="str">
        <f>VLOOKUP(A1014,'Medical Examinations'!A$1:H3348,8,0)</f>
        <v>NO</v>
      </c>
      <c r="J1014" t="str">
        <f>VLOOKUP(A1014,'Medical Examinations'!A$1:J3349,10,0)</f>
        <v>Over Weight</v>
      </c>
      <c r="K1014" t="str">
        <f>VLOOKUP(A1014,'Medical Examinations'!A$1:K3348,11,0)</f>
        <v>Pre-Diabetes</v>
      </c>
      <c r="L1014" t="str">
        <f>VLOOKUP(A1014,'Hospitalisation Details'!A$1:L3356,12,0)</f>
        <v>20-Nov-1966</v>
      </c>
      <c r="M1014">
        <f>VLOOKUP(A1014,'Hospitalisation Details'!A$1:F3357,6,0)</f>
        <v>11073.18</v>
      </c>
      <c r="N1014" s="15" t="str">
        <f>VLOOKUP(A1014,'Hospitalisation Details'!A$1:G3356,7,0)</f>
        <v>tier - 3</v>
      </c>
      <c r="O1014" s="15" t="str">
        <f>VLOOKUP(A1014,'Hospitalisation Details'!A$1:H3357,8,0)</f>
        <v>tier - 3</v>
      </c>
      <c r="P1014" t="str">
        <f>VLOOKUP(A1014,'Hospitalisation Details'!A$1:I3357,9,0)</f>
        <v>R1011</v>
      </c>
      <c r="Q1014" s="15">
        <f>VLOOKUP(A1014,'Hospitalisation Details'!A$1:M3357,13,0)</f>
        <v>56</v>
      </c>
    </row>
    <row r="1015" spans="1:17" ht="15" x14ac:dyDescent="0.25">
      <c r="A1015" s="1" t="s">
        <v>1357</v>
      </c>
      <c r="B1015" t="str">
        <f>VLOOKUP(A1015,'Customer Names'!A$1:D3350,4,0)</f>
        <v>Manlove</v>
      </c>
      <c r="C1015">
        <f>VLOOKUP(A1015,'Medical Examinations'!A$1:B3350,2,0)</f>
        <v>25.3</v>
      </c>
      <c r="D1015">
        <f>VLOOKUP(A1015,'Medical Examinations'!A$1:C3351,3,0)</f>
        <v>5.19</v>
      </c>
      <c r="E1015" s="15" t="str">
        <f>VLOOKUP(A1015,'Medical Examinations'!A$1:D3350,4,0)</f>
        <v>Yes</v>
      </c>
      <c r="F1015" s="15" t="str">
        <f>VLOOKUP(A1015,'Medical Examinations'!A$1:E3350,5,0)</f>
        <v>NO</v>
      </c>
      <c r="G1015" s="15" t="str">
        <f>VLOOKUP(A1015,'Medical Examinations'!A$1:F3350,6,0)</f>
        <v>NO</v>
      </c>
      <c r="H1015" s="15">
        <f>VLOOKUP(A1015,'Medical Examinations'!A$1:G3350,7,0)</f>
        <v>2</v>
      </c>
      <c r="I1015" t="str">
        <f>VLOOKUP(A1015,'Medical Examinations'!A$1:H3349,8,0)</f>
        <v>NO</v>
      </c>
      <c r="J1015" t="str">
        <f>VLOOKUP(A1015,'Medical Examinations'!A$1:J3350,10,0)</f>
        <v>Obesity</v>
      </c>
      <c r="K1015" t="str">
        <f>VLOOKUP(A1015,'Medical Examinations'!A$1:K3349,11,0)</f>
        <v>Normal</v>
      </c>
      <c r="L1015" t="str">
        <f>VLOOKUP(A1015,'Hospitalisation Details'!A$1:L3357,12,0)</f>
        <v>7-Nov-1966</v>
      </c>
      <c r="M1015">
        <f>VLOOKUP(A1015,'Hospitalisation Details'!A$1:F3358,6,0)</f>
        <v>11070.54</v>
      </c>
      <c r="N1015" s="15" t="str">
        <f>VLOOKUP(A1015,'Hospitalisation Details'!A$1:G3357,7,0)</f>
        <v>tier - 3</v>
      </c>
      <c r="O1015" s="15" t="str">
        <f>VLOOKUP(A1015,'Hospitalisation Details'!A$1:H3358,8,0)</f>
        <v>tier - 3</v>
      </c>
      <c r="P1015" t="str">
        <f>VLOOKUP(A1015,'Hospitalisation Details'!A$1:I3358,9,0)</f>
        <v>R1011</v>
      </c>
      <c r="Q1015" s="15">
        <f>VLOOKUP(A1015,'Hospitalisation Details'!A$1:M3358,13,0)</f>
        <v>56</v>
      </c>
    </row>
    <row r="1016" spans="1:17" ht="15" x14ac:dyDescent="0.25">
      <c r="A1016" s="1" t="s">
        <v>1356</v>
      </c>
      <c r="B1016" t="str">
        <f>VLOOKUP(A1016,'Customer Names'!A$1:D3351,4,0)</f>
        <v>Madzik</v>
      </c>
      <c r="C1016">
        <f>VLOOKUP(A1016,'Medical Examinations'!A$1:B3351,2,0)</f>
        <v>30.25</v>
      </c>
      <c r="D1016">
        <f>VLOOKUP(A1016,'Medical Examinations'!A$1:C3352,3,0)</f>
        <v>10.16</v>
      </c>
      <c r="E1016" s="15" t="str">
        <f>VLOOKUP(A1016,'Medical Examinations'!A$1:D3351,4,0)</f>
        <v>NO</v>
      </c>
      <c r="F1016" s="15" t="str">
        <f>VLOOKUP(A1016,'Medical Examinations'!A$1:E3351,5,0)</f>
        <v>NO</v>
      </c>
      <c r="G1016" s="15" t="str">
        <f>VLOOKUP(A1016,'Medical Examinations'!A$1:F3351,6,0)</f>
        <v>NO</v>
      </c>
      <c r="H1016" s="15">
        <f>VLOOKUP(A1016,'Medical Examinations'!A$1:G3351,7,0)</f>
        <v>0</v>
      </c>
      <c r="I1016" t="str">
        <f>VLOOKUP(A1016,'Medical Examinations'!A$1:H3350,8,0)</f>
        <v>NO</v>
      </c>
      <c r="J1016" t="str">
        <f>VLOOKUP(A1016,'Medical Examinations'!A$1:J3351,10,0)</f>
        <v>Obesity</v>
      </c>
      <c r="K1016" t="str">
        <f>VLOOKUP(A1016,'Medical Examinations'!A$1:K3350,11,0)</f>
        <v>Diabetes</v>
      </c>
      <c r="L1016" t="str">
        <f>VLOOKUP(A1016,'Hospitalisation Details'!A$1:L3358,12,0)</f>
        <v>9-Nov-1971</v>
      </c>
      <c r="M1016">
        <f>VLOOKUP(A1016,'Hospitalisation Details'!A$1:F3359,6,0)</f>
        <v>11068.77</v>
      </c>
      <c r="N1016" s="15" t="str">
        <f>VLOOKUP(A1016,'Hospitalisation Details'!A$1:G3358,7,0)</f>
        <v>tier - 3</v>
      </c>
      <c r="O1016" s="15" t="str">
        <f>VLOOKUP(A1016,'Hospitalisation Details'!A$1:H3359,8,0)</f>
        <v>tier - 2</v>
      </c>
      <c r="P1016" t="str">
        <f>VLOOKUP(A1016,'Hospitalisation Details'!A$1:I3359,9,0)</f>
        <v>R1012</v>
      </c>
      <c r="Q1016" s="15">
        <f>VLOOKUP(A1016,'Hospitalisation Details'!A$1:M3359,13,0)</f>
        <v>51</v>
      </c>
    </row>
    <row r="1017" spans="1:17" ht="15" x14ac:dyDescent="0.25">
      <c r="A1017" s="1" t="s">
        <v>1355</v>
      </c>
      <c r="B1017" t="str">
        <f>VLOOKUP(A1017,'Customer Names'!A$1:D3352,4,0)</f>
        <v>Hobson</v>
      </c>
      <c r="C1017">
        <f>VLOOKUP(A1017,'Medical Examinations'!A$1:B3352,2,0)</f>
        <v>54</v>
      </c>
      <c r="D1017">
        <f>VLOOKUP(A1017,'Medical Examinations'!A$1:C3353,3,0)</f>
        <v>4.68</v>
      </c>
      <c r="E1017" s="15" t="str">
        <f>VLOOKUP(A1017,'Medical Examinations'!A$1:D3352,4,0)</f>
        <v>Yes</v>
      </c>
      <c r="F1017" s="15" t="str">
        <f>VLOOKUP(A1017,'Medical Examinations'!A$1:E3352,5,0)</f>
        <v>Yes</v>
      </c>
      <c r="G1017" s="15" t="str">
        <f>VLOOKUP(A1017,'Medical Examinations'!A$1:F3352,6,0)</f>
        <v>NO</v>
      </c>
      <c r="H1017" s="15">
        <f>VLOOKUP(A1017,'Medical Examinations'!A$1:G3352,7,0)</f>
        <v>2</v>
      </c>
      <c r="I1017" t="str">
        <f>VLOOKUP(A1017,'Medical Examinations'!A$1:H3351,8,0)</f>
        <v>NO</v>
      </c>
      <c r="J1017" t="str">
        <f>VLOOKUP(A1017,'Medical Examinations'!A$1:J3352,10,0)</f>
        <v>Obesity</v>
      </c>
      <c r="K1017" t="str">
        <f>VLOOKUP(A1017,'Medical Examinations'!A$1:K3351,11,0)</f>
        <v>Normal</v>
      </c>
      <c r="L1017" t="str">
        <f>VLOOKUP(A1017,'Hospitalisation Details'!A$1:L3359,12,0)</f>
        <v>18-Sep-2000</v>
      </c>
      <c r="M1017">
        <f>VLOOKUP(A1017,'Hospitalisation Details'!A$1:F3360,6,0)</f>
        <v>11068.7</v>
      </c>
      <c r="N1017" s="15" t="str">
        <f>VLOOKUP(A1017,'Hospitalisation Details'!A$1:G3359,7,0)</f>
        <v>tier - 3</v>
      </c>
      <c r="O1017" s="15" t="str">
        <f>VLOOKUP(A1017,'Hospitalisation Details'!A$1:H3360,8,0)</f>
        <v>tier - 1</v>
      </c>
      <c r="P1017" t="str">
        <f>VLOOKUP(A1017,'Hospitalisation Details'!A$1:I3360,9,0)</f>
        <v>R1011</v>
      </c>
      <c r="Q1017" s="15">
        <f>VLOOKUP(A1017,'Hospitalisation Details'!A$1:M3360,13,0)</f>
        <v>22</v>
      </c>
    </row>
    <row r="1018" spans="1:17" ht="15" x14ac:dyDescent="0.25">
      <c r="A1018" s="1" t="s">
        <v>1354</v>
      </c>
      <c r="B1018" t="str">
        <f>VLOOKUP(A1018,'Customer Names'!A$1:D3353,4,0)</f>
        <v>Reyes</v>
      </c>
      <c r="C1018">
        <f>VLOOKUP(A1018,'Medical Examinations'!A$1:B3353,2,0)</f>
        <v>51.86</v>
      </c>
      <c r="D1018">
        <f>VLOOKUP(A1018,'Medical Examinations'!A$1:C3354,3,0)</f>
        <v>5.32</v>
      </c>
      <c r="E1018" s="15" t="str">
        <f>VLOOKUP(A1018,'Medical Examinations'!A$1:D3353,4,0)</f>
        <v>Yes</v>
      </c>
      <c r="F1018" s="15" t="str">
        <f>VLOOKUP(A1018,'Medical Examinations'!A$1:E3353,5,0)</f>
        <v>NO</v>
      </c>
      <c r="G1018" s="15" t="str">
        <f>VLOOKUP(A1018,'Medical Examinations'!A$1:F3353,6,0)</f>
        <v>NO</v>
      </c>
      <c r="H1018" s="15">
        <f>VLOOKUP(A1018,'Medical Examinations'!A$1:G3353,7,0)</f>
        <v>0</v>
      </c>
      <c r="I1018" t="str">
        <f>VLOOKUP(A1018,'Medical Examinations'!A$1:H3352,8,0)</f>
        <v>NO</v>
      </c>
      <c r="J1018" t="str">
        <f>VLOOKUP(A1018,'Medical Examinations'!A$1:J3353,10,0)</f>
        <v>Obesity</v>
      </c>
      <c r="K1018" t="str">
        <f>VLOOKUP(A1018,'Medical Examinations'!A$1:K3352,11,0)</f>
        <v>Normal</v>
      </c>
      <c r="L1018" t="str">
        <f>VLOOKUP(A1018,'Hospitalisation Details'!A$1:L3360,12,0)</f>
        <v>17-Dec-2001</v>
      </c>
      <c r="M1018">
        <f>VLOOKUP(A1018,'Hospitalisation Details'!A$1:F3361,6,0)</f>
        <v>11046.02</v>
      </c>
      <c r="N1018" s="15" t="str">
        <f>VLOOKUP(A1018,'Hospitalisation Details'!A$1:G3360,7,0)</f>
        <v>tier - 3</v>
      </c>
      <c r="O1018" s="15" t="str">
        <f>VLOOKUP(A1018,'Hospitalisation Details'!A$1:H3361,8,0)</f>
        <v>tier - 1</v>
      </c>
      <c r="P1018" t="str">
        <f>VLOOKUP(A1018,'Hospitalisation Details'!A$1:I3361,9,0)</f>
        <v>R1026</v>
      </c>
      <c r="Q1018" s="15">
        <f>VLOOKUP(A1018,'Hospitalisation Details'!A$1:M3361,13,0)</f>
        <v>21</v>
      </c>
    </row>
    <row r="1019" spans="1:17" ht="15" x14ac:dyDescent="0.25">
      <c r="A1019" s="1" t="s">
        <v>1353</v>
      </c>
      <c r="B1019" t="str">
        <f>VLOOKUP(A1019,'Customer Names'!A$1:D3354,4,0)</f>
        <v>Tierney</v>
      </c>
      <c r="C1019">
        <f>VLOOKUP(A1019,'Medical Examinations'!A$1:B3354,2,0)</f>
        <v>31.39</v>
      </c>
      <c r="D1019">
        <f>VLOOKUP(A1019,'Medical Examinations'!A$1:C3355,3,0)</f>
        <v>6.99</v>
      </c>
      <c r="E1019" s="15" t="str">
        <f>VLOOKUP(A1019,'Medical Examinations'!A$1:D3354,4,0)</f>
        <v>NO</v>
      </c>
      <c r="F1019" s="15" t="str">
        <f>VLOOKUP(A1019,'Medical Examinations'!A$1:E3354,5,0)</f>
        <v>NO</v>
      </c>
      <c r="G1019" s="15" t="str">
        <f>VLOOKUP(A1019,'Medical Examinations'!A$1:F3354,6,0)</f>
        <v>NO</v>
      </c>
      <c r="H1019" s="15">
        <f>VLOOKUP(A1019,'Medical Examinations'!A$1:G3354,7,0)</f>
        <v>0</v>
      </c>
      <c r="I1019" t="str">
        <f>VLOOKUP(A1019,'Medical Examinations'!A$1:H3353,8,0)</f>
        <v>NO</v>
      </c>
      <c r="J1019" t="str">
        <f>VLOOKUP(A1019,'Medical Examinations'!A$1:J3354,10,0)</f>
        <v>Obesity</v>
      </c>
      <c r="K1019" t="str">
        <f>VLOOKUP(A1019,'Medical Examinations'!A$1:K3353,11,0)</f>
        <v>Diabetes</v>
      </c>
      <c r="L1019" t="str">
        <f>VLOOKUP(A1019,'Hospitalisation Details'!A$1:L3361,12,0)</f>
        <v>30-Aug-1974</v>
      </c>
      <c r="M1019">
        <f>VLOOKUP(A1019,'Hospitalisation Details'!A$1:F3362,6,0)</f>
        <v>11037.85</v>
      </c>
      <c r="N1019" s="15" t="str">
        <f>VLOOKUP(A1019,'Hospitalisation Details'!A$1:G3361,7,0)</f>
        <v>tier - 3</v>
      </c>
      <c r="O1019" s="15" t="str">
        <f>VLOOKUP(A1019,'Hospitalisation Details'!A$1:H3362,8,0)</f>
        <v>tier - 2</v>
      </c>
      <c r="P1019" t="str">
        <f>VLOOKUP(A1019,'Hospitalisation Details'!A$1:I3362,9,0)</f>
        <v>R1025</v>
      </c>
      <c r="Q1019" s="15">
        <f>VLOOKUP(A1019,'Hospitalisation Details'!A$1:M3362,13,0)</f>
        <v>48</v>
      </c>
    </row>
    <row r="1020" spans="1:17" ht="15" x14ac:dyDescent="0.25">
      <c r="A1020" s="1" t="s">
        <v>1352</v>
      </c>
      <c r="B1020" t="str">
        <f>VLOOKUP(A1020,'Customer Names'!A$1:D3355,4,0)</f>
        <v>Gabris</v>
      </c>
      <c r="C1020">
        <f>VLOOKUP(A1020,'Medical Examinations'!A$1:B3355,2,0)</f>
        <v>39.97</v>
      </c>
      <c r="D1020">
        <f>VLOOKUP(A1020,'Medical Examinations'!A$1:C3356,3,0)</f>
        <v>5.55</v>
      </c>
      <c r="E1020" s="15" t="str">
        <f>VLOOKUP(A1020,'Medical Examinations'!A$1:D3355,4,0)</f>
        <v>NO</v>
      </c>
      <c r="F1020" s="15" t="str">
        <f>VLOOKUP(A1020,'Medical Examinations'!A$1:E3355,5,0)</f>
        <v>NO</v>
      </c>
      <c r="G1020" s="15" t="str">
        <f>VLOOKUP(A1020,'Medical Examinations'!A$1:F3355,6,0)</f>
        <v>NO</v>
      </c>
      <c r="H1020" s="15">
        <f>VLOOKUP(A1020,'Medical Examinations'!A$1:G3355,7,0)</f>
        <v>0</v>
      </c>
      <c r="I1020" t="str">
        <f>VLOOKUP(A1020,'Medical Examinations'!A$1:H3354,8,0)</f>
        <v>NO</v>
      </c>
      <c r="J1020" t="str">
        <f>VLOOKUP(A1020,'Medical Examinations'!A$1:J3355,10,0)</f>
        <v>Obesity</v>
      </c>
      <c r="K1020" t="str">
        <f>VLOOKUP(A1020,'Medical Examinations'!A$1:K3354,11,0)</f>
        <v>Normal</v>
      </c>
      <c r="L1020" t="str">
        <f>VLOOKUP(A1020,'Hospitalisation Details'!A$1:L3362,12,0)</f>
        <v>25-Oct-1989</v>
      </c>
      <c r="M1020">
        <f>VLOOKUP(A1020,'Hospitalisation Details'!A$1:F3363,6,0)</f>
        <v>11037.51</v>
      </c>
      <c r="N1020" s="15" t="str">
        <f>VLOOKUP(A1020,'Hospitalisation Details'!A$1:G3362,7,0)</f>
        <v>tier - 3</v>
      </c>
      <c r="O1020" s="15" t="str">
        <f>VLOOKUP(A1020,'Hospitalisation Details'!A$1:H3363,8,0)</f>
        <v>tier - 1</v>
      </c>
      <c r="P1020" t="str">
        <f>VLOOKUP(A1020,'Hospitalisation Details'!A$1:I3363,9,0)</f>
        <v>R1012</v>
      </c>
      <c r="Q1020" s="15">
        <f>VLOOKUP(A1020,'Hospitalisation Details'!A$1:M3363,13,0)</f>
        <v>33</v>
      </c>
    </row>
    <row r="1021" spans="1:17" ht="15" x14ac:dyDescent="0.25">
      <c r="A1021" s="1" t="s">
        <v>1351</v>
      </c>
      <c r="B1021" t="str">
        <f>VLOOKUP(A1021,'Customer Names'!A$1:D3356,4,0)</f>
        <v>Howard</v>
      </c>
      <c r="C1021">
        <f>VLOOKUP(A1021,'Medical Examinations'!A$1:B3356,2,0)</f>
        <v>41.23</v>
      </c>
      <c r="D1021">
        <f>VLOOKUP(A1021,'Medical Examinations'!A$1:C3357,3,0)</f>
        <v>6.94</v>
      </c>
      <c r="E1021" s="15" t="str">
        <f>VLOOKUP(A1021,'Medical Examinations'!A$1:D3356,4,0)</f>
        <v>NO</v>
      </c>
      <c r="F1021" s="15" t="str">
        <f>VLOOKUP(A1021,'Medical Examinations'!A$1:E3356,5,0)</f>
        <v>NO</v>
      </c>
      <c r="G1021" s="15" t="str">
        <f>VLOOKUP(A1021,'Medical Examinations'!A$1:F3356,6,0)</f>
        <v>NO</v>
      </c>
      <c r="H1021" s="15">
        <f>VLOOKUP(A1021,'Medical Examinations'!A$1:G3356,7,0)</f>
        <v>0</v>
      </c>
      <c r="I1021" t="str">
        <f>VLOOKUP(A1021,'Medical Examinations'!A$1:H3355,8,0)</f>
        <v>NO</v>
      </c>
      <c r="J1021" t="str">
        <f>VLOOKUP(A1021,'Medical Examinations'!A$1:J3356,10,0)</f>
        <v>Obesity</v>
      </c>
      <c r="K1021" t="str">
        <f>VLOOKUP(A1021,'Medical Examinations'!A$1:K3355,11,0)</f>
        <v>Diabetes</v>
      </c>
      <c r="L1021" t="str">
        <f>VLOOKUP(A1021,'Hospitalisation Details'!A$1:L3363,12,0)</f>
        <v>10-Dec-1974</v>
      </c>
      <c r="M1021">
        <f>VLOOKUP(A1021,'Hospitalisation Details'!A$1:F3364,6,0)</f>
        <v>11033.66</v>
      </c>
      <c r="N1021" s="15" t="str">
        <f>VLOOKUP(A1021,'Hospitalisation Details'!A$1:G3363,7,0)</f>
        <v>tier - 3</v>
      </c>
      <c r="O1021" s="15" t="str">
        <f>VLOOKUP(A1021,'Hospitalisation Details'!A$1:H3364,8,0)</f>
        <v>tier - 3</v>
      </c>
      <c r="P1021" t="str">
        <f>VLOOKUP(A1021,'Hospitalisation Details'!A$1:I3364,9,0)</f>
        <v>R1012</v>
      </c>
      <c r="Q1021" s="15">
        <f>VLOOKUP(A1021,'Hospitalisation Details'!A$1:M3364,13,0)</f>
        <v>48</v>
      </c>
    </row>
    <row r="1022" spans="1:17" ht="15" x14ac:dyDescent="0.25">
      <c r="A1022" s="1" t="s">
        <v>1350</v>
      </c>
      <c r="B1022" t="str">
        <f>VLOOKUP(A1022,'Customer Names'!A$1:D3357,4,0)</f>
        <v>Kallay</v>
      </c>
      <c r="C1022">
        <f>VLOOKUP(A1022,'Medical Examinations'!A$1:B3357,2,0)</f>
        <v>49.45</v>
      </c>
      <c r="D1022">
        <f>VLOOKUP(A1022,'Medical Examinations'!A$1:C3358,3,0)</f>
        <v>4.2</v>
      </c>
      <c r="E1022" s="15" t="str">
        <f>VLOOKUP(A1022,'Medical Examinations'!A$1:D3357,4,0)</f>
        <v>Yes</v>
      </c>
      <c r="F1022" s="15" t="str">
        <f>VLOOKUP(A1022,'Medical Examinations'!A$1:E3357,5,0)</f>
        <v>NO</v>
      </c>
      <c r="G1022" s="15" t="str">
        <f>VLOOKUP(A1022,'Medical Examinations'!A$1:F3357,6,0)</f>
        <v>NO</v>
      </c>
      <c r="H1022" s="15">
        <f>VLOOKUP(A1022,'Medical Examinations'!A$1:G3357,7,0)</f>
        <v>0</v>
      </c>
      <c r="I1022" t="str">
        <f>VLOOKUP(A1022,'Medical Examinations'!A$1:H3356,8,0)</f>
        <v>NO</v>
      </c>
      <c r="J1022" t="str">
        <f>VLOOKUP(A1022,'Medical Examinations'!A$1:J3357,10,0)</f>
        <v>Obesity</v>
      </c>
      <c r="K1022" t="str">
        <f>VLOOKUP(A1022,'Medical Examinations'!A$1:K3356,11,0)</f>
        <v>Normal</v>
      </c>
      <c r="L1022" t="str">
        <f>VLOOKUP(A1022,'Hospitalisation Details'!A$1:L3364,12,0)</f>
        <v>21-Jul-1996</v>
      </c>
      <c r="M1022">
        <f>VLOOKUP(A1022,'Hospitalisation Details'!A$1:F3365,6,0)</f>
        <v>11028.56</v>
      </c>
      <c r="N1022" s="15" t="str">
        <f>VLOOKUP(A1022,'Hospitalisation Details'!A$1:G3364,7,0)</f>
        <v>tier - 3</v>
      </c>
      <c r="O1022" s="15" t="str">
        <f>VLOOKUP(A1022,'Hospitalisation Details'!A$1:H3365,8,0)</f>
        <v>tier - 3</v>
      </c>
      <c r="P1022" t="str">
        <f>VLOOKUP(A1022,'Hospitalisation Details'!A$1:I3365,9,0)</f>
        <v>R1012</v>
      </c>
      <c r="Q1022" s="15">
        <f>VLOOKUP(A1022,'Hospitalisation Details'!A$1:M3365,13,0)</f>
        <v>26</v>
      </c>
    </row>
    <row r="1023" spans="1:17" ht="15" x14ac:dyDescent="0.25">
      <c r="A1023" s="1" t="s">
        <v>1349</v>
      </c>
      <c r="B1023" t="str">
        <f>VLOOKUP(A1023,'Customer Names'!A$1:D3358,4,0)</f>
        <v>Leguizamo</v>
      </c>
      <c r="C1023">
        <f>VLOOKUP(A1023,'Medical Examinations'!A$1:B3358,2,0)</f>
        <v>41.04</v>
      </c>
      <c r="D1023">
        <f>VLOOKUP(A1023,'Medical Examinations'!A$1:C3359,3,0)</f>
        <v>5.59</v>
      </c>
      <c r="E1023" s="15" t="str">
        <f>VLOOKUP(A1023,'Medical Examinations'!A$1:D3358,4,0)</f>
        <v>NO</v>
      </c>
      <c r="F1023" s="15" t="str">
        <f>VLOOKUP(A1023,'Medical Examinations'!A$1:E3358,5,0)</f>
        <v>NO</v>
      </c>
      <c r="G1023" s="15" t="str">
        <f>VLOOKUP(A1023,'Medical Examinations'!A$1:F3358,6,0)</f>
        <v>NO</v>
      </c>
      <c r="H1023" s="15">
        <f>VLOOKUP(A1023,'Medical Examinations'!A$1:G3358,7,0)</f>
        <v>0</v>
      </c>
      <c r="I1023" t="str">
        <f>VLOOKUP(A1023,'Medical Examinations'!A$1:H3357,8,0)</f>
        <v>NO</v>
      </c>
      <c r="J1023" t="str">
        <f>VLOOKUP(A1023,'Medical Examinations'!A$1:J3358,10,0)</f>
        <v>Over Weight</v>
      </c>
      <c r="K1023" t="str">
        <f>VLOOKUP(A1023,'Medical Examinations'!A$1:K3357,11,0)</f>
        <v>Normal</v>
      </c>
      <c r="L1023" t="str">
        <f>VLOOKUP(A1023,'Hospitalisation Details'!A$1:L3365,12,0)</f>
        <v>26-Jun-1991</v>
      </c>
      <c r="M1023">
        <f>VLOOKUP(A1023,'Hospitalisation Details'!A$1:F3366,6,0)</f>
        <v>11018.05</v>
      </c>
      <c r="N1023" s="15" t="str">
        <f>VLOOKUP(A1023,'Hospitalisation Details'!A$1:G3365,7,0)</f>
        <v>tier - 3</v>
      </c>
      <c r="O1023" s="15" t="str">
        <f>VLOOKUP(A1023,'Hospitalisation Details'!A$1:H3366,8,0)</f>
        <v>tier - 2</v>
      </c>
      <c r="P1023" t="str">
        <f>VLOOKUP(A1023,'Hospitalisation Details'!A$1:I3366,9,0)</f>
        <v>R1012</v>
      </c>
      <c r="Q1023" s="15">
        <f>VLOOKUP(A1023,'Hospitalisation Details'!A$1:M3366,13,0)</f>
        <v>31</v>
      </c>
    </row>
    <row r="1024" spans="1:17" ht="15" x14ac:dyDescent="0.25">
      <c r="A1024" s="1" t="s">
        <v>1348</v>
      </c>
      <c r="B1024" t="str">
        <f>VLOOKUP(A1024,'Customer Names'!A$1:D3359,4,0)</f>
        <v>Escartin</v>
      </c>
      <c r="C1024">
        <f>VLOOKUP(A1024,'Medical Examinations'!A$1:B3359,2,0)</f>
        <v>27.93</v>
      </c>
      <c r="D1024">
        <f>VLOOKUP(A1024,'Medical Examinations'!A$1:C3360,3,0)</f>
        <v>9.9600000000000009</v>
      </c>
      <c r="E1024" s="15" t="str">
        <f>VLOOKUP(A1024,'Medical Examinations'!A$1:D3359,4,0)</f>
        <v>NO</v>
      </c>
      <c r="F1024" s="15" t="str">
        <f>VLOOKUP(A1024,'Medical Examinations'!A$1:E3359,5,0)</f>
        <v>NO</v>
      </c>
      <c r="G1024" s="15" t="str">
        <f>VLOOKUP(A1024,'Medical Examinations'!A$1:F3359,6,0)</f>
        <v>NO</v>
      </c>
      <c r="H1024" s="15">
        <f>VLOOKUP(A1024,'Medical Examinations'!A$1:G3359,7,0)</f>
        <v>0</v>
      </c>
      <c r="I1024" t="str">
        <f>VLOOKUP(A1024,'Medical Examinations'!A$1:H3358,8,0)</f>
        <v>NO</v>
      </c>
      <c r="J1024" t="str">
        <f>VLOOKUP(A1024,'Medical Examinations'!A$1:J3359,10,0)</f>
        <v>NormalWeight</v>
      </c>
      <c r="K1024" t="str">
        <f>VLOOKUP(A1024,'Medical Examinations'!A$1:K3358,11,0)</f>
        <v>Diabetes</v>
      </c>
      <c r="L1024" t="str">
        <f>VLOOKUP(A1024,'Hospitalisation Details'!A$1:L3366,12,0)</f>
        <v>15-Dec-1974</v>
      </c>
      <c r="M1024">
        <f>VLOOKUP(A1024,'Hospitalisation Details'!A$1:F3367,6,0)</f>
        <v>11015.17</v>
      </c>
      <c r="N1024" s="15" t="str">
        <f>VLOOKUP(A1024,'Hospitalisation Details'!A$1:G3366,7,0)</f>
        <v>tier - 3</v>
      </c>
      <c r="O1024" s="15" t="str">
        <f>VLOOKUP(A1024,'Hospitalisation Details'!A$1:H3367,8,0)</f>
        <v>tier - 1</v>
      </c>
      <c r="P1024" t="str">
        <f>VLOOKUP(A1024,'Hospitalisation Details'!A$1:I3367,9,0)</f>
        <v>R1012</v>
      </c>
      <c r="Q1024" s="15">
        <f>VLOOKUP(A1024,'Hospitalisation Details'!A$1:M3367,13,0)</f>
        <v>48</v>
      </c>
    </row>
    <row r="1025" spans="1:17" ht="15" x14ac:dyDescent="0.25">
      <c r="A1025" s="1" t="s">
        <v>1347</v>
      </c>
      <c r="B1025" t="str">
        <f>VLOOKUP(A1025,'Customer Names'!A$1:D3360,4,0)</f>
        <v>Chorey</v>
      </c>
      <c r="C1025">
        <f>VLOOKUP(A1025,'Medical Examinations'!A$1:B3360,2,0)</f>
        <v>21.01</v>
      </c>
      <c r="D1025">
        <f>VLOOKUP(A1025,'Medical Examinations'!A$1:C3361,3,0)</f>
        <v>7.37</v>
      </c>
      <c r="E1025" s="15" t="str">
        <f>VLOOKUP(A1025,'Medical Examinations'!A$1:D3360,4,0)</f>
        <v>NO</v>
      </c>
      <c r="F1025" s="15" t="str">
        <f>VLOOKUP(A1025,'Medical Examinations'!A$1:E3360,5,0)</f>
        <v>NO</v>
      </c>
      <c r="G1025" s="15" t="str">
        <f>VLOOKUP(A1025,'Medical Examinations'!A$1:F3360,6,0)</f>
        <v>NO</v>
      </c>
      <c r="H1025" s="15">
        <f>VLOOKUP(A1025,'Medical Examinations'!A$1:G3360,7,0)</f>
        <v>0</v>
      </c>
      <c r="I1025" t="str">
        <f>VLOOKUP(A1025,'Medical Examinations'!A$1:H3359,8,0)</f>
        <v>NO</v>
      </c>
      <c r="J1025" t="str">
        <f>VLOOKUP(A1025,'Medical Examinations'!A$1:J3360,10,0)</f>
        <v>Obesity</v>
      </c>
      <c r="K1025" t="str">
        <f>VLOOKUP(A1025,'Medical Examinations'!A$1:K3359,11,0)</f>
        <v>Diabetes</v>
      </c>
      <c r="L1025" t="str">
        <f>VLOOKUP(A1025,'Hospitalisation Details'!A$1:L3367,12,0)</f>
        <v>24-Oct-1968</v>
      </c>
      <c r="M1025">
        <f>VLOOKUP(A1025,'Hospitalisation Details'!A$1:F3368,6,0)</f>
        <v>11013.71</v>
      </c>
      <c r="N1025" s="15" t="str">
        <f>VLOOKUP(A1025,'Hospitalisation Details'!A$1:G3367,7,0)</f>
        <v>tier - 3</v>
      </c>
      <c r="O1025" s="15" t="str">
        <f>VLOOKUP(A1025,'Hospitalisation Details'!A$1:H3368,8,0)</f>
        <v>tier - 1</v>
      </c>
      <c r="P1025" t="str">
        <f>VLOOKUP(A1025,'Hospitalisation Details'!A$1:I3368,9,0)</f>
        <v>R1013</v>
      </c>
      <c r="Q1025" s="15">
        <f>VLOOKUP(A1025,'Hospitalisation Details'!A$1:M3368,13,0)</f>
        <v>54</v>
      </c>
    </row>
    <row r="1026" spans="1:17" ht="15" x14ac:dyDescent="0.25">
      <c r="A1026" s="1" t="s">
        <v>1346</v>
      </c>
      <c r="B1026" t="str">
        <f>VLOOKUP(A1026,'Customer Names'!A$1:D3361,4,0)</f>
        <v>McVay</v>
      </c>
      <c r="C1026">
        <f>VLOOKUP(A1026,'Medical Examinations'!A$1:B3361,2,0)</f>
        <v>52.37</v>
      </c>
      <c r="D1026">
        <f>VLOOKUP(A1026,'Medical Examinations'!A$1:C3362,3,0)</f>
        <v>5.0599999999999996</v>
      </c>
      <c r="E1026" s="15" t="str">
        <f>VLOOKUP(A1026,'Medical Examinations'!A$1:D3361,4,0)</f>
        <v>Yes</v>
      </c>
      <c r="F1026" s="15" t="str">
        <f>VLOOKUP(A1026,'Medical Examinations'!A$1:E3361,5,0)</f>
        <v>Yes</v>
      </c>
      <c r="G1026" s="15" t="str">
        <f>VLOOKUP(A1026,'Medical Examinations'!A$1:F3361,6,0)</f>
        <v>NO</v>
      </c>
      <c r="H1026" s="15">
        <f>VLOOKUP(A1026,'Medical Examinations'!A$1:G3361,7,0)</f>
        <v>2</v>
      </c>
      <c r="I1026" t="str">
        <f>VLOOKUP(A1026,'Medical Examinations'!A$1:H3360,8,0)</f>
        <v>NO</v>
      </c>
      <c r="J1026" t="str">
        <f>VLOOKUP(A1026,'Medical Examinations'!A$1:J3361,10,0)</f>
        <v>Obesity</v>
      </c>
      <c r="K1026" t="str">
        <f>VLOOKUP(A1026,'Medical Examinations'!A$1:K3360,11,0)</f>
        <v>Normal</v>
      </c>
      <c r="L1026" t="str">
        <f>VLOOKUP(A1026,'Hospitalisation Details'!A$1:L3368,12,0)</f>
        <v>17-Sep-2000</v>
      </c>
      <c r="M1026">
        <f>VLOOKUP(A1026,'Hospitalisation Details'!A$1:F3369,6,0)</f>
        <v>10991.58</v>
      </c>
      <c r="N1026" s="15" t="str">
        <f>VLOOKUP(A1026,'Hospitalisation Details'!A$1:G3368,7,0)</f>
        <v>tier - 3</v>
      </c>
      <c r="O1026" s="15" t="str">
        <f>VLOOKUP(A1026,'Hospitalisation Details'!A$1:H3369,8,0)</f>
        <v>tier - 3</v>
      </c>
      <c r="P1026" t="str">
        <f>VLOOKUP(A1026,'Hospitalisation Details'!A$1:I3369,9,0)</f>
        <v>R1012</v>
      </c>
      <c r="Q1026" s="15">
        <f>VLOOKUP(A1026,'Hospitalisation Details'!A$1:M3369,13,0)</f>
        <v>22</v>
      </c>
    </row>
    <row r="1027" spans="1:17" ht="15" x14ac:dyDescent="0.25">
      <c r="A1027" s="1" t="s">
        <v>1345</v>
      </c>
      <c r="B1027" t="str">
        <f>VLOOKUP(A1027,'Customer Names'!A$1:D3362,4,0)</f>
        <v>Vinson</v>
      </c>
      <c r="C1027">
        <f>VLOOKUP(A1027,'Medical Examinations'!A$1:B3362,2,0)</f>
        <v>40.369999999999997</v>
      </c>
      <c r="D1027">
        <f>VLOOKUP(A1027,'Medical Examinations'!A$1:C3363,3,0)</f>
        <v>8.2100000000000009</v>
      </c>
      <c r="E1027" s="15" t="str">
        <f>VLOOKUP(A1027,'Medical Examinations'!A$1:D3362,4,0)</f>
        <v>NO</v>
      </c>
      <c r="F1027" s="15" t="str">
        <f>VLOOKUP(A1027,'Medical Examinations'!A$1:E3362,5,0)</f>
        <v>NO</v>
      </c>
      <c r="G1027" s="15" t="str">
        <f>VLOOKUP(A1027,'Medical Examinations'!A$1:F3362,6,0)</f>
        <v>NO</v>
      </c>
      <c r="H1027" s="15">
        <f>VLOOKUP(A1027,'Medical Examinations'!A$1:G3362,7,0)</f>
        <v>0</v>
      </c>
      <c r="I1027" t="str">
        <f>VLOOKUP(A1027,'Medical Examinations'!A$1:H3361,8,0)</f>
        <v>NO</v>
      </c>
      <c r="J1027" t="str">
        <f>VLOOKUP(A1027,'Medical Examinations'!A$1:J3362,10,0)</f>
        <v>Obesity</v>
      </c>
      <c r="K1027" t="str">
        <f>VLOOKUP(A1027,'Medical Examinations'!A$1:K3361,11,0)</f>
        <v>Diabetes</v>
      </c>
      <c r="L1027" t="str">
        <f>VLOOKUP(A1027,'Hospitalisation Details'!A$1:L3369,12,0)</f>
        <v>18-Dec-1965</v>
      </c>
      <c r="M1027">
        <f>VLOOKUP(A1027,'Hospitalisation Details'!A$1:F3370,6,0)</f>
        <v>10982.5</v>
      </c>
      <c r="N1027" s="15" t="str">
        <f>VLOOKUP(A1027,'Hospitalisation Details'!A$1:G3369,7,0)</f>
        <v>tier - 3</v>
      </c>
      <c r="O1027" s="15" t="str">
        <f>VLOOKUP(A1027,'Hospitalisation Details'!A$1:H3370,8,0)</f>
        <v>tier - 3</v>
      </c>
      <c r="P1027" t="str">
        <f>VLOOKUP(A1027,'Hospitalisation Details'!A$1:I3370,9,0)</f>
        <v>R1013</v>
      </c>
      <c r="Q1027" s="15">
        <f>VLOOKUP(A1027,'Hospitalisation Details'!A$1:M3370,13,0)</f>
        <v>57</v>
      </c>
    </row>
    <row r="1028" spans="1:17" ht="15" x14ac:dyDescent="0.25">
      <c r="A1028" s="1" t="s">
        <v>1344</v>
      </c>
      <c r="B1028" t="str">
        <f>VLOOKUP(A1028,'Customer Names'!A$1:D3363,4,0)</f>
        <v>Astrike-Davis</v>
      </c>
      <c r="C1028">
        <f>VLOOKUP(A1028,'Medical Examinations'!A$1:B3363,2,0)</f>
        <v>41.47</v>
      </c>
      <c r="D1028">
        <f>VLOOKUP(A1028,'Medical Examinations'!A$1:C3364,3,0)</f>
        <v>10.34</v>
      </c>
      <c r="E1028" s="15" t="str">
        <f>VLOOKUP(A1028,'Medical Examinations'!A$1:D3363,4,0)</f>
        <v>NO</v>
      </c>
      <c r="F1028" s="15" t="str">
        <f>VLOOKUP(A1028,'Medical Examinations'!A$1:E3363,5,0)</f>
        <v>NO</v>
      </c>
      <c r="G1028" s="15" t="str">
        <f>VLOOKUP(A1028,'Medical Examinations'!A$1:F3363,6,0)</f>
        <v>NO</v>
      </c>
      <c r="H1028" s="15">
        <f>VLOOKUP(A1028,'Medical Examinations'!A$1:G3363,7,0)</f>
        <v>2</v>
      </c>
      <c r="I1028" t="str">
        <f>VLOOKUP(A1028,'Medical Examinations'!A$1:H3362,8,0)</f>
        <v>NO</v>
      </c>
      <c r="J1028" t="str">
        <f>VLOOKUP(A1028,'Medical Examinations'!A$1:J3363,10,0)</f>
        <v>Obesity</v>
      </c>
      <c r="K1028" t="str">
        <f>VLOOKUP(A1028,'Medical Examinations'!A$1:K3362,11,0)</f>
        <v>Diabetes</v>
      </c>
      <c r="L1028" t="str">
        <f>VLOOKUP(A1028,'Hospitalisation Details'!A$1:L3370,12,0)</f>
        <v>21-Oct-1973</v>
      </c>
      <c r="M1028">
        <f>VLOOKUP(A1028,'Hospitalisation Details'!A$1:F3371,6,0)</f>
        <v>10977.21</v>
      </c>
      <c r="N1028" s="15" t="str">
        <f>VLOOKUP(A1028,'Hospitalisation Details'!A$1:G3370,7,0)</f>
        <v>tier - 3</v>
      </c>
      <c r="O1028" s="15" t="str">
        <f>VLOOKUP(A1028,'Hospitalisation Details'!A$1:H3371,8,0)</f>
        <v>tier - 1</v>
      </c>
      <c r="P1028" t="str">
        <f>VLOOKUP(A1028,'Hospitalisation Details'!A$1:I3371,9,0)</f>
        <v>R1013</v>
      </c>
      <c r="Q1028" s="15">
        <f>VLOOKUP(A1028,'Hospitalisation Details'!A$1:M3371,13,0)</f>
        <v>49</v>
      </c>
    </row>
    <row r="1029" spans="1:17" ht="15" x14ac:dyDescent="0.25">
      <c r="A1029" s="1" t="s">
        <v>1343</v>
      </c>
      <c r="B1029" t="str">
        <f>VLOOKUP(A1029,'Customer Names'!A$1:D3364,4,0)</f>
        <v>Harder</v>
      </c>
      <c r="C1029">
        <f>VLOOKUP(A1029,'Medical Examinations'!A$1:B3364,2,0)</f>
        <v>33.725000000000001</v>
      </c>
      <c r="D1029">
        <f>VLOOKUP(A1029,'Medical Examinations'!A$1:C3365,3,0)</f>
        <v>5.51</v>
      </c>
      <c r="E1029" s="15" t="str">
        <f>VLOOKUP(A1029,'Medical Examinations'!A$1:D3364,4,0)</f>
        <v>Yes</v>
      </c>
      <c r="F1029" s="15" t="str">
        <f>VLOOKUP(A1029,'Medical Examinations'!A$1:E3364,5,0)</f>
        <v>NO</v>
      </c>
      <c r="G1029" s="15" t="str">
        <f>VLOOKUP(A1029,'Medical Examinations'!A$1:F3364,6,0)</f>
        <v>NO</v>
      </c>
      <c r="H1029" s="15">
        <f>VLOOKUP(A1029,'Medical Examinations'!A$1:G3364,7,0)</f>
        <v>2</v>
      </c>
      <c r="I1029" t="str">
        <f>VLOOKUP(A1029,'Medical Examinations'!A$1:H3363,8,0)</f>
        <v>NO</v>
      </c>
      <c r="J1029" t="str">
        <f>VLOOKUP(A1029,'Medical Examinations'!A$1:J3364,10,0)</f>
        <v>Over Weight</v>
      </c>
      <c r="K1029" t="str">
        <f>VLOOKUP(A1029,'Medical Examinations'!A$1:K3363,11,0)</f>
        <v>Normal</v>
      </c>
      <c r="L1029" t="str">
        <f>VLOOKUP(A1029,'Hospitalisation Details'!A$1:L3371,12,0)</f>
        <v>9-Jul-1966</v>
      </c>
      <c r="M1029">
        <f>VLOOKUP(A1029,'Hospitalisation Details'!A$1:F3372,6,0)</f>
        <v>10976.25</v>
      </c>
      <c r="N1029" s="15" t="str">
        <f>VLOOKUP(A1029,'Hospitalisation Details'!A$1:G3371,7,0)</f>
        <v>tier - 3</v>
      </c>
      <c r="O1029" s="15" t="str">
        <f>VLOOKUP(A1029,'Hospitalisation Details'!A$1:H3372,8,0)</f>
        <v>tier - 2</v>
      </c>
      <c r="P1029" t="str">
        <f>VLOOKUP(A1029,'Hospitalisation Details'!A$1:I3372,9,0)</f>
        <v>R1012</v>
      </c>
      <c r="Q1029" s="15">
        <f>VLOOKUP(A1029,'Hospitalisation Details'!A$1:M3372,13,0)</f>
        <v>56</v>
      </c>
    </row>
    <row r="1030" spans="1:17" ht="15" x14ac:dyDescent="0.25">
      <c r="A1030" s="1" t="s">
        <v>1342</v>
      </c>
      <c r="B1030" t="str">
        <f>VLOOKUP(A1030,'Customer Names'!A$1:D3365,4,0)</f>
        <v>Bell</v>
      </c>
      <c r="C1030">
        <f>VLOOKUP(A1030,'Medical Examinations'!A$1:B3365,2,0)</f>
        <v>28.1</v>
      </c>
      <c r="D1030">
        <f>VLOOKUP(A1030,'Medical Examinations'!A$1:C3366,3,0)</f>
        <v>11.2</v>
      </c>
      <c r="E1030" s="15" t="str">
        <f>VLOOKUP(A1030,'Medical Examinations'!A$1:D3365,4,0)</f>
        <v>NO</v>
      </c>
      <c r="F1030" s="15" t="str">
        <f>VLOOKUP(A1030,'Medical Examinations'!A$1:E3365,5,0)</f>
        <v>NO</v>
      </c>
      <c r="G1030" s="15" t="str">
        <f>VLOOKUP(A1030,'Medical Examinations'!A$1:F3365,6,0)</f>
        <v>NO</v>
      </c>
      <c r="H1030" s="15">
        <f>VLOOKUP(A1030,'Medical Examinations'!A$1:G3365,7,0)</f>
        <v>0</v>
      </c>
      <c r="I1030" t="str">
        <f>VLOOKUP(A1030,'Medical Examinations'!A$1:H3364,8,0)</f>
        <v>NO</v>
      </c>
      <c r="J1030" t="str">
        <f>VLOOKUP(A1030,'Medical Examinations'!A$1:J3365,10,0)</f>
        <v>Obesity</v>
      </c>
      <c r="K1030" t="str">
        <f>VLOOKUP(A1030,'Medical Examinations'!A$1:K3364,11,0)</f>
        <v>Diabetes</v>
      </c>
      <c r="L1030" t="str">
        <f>VLOOKUP(A1030,'Hospitalisation Details'!A$1:L3372,12,0)</f>
        <v>19-Jun-1965</v>
      </c>
      <c r="M1030">
        <f>VLOOKUP(A1030,'Hospitalisation Details'!A$1:F3373,6,0)</f>
        <v>10965.45</v>
      </c>
      <c r="N1030" s="15" t="str">
        <f>VLOOKUP(A1030,'Hospitalisation Details'!A$1:G3372,7,0)</f>
        <v>tier - 3</v>
      </c>
      <c r="O1030" s="15" t="str">
        <f>VLOOKUP(A1030,'Hospitalisation Details'!A$1:H3373,8,0)</f>
        <v>tier - 2</v>
      </c>
      <c r="P1030" t="str">
        <f>VLOOKUP(A1030,'Hospitalisation Details'!A$1:I3373,9,0)</f>
        <v>R1011</v>
      </c>
      <c r="Q1030" s="15">
        <f>VLOOKUP(A1030,'Hospitalisation Details'!A$1:M3373,13,0)</f>
        <v>57</v>
      </c>
    </row>
    <row r="1031" spans="1:17" ht="15" x14ac:dyDescent="0.25">
      <c r="A1031" s="1" t="s">
        <v>1341</v>
      </c>
      <c r="B1031" t="str">
        <f>VLOOKUP(A1031,'Customer Names'!A$1:D3366,4,0)</f>
        <v>Dawes</v>
      </c>
      <c r="C1031">
        <f>VLOOKUP(A1031,'Medical Examinations'!A$1:B3366,2,0)</f>
        <v>37.43</v>
      </c>
      <c r="D1031">
        <f>VLOOKUP(A1031,'Medical Examinations'!A$1:C3367,3,0)</f>
        <v>4.3499999999999996</v>
      </c>
      <c r="E1031" s="15" t="str">
        <f>VLOOKUP(A1031,'Medical Examinations'!A$1:D3366,4,0)</f>
        <v>Yes</v>
      </c>
      <c r="F1031" s="15" t="str">
        <f>VLOOKUP(A1031,'Medical Examinations'!A$1:E3366,5,0)</f>
        <v>NO</v>
      </c>
      <c r="G1031" s="15" t="str">
        <f>VLOOKUP(A1031,'Medical Examinations'!A$1:F3366,6,0)</f>
        <v>Yes</v>
      </c>
      <c r="H1031" s="15">
        <f>VLOOKUP(A1031,'Medical Examinations'!A$1:G3366,7,0)</f>
        <v>1</v>
      </c>
      <c r="I1031" t="str">
        <f>VLOOKUP(A1031,'Medical Examinations'!A$1:H3365,8,0)</f>
        <v>NO</v>
      </c>
      <c r="J1031" t="str">
        <f>VLOOKUP(A1031,'Medical Examinations'!A$1:J3366,10,0)</f>
        <v>NormalWeight</v>
      </c>
      <c r="K1031" t="str">
        <f>VLOOKUP(A1031,'Medical Examinations'!A$1:K3365,11,0)</f>
        <v>Normal</v>
      </c>
      <c r="L1031" t="str">
        <f>VLOOKUP(A1031,'Hospitalisation Details'!A$1:L3373,12,0)</f>
        <v>14-Aug-1969</v>
      </c>
      <c r="M1031">
        <f>VLOOKUP(A1031,'Hospitalisation Details'!A$1:F3374,6,0)</f>
        <v>10959.69</v>
      </c>
      <c r="N1031" s="15" t="str">
        <f>VLOOKUP(A1031,'Hospitalisation Details'!A$1:G3373,7,0)</f>
        <v>tier - 3</v>
      </c>
      <c r="O1031" s="15" t="str">
        <f>VLOOKUP(A1031,'Hospitalisation Details'!A$1:H3374,8,0)</f>
        <v>tier - 3</v>
      </c>
      <c r="P1031" t="str">
        <f>VLOOKUP(A1031,'Hospitalisation Details'!A$1:I3374,9,0)</f>
        <v>R1012</v>
      </c>
      <c r="Q1031" s="15">
        <f>VLOOKUP(A1031,'Hospitalisation Details'!A$1:M3374,13,0)</f>
        <v>53</v>
      </c>
    </row>
    <row r="1032" spans="1:17" ht="15" x14ac:dyDescent="0.25">
      <c r="A1032" s="1" t="s">
        <v>1340</v>
      </c>
      <c r="B1032" t="str">
        <f>VLOOKUP(A1032,'Customer Names'!A$1:D3367,4,0)</f>
        <v>Larios</v>
      </c>
      <c r="C1032">
        <f>VLOOKUP(A1032,'Medical Examinations'!A$1:B3367,2,0)</f>
        <v>23.7</v>
      </c>
      <c r="D1032">
        <f>VLOOKUP(A1032,'Medical Examinations'!A$1:C3368,3,0)</f>
        <v>10.45</v>
      </c>
      <c r="E1032" s="15" t="str">
        <f>VLOOKUP(A1032,'Medical Examinations'!A$1:D3367,4,0)</f>
        <v>NO</v>
      </c>
      <c r="F1032" s="15" t="str">
        <f>VLOOKUP(A1032,'Medical Examinations'!A$1:E3367,5,0)</f>
        <v>NO</v>
      </c>
      <c r="G1032" s="15" t="str">
        <f>VLOOKUP(A1032,'Medical Examinations'!A$1:F3367,6,0)</f>
        <v>NO</v>
      </c>
      <c r="H1032" s="15">
        <f>VLOOKUP(A1032,'Medical Examinations'!A$1:G3367,7,0)</f>
        <v>0</v>
      </c>
      <c r="I1032" t="str">
        <f>VLOOKUP(A1032,'Medical Examinations'!A$1:H3366,8,0)</f>
        <v>NO</v>
      </c>
      <c r="J1032" t="str">
        <f>VLOOKUP(A1032,'Medical Examinations'!A$1:J3367,10,0)</f>
        <v>NormalWeight</v>
      </c>
      <c r="K1032" t="str">
        <f>VLOOKUP(A1032,'Medical Examinations'!A$1:K3366,11,0)</f>
        <v>Diabetes</v>
      </c>
      <c r="L1032" t="str">
        <f>VLOOKUP(A1032,'Hospitalisation Details'!A$1:L3374,12,0)</f>
        <v>4-Dec-1965</v>
      </c>
      <c r="M1032">
        <f>VLOOKUP(A1032,'Hospitalisation Details'!A$1:F3375,6,0)</f>
        <v>10959.33</v>
      </c>
      <c r="N1032" s="15" t="str">
        <f>VLOOKUP(A1032,'Hospitalisation Details'!A$1:G3374,7,0)</f>
        <v>tier - 3</v>
      </c>
      <c r="O1032" s="15" t="str">
        <f>VLOOKUP(A1032,'Hospitalisation Details'!A$1:H3375,8,0)</f>
        <v>tier - 3</v>
      </c>
      <c r="P1032" t="str">
        <f>VLOOKUP(A1032,'Hospitalisation Details'!A$1:I3375,9,0)</f>
        <v>R1011</v>
      </c>
      <c r="Q1032" s="15">
        <f>VLOOKUP(A1032,'Hospitalisation Details'!A$1:M3375,13,0)</f>
        <v>57</v>
      </c>
    </row>
    <row r="1033" spans="1:17" ht="15" x14ac:dyDescent="0.25">
      <c r="A1033" s="1" t="s">
        <v>1339</v>
      </c>
      <c r="B1033" t="str">
        <f>VLOOKUP(A1033,'Customer Names'!A$1:D3368,4,0)</f>
        <v>Yaremczuk</v>
      </c>
      <c r="C1033">
        <f>VLOOKUP(A1033,'Medical Examinations'!A$1:B3368,2,0)</f>
        <v>24.795000000000002</v>
      </c>
      <c r="D1033">
        <f>VLOOKUP(A1033,'Medical Examinations'!A$1:C3369,3,0)</f>
        <v>4.07</v>
      </c>
      <c r="E1033" s="15" t="str">
        <f>VLOOKUP(A1033,'Medical Examinations'!A$1:D3368,4,0)</f>
        <v>Yes</v>
      </c>
      <c r="F1033" s="15" t="str">
        <f>VLOOKUP(A1033,'Medical Examinations'!A$1:E3368,5,0)</f>
        <v>NO</v>
      </c>
      <c r="G1033" s="15" t="str">
        <f>VLOOKUP(A1033,'Medical Examinations'!A$1:F3368,6,0)</f>
        <v>Yes</v>
      </c>
      <c r="H1033" s="15">
        <f>VLOOKUP(A1033,'Medical Examinations'!A$1:G3368,7,0)</f>
        <v>1</v>
      </c>
      <c r="I1033" t="str">
        <f>VLOOKUP(A1033,'Medical Examinations'!A$1:H3367,8,0)</f>
        <v>NO</v>
      </c>
      <c r="J1033" t="str">
        <f>VLOOKUP(A1033,'Medical Examinations'!A$1:J3368,10,0)</f>
        <v>Obesity</v>
      </c>
      <c r="K1033" t="str">
        <f>VLOOKUP(A1033,'Medical Examinations'!A$1:K3367,11,0)</f>
        <v>Normal</v>
      </c>
      <c r="L1033" t="str">
        <f>VLOOKUP(A1033,'Hospitalisation Details'!A$1:L3375,12,0)</f>
        <v>10-Nov-1969</v>
      </c>
      <c r="M1033">
        <f>VLOOKUP(A1033,'Hospitalisation Details'!A$1:F3376,6,0)</f>
        <v>10942.13</v>
      </c>
      <c r="N1033" s="15" t="str">
        <f>VLOOKUP(A1033,'Hospitalisation Details'!A$1:G3375,7,0)</f>
        <v>tier - 3</v>
      </c>
      <c r="O1033" s="15" t="str">
        <f>VLOOKUP(A1033,'Hospitalisation Details'!A$1:H3376,8,0)</f>
        <v>tier - 3</v>
      </c>
      <c r="P1033" t="str">
        <f>VLOOKUP(A1033,'Hospitalisation Details'!A$1:I3376,9,0)</f>
        <v>R1012</v>
      </c>
      <c r="Q1033" s="15">
        <f>VLOOKUP(A1033,'Hospitalisation Details'!A$1:M3376,13,0)</f>
        <v>53</v>
      </c>
    </row>
    <row r="1034" spans="1:17" ht="15" x14ac:dyDescent="0.25">
      <c r="A1034" s="1" t="s">
        <v>1338</v>
      </c>
      <c r="B1034" t="str">
        <f>VLOOKUP(A1034,'Customer Names'!A$1:D3369,4,0)</f>
        <v>Knight</v>
      </c>
      <c r="C1034">
        <f>VLOOKUP(A1034,'Medical Examinations'!A$1:B3369,2,0)</f>
        <v>31.9</v>
      </c>
      <c r="D1034">
        <f>VLOOKUP(A1034,'Medical Examinations'!A$1:C3370,3,0)</f>
        <v>8.34</v>
      </c>
      <c r="E1034" s="15" t="str">
        <f>VLOOKUP(A1034,'Medical Examinations'!A$1:D3369,4,0)</f>
        <v>NO</v>
      </c>
      <c r="F1034" s="15" t="str">
        <f>VLOOKUP(A1034,'Medical Examinations'!A$1:E3369,5,0)</f>
        <v>NO</v>
      </c>
      <c r="G1034" s="15" t="str">
        <f>VLOOKUP(A1034,'Medical Examinations'!A$1:F3369,6,0)</f>
        <v>NO</v>
      </c>
      <c r="H1034" s="15">
        <f>VLOOKUP(A1034,'Medical Examinations'!A$1:G3369,7,0)</f>
        <v>0</v>
      </c>
      <c r="I1034" t="str">
        <f>VLOOKUP(A1034,'Medical Examinations'!A$1:H3368,8,0)</f>
        <v>NO</v>
      </c>
      <c r="J1034" t="str">
        <f>VLOOKUP(A1034,'Medical Examinations'!A$1:J3369,10,0)</f>
        <v>Obesity</v>
      </c>
      <c r="K1034" t="str">
        <f>VLOOKUP(A1034,'Medical Examinations'!A$1:K3368,11,0)</f>
        <v>Diabetes</v>
      </c>
      <c r="L1034" t="str">
        <f>VLOOKUP(A1034,'Hospitalisation Details'!A$1:L3376,12,0)</f>
        <v>12-Nov-1968</v>
      </c>
      <c r="M1034">
        <f>VLOOKUP(A1034,'Hospitalisation Details'!A$1:F3377,6,0)</f>
        <v>10928.85</v>
      </c>
      <c r="N1034" s="15" t="str">
        <f>VLOOKUP(A1034,'Hospitalisation Details'!A$1:G3376,7,0)</f>
        <v>tier - 3</v>
      </c>
      <c r="O1034" s="15" t="str">
        <f>VLOOKUP(A1034,'Hospitalisation Details'!A$1:H3377,8,0)</f>
        <v>tier - 3</v>
      </c>
      <c r="P1034" t="str">
        <f>VLOOKUP(A1034,'Hospitalisation Details'!A$1:I3377,9,0)</f>
        <v>R1013</v>
      </c>
      <c r="Q1034" s="15">
        <f>VLOOKUP(A1034,'Hospitalisation Details'!A$1:M3377,13,0)</f>
        <v>54</v>
      </c>
    </row>
    <row r="1035" spans="1:17" ht="15" x14ac:dyDescent="0.25">
      <c r="A1035" s="1" t="s">
        <v>1337</v>
      </c>
      <c r="B1035" t="str">
        <f>VLOOKUP(A1035,'Customer Names'!A$1:D3370,4,0)</f>
        <v>Eversman</v>
      </c>
      <c r="C1035">
        <f>VLOOKUP(A1035,'Medical Examinations'!A$1:B3370,2,0)</f>
        <v>32.68</v>
      </c>
      <c r="D1035">
        <f>VLOOKUP(A1035,'Medical Examinations'!A$1:C3371,3,0)</f>
        <v>7.41</v>
      </c>
      <c r="E1035" s="15" t="str">
        <f>VLOOKUP(A1035,'Medical Examinations'!A$1:D3370,4,0)</f>
        <v>NO</v>
      </c>
      <c r="F1035" s="15" t="str">
        <f>VLOOKUP(A1035,'Medical Examinations'!A$1:E3370,5,0)</f>
        <v>NO</v>
      </c>
      <c r="G1035" s="15" t="str">
        <f>VLOOKUP(A1035,'Medical Examinations'!A$1:F3370,6,0)</f>
        <v>NO</v>
      </c>
      <c r="H1035" s="15">
        <f>VLOOKUP(A1035,'Medical Examinations'!A$1:G3370,7,0)</f>
        <v>0</v>
      </c>
      <c r="I1035" t="str">
        <f>VLOOKUP(A1035,'Medical Examinations'!A$1:H3369,8,0)</f>
        <v>NO</v>
      </c>
      <c r="J1035" t="str">
        <f>VLOOKUP(A1035,'Medical Examinations'!A$1:J3370,10,0)</f>
        <v>Obesity</v>
      </c>
      <c r="K1035" t="str">
        <f>VLOOKUP(A1035,'Medical Examinations'!A$1:K3369,11,0)</f>
        <v>Diabetes</v>
      </c>
      <c r="L1035" t="str">
        <f>VLOOKUP(A1035,'Hospitalisation Details'!A$1:L3377,12,0)</f>
        <v>13-Nov-1968</v>
      </c>
      <c r="M1035">
        <f>VLOOKUP(A1035,'Hospitalisation Details'!A$1:F3378,6,0)</f>
        <v>10923.93</v>
      </c>
      <c r="N1035" s="15" t="str">
        <f>VLOOKUP(A1035,'Hospitalisation Details'!A$1:G3377,7,0)</f>
        <v>tier - 3</v>
      </c>
      <c r="O1035" s="15" t="str">
        <f>VLOOKUP(A1035,'Hospitalisation Details'!A$1:H3378,8,0)</f>
        <v>tier - 1</v>
      </c>
      <c r="P1035" t="str">
        <f>VLOOKUP(A1035,'Hospitalisation Details'!A$1:I3378,9,0)</f>
        <v>R1024</v>
      </c>
      <c r="Q1035" s="15">
        <f>VLOOKUP(A1035,'Hospitalisation Details'!A$1:M3378,13,0)</f>
        <v>54</v>
      </c>
    </row>
    <row r="1036" spans="1:17" ht="15" x14ac:dyDescent="0.25">
      <c r="A1036" s="1" t="s">
        <v>1336</v>
      </c>
      <c r="B1036" t="str">
        <f>VLOOKUP(A1036,'Customer Names'!A$1:D3371,4,0)</f>
        <v>Hickory</v>
      </c>
      <c r="C1036">
        <f>VLOOKUP(A1036,'Medical Examinations'!A$1:B3371,2,0)</f>
        <v>47.13</v>
      </c>
      <c r="D1036">
        <f>VLOOKUP(A1036,'Medical Examinations'!A$1:C3372,3,0)</f>
        <v>4.3099999999999996</v>
      </c>
      <c r="E1036" s="15" t="str">
        <f>VLOOKUP(A1036,'Medical Examinations'!A$1:D3371,4,0)</f>
        <v>NO</v>
      </c>
      <c r="F1036" s="15" t="str">
        <f>VLOOKUP(A1036,'Medical Examinations'!A$1:E3371,5,0)</f>
        <v>NO</v>
      </c>
      <c r="G1036" s="15" t="str">
        <f>VLOOKUP(A1036,'Medical Examinations'!A$1:F3371,6,0)</f>
        <v>NO</v>
      </c>
      <c r="H1036" s="15">
        <f>VLOOKUP(A1036,'Medical Examinations'!A$1:G3371,7,0)</f>
        <v>0</v>
      </c>
      <c r="I1036" t="str">
        <f>VLOOKUP(A1036,'Medical Examinations'!A$1:H3370,8,0)</f>
        <v>NO</v>
      </c>
      <c r="J1036" t="str">
        <f>VLOOKUP(A1036,'Medical Examinations'!A$1:J3371,10,0)</f>
        <v>Obesity</v>
      </c>
      <c r="K1036" t="str">
        <f>VLOOKUP(A1036,'Medical Examinations'!A$1:K3370,11,0)</f>
        <v>Normal</v>
      </c>
      <c r="L1036" t="str">
        <f>VLOOKUP(A1036,'Hospitalisation Details'!A$1:L3378,12,0)</f>
        <v>6-Sep-1994</v>
      </c>
      <c r="M1036">
        <f>VLOOKUP(A1036,'Hospitalisation Details'!A$1:F3379,6,0)</f>
        <v>10886.66</v>
      </c>
      <c r="N1036" s="15" t="str">
        <f>VLOOKUP(A1036,'Hospitalisation Details'!A$1:G3378,7,0)</f>
        <v>tier - 3</v>
      </c>
      <c r="O1036" s="15" t="str">
        <f>VLOOKUP(A1036,'Hospitalisation Details'!A$1:H3379,8,0)</f>
        <v>tier - 3</v>
      </c>
      <c r="P1036" t="str">
        <f>VLOOKUP(A1036,'Hospitalisation Details'!A$1:I3379,9,0)</f>
        <v>R1012</v>
      </c>
      <c r="Q1036" s="15">
        <f>VLOOKUP(A1036,'Hospitalisation Details'!A$1:M3379,13,0)</f>
        <v>28</v>
      </c>
    </row>
    <row r="1037" spans="1:17" ht="15" x14ac:dyDescent="0.25">
      <c r="A1037" s="1" t="s">
        <v>1335</v>
      </c>
      <c r="B1037" t="str">
        <f>VLOOKUP(A1037,'Customer Names'!A$1:D3372,4,0)</f>
        <v>Mooney</v>
      </c>
      <c r="C1037">
        <f>VLOOKUP(A1037,'Medical Examinations'!A$1:B3372,2,0)</f>
        <v>36.67</v>
      </c>
      <c r="D1037">
        <f>VLOOKUP(A1037,'Medical Examinations'!A$1:C3373,3,0)</f>
        <v>10.83</v>
      </c>
      <c r="E1037" s="15" t="str">
        <f>VLOOKUP(A1037,'Medical Examinations'!A$1:D3372,4,0)</f>
        <v>NO</v>
      </c>
      <c r="F1037" s="15" t="str">
        <f>VLOOKUP(A1037,'Medical Examinations'!A$1:E3372,5,0)</f>
        <v>NO</v>
      </c>
      <c r="G1037" s="15" t="str">
        <f>VLOOKUP(A1037,'Medical Examinations'!A$1:F3372,6,0)</f>
        <v>NO</v>
      </c>
      <c r="H1037" s="15">
        <f>VLOOKUP(A1037,'Medical Examinations'!A$1:G3372,7,0)</f>
        <v>0</v>
      </c>
      <c r="I1037" t="str">
        <f>VLOOKUP(A1037,'Medical Examinations'!A$1:H3371,8,0)</f>
        <v>NO</v>
      </c>
      <c r="J1037" t="str">
        <f>VLOOKUP(A1037,'Medical Examinations'!A$1:J3372,10,0)</f>
        <v>Obesity</v>
      </c>
      <c r="K1037" t="str">
        <f>VLOOKUP(A1037,'Medical Examinations'!A$1:K3371,11,0)</f>
        <v>Diabetes</v>
      </c>
      <c r="L1037" t="str">
        <f>VLOOKUP(A1037,'Hospitalisation Details'!A$1:L3379,12,0)</f>
        <v>20-Dec-1971</v>
      </c>
      <c r="M1037">
        <f>VLOOKUP(A1037,'Hospitalisation Details'!A$1:F3380,6,0)</f>
        <v>10848.13</v>
      </c>
      <c r="N1037" s="15" t="str">
        <f>VLOOKUP(A1037,'Hospitalisation Details'!A$1:G3379,7,0)</f>
        <v>tier - 3</v>
      </c>
      <c r="O1037" s="15" t="str">
        <f>VLOOKUP(A1037,'Hospitalisation Details'!A$1:H3380,8,0)</f>
        <v>tier - 3</v>
      </c>
      <c r="P1037" t="str">
        <f>VLOOKUP(A1037,'Hospitalisation Details'!A$1:I3380,9,0)</f>
        <v>R1012</v>
      </c>
      <c r="Q1037" s="15">
        <f>VLOOKUP(A1037,'Hospitalisation Details'!A$1:M3380,13,0)</f>
        <v>51</v>
      </c>
    </row>
    <row r="1038" spans="1:17" ht="15" x14ac:dyDescent="0.25">
      <c r="A1038" s="1" t="s">
        <v>1334</v>
      </c>
      <c r="B1038" t="str">
        <f>VLOOKUP(A1038,'Customer Names'!A$1:D3373,4,0)</f>
        <v>Craighead</v>
      </c>
      <c r="C1038">
        <f>VLOOKUP(A1038,'Medical Examinations'!A$1:B3373,2,0)</f>
        <v>33.630000000000003</v>
      </c>
      <c r="D1038">
        <f>VLOOKUP(A1038,'Medical Examinations'!A$1:C3374,3,0)</f>
        <v>11.31</v>
      </c>
      <c r="E1038" s="15" t="str">
        <f>VLOOKUP(A1038,'Medical Examinations'!A$1:D3373,4,0)</f>
        <v>NO</v>
      </c>
      <c r="F1038" s="15" t="str">
        <f>VLOOKUP(A1038,'Medical Examinations'!A$1:E3373,5,0)</f>
        <v>NO</v>
      </c>
      <c r="G1038" s="15" t="str">
        <f>VLOOKUP(A1038,'Medical Examinations'!A$1:F3373,6,0)</f>
        <v>NO</v>
      </c>
      <c r="H1038" s="15">
        <f>VLOOKUP(A1038,'Medical Examinations'!A$1:G3373,7,0)</f>
        <v>0</v>
      </c>
      <c r="I1038" t="str">
        <f>VLOOKUP(A1038,'Medical Examinations'!A$1:H3372,8,0)</f>
        <v>NO</v>
      </c>
      <c r="J1038" t="str">
        <f>VLOOKUP(A1038,'Medical Examinations'!A$1:J3373,10,0)</f>
        <v>Obesity</v>
      </c>
      <c r="K1038" t="str">
        <f>VLOOKUP(A1038,'Medical Examinations'!A$1:K3372,11,0)</f>
        <v>Diabetes</v>
      </c>
      <c r="L1038" t="str">
        <f>VLOOKUP(A1038,'Hospitalisation Details'!A$1:L3380,12,0)</f>
        <v>28-Jul-1968</v>
      </c>
      <c r="M1038">
        <f>VLOOKUP(A1038,'Hospitalisation Details'!A$1:F3381,6,0)</f>
        <v>10825.25</v>
      </c>
      <c r="N1038" s="15" t="str">
        <f>VLOOKUP(A1038,'Hospitalisation Details'!A$1:G3380,7,0)</f>
        <v>tier - 3</v>
      </c>
      <c r="O1038" s="15" t="str">
        <f>VLOOKUP(A1038,'Hospitalisation Details'!A$1:H3381,8,0)</f>
        <v>tier - 3</v>
      </c>
      <c r="P1038" t="str">
        <f>VLOOKUP(A1038,'Hospitalisation Details'!A$1:I3381,9,0)</f>
        <v>R1012</v>
      </c>
      <c r="Q1038" s="15">
        <f>VLOOKUP(A1038,'Hospitalisation Details'!A$1:M3381,13,0)</f>
        <v>54</v>
      </c>
    </row>
    <row r="1039" spans="1:17" ht="15" x14ac:dyDescent="0.25">
      <c r="A1039" s="1" t="s">
        <v>1333</v>
      </c>
      <c r="B1039" t="str">
        <f>VLOOKUP(A1039,'Customer Names'!A$1:D3374,4,0)</f>
        <v>Gardner</v>
      </c>
      <c r="C1039">
        <f>VLOOKUP(A1039,'Medical Examinations'!A$1:B3374,2,0)</f>
        <v>32.67</v>
      </c>
      <c r="D1039">
        <f>VLOOKUP(A1039,'Medical Examinations'!A$1:C3375,3,0)</f>
        <v>11.81</v>
      </c>
      <c r="E1039" s="15" t="str">
        <f>VLOOKUP(A1039,'Medical Examinations'!A$1:D3374,4,0)</f>
        <v>Yes</v>
      </c>
      <c r="F1039" s="15" t="str">
        <f>VLOOKUP(A1039,'Medical Examinations'!A$1:E3374,5,0)</f>
        <v>NO</v>
      </c>
      <c r="G1039" s="15" t="str">
        <f>VLOOKUP(A1039,'Medical Examinations'!A$1:F3374,6,0)</f>
        <v>NO</v>
      </c>
      <c r="H1039" s="15">
        <f>VLOOKUP(A1039,'Medical Examinations'!A$1:G3374,7,0)</f>
        <v>0</v>
      </c>
      <c r="I1039" t="str">
        <f>VLOOKUP(A1039,'Medical Examinations'!A$1:H3373,8,0)</f>
        <v>NO</v>
      </c>
      <c r="J1039" t="str">
        <f>VLOOKUP(A1039,'Medical Examinations'!A$1:J3374,10,0)</f>
        <v>Obesity</v>
      </c>
      <c r="K1039" t="str">
        <f>VLOOKUP(A1039,'Medical Examinations'!A$1:K3373,11,0)</f>
        <v>Diabetes</v>
      </c>
      <c r="L1039" t="str">
        <f>VLOOKUP(A1039,'Hospitalisation Details'!A$1:L3381,12,0)</f>
        <v>2-Oct-1967</v>
      </c>
      <c r="M1039">
        <f>VLOOKUP(A1039,'Hospitalisation Details'!A$1:F3382,6,0)</f>
        <v>10807.49</v>
      </c>
      <c r="N1039" s="15" t="str">
        <f>VLOOKUP(A1039,'Hospitalisation Details'!A$1:G3381,7,0)</f>
        <v>tier - 3</v>
      </c>
      <c r="O1039" s="15" t="str">
        <f>VLOOKUP(A1039,'Hospitalisation Details'!A$1:H3382,8,0)</f>
        <v>tier - 2</v>
      </c>
      <c r="P1039" t="str">
        <f>VLOOKUP(A1039,'Hospitalisation Details'!A$1:I3382,9,0)</f>
        <v>R1013</v>
      </c>
      <c r="Q1039" s="15">
        <f>VLOOKUP(A1039,'Hospitalisation Details'!A$1:M3382,13,0)</f>
        <v>55</v>
      </c>
    </row>
    <row r="1040" spans="1:17" ht="15" x14ac:dyDescent="0.25">
      <c r="A1040" s="1" t="s">
        <v>1332</v>
      </c>
      <c r="B1040" t="str">
        <f>VLOOKUP(A1040,'Customer Names'!A$1:D3375,4,0)</f>
        <v>Lohrenz</v>
      </c>
      <c r="C1040">
        <f>VLOOKUP(A1040,'Medical Examinations'!A$1:B3375,2,0)</f>
        <v>33.299999999999997</v>
      </c>
      <c r="D1040">
        <f>VLOOKUP(A1040,'Medical Examinations'!A$1:C3376,3,0)</f>
        <v>8.26</v>
      </c>
      <c r="E1040" s="15" t="str">
        <f>VLOOKUP(A1040,'Medical Examinations'!A$1:D3375,4,0)</f>
        <v>Yes</v>
      </c>
      <c r="F1040" s="15" t="str">
        <f>VLOOKUP(A1040,'Medical Examinations'!A$1:E3375,5,0)</f>
        <v>NO</v>
      </c>
      <c r="G1040" s="15" t="str">
        <f>VLOOKUP(A1040,'Medical Examinations'!A$1:F3375,6,0)</f>
        <v>NO</v>
      </c>
      <c r="H1040" s="15">
        <f>VLOOKUP(A1040,'Medical Examinations'!A$1:G3375,7,0)</f>
        <v>2</v>
      </c>
      <c r="I1040" t="str">
        <f>VLOOKUP(A1040,'Medical Examinations'!A$1:H3374,8,0)</f>
        <v>NO</v>
      </c>
      <c r="J1040" t="str">
        <f>VLOOKUP(A1040,'Medical Examinations'!A$1:J3375,10,0)</f>
        <v>Obesity</v>
      </c>
      <c r="K1040" t="str">
        <f>VLOOKUP(A1040,'Medical Examinations'!A$1:K3374,11,0)</f>
        <v>Diabetes</v>
      </c>
      <c r="L1040" t="str">
        <f>VLOOKUP(A1040,'Hospitalisation Details'!A$1:L3382,12,0)</f>
        <v>18-Dec-1970</v>
      </c>
      <c r="M1040">
        <f>VLOOKUP(A1040,'Hospitalisation Details'!A$1:F3383,6,0)</f>
        <v>10806.84</v>
      </c>
      <c r="N1040" s="15" t="str">
        <f>VLOOKUP(A1040,'Hospitalisation Details'!A$1:G3382,7,0)</f>
        <v>tier - 3</v>
      </c>
      <c r="O1040" s="15" t="str">
        <f>VLOOKUP(A1040,'Hospitalisation Details'!A$1:H3383,8,0)</f>
        <v>tier - 2</v>
      </c>
      <c r="P1040" t="str">
        <f>VLOOKUP(A1040,'Hospitalisation Details'!A$1:I3383,9,0)</f>
        <v>R1011</v>
      </c>
      <c r="Q1040" s="15">
        <f>VLOOKUP(A1040,'Hospitalisation Details'!A$1:M3383,13,0)</f>
        <v>52</v>
      </c>
    </row>
    <row r="1041" spans="1:17" ht="15" x14ac:dyDescent="0.25">
      <c r="A1041" s="1" t="s">
        <v>1331</v>
      </c>
      <c r="B1041" t="str">
        <f>VLOOKUP(A1041,'Customer Names'!A$1:D3376,4,0)</f>
        <v>Demise</v>
      </c>
      <c r="C1041">
        <f>VLOOKUP(A1041,'Medical Examinations'!A$1:B3376,2,0)</f>
        <v>30.78</v>
      </c>
      <c r="D1041">
        <f>VLOOKUP(A1041,'Medical Examinations'!A$1:C3377,3,0)</f>
        <v>10.74</v>
      </c>
      <c r="E1041" s="15" t="str">
        <f>VLOOKUP(A1041,'Medical Examinations'!A$1:D3376,4,0)</f>
        <v>Yes</v>
      </c>
      <c r="F1041" s="15" t="str">
        <f>VLOOKUP(A1041,'Medical Examinations'!A$1:E3376,5,0)</f>
        <v>NO</v>
      </c>
      <c r="G1041" s="15" t="str">
        <f>VLOOKUP(A1041,'Medical Examinations'!A$1:F3376,6,0)</f>
        <v>NO</v>
      </c>
      <c r="H1041" s="15">
        <f>VLOOKUP(A1041,'Medical Examinations'!A$1:G3376,7,0)</f>
        <v>2</v>
      </c>
      <c r="I1041" t="str">
        <f>VLOOKUP(A1041,'Medical Examinations'!A$1:H3375,8,0)</f>
        <v>NO</v>
      </c>
      <c r="J1041" t="str">
        <f>VLOOKUP(A1041,'Medical Examinations'!A$1:J3376,10,0)</f>
        <v>Over Weight</v>
      </c>
      <c r="K1041" t="str">
        <f>VLOOKUP(A1041,'Medical Examinations'!A$1:K3375,11,0)</f>
        <v>Diabetes</v>
      </c>
      <c r="L1041" t="str">
        <f>VLOOKUP(A1041,'Hospitalisation Details'!A$1:L3383,12,0)</f>
        <v>28-Oct-1970</v>
      </c>
      <c r="M1041">
        <f>VLOOKUP(A1041,'Hospitalisation Details'!A$1:F3384,6,0)</f>
        <v>10797.34</v>
      </c>
      <c r="N1041" s="15" t="str">
        <f>VLOOKUP(A1041,'Hospitalisation Details'!A$1:G3383,7,0)</f>
        <v>tier - 3</v>
      </c>
      <c r="O1041" s="15" t="str">
        <f>VLOOKUP(A1041,'Hospitalisation Details'!A$1:H3384,8,0)</f>
        <v>tier - 2</v>
      </c>
      <c r="P1041" t="str">
        <f>VLOOKUP(A1041,'Hospitalisation Details'!A$1:I3384,9,0)</f>
        <v>R1023</v>
      </c>
      <c r="Q1041" s="15">
        <f>VLOOKUP(A1041,'Hospitalisation Details'!A$1:M3384,13,0)</f>
        <v>52</v>
      </c>
    </row>
    <row r="1042" spans="1:17" ht="15" x14ac:dyDescent="0.25">
      <c r="A1042" s="1" t="s">
        <v>1330</v>
      </c>
      <c r="B1042" t="str">
        <f>VLOOKUP(A1042,'Customer Names'!A$1:D3377,4,0)</f>
        <v>Nelson</v>
      </c>
      <c r="C1042">
        <f>VLOOKUP(A1042,'Medical Examinations'!A$1:B3377,2,0)</f>
        <v>28.975000000000001</v>
      </c>
      <c r="D1042">
        <f>VLOOKUP(A1042,'Medical Examinations'!A$1:C3378,3,0)</f>
        <v>7.69</v>
      </c>
      <c r="E1042" s="15" t="str">
        <f>VLOOKUP(A1042,'Medical Examinations'!A$1:D3377,4,0)</f>
        <v>Yes</v>
      </c>
      <c r="F1042" s="15" t="str">
        <f>VLOOKUP(A1042,'Medical Examinations'!A$1:E3377,5,0)</f>
        <v>NO</v>
      </c>
      <c r="G1042" s="15" t="str">
        <f>VLOOKUP(A1042,'Medical Examinations'!A$1:F3377,6,0)</f>
        <v>NO</v>
      </c>
      <c r="H1042" s="15">
        <f>VLOOKUP(A1042,'Medical Examinations'!A$1:G3377,7,0)</f>
        <v>0</v>
      </c>
      <c r="I1042" t="str">
        <f>VLOOKUP(A1042,'Medical Examinations'!A$1:H3376,8,0)</f>
        <v>NO</v>
      </c>
      <c r="J1042" t="str">
        <f>VLOOKUP(A1042,'Medical Examinations'!A$1:J3377,10,0)</f>
        <v>Obesity</v>
      </c>
      <c r="K1042" t="str">
        <f>VLOOKUP(A1042,'Medical Examinations'!A$1:K3376,11,0)</f>
        <v>Diabetes</v>
      </c>
      <c r="L1042" t="str">
        <f>VLOOKUP(A1042,'Hospitalisation Details'!A$1:L3384,12,0)</f>
        <v>23-Oct-1967</v>
      </c>
      <c r="M1042">
        <f>VLOOKUP(A1042,'Hospitalisation Details'!A$1:F3385,6,0)</f>
        <v>10796.35</v>
      </c>
      <c r="N1042" s="15" t="str">
        <f>VLOOKUP(A1042,'Hospitalisation Details'!A$1:G3384,7,0)</f>
        <v>tier - 3</v>
      </c>
      <c r="O1042" s="15" t="str">
        <f>VLOOKUP(A1042,'Hospitalisation Details'!A$1:H3385,8,0)</f>
        <v>tier - 1</v>
      </c>
      <c r="P1042" t="str">
        <f>VLOOKUP(A1042,'Hospitalisation Details'!A$1:I3385,9,0)</f>
        <v>R1019</v>
      </c>
      <c r="Q1042" s="15">
        <f>VLOOKUP(A1042,'Hospitalisation Details'!A$1:M3385,13,0)</f>
        <v>55</v>
      </c>
    </row>
    <row r="1043" spans="1:17" ht="15" x14ac:dyDescent="0.25">
      <c r="A1043" s="1" t="s">
        <v>1329</v>
      </c>
      <c r="B1043" t="str">
        <f>VLOOKUP(A1043,'Customer Names'!A$1:D3378,4,0)</f>
        <v>Guitard</v>
      </c>
      <c r="C1043">
        <f>VLOOKUP(A1043,'Medical Examinations'!A$1:B3378,2,0)</f>
        <v>33.4</v>
      </c>
      <c r="D1043">
        <f>VLOOKUP(A1043,'Medical Examinations'!A$1:C3379,3,0)</f>
        <v>4.84</v>
      </c>
      <c r="E1043" s="15" t="str">
        <f>VLOOKUP(A1043,'Medical Examinations'!A$1:D3378,4,0)</f>
        <v>NO</v>
      </c>
      <c r="F1043" s="15" t="str">
        <f>VLOOKUP(A1043,'Medical Examinations'!A$1:E3378,5,0)</f>
        <v>NO</v>
      </c>
      <c r="G1043" s="15" t="str">
        <f>VLOOKUP(A1043,'Medical Examinations'!A$1:F3378,6,0)</f>
        <v>NO</v>
      </c>
      <c r="H1043" s="15">
        <f>VLOOKUP(A1043,'Medical Examinations'!A$1:G3378,7,0)</f>
        <v>0</v>
      </c>
      <c r="I1043" t="str">
        <f>VLOOKUP(A1043,'Medical Examinations'!A$1:H3377,8,0)</f>
        <v>NO</v>
      </c>
      <c r="J1043" t="str">
        <f>VLOOKUP(A1043,'Medical Examinations'!A$1:J3378,10,0)</f>
        <v>NormalWeight</v>
      </c>
      <c r="K1043" t="str">
        <f>VLOOKUP(A1043,'Medical Examinations'!A$1:K3377,11,0)</f>
        <v>Normal</v>
      </c>
      <c r="L1043" t="str">
        <f>VLOOKUP(A1043,'Hospitalisation Details'!A$1:L3385,12,0)</f>
        <v>24-Dec-1999</v>
      </c>
      <c r="M1043">
        <f>VLOOKUP(A1043,'Hospitalisation Details'!A$1:F3386,6,0)</f>
        <v>10795.94</v>
      </c>
      <c r="N1043" s="15" t="str">
        <f>VLOOKUP(A1043,'Hospitalisation Details'!A$1:G3385,7,0)</f>
        <v>tier - 3</v>
      </c>
      <c r="O1043" s="15" t="str">
        <f>VLOOKUP(A1043,'Hospitalisation Details'!A$1:H3386,8,0)</f>
        <v>tier - 1</v>
      </c>
      <c r="P1043" t="str">
        <f>VLOOKUP(A1043,'Hospitalisation Details'!A$1:I3386,9,0)</f>
        <v>R1011</v>
      </c>
      <c r="Q1043" s="15">
        <f>VLOOKUP(A1043,'Hospitalisation Details'!A$1:M3386,13,0)</f>
        <v>23</v>
      </c>
    </row>
    <row r="1044" spans="1:17" ht="15" x14ac:dyDescent="0.25">
      <c r="A1044" s="1" t="s">
        <v>1328</v>
      </c>
      <c r="B1044" t="str">
        <f>VLOOKUP(A1044,'Customer Names'!A$1:D3379,4,0)</f>
        <v>Navas</v>
      </c>
      <c r="C1044">
        <f>VLOOKUP(A1044,'Medical Examinations'!A$1:B3379,2,0)</f>
        <v>21.5</v>
      </c>
      <c r="D1044">
        <f>VLOOKUP(A1044,'Medical Examinations'!A$1:C3380,3,0)</f>
        <v>9.77</v>
      </c>
      <c r="E1044" s="15" t="str">
        <f>VLOOKUP(A1044,'Medical Examinations'!A$1:D3379,4,0)</f>
        <v>Yes</v>
      </c>
      <c r="F1044" s="15" t="str">
        <f>VLOOKUP(A1044,'Medical Examinations'!A$1:E3379,5,0)</f>
        <v>NO</v>
      </c>
      <c r="G1044" s="15" t="str">
        <f>VLOOKUP(A1044,'Medical Examinations'!A$1:F3379,6,0)</f>
        <v>NO</v>
      </c>
      <c r="H1044" s="15">
        <f>VLOOKUP(A1044,'Medical Examinations'!A$1:G3379,7,0)</f>
        <v>0</v>
      </c>
      <c r="I1044" t="str">
        <f>VLOOKUP(A1044,'Medical Examinations'!A$1:H3378,8,0)</f>
        <v>NO</v>
      </c>
      <c r="J1044" t="str">
        <f>VLOOKUP(A1044,'Medical Examinations'!A$1:J3379,10,0)</f>
        <v>Obesity</v>
      </c>
      <c r="K1044" t="str">
        <f>VLOOKUP(A1044,'Medical Examinations'!A$1:K3378,11,0)</f>
        <v>Diabetes</v>
      </c>
      <c r="L1044" t="str">
        <f>VLOOKUP(A1044,'Hospitalisation Details'!A$1:L3386,12,0)</f>
        <v>11-Nov-1967</v>
      </c>
      <c r="M1044">
        <f>VLOOKUP(A1044,'Hospitalisation Details'!A$1:F3387,6,0)</f>
        <v>10791.96</v>
      </c>
      <c r="N1044" s="15" t="str">
        <f>VLOOKUP(A1044,'Hospitalisation Details'!A$1:G3386,7,0)</f>
        <v>tier - 3</v>
      </c>
      <c r="O1044" s="15" t="str">
        <f>VLOOKUP(A1044,'Hospitalisation Details'!A$1:H3387,8,0)</f>
        <v>tier - 2</v>
      </c>
      <c r="P1044" t="str">
        <f>VLOOKUP(A1044,'Hospitalisation Details'!A$1:I3387,9,0)</f>
        <v>R1011</v>
      </c>
      <c r="Q1044" s="15">
        <f>VLOOKUP(A1044,'Hospitalisation Details'!A$1:M3387,13,0)</f>
        <v>55</v>
      </c>
    </row>
    <row r="1045" spans="1:17" ht="15" x14ac:dyDescent="0.25">
      <c r="A1045" s="1" t="s">
        <v>1327</v>
      </c>
      <c r="B1045" t="str">
        <f>VLOOKUP(A1045,'Customer Names'!A$1:D3380,4,0)</f>
        <v>Ptucha</v>
      </c>
      <c r="C1045">
        <f>VLOOKUP(A1045,'Medical Examinations'!A$1:B3380,2,0)</f>
        <v>38.14</v>
      </c>
      <c r="D1045">
        <f>VLOOKUP(A1045,'Medical Examinations'!A$1:C3381,3,0)</f>
        <v>5.84</v>
      </c>
      <c r="E1045" s="15" t="str">
        <f>VLOOKUP(A1045,'Medical Examinations'!A$1:D3380,4,0)</f>
        <v>NO</v>
      </c>
      <c r="F1045" s="15" t="str">
        <f>VLOOKUP(A1045,'Medical Examinations'!A$1:E3380,5,0)</f>
        <v>NO</v>
      </c>
      <c r="G1045" s="15" t="str">
        <f>VLOOKUP(A1045,'Medical Examinations'!A$1:F3380,6,0)</f>
        <v>NO</v>
      </c>
      <c r="H1045" s="15">
        <f>VLOOKUP(A1045,'Medical Examinations'!A$1:G3380,7,0)</f>
        <v>0</v>
      </c>
      <c r="I1045" t="str">
        <f>VLOOKUP(A1045,'Medical Examinations'!A$1:H3379,8,0)</f>
        <v>NO</v>
      </c>
      <c r="J1045" t="str">
        <f>VLOOKUP(A1045,'Medical Examinations'!A$1:J3380,10,0)</f>
        <v>Obesity</v>
      </c>
      <c r="K1045" t="str">
        <f>VLOOKUP(A1045,'Medical Examinations'!A$1:K3379,11,0)</f>
        <v>Pre-Diabetes</v>
      </c>
      <c r="L1045" t="str">
        <f>VLOOKUP(A1045,'Hospitalisation Details'!A$1:L3387,12,0)</f>
        <v>25-Nov-1989</v>
      </c>
      <c r="M1045">
        <f>VLOOKUP(A1045,'Hospitalisation Details'!A$1:F3388,6,0)</f>
        <v>10769.75</v>
      </c>
      <c r="N1045" s="15" t="str">
        <f>VLOOKUP(A1045,'Hospitalisation Details'!A$1:G3387,7,0)</f>
        <v>tier - 3</v>
      </c>
      <c r="O1045" s="15" t="str">
        <f>VLOOKUP(A1045,'Hospitalisation Details'!A$1:H3388,8,0)</f>
        <v>tier - 2</v>
      </c>
      <c r="P1045" t="str">
        <f>VLOOKUP(A1045,'Hospitalisation Details'!A$1:I3388,9,0)</f>
        <v>R1022</v>
      </c>
      <c r="Q1045" s="15">
        <f>VLOOKUP(A1045,'Hospitalisation Details'!A$1:M3388,13,0)</f>
        <v>33</v>
      </c>
    </row>
    <row r="1046" spans="1:17" ht="15" x14ac:dyDescent="0.25">
      <c r="A1046" s="1" t="s">
        <v>1326</v>
      </c>
      <c r="B1046" t="str">
        <f>VLOOKUP(A1046,'Customer Names'!A$1:D3381,4,0)</f>
        <v>Kirouac</v>
      </c>
      <c r="C1046">
        <f>VLOOKUP(A1046,'Medical Examinations'!A$1:B3381,2,0)</f>
        <v>35.42</v>
      </c>
      <c r="D1046">
        <f>VLOOKUP(A1046,'Medical Examinations'!A$1:C3382,3,0)</f>
        <v>8.6999999999999993</v>
      </c>
      <c r="E1046" s="15" t="str">
        <f>VLOOKUP(A1046,'Medical Examinations'!A$1:D3381,4,0)</f>
        <v>Yes</v>
      </c>
      <c r="F1046" s="15" t="str">
        <f>VLOOKUP(A1046,'Medical Examinations'!A$1:E3381,5,0)</f>
        <v>NO</v>
      </c>
      <c r="G1046" s="15" t="str">
        <f>VLOOKUP(A1046,'Medical Examinations'!A$1:F3381,6,0)</f>
        <v>NO</v>
      </c>
      <c r="H1046" s="15">
        <f>VLOOKUP(A1046,'Medical Examinations'!A$1:G3381,7,0)</f>
        <v>1</v>
      </c>
      <c r="I1046" t="str">
        <f>VLOOKUP(A1046,'Medical Examinations'!A$1:H3380,8,0)</f>
        <v>NO</v>
      </c>
      <c r="J1046" t="str">
        <f>VLOOKUP(A1046,'Medical Examinations'!A$1:J3381,10,0)</f>
        <v>Obesity</v>
      </c>
      <c r="K1046" t="str">
        <f>VLOOKUP(A1046,'Medical Examinations'!A$1:K3380,11,0)</f>
        <v>Diabetes</v>
      </c>
      <c r="L1046" t="str">
        <f>VLOOKUP(A1046,'Hospitalisation Details'!A$1:L3388,12,0)</f>
        <v>29-Aug-1986</v>
      </c>
      <c r="M1046">
        <f>VLOOKUP(A1046,'Hospitalisation Details'!A$1:F3389,6,0)</f>
        <v>10749.02</v>
      </c>
      <c r="N1046" s="15" t="str">
        <f>VLOOKUP(A1046,'Hospitalisation Details'!A$1:G3388,7,0)</f>
        <v>tier - 3</v>
      </c>
      <c r="O1046" s="15" t="str">
        <f>VLOOKUP(A1046,'Hospitalisation Details'!A$1:H3389,8,0)</f>
        <v>tier - 1</v>
      </c>
      <c r="P1046" t="str">
        <f>VLOOKUP(A1046,'Hospitalisation Details'!A$1:I3389,9,0)</f>
        <v>R1026</v>
      </c>
      <c r="Q1046" s="15">
        <f>VLOOKUP(A1046,'Hospitalisation Details'!A$1:M3389,13,0)</f>
        <v>36</v>
      </c>
    </row>
    <row r="1047" spans="1:17" ht="15" x14ac:dyDescent="0.25">
      <c r="A1047" s="1" t="s">
        <v>1325</v>
      </c>
      <c r="B1047" t="str">
        <f>VLOOKUP(A1047,'Customer Names'!A$1:D3382,4,0)</f>
        <v>Toews</v>
      </c>
      <c r="C1047">
        <f>VLOOKUP(A1047,'Medical Examinations'!A$1:B3382,2,0)</f>
        <v>35.625</v>
      </c>
      <c r="D1047">
        <f>VLOOKUP(A1047,'Medical Examinations'!A$1:C3383,3,0)</f>
        <v>10.79</v>
      </c>
      <c r="E1047" s="15" t="str">
        <f>VLOOKUP(A1047,'Medical Examinations'!A$1:D3382,4,0)</f>
        <v>NO</v>
      </c>
      <c r="F1047" s="15" t="str">
        <f>VLOOKUP(A1047,'Medical Examinations'!A$1:E3382,5,0)</f>
        <v>NO</v>
      </c>
      <c r="G1047" s="15" t="str">
        <f>VLOOKUP(A1047,'Medical Examinations'!A$1:F3382,6,0)</f>
        <v>NO</v>
      </c>
      <c r="H1047" s="15">
        <f>VLOOKUP(A1047,'Medical Examinations'!A$1:G3382,7,0)</f>
        <v>0</v>
      </c>
      <c r="I1047" t="str">
        <f>VLOOKUP(A1047,'Medical Examinations'!A$1:H3381,8,0)</f>
        <v>NO</v>
      </c>
      <c r="J1047" t="str">
        <f>VLOOKUP(A1047,'Medical Examinations'!A$1:J3382,10,0)</f>
        <v>Obesity</v>
      </c>
      <c r="K1047" t="str">
        <f>VLOOKUP(A1047,'Medical Examinations'!A$1:K3381,11,0)</f>
        <v>Diabetes</v>
      </c>
      <c r="L1047" t="str">
        <f>VLOOKUP(A1047,'Hospitalisation Details'!A$1:L3389,12,0)</f>
        <v>9-Dec-1974</v>
      </c>
      <c r="M1047">
        <f>VLOOKUP(A1047,'Hospitalisation Details'!A$1:F3390,6,0)</f>
        <v>10736.87</v>
      </c>
      <c r="N1047" s="15" t="str">
        <f>VLOOKUP(A1047,'Hospitalisation Details'!A$1:G3389,7,0)</f>
        <v>tier - 3</v>
      </c>
      <c r="O1047" s="15" t="str">
        <f>VLOOKUP(A1047,'Hospitalisation Details'!A$1:H3390,8,0)</f>
        <v>tier - 1</v>
      </c>
      <c r="P1047" t="str">
        <f>VLOOKUP(A1047,'Hospitalisation Details'!A$1:I3390,9,0)</f>
        <v>R1016</v>
      </c>
      <c r="Q1047" s="15">
        <f>VLOOKUP(A1047,'Hospitalisation Details'!A$1:M3390,13,0)</f>
        <v>48</v>
      </c>
    </row>
    <row r="1048" spans="1:17" ht="15" x14ac:dyDescent="0.25">
      <c r="A1048" s="1" t="s">
        <v>1324</v>
      </c>
      <c r="B1048" t="str">
        <f>VLOOKUP(A1048,'Customer Names'!A$1:D3383,4,0)</f>
        <v>Perry</v>
      </c>
      <c r="C1048">
        <f>VLOOKUP(A1048,'Medical Examinations'!A$1:B3383,2,0)</f>
        <v>45.51</v>
      </c>
      <c r="D1048">
        <f>VLOOKUP(A1048,'Medical Examinations'!A$1:C3384,3,0)</f>
        <v>4.32</v>
      </c>
      <c r="E1048" s="15" t="str">
        <f>VLOOKUP(A1048,'Medical Examinations'!A$1:D3383,4,0)</f>
        <v>NO</v>
      </c>
      <c r="F1048" s="15" t="str">
        <f>VLOOKUP(A1048,'Medical Examinations'!A$1:E3383,5,0)</f>
        <v>NO</v>
      </c>
      <c r="G1048" s="15" t="str">
        <f>VLOOKUP(A1048,'Medical Examinations'!A$1:F3383,6,0)</f>
        <v>NO</v>
      </c>
      <c r="H1048" s="15">
        <f>VLOOKUP(A1048,'Medical Examinations'!A$1:G3383,7,0)</f>
        <v>1</v>
      </c>
      <c r="I1048" t="str">
        <f>VLOOKUP(A1048,'Medical Examinations'!A$1:H3382,8,0)</f>
        <v>NO</v>
      </c>
      <c r="J1048" t="str">
        <f>VLOOKUP(A1048,'Medical Examinations'!A$1:J3383,10,0)</f>
        <v>Obesity</v>
      </c>
      <c r="K1048" t="str">
        <f>VLOOKUP(A1048,'Medical Examinations'!A$1:K3382,11,0)</f>
        <v>Normal</v>
      </c>
      <c r="L1048" t="str">
        <f>VLOOKUP(A1048,'Hospitalisation Details'!A$1:L3390,12,0)</f>
        <v>25-Jun-1992</v>
      </c>
      <c r="M1048">
        <f>VLOOKUP(A1048,'Hospitalisation Details'!A$1:F3391,6,0)</f>
        <v>10719.57</v>
      </c>
      <c r="N1048" s="15" t="str">
        <f>VLOOKUP(A1048,'Hospitalisation Details'!A$1:G3390,7,0)</f>
        <v>tier - 3</v>
      </c>
      <c r="O1048" s="15" t="str">
        <f>VLOOKUP(A1048,'Hospitalisation Details'!A$1:H3391,8,0)</f>
        <v>tier - 1</v>
      </c>
      <c r="P1048" t="str">
        <f>VLOOKUP(A1048,'Hospitalisation Details'!A$1:I3391,9,0)</f>
        <v>R1012</v>
      </c>
      <c r="Q1048" s="15">
        <f>VLOOKUP(A1048,'Hospitalisation Details'!A$1:M3391,13,0)</f>
        <v>30</v>
      </c>
    </row>
    <row r="1049" spans="1:17" ht="15" x14ac:dyDescent="0.25">
      <c r="A1049" s="1" t="s">
        <v>1323</v>
      </c>
      <c r="B1049" t="str">
        <f>VLOOKUP(A1049,'Customer Names'!A$1:D3384,4,0)</f>
        <v>Kretz</v>
      </c>
      <c r="C1049">
        <f>VLOOKUP(A1049,'Medical Examinations'!A$1:B3384,2,0)</f>
        <v>37.1</v>
      </c>
      <c r="D1049">
        <f>VLOOKUP(A1049,'Medical Examinations'!A$1:C3385,3,0)</f>
        <v>7.19</v>
      </c>
      <c r="E1049" s="15" t="str">
        <f>VLOOKUP(A1049,'Medical Examinations'!A$1:D3384,4,0)</f>
        <v>Yes</v>
      </c>
      <c r="F1049" s="15" t="str">
        <f>VLOOKUP(A1049,'Medical Examinations'!A$1:E3384,5,0)</f>
        <v>NO</v>
      </c>
      <c r="G1049" s="15" t="str">
        <f>VLOOKUP(A1049,'Medical Examinations'!A$1:F3384,6,0)</f>
        <v>NO</v>
      </c>
      <c r="H1049" s="15">
        <f>VLOOKUP(A1049,'Medical Examinations'!A$1:G3384,7,0)</f>
        <v>0</v>
      </c>
      <c r="I1049" t="str">
        <f>VLOOKUP(A1049,'Medical Examinations'!A$1:H3383,8,0)</f>
        <v>NO</v>
      </c>
      <c r="J1049" t="str">
        <f>VLOOKUP(A1049,'Medical Examinations'!A$1:J3384,10,0)</f>
        <v>Obesity</v>
      </c>
      <c r="K1049" t="str">
        <f>VLOOKUP(A1049,'Medical Examinations'!A$1:K3383,11,0)</f>
        <v>Diabetes</v>
      </c>
      <c r="L1049" t="str">
        <f>VLOOKUP(A1049,'Hospitalisation Details'!A$1:L3391,12,0)</f>
        <v>5-Oct-1967</v>
      </c>
      <c r="M1049">
        <f>VLOOKUP(A1049,'Hospitalisation Details'!A$1:F3392,6,0)</f>
        <v>10713.64</v>
      </c>
      <c r="N1049" s="15" t="str">
        <f>VLOOKUP(A1049,'Hospitalisation Details'!A$1:G3391,7,0)</f>
        <v>tier - 3</v>
      </c>
      <c r="O1049" s="15" t="str">
        <f>VLOOKUP(A1049,'Hospitalisation Details'!A$1:H3392,8,0)</f>
        <v>tier - 3</v>
      </c>
      <c r="P1049" t="str">
        <f>VLOOKUP(A1049,'Hospitalisation Details'!A$1:I3392,9,0)</f>
        <v>R1011</v>
      </c>
      <c r="Q1049" s="15">
        <f>VLOOKUP(A1049,'Hospitalisation Details'!A$1:M3392,13,0)</f>
        <v>55</v>
      </c>
    </row>
    <row r="1050" spans="1:17" ht="15" x14ac:dyDescent="0.25">
      <c r="A1050" s="1" t="s">
        <v>1322</v>
      </c>
      <c r="B1050" t="str">
        <f>VLOOKUP(A1050,'Customer Names'!A$1:D3385,4,0)</f>
        <v>Hempel</v>
      </c>
      <c r="C1050">
        <f>VLOOKUP(A1050,'Medical Examinations'!A$1:B3385,2,0)</f>
        <v>30.5</v>
      </c>
      <c r="D1050">
        <f>VLOOKUP(A1050,'Medical Examinations'!A$1:C3386,3,0)</f>
        <v>11.94</v>
      </c>
      <c r="E1050" s="15" t="str">
        <f>VLOOKUP(A1050,'Medical Examinations'!A$1:D3385,4,0)</f>
        <v>Yes</v>
      </c>
      <c r="F1050" s="15" t="str">
        <f>VLOOKUP(A1050,'Medical Examinations'!A$1:E3385,5,0)</f>
        <v>NO</v>
      </c>
      <c r="G1050" s="15" t="str">
        <f>VLOOKUP(A1050,'Medical Examinations'!A$1:F3385,6,0)</f>
        <v>NO</v>
      </c>
      <c r="H1050" s="15">
        <f>VLOOKUP(A1050,'Medical Examinations'!A$1:G3385,7,0)</f>
        <v>0</v>
      </c>
      <c r="I1050" t="str">
        <f>VLOOKUP(A1050,'Medical Examinations'!A$1:H3384,8,0)</f>
        <v>NO</v>
      </c>
      <c r="J1050" t="str">
        <f>VLOOKUP(A1050,'Medical Examinations'!A$1:J3385,10,0)</f>
        <v>Over Weight</v>
      </c>
      <c r="K1050" t="str">
        <f>VLOOKUP(A1050,'Medical Examinations'!A$1:K3384,11,0)</f>
        <v>Diabetes</v>
      </c>
      <c r="L1050" t="str">
        <f>VLOOKUP(A1050,'Hospitalisation Details'!A$1:L3392,12,0)</f>
        <v>30-Jul-1967</v>
      </c>
      <c r="M1050">
        <f>VLOOKUP(A1050,'Hospitalisation Details'!A$1:F3393,6,0)</f>
        <v>10704.47</v>
      </c>
      <c r="N1050" s="15" t="str">
        <f>VLOOKUP(A1050,'Hospitalisation Details'!A$1:G3392,7,0)</f>
        <v>tier - 3</v>
      </c>
      <c r="O1050" s="15" t="str">
        <f>VLOOKUP(A1050,'Hospitalisation Details'!A$1:H3393,8,0)</f>
        <v>tier - 2</v>
      </c>
      <c r="P1050" t="str">
        <f>VLOOKUP(A1050,'Hospitalisation Details'!A$1:I3393,9,0)</f>
        <v>R1011</v>
      </c>
      <c r="Q1050" s="15">
        <f>VLOOKUP(A1050,'Hospitalisation Details'!A$1:M3393,13,0)</f>
        <v>55</v>
      </c>
    </row>
    <row r="1051" spans="1:17" ht="15" x14ac:dyDescent="0.25">
      <c r="A1051" s="1" t="s">
        <v>1321</v>
      </c>
      <c r="B1051" t="str">
        <f>VLOOKUP(A1051,'Customer Names'!A$1:D3386,4,0)</f>
        <v>McBroom</v>
      </c>
      <c r="C1051">
        <f>VLOOKUP(A1051,'Medical Examinations'!A$1:B3386,2,0)</f>
        <v>28.16</v>
      </c>
      <c r="D1051">
        <f>VLOOKUP(A1051,'Medical Examinations'!A$1:C3387,3,0)</f>
        <v>5.56</v>
      </c>
      <c r="E1051" s="15" t="str">
        <f>VLOOKUP(A1051,'Medical Examinations'!A$1:D3386,4,0)</f>
        <v>NO</v>
      </c>
      <c r="F1051" s="15" t="str">
        <f>VLOOKUP(A1051,'Medical Examinations'!A$1:E3386,5,0)</f>
        <v>NO</v>
      </c>
      <c r="G1051" s="15" t="str">
        <f>VLOOKUP(A1051,'Medical Examinations'!A$1:F3386,6,0)</f>
        <v>NO</v>
      </c>
      <c r="H1051" s="15">
        <f>VLOOKUP(A1051,'Medical Examinations'!A$1:G3386,7,0)</f>
        <v>2</v>
      </c>
      <c r="I1051" t="str">
        <f>VLOOKUP(A1051,'Medical Examinations'!A$1:H3385,8,0)</f>
        <v>NO</v>
      </c>
      <c r="J1051" t="str">
        <f>VLOOKUP(A1051,'Medical Examinations'!A$1:J3386,10,0)</f>
        <v>Over Weight</v>
      </c>
      <c r="K1051" t="str">
        <f>VLOOKUP(A1051,'Medical Examinations'!A$1:K3385,11,0)</f>
        <v>Normal</v>
      </c>
      <c r="L1051" t="str">
        <f>VLOOKUP(A1051,'Hospitalisation Details'!A$1:L3393,12,0)</f>
        <v>24-Oct-1972</v>
      </c>
      <c r="M1051">
        <f>VLOOKUP(A1051,'Hospitalisation Details'!A$1:F3394,6,0)</f>
        <v>10702.64</v>
      </c>
      <c r="N1051" s="15" t="str">
        <f>VLOOKUP(A1051,'Hospitalisation Details'!A$1:G3393,7,0)</f>
        <v>tier - 3</v>
      </c>
      <c r="O1051" s="15" t="str">
        <f>VLOOKUP(A1051,'Hospitalisation Details'!A$1:H3394,8,0)</f>
        <v>tier - 3</v>
      </c>
      <c r="P1051" t="str">
        <f>VLOOKUP(A1051,'Hospitalisation Details'!A$1:I3394,9,0)</f>
        <v>R1013</v>
      </c>
      <c r="Q1051" s="15">
        <f>VLOOKUP(A1051,'Hospitalisation Details'!A$1:M3394,13,0)</f>
        <v>50</v>
      </c>
    </row>
    <row r="1052" spans="1:17" ht="15" x14ac:dyDescent="0.25">
      <c r="A1052" s="1" t="s">
        <v>1320</v>
      </c>
      <c r="B1052" t="str">
        <f>VLOOKUP(A1052,'Customer Names'!A$1:D3387,4,0)</f>
        <v>Yoo</v>
      </c>
      <c r="C1052">
        <f>VLOOKUP(A1052,'Medical Examinations'!A$1:B3387,2,0)</f>
        <v>29.1</v>
      </c>
      <c r="D1052">
        <f>VLOOKUP(A1052,'Medical Examinations'!A$1:C3388,3,0)</f>
        <v>5.64</v>
      </c>
      <c r="E1052" s="15" t="str">
        <f>VLOOKUP(A1052,'Medical Examinations'!A$1:D3387,4,0)</f>
        <v>Yes</v>
      </c>
      <c r="F1052" s="15" t="str">
        <f>VLOOKUP(A1052,'Medical Examinations'!A$1:E3387,5,0)</f>
        <v>NO</v>
      </c>
      <c r="G1052" s="15" t="str">
        <f>VLOOKUP(A1052,'Medical Examinations'!A$1:F3387,6,0)</f>
        <v>NO</v>
      </c>
      <c r="H1052" s="15">
        <f>VLOOKUP(A1052,'Medical Examinations'!A$1:G3387,7,0)</f>
        <v>0</v>
      </c>
      <c r="I1052" t="str">
        <f>VLOOKUP(A1052,'Medical Examinations'!A$1:H3386,8,0)</f>
        <v>NO</v>
      </c>
      <c r="J1052" t="str">
        <f>VLOOKUP(A1052,'Medical Examinations'!A$1:J3387,10,0)</f>
        <v>Obesity</v>
      </c>
      <c r="K1052" t="str">
        <f>VLOOKUP(A1052,'Medical Examinations'!A$1:K3386,11,0)</f>
        <v>Normal</v>
      </c>
      <c r="L1052" t="str">
        <f>VLOOKUP(A1052,'Hospitalisation Details'!A$1:L3394,12,0)</f>
        <v>30-Sep-1976</v>
      </c>
      <c r="M1052">
        <f>VLOOKUP(A1052,'Hospitalisation Details'!A$1:F3395,6,0)</f>
        <v>10698.38</v>
      </c>
      <c r="N1052" s="15" t="str">
        <f>VLOOKUP(A1052,'Hospitalisation Details'!A$1:G3394,7,0)</f>
        <v>tier - 3</v>
      </c>
      <c r="O1052" s="15" t="str">
        <f>VLOOKUP(A1052,'Hospitalisation Details'!A$1:H3395,8,0)</f>
        <v>tier - 1</v>
      </c>
      <c r="P1052" t="str">
        <f>VLOOKUP(A1052,'Hospitalisation Details'!A$1:I3395,9,0)</f>
        <v>R1025</v>
      </c>
      <c r="Q1052" s="15">
        <f>VLOOKUP(A1052,'Hospitalisation Details'!A$1:M3395,13,0)</f>
        <v>46</v>
      </c>
    </row>
    <row r="1053" spans="1:17" ht="15" x14ac:dyDescent="0.25">
      <c r="A1053" s="1" t="s">
        <v>1319</v>
      </c>
      <c r="B1053" t="str">
        <f>VLOOKUP(A1053,'Customer Names'!A$1:D3388,4,0)</f>
        <v>Rand</v>
      </c>
      <c r="C1053">
        <f>VLOOKUP(A1053,'Medical Examinations'!A$1:B3388,2,0)</f>
        <v>30.22</v>
      </c>
      <c r="D1053">
        <f>VLOOKUP(A1053,'Medical Examinations'!A$1:C3389,3,0)</f>
        <v>4.6500000000000004</v>
      </c>
      <c r="E1053" s="15" t="str">
        <f>VLOOKUP(A1053,'Medical Examinations'!A$1:D3388,4,0)</f>
        <v>NO</v>
      </c>
      <c r="F1053" s="15" t="str">
        <f>VLOOKUP(A1053,'Medical Examinations'!A$1:E3388,5,0)</f>
        <v>NO</v>
      </c>
      <c r="G1053" s="15" t="str">
        <f>VLOOKUP(A1053,'Medical Examinations'!A$1:F3388,6,0)</f>
        <v>NO</v>
      </c>
      <c r="H1053" s="15">
        <f>VLOOKUP(A1053,'Medical Examinations'!A$1:G3388,7,0)</f>
        <v>0</v>
      </c>
      <c r="I1053" t="str">
        <f>VLOOKUP(A1053,'Medical Examinations'!A$1:H3387,8,0)</f>
        <v>NO</v>
      </c>
      <c r="J1053" t="str">
        <f>VLOOKUP(A1053,'Medical Examinations'!A$1:J3388,10,0)</f>
        <v>NormalWeight</v>
      </c>
      <c r="K1053" t="str">
        <f>VLOOKUP(A1053,'Medical Examinations'!A$1:K3387,11,0)</f>
        <v>Normal</v>
      </c>
      <c r="L1053" t="str">
        <f>VLOOKUP(A1053,'Hospitalisation Details'!A$1:L3395,12,0)</f>
        <v>2-Aug-1977</v>
      </c>
      <c r="M1053">
        <f>VLOOKUP(A1053,'Hospitalisation Details'!A$1:F3396,6,0)</f>
        <v>10690.11</v>
      </c>
      <c r="N1053" s="15" t="str">
        <f>VLOOKUP(A1053,'Hospitalisation Details'!A$1:G3395,7,0)</f>
        <v>tier - 3</v>
      </c>
      <c r="O1053" s="15" t="str">
        <f>VLOOKUP(A1053,'Hospitalisation Details'!A$1:H3396,8,0)</f>
        <v>tier - 2</v>
      </c>
      <c r="P1053" t="str">
        <f>VLOOKUP(A1053,'Hospitalisation Details'!A$1:I3396,9,0)</f>
        <v>R1021</v>
      </c>
      <c r="Q1053" s="15">
        <f>VLOOKUP(A1053,'Hospitalisation Details'!A$1:M3396,13,0)</f>
        <v>45</v>
      </c>
    </row>
    <row r="1054" spans="1:17" ht="15" x14ac:dyDescent="0.25">
      <c r="A1054" s="1" t="s">
        <v>1318</v>
      </c>
      <c r="B1054" t="str">
        <f>VLOOKUP(A1054,'Customer Names'!A$1:D3389,4,0)</f>
        <v>Wolfe</v>
      </c>
      <c r="C1054">
        <f>VLOOKUP(A1054,'Medical Examinations'!A$1:B3389,2,0)</f>
        <v>24.29</v>
      </c>
      <c r="D1054">
        <f>VLOOKUP(A1054,'Medical Examinations'!A$1:C3390,3,0)</f>
        <v>9.0500000000000007</v>
      </c>
      <c r="E1054" s="15" t="str">
        <f>VLOOKUP(A1054,'Medical Examinations'!A$1:D3389,4,0)</f>
        <v>NO</v>
      </c>
      <c r="F1054" s="15" t="str">
        <f>VLOOKUP(A1054,'Medical Examinations'!A$1:E3389,5,0)</f>
        <v>NO</v>
      </c>
      <c r="G1054" s="15" t="str">
        <f>VLOOKUP(A1054,'Medical Examinations'!A$1:F3389,6,0)</f>
        <v>NO</v>
      </c>
      <c r="H1054" s="15">
        <f>VLOOKUP(A1054,'Medical Examinations'!A$1:G3389,7,0)</f>
        <v>0</v>
      </c>
      <c r="I1054" t="str">
        <f>VLOOKUP(A1054,'Medical Examinations'!A$1:H3388,8,0)</f>
        <v>NO</v>
      </c>
      <c r="J1054" t="str">
        <f>VLOOKUP(A1054,'Medical Examinations'!A$1:J3389,10,0)</f>
        <v>Over Weight</v>
      </c>
      <c r="K1054" t="str">
        <f>VLOOKUP(A1054,'Medical Examinations'!A$1:K3388,11,0)</f>
        <v>Diabetes</v>
      </c>
      <c r="L1054" t="str">
        <f>VLOOKUP(A1054,'Hospitalisation Details'!A$1:L3396,12,0)</f>
        <v>7-Sep-1962</v>
      </c>
      <c r="M1054">
        <f>VLOOKUP(A1054,'Hospitalisation Details'!A$1:F3397,6,0)</f>
        <v>10676.83</v>
      </c>
      <c r="N1054" s="15" t="str">
        <f>VLOOKUP(A1054,'Hospitalisation Details'!A$1:G3396,7,0)</f>
        <v>tier - 3</v>
      </c>
      <c r="O1054" s="15" t="str">
        <f>VLOOKUP(A1054,'Hospitalisation Details'!A$1:H3397,8,0)</f>
        <v>tier - 3</v>
      </c>
      <c r="P1054" t="str">
        <f>VLOOKUP(A1054,'Hospitalisation Details'!A$1:I3397,9,0)</f>
        <v>R1013</v>
      </c>
      <c r="Q1054" s="15">
        <f>VLOOKUP(A1054,'Hospitalisation Details'!A$1:M3397,13,0)</f>
        <v>60</v>
      </c>
    </row>
    <row r="1055" spans="1:17" ht="15" x14ac:dyDescent="0.25">
      <c r="A1055" s="1" t="s">
        <v>1317</v>
      </c>
      <c r="B1055" t="str">
        <f>VLOOKUP(A1055,'Customer Names'!A$1:D3390,4,0)</f>
        <v>Vance</v>
      </c>
      <c r="C1055">
        <f>VLOOKUP(A1055,'Medical Examinations'!A$1:B3390,2,0)</f>
        <v>29.39</v>
      </c>
      <c r="D1055">
        <f>VLOOKUP(A1055,'Medical Examinations'!A$1:C3391,3,0)</f>
        <v>4.5199999999999996</v>
      </c>
      <c r="E1055" s="15" t="str">
        <f>VLOOKUP(A1055,'Medical Examinations'!A$1:D3390,4,0)</f>
        <v>Yes</v>
      </c>
      <c r="F1055" s="15" t="str">
        <f>VLOOKUP(A1055,'Medical Examinations'!A$1:E3390,5,0)</f>
        <v>NO</v>
      </c>
      <c r="G1055" s="15" t="str">
        <f>VLOOKUP(A1055,'Medical Examinations'!A$1:F3390,6,0)</f>
        <v>NO</v>
      </c>
      <c r="H1055" s="15">
        <f>VLOOKUP(A1055,'Medical Examinations'!A$1:G3390,7,0)</f>
        <v>0</v>
      </c>
      <c r="I1055" t="str">
        <f>VLOOKUP(A1055,'Medical Examinations'!A$1:H3389,8,0)</f>
        <v>NO</v>
      </c>
      <c r="J1055" t="str">
        <f>VLOOKUP(A1055,'Medical Examinations'!A$1:J3390,10,0)</f>
        <v>Over Weight</v>
      </c>
      <c r="K1055" t="str">
        <f>VLOOKUP(A1055,'Medical Examinations'!A$1:K3389,11,0)</f>
        <v>Normal</v>
      </c>
      <c r="L1055" t="str">
        <f>VLOOKUP(A1055,'Hospitalisation Details'!A$1:L3397,12,0)</f>
        <v>22-Nov-1976</v>
      </c>
      <c r="M1055">
        <f>VLOOKUP(A1055,'Hospitalisation Details'!A$1:F3398,6,0)</f>
        <v>10665.44</v>
      </c>
      <c r="N1055" s="15" t="str">
        <f>VLOOKUP(A1055,'Hospitalisation Details'!A$1:G3397,7,0)</f>
        <v>tier - 3</v>
      </c>
      <c r="O1055" s="15" t="str">
        <f>VLOOKUP(A1055,'Hospitalisation Details'!A$1:H3398,8,0)</f>
        <v>tier - 2</v>
      </c>
      <c r="P1055" t="str">
        <f>VLOOKUP(A1055,'Hospitalisation Details'!A$1:I3398,9,0)</f>
        <v>R1021</v>
      </c>
      <c r="Q1055" s="15">
        <f>VLOOKUP(A1055,'Hospitalisation Details'!A$1:M3398,13,0)</f>
        <v>46</v>
      </c>
    </row>
    <row r="1056" spans="1:17" ht="15" x14ac:dyDescent="0.25">
      <c r="A1056" s="1" t="s">
        <v>1316</v>
      </c>
      <c r="B1056" t="str">
        <f>VLOOKUP(A1056,'Customer Names'!A$1:D3391,4,0)</f>
        <v>Burnett</v>
      </c>
      <c r="C1056">
        <f>VLOOKUP(A1056,'Medical Examinations'!A$1:B3391,2,0)</f>
        <v>25.66</v>
      </c>
      <c r="D1056">
        <f>VLOOKUP(A1056,'Medical Examinations'!A$1:C3392,3,0)</f>
        <v>4.62</v>
      </c>
      <c r="E1056" s="15" t="str">
        <f>VLOOKUP(A1056,'Medical Examinations'!A$1:D3391,4,0)</f>
        <v>Yes</v>
      </c>
      <c r="F1056" s="15" t="str">
        <f>VLOOKUP(A1056,'Medical Examinations'!A$1:E3391,5,0)</f>
        <v>NO</v>
      </c>
      <c r="G1056" s="15" t="str">
        <f>VLOOKUP(A1056,'Medical Examinations'!A$1:F3391,6,0)</f>
        <v>NO</v>
      </c>
      <c r="H1056" s="15">
        <f>VLOOKUP(A1056,'Medical Examinations'!A$1:G3391,7,0)</f>
        <v>1</v>
      </c>
      <c r="I1056" t="str">
        <f>VLOOKUP(A1056,'Medical Examinations'!A$1:H3390,8,0)</f>
        <v>NO</v>
      </c>
      <c r="J1056" t="str">
        <f>VLOOKUP(A1056,'Medical Examinations'!A$1:J3391,10,0)</f>
        <v>Obesity</v>
      </c>
      <c r="K1056" t="str">
        <f>VLOOKUP(A1056,'Medical Examinations'!A$1:K3390,11,0)</f>
        <v>Normal</v>
      </c>
      <c r="L1056" t="str">
        <f>VLOOKUP(A1056,'Hospitalisation Details'!A$1:L3398,12,0)</f>
        <v>8-Aug-1964</v>
      </c>
      <c r="M1056">
        <f>VLOOKUP(A1056,'Hospitalisation Details'!A$1:F3399,6,0)</f>
        <v>10627.81</v>
      </c>
      <c r="N1056" s="15" t="str">
        <f>VLOOKUP(A1056,'Hospitalisation Details'!A$1:G3398,7,0)</f>
        <v>tier - 3</v>
      </c>
      <c r="O1056" s="15" t="str">
        <f>VLOOKUP(A1056,'Hospitalisation Details'!A$1:H3399,8,0)</f>
        <v>tier - 3</v>
      </c>
      <c r="P1056" t="str">
        <f>VLOOKUP(A1056,'Hospitalisation Details'!A$1:I3399,9,0)</f>
        <v>R1013</v>
      </c>
      <c r="Q1056" s="15">
        <f>VLOOKUP(A1056,'Hospitalisation Details'!A$1:M3399,13,0)</f>
        <v>58</v>
      </c>
    </row>
    <row r="1057" spans="1:17" ht="15" x14ac:dyDescent="0.25">
      <c r="A1057" s="1" t="s">
        <v>1315</v>
      </c>
      <c r="B1057" t="str">
        <f>VLOOKUP(A1057,'Customer Names'!A$1:D3392,4,0)</f>
        <v>Clason</v>
      </c>
      <c r="C1057">
        <f>VLOOKUP(A1057,'Medical Examinations'!A$1:B3392,2,0)</f>
        <v>39.11</v>
      </c>
      <c r="D1057">
        <f>VLOOKUP(A1057,'Medical Examinations'!A$1:C3393,3,0)</f>
        <v>5.87</v>
      </c>
      <c r="E1057" s="15" t="str">
        <f>VLOOKUP(A1057,'Medical Examinations'!A$1:D3392,4,0)</f>
        <v>NO</v>
      </c>
      <c r="F1057" s="15" t="str">
        <f>VLOOKUP(A1057,'Medical Examinations'!A$1:E3392,5,0)</f>
        <v>NO</v>
      </c>
      <c r="G1057" s="15" t="str">
        <f>VLOOKUP(A1057,'Medical Examinations'!A$1:F3392,6,0)</f>
        <v>NO</v>
      </c>
      <c r="H1057" s="15">
        <f>VLOOKUP(A1057,'Medical Examinations'!A$1:G3392,7,0)</f>
        <v>0</v>
      </c>
      <c r="I1057" t="str">
        <f>VLOOKUP(A1057,'Medical Examinations'!A$1:H3391,8,0)</f>
        <v>NO</v>
      </c>
      <c r="J1057" t="str">
        <f>VLOOKUP(A1057,'Medical Examinations'!A$1:J3392,10,0)</f>
        <v>Obesity</v>
      </c>
      <c r="K1057" t="str">
        <f>VLOOKUP(A1057,'Medical Examinations'!A$1:K3391,11,0)</f>
        <v>Pre-Diabetes</v>
      </c>
      <c r="L1057" t="str">
        <f>VLOOKUP(A1057,'Hospitalisation Details'!A$1:L3399,12,0)</f>
        <v>6-Jul-1990</v>
      </c>
      <c r="M1057">
        <f>VLOOKUP(A1057,'Hospitalisation Details'!A$1:F3400,6,0)</f>
        <v>10620.26</v>
      </c>
      <c r="N1057" s="15" t="str">
        <f>VLOOKUP(A1057,'Hospitalisation Details'!A$1:G3399,7,0)</f>
        <v>tier - 3</v>
      </c>
      <c r="O1057" s="15" t="str">
        <f>VLOOKUP(A1057,'Hospitalisation Details'!A$1:H3400,8,0)</f>
        <v>tier - 3</v>
      </c>
      <c r="P1057" t="str">
        <f>VLOOKUP(A1057,'Hospitalisation Details'!A$1:I3400,9,0)</f>
        <v>R1012</v>
      </c>
      <c r="Q1057" s="15">
        <f>VLOOKUP(A1057,'Hospitalisation Details'!A$1:M3400,13,0)</f>
        <v>32</v>
      </c>
    </row>
    <row r="1058" spans="1:17" ht="15" x14ac:dyDescent="0.25">
      <c r="A1058" s="1" t="s">
        <v>1314</v>
      </c>
      <c r="B1058" t="str">
        <f>VLOOKUP(A1058,'Customer Names'!A$1:D3393,4,0)</f>
        <v>Donnelly</v>
      </c>
      <c r="C1058">
        <f>VLOOKUP(A1058,'Medical Examinations'!A$1:B3393,2,0)</f>
        <v>43.78</v>
      </c>
      <c r="D1058">
        <f>VLOOKUP(A1058,'Medical Examinations'!A$1:C3394,3,0)</f>
        <v>5.71</v>
      </c>
      <c r="E1058" s="15" t="str">
        <f>VLOOKUP(A1058,'Medical Examinations'!A$1:D3393,4,0)</f>
        <v>NO</v>
      </c>
      <c r="F1058" s="15" t="str">
        <f>VLOOKUP(A1058,'Medical Examinations'!A$1:E3393,5,0)</f>
        <v>NO</v>
      </c>
      <c r="G1058" s="15" t="str">
        <f>VLOOKUP(A1058,'Medical Examinations'!A$1:F3393,6,0)</f>
        <v>NO</v>
      </c>
      <c r="H1058" s="15">
        <f>VLOOKUP(A1058,'Medical Examinations'!A$1:G3393,7,0)</f>
        <v>1</v>
      </c>
      <c r="I1058" t="str">
        <f>VLOOKUP(A1058,'Medical Examinations'!A$1:H3392,8,0)</f>
        <v>NO</v>
      </c>
      <c r="J1058" t="str">
        <f>VLOOKUP(A1058,'Medical Examinations'!A$1:J3393,10,0)</f>
        <v>NormalWeight</v>
      </c>
      <c r="K1058" t="str">
        <f>VLOOKUP(A1058,'Medical Examinations'!A$1:K3392,11,0)</f>
        <v>Pre-Diabetes</v>
      </c>
      <c r="L1058" t="str">
        <f>VLOOKUP(A1058,'Hospitalisation Details'!A$1:L3400,12,0)</f>
        <v>23-Jul-1992</v>
      </c>
      <c r="M1058">
        <f>VLOOKUP(A1058,'Hospitalisation Details'!A$1:F3401,6,0)</f>
        <v>10617.04</v>
      </c>
      <c r="N1058" s="15" t="str">
        <f>VLOOKUP(A1058,'Hospitalisation Details'!A$1:G3400,7,0)</f>
        <v>tier - 3</v>
      </c>
      <c r="O1058" s="15" t="str">
        <f>VLOOKUP(A1058,'Hospitalisation Details'!A$1:H3401,8,0)</f>
        <v>tier - 3</v>
      </c>
      <c r="P1058" t="str">
        <f>VLOOKUP(A1058,'Hospitalisation Details'!A$1:I3401,9,0)</f>
        <v>R1026</v>
      </c>
      <c r="Q1058" s="15">
        <f>VLOOKUP(A1058,'Hospitalisation Details'!A$1:M3401,13,0)</f>
        <v>30</v>
      </c>
    </row>
    <row r="1059" spans="1:17" ht="15" x14ac:dyDescent="0.25">
      <c r="A1059" s="1" t="s">
        <v>1313</v>
      </c>
      <c r="B1059" t="str">
        <f>VLOOKUP(A1059,'Customer Names'!A$1:D3394,4,0)</f>
        <v>Pietz</v>
      </c>
      <c r="C1059">
        <f>VLOOKUP(A1059,'Medical Examinations'!A$1:B3394,2,0)</f>
        <v>24.35</v>
      </c>
      <c r="D1059">
        <f>VLOOKUP(A1059,'Medical Examinations'!A$1:C3395,3,0)</f>
        <v>9.08</v>
      </c>
      <c r="E1059" s="15" t="str">
        <f>VLOOKUP(A1059,'Medical Examinations'!A$1:D3394,4,0)</f>
        <v>NO</v>
      </c>
      <c r="F1059" s="15" t="str">
        <f>VLOOKUP(A1059,'Medical Examinations'!A$1:E3394,5,0)</f>
        <v>NO</v>
      </c>
      <c r="G1059" s="15" t="str">
        <f>VLOOKUP(A1059,'Medical Examinations'!A$1:F3394,6,0)</f>
        <v>NO</v>
      </c>
      <c r="H1059" s="15">
        <f>VLOOKUP(A1059,'Medical Examinations'!A$1:G3394,7,0)</f>
        <v>0</v>
      </c>
      <c r="I1059" t="str">
        <f>VLOOKUP(A1059,'Medical Examinations'!A$1:H3393,8,0)</f>
        <v>NO</v>
      </c>
      <c r="J1059" t="str">
        <f>VLOOKUP(A1059,'Medical Examinations'!A$1:J3394,10,0)</f>
        <v>Obesity</v>
      </c>
      <c r="K1059" t="str">
        <f>VLOOKUP(A1059,'Medical Examinations'!A$1:K3393,11,0)</f>
        <v>Diabetes</v>
      </c>
      <c r="L1059" t="str">
        <f>VLOOKUP(A1059,'Hospitalisation Details'!A$1:L3401,12,0)</f>
        <v>27-Jun-1965</v>
      </c>
      <c r="M1059">
        <f>VLOOKUP(A1059,'Hospitalisation Details'!A$1:F3402,6,0)</f>
        <v>10608.67</v>
      </c>
      <c r="N1059" s="15" t="str">
        <f>VLOOKUP(A1059,'Hospitalisation Details'!A$1:G3401,7,0)</f>
        <v>tier - 3</v>
      </c>
      <c r="O1059" s="15" t="str">
        <f>VLOOKUP(A1059,'Hospitalisation Details'!A$1:H3402,8,0)</f>
        <v>tier - 3</v>
      </c>
      <c r="P1059" t="str">
        <f>VLOOKUP(A1059,'Hospitalisation Details'!A$1:I3402,9,0)</f>
        <v>R1012</v>
      </c>
      <c r="Q1059" s="15">
        <f>VLOOKUP(A1059,'Hospitalisation Details'!A$1:M3402,13,0)</f>
        <v>57</v>
      </c>
    </row>
    <row r="1060" spans="1:17" ht="15" x14ac:dyDescent="0.25">
      <c r="A1060" s="1" t="s">
        <v>1312</v>
      </c>
      <c r="B1060" t="str">
        <f>VLOOKUP(A1060,'Customer Names'!A$1:D3395,4,0)</f>
        <v>Tegenkamp</v>
      </c>
      <c r="C1060">
        <f>VLOOKUP(A1060,'Medical Examinations'!A$1:B3395,2,0)</f>
        <v>40.299999999999997</v>
      </c>
      <c r="D1060">
        <f>VLOOKUP(A1060,'Medical Examinations'!A$1:C3396,3,0)</f>
        <v>5.3</v>
      </c>
      <c r="E1060" s="15" t="str">
        <f>VLOOKUP(A1060,'Medical Examinations'!A$1:D3395,4,0)</f>
        <v>Yes</v>
      </c>
      <c r="F1060" s="15" t="str">
        <f>VLOOKUP(A1060,'Medical Examinations'!A$1:E3395,5,0)</f>
        <v>NO</v>
      </c>
      <c r="G1060" s="15" t="str">
        <f>VLOOKUP(A1060,'Medical Examinations'!A$1:F3395,6,0)</f>
        <v>NO</v>
      </c>
      <c r="H1060" s="15">
        <f>VLOOKUP(A1060,'Medical Examinations'!A$1:G3395,7,0)</f>
        <v>2</v>
      </c>
      <c r="I1060" t="str">
        <f>VLOOKUP(A1060,'Medical Examinations'!A$1:H3394,8,0)</f>
        <v>NO</v>
      </c>
      <c r="J1060" t="str">
        <f>VLOOKUP(A1060,'Medical Examinations'!A$1:J3395,10,0)</f>
        <v>Obesity</v>
      </c>
      <c r="K1060" t="str">
        <f>VLOOKUP(A1060,'Medical Examinations'!A$1:K3394,11,0)</f>
        <v>Normal</v>
      </c>
      <c r="L1060" t="str">
        <f>VLOOKUP(A1060,'Hospitalisation Details'!A$1:L3402,12,0)</f>
        <v>2-Jul-1966</v>
      </c>
      <c r="M1060">
        <f>VLOOKUP(A1060,'Hospitalisation Details'!A$1:F3403,6,0)</f>
        <v>10602.39</v>
      </c>
      <c r="N1060" s="15" t="str">
        <f>VLOOKUP(A1060,'Hospitalisation Details'!A$1:G3402,7,0)</f>
        <v>tier - 3</v>
      </c>
      <c r="O1060" s="15" t="str">
        <f>VLOOKUP(A1060,'Hospitalisation Details'!A$1:H3403,8,0)</f>
        <v>tier - 3</v>
      </c>
      <c r="P1060" t="str">
        <f>VLOOKUP(A1060,'Hospitalisation Details'!A$1:I3403,9,0)</f>
        <v>R1011</v>
      </c>
      <c r="Q1060" s="15">
        <f>VLOOKUP(A1060,'Hospitalisation Details'!A$1:M3403,13,0)</f>
        <v>56</v>
      </c>
    </row>
    <row r="1061" spans="1:17" ht="15" x14ac:dyDescent="0.25">
      <c r="A1061" s="1" t="s">
        <v>1311</v>
      </c>
      <c r="B1061" t="str">
        <f>VLOOKUP(A1061,'Customer Names'!A$1:D3396,4,0)</f>
        <v>Dover</v>
      </c>
      <c r="C1061">
        <f>VLOOKUP(A1061,'Medical Examinations'!A$1:B3396,2,0)</f>
        <v>32.774999999999999</v>
      </c>
      <c r="D1061">
        <f>VLOOKUP(A1061,'Medical Examinations'!A$1:C3397,3,0)</f>
        <v>11.76</v>
      </c>
      <c r="E1061" s="15" t="str">
        <f>VLOOKUP(A1061,'Medical Examinations'!A$1:D3396,4,0)</f>
        <v>Yes</v>
      </c>
      <c r="F1061" s="15" t="str">
        <f>VLOOKUP(A1061,'Medical Examinations'!A$1:E3396,5,0)</f>
        <v>NO</v>
      </c>
      <c r="G1061" s="15" t="str">
        <f>VLOOKUP(A1061,'Medical Examinations'!A$1:F3396,6,0)</f>
        <v>NO</v>
      </c>
      <c r="H1061" s="15">
        <f>VLOOKUP(A1061,'Medical Examinations'!A$1:G3396,7,0)</f>
        <v>0</v>
      </c>
      <c r="I1061" t="str">
        <f>VLOOKUP(A1061,'Medical Examinations'!A$1:H3395,8,0)</f>
        <v>NO</v>
      </c>
      <c r="J1061" t="str">
        <f>VLOOKUP(A1061,'Medical Examinations'!A$1:J3396,10,0)</f>
        <v>Obesity</v>
      </c>
      <c r="K1061" t="str">
        <f>VLOOKUP(A1061,'Medical Examinations'!A$1:K3395,11,0)</f>
        <v>Diabetes</v>
      </c>
      <c r="L1061" t="str">
        <f>VLOOKUP(A1061,'Hospitalisation Details'!A$1:L3403,12,0)</f>
        <v>23-Jun-1967</v>
      </c>
      <c r="M1061">
        <f>VLOOKUP(A1061,'Hospitalisation Details'!A$1:F3404,6,0)</f>
        <v>10601.63</v>
      </c>
      <c r="N1061" s="15" t="str">
        <f>VLOOKUP(A1061,'Hospitalisation Details'!A$1:G3403,7,0)</f>
        <v>tier - 3</v>
      </c>
      <c r="O1061" s="15" t="str">
        <f>VLOOKUP(A1061,'Hospitalisation Details'!A$1:H3404,8,0)</f>
        <v>tier - 2</v>
      </c>
      <c r="P1061" t="str">
        <f>VLOOKUP(A1061,'Hospitalisation Details'!A$1:I3404,9,0)</f>
        <v>R1012</v>
      </c>
      <c r="Q1061" s="15">
        <f>VLOOKUP(A1061,'Hospitalisation Details'!A$1:M3404,13,0)</f>
        <v>55</v>
      </c>
    </row>
    <row r="1062" spans="1:17" ht="15" x14ac:dyDescent="0.25">
      <c r="A1062" s="1" t="s">
        <v>1310</v>
      </c>
      <c r="B1062" t="str">
        <f>VLOOKUP(A1062,'Customer Names'!A$1:D3397,4,0)</f>
        <v>Dockemeyer</v>
      </c>
      <c r="C1062">
        <f>VLOOKUP(A1062,'Medical Examinations'!A$1:B3397,2,0)</f>
        <v>39.6</v>
      </c>
      <c r="D1062">
        <f>VLOOKUP(A1062,'Medical Examinations'!A$1:C3398,3,0)</f>
        <v>5.1100000000000003</v>
      </c>
      <c r="E1062" s="15" t="str">
        <f>VLOOKUP(A1062,'Medical Examinations'!A$1:D3397,4,0)</f>
        <v>Yes</v>
      </c>
      <c r="F1062" s="15" t="str">
        <f>VLOOKUP(A1062,'Medical Examinations'!A$1:E3397,5,0)</f>
        <v>NO</v>
      </c>
      <c r="G1062" s="15" t="str">
        <f>VLOOKUP(A1062,'Medical Examinations'!A$1:F3397,6,0)</f>
        <v>NO</v>
      </c>
      <c r="H1062" s="15">
        <f>VLOOKUP(A1062,'Medical Examinations'!A$1:G3397,7,0)</f>
        <v>2</v>
      </c>
      <c r="I1062" t="str">
        <f>VLOOKUP(A1062,'Medical Examinations'!A$1:H3396,8,0)</f>
        <v>NO</v>
      </c>
      <c r="J1062" t="str">
        <f>VLOOKUP(A1062,'Medical Examinations'!A$1:J3397,10,0)</f>
        <v>Obesity</v>
      </c>
      <c r="K1062" t="str">
        <f>VLOOKUP(A1062,'Medical Examinations'!A$1:K3396,11,0)</f>
        <v>Normal</v>
      </c>
      <c r="L1062" t="str">
        <f>VLOOKUP(A1062,'Hospitalisation Details'!A$1:L3404,12,0)</f>
        <v>20-Jul-1966</v>
      </c>
      <c r="M1062">
        <f>VLOOKUP(A1062,'Hospitalisation Details'!A$1:F3405,6,0)</f>
        <v>10601.41</v>
      </c>
      <c r="N1062" s="15" t="str">
        <f>VLOOKUP(A1062,'Hospitalisation Details'!A$1:G3404,7,0)</f>
        <v>tier - 3</v>
      </c>
      <c r="O1062" s="15" t="str">
        <f>VLOOKUP(A1062,'Hospitalisation Details'!A$1:H3405,8,0)</f>
        <v>tier - 2</v>
      </c>
      <c r="P1062" t="str">
        <f>VLOOKUP(A1062,'Hospitalisation Details'!A$1:I3405,9,0)</f>
        <v>R1011</v>
      </c>
      <c r="Q1062" s="15">
        <f>VLOOKUP(A1062,'Hospitalisation Details'!A$1:M3405,13,0)</f>
        <v>56</v>
      </c>
    </row>
    <row r="1063" spans="1:17" ht="15" x14ac:dyDescent="0.25">
      <c r="A1063" s="1" t="s">
        <v>1309</v>
      </c>
      <c r="B1063" t="str">
        <f>VLOOKUP(A1063,'Customer Names'!A$1:D3398,4,0)</f>
        <v>Steele</v>
      </c>
      <c r="C1063">
        <f>VLOOKUP(A1063,'Medical Examinations'!A$1:B3398,2,0)</f>
        <v>30.97</v>
      </c>
      <c r="D1063">
        <f>VLOOKUP(A1063,'Medical Examinations'!A$1:C3399,3,0)</f>
        <v>5.54</v>
      </c>
      <c r="E1063" s="15" t="str">
        <f>VLOOKUP(A1063,'Medical Examinations'!A$1:D3398,4,0)</f>
        <v>NO</v>
      </c>
      <c r="F1063" s="15" t="str">
        <f>VLOOKUP(A1063,'Medical Examinations'!A$1:E3398,5,0)</f>
        <v>NO</v>
      </c>
      <c r="G1063" s="15" t="str">
        <f>VLOOKUP(A1063,'Medical Examinations'!A$1:F3398,6,0)</f>
        <v>NO</v>
      </c>
      <c r="H1063" s="15">
        <f>VLOOKUP(A1063,'Medical Examinations'!A$1:G3398,7,0)</f>
        <v>2</v>
      </c>
      <c r="I1063" t="str">
        <f>VLOOKUP(A1063,'Medical Examinations'!A$1:H3397,8,0)</f>
        <v>NO</v>
      </c>
      <c r="J1063" t="str">
        <f>VLOOKUP(A1063,'Medical Examinations'!A$1:J3398,10,0)</f>
        <v>Over Weight</v>
      </c>
      <c r="K1063" t="str">
        <f>VLOOKUP(A1063,'Medical Examinations'!A$1:K3397,11,0)</f>
        <v>Normal</v>
      </c>
      <c r="L1063" t="str">
        <f>VLOOKUP(A1063,'Hospitalisation Details'!A$1:L3405,12,0)</f>
        <v>14-Dec-1972</v>
      </c>
      <c r="M1063">
        <f>VLOOKUP(A1063,'Hospitalisation Details'!A$1:F3406,6,0)</f>
        <v>10600.55</v>
      </c>
      <c r="N1063" s="15" t="str">
        <f>VLOOKUP(A1063,'Hospitalisation Details'!A$1:G3405,7,0)</f>
        <v>tier - 3</v>
      </c>
      <c r="O1063" s="15" t="str">
        <f>VLOOKUP(A1063,'Hospitalisation Details'!A$1:H3406,8,0)</f>
        <v>tier - 1</v>
      </c>
      <c r="P1063" t="str">
        <f>VLOOKUP(A1063,'Hospitalisation Details'!A$1:I3406,9,0)</f>
        <v>R1012</v>
      </c>
      <c r="Q1063" s="15">
        <f>VLOOKUP(A1063,'Hospitalisation Details'!A$1:M3406,13,0)</f>
        <v>50</v>
      </c>
    </row>
    <row r="1064" spans="1:17" ht="15" x14ac:dyDescent="0.25">
      <c r="A1064" s="1" t="s">
        <v>1308</v>
      </c>
      <c r="B1064" t="str">
        <f>VLOOKUP(A1064,'Customer Names'!A$1:D3399,4,0)</f>
        <v>Harel</v>
      </c>
      <c r="C1064">
        <f>VLOOKUP(A1064,'Medical Examinations'!A$1:B3399,2,0)</f>
        <v>27.645</v>
      </c>
      <c r="D1064">
        <f>VLOOKUP(A1064,'Medical Examinations'!A$1:C3400,3,0)</f>
        <v>8.8699999999999992</v>
      </c>
      <c r="E1064" s="15" t="str">
        <f>VLOOKUP(A1064,'Medical Examinations'!A$1:D3399,4,0)</f>
        <v>Yes</v>
      </c>
      <c r="F1064" s="15" t="str">
        <f>VLOOKUP(A1064,'Medical Examinations'!A$1:E3399,5,0)</f>
        <v>NO</v>
      </c>
      <c r="G1064" s="15" t="str">
        <f>VLOOKUP(A1064,'Medical Examinations'!A$1:F3399,6,0)</f>
        <v>NO</v>
      </c>
      <c r="H1064" s="15">
        <f>VLOOKUP(A1064,'Medical Examinations'!A$1:G3399,7,0)</f>
        <v>0</v>
      </c>
      <c r="I1064" t="str">
        <f>VLOOKUP(A1064,'Medical Examinations'!A$1:H3398,8,0)</f>
        <v>NO</v>
      </c>
      <c r="J1064" t="str">
        <f>VLOOKUP(A1064,'Medical Examinations'!A$1:J3399,10,0)</f>
        <v>Obesity</v>
      </c>
      <c r="K1064" t="str">
        <f>VLOOKUP(A1064,'Medical Examinations'!A$1:K3398,11,0)</f>
        <v>Diabetes</v>
      </c>
      <c r="L1064" t="str">
        <f>VLOOKUP(A1064,'Hospitalisation Details'!A$1:L3406,12,0)</f>
        <v>29-Nov-1967</v>
      </c>
      <c r="M1064">
        <f>VLOOKUP(A1064,'Hospitalisation Details'!A$1:F3407,6,0)</f>
        <v>10594.5</v>
      </c>
      <c r="N1064" s="15" t="str">
        <f>VLOOKUP(A1064,'Hospitalisation Details'!A$1:G3406,7,0)</f>
        <v>tier - 3</v>
      </c>
      <c r="O1064" s="15" t="str">
        <f>VLOOKUP(A1064,'Hospitalisation Details'!A$1:H3407,8,0)</f>
        <v>tier - 1</v>
      </c>
      <c r="P1064" t="str">
        <f>VLOOKUP(A1064,'Hospitalisation Details'!A$1:I3407,9,0)</f>
        <v>R1012</v>
      </c>
      <c r="Q1064" s="15">
        <f>VLOOKUP(A1064,'Hospitalisation Details'!A$1:M3407,13,0)</f>
        <v>55</v>
      </c>
    </row>
    <row r="1065" spans="1:17" ht="15" x14ac:dyDescent="0.25">
      <c r="A1065" s="1" t="s">
        <v>1307</v>
      </c>
      <c r="B1065" t="str">
        <f>VLOOKUP(A1065,'Customer Names'!A$1:D3400,4,0)</f>
        <v>Aguila</v>
      </c>
      <c r="C1065">
        <f>VLOOKUP(A1065,'Medical Examinations'!A$1:B3400,2,0)</f>
        <v>34.43</v>
      </c>
      <c r="D1065">
        <f>VLOOKUP(A1065,'Medical Examinations'!A$1:C3401,3,0)</f>
        <v>5.96</v>
      </c>
      <c r="E1065" s="15" t="str">
        <f>VLOOKUP(A1065,'Medical Examinations'!A$1:D3400,4,0)</f>
        <v>Yes</v>
      </c>
      <c r="F1065" s="15" t="str">
        <f>VLOOKUP(A1065,'Medical Examinations'!A$1:E3400,5,0)</f>
        <v>NO</v>
      </c>
      <c r="G1065" s="15" t="str">
        <f>VLOOKUP(A1065,'Medical Examinations'!A$1:F3400,6,0)</f>
        <v>NO</v>
      </c>
      <c r="H1065" s="15">
        <f>VLOOKUP(A1065,'Medical Examinations'!A$1:G3400,7,0)</f>
        <v>2</v>
      </c>
      <c r="I1065" t="str">
        <f>VLOOKUP(A1065,'Medical Examinations'!A$1:H3399,8,0)</f>
        <v>NO</v>
      </c>
      <c r="J1065" t="str">
        <f>VLOOKUP(A1065,'Medical Examinations'!A$1:J3400,10,0)</f>
        <v>Obesity</v>
      </c>
      <c r="K1065" t="str">
        <f>VLOOKUP(A1065,'Medical Examinations'!A$1:K3399,11,0)</f>
        <v>Pre-Diabetes</v>
      </c>
      <c r="L1065" t="str">
        <f>VLOOKUP(A1065,'Hospitalisation Details'!A$1:L3407,12,0)</f>
        <v>3-Nov-1966</v>
      </c>
      <c r="M1065">
        <f>VLOOKUP(A1065,'Hospitalisation Details'!A$1:F3408,6,0)</f>
        <v>10594.23</v>
      </c>
      <c r="N1065" s="15" t="str">
        <f>VLOOKUP(A1065,'Hospitalisation Details'!A$1:G3407,7,0)</f>
        <v>tier - 3</v>
      </c>
      <c r="O1065" s="15" t="str">
        <f>VLOOKUP(A1065,'Hospitalisation Details'!A$1:H3408,8,0)</f>
        <v>tier - 3</v>
      </c>
      <c r="P1065" t="str">
        <f>VLOOKUP(A1065,'Hospitalisation Details'!A$1:I3408,9,0)</f>
        <v>R1013</v>
      </c>
      <c r="Q1065" s="15">
        <f>VLOOKUP(A1065,'Hospitalisation Details'!A$1:M3408,13,0)</f>
        <v>56</v>
      </c>
    </row>
    <row r="1066" spans="1:17" ht="15" x14ac:dyDescent="0.25">
      <c r="A1066" s="1" t="s">
        <v>1306</v>
      </c>
      <c r="B1066" t="str">
        <f>VLOOKUP(A1066,'Customer Names'!A$1:D3401,4,0)</f>
        <v>Vallejo Sarmiento</v>
      </c>
      <c r="C1066">
        <f>VLOOKUP(A1066,'Medical Examinations'!A$1:B3401,2,0)</f>
        <v>39.6</v>
      </c>
      <c r="D1066">
        <f>VLOOKUP(A1066,'Medical Examinations'!A$1:C3402,3,0)</f>
        <v>4.4400000000000004</v>
      </c>
      <c r="E1066" s="15" t="str">
        <f>VLOOKUP(A1066,'Medical Examinations'!A$1:D3401,4,0)</f>
        <v>Yes</v>
      </c>
      <c r="F1066" s="15" t="str">
        <f>VLOOKUP(A1066,'Medical Examinations'!A$1:E3401,5,0)</f>
        <v>NO</v>
      </c>
      <c r="G1066" s="15" t="str">
        <f>VLOOKUP(A1066,'Medical Examinations'!A$1:F3401,6,0)</f>
        <v>Yes</v>
      </c>
      <c r="H1066" s="15">
        <f>VLOOKUP(A1066,'Medical Examinations'!A$1:G3401,7,0)</f>
        <v>1</v>
      </c>
      <c r="I1066" t="str">
        <f>VLOOKUP(A1066,'Medical Examinations'!A$1:H3400,8,0)</f>
        <v>NO</v>
      </c>
      <c r="J1066" t="str">
        <f>VLOOKUP(A1066,'Medical Examinations'!A$1:J3401,10,0)</f>
        <v>NormalWeight</v>
      </c>
      <c r="K1066" t="str">
        <f>VLOOKUP(A1066,'Medical Examinations'!A$1:K3400,11,0)</f>
        <v>Normal</v>
      </c>
      <c r="L1066" t="str">
        <f>VLOOKUP(A1066,'Hospitalisation Details'!A$1:L3408,12,0)</f>
        <v>25-Dec-1969</v>
      </c>
      <c r="M1066">
        <f>VLOOKUP(A1066,'Hospitalisation Details'!A$1:F3409,6,0)</f>
        <v>10579.71</v>
      </c>
      <c r="N1066" s="15" t="str">
        <f>VLOOKUP(A1066,'Hospitalisation Details'!A$1:G3408,7,0)</f>
        <v>tier - 3</v>
      </c>
      <c r="O1066" s="15" t="str">
        <f>VLOOKUP(A1066,'Hospitalisation Details'!A$1:H3409,8,0)</f>
        <v>tier - 3</v>
      </c>
      <c r="P1066" t="str">
        <f>VLOOKUP(A1066,'Hospitalisation Details'!A$1:I3409,9,0)</f>
        <v>R1013</v>
      </c>
      <c r="Q1066" s="15">
        <f>VLOOKUP(A1066,'Hospitalisation Details'!A$1:M3409,13,0)</f>
        <v>53</v>
      </c>
    </row>
    <row r="1067" spans="1:17" ht="15" x14ac:dyDescent="0.25">
      <c r="A1067" s="1" t="s">
        <v>1305</v>
      </c>
      <c r="B1067" t="str">
        <f>VLOOKUP(A1067,'Customer Names'!A$1:D3402,4,0)</f>
        <v>Beisheim</v>
      </c>
      <c r="C1067">
        <f>VLOOKUP(A1067,'Medical Examinations'!A$1:B3402,2,0)</f>
        <v>22.1</v>
      </c>
      <c r="D1067">
        <f>VLOOKUP(A1067,'Medical Examinations'!A$1:C3403,3,0)</f>
        <v>4.6500000000000004</v>
      </c>
      <c r="E1067" s="15" t="str">
        <f>VLOOKUP(A1067,'Medical Examinations'!A$1:D3402,4,0)</f>
        <v>Yes</v>
      </c>
      <c r="F1067" s="15" t="str">
        <f>VLOOKUP(A1067,'Medical Examinations'!A$1:E3402,5,0)</f>
        <v>NO</v>
      </c>
      <c r="G1067" s="15" t="str">
        <f>VLOOKUP(A1067,'Medical Examinations'!A$1:F3402,6,0)</f>
        <v>NO</v>
      </c>
      <c r="H1067" s="15">
        <f>VLOOKUP(A1067,'Medical Examinations'!A$1:G3402,7,0)</f>
        <v>2</v>
      </c>
      <c r="I1067" t="str">
        <f>VLOOKUP(A1067,'Medical Examinations'!A$1:H3401,8,0)</f>
        <v>NO</v>
      </c>
      <c r="J1067" t="str">
        <f>VLOOKUP(A1067,'Medical Examinations'!A$1:J3402,10,0)</f>
        <v>Obesity</v>
      </c>
      <c r="K1067" t="str">
        <f>VLOOKUP(A1067,'Medical Examinations'!A$1:K3401,11,0)</f>
        <v>Normal</v>
      </c>
      <c r="L1067" t="str">
        <f>VLOOKUP(A1067,'Hospitalisation Details'!A$1:L3409,12,0)</f>
        <v>11-Dec-1966</v>
      </c>
      <c r="M1067">
        <f>VLOOKUP(A1067,'Hospitalisation Details'!A$1:F3410,6,0)</f>
        <v>10577.09</v>
      </c>
      <c r="N1067" s="15" t="str">
        <f>VLOOKUP(A1067,'Hospitalisation Details'!A$1:G3409,7,0)</f>
        <v>tier - 3</v>
      </c>
      <c r="O1067" s="15" t="str">
        <f>VLOOKUP(A1067,'Hospitalisation Details'!A$1:H3410,8,0)</f>
        <v>tier - 3</v>
      </c>
      <c r="P1067" t="str">
        <f>VLOOKUP(A1067,'Hospitalisation Details'!A$1:I3410,9,0)</f>
        <v>R1011</v>
      </c>
      <c r="Q1067" s="15">
        <f>VLOOKUP(A1067,'Hospitalisation Details'!A$1:M3410,13,0)</f>
        <v>56</v>
      </c>
    </row>
    <row r="1068" spans="1:17" ht="15" x14ac:dyDescent="0.25">
      <c r="A1068" s="1" t="s">
        <v>1304</v>
      </c>
      <c r="B1068" t="str">
        <f>VLOOKUP(A1068,'Customer Names'!A$1:D3403,4,0)</f>
        <v>Lenhoff</v>
      </c>
      <c r="C1068">
        <f>VLOOKUP(A1068,'Medical Examinations'!A$1:B3403,2,0)</f>
        <v>33.25</v>
      </c>
      <c r="D1068">
        <f>VLOOKUP(A1068,'Medical Examinations'!A$1:C3404,3,0)</f>
        <v>5.64</v>
      </c>
      <c r="E1068" s="15" t="str">
        <f>VLOOKUP(A1068,'Medical Examinations'!A$1:D3403,4,0)</f>
        <v>Yes</v>
      </c>
      <c r="F1068" s="15" t="str">
        <f>VLOOKUP(A1068,'Medical Examinations'!A$1:E3403,5,0)</f>
        <v>NO</v>
      </c>
      <c r="G1068" s="15" t="str">
        <f>VLOOKUP(A1068,'Medical Examinations'!A$1:F3403,6,0)</f>
        <v>Yes</v>
      </c>
      <c r="H1068" s="15">
        <f>VLOOKUP(A1068,'Medical Examinations'!A$1:G3403,7,0)</f>
        <v>1</v>
      </c>
      <c r="I1068" t="str">
        <f>VLOOKUP(A1068,'Medical Examinations'!A$1:H3402,8,0)</f>
        <v>NO</v>
      </c>
      <c r="J1068" t="str">
        <f>VLOOKUP(A1068,'Medical Examinations'!A$1:J3403,10,0)</f>
        <v>Obesity</v>
      </c>
      <c r="K1068" t="str">
        <f>VLOOKUP(A1068,'Medical Examinations'!A$1:K3402,11,0)</f>
        <v>Normal</v>
      </c>
      <c r="L1068" t="str">
        <f>VLOOKUP(A1068,'Hospitalisation Details'!A$1:L3410,12,0)</f>
        <v>17-Jul-1969</v>
      </c>
      <c r="M1068">
        <f>VLOOKUP(A1068,'Hospitalisation Details'!A$1:F3411,6,0)</f>
        <v>10564.88</v>
      </c>
      <c r="N1068" s="15" t="str">
        <f>VLOOKUP(A1068,'Hospitalisation Details'!A$1:G3410,7,0)</f>
        <v>tier - 3</v>
      </c>
      <c r="O1068" s="15" t="str">
        <f>VLOOKUP(A1068,'Hospitalisation Details'!A$1:H3411,8,0)</f>
        <v>tier - 1</v>
      </c>
      <c r="P1068" t="str">
        <f>VLOOKUP(A1068,'Hospitalisation Details'!A$1:I3411,9,0)</f>
        <v>R1024</v>
      </c>
      <c r="Q1068" s="15">
        <f>VLOOKUP(A1068,'Hospitalisation Details'!A$1:M3411,13,0)</f>
        <v>53</v>
      </c>
    </row>
    <row r="1069" spans="1:17" ht="15" x14ac:dyDescent="0.25">
      <c r="A1069" s="1" t="s">
        <v>1303</v>
      </c>
      <c r="B1069" t="str">
        <f>VLOOKUP(A1069,'Customer Names'!A$1:D3404,4,0)</f>
        <v>Wehrwein</v>
      </c>
      <c r="C1069">
        <f>VLOOKUP(A1069,'Medical Examinations'!A$1:B3404,2,0)</f>
        <v>33.33</v>
      </c>
      <c r="D1069">
        <f>VLOOKUP(A1069,'Medical Examinations'!A$1:C3405,3,0)</f>
        <v>10.19</v>
      </c>
      <c r="E1069" s="15" t="str">
        <f>VLOOKUP(A1069,'Medical Examinations'!A$1:D3404,4,0)</f>
        <v>NO</v>
      </c>
      <c r="F1069" s="15" t="str">
        <f>VLOOKUP(A1069,'Medical Examinations'!A$1:E3404,5,0)</f>
        <v>NO</v>
      </c>
      <c r="G1069" s="15" t="str">
        <f>VLOOKUP(A1069,'Medical Examinations'!A$1:F3404,6,0)</f>
        <v>NO</v>
      </c>
      <c r="H1069" s="15">
        <f>VLOOKUP(A1069,'Medical Examinations'!A$1:G3404,7,0)</f>
        <v>0</v>
      </c>
      <c r="I1069" t="str">
        <f>VLOOKUP(A1069,'Medical Examinations'!A$1:H3403,8,0)</f>
        <v>NO</v>
      </c>
      <c r="J1069" t="str">
        <f>VLOOKUP(A1069,'Medical Examinations'!A$1:J3404,10,0)</f>
        <v>Obesity</v>
      </c>
      <c r="K1069" t="str">
        <f>VLOOKUP(A1069,'Medical Examinations'!A$1:K3403,11,0)</f>
        <v>Diabetes</v>
      </c>
      <c r="L1069" t="str">
        <f>VLOOKUP(A1069,'Hospitalisation Details'!A$1:L3411,12,0)</f>
        <v>29-Jun-1971</v>
      </c>
      <c r="M1069">
        <f>VLOOKUP(A1069,'Hospitalisation Details'!A$1:F3412,6,0)</f>
        <v>10560.49</v>
      </c>
      <c r="N1069" s="15" t="str">
        <f>VLOOKUP(A1069,'Hospitalisation Details'!A$1:G3411,7,0)</f>
        <v>tier - 3</v>
      </c>
      <c r="O1069" s="15" t="str">
        <f>VLOOKUP(A1069,'Hospitalisation Details'!A$1:H3412,8,0)</f>
        <v>tier - 2</v>
      </c>
      <c r="P1069" t="str">
        <f>VLOOKUP(A1069,'Hospitalisation Details'!A$1:I3412,9,0)</f>
        <v>R1013</v>
      </c>
      <c r="Q1069" s="15">
        <f>VLOOKUP(A1069,'Hospitalisation Details'!A$1:M3412,13,0)</f>
        <v>51</v>
      </c>
    </row>
    <row r="1070" spans="1:17" ht="15" x14ac:dyDescent="0.25">
      <c r="A1070" s="1" t="s">
        <v>1302</v>
      </c>
      <c r="B1070" t="str">
        <f>VLOOKUP(A1070,'Customer Names'!A$1:D3405,4,0)</f>
        <v>Wallace</v>
      </c>
      <c r="C1070">
        <f>VLOOKUP(A1070,'Medical Examinations'!A$1:B3405,2,0)</f>
        <v>30.5</v>
      </c>
      <c r="D1070">
        <f>VLOOKUP(A1070,'Medical Examinations'!A$1:C3406,3,0)</f>
        <v>10.79</v>
      </c>
      <c r="E1070" s="15" t="str">
        <f>VLOOKUP(A1070,'Medical Examinations'!A$1:D3405,4,0)</f>
        <v>NO</v>
      </c>
      <c r="F1070" s="15" t="str">
        <f>VLOOKUP(A1070,'Medical Examinations'!A$1:E3405,5,0)</f>
        <v>NO</v>
      </c>
      <c r="G1070" s="15" t="str">
        <f>VLOOKUP(A1070,'Medical Examinations'!A$1:F3405,6,0)</f>
        <v>NO</v>
      </c>
      <c r="H1070" s="15">
        <f>VLOOKUP(A1070,'Medical Examinations'!A$1:G3405,7,0)</f>
        <v>0</v>
      </c>
      <c r="I1070" t="str">
        <f>VLOOKUP(A1070,'Medical Examinations'!A$1:H3404,8,0)</f>
        <v>NO</v>
      </c>
      <c r="J1070" t="str">
        <f>VLOOKUP(A1070,'Medical Examinations'!A$1:J3405,10,0)</f>
        <v>Obesity</v>
      </c>
      <c r="K1070" t="str">
        <f>VLOOKUP(A1070,'Medical Examinations'!A$1:K3404,11,0)</f>
        <v>Diabetes</v>
      </c>
      <c r="L1070" t="str">
        <f>VLOOKUP(A1070,'Hospitalisation Details'!A$1:L3412,12,0)</f>
        <v>26-Sep-1971</v>
      </c>
      <c r="M1070">
        <f>VLOOKUP(A1070,'Hospitalisation Details'!A$1:F3413,6,0)</f>
        <v>10546.48</v>
      </c>
      <c r="N1070" s="15" t="str">
        <f>VLOOKUP(A1070,'Hospitalisation Details'!A$1:G3412,7,0)</f>
        <v>tier - 3</v>
      </c>
      <c r="O1070" s="15" t="str">
        <f>VLOOKUP(A1070,'Hospitalisation Details'!A$1:H3413,8,0)</f>
        <v>tier - 3</v>
      </c>
      <c r="P1070" t="str">
        <f>VLOOKUP(A1070,'Hospitalisation Details'!A$1:I3413,9,0)</f>
        <v>R1011</v>
      </c>
      <c r="Q1070" s="15">
        <f>VLOOKUP(A1070,'Hospitalisation Details'!A$1:M3413,13,0)</f>
        <v>51</v>
      </c>
    </row>
    <row r="1071" spans="1:17" ht="15" x14ac:dyDescent="0.25">
      <c r="A1071" s="1" t="s">
        <v>1301</v>
      </c>
      <c r="B1071" t="str">
        <f>VLOOKUP(A1071,'Customer Names'!A$1:D3406,4,0)</f>
        <v>Markowitz</v>
      </c>
      <c r="C1071">
        <f>VLOOKUP(A1071,'Medical Examinations'!A$1:B3406,2,0)</f>
        <v>30.3</v>
      </c>
      <c r="D1071">
        <f>VLOOKUP(A1071,'Medical Examinations'!A$1:C3407,3,0)</f>
        <v>4.24</v>
      </c>
      <c r="E1071" s="15" t="str">
        <f>VLOOKUP(A1071,'Medical Examinations'!A$1:D3406,4,0)</f>
        <v>NO</v>
      </c>
      <c r="F1071" s="15" t="str">
        <f>VLOOKUP(A1071,'Medical Examinations'!A$1:E3406,5,0)</f>
        <v>NO</v>
      </c>
      <c r="G1071" s="15" t="str">
        <f>VLOOKUP(A1071,'Medical Examinations'!A$1:F3406,6,0)</f>
        <v>NO</v>
      </c>
      <c r="H1071" s="15">
        <f>VLOOKUP(A1071,'Medical Examinations'!A$1:G3406,7,0)</f>
        <v>0</v>
      </c>
      <c r="I1071" t="str">
        <f>VLOOKUP(A1071,'Medical Examinations'!A$1:H3405,8,0)</f>
        <v>NO</v>
      </c>
      <c r="J1071" t="str">
        <f>VLOOKUP(A1071,'Medical Examinations'!A$1:J3406,10,0)</f>
        <v>Over Weight</v>
      </c>
      <c r="K1071" t="str">
        <f>VLOOKUP(A1071,'Medical Examinations'!A$1:K3405,11,0)</f>
        <v>Normal</v>
      </c>
      <c r="L1071" t="str">
        <f>VLOOKUP(A1071,'Hospitalisation Details'!A$1:L3413,12,0)</f>
        <v>25-Oct-1977</v>
      </c>
      <c r="M1071">
        <f>VLOOKUP(A1071,'Hospitalisation Details'!A$1:F3414,6,0)</f>
        <v>10495.6</v>
      </c>
      <c r="N1071" s="15" t="str">
        <f>VLOOKUP(A1071,'Hospitalisation Details'!A$1:G3413,7,0)</f>
        <v>tier - 3</v>
      </c>
      <c r="O1071" s="15" t="str">
        <f>VLOOKUP(A1071,'Hospitalisation Details'!A$1:H3414,8,0)</f>
        <v>tier - 1</v>
      </c>
      <c r="P1071" t="str">
        <f>VLOOKUP(A1071,'Hospitalisation Details'!A$1:I3414,9,0)</f>
        <v>R1012</v>
      </c>
      <c r="Q1071" s="15">
        <f>VLOOKUP(A1071,'Hospitalisation Details'!A$1:M3414,13,0)</f>
        <v>45</v>
      </c>
    </row>
    <row r="1072" spans="1:17" ht="15" x14ac:dyDescent="0.25">
      <c r="A1072" s="1" t="s">
        <v>1300</v>
      </c>
      <c r="B1072" t="str">
        <f>VLOOKUP(A1072,'Customer Names'!A$1:D3407,4,0)</f>
        <v>Vos</v>
      </c>
      <c r="C1072">
        <f>VLOOKUP(A1072,'Medical Examinations'!A$1:B3407,2,0)</f>
        <v>26.22</v>
      </c>
      <c r="D1072">
        <f>VLOOKUP(A1072,'Medical Examinations'!A$1:C3408,3,0)</f>
        <v>5.83</v>
      </c>
      <c r="E1072" s="15" t="str">
        <f>VLOOKUP(A1072,'Medical Examinations'!A$1:D3407,4,0)</f>
        <v>NO</v>
      </c>
      <c r="F1072" s="15" t="str">
        <f>VLOOKUP(A1072,'Medical Examinations'!A$1:E3407,5,0)</f>
        <v>NO</v>
      </c>
      <c r="G1072" s="15" t="str">
        <f>VLOOKUP(A1072,'Medical Examinations'!A$1:F3407,6,0)</f>
        <v>NO</v>
      </c>
      <c r="H1072" s="15">
        <f>VLOOKUP(A1072,'Medical Examinations'!A$1:G3407,7,0)</f>
        <v>2</v>
      </c>
      <c r="I1072" t="str">
        <f>VLOOKUP(A1072,'Medical Examinations'!A$1:H3406,8,0)</f>
        <v>NO</v>
      </c>
      <c r="J1072" t="str">
        <f>VLOOKUP(A1072,'Medical Examinations'!A$1:J3407,10,0)</f>
        <v>Over Weight</v>
      </c>
      <c r="K1072" t="str">
        <f>VLOOKUP(A1072,'Medical Examinations'!A$1:K3406,11,0)</f>
        <v>Pre-Diabetes</v>
      </c>
      <c r="L1072" t="str">
        <f>VLOOKUP(A1072,'Hospitalisation Details'!A$1:L3414,12,0)</f>
        <v>19-Oct-1972</v>
      </c>
      <c r="M1072">
        <f>VLOOKUP(A1072,'Hospitalisation Details'!A$1:F3415,6,0)</f>
        <v>10493.95</v>
      </c>
      <c r="N1072" s="15" t="str">
        <f>VLOOKUP(A1072,'Hospitalisation Details'!A$1:G3414,7,0)</f>
        <v>tier - 3</v>
      </c>
      <c r="O1072" s="15" t="str">
        <f>VLOOKUP(A1072,'Hospitalisation Details'!A$1:H3415,8,0)</f>
        <v>tier - 1</v>
      </c>
      <c r="P1072" t="str">
        <f>VLOOKUP(A1072,'Hospitalisation Details'!A$1:I3415,9,0)</f>
        <v>R1012</v>
      </c>
      <c r="Q1072" s="15">
        <f>VLOOKUP(A1072,'Hospitalisation Details'!A$1:M3415,13,0)</f>
        <v>50</v>
      </c>
    </row>
    <row r="1073" spans="1:17" ht="15" x14ac:dyDescent="0.25">
      <c r="A1073" s="1" t="s">
        <v>1299</v>
      </c>
      <c r="B1073" t="str">
        <f>VLOOKUP(A1073,'Customer Names'!A$1:D3408,4,0)</f>
        <v>McLeod</v>
      </c>
      <c r="C1073">
        <f>VLOOKUP(A1073,'Medical Examinations'!A$1:B3408,2,0)</f>
        <v>29.99</v>
      </c>
      <c r="D1073">
        <f>VLOOKUP(A1073,'Medical Examinations'!A$1:C3409,3,0)</f>
        <v>11.85</v>
      </c>
      <c r="E1073" s="15" t="str">
        <f>VLOOKUP(A1073,'Medical Examinations'!A$1:D3408,4,0)</f>
        <v>NO</v>
      </c>
      <c r="F1073" s="15" t="str">
        <f>VLOOKUP(A1073,'Medical Examinations'!A$1:E3408,5,0)</f>
        <v>NO</v>
      </c>
      <c r="G1073" s="15" t="str">
        <f>VLOOKUP(A1073,'Medical Examinations'!A$1:F3408,6,0)</f>
        <v>NO</v>
      </c>
      <c r="H1073" s="15">
        <f>VLOOKUP(A1073,'Medical Examinations'!A$1:G3408,7,0)</f>
        <v>0</v>
      </c>
      <c r="I1073" t="str">
        <f>VLOOKUP(A1073,'Medical Examinations'!A$1:H3407,8,0)</f>
        <v>NO</v>
      </c>
      <c r="J1073" t="str">
        <f>VLOOKUP(A1073,'Medical Examinations'!A$1:J3408,10,0)</f>
        <v>Obesity</v>
      </c>
      <c r="K1073" t="str">
        <f>VLOOKUP(A1073,'Medical Examinations'!A$1:K3407,11,0)</f>
        <v>Diabetes</v>
      </c>
      <c r="L1073" t="str">
        <f>VLOOKUP(A1073,'Hospitalisation Details'!A$1:L3415,12,0)</f>
        <v>21-Aug-1978</v>
      </c>
      <c r="M1073">
        <f>VLOOKUP(A1073,'Hospitalisation Details'!A$1:F3416,6,0)</f>
        <v>10486.55</v>
      </c>
      <c r="N1073" s="15" t="str">
        <f>VLOOKUP(A1073,'Hospitalisation Details'!A$1:G3415,7,0)</f>
        <v>tier - 3</v>
      </c>
      <c r="O1073" s="15" t="str">
        <f>VLOOKUP(A1073,'Hospitalisation Details'!A$1:H3416,8,0)</f>
        <v>tier - 3</v>
      </c>
      <c r="P1073" t="str">
        <f>VLOOKUP(A1073,'Hospitalisation Details'!A$1:I3416,9,0)</f>
        <v>R1025</v>
      </c>
      <c r="Q1073" s="15">
        <f>VLOOKUP(A1073,'Hospitalisation Details'!A$1:M3416,13,0)</f>
        <v>44</v>
      </c>
    </row>
    <row r="1074" spans="1:17" ht="15" x14ac:dyDescent="0.25">
      <c r="A1074" s="1" t="s">
        <v>1298</v>
      </c>
      <c r="B1074" t="str">
        <f>VLOOKUP(A1074,'Customer Names'!A$1:D3409,4,0)</f>
        <v>Balcom</v>
      </c>
      <c r="C1074">
        <f>VLOOKUP(A1074,'Medical Examinations'!A$1:B3409,2,0)</f>
        <v>36.380000000000003</v>
      </c>
      <c r="D1074">
        <f>VLOOKUP(A1074,'Medical Examinations'!A$1:C3410,3,0)</f>
        <v>5.98</v>
      </c>
      <c r="E1074" s="15" t="str">
        <f>VLOOKUP(A1074,'Medical Examinations'!A$1:D3409,4,0)</f>
        <v>NO</v>
      </c>
      <c r="F1074" s="15" t="str">
        <f>VLOOKUP(A1074,'Medical Examinations'!A$1:E3409,5,0)</f>
        <v>NO</v>
      </c>
      <c r="G1074" s="15" t="str">
        <f>VLOOKUP(A1074,'Medical Examinations'!A$1:F3409,6,0)</f>
        <v>NO</v>
      </c>
      <c r="H1074" s="15">
        <f>VLOOKUP(A1074,'Medical Examinations'!A$1:G3409,7,0)</f>
        <v>1</v>
      </c>
      <c r="I1074" t="str">
        <f>VLOOKUP(A1074,'Medical Examinations'!A$1:H3408,8,0)</f>
        <v>NO</v>
      </c>
      <c r="J1074" t="str">
        <f>VLOOKUP(A1074,'Medical Examinations'!A$1:J3409,10,0)</f>
        <v>Obesity</v>
      </c>
      <c r="K1074" t="str">
        <f>VLOOKUP(A1074,'Medical Examinations'!A$1:K3408,11,0)</f>
        <v>Pre-Diabetes</v>
      </c>
      <c r="L1074" t="str">
        <f>VLOOKUP(A1074,'Hospitalisation Details'!A$1:L3416,12,0)</f>
        <v>28-Jun-1987</v>
      </c>
      <c r="M1074">
        <f>VLOOKUP(A1074,'Hospitalisation Details'!A$1:F3417,6,0)</f>
        <v>10464.83</v>
      </c>
      <c r="N1074" s="15" t="str">
        <f>VLOOKUP(A1074,'Hospitalisation Details'!A$1:G3416,7,0)</f>
        <v>tier - 3</v>
      </c>
      <c r="O1074" s="15" t="str">
        <f>VLOOKUP(A1074,'Hospitalisation Details'!A$1:H3417,8,0)</f>
        <v>tier - 1</v>
      </c>
      <c r="P1074" t="str">
        <f>VLOOKUP(A1074,'Hospitalisation Details'!A$1:I3417,9,0)</f>
        <v>R1012</v>
      </c>
      <c r="Q1074" s="15">
        <f>VLOOKUP(A1074,'Hospitalisation Details'!A$1:M3417,13,0)</f>
        <v>35</v>
      </c>
    </row>
    <row r="1075" spans="1:17" ht="15" x14ac:dyDescent="0.25">
      <c r="A1075" s="1" t="s">
        <v>1297</v>
      </c>
      <c r="B1075" t="str">
        <f>VLOOKUP(A1075,'Customer Names'!A$1:D3410,4,0)</f>
        <v>Dirth</v>
      </c>
      <c r="C1075">
        <f>VLOOKUP(A1075,'Medical Examinations'!A$1:B3410,2,0)</f>
        <v>31.16</v>
      </c>
      <c r="D1075">
        <f>VLOOKUP(A1075,'Medical Examinations'!A$1:C3411,3,0)</f>
        <v>4.26</v>
      </c>
      <c r="E1075" s="15" t="str">
        <f>VLOOKUP(A1075,'Medical Examinations'!A$1:D3410,4,0)</f>
        <v>Yes</v>
      </c>
      <c r="F1075" s="15" t="str">
        <f>VLOOKUP(A1075,'Medical Examinations'!A$1:E3410,5,0)</f>
        <v>NO</v>
      </c>
      <c r="G1075" s="15" t="str">
        <f>VLOOKUP(A1075,'Medical Examinations'!A$1:F3410,6,0)</f>
        <v>Yes</v>
      </c>
      <c r="H1075" s="15">
        <f>VLOOKUP(A1075,'Medical Examinations'!A$1:G3410,7,0)</f>
        <v>1</v>
      </c>
      <c r="I1075" t="str">
        <f>VLOOKUP(A1075,'Medical Examinations'!A$1:H3409,8,0)</f>
        <v>NO</v>
      </c>
      <c r="J1075" t="str">
        <f>VLOOKUP(A1075,'Medical Examinations'!A$1:J3410,10,0)</f>
        <v>Over Weight</v>
      </c>
      <c r="K1075" t="str">
        <f>VLOOKUP(A1075,'Medical Examinations'!A$1:K3409,11,0)</f>
        <v>Normal</v>
      </c>
      <c r="L1075" t="str">
        <f>VLOOKUP(A1075,'Hospitalisation Details'!A$1:L3417,12,0)</f>
        <v>22-Sep-1969</v>
      </c>
      <c r="M1075">
        <f>VLOOKUP(A1075,'Hospitalisation Details'!A$1:F3418,6,0)</f>
        <v>10461.98</v>
      </c>
      <c r="N1075" s="15" t="str">
        <f>VLOOKUP(A1075,'Hospitalisation Details'!A$1:G3417,7,0)</f>
        <v>tier - 3</v>
      </c>
      <c r="O1075" s="15" t="str">
        <f>VLOOKUP(A1075,'Hospitalisation Details'!A$1:H3418,8,0)</f>
        <v>tier - 1</v>
      </c>
      <c r="P1075" t="str">
        <f>VLOOKUP(A1075,'Hospitalisation Details'!A$1:I3418,9,0)</f>
        <v>R1012</v>
      </c>
      <c r="Q1075" s="15">
        <f>VLOOKUP(A1075,'Hospitalisation Details'!A$1:M3418,13,0)</f>
        <v>53</v>
      </c>
    </row>
    <row r="1076" spans="1:17" ht="15" x14ac:dyDescent="0.25">
      <c r="A1076" s="1" t="s">
        <v>1296</v>
      </c>
      <c r="B1076" t="str">
        <f>VLOOKUP(A1076,'Customer Names'!A$1:D3411,4,0)</f>
        <v>Inglish</v>
      </c>
      <c r="C1076">
        <f>VLOOKUP(A1076,'Medical Examinations'!A$1:B3411,2,0)</f>
        <v>25.55</v>
      </c>
      <c r="D1076">
        <f>VLOOKUP(A1076,'Medical Examinations'!A$1:C3412,3,0)</f>
        <v>4.96</v>
      </c>
      <c r="E1076" s="15" t="str">
        <f>VLOOKUP(A1076,'Medical Examinations'!A$1:D3411,4,0)</f>
        <v>Yes</v>
      </c>
      <c r="F1076" s="15" t="str">
        <f>VLOOKUP(A1076,'Medical Examinations'!A$1:E3411,5,0)</f>
        <v>NO</v>
      </c>
      <c r="G1076" s="15" t="str">
        <f>VLOOKUP(A1076,'Medical Examinations'!A$1:F3411,6,0)</f>
        <v>NO</v>
      </c>
      <c r="H1076" s="15">
        <f>VLOOKUP(A1076,'Medical Examinations'!A$1:G3411,7,0)</f>
        <v>1</v>
      </c>
      <c r="I1076" t="str">
        <f>VLOOKUP(A1076,'Medical Examinations'!A$1:H3410,8,0)</f>
        <v>NO</v>
      </c>
      <c r="J1076" t="str">
        <f>VLOOKUP(A1076,'Medical Examinations'!A$1:J3411,10,0)</f>
        <v>Over Weight</v>
      </c>
      <c r="K1076" t="str">
        <f>VLOOKUP(A1076,'Medical Examinations'!A$1:K3410,11,0)</f>
        <v>Normal</v>
      </c>
      <c r="L1076" t="str">
        <f>VLOOKUP(A1076,'Hospitalisation Details'!A$1:L3418,12,0)</f>
        <v>27-Jul-1964</v>
      </c>
      <c r="M1076">
        <f>VLOOKUP(A1076,'Hospitalisation Details'!A$1:F3419,6,0)</f>
        <v>10459.19</v>
      </c>
      <c r="N1076" s="15" t="str">
        <f>VLOOKUP(A1076,'Hospitalisation Details'!A$1:G3418,7,0)</f>
        <v>tier - 3</v>
      </c>
      <c r="O1076" s="15" t="str">
        <f>VLOOKUP(A1076,'Hospitalisation Details'!A$1:H3419,8,0)</f>
        <v>tier - 1</v>
      </c>
      <c r="P1076" t="str">
        <f>VLOOKUP(A1076,'Hospitalisation Details'!A$1:I3419,9,0)</f>
        <v>R1013</v>
      </c>
      <c r="Q1076" s="15">
        <f>VLOOKUP(A1076,'Hospitalisation Details'!A$1:M3419,13,0)</f>
        <v>58</v>
      </c>
    </row>
    <row r="1077" spans="1:17" ht="15" x14ac:dyDescent="0.25">
      <c r="A1077" s="1" t="s">
        <v>1295</v>
      </c>
      <c r="B1077" t="str">
        <f>VLOOKUP(A1077,'Customer Names'!A$1:D3412,4,0)</f>
        <v>Matthews</v>
      </c>
      <c r="C1077">
        <f>VLOOKUP(A1077,'Medical Examinations'!A$1:B3412,2,0)</f>
        <v>28.77</v>
      </c>
      <c r="D1077">
        <f>VLOOKUP(A1077,'Medical Examinations'!A$1:C3413,3,0)</f>
        <v>4</v>
      </c>
      <c r="E1077" s="15" t="str">
        <f>VLOOKUP(A1077,'Medical Examinations'!A$1:D3412,4,0)</f>
        <v>Yes</v>
      </c>
      <c r="F1077" s="15" t="str">
        <f>VLOOKUP(A1077,'Medical Examinations'!A$1:E3412,5,0)</f>
        <v>NO</v>
      </c>
      <c r="G1077" s="15" t="str">
        <f>VLOOKUP(A1077,'Medical Examinations'!A$1:F3412,6,0)</f>
        <v>NO</v>
      </c>
      <c r="H1077" s="15">
        <f>VLOOKUP(A1077,'Medical Examinations'!A$1:G3412,7,0)</f>
        <v>0</v>
      </c>
      <c r="I1077" t="str">
        <f>VLOOKUP(A1077,'Medical Examinations'!A$1:H3411,8,0)</f>
        <v>NO</v>
      </c>
      <c r="J1077" t="str">
        <f>VLOOKUP(A1077,'Medical Examinations'!A$1:J3412,10,0)</f>
        <v>NormalWeight</v>
      </c>
      <c r="K1077" t="str">
        <f>VLOOKUP(A1077,'Medical Examinations'!A$1:K3411,11,0)</f>
        <v>Normal</v>
      </c>
      <c r="L1077" t="str">
        <f>VLOOKUP(A1077,'Hospitalisation Details'!A$1:L3419,12,0)</f>
        <v>3-Aug-1976</v>
      </c>
      <c r="M1077">
        <f>VLOOKUP(A1077,'Hospitalisation Details'!A$1:F3420,6,0)</f>
        <v>10455.14</v>
      </c>
      <c r="N1077" s="15" t="str">
        <f>VLOOKUP(A1077,'Hospitalisation Details'!A$1:G3419,7,0)</f>
        <v>tier - 3</v>
      </c>
      <c r="O1077" s="15" t="str">
        <f>VLOOKUP(A1077,'Hospitalisation Details'!A$1:H3420,8,0)</f>
        <v>tier - 2</v>
      </c>
      <c r="P1077" t="str">
        <f>VLOOKUP(A1077,'Hospitalisation Details'!A$1:I3420,9,0)</f>
        <v>R1021</v>
      </c>
      <c r="Q1077" s="15">
        <f>VLOOKUP(A1077,'Hospitalisation Details'!A$1:M3420,13,0)</f>
        <v>46</v>
      </c>
    </row>
    <row r="1078" spans="1:17" ht="15" x14ac:dyDescent="0.25">
      <c r="A1078" s="1" t="s">
        <v>1294</v>
      </c>
      <c r="B1078" t="str">
        <f>VLOOKUP(A1078,'Customer Names'!A$1:D3413,4,0)</f>
        <v>Massa-Musiak</v>
      </c>
      <c r="C1078">
        <f>VLOOKUP(A1078,'Medical Examinations'!A$1:B3413,2,0)</f>
        <v>23.14</v>
      </c>
      <c r="D1078">
        <f>VLOOKUP(A1078,'Medical Examinations'!A$1:C3414,3,0)</f>
        <v>4.1500000000000004</v>
      </c>
      <c r="E1078" s="15" t="str">
        <f>VLOOKUP(A1078,'Medical Examinations'!A$1:D3413,4,0)</f>
        <v>Yes</v>
      </c>
      <c r="F1078" s="15" t="str">
        <f>VLOOKUP(A1078,'Medical Examinations'!A$1:E3413,5,0)</f>
        <v>NO</v>
      </c>
      <c r="G1078" s="15" t="str">
        <f>VLOOKUP(A1078,'Medical Examinations'!A$1:F3413,6,0)</f>
        <v>NO</v>
      </c>
      <c r="H1078" s="15">
        <f>VLOOKUP(A1078,'Medical Examinations'!A$1:G3413,7,0)</f>
        <v>1</v>
      </c>
      <c r="I1078" t="str">
        <f>VLOOKUP(A1078,'Medical Examinations'!A$1:H3412,8,0)</f>
        <v>NO</v>
      </c>
      <c r="J1078" t="str">
        <f>VLOOKUP(A1078,'Medical Examinations'!A$1:J3413,10,0)</f>
        <v>Obesity</v>
      </c>
      <c r="K1078" t="str">
        <f>VLOOKUP(A1078,'Medical Examinations'!A$1:K3412,11,0)</f>
        <v>Normal</v>
      </c>
      <c r="L1078" t="str">
        <f>VLOOKUP(A1078,'Hospitalisation Details'!A$1:L3420,12,0)</f>
        <v>14-Oct-1964</v>
      </c>
      <c r="M1078">
        <f>VLOOKUP(A1078,'Hospitalisation Details'!A$1:F3421,6,0)</f>
        <v>10455.1</v>
      </c>
      <c r="N1078" s="15" t="str">
        <f>VLOOKUP(A1078,'Hospitalisation Details'!A$1:G3420,7,0)</f>
        <v>tier - 3</v>
      </c>
      <c r="O1078" s="15" t="str">
        <f>VLOOKUP(A1078,'Hospitalisation Details'!A$1:H3421,8,0)</f>
        <v>tier - 1</v>
      </c>
      <c r="P1078" t="str">
        <f>VLOOKUP(A1078,'Hospitalisation Details'!A$1:I3421,9,0)</f>
        <v>R1012</v>
      </c>
      <c r="Q1078" s="15">
        <f>VLOOKUP(A1078,'Hospitalisation Details'!A$1:M3421,13,0)</f>
        <v>58</v>
      </c>
    </row>
    <row r="1079" spans="1:17" ht="15" x14ac:dyDescent="0.25">
      <c r="A1079" s="1" t="s">
        <v>1293</v>
      </c>
      <c r="B1079" t="str">
        <f>VLOOKUP(A1079,'Customer Names'!A$1:D3414,4,0)</f>
        <v>Bailey</v>
      </c>
      <c r="C1079">
        <f>VLOOKUP(A1079,'Medical Examinations'!A$1:B3414,2,0)</f>
        <v>39.6</v>
      </c>
      <c r="D1079">
        <f>VLOOKUP(A1079,'Medical Examinations'!A$1:C3415,3,0)</f>
        <v>11.36</v>
      </c>
      <c r="E1079" s="15" t="str">
        <f>VLOOKUP(A1079,'Medical Examinations'!A$1:D3414,4,0)</f>
        <v>NO</v>
      </c>
      <c r="F1079" s="15" t="str">
        <f>VLOOKUP(A1079,'Medical Examinations'!A$1:E3414,5,0)</f>
        <v>NO</v>
      </c>
      <c r="G1079" s="15" t="str">
        <f>VLOOKUP(A1079,'Medical Examinations'!A$1:F3414,6,0)</f>
        <v>NO</v>
      </c>
      <c r="H1079" s="15">
        <f>VLOOKUP(A1079,'Medical Examinations'!A$1:G3414,7,0)</f>
        <v>0</v>
      </c>
      <c r="I1079" t="str">
        <f>VLOOKUP(A1079,'Medical Examinations'!A$1:H3413,8,0)</f>
        <v>NO</v>
      </c>
      <c r="J1079" t="str">
        <f>VLOOKUP(A1079,'Medical Examinations'!A$1:J3414,10,0)</f>
        <v>Over Weight</v>
      </c>
      <c r="K1079" t="str">
        <f>VLOOKUP(A1079,'Medical Examinations'!A$1:K3413,11,0)</f>
        <v>Diabetes</v>
      </c>
      <c r="L1079" t="str">
        <f>VLOOKUP(A1079,'Hospitalisation Details'!A$1:L3421,12,0)</f>
        <v>8-Nov-1968</v>
      </c>
      <c r="M1079">
        <f>VLOOKUP(A1079,'Hospitalisation Details'!A$1:F3422,6,0)</f>
        <v>10450.549999999999</v>
      </c>
      <c r="N1079" s="15" t="str">
        <f>VLOOKUP(A1079,'Hospitalisation Details'!A$1:G3421,7,0)</f>
        <v>tier - 3</v>
      </c>
      <c r="O1079" s="15" t="str">
        <f>VLOOKUP(A1079,'Hospitalisation Details'!A$1:H3422,8,0)</f>
        <v>tier - 1</v>
      </c>
      <c r="P1079" t="str">
        <f>VLOOKUP(A1079,'Hospitalisation Details'!A$1:I3422,9,0)</f>
        <v>R1011</v>
      </c>
      <c r="Q1079" s="15">
        <f>VLOOKUP(A1079,'Hospitalisation Details'!A$1:M3422,13,0)</f>
        <v>54</v>
      </c>
    </row>
    <row r="1080" spans="1:17" ht="15" x14ac:dyDescent="0.25">
      <c r="A1080" s="1" t="s">
        <v>1292</v>
      </c>
      <c r="B1080" t="str">
        <f>VLOOKUP(A1080,'Customer Names'!A$1:D3415,4,0)</f>
        <v>Jacoby</v>
      </c>
      <c r="C1080">
        <f>VLOOKUP(A1080,'Medical Examinations'!A$1:B3415,2,0)</f>
        <v>29.2</v>
      </c>
      <c r="D1080">
        <f>VLOOKUP(A1080,'Medical Examinations'!A$1:C3416,3,0)</f>
        <v>7.53</v>
      </c>
      <c r="E1080" s="15" t="str">
        <f>VLOOKUP(A1080,'Medical Examinations'!A$1:D3415,4,0)</f>
        <v>NO</v>
      </c>
      <c r="F1080" s="15" t="str">
        <f>VLOOKUP(A1080,'Medical Examinations'!A$1:E3415,5,0)</f>
        <v>NO</v>
      </c>
      <c r="G1080" s="15" t="str">
        <f>VLOOKUP(A1080,'Medical Examinations'!A$1:F3415,6,0)</f>
        <v>NO</v>
      </c>
      <c r="H1080" s="15">
        <f>VLOOKUP(A1080,'Medical Examinations'!A$1:G3415,7,0)</f>
        <v>0</v>
      </c>
      <c r="I1080" t="str">
        <f>VLOOKUP(A1080,'Medical Examinations'!A$1:H3414,8,0)</f>
        <v>NO</v>
      </c>
      <c r="J1080" t="str">
        <f>VLOOKUP(A1080,'Medical Examinations'!A$1:J3415,10,0)</f>
        <v>Obesity</v>
      </c>
      <c r="K1080" t="str">
        <f>VLOOKUP(A1080,'Medical Examinations'!A$1:K3414,11,0)</f>
        <v>Diabetes</v>
      </c>
      <c r="L1080" t="str">
        <f>VLOOKUP(A1080,'Hospitalisation Details'!A$1:L3422,12,0)</f>
        <v>29-Aug-1968</v>
      </c>
      <c r="M1080">
        <f>VLOOKUP(A1080,'Hospitalisation Details'!A$1:F3423,6,0)</f>
        <v>10436.1</v>
      </c>
      <c r="N1080" s="15" t="str">
        <f>VLOOKUP(A1080,'Hospitalisation Details'!A$1:G3422,7,0)</f>
        <v>tier - 3</v>
      </c>
      <c r="O1080" s="15" t="str">
        <f>VLOOKUP(A1080,'Hospitalisation Details'!A$1:H3423,8,0)</f>
        <v>tier - 3</v>
      </c>
      <c r="P1080" t="str">
        <f>VLOOKUP(A1080,'Hospitalisation Details'!A$1:I3423,9,0)</f>
        <v>R1011</v>
      </c>
      <c r="Q1080" s="15">
        <f>VLOOKUP(A1080,'Hospitalisation Details'!A$1:M3423,13,0)</f>
        <v>54</v>
      </c>
    </row>
    <row r="1081" spans="1:17" ht="15" x14ac:dyDescent="0.25">
      <c r="A1081" s="1" t="s">
        <v>1291</v>
      </c>
      <c r="B1081" t="str">
        <f>VLOOKUP(A1081,'Customer Names'!A$1:D3416,4,0)</f>
        <v>Crimmings</v>
      </c>
      <c r="C1081">
        <f>VLOOKUP(A1081,'Medical Examinations'!A$1:B3416,2,0)</f>
        <v>32.774999999999999</v>
      </c>
      <c r="D1081">
        <f>VLOOKUP(A1081,'Medical Examinations'!A$1:C3417,3,0)</f>
        <v>7.95</v>
      </c>
      <c r="E1081" s="15" t="str">
        <f>VLOOKUP(A1081,'Medical Examinations'!A$1:D3416,4,0)</f>
        <v>NO</v>
      </c>
      <c r="F1081" s="15" t="str">
        <f>VLOOKUP(A1081,'Medical Examinations'!A$1:E3416,5,0)</f>
        <v>NO</v>
      </c>
      <c r="G1081" s="15" t="str">
        <f>VLOOKUP(A1081,'Medical Examinations'!A$1:F3416,6,0)</f>
        <v>NO</v>
      </c>
      <c r="H1081" s="15">
        <f>VLOOKUP(A1081,'Medical Examinations'!A$1:G3416,7,0)</f>
        <v>0</v>
      </c>
      <c r="I1081" t="str">
        <f>VLOOKUP(A1081,'Medical Examinations'!A$1:H3415,8,0)</f>
        <v>NO</v>
      </c>
      <c r="J1081" t="str">
        <f>VLOOKUP(A1081,'Medical Examinations'!A$1:J3416,10,0)</f>
        <v>NormalWeight</v>
      </c>
      <c r="K1081" t="str">
        <f>VLOOKUP(A1081,'Medical Examinations'!A$1:K3415,11,0)</f>
        <v>Diabetes</v>
      </c>
      <c r="L1081" t="str">
        <f>VLOOKUP(A1081,'Hospitalisation Details'!A$1:L3423,12,0)</f>
        <v>23-Aug-1968</v>
      </c>
      <c r="M1081">
        <f>VLOOKUP(A1081,'Hospitalisation Details'!A$1:F3424,6,0)</f>
        <v>10435.07</v>
      </c>
      <c r="N1081" s="15" t="str">
        <f>VLOOKUP(A1081,'Hospitalisation Details'!A$1:G3423,7,0)</f>
        <v>tier - 3</v>
      </c>
      <c r="O1081" s="15" t="str">
        <f>VLOOKUP(A1081,'Hospitalisation Details'!A$1:H3424,8,0)</f>
        <v>tier - 1</v>
      </c>
      <c r="P1081" t="str">
        <f>VLOOKUP(A1081,'Hospitalisation Details'!A$1:I3424,9,0)</f>
        <v>R1016</v>
      </c>
      <c r="Q1081" s="15">
        <f>VLOOKUP(A1081,'Hospitalisation Details'!A$1:M3424,13,0)</f>
        <v>54</v>
      </c>
    </row>
    <row r="1082" spans="1:17" ht="15" x14ac:dyDescent="0.25">
      <c r="A1082" s="1" t="s">
        <v>1290</v>
      </c>
      <c r="B1082" t="str">
        <f>VLOOKUP(A1082,'Customer Names'!A$1:D3417,4,0)</f>
        <v>Crane</v>
      </c>
      <c r="C1082">
        <f>VLOOKUP(A1082,'Medical Examinations'!A$1:B3417,2,0)</f>
        <v>24.035</v>
      </c>
      <c r="D1082">
        <f>VLOOKUP(A1082,'Medical Examinations'!A$1:C3418,3,0)</f>
        <v>8.5</v>
      </c>
      <c r="E1082" s="15" t="str">
        <f>VLOOKUP(A1082,'Medical Examinations'!A$1:D3417,4,0)</f>
        <v>NO</v>
      </c>
      <c r="F1082" s="15" t="str">
        <f>VLOOKUP(A1082,'Medical Examinations'!A$1:E3417,5,0)</f>
        <v>NO</v>
      </c>
      <c r="G1082" s="15" t="str">
        <f>VLOOKUP(A1082,'Medical Examinations'!A$1:F3417,6,0)</f>
        <v>NO</v>
      </c>
      <c r="H1082" s="15">
        <f>VLOOKUP(A1082,'Medical Examinations'!A$1:G3417,7,0)</f>
        <v>0</v>
      </c>
      <c r="I1082" t="str">
        <f>VLOOKUP(A1082,'Medical Examinations'!A$1:H3416,8,0)</f>
        <v>NO</v>
      </c>
      <c r="J1082" t="str">
        <f>VLOOKUP(A1082,'Medical Examinations'!A$1:J3417,10,0)</f>
        <v>Obesity</v>
      </c>
      <c r="K1082" t="str">
        <f>VLOOKUP(A1082,'Medical Examinations'!A$1:K3416,11,0)</f>
        <v>Diabetes</v>
      </c>
      <c r="L1082" t="str">
        <f>VLOOKUP(A1082,'Hospitalisation Details'!A$1:L3424,12,0)</f>
        <v>27-Dec-1968</v>
      </c>
      <c r="M1082">
        <f>VLOOKUP(A1082,'Hospitalisation Details'!A$1:F3425,6,0)</f>
        <v>10422.92</v>
      </c>
      <c r="N1082" s="15" t="str">
        <f>VLOOKUP(A1082,'Hospitalisation Details'!A$1:G3424,7,0)</f>
        <v>tier - 3</v>
      </c>
      <c r="O1082" s="15" t="str">
        <f>VLOOKUP(A1082,'Hospitalisation Details'!A$1:H3425,8,0)</f>
        <v>tier - 1</v>
      </c>
      <c r="P1082" t="str">
        <f>VLOOKUP(A1082,'Hospitalisation Details'!A$1:I3425,9,0)</f>
        <v>R1017</v>
      </c>
      <c r="Q1082" s="15">
        <f>VLOOKUP(A1082,'Hospitalisation Details'!A$1:M3425,13,0)</f>
        <v>54</v>
      </c>
    </row>
    <row r="1083" spans="1:17" ht="15" x14ac:dyDescent="0.25">
      <c r="A1083" s="1" t="s">
        <v>1289</v>
      </c>
      <c r="B1083" t="str">
        <f>VLOOKUP(A1083,'Customer Names'!A$1:D3418,4,0)</f>
        <v>Swartzfager</v>
      </c>
      <c r="C1083">
        <f>VLOOKUP(A1083,'Medical Examinations'!A$1:B3418,2,0)</f>
        <v>30.55</v>
      </c>
      <c r="D1083">
        <f>VLOOKUP(A1083,'Medical Examinations'!A$1:C3419,3,0)</f>
        <v>5.89</v>
      </c>
      <c r="E1083" s="15" t="str">
        <f>VLOOKUP(A1083,'Medical Examinations'!A$1:D3418,4,0)</f>
        <v>NO</v>
      </c>
      <c r="F1083" s="15" t="str">
        <f>VLOOKUP(A1083,'Medical Examinations'!A$1:E3418,5,0)</f>
        <v>NO</v>
      </c>
      <c r="G1083" s="15" t="str">
        <f>VLOOKUP(A1083,'Medical Examinations'!A$1:F3418,6,0)</f>
        <v>Yes</v>
      </c>
      <c r="H1083" s="15">
        <f>VLOOKUP(A1083,'Medical Examinations'!A$1:G3418,7,0)</f>
        <v>1</v>
      </c>
      <c r="I1083" t="str">
        <f>VLOOKUP(A1083,'Medical Examinations'!A$1:H3417,8,0)</f>
        <v>NO</v>
      </c>
      <c r="J1083" t="str">
        <f>VLOOKUP(A1083,'Medical Examinations'!A$1:J3418,10,0)</f>
        <v>Over Weight</v>
      </c>
      <c r="K1083" t="str">
        <f>VLOOKUP(A1083,'Medical Examinations'!A$1:K3417,11,0)</f>
        <v>Pre-Diabetes</v>
      </c>
      <c r="L1083" t="str">
        <f>VLOOKUP(A1083,'Hospitalisation Details'!A$1:L3425,12,0)</f>
        <v>25-Nov-1979</v>
      </c>
      <c r="M1083">
        <f>VLOOKUP(A1083,'Hospitalisation Details'!A$1:F3426,6,0)</f>
        <v>10419.65</v>
      </c>
      <c r="N1083" s="15" t="str">
        <f>VLOOKUP(A1083,'Hospitalisation Details'!A$1:G3425,7,0)</f>
        <v>tier - 3</v>
      </c>
      <c r="O1083" s="15" t="str">
        <f>VLOOKUP(A1083,'Hospitalisation Details'!A$1:H3426,8,0)</f>
        <v>tier - 2</v>
      </c>
      <c r="P1083" t="str">
        <f>VLOOKUP(A1083,'Hospitalisation Details'!A$1:I3426,9,0)</f>
        <v>R1025</v>
      </c>
      <c r="Q1083" s="15">
        <f>VLOOKUP(A1083,'Hospitalisation Details'!A$1:M3426,13,0)</f>
        <v>43</v>
      </c>
    </row>
    <row r="1084" spans="1:17" ht="15" x14ac:dyDescent="0.25">
      <c r="A1084" s="1" t="s">
        <v>1288</v>
      </c>
      <c r="B1084" t="str">
        <f>VLOOKUP(A1084,'Customer Names'!A$1:D3419,4,0)</f>
        <v>Clevenger</v>
      </c>
      <c r="C1084">
        <f>VLOOKUP(A1084,'Medical Examinations'!A$1:B3419,2,0)</f>
        <v>28.81</v>
      </c>
      <c r="D1084">
        <f>VLOOKUP(A1084,'Medical Examinations'!A$1:C3420,3,0)</f>
        <v>8.76</v>
      </c>
      <c r="E1084" s="15" t="str">
        <f>VLOOKUP(A1084,'Medical Examinations'!A$1:D3419,4,0)</f>
        <v>NO</v>
      </c>
      <c r="F1084" s="15" t="str">
        <f>VLOOKUP(A1084,'Medical Examinations'!A$1:E3419,5,0)</f>
        <v>NO</v>
      </c>
      <c r="G1084" s="15" t="str">
        <f>VLOOKUP(A1084,'Medical Examinations'!A$1:F3419,6,0)</f>
        <v>NO</v>
      </c>
      <c r="H1084" s="15">
        <f>VLOOKUP(A1084,'Medical Examinations'!A$1:G3419,7,0)</f>
        <v>2</v>
      </c>
      <c r="I1084" t="str">
        <f>VLOOKUP(A1084,'Medical Examinations'!A$1:H3418,8,0)</f>
        <v>NO</v>
      </c>
      <c r="J1084" t="str">
        <f>VLOOKUP(A1084,'Medical Examinations'!A$1:J3419,10,0)</f>
        <v>Obesity</v>
      </c>
      <c r="K1084" t="str">
        <f>VLOOKUP(A1084,'Medical Examinations'!A$1:K3418,11,0)</f>
        <v>Diabetes</v>
      </c>
      <c r="L1084" t="str">
        <f>VLOOKUP(A1084,'Hospitalisation Details'!A$1:L3426,12,0)</f>
        <v>11-Oct-1973</v>
      </c>
      <c r="M1084">
        <f>VLOOKUP(A1084,'Hospitalisation Details'!A$1:F3427,6,0)</f>
        <v>10419.59</v>
      </c>
      <c r="N1084" s="15" t="str">
        <f>VLOOKUP(A1084,'Hospitalisation Details'!A$1:G3426,7,0)</f>
        <v>tier - 3</v>
      </c>
      <c r="O1084" s="15" t="str">
        <f>VLOOKUP(A1084,'Hospitalisation Details'!A$1:H3427,8,0)</f>
        <v>tier - 2</v>
      </c>
      <c r="P1084" t="str">
        <f>VLOOKUP(A1084,'Hospitalisation Details'!A$1:I3427,9,0)</f>
        <v>R1025</v>
      </c>
      <c r="Q1084" s="15">
        <f>VLOOKUP(A1084,'Hospitalisation Details'!A$1:M3427,13,0)</f>
        <v>49</v>
      </c>
    </row>
    <row r="1085" spans="1:17" ht="15" x14ac:dyDescent="0.25">
      <c r="A1085" s="1" t="s">
        <v>1287</v>
      </c>
      <c r="B1085" t="str">
        <f>VLOOKUP(A1085,'Customer Names'!A$1:D3420,4,0)</f>
        <v>Reichardt</v>
      </c>
      <c r="C1085">
        <f>VLOOKUP(A1085,'Medical Examinations'!A$1:B3420,2,0)</f>
        <v>31.66</v>
      </c>
      <c r="D1085">
        <f>VLOOKUP(A1085,'Medical Examinations'!A$1:C3421,3,0)</f>
        <v>4.1100000000000003</v>
      </c>
      <c r="E1085" s="15" t="str">
        <f>VLOOKUP(A1085,'Medical Examinations'!A$1:D3420,4,0)</f>
        <v>NO</v>
      </c>
      <c r="F1085" s="15" t="str">
        <f>VLOOKUP(A1085,'Medical Examinations'!A$1:E3420,5,0)</f>
        <v>NO</v>
      </c>
      <c r="G1085" s="15" t="str">
        <f>VLOOKUP(A1085,'Medical Examinations'!A$1:F3420,6,0)</f>
        <v>NO</v>
      </c>
      <c r="H1085" s="15">
        <f>VLOOKUP(A1085,'Medical Examinations'!A$1:G3420,7,0)</f>
        <v>0</v>
      </c>
      <c r="I1085" t="str">
        <f>VLOOKUP(A1085,'Medical Examinations'!A$1:H3419,8,0)</f>
        <v>NO</v>
      </c>
      <c r="J1085" t="str">
        <f>VLOOKUP(A1085,'Medical Examinations'!A$1:J3420,10,0)</f>
        <v>Over Weight</v>
      </c>
      <c r="K1085" t="str">
        <f>VLOOKUP(A1085,'Medical Examinations'!A$1:K3419,11,0)</f>
        <v>Normal</v>
      </c>
      <c r="L1085" t="str">
        <f>VLOOKUP(A1085,'Hospitalisation Details'!A$1:L3427,12,0)</f>
        <v>24-Oct-1980</v>
      </c>
      <c r="M1085">
        <f>VLOOKUP(A1085,'Hospitalisation Details'!A$1:F3428,6,0)</f>
        <v>10407.98</v>
      </c>
      <c r="N1085" s="15" t="str">
        <f>VLOOKUP(A1085,'Hospitalisation Details'!A$1:G3427,7,0)</f>
        <v>tier - 3</v>
      </c>
      <c r="O1085" s="15" t="str">
        <f>VLOOKUP(A1085,'Hospitalisation Details'!A$1:H3428,8,0)</f>
        <v>tier - 1</v>
      </c>
      <c r="P1085" t="str">
        <f>VLOOKUP(A1085,'Hospitalisation Details'!A$1:I3428,9,0)</f>
        <v>R1021</v>
      </c>
      <c r="Q1085" s="15">
        <f>VLOOKUP(A1085,'Hospitalisation Details'!A$1:M3428,13,0)</f>
        <v>42</v>
      </c>
    </row>
    <row r="1086" spans="1:17" ht="15" x14ac:dyDescent="0.25">
      <c r="A1086" s="1" t="s">
        <v>1286</v>
      </c>
      <c r="B1086" t="str">
        <f>VLOOKUP(A1086,'Customer Names'!A$1:D3421,4,0)</f>
        <v>Morton</v>
      </c>
      <c r="C1086">
        <f>VLOOKUP(A1086,'Medical Examinations'!A$1:B3421,2,0)</f>
        <v>28.215</v>
      </c>
      <c r="D1086">
        <f>VLOOKUP(A1086,'Medical Examinations'!A$1:C3422,3,0)</f>
        <v>7.56</v>
      </c>
      <c r="E1086" s="15" t="str">
        <f>VLOOKUP(A1086,'Medical Examinations'!A$1:D3421,4,0)</f>
        <v>Yes</v>
      </c>
      <c r="F1086" s="15" t="str">
        <f>VLOOKUP(A1086,'Medical Examinations'!A$1:E3421,5,0)</f>
        <v>NO</v>
      </c>
      <c r="G1086" s="15" t="str">
        <f>VLOOKUP(A1086,'Medical Examinations'!A$1:F3421,6,0)</f>
        <v>NO</v>
      </c>
      <c r="H1086" s="15">
        <f>VLOOKUP(A1086,'Medical Examinations'!A$1:G3421,7,0)</f>
        <v>1</v>
      </c>
      <c r="I1086" t="str">
        <f>VLOOKUP(A1086,'Medical Examinations'!A$1:H3420,8,0)</f>
        <v>NO</v>
      </c>
      <c r="J1086" t="str">
        <f>VLOOKUP(A1086,'Medical Examinations'!A$1:J3421,10,0)</f>
        <v>Over Weight</v>
      </c>
      <c r="K1086" t="str">
        <f>VLOOKUP(A1086,'Medical Examinations'!A$1:K3420,11,0)</f>
        <v>Diabetes</v>
      </c>
      <c r="L1086" t="str">
        <f>VLOOKUP(A1086,'Hospitalisation Details'!A$1:L3428,12,0)</f>
        <v>5-Jun-1975</v>
      </c>
      <c r="M1086">
        <f>VLOOKUP(A1086,'Hospitalisation Details'!A$1:F3429,6,0)</f>
        <v>10407.09</v>
      </c>
      <c r="N1086" s="15" t="str">
        <f>VLOOKUP(A1086,'Hospitalisation Details'!A$1:G3428,7,0)</f>
        <v>tier - 3</v>
      </c>
      <c r="O1086" s="15" t="str">
        <f>VLOOKUP(A1086,'Hospitalisation Details'!A$1:H3429,8,0)</f>
        <v>tier - 1</v>
      </c>
      <c r="P1086" t="str">
        <f>VLOOKUP(A1086,'Hospitalisation Details'!A$1:I3429,9,0)</f>
        <v>R1015</v>
      </c>
      <c r="Q1086" s="15">
        <f>VLOOKUP(A1086,'Hospitalisation Details'!A$1:M3429,13,0)</f>
        <v>48</v>
      </c>
    </row>
    <row r="1087" spans="1:17" ht="15" x14ac:dyDescent="0.25">
      <c r="A1087" s="1" t="s">
        <v>1285</v>
      </c>
      <c r="B1087" t="str">
        <f>VLOOKUP(A1087,'Customer Names'!A$1:D3422,4,0)</f>
        <v>Sunstrum</v>
      </c>
      <c r="C1087">
        <f>VLOOKUP(A1087,'Medical Examinations'!A$1:B3422,2,0)</f>
        <v>26.12</v>
      </c>
      <c r="D1087">
        <f>VLOOKUP(A1087,'Medical Examinations'!A$1:C3423,3,0)</f>
        <v>4.17</v>
      </c>
      <c r="E1087" s="15" t="str">
        <f>VLOOKUP(A1087,'Medical Examinations'!A$1:D3422,4,0)</f>
        <v>Yes</v>
      </c>
      <c r="F1087" s="15" t="str">
        <f>VLOOKUP(A1087,'Medical Examinations'!A$1:E3422,5,0)</f>
        <v>NO</v>
      </c>
      <c r="G1087" s="15" t="str">
        <f>VLOOKUP(A1087,'Medical Examinations'!A$1:F3422,6,0)</f>
        <v>Yes</v>
      </c>
      <c r="H1087" s="15">
        <f>VLOOKUP(A1087,'Medical Examinations'!A$1:G3422,7,0)</f>
        <v>1</v>
      </c>
      <c r="I1087" t="str">
        <f>VLOOKUP(A1087,'Medical Examinations'!A$1:H3421,8,0)</f>
        <v>NO</v>
      </c>
      <c r="J1087" t="str">
        <f>VLOOKUP(A1087,'Medical Examinations'!A$1:J3422,10,0)</f>
        <v>Obesity</v>
      </c>
      <c r="K1087" t="str">
        <f>VLOOKUP(A1087,'Medical Examinations'!A$1:K3421,11,0)</f>
        <v>Normal</v>
      </c>
      <c r="L1087" t="str">
        <f>VLOOKUP(A1087,'Hospitalisation Details'!A$1:L3429,12,0)</f>
        <v>7-Jul-1969</v>
      </c>
      <c r="M1087">
        <f>VLOOKUP(A1087,'Hospitalisation Details'!A$1:F3430,6,0)</f>
        <v>10403.27</v>
      </c>
      <c r="N1087" s="15" t="str">
        <f>VLOOKUP(A1087,'Hospitalisation Details'!A$1:G3429,7,0)</f>
        <v>tier - 3</v>
      </c>
      <c r="O1087" s="15" t="str">
        <f>VLOOKUP(A1087,'Hospitalisation Details'!A$1:H3430,8,0)</f>
        <v>tier - 2</v>
      </c>
      <c r="P1087" t="str">
        <f>VLOOKUP(A1087,'Hospitalisation Details'!A$1:I3430,9,0)</f>
        <v>R1020</v>
      </c>
      <c r="Q1087" s="15">
        <f>VLOOKUP(A1087,'Hospitalisation Details'!A$1:M3430,13,0)</f>
        <v>53</v>
      </c>
    </row>
    <row r="1088" spans="1:17" ht="15" x14ac:dyDescent="0.25">
      <c r="A1088" s="1" t="s">
        <v>1284</v>
      </c>
      <c r="B1088" t="str">
        <f>VLOOKUP(A1088,'Customer Names'!A$1:D3423,4,0)</f>
        <v>Frownfelter</v>
      </c>
      <c r="C1088">
        <f>VLOOKUP(A1088,'Medical Examinations'!A$1:B3423,2,0)</f>
        <v>36.630000000000003</v>
      </c>
      <c r="D1088">
        <f>VLOOKUP(A1088,'Medical Examinations'!A$1:C3424,3,0)</f>
        <v>11.42</v>
      </c>
      <c r="E1088" s="15" t="str">
        <f>VLOOKUP(A1088,'Medical Examinations'!A$1:D3423,4,0)</f>
        <v>NO</v>
      </c>
      <c r="F1088" s="15" t="str">
        <f>VLOOKUP(A1088,'Medical Examinations'!A$1:E3423,5,0)</f>
        <v>NO</v>
      </c>
      <c r="G1088" s="15" t="str">
        <f>VLOOKUP(A1088,'Medical Examinations'!A$1:F3423,6,0)</f>
        <v>NO</v>
      </c>
      <c r="H1088" s="15">
        <f>VLOOKUP(A1088,'Medical Examinations'!A$1:G3423,7,0)</f>
        <v>2</v>
      </c>
      <c r="I1088" t="str">
        <f>VLOOKUP(A1088,'Medical Examinations'!A$1:H3422,8,0)</f>
        <v>NO</v>
      </c>
      <c r="J1088" t="str">
        <f>VLOOKUP(A1088,'Medical Examinations'!A$1:J3423,10,0)</f>
        <v>Obesity</v>
      </c>
      <c r="K1088" t="str">
        <f>VLOOKUP(A1088,'Medical Examinations'!A$1:K3422,11,0)</f>
        <v>Diabetes</v>
      </c>
      <c r="L1088" t="str">
        <f>VLOOKUP(A1088,'Hospitalisation Details'!A$1:L3430,12,0)</f>
        <v>19-Sep-1973</v>
      </c>
      <c r="M1088">
        <f>VLOOKUP(A1088,'Hospitalisation Details'!A$1:F3431,6,0)</f>
        <v>10381.48</v>
      </c>
      <c r="N1088" s="15" t="str">
        <f>VLOOKUP(A1088,'Hospitalisation Details'!A$1:G3430,7,0)</f>
        <v>tier - 3</v>
      </c>
      <c r="O1088" s="15" t="str">
        <f>VLOOKUP(A1088,'Hospitalisation Details'!A$1:H3431,8,0)</f>
        <v>tier - 3</v>
      </c>
      <c r="P1088" t="str">
        <f>VLOOKUP(A1088,'Hospitalisation Details'!A$1:I3431,9,0)</f>
        <v>R1013</v>
      </c>
      <c r="Q1088" s="15">
        <f>VLOOKUP(A1088,'Hospitalisation Details'!A$1:M3431,13,0)</f>
        <v>49</v>
      </c>
    </row>
    <row r="1089" spans="1:17" ht="15" x14ac:dyDescent="0.25">
      <c r="A1089" s="1" t="s">
        <v>1283</v>
      </c>
      <c r="B1089" t="str">
        <f>VLOOKUP(A1089,'Customer Names'!A$1:D3424,4,0)</f>
        <v>Richter</v>
      </c>
      <c r="C1089">
        <f>VLOOKUP(A1089,'Medical Examinations'!A$1:B3424,2,0)</f>
        <v>33.344999999999999</v>
      </c>
      <c r="D1089">
        <f>VLOOKUP(A1089,'Medical Examinations'!A$1:C3425,3,0)</f>
        <v>7.33</v>
      </c>
      <c r="E1089" s="15" t="str">
        <f>VLOOKUP(A1089,'Medical Examinations'!A$1:D3424,4,0)</f>
        <v>NO</v>
      </c>
      <c r="F1089" s="15" t="str">
        <f>VLOOKUP(A1089,'Medical Examinations'!A$1:E3424,5,0)</f>
        <v>NO</v>
      </c>
      <c r="G1089" s="15" t="str">
        <f>VLOOKUP(A1089,'Medical Examinations'!A$1:F3424,6,0)</f>
        <v>NO</v>
      </c>
      <c r="H1089" s="15">
        <f>VLOOKUP(A1089,'Medical Examinations'!A$1:G3424,7,0)</f>
        <v>2</v>
      </c>
      <c r="I1089" t="str">
        <f>VLOOKUP(A1089,'Medical Examinations'!A$1:H3423,8,0)</f>
        <v>NO</v>
      </c>
      <c r="J1089" t="str">
        <f>VLOOKUP(A1089,'Medical Examinations'!A$1:J3424,10,0)</f>
        <v>Over Weight</v>
      </c>
      <c r="K1089" t="str">
        <f>VLOOKUP(A1089,'Medical Examinations'!A$1:K3423,11,0)</f>
        <v>Diabetes</v>
      </c>
      <c r="L1089" t="str">
        <f>VLOOKUP(A1089,'Hospitalisation Details'!A$1:L3431,12,0)</f>
        <v>29-Sep-1973</v>
      </c>
      <c r="M1089">
        <f>VLOOKUP(A1089,'Hospitalisation Details'!A$1:F3432,6,0)</f>
        <v>10370.91</v>
      </c>
      <c r="N1089" s="15" t="str">
        <f>VLOOKUP(A1089,'Hospitalisation Details'!A$1:G3431,7,0)</f>
        <v>tier - 3</v>
      </c>
      <c r="O1089" s="15" t="str">
        <f>VLOOKUP(A1089,'Hospitalisation Details'!A$1:H3432,8,0)</f>
        <v>tier - 3</v>
      </c>
      <c r="P1089" t="str">
        <f>VLOOKUP(A1089,'Hospitalisation Details'!A$1:I3432,9,0)</f>
        <v>R1024</v>
      </c>
      <c r="Q1089" s="15">
        <f>VLOOKUP(A1089,'Hospitalisation Details'!A$1:M3432,13,0)</f>
        <v>49</v>
      </c>
    </row>
    <row r="1090" spans="1:17" ht="15" x14ac:dyDescent="0.25">
      <c r="A1090" s="1" t="s">
        <v>1282</v>
      </c>
      <c r="B1090" t="str">
        <f>VLOOKUP(A1090,'Customer Names'!A$1:D3425,4,0)</f>
        <v>England</v>
      </c>
      <c r="C1090">
        <f>VLOOKUP(A1090,'Medical Examinations'!A$1:B3425,2,0)</f>
        <v>27.11</v>
      </c>
      <c r="D1090">
        <f>VLOOKUP(A1090,'Medical Examinations'!A$1:C3426,3,0)</f>
        <v>6.7</v>
      </c>
      <c r="E1090" s="15" t="str">
        <f>VLOOKUP(A1090,'Medical Examinations'!A$1:D3425,4,0)</f>
        <v>NO</v>
      </c>
      <c r="F1090" s="15" t="str">
        <f>VLOOKUP(A1090,'Medical Examinations'!A$1:E3425,5,0)</f>
        <v>NO</v>
      </c>
      <c r="G1090" s="15" t="str">
        <f>VLOOKUP(A1090,'Medical Examinations'!A$1:F3425,6,0)</f>
        <v>NO</v>
      </c>
      <c r="H1090" s="15">
        <f>VLOOKUP(A1090,'Medical Examinations'!A$1:G3425,7,0)</f>
        <v>0</v>
      </c>
      <c r="I1090" t="str">
        <f>VLOOKUP(A1090,'Medical Examinations'!A$1:H3424,8,0)</f>
        <v>NO</v>
      </c>
      <c r="J1090" t="str">
        <f>VLOOKUP(A1090,'Medical Examinations'!A$1:J3425,10,0)</f>
        <v>Over Weight</v>
      </c>
      <c r="K1090" t="str">
        <f>VLOOKUP(A1090,'Medical Examinations'!A$1:K3424,11,0)</f>
        <v>Diabetes</v>
      </c>
      <c r="L1090" t="str">
        <f>VLOOKUP(A1090,'Hospitalisation Details'!A$1:L3432,12,0)</f>
        <v>6-Sep-1971</v>
      </c>
      <c r="M1090">
        <f>VLOOKUP(A1090,'Hospitalisation Details'!A$1:F3433,6,0)</f>
        <v>10356.67</v>
      </c>
      <c r="N1090" s="15" t="str">
        <f>VLOOKUP(A1090,'Hospitalisation Details'!A$1:G3432,7,0)</f>
        <v>tier - 3</v>
      </c>
      <c r="O1090" s="15" t="str">
        <f>VLOOKUP(A1090,'Hospitalisation Details'!A$1:H3433,8,0)</f>
        <v>tier - 1</v>
      </c>
      <c r="P1090" t="str">
        <f>VLOOKUP(A1090,'Hospitalisation Details'!A$1:I3433,9,0)</f>
        <v>R1025</v>
      </c>
      <c r="Q1090" s="15">
        <f>VLOOKUP(A1090,'Hospitalisation Details'!A$1:M3433,13,0)</f>
        <v>51</v>
      </c>
    </row>
    <row r="1091" spans="1:17" ht="15" x14ac:dyDescent="0.25">
      <c r="A1091" s="1" t="s">
        <v>1281</v>
      </c>
      <c r="B1091" t="str">
        <f>VLOOKUP(A1091,'Customer Names'!A$1:D3426,4,0)</f>
        <v>McLean</v>
      </c>
      <c r="C1091">
        <f>VLOOKUP(A1091,'Medical Examinations'!A$1:B3426,2,0)</f>
        <v>26.6</v>
      </c>
      <c r="D1091">
        <f>VLOOKUP(A1091,'Medical Examinations'!A$1:C3427,3,0)</f>
        <v>5.27</v>
      </c>
      <c r="E1091" s="15" t="str">
        <f>VLOOKUP(A1091,'Medical Examinations'!A$1:D3426,4,0)</f>
        <v>Yes</v>
      </c>
      <c r="F1091" s="15" t="str">
        <f>VLOOKUP(A1091,'Medical Examinations'!A$1:E3426,5,0)</f>
        <v>NO</v>
      </c>
      <c r="G1091" s="15" t="str">
        <f>VLOOKUP(A1091,'Medical Examinations'!A$1:F3426,6,0)</f>
        <v>Yes</v>
      </c>
      <c r="H1091" s="15">
        <f>VLOOKUP(A1091,'Medical Examinations'!A$1:G3426,7,0)</f>
        <v>1</v>
      </c>
      <c r="I1091" t="str">
        <f>VLOOKUP(A1091,'Medical Examinations'!A$1:H3425,8,0)</f>
        <v>NO</v>
      </c>
      <c r="J1091" t="str">
        <f>VLOOKUP(A1091,'Medical Examinations'!A$1:J3426,10,0)</f>
        <v>Obesity</v>
      </c>
      <c r="K1091" t="str">
        <f>VLOOKUP(A1091,'Medical Examinations'!A$1:K3425,11,0)</f>
        <v>Normal</v>
      </c>
      <c r="L1091" t="str">
        <f>VLOOKUP(A1091,'Hospitalisation Details'!A$1:L3433,12,0)</f>
        <v>17-Jun-1969</v>
      </c>
      <c r="M1091">
        <f>VLOOKUP(A1091,'Hospitalisation Details'!A$1:F3434,6,0)</f>
        <v>10355.64</v>
      </c>
      <c r="N1091" s="15" t="str">
        <f>VLOOKUP(A1091,'Hospitalisation Details'!A$1:G3433,7,0)</f>
        <v>tier - 3</v>
      </c>
      <c r="O1091" s="15" t="str">
        <f>VLOOKUP(A1091,'Hospitalisation Details'!A$1:H3434,8,0)</f>
        <v>tier - 1</v>
      </c>
      <c r="P1091" t="str">
        <f>VLOOKUP(A1091,'Hospitalisation Details'!A$1:I3434,9,0)</f>
        <v>R1012</v>
      </c>
      <c r="Q1091" s="15">
        <f>VLOOKUP(A1091,'Hospitalisation Details'!A$1:M3434,13,0)</f>
        <v>53</v>
      </c>
    </row>
    <row r="1092" spans="1:17" ht="15" x14ac:dyDescent="0.25">
      <c r="A1092" s="1" t="s">
        <v>1280</v>
      </c>
      <c r="B1092" t="str">
        <f>VLOOKUP(A1092,'Customer Names'!A$1:D3427,4,0)</f>
        <v>Gardner</v>
      </c>
      <c r="C1092">
        <f>VLOOKUP(A1092,'Medical Examinations'!A$1:B3427,2,0)</f>
        <v>30.41</v>
      </c>
      <c r="D1092">
        <f>VLOOKUP(A1092,'Medical Examinations'!A$1:C3428,3,0)</f>
        <v>7.72</v>
      </c>
      <c r="E1092" s="15" t="str">
        <f>VLOOKUP(A1092,'Medical Examinations'!A$1:D3427,4,0)</f>
        <v>NO</v>
      </c>
      <c r="F1092" s="15" t="str">
        <f>VLOOKUP(A1092,'Medical Examinations'!A$1:E3427,5,0)</f>
        <v>NO</v>
      </c>
      <c r="G1092" s="15" t="str">
        <f>VLOOKUP(A1092,'Medical Examinations'!A$1:F3427,6,0)</f>
        <v>NO</v>
      </c>
      <c r="H1092" s="15">
        <f>VLOOKUP(A1092,'Medical Examinations'!A$1:G3427,7,0)</f>
        <v>0</v>
      </c>
      <c r="I1092" t="str">
        <f>VLOOKUP(A1092,'Medical Examinations'!A$1:H3426,8,0)</f>
        <v>NO</v>
      </c>
      <c r="J1092" t="str">
        <f>VLOOKUP(A1092,'Medical Examinations'!A$1:J3427,10,0)</f>
        <v>Over Weight</v>
      </c>
      <c r="K1092" t="str">
        <f>VLOOKUP(A1092,'Medical Examinations'!A$1:K3426,11,0)</f>
        <v>Diabetes</v>
      </c>
      <c r="L1092" t="str">
        <f>VLOOKUP(A1092,'Hospitalisation Details'!A$1:L3434,12,0)</f>
        <v>29-Sep-1974</v>
      </c>
      <c r="M1092">
        <f>VLOOKUP(A1092,'Hospitalisation Details'!A$1:F3435,6,0)</f>
        <v>10352.48</v>
      </c>
      <c r="N1092" s="15" t="str">
        <f>VLOOKUP(A1092,'Hospitalisation Details'!A$1:G3434,7,0)</f>
        <v>tier - 3</v>
      </c>
      <c r="O1092" s="15" t="str">
        <f>VLOOKUP(A1092,'Hospitalisation Details'!A$1:H3435,8,0)</f>
        <v>tier - 1</v>
      </c>
      <c r="P1092" t="str">
        <f>VLOOKUP(A1092,'Hospitalisation Details'!A$1:I3435,9,0)</f>
        <v>R1012</v>
      </c>
      <c r="Q1092" s="15">
        <f>VLOOKUP(A1092,'Hospitalisation Details'!A$1:M3435,13,0)</f>
        <v>48</v>
      </c>
    </row>
    <row r="1093" spans="1:17" ht="15" x14ac:dyDescent="0.25">
      <c r="A1093" s="1" t="s">
        <v>1279</v>
      </c>
      <c r="B1093" t="str">
        <f>VLOOKUP(A1093,'Customer Names'!A$1:D3428,4,0)</f>
        <v>Lane</v>
      </c>
      <c r="C1093">
        <f>VLOOKUP(A1093,'Medical Examinations'!A$1:B3428,2,0)</f>
        <v>28.98</v>
      </c>
      <c r="D1093">
        <f>VLOOKUP(A1093,'Medical Examinations'!A$1:C3429,3,0)</f>
        <v>8.68</v>
      </c>
      <c r="E1093" s="15" t="str">
        <f>VLOOKUP(A1093,'Medical Examinations'!A$1:D3428,4,0)</f>
        <v>NO</v>
      </c>
      <c r="F1093" s="15" t="str">
        <f>VLOOKUP(A1093,'Medical Examinations'!A$1:E3428,5,0)</f>
        <v>NO</v>
      </c>
      <c r="G1093" s="15" t="str">
        <f>VLOOKUP(A1093,'Medical Examinations'!A$1:F3428,6,0)</f>
        <v>NO</v>
      </c>
      <c r="H1093" s="15">
        <f>VLOOKUP(A1093,'Medical Examinations'!A$1:G3428,7,0)</f>
        <v>2</v>
      </c>
      <c r="I1093" t="str">
        <f>VLOOKUP(A1093,'Medical Examinations'!A$1:H3427,8,0)</f>
        <v>NO</v>
      </c>
      <c r="J1093" t="str">
        <f>VLOOKUP(A1093,'Medical Examinations'!A$1:J3428,10,0)</f>
        <v>Obesity</v>
      </c>
      <c r="K1093" t="str">
        <f>VLOOKUP(A1093,'Medical Examinations'!A$1:K3427,11,0)</f>
        <v>Diabetes</v>
      </c>
      <c r="L1093" t="str">
        <f>VLOOKUP(A1093,'Hospitalisation Details'!A$1:L3435,12,0)</f>
        <v>8-Aug-1973</v>
      </c>
      <c r="M1093">
        <f>VLOOKUP(A1093,'Hospitalisation Details'!A$1:F3436,6,0)</f>
        <v>10345.93</v>
      </c>
      <c r="N1093" s="15" t="str">
        <f>VLOOKUP(A1093,'Hospitalisation Details'!A$1:G3435,7,0)</f>
        <v>tier - 3</v>
      </c>
      <c r="O1093" s="15" t="str">
        <f>VLOOKUP(A1093,'Hospitalisation Details'!A$1:H3436,8,0)</f>
        <v>tier - 2</v>
      </c>
      <c r="P1093" t="str">
        <f>VLOOKUP(A1093,'Hospitalisation Details'!A$1:I3436,9,0)</f>
        <v>R1021</v>
      </c>
      <c r="Q1093" s="15">
        <f>VLOOKUP(A1093,'Hospitalisation Details'!A$1:M3436,13,0)</f>
        <v>49</v>
      </c>
    </row>
    <row r="1094" spans="1:17" ht="15" x14ac:dyDescent="0.25">
      <c r="A1094" s="1" t="s">
        <v>1278</v>
      </c>
      <c r="B1094" t="str">
        <f>VLOOKUP(A1094,'Customer Names'!A$1:D3429,4,0)</f>
        <v>Vonachen</v>
      </c>
      <c r="C1094">
        <f>VLOOKUP(A1094,'Medical Examinations'!A$1:B3429,2,0)</f>
        <v>31.24</v>
      </c>
      <c r="D1094">
        <f>VLOOKUP(A1094,'Medical Examinations'!A$1:C3430,3,0)</f>
        <v>9.8000000000000007</v>
      </c>
      <c r="E1094" s="15" t="str">
        <f>VLOOKUP(A1094,'Medical Examinations'!A$1:D3429,4,0)</f>
        <v>NO</v>
      </c>
      <c r="F1094" s="15" t="str">
        <f>VLOOKUP(A1094,'Medical Examinations'!A$1:E3429,5,0)</f>
        <v>NO</v>
      </c>
      <c r="G1094" s="15" t="str">
        <f>VLOOKUP(A1094,'Medical Examinations'!A$1:F3429,6,0)</f>
        <v>NO</v>
      </c>
      <c r="H1094" s="15">
        <f>VLOOKUP(A1094,'Medical Examinations'!A$1:G3429,7,0)</f>
        <v>0</v>
      </c>
      <c r="I1094" t="str">
        <f>VLOOKUP(A1094,'Medical Examinations'!A$1:H3428,8,0)</f>
        <v>NO</v>
      </c>
      <c r="J1094" t="str">
        <f>VLOOKUP(A1094,'Medical Examinations'!A$1:J3429,10,0)</f>
        <v>Obesity</v>
      </c>
      <c r="K1094" t="str">
        <f>VLOOKUP(A1094,'Medical Examinations'!A$1:K3428,11,0)</f>
        <v>Diabetes</v>
      </c>
      <c r="L1094" t="str">
        <f>VLOOKUP(A1094,'Hospitalisation Details'!A$1:L3436,12,0)</f>
        <v>19-Jul-1968</v>
      </c>
      <c r="M1094">
        <f>VLOOKUP(A1094,'Hospitalisation Details'!A$1:F3437,6,0)</f>
        <v>10338.93</v>
      </c>
      <c r="N1094" s="15" t="str">
        <f>VLOOKUP(A1094,'Hospitalisation Details'!A$1:G3436,7,0)</f>
        <v>tier - 3</v>
      </c>
      <c r="O1094" s="15" t="str">
        <f>VLOOKUP(A1094,'Hospitalisation Details'!A$1:H3437,8,0)</f>
        <v>tier - 1</v>
      </c>
      <c r="P1094" t="str">
        <f>VLOOKUP(A1094,'Hospitalisation Details'!A$1:I3437,9,0)</f>
        <v>R1013</v>
      </c>
      <c r="Q1094" s="15">
        <f>VLOOKUP(A1094,'Hospitalisation Details'!A$1:M3437,13,0)</f>
        <v>54</v>
      </c>
    </row>
    <row r="1095" spans="1:17" ht="15" x14ac:dyDescent="0.25">
      <c r="A1095" s="1" t="s">
        <v>1277</v>
      </c>
      <c r="B1095" t="str">
        <f>VLOOKUP(A1095,'Customer Names'!A$1:D3430,4,0)</f>
        <v>Smith</v>
      </c>
      <c r="C1095">
        <f>VLOOKUP(A1095,'Medical Examinations'!A$1:B3430,2,0)</f>
        <v>31.54</v>
      </c>
      <c r="D1095">
        <f>VLOOKUP(A1095,'Medical Examinations'!A$1:C3431,3,0)</f>
        <v>4.4400000000000004</v>
      </c>
      <c r="E1095" s="15" t="str">
        <f>VLOOKUP(A1095,'Medical Examinations'!A$1:D3430,4,0)</f>
        <v>NO</v>
      </c>
      <c r="F1095" s="15" t="str">
        <f>VLOOKUP(A1095,'Medical Examinations'!A$1:E3430,5,0)</f>
        <v>NO</v>
      </c>
      <c r="G1095" s="15" t="str">
        <f>VLOOKUP(A1095,'Medical Examinations'!A$1:F3430,6,0)</f>
        <v>NO</v>
      </c>
      <c r="H1095" s="15">
        <f>VLOOKUP(A1095,'Medical Examinations'!A$1:G3430,7,0)</f>
        <v>0</v>
      </c>
      <c r="I1095" t="str">
        <f>VLOOKUP(A1095,'Medical Examinations'!A$1:H3429,8,0)</f>
        <v>NO</v>
      </c>
      <c r="J1095" t="str">
        <f>VLOOKUP(A1095,'Medical Examinations'!A$1:J3430,10,0)</f>
        <v>Obesity</v>
      </c>
      <c r="K1095" t="str">
        <f>VLOOKUP(A1095,'Medical Examinations'!A$1:K3429,11,0)</f>
        <v>Normal</v>
      </c>
      <c r="L1095" t="str">
        <f>VLOOKUP(A1095,'Hospitalisation Details'!A$1:L3437,12,0)</f>
        <v>21-Jul-1982</v>
      </c>
      <c r="M1095">
        <f>VLOOKUP(A1095,'Hospitalisation Details'!A$1:F3438,6,0)</f>
        <v>10329.06</v>
      </c>
      <c r="N1095" s="15" t="str">
        <f>VLOOKUP(A1095,'Hospitalisation Details'!A$1:G3437,7,0)</f>
        <v>tier - 3</v>
      </c>
      <c r="O1095" s="15" t="str">
        <f>VLOOKUP(A1095,'Hospitalisation Details'!A$1:H3438,8,0)</f>
        <v>tier - 1</v>
      </c>
      <c r="P1095" t="str">
        <f>VLOOKUP(A1095,'Hospitalisation Details'!A$1:I3438,9,0)</f>
        <v>R1021</v>
      </c>
      <c r="Q1095" s="15">
        <f>VLOOKUP(A1095,'Hospitalisation Details'!A$1:M3438,13,0)</f>
        <v>40</v>
      </c>
    </row>
    <row r="1096" spans="1:17" ht="15" x14ac:dyDescent="0.25">
      <c r="A1096" s="1" t="s">
        <v>1276</v>
      </c>
      <c r="B1096" t="str">
        <f>VLOOKUP(A1096,'Customer Names'!A$1:D3431,4,0)</f>
        <v>Kidwell</v>
      </c>
      <c r="C1096">
        <f>VLOOKUP(A1096,'Medical Examinations'!A$1:B3431,2,0)</f>
        <v>38.6</v>
      </c>
      <c r="D1096">
        <f>VLOOKUP(A1096,'Medical Examinations'!A$1:C3432,3,0)</f>
        <v>7.19</v>
      </c>
      <c r="E1096" s="15" t="str">
        <f>VLOOKUP(A1096,'Medical Examinations'!A$1:D3431,4,0)</f>
        <v>Yes</v>
      </c>
      <c r="F1096" s="15" t="str">
        <f>VLOOKUP(A1096,'Medical Examinations'!A$1:E3431,5,0)</f>
        <v>NO</v>
      </c>
      <c r="G1096" s="15" t="str">
        <f>VLOOKUP(A1096,'Medical Examinations'!A$1:F3431,6,0)</f>
        <v>NO</v>
      </c>
      <c r="H1096" s="15">
        <f>VLOOKUP(A1096,'Medical Examinations'!A$1:G3431,7,0)</f>
        <v>2</v>
      </c>
      <c r="I1096" t="str">
        <f>VLOOKUP(A1096,'Medical Examinations'!A$1:H3430,8,0)</f>
        <v>NO</v>
      </c>
      <c r="J1096" t="str">
        <f>VLOOKUP(A1096,'Medical Examinations'!A$1:J3431,10,0)</f>
        <v>Obesity</v>
      </c>
      <c r="K1096" t="str">
        <f>VLOOKUP(A1096,'Medical Examinations'!A$1:K3430,11,0)</f>
        <v>Diabetes</v>
      </c>
      <c r="L1096" t="str">
        <f>VLOOKUP(A1096,'Hospitalisation Details'!A$1:L3438,12,0)</f>
        <v>1-Dec-1970</v>
      </c>
      <c r="M1096">
        <f>VLOOKUP(A1096,'Hospitalisation Details'!A$1:F3439,6,0)</f>
        <v>10325.209999999999</v>
      </c>
      <c r="N1096" s="15" t="str">
        <f>VLOOKUP(A1096,'Hospitalisation Details'!A$1:G3438,7,0)</f>
        <v>tier - 3</v>
      </c>
      <c r="O1096" s="15" t="str">
        <f>VLOOKUP(A1096,'Hospitalisation Details'!A$1:H3439,8,0)</f>
        <v>tier - 3</v>
      </c>
      <c r="P1096" t="str">
        <f>VLOOKUP(A1096,'Hospitalisation Details'!A$1:I3439,9,0)</f>
        <v>R1011</v>
      </c>
      <c r="Q1096" s="15">
        <f>VLOOKUP(A1096,'Hospitalisation Details'!A$1:M3439,13,0)</f>
        <v>52</v>
      </c>
    </row>
    <row r="1097" spans="1:17" ht="15" x14ac:dyDescent="0.25">
      <c r="A1097" s="1" t="s">
        <v>1275</v>
      </c>
      <c r="B1097" t="str">
        <f>VLOOKUP(A1097,'Customer Names'!A$1:D3432,4,0)</f>
        <v>Betancourth</v>
      </c>
      <c r="C1097">
        <f>VLOOKUP(A1097,'Medical Examinations'!A$1:B3432,2,0)</f>
        <v>37.950000000000003</v>
      </c>
      <c r="D1097">
        <f>VLOOKUP(A1097,'Medical Examinations'!A$1:C3433,3,0)</f>
        <v>6.06</v>
      </c>
      <c r="E1097" s="15" t="str">
        <f>VLOOKUP(A1097,'Medical Examinations'!A$1:D3432,4,0)</f>
        <v>NO</v>
      </c>
      <c r="F1097" s="15" t="str">
        <f>VLOOKUP(A1097,'Medical Examinations'!A$1:E3432,5,0)</f>
        <v>NO</v>
      </c>
      <c r="G1097" s="15" t="str">
        <f>VLOOKUP(A1097,'Medical Examinations'!A$1:F3432,6,0)</f>
        <v>NO</v>
      </c>
      <c r="H1097" s="15">
        <f>VLOOKUP(A1097,'Medical Examinations'!A$1:G3432,7,0)</f>
        <v>0</v>
      </c>
      <c r="I1097" t="str">
        <f>VLOOKUP(A1097,'Medical Examinations'!A$1:H3431,8,0)</f>
        <v>NO</v>
      </c>
      <c r="J1097" t="str">
        <f>VLOOKUP(A1097,'Medical Examinations'!A$1:J3432,10,0)</f>
        <v>Obesity</v>
      </c>
      <c r="K1097" t="str">
        <f>VLOOKUP(A1097,'Medical Examinations'!A$1:K3431,11,0)</f>
        <v>Pre-Diabetes</v>
      </c>
      <c r="L1097" t="str">
        <f>VLOOKUP(A1097,'Hospitalisation Details'!A$1:L3439,12,0)</f>
        <v>21-Aug-1991</v>
      </c>
      <c r="M1097">
        <f>VLOOKUP(A1097,'Hospitalisation Details'!A$1:F3440,6,0)</f>
        <v>10322.9</v>
      </c>
      <c r="N1097" s="15" t="str">
        <f>VLOOKUP(A1097,'Hospitalisation Details'!A$1:G3439,7,0)</f>
        <v>tier - 3</v>
      </c>
      <c r="O1097" s="15" t="str">
        <f>VLOOKUP(A1097,'Hospitalisation Details'!A$1:H3440,8,0)</f>
        <v>tier - 1</v>
      </c>
      <c r="P1097" t="str">
        <f>VLOOKUP(A1097,'Hospitalisation Details'!A$1:I3440,9,0)</f>
        <v>R1026</v>
      </c>
      <c r="Q1097" s="15">
        <f>VLOOKUP(A1097,'Hospitalisation Details'!A$1:M3440,13,0)</f>
        <v>31</v>
      </c>
    </row>
    <row r="1098" spans="1:17" ht="15" x14ac:dyDescent="0.25">
      <c r="A1098" s="1" t="s">
        <v>1274</v>
      </c>
      <c r="B1098" t="str">
        <f>VLOOKUP(A1098,'Customer Names'!A$1:D3433,4,0)</f>
        <v>Henstrom</v>
      </c>
      <c r="C1098">
        <f>VLOOKUP(A1098,'Medical Examinations'!A$1:B3433,2,0)</f>
        <v>38.97</v>
      </c>
      <c r="D1098">
        <f>VLOOKUP(A1098,'Medical Examinations'!A$1:C3434,3,0)</f>
        <v>5.12</v>
      </c>
      <c r="E1098" s="15" t="str">
        <f>VLOOKUP(A1098,'Medical Examinations'!A$1:D3433,4,0)</f>
        <v>NO</v>
      </c>
      <c r="F1098" s="15" t="str">
        <f>VLOOKUP(A1098,'Medical Examinations'!A$1:E3433,5,0)</f>
        <v>NO</v>
      </c>
      <c r="G1098" s="15" t="str">
        <f>VLOOKUP(A1098,'Medical Examinations'!A$1:F3433,6,0)</f>
        <v>NO</v>
      </c>
      <c r="H1098" s="15">
        <f>VLOOKUP(A1098,'Medical Examinations'!A$1:G3433,7,0)</f>
        <v>0</v>
      </c>
      <c r="I1098" t="str">
        <f>VLOOKUP(A1098,'Medical Examinations'!A$1:H3432,8,0)</f>
        <v>NO</v>
      </c>
      <c r="J1098" t="str">
        <f>VLOOKUP(A1098,'Medical Examinations'!A$1:J3433,10,0)</f>
        <v>NormalWeight</v>
      </c>
      <c r="K1098" t="str">
        <f>VLOOKUP(A1098,'Medical Examinations'!A$1:K3432,11,0)</f>
        <v>Normal</v>
      </c>
      <c r="L1098" t="str">
        <f>VLOOKUP(A1098,'Hospitalisation Details'!A$1:L3440,12,0)</f>
        <v>17-Nov-1991</v>
      </c>
      <c r="M1098">
        <f>VLOOKUP(A1098,'Hospitalisation Details'!A$1:F3441,6,0)</f>
        <v>10315.91</v>
      </c>
      <c r="N1098" s="15" t="str">
        <f>VLOOKUP(A1098,'Hospitalisation Details'!A$1:G3440,7,0)</f>
        <v>tier - 3</v>
      </c>
      <c r="O1098" s="15" t="str">
        <f>VLOOKUP(A1098,'Hospitalisation Details'!A$1:H3441,8,0)</f>
        <v>tier - 2</v>
      </c>
      <c r="P1098" t="str">
        <f>VLOOKUP(A1098,'Hospitalisation Details'!A$1:I3441,9,0)</f>
        <v>R1012</v>
      </c>
      <c r="Q1098" s="15">
        <f>VLOOKUP(A1098,'Hospitalisation Details'!A$1:M3441,13,0)</f>
        <v>31</v>
      </c>
    </row>
    <row r="1099" spans="1:17" ht="15" x14ac:dyDescent="0.25">
      <c r="A1099" s="1" t="s">
        <v>1273</v>
      </c>
      <c r="B1099" t="str">
        <f>VLOOKUP(A1099,'Customer Names'!A$1:D3434,4,0)</f>
        <v>Pereira</v>
      </c>
      <c r="C1099">
        <f>VLOOKUP(A1099,'Medical Examinations'!A$1:B3434,2,0)</f>
        <v>21.2</v>
      </c>
      <c r="D1099">
        <f>VLOOKUP(A1099,'Medical Examinations'!A$1:C3435,3,0)</f>
        <v>10.72</v>
      </c>
      <c r="E1099" s="15" t="str">
        <f>VLOOKUP(A1099,'Medical Examinations'!A$1:D3434,4,0)</f>
        <v>NO</v>
      </c>
      <c r="F1099" s="15" t="str">
        <f>VLOOKUP(A1099,'Medical Examinations'!A$1:E3434,5,0)</f>
        <v>NO</v>
      </c>
      <c r="G1099" s="15" t="str">
        <f>VLOOKUP(A1099,'Medical Examinations'!A$1:F3434,6,0)</f>
        <v>NO</v>
      </c>
      <c r="H1099" s="15">
        <f>VLOOKUP(A1099,'Medical Examinations'!A$1:G3434,7,0)</f>
        <v>0</v>
      </c>
      <c r="I1099" t="str">
        <f>VLOOKUP(A1099,'Medical Examinations'!A$1:H3433,8,0)</f>
        <v>NO</v>
      </c>
      <c r="J1099" t="str">
        <f>VLOOKUP(A1099,'Medical Examinations'!A$1:J3434,10,0)</f>
        <v>NormalWeight</v>
      </c>
      <c r="K1099" t="str">
        <f>VLOOKUP(A1099,'Medical Examinations'!A$1:K3433,11,0)</f>
        <v>Diabetes</v>
      </c>
      <c r="L1099" t="str">
        <f>VLOOKUP(A1099,'Hospitalisation Details'!A$1:L3441,12,0)</f>
        <v>12-Jul-1962</v>
      </c>
      <c r="M1099">
        <f>VLOOKUP(A1099,'Hospitalisation Details'!A$1:F3442,6,0)</f>
        <v>10310.780000000001</v>
      </c>
      <c r="N1099" s="15" t="str">
        <f>VLOOKUP(A1099,'Hospitalisation Details'!A$1:G3441,7,0)</f>
        <v>tier - 3</v>
      </c>
      <c r="O1099" s="15" t="str">
        <f>VLOOKUP(A1099,'Hospitalisation Details'!A$1:H3442,8,0)</f>
        <v>tier - 3</v>
      </c>
      <c r="P1099" t="str">
        <f>VLOOKUP(A1099,'Hospitalisation Details'!A$1:I3442,9,0)</f>
        <v>R1012</v>
      </c>
      <c r="Q1099" s="15">
        <f>VLOOKUP(A1099,'Hospitalisation Details'!A$1:M3442,13,0)</f>
        <v>60</v>
      </c>
    </row>
    <row r="1100" spans="1:17" ht="15" x14ac:dyDescent="0.25">
      <c r="A1100" s="1" t="s">
        <v>1272</v>
      </c>
      <c r="B1100" t="str">
        <f>VLOOKUP(A1100,'Customer Names'!A$1:D3435,4,0)</f>
        <v>Black</v>
      </c>
      <c r="C1100">
        <f>VLOOKUP(A1100,'Medical Examinations'!A$1:B3435,2,0)</f>
        <v>23.96</v>
      </c>
      <c r="D1100">
        <f>VLOOKUP(A1100,'Medical Examinations'!A$1:C3436,3,0)</f>
        <v>9.58</v>
      </c>
      <c r="E1100" s="15" t="str">
        <f>VLOOKUP(A1100,'Medical Examinations'!A$1:D3435,4,0)</f>
        <v>Yes</v>
      </c>
      <c r="F1100" s="15" t="str">
        <f>VLOOKUP(A1100,'Medical Examinations'!A$1:E3435,5,0)</f>
        <v>NO</v>
      </c>
      <c r="G1100" s="15" t="str">
        <f>VLOOKUP(A1100,'Medical Examinations'!A$1:F3435,6,0)</f>
        <v>Yes</v>
      </c>
      <c r="H1100" s="15">
        <f>VLOOKUP(A1100,'Medical Examinations'!A$1:G3435,7,0)</f>
        <v>1</v>
      </c>
      <c r="I1100" t="str">
        <f>VLOOKUP(A1100,'Medical Examinations'!A$1:H3434,8,0)</f>
        <v>NO</v>
      </c>
      <c r="J1100" t="str">
        <f>VLOOKUP(A1100,'Medical Examinations'!A$1:J3435,10,0)</f>
        <v>Obesity</v>
      </c>
      <c r="K1100" t="str">
        <f>VLOOKUP(A1100,'Medical Examinations'!A$1:K3434,11,0)</f>
        <v>Diabetes</v>
      </c>
      <c r="L1100" t="str">
        <f>VLOOKUP(A1100,'Hospitalisation Details'!A$1:L3442,12,0)</f>
        <v>24-Sep-1963</v>
      </c>
      <c r="M1100">
        <f>VLOOKUP(A1100,'Hospitalisation Details'!A$1:F3443,6,0)</f>
        <v>10308.040000000001</v>
      </c>
      <c r="N1100" s="15" t="str">
        <f>VLOOKUP(A1100,'Hospitalisation Details'!A$1:G3442,7,0)</f>
        <v>tier - 3</v>
      </c>
      <c r="O1100" s="15" t="str">
        <f>VLOOKUP(A1100,'Hospitalisation Details'!A$1:H3443,8,0)</f>
        <v>tier - 1</v>
      </c>
      <c r="P1100" t="str">
        <f>VLOOKUP(A1100,'Hospitalisation Details'!A$1:I3443,9,0)</f>
        <v>R1013</v>
      </c>
      <c r="Q1100" s="15">
        <f>VLOOKUP(A1100,'Hospitalisation Details'!A$1:M3443,13,0)</f>
        <v>59</v>
      </c>
    </row>
    <row r="1101" spans="1:17" ht="15" x14ac:dyDescent="0.25">
      <c r="A1101" s="1" t="s">
        <v>1271</v>
      </c>
      <c r="B1101" t="str">
        <f>VLOOKUP(A1101,'Customer Names'!A$1:D3436,4,0)</f>
        <v>Brown</v>
      </c>
      <c r="C1101">
        <f>VLOOKUP(A1101,'Medical Examinations'!A$1:B3436,2,0)</f>
        <v>35.93</v>
      </c>
      <c r="D1101">
        <f>VLOOKUP(A1101,'Medical Examinations'!A$1:C3437,3,0)</f>
        <v>6.4</v>
      </c>
      <c r="E1101" s="15" t="str">
        <f>VLOOKUP(A1101,'Medical Examinations'!A$1:D3436,4,0)</f>
        <v>Yes</v>
      </c>
      <c r="F1101" s="15" t="str">
        <f>VLOOKUP(A1101,'Medical Examinations'!A$1:E3436,5,0)</f>
        <v>NO</v>
      </c>
      <c r="G1101" s="15" t="str">
        <f>VLOOKUP(A1101,'Medical Examinations'!A$1:F3436,6,0)</f>
        <v>NO</v>
      </c>
      <c r="H1101" s="15">
        <f>VLOOKUP(A1101,'Medical Examinations'!A$1:G3436,7,0)</f>
        <v>1</v>
      </c>
      <c r="I1101" t="str">
        <f>VLOOKUP(A1101,'Medical Examinations'!A$1:H3435,8,0)</f>
        <v>NO</v>
      </c>
      <c r="J1101" t="str">
        <f>VLOOKUP(A1101,'Medical Examinations'!A$1:J3436,10,0)</f>
        <v>Over Weight</v>
      </c>
      <c r="K1101" t="str">
        <f>VLOOKUP(A1101,'Medical Examinations'!A$1:K3435,11,0)</f>
        <v>Pre-Diabetes</v>
      </c>
      <c r="L1101" t="str">
        <f>VLOOKUP(A1101,'Hospitalisation Details'!A$1:L3443,12,0)</f>
        <v>14-Sep-1988</v>
      </c>
      <c r="M1101">
        <f>VLOOKUP(A1101,'Hospitalisation Details'!A$1:F3444,6,0)</f>
        <v>10276.99</v>
      </c>
      <c r="N1101" s="15" t="str">
        <f>VLOOKUP(A1101,'Hospitalisation Details'!A$1:G3443,7,0)</f>
        <v>tier - 3</v>
      </c>
      <c r="O1101" s="15" t="str">
        <f>VLOOKUP(A1101,'Hospitalisation Details'!A$1:H3444,8,0)</f>
        <v>tier - 1</v>
      </c>
      <c r="P1101" t="str">
        <f>VLOOKUP(A1101,'Hospitalisation Details'!A$1:I3444,9,0)</f>
        <v>R1021</v>
      </c>
      <c r="Q1101" s="15">
        <f>VLOOKUP(A1101,'Hospitalisation Details'!A$1:M3444,13,0)</f>
        <v>34</v>
      </c>
    </row>
    <row r="1102" spans="1:17" ht="15" x14ac:dyDescent="0.25">
      <c r="A1102" s="1" t="s">
        <v>1270</v>
      </c>
      <c r="B1102" t="str">
        <f>VLOOKUP(A1102,'Customer Names'!A$1:D3437,4,0)</f>
        <v>Reasoner</v>
      </c>
      <c r="C1102">
        <f>VLOOKUP(A1102,'Medical Examinations'!A$1:B3437,2,0)</f>
        <v>26.11</v>
      </c>
      <c r="D1102">
        <f>VLOOKUP(A1102,'Medical Examinations'!A$1:C3438,3,0)</f>
        <v>6.8</v>
      </c>
      <c r="E1102" s="15" t="str">
        <f>VLOOKUP(A1102,'Medical Examinations'!A$1:D3437,4,0)</f>
        <v>Yes</v>
      </c>
      <c r="F1102" s="15" t="str">
        <f>VLOOKUP(A1102,'Medical Examinations'!A$1:E3437,5,0)</f>
        <v>NO</v>
      </c>
      <c r="G1102" s="15" t="str">
        <f>VLOOKUP(A1102,'Medical Examinations'!A$1:F3437,6,0)</f>
        <v>NO</v>
      </c>
      <c r="H1102" s="15">
        <f>VLOOKUP(A1102,'Medical Examinations'!A$1:G3437,7,0)</f>
        <v>2</v>
      </c>
      <c r="I1102" t="str">
        <f>VLOOKUP(A1102,'Medical Examinations'!A$1:H3436,8,0)</f>
        <v>NO</v>
      </c>
      <c r="J1102" t="str">
        <f>VLOOKUP(A1102,'Medical Examinations'!A$1:J3437,10,0)</f>
        <v>Obesity</v>
      </c>
      <c r="K1102" t="str">
        <f>VLOOKUP(A1102,'Medical Examinations'!A$1:K3436,11,0)</f>
        <v>Diabetes</v>
      </c>
      <c r="L1102" t="str">
        <f>VLOOKUP(A1102,'Hospitalisation Details'!A$1:L3444,12,0)</f>
        <v>21-Jun-1970</v>
      </c>
      <c r="M1102">
        <f>VLOOKUP(A1102,'Hospitalisation Details'!A$1:F3445,6,0)</f>
        <v>10274.33</v>
      </c>
      <c r="N1102" s="15" t="str">
        <f>VLOOKUP(A1102,'Hospitalisation Details'!A$1:G3444,7,0)</f>
        <v>tier - 3</v>
      </c>
      <c r="O1102" s="15" t="str">
        <f>VLOOKUP(A1102,'Hospitalisation Details'!A$1:H3445,8,0)</f>
        <v>tier - 1</v>
      </c>
      <c r="P1102" t="str">
        <f>VLOOKUP(A1102,'Hospitalisation Details'!A$1:I3445,9,0)</f>
        <v>R1024</v>
      </c>
      <c r="Q1102" s="15">
        <f>VLOOKUP(A1102,'Hospitalisation Details'!A$1:M3445,13,0)</f>
        <v>52</v>
      </c>
    </row>
    <row r="1103" spans="1:17" ht="15" x14ac:dyDescent="0.25">
      <c r="A1103" s="1" t="s">
        <v>1269</v>
      </c>
      <c r="B1103" t="str">
        <f>VLOOKUP(A1103,'Customer Names'!A$1:D3438,4,0)</f>
        <v>Wandzilak</v>
      </c>
      <c r="C1103">
        <f>VLOOKUP(A1103,'Medical Examinations'!A$1:B3438,2,0)</f>
        <v>32.299999999999997</v>
      </c>
      <c r="D1103">
        <f>VLOOKUP(A1103,'Medical Examinations'!A$1:C3439,3,0)</f>
        <v>9.48</v>
      </c>
      <c r="E1103" s="15" t="str">
        <f>VLOOKUP(A1103,'Medical Examinations'!A$1:D3438,4,0)</f>
        <v>NO</v>
      </c>
      <c r="F1103" s="15" t="str">
        <f>VLOOKUP(A1103,'Medical Examinations'!A$1:E3438,5,0)</f>
        <v>NO</v>
      </c>
      <c r="G1103" s="15" t="str">
        <f>VLOOKUP(A1103,'Medical Examinations'!A$1:F3438,6,0)</f>
        <v>NO</v>
      </c>
      <c r="H1103" s="15">
        <f>VLOOKUP(A1103,'Medical Examinations'!A$1:G3438,7,0)</f>
        <v>2</v>
      </c>
      <c r="I1103" t="str">
        <f>VLOOKUP(A1103,'Medical Examinations'!A$1:H3437,8,0)</f>
        <v>NO</v>
      </c>
      <c r="J1103" t="str">
        <f>VLOOKUP(A1103,'Medical Examinations'!A$1:J3438,10,0)</f>
        <v>Over Weight</v>
      </c>
      <c r="K1103" t="str">
        <f>VLOOKUP(A1103,'Medical Examinations'!A$1:K3437,11,0)</f>
        <v>Diabetes</v>
      </c>
      <c r="L1103" t="str">
        <f>VLOOKUP(A1103,'Hospitalisation Details'!A$1:L3445,12,0)</f>
        <v>27-Nov-1973</v>
      </c>
      <c r="M1103">
        <f>VLOOKUP(A1103,'Hospitalisation Details'!A$1:F3446,6,0)</f>
        <v>10269.459999999999</v>
      </c>
      <c r="N1103" s="15" t="str">
        <f>VLOOKUP(A1103,'Hospitalisation Details'!A$1:G3445,7,0)</f>
        <v>tier - 3</v>
      </c>
      <c r="O1103" s="15" t="str">
        <f>VLOOKUP(A1103,'Hospitalisation Details'!A$1:H3446,8,0)</f>
        <v>tier - 3</v>
      </c>
      <c r="P1103" t="str">
        <f>VLOOKUP(A1103,'Hospitalisation Details'!A$1:I3446,9,0)</f>
        <v>R1012</v>
      </c>
      <c r="Q1103" s="15">
        <f>VLOOKUP(A1103,'Hospitalisation Details'!A$1:M3446,13,0)</f>
        <v>49</v>
      </c>
    </row>
    <row r="1104" spans="1:17" ht="15" x14ac:dyDescent="0.25">
      <c r="A1104" s="1" t="s">
        <v>1268</v>
      </c>
      <c r="B1104" t="str">
        <f>VLOOKUP(A1104,'Customer Names'!A$1:D3439,4,0)</f>
        <v>Carver</v>
      </c>
      <c r="C1104">
        <f>VLOOKUP(A1104,'Medical Examinations'!A$1:B3439,2,0)</f>
        <v>28.69</v>
      </c>
      <c r="D1104">
        <f>VLOOKUP(A1104,'Medical Examinations'!A$1:C3440,3,0)</f>
        <v>7.45</v>
      </c>
      <c r="E1104" s="15" t="str">
        <f>VLOOKUP(A1104,'Medical Examinations'!A$1:D3439,4,0)</f>
        <v>NO</v>
      </c>
      <c r="F1104" s="15" t="str">
        <f>VLOOKUP(A1104,'Medical Examinations'!A$1:E3439,5,0)</f>
        <v>NO</v>
      </c>
      <c r="G1104" s="15" t="str">
        <f>VLOOKUP(A1104,'Medical Examinations'!A$1:F3439,6,0)</f>
        <v>NO</v>
      </c>
      <c r="H1104" s="15">
        <f>VLOOKUP(A1104,'Medical Examinations'!A$1:G3439,7,0)</f>
        <v>2</v>
      </c>
      <c r="I1104" t="str">
        <f>VLOOKUP(A1104,'Medical Examinations'!A$1:H3438,8,0)</f>
        <v>NO</v>
      </c>
      <c r="J1104" t="str">
        <f>VLOOKUP(A1104,'Medical Examinations'!A$1:J3439,10,0)</f>
        <v>Obesity</v>
      </c>
      <c r="K1104" t="str">
        <f>VLOOKUP(A1104,'Medical Examinations'!A$1:K3438,11,0)</f>
        <v>Diabetes</v>
      </c>
      <c r="L1104" t="str">
        <f>VLOOKUP(A1104,'Hospitalisation Details'!A$1:L3446,12,0)</f>
        <v>5-Sep-1973</v>
      </c>
      <c r="M1104">
        <f>VLOOKUP(A1104,'Hospitalisation Details'!A$1:F3447,6,0)</f>
        <v>10264.44</v>
      </c>
      <c r="N1104" s="15" t="str">
        <f>VLOOKUP(A1104,'Hospitalisation Details'!A$1:G3446,7,0)</f>
        <v>tier - 3</v>
      </c>
      <c r="O1104" s="15" t="str">
        <f>VLOOKUP(A1104,'Hospitalisation Details'!A$1:H3447,8,0)</f>
        <v>tier - 2</v>
      </c>
      <c r="P1104" t="str">
        <f>VLOOKUP(A1104,'Hospitalisation Details'!A$1:I3447,9,0)</f>
        <v>R1012</v>
      </c>
      <c r="Q1104" s="15">
        <f>VLOOKUP(A1104,'Hospitalisation Details'!A$1:M3447,13,0)</f>
        <v>49</v>
      </c>
    </row>
    <row r="1105" spans="1:17" ht="15" x14ac:dyDescent="0.25">
      <c r="A1105" s="1" t="s">
        <v>1267</v>
      </c>
      <c r="B1105" t="str">
        <f>VLOOKUP(A1105,'Customer Names'!A$1:D3440,4,0)</f>
        <v>Borror</v>
      </c>
      <c r="C1105">
        <f>VLOOKUP(A1105,'Medical Examinations'!A$1:B3440,2,0)</f>
        <v>31.28</v>
      </c>
      <c r="D1105">
        <f>VLOOKUP(A1105,'Medical Examinations'!A$1:C3441,3,0)</f>
        <v>6.94</v>
      </c>
      <c r="E1105" s="15" t="str">
        <f>VLOOKUP(A1105,'Medical Examinations'!A$1:D3440,4,0)</f>
        <v>Yes</v>
      </c>
      <c r="F1105" s="15" t="str">
        <f>VLOOKUP(A1105,'Medical Examinations'!A$1:E3440,5,0)</f>
        <v>NO</v>
      </c>
      <c r="G1105" s="15" t="str">
        <f>VLOOKUP(A1105,'Medical Examinations'!A$1:F3440,6,0)</f>
        <v>NO</v>
      </c>
      <c r="H1105" s="15">
        <f>VLOOKUP(A1105,'Medical Examinations'!A$1:G3440,7,0)</f>
        <v>1</v>
      </c>
      <c r="I1105" t="str">
        <f>VLOOKUP(A1105,'Medical Examinations'!A$1:H3439,8,0)</f>
        <v>NO</v>
      </c>
      <c r="J1105" t="str">
        <f>VLOOKUP(A1105,'Medical Examinations'!A$1:J3440,10,0)</f>
        <v>Obesity</v>
      </c>
      <c r="K1105" t="str">
        <f>VLOOKUP(A1105,'Medical Examinations'!A$1:K3439,11,0)</f>
        <v>Diabetes</v>
      </c>
      <c r="L1105" t="str">
        <f>VLOOKUP(A1105,'Hospitalisation Details'!A$1:L3447,12,0)</f>
        <v>15-Aug-1975</v>
      </c>
      <c r="M1105">
        <f>VLOOKUP(A1105,'Hospitalisation Details'!A$1:F3448,6,0)</f>
        <v>10259.129999999999</v>
      </c>
      <c r="N1105" s="15" t="str">
        <f>VLOOKUP(A1105,'Hospitalisation Details'!A$1:G3447,7,0)</f>
        <v>tier - 3</v>
      </c>
      <c r="O1105" s="15" t="str">
        <f>VLOOKUP(A1105,'Hospitalisation Details'!A$1:H3448,8,0)</f>
        <v>tier - 2</v>
      </c>
      <c r="P1105" t="str">
        <f>VLOOKUP(A1105,'Hospitalisation Details'!A$1:I3448,9,0)</f>
        <v>R1011</v>
      </c>
      <c r="Q1105" s="15">
        <f>VLOOKUP(A1105,'Hospitalisation Details'!A$1:M3448,13,0)</f>
        <v>47</v>
      </c>
    </row>
    <row r="1106" spans="1:17" ht="15" x14ac:dyDescent="0.25">
      <c r="A1106" s="1" t="s">
        <v>1266</v>
      </c>
      <c r="B1106" t="str">
        <f>VLOOKUP(A1106,'Customer Names'!A$1:D3441,4,0)</f>
        <v>Saad</v>
      </c>
      <c r="C1106">
        <f>VLOOKUP(A1106,'Medical Examinations'!A$1:B3441,2,0)</f>
        <v>30.21</v>
      </c>
      <c r="D1106">
        <f>VLOOKUP(A1106,'Medical Examinations'!A$1:C3442,3,0)</f>
        <v>7.83</v>
      </c>
      <c r="E1106" s="15" t="str">
        <f>VLOOKUP(A1106,'Medical Examinations'!A$1:D3441,4,0)</f>
        <v>NO</v>
      </c>
      <c r="F1106" s="15" t="str">
        <f>VLOOKUP(A1106,'Medical Examinations'!A$1:E3441,5,0)</f>
        <v>NO</v>
      </c>
      <c r="G1106" s="15" t="str">
        <f>VLOOKUP(A1106,'Medical Examinations'!A$1:F3441,6,0)</f>
        <v>NO</v>
      </c>
      <c r="H1106" s="15">
        <f>VLOOKUP(A1106,'Medical Examinations'!A$1:G3441,7,0)</f>
        <v>0</v>
      </c>
      <c r="I1106" t="str">
        <f>VLOOKUP(A1106,'Medical Examinations'!A$1:H3440,8,0)</f>
        <v>NO</v>
      </c>
      <c r="J1106" t="str">
        <f>VLOOKUP(A1106,'Medical Examinations'!A$1:J3441,10,0)</f>
        <v>Obesity</v>
      </c>
      <c r="K1106" t="str">
        <f>VLOOKUP(A1106,'Medical Examinations'!A$1:K3440,11,0)</f>
        <v>Diabetes</v>
      </c>
      <c r="L1106" t="str">
        <f>VLOOKUP(A1106,'Hospitalisation Details'!A$1:L3448,12,0)</f>
        <v>23-Sep-1968</v>
      </c>
      <c r="M1106">
        <f>VLOOKUP(A1106,'Hospitalisation Details'!A$1:F3449,6,0)</f>
        <v>10231.5</v>
      </c>
      <c r="N1106" s="15" t="str">
        <f>VLOOKUP(A1106,'Hospitalisation Details'!A$1:G3448,7,0)</f>
        <v>tier - 3</v>
      </c>
      <c r="O1106" s="15" t="str">
        <f>VLOOKUP(A1106,'Hospitalisation Details'!A$1:H3449,8,0)</f>
        <v>tier - 1</v>
      </c>
      <c r="P1106" t="str">
        <f>VLOOKUP(A1106,'Hospitalisation Details'!A$1:I3449,9,0)</f>
        <v>R1012</v>
      </c>
      <c r="Q1106" s="15">
        <f>VLOOKUP(A1106,'Hospitalisation Details'!A$1:M3449,13,0)</f>
        <v>54</v>
      </c>
    </row>
    <row r="1107" spans="1:17" ht="15" x14ac:dyDescent="0.25">
      <c r="A1107" s="1" t="s">
        <v>1265</v>
      </c>
      <c r="B1107" t="str">
        <f>VLOOKUP(A1107,'Customer Names'!A$1:D3442,4,0)</f>
        <v>Paul</v>
      </c>
      <c r="C1107">
        <f>VLOOKUP(A1107,'Medical Examinations'!A$1:B3442,2,0)</f>
        <v>38.28</v>
      </c>
      <c r="D1107">
        <f>VLOOKUP(A1107,'Medical Examinations'!A$1:C3443,3,0)</f>
        <v>10.17</v>
      </c>
      <c r="E1107" s="15" t="str">
        <f>VLOOKUP(A1107,'Medical Examinations'!A$1:D3442,4,0)</f>
        <v>Yes</v>
      </c>
      <c r="F1107" s="15" t="str">
        <f>VLOOKUP(A1107,'Medical Examinations'!A$1:E3442,5,0)</f>
        <v>NO</v>
      </c>
      <c r="G1107" s="15" t="str">
        <f>VLOOKUP(A1107,'Medical Examinations'!A$1:F3442,6,0)</f>
        <v>NO</v>
      </c>
      <c r="H1107" s="15">
        <f>VLOOKUP(A1107,'Medical Examinations'!A$1:G3442,7,0)</f>
        <v>0</v>
      </c>
      <c r="I1107" t="str">
        <f>VLOOKUP(A1107,'Medical Examinations'!A$1:H3441,8,0)</f>
        <v>NO</v>
      </c>
      <c r="J1107" t="str">
        <f>VLOOKUP(A1107,'Medical Examinations'!A$1:J3442,10,0)</f>
        <v>Over Weight</v>
      </c>
      <c r="K1107" t="str">
        <f>VLOOKUP(A1107,'Medical Examinations'!A$1:K3441,11,0)</f>
        <v>Diabetes</v>
      </c>
      <c r="L1107" t="str">
        <f>VLOOKUP(A1107,'Hospitalisation Details'!A$1:L3449,12,0)</f>
        <v>28-Jun-1967</v>
      </c>
      <c r="M1107">
        <f>VLOOKUP(A1107,'Hospitalisation Details'!A$1:F3450,6,0)</f>
        <v>10226.280000000001</v>
      </c>
      <c r="N1107" s="15" t="str">
        <f>VLOOKUP(A1107,'Hospitalisation Details'!A$1:G3449,7,0)</f>
        <v>tier - 3</v>
      </c>
      <c r="O1107" s="15" t="str">
        <f>VLOOKUP(A1107,'Hospitalisation Details'!A$1:H3450,8,0)</f>
        <v>tier - 3</v>
      </c>
      <c r="P1107" t="str">
        <f>VLOOKUP(A1107,'Hospitalisation Details'!A$1:I3450,9,0)</f>
        <v>R1013</v>
      </c>
      <c r="Q1107" s="15">
        <f>VLOOKUP(A1107,'Hospitalisation Details'!A$1:M3450,13,0)</f>
        <v>55</v>
      </c>
    </row>
    <row r="1108" spans="1:17" ht="15" x14ac:dyDescent="0.25">
      <c r="A1108" s="1" t="s">
        <v>1264</v>
      </c>
      <c r="B1108" t="str">
        <f>VLOOKUP(A1108,'Customer Names'!A$1:D3443,4,0)</f>
        <v>Trail</v>
      </c>
      <c r="C1108">
        <f>VLOOKUP(A1108,'Medical Examinations'!A$1:B3443,2,0)</f>
        <v>29.9</v>
      </c>
      <c r="D1108">
        <f>VLOOKUP(A1108,'Medical Examinations'!A$1:C3444,3,0)</f>
        <v>8.9600000000000009</v>
      </c>
      <c r="E1108" s="15" t="str">
        <f>VLOOKUP(A1108,'Medical Examinations'!A$1:D3443,4,0)</f>
        <v>Yes</v>
      </c>
      <c r="F1108" s="15" t="str">
        <f>VLOOKUP(A1108,'Medical Examinations'!A$1:E3443,5,0)</f>
        <v>NO</v>
      </c>
      <c r="G1108" s="15" t="str">
        <f>VLOOKUP(A1108,'Medical Examinations'!A$1:F3443,6,0)</f>
        <v>NO</v>
      </c>
      <c r="H1108" s="15">
        <f>VLOOKUP(A1108,'Medical Examinations'!A$1:G3443,7,0)</f>
        <v>0</v>
      </c>
      <c r="I1108" t="str">
        <f>VLOOKUP(A1108,'Medical Examinations'!A$1:H3442,8,0)</f>
        <v>NO</v>
      </c>
      <c r="J1108" t="str">
        <f>VLOOKUP(A1108,'Medical Examinations'!A$1:J3443,10,0)</f>
        <v>NormalWeight</v>
      </c>
      <c r="K1108" t="str">
        <f>VLOOKUP(A1108,'Medical Examinations'!A$1:K3442,11,0)</f>
        <v>Diabetes</v>
      </c>
      <c r="L1108" t="str">
        <f>VLOOKUP(A1108,'Hospitalisation Details'!A$1:L3450,12,0)</f>
        <v>26-Sep-1967</v>
      </c>
      <c r="M1108">
        <f>VLOOKUP(A1108,'Hospitalisation Details'!A$1:F3451,6,0)</f>
        <v>10214.64</v>
      </c>
      <c r="N1108" s="15" t="str">
        <f>VLOOKUP(A1108,'Hospitalisation Details'!A$1:G3450,7,0)</f>
        <v>tier - 3</v>
      </c>
      <c r="O1108" s="15" t="str">
        <f>VLOOKUP(A1108,'Hospitalisation Details'!A$1:H3451,8,0)</f>
        <v>tier - 2</v>
      </c>
      <c r="P1108" t="str">
        <f>VLOOKUP(A1108,'Hospitalisation Details'!A$1:I3451,9,0)</f>
        <v>R1011</v>
      </c>
      <c r="Q1108" s="15">
        <f>VLOOKUP(A1108,'Hospitalisation Details'!A$1:M3451,13,0)</f>
        <v>55</v>
      </c>
    </row>
    <row r="1109" spans="1:17" ht="15" x14ac:dyDescent="0.25">
      <c r="A1109" s="1" t="s">
        <v>1263</v>
      </c>
      <c r="B1109" t="str">
        <f>VLOOKUP(A1109,'Customer Names'!A$1:D3444,4,0)</f>
        <v>Benton</v>
      </c>
      <c r="C1109">
        <f>VLOOKUP(A1109,'Medical Examinations'!A$1:B3444,2,0)</f>
        <v>23.18</v>
      </c>
      <c r="D1109">
        <f>VLOOKUP(A1109,'Medical Examinations'!A$1:C3445,3,0)</f>
        <v>6.96</v>
      </c>
      <c r="E1109" s="15" t="str">
        <f>VLOOKUP(A1109,'Medical Examinations'!A$1:D3444,4,0)</f>
        <v>Yes</v>
      </c>
      <c r="F1109" s="15" t="str">
        <f>VLOOKUP(A1109,'Medical Examinations'!A$1:E3444,5,0)</f>
        <v>NO</v>
      </c>
      <c r="G1109" s="15" t="str">
        <f>VLOOKUP(A1109,'Medical Examinations'!A$1:F3444,6,0)</f>
        <v>NO</v>
      </c>
      <c r="H1109" s="15">
        <f>VLOOKUP(A1109,'Medical Examinations'!A$1:G3444,7,0)</f>
        <v>2</v>
      </c>
      <c r="I1109" t="str">
        <f>VLOOKUP(A1109,'Medical Examinations'!A$1:H3443,8,0)</f>
        <v>NO</v>
      </c>
      <c r="J1109" t="str">
        <f>VLOOKUP(A1109,'Medical Examinations'!A$1:J3444,10,0)</f>
        <v>Obesity</v>
      </c>
      <c r="K1109" t="str">
        <f>VLOOKUP(A1109,'Medical Examinations'!A$1:K3443,11,0)</f>
        <v>Diabetes</v>
      </c>
      <c r="L1109" t="str">
        <f>VLOOKUP(A1109,'Hospitalisation Details'!A$1:L3451,12,0)</f>
        <v>24-Dec-1970</v>
      </c>
      <c r="M1109">
        <f>VLOOKUP(A1109,'Hospitalisation Details'!A$1:F3452,6,0)</f>
        <v>10197.77</v>
      </c>
      <c r="N1109" s="15" t="str">
        <f>VLOOKUP(A1109,'Hospitalisation Details'!A$1:G3451,7,0)</f>
        <v>tier - 3</v>
      </c>
      <c r="O1109" s="15" t="str">
        <f>VLOOKUP(A1109,'Hospitalisation Details'!A$1:H3452,8,0)</f>
        <v>tier - 1</v>
      </c>
      <c r="P1109" t="str">
        <f>VLOOKUP(A1109,'Hospitalisation Details'!A$1:I3452,9,0)</f>
        <v>R1024</v>
      </c>
      <c r="Q1109" s="15">
        <f>VLOOKUP(A1109,'Hospitalisation Details'!A$1:M3452,13,0)</f>
        <v>52</v>
      </c>
    </row>
    <row r="1110" spans="1:17" ht="15" x14ac:dyDescent="0.25">
      <c r="A1110" s="1" t="s">
        <v>1262</v>
      </c>
      <c r="B1110" t="str">
        <f>VLOOKUP(A1110,'Customer Names'!A$1:D3445,4,0)</f>
        <v>Bauman</v>
      </c>
      <c r="C1110">
        <f>VLOOKUP(A1110,'Medical Examinations'!A$1:B3445,2,0)</f>
        <v>33.020000000000003</v>
      </c>
      <c r="D1110">
        <f>VLOOKUP(A1110,'Medical Examinations'!A$1:C3446,3,0)</f>
        <v>5.07</v>
      </c>
      <c r="E1110" s="15" t="str">
        <f>VLOOKUP(A1110,'Medical Examinations'!A$1:D3445,4,0)</f>
        <v>Yes</v>
      </c>
      <c r="F1110" s="15" t="str">
        <f>VLOOKUP(A1110,'Medical Examinations'!A$1:E3445,5,0)</f>
        <v>NO</v>
      </c>
      <c r="G1110" s="15" t="str">
        <f>VLOOKUP(A1110,'Medical Examinations'!A$1:F3445,6,0)</f>
        <v>NO</v>
      </c>
      <c r="H1110" s="15">
        <f>VLOOKUP(A1110,'Medical Examinations'!A$1:G3445,7,0)</f>
        <v>0</v>
      </c>
      <c r="I1110" t="str">
        <f>VLOOKUP(A1110,'Medical Examinations'!A$1:H3444,8,0)</f>
        <v>NO</v>
      </c>
      <c r="J1110" t="str">
        <f>VLOOKUP(A1110,'Medical Examinations'!A$1:J3445,10,0)</f>
        <v>Over Weight</v>
      </c>
      <c r="K1110" t="str">
        <f>VLOOKUP(A1110,'Medical Examinations'!A$1:K3444,11,0)</f>
        <v>Normal</v>
      </c>
      <c r="L1110" t="str">
        <f>VLOOKUP(A1110,'Hospitalisation Details'!A$1:L3452,12,0)</f>
        <v>16-Oct-1985</v>
      </c>
      <c r="M1110">
        <f>VLOOKUP(A1110,'Hospitalisation Details'!A$1:F3453,6,0)</f>
        <v>10191.82</v>
      </c>
      <c r="N1110" s="15" t="str">
        <f>VLOOKUP(A1110,'Hospitalisation Details'!A$1:G3452,7,0)</f>
        <v>tier - 3</v>
      </c>
      <c r="O1110" s="15" t="str">
        <f>VLOOKUP(A1110,'Hospitalisation Details'!A$1:H3453,8,0)</f>
        <v>tier - 2</v>
      </c>
      <c r="P1110" t="str">
        <f>VLOOKUP(A1110,'Hospitalisation Details'!A$1:I3453,9,0)</f>
        <v>R1026</v>
      </c>
      <c r="Q1110" s="15">
        <f>VLOOKUP(A1110,'Hospitalisation Details'!A$1:M3453,13,0)</f>
        <v>37</v>
      </c>
    </row>
    <row r="1111" spans="1:17" ht="15" x14ac:dyDescent="0.25">
      <c r="A1111" s="1" t="s">
        <v>1261</v>
      </c>
      <c r="B1111" t="str">
        <f>VLOOKUP(A1111,'Customer Names'!A$1:D3446,4,0)</f>
        <v>Bakula</v>
      </c>
      <c r="C1111">
        <f>VLOOKUP(A1111,'Medical Examinations'!A$1:B3446,2,0)</f>
        <v>27.29</v>
      </c>
      <c r="D1111">
        <f>VLOOKUP(A1111,'Medical Examinations'!A$1:C3447,3,0)</f>
        <v>5.85</v>
      </c>
      <c r="E1111" s="15" t="str">
        <f>VLOOKUP(A1111,'Medical Examinations'!A$1:D3446,4,0)</f>
        <v>NO</v>
      </c>
      <c r="F1111" s="15" t="str">
        <f>VLOOKUP(A1111,'Medical Examinations'!A$1:E3446,5,0)</f>
        <v>NO</v>
      </c>
      <c r="G1111" s="15" t="str">
        <f>VLOOKUP(A1111,'Medical Examinations'!A$1:F3446,6,0)</f>
        <v>NO</v>
      </c>
      <c r="H1111" s="15">
        <f>VLOOKUP(A1111,'Medical Examinations'!A$1:G3446,7,0)</f>
        <v>2</v>
      </c>
      <c r="I1111" t="str">
        <f>VLOOKUP(A1111,'Medical Examinations'!A$1:H3445,8,0)</f>
        <v>NO</v>
      </c>
      <c r="J1111" t="str">
        <f>VLOOKUP(A1111,'Medical Examinations'!A$1:J3446,10,0)</f>
        <v>NormalWeight</v>
      </c>
      <c r="K1111" t="str">
        <f>VLOOKUP(A1111,'Medical Examinations'!A$1:K3445,11,0)</f>
        <v>Pre-Diabetes</v>
      </c>
      <c r="L1111" t="str">
        <f>VLOOKUP(A1111,'Hospitalisation Details'!A$1:L3453,12,0)</f>
        <v>10-Jul-1972</v>
      </c>
      <c r="M1111">
        <f>VLOOKUP(A1111,'Hospitalisation Details'!A$1:F3454,6,0)</f>
        <v>10160.870000000001</v>
      </c>
      <c r="N1111" s="15" t="str">
        <f>VLOOKUP(A1111,'Hospitalisation Details'!A$1:G3453,7,0)</f>
        <v>tier - 3</v>
      </c>
      <c r="O1111" s="15" t="str">
        <f>VLOOKUP(A1111,'Hospitalisation Details'!A$1:H3454,8,0)</f>
        <v>tier - 3</v>
      </c>
      <c r="P1111" t="str">
        <f>VLOOKUP(A1111,'Hospitalisation Details'!A$1:I3454,9,0)</f>
        <v>R1025</v>
      </c>
      <c r="Q1111" s="15">
        <f>VLOOKUP(A1111,'Hospitalisation Details'!A$1:M3454,13,0)</f>
        <v>50</v>
      </c>
    </row>
    <row r="1112" spans="1:17" ht="15" x14ac:dyDescent="0.25">
      <c r="A1112" s="1" t="s">
        <v>1260</v>
      </c>
      <c r="B1112" t="str">
        <f>VLOOKUP(A1112,'Customer Names'!A$1:D3447,4,0)</f>
        <v>Edwards</v>
      </c>
      <c r="C1112">
        <f>VLOOKUP(A1112,'Medical Examinations'!A$1:B3447,2,0)</f>
        <v>23.18</v>
      </c>
      <c r="D1112">
        <f>VLOOKUP(A1112,'Medical Examinations'!A$1:C3448,3,0)</f>
        <v>10.56</v>
      </c>
      <c r="E1112" s="15" t="str">
        <f>VLOOKUP(A1112,'Medical Examinations'!A$1:D3447,4,0)</f>
        <v>NO</v>
      </c>
      <c r="F1112" s="15" t="str">
        <f>VLOOKUP(A1112,'Medical Examinations'!A$1:E3447,5,0)</f>
        <v>NO</v>
      </c>
      <c r="G1112" s="15" t="str">
        <f>VLOOKUP(A1112,'Medical Examinations'!A$1:F3447,6,0)</f>
        <v>NO</v>
      </c>
      <c r="H1112" s="15">
        <f>VLOOKUP(A1112,'Medical Examinations'!A$1:G3447,7,0)</f>
        <v>2</v>
      </c>
      <c r="I1112" t="str">
        <f>VLOOKUP(A1112,'Medical Examinations'!A$1:H3446,8,0)</f>
        <v>NO</v>
      </c>
      <c r="J1112" t="str">
        <f>VLOOKUP(A1112,'Medical Examinations'!A$1:J3447,10,0)</f>
        <v>Obesity</v>
      </c>
      <c r="K1112" t="str">
        <f>VLOOKUP(A1112,'Medical Examinations'!A$1:K3446,11,0)</f>
        <v>Diabetes</v>
      </c>
      <c r="L1112" t="str">
        <f>VLOOKUP(A1112,'Hospitalisation Details'!A$1:L3454,12,0)</f>
        <v>13-Oct-1973</v>
      </c>
      <c r="M1112">
        <f>VLOOKUP(A1112,'Hospitalisation Details'!A$1:F3455,6,0)</f>
        <v>10156.780000000001</v>
      </c>
      <c r="N1112" s="15" t="str">
        <f>VLOOKUP(A1112,'Hospitalisation Details'!A$1:G3454,7,0)</f>
        <v>tier - 3</v>
      </c>
      <c r="O1112" s="15" t="str">
        <f>VLOOKUP(A1112,'Hospitalisation Details'!A$1:H3455,8,0)</f>
        <v>tier - 2</v>
      </c>
      <c r="P1112" t="str">
        <f>VLOOKUP(A1112,'Hospitalisation Details'!A$1:I3455,9,0)</f>
        <v>R1012</v>
      </c>
      <c r="Q1112" s="15">
        <f>VLOOKUP(A1112,'Hospitalisation Details'!A$1:M3455,13,0)</f>
        <v>49</v>
      </c>
    </row>
    <row r="1113" spans="1:17" ht="15" x14ac:dyDescent="0.25">
      <c r="A1113" s="1" t="s">
        <v>1259</v>
      </c>
      <c r="B1113" t="str">
        <f>VLOOKUP(A1113,'Customer Names'!A$1:D3448,4,0)</f>
        <v>Davis</v>
      </c>
      <c r="C1113">
        <f>VLOOKUP(A1113,'Medical Examinations'!A$1:B3448,2,0)</f>
        <v>32.659999999999997</v>
      </c>
      <c r="D1113">
        <f>VLOOKUP(A1113,'Medical Examinations'!A$1:C3449,3,0)</f>
        <v>8.92</v>
      </c>
      <c r="E1113" s="15" t="str">
        <f>VLOOKUP(A1113,'Medical Examinations'!A$1:D3448,4,0)</f>
        <v>Yes</v>
      </c>
      <c r="F1113" s="15" t="str">
        <f>VLOOKUP(A1113,'Medical Examinations'!A$1:E3448,5,0)</f>
        <v>NO</v>
      </c>
      <c r="G1113" s="15" t="str">
        <f>VLOOKUP(A1113,'Medical Examinations'!A$1:F3448,6,0)</f>
        <v>NO</v>
      </c>
      <c r="H1113" s="15">
        <f>VLOOKUP(A1113,'Medical Examinations'!A$1:G3448,7,0)</f>
        <v>0</v>
      </c>
      <c r="I1113" t="str">
        <f>VLOOKUP(A1113,'Medical Examinations'!A$1:H3447,8,0)</f>
        <v>NO</v>
      </c>
      <c r="J1113" t="str">
        <f>VLOOKUP(A1113,'Medical Examinations'!A$1:J3448,10,0)</f>
        <v>Obesity</v>
      </c>
      <c r="K1113" t="str">
        <f>VLOOKUP(A1113,'Medical Examinations'!A$1:K3447,11,0)</f>
        <v>Diabetes</v>
      </c>
      <c r="L1113" t="str">
        <f>VLOOKUP(A1113,'Hospitalisation Details'!A$1:L3455,12,0)</f>
        <v>12-Jun-1981</v>
      </c>
      <c r="M1113">
        <f>VLOOKUP(A1113,'Hospitalisation Details'!A$1:F3456,6,0)</f>
        <v>10146.129999999999</v>
      </c>
      <c r="N1113" s="15" t="str">
        <f>VLOOKUP(A1113,'Hospitalisation Details'!A$1:G3455,7,0)</f>
        <v>tier - 3</v>
      </c>
      <c r="O1113" s="15" t="str">
        <f>VLOOKUP(A1113,'Hospitalisation Details'!A$1:H3456,8,0)</f>
        <v>tier - 1</v>
      </c>
      <c r="P1113" t="str">
        <f>VLOOKUP(A1113,'Hospitalisation Details'!A$1:I3456,9,0)</f>
        <v>R1025</v>
      </c>
      <c r="Q1113" s="15">
        <f>VLOOKUP(A1113,'Hospitalisation Details'!A$1:M3456,13,0)</f>
        <v>41</v>
      </c>
    </row>
    <row r="1114" spans="1:17" ht="15" x14ac:dyDescent="0.25">
      <c r="A1114" s="1" t="s">
        <v>1258</v>
      </c>
      <c r="B1114" t="str">
        <f>VLOOKUP(A1114,'Customer Names'!A$1:D3449,4,0)</f>
        <v>Weiler</v>
      </c>
      <c r="C1114">
        <f>VLOOKUP(A1114,'Medical Examinations'!A$1:B3449,2,0)</f>
        <v>30.78</v>
      </c>
      <c r="D1114">
        <f>VLOOKUP(A1114,'Medical Examinations'!A$1:C3450,3,0)</f>
        <v>8.6300000000000008</v>
      </c>
      <c r="E1114" s="15" t="str">
        <f>VLOOKUP(A1114,'Medical Examinations'!A$1:D3449,4,0)</f>
        <v>NO</v>
      </c>
      <c r="F1114" s="15" t="str">
        <f>VLOOKUP(A1114,'Medical Examinations'!A$1:E3449,5,0)</f>
        <v>NO</v>
      </c>
      <c r="G1114" s="15" t="str">
        <f>VLOOKUP(A1114,'Medical Examinations'!A$1:F3449,6,0)</f>
        <v>NO</v>
      </c>
      <c r="H1114" s="15">
        <f>VLOOKUP(A1114,'Medical Examinations'!A$1:G3449,7,0)</f>
        <v>0</v>
      </c>
      <c r="I1114" t="str">
        <f>VLOOKUP(A1114,'Medical Examinations'!A$1:H3448,8,0)</f>
        <v>NO</v>
      </c>
      <c r="J1114" t="str">
        <f>VLOOKUP(A1114,'Medical Examinations'!A$1:J3449,10,0)</f>
        <v>Obesity</v>
      </c>
      <c r="K1114" t="str">
        <f>VLOOKUP(A1114,'Medical Examinations'!A$1:K3448,11,0)</f>
        <v>Diabetes</v>
      </c>
      <c r="L1114" t="str">
        <f>VLOOKUP(A1114,'Hospitalisation Details'!A$1:L3456,12,0)</f>
        <v>30-Dec-1974</v>
      </c>
      <c r="M1114">
        <f>VLOOKUP(A1114,'Hospitalisation Details'!A$1:F3457,6,0)</f>
        <v>10141.14</v>
      </c>
      <c r="N1114" s="15" t="str">
        <f>VLOOKUP(A1114,'Hospitalisation Details'!A$1:G3456,7,0)</f>
        <v>tier - 3</v>
      </c>
      <c r="O1114" s="15" t="str">
        <f>VLOOKUP(A1114,'Hospitalisation Details'!A$1:H3457,8,0)</f>
        <v>tier - 1</v>
      </c>
      <c r="P1114" t="str">
        <f>VLOOKUP(A1114,'Hospitalisation Details'!A$1:I3457,9,0)</f>
        <v>R1016</v>
      </c>
      <c r="Q1114" s="15">
        <f>VLOOKUP(A1114,'Hospitalisation Details'!A$1:M3457,13,0)</f>
        <v>48</v>
      </c>
    </row>
    <row r="1115" spans="1:17" ht="15" x14ac:dyDescent="0.25">
      <c r="A1115" s="1" t="s">
        <v>1257</v>
      </c>
      <c r="B1115" t="str">
        <f>VLOOKUP(A1115,'Customer Names'!A$1:D3450,4,0)</f>
        <v>Schaaf</v>
      </c>
      <c r="C1115">
        <f>VLOOKUP(A1115,'Medical Examinations'!A$1:B3450,2,0)</f>
        <v>47.2</v>
      </c>
      <c r="D1115">
        <f>VLOOKUP(A1115,'Medical Examinations'!A$1:C3451,3,0)</f>
        <v>6.29</v>
      </c>
      <c r="E1115" s="15" t="str">
        <f>VLOOKUP(A1115,'Medical Examinations'!A$1:D3450,4,0)</f>
        <v>Yes</v>
      </c>
      <c r="F1115" s="15" t="str">
        <f>VLOOKUP(A1115,'Medical Examinations'!A$1:E3450,5,0)</f>
        <v>NO</v>
      </c>
      <c r="G1115" s="15" t="str">
        <f>VLOOKUP(A1115,'Medical Examinations'!A$1:F3450,6,0)</f>
        <v>Yes</v>
      </c>
      <c r="H1115" s="15">
        <f>VLOOKUP(A1115,'Medical Examinations'!A$1:G3450,7,0)</f>
        <v>1</v>
      </c>
      <c r="I1115" t="str">
        <f>VLOOKUP(A1115,'Medical Examinations'!A$1:H3449,8,0)</f>
        <v>NO</v>
      </c>
      <c r="J1115" t="str">
        <f>VLOOKUP(A1115,'Medical Examinations'!A$1:J3450,10,0)</f>
        <v>Obesity</v>
      </c>
      <c r="K1115" t="str">
        <f>VLOOKUP(A1115,'Medical Examinations'!A$1:K3449,11,0)</f>
        <v>Pre-Diabetes</v>
      </c>
      <c r="L1115" t="str">
        <f>VLOOKUP(A1115,'Hospitalisation Details'!A$1:L3457,12,0)</f>
        <v>5-Sep-1997</v>
      </c>
      <c r="M1115">
        <f>VLOOKUP(A1115,'Hospitalisation Details'!A$1:F3458,6,0)</f>
        <v>10139.84</v>
      </c>
      <c r="N1115" s="15" t="str">
        <f>VLOOKUP(A1115,'Hospitalisation Details'!A$1:G3457,7,0)</f>
        <v>tier - 3</v>
      </c>
      <c r="O1115" s="15" t="str">
        <f>VLOOKUP(A1115,'Hospitalisation Details'!A$1:H3458,8,0)</f>
        <v>tier - 2</v>
      </c>
      <c r="P1115" t="str">
        <f>VLOOKUP(A1115,'Hospitalisation Details'!A$1:I3458,9,0)</f>
        <v>R1012</v>
      </c>
      <c r="Q1115" s="15">
        <f>VLOOKUP(A1115,'Hospitalisation Details'!A$1:M3458,13,0)</f>
        <v>25</v>
      </c>
    </row>
    <row r="1116" spans="1:17" ht="15" x14ac:dyDescent="0.25">
      <c r="A1116" s="1" t="s">
        <v>1256</v>
      </c>
      <c r="B1116" t="str">
        <f>VLOOKUP(A1116,'Customer Names'!A$1:D3451,4,0)</f>
        <v>Sack</v>
      </c>
      <c r="C1116">
        <f>VLOOKUP(A1116,'Medical Examinations'!A$1:B3451,2,0)</f>
        <v>31.6</v>
      </c>
      <c r="D1116">
        <f>VLOOKUP(A1116,'Medical Examinations'!A$1:C3452,3,0)</f>
        <v>5.75</v>
      </c>
      <c r="E1116" s="15" t="str">
        <f>VLOOKUP(A1116,'Medical Examinations'!A$1:D3451,4,0)</f>
        <v>NO</v>
      </c>
      <c r="F1116" s="15" t="str">
        <f>VLOOKUP(A1116,'Medical Examinations'!A$1:E3451,5,0)</f>
        <v>NO</v>
      </c>
      <c r="G1116" s="15" t="str">
        <f>VLOOKUP(A1116,'Medical Examinations'!A$1:F3451,6,0)</f>
        <v>NO</v>
      </c>
      <c r="H1116" s="15">
        <f>VLOOKUP(A1116,'Medical Examinations'!A$1:G3451,7,0)</f>
        <v>2</v>
      </c>
      <c r="I1116" t="str">
        <f>VLOOKUP(A1116,'Medical Examinations'!A$1:H3450,8,0)</f>
        <v>NO</v>
      </c>
      <c r="J1116" t="str">
        <f>VLOOKUP(A1116,'Medical Examinations'!A$1:J3451,10,0)</f>
        <v>Obesity</v>
      </c>
      <c r="K1116" t="str">
        <f>VLOOKUP(A1116,'Medical Examinations'!A$1:K3450,11,0)</f>
        <v>Pre-Diabetes</v>
      </c>
      <c r="L1116" t="str">
        <f>VLOOKUP(A1116,'Hospitalisation Details'!A$1:L3458,12,0)</f>
        <v>16-Nov-1972</v>
      </c>
      <c r="M1116">
        <f>VLOOKUP(A1116,'Hospitalisation Details'!A$1:F3459,6,0)</f>
        <v>10118.42</v>
      </c>
      <c r="N1116" s="15" t="str">
        <f>VLOOKUP(A1116,'Hospitalisation Details'!A$1:G3458,7,0)</f>
        <v>tier - 3</v>
      </c>
      <c r="O1116" s="15" t="str">
        <f>VLOOKUP(A1116,'Hospitalisation Details'!A$1:H3459,8,0)</f>
        <v>tier - 3</v>
      </c>
      <c r="P1116" t="str">
        <f>VLOOKUP(A1116,'Hospitalisation Details'!A$1:I3459,9,0)</f>
        <v>R1011</v>
      </c>
      <c r="Q1116" s="15">
        <f>VLOOKUP(A1116,'Hospitalisation Details'!A$1:M3459,13,0)</f>
        <v>50</v>
      </c>
    </row>
    <row r="1117" spans="1:17" ht="15" x14ac:dyDescent="0.25">
      <c r="A1117" s="1" t="s">
        <v>1255</v>
      </c>
      <c r="B1117" t="str">
        <f>VLOOKUP(A1117,'Customer Names'!A$1:D3452,4,0)</f>
        <v>Chenard</v>
      </c>
      <c r="C1117">
        <f>VLOOKUP(A1117,'Medical Examinations'!A$1:B3452,2,0)</f>
        <v>33.914999999999999</v>
      </c>
      <c r="D1117">
        <f>VLOOKUP(A1117,'Medical Examinations'!A$1:C3453,3,0)</f>
        <v>6.66</v>
      </c>
      <c r="E1117" s="15" t="str">
        <f>VLOOKUP(A1117,'Medical Examinations'!A$1:D3452,4,0)</f>
        <v>Yes</v>
      </c>
      <c r="F1117" s="15" t="str">
        <f>VLOOKUP(A1117,'Medical Examinations'!A$1:E3452,5,0)</f>
        <v>NO</v>
      </c>
      <c r="G1117" s="15" t="str">
        <f>VLOOKUP(A1117,'Medical Examinations'!A$1:F3452,6,0)</f>
        <v>NO</v>
      </c>
      <c r="H1117" s="15">
        <f>VLOOKUP(A1117,'Medical Examinations'!A$1:G3452,7,0)</f>
        <v>1</v>
      </c>
      <c r="I1117" t="str">
        <f>VLOOKUP(A1117,'Medical Examinations'!A$1:H3451,8,0)</f>
        <v>NO</v>
      </c>
      <c r="J1117" t="str">
        <f>VLOOKUP(A1117,'Medical Examinations'!A$1:J3452,10,0)</f>
        <v>NormalWeight</v>
      </c>
      <c r="K1117" t="str">
        <f>VLOOKUP(A1117,'Medical Examinations'!A$1:K3451,11,0)</f>
        <v>Diabetes</v>
      </c>
      <c r="L1117" t="str">
        <f>VLOOKUP(A1117,'Hospitalisation Details'!A$1:L3459,12,0)</f>
        <v>2-Jul-1975</v>
      </c>
      <c r="M1117">
        <f>VLOOKUP(A1117,'Hospitalisation Details'!A$1:F3460,6,0)</f>
        <v>10115.01</v>
      </c>
      <c r="N1117" s="15" t="str">
        <f>VLOOKUP(A1117,'Hospitalisation Details'!A$1:G3459,7,0)</f>
        <v>tier - 3</v>
      </c>
      <c r="O1117" s="15" t="str">
        <f>VLOOKUP(A1117,'Hospitalisation Details'!A$1:H3460,8,0)</f>
        <v>tier - 3</v>
      </c>
      <c r="P1117" t="str">
        <f>VLOOKUP(A1117,'Hospitalisation Details'!A$1:I3460,9,0)</f>
        <v>R1012</v>
      </c>
      <c r="Q1117" s="15">
        <f>VLOOKUP(A1117,'Hospitalisation Details'!A$1:M3460,13,0)</f>
        <v>47</v>
      </c>
    </row>
    <row r="1118" spans="1:17" ht="15" x14ac:dyDescent="0.25">
      <c r="A1118" s="1" t="s">
        <v>1254</v>
      </c>
      <c r="B1118" t="str">
        <f>VLOOKUP(A1118,'Customer Names'!A$1:D3453,4,0)</f>
        <v>Williamson</v>
      </c>
      <c r="C1118">
        <f>VLOOKUP(A1118,'Medical Examinations'!A$1:B3453,2,0)</f>
        <v>23.54</v>
      </c>
      <c r="D1118">
        <f>VLOOKUP(A1118,'Medical Examinations'!A$1:C3454,3,0)</f>
        <v>5.0999999999999996</v>
      </c>
      <c r="E1118" s="15" t="str">
        <f>VLOOKUP(A1118,'Medical Examinations'!A$1:D3453,4,0)</f>
        <v>NO</v>
      </c>
      <c r="F1118" s="15" t="str">
        <f>VLOOKUP(A1118,'Medical Examinations'!A$1:E3453,5,0)</f>
        <v>NO</v>
      </c>
      <c r="G1118" s="15" t="str">
        <f>VLOOKUP(A1118,'Medical Examinations'!A$1:F3453,6,0)</f>
        <v>NO</v>
      </c>
      <c r="H1118" s="15">
        <f>VLOOKUP(A1118,'Medical Examinations'!A$1:G3453,7,0)</f>
        <v>2</v>
      </c>
      <c r="I1118" t="str">
        <f>VLOOKUP(A1118,'Medical Examinations'!A$1:H3452,8,0)</f>
        <v>NO</v>
      </c>
      <c r="J1118" t="str">
        <f>VLOOKUP(A1118,'Medical Examinations'!A$1:J3453,10,0)</f>
        <v>Over Weight</v>
      </c>
      <c r="K1118" t="str">
        <f>VLOOKUP(A1118,'Medical Examinations'!A$1:K3452,11,0)</f>
        <v>Normal</v>
      </c>
      <c r="L1118" t="str">
        <f>VLOOKUP(A1118,'Hospitalisation Details'!A$1:L3460,12,0)</f>
        <v>8-Aug-1972</v>
      </c>
      <c r="M1118">
        <f>VLOOKUP(A1118,'Hospitalisation Details'!A$1:F3461,6,0)</f>
        <v>10107.219999999999</v>
      </c>
      <c r="N1118" s="15" t="str">
        <f>VLOOKUP(A1118,'Hospitalisation Details'!A$1:G3460,7,0)</f>
        <v>tier - 3</v>
      </c>
      <c r="O1118" s="15" t="str">
        <f>VLOOKUP(A1118,'Hospitalisation Details'!A$1:H3461,8,0)</f>
        <v>tier - 1</v>
      </c>
      <c r="P1118" t="str">
        <f>VLOOKUP(A1118,'Hospitalisation Details'!A$1:I3461,9,0)</f>
        <v>R1013</v>
      </c>
      <c r="Q1118" s="15">
        <f>VLOOKUP(A1118,'Hospitalisation Details'!A$1:M3461,13,0)</f>
        <v>50</v>
      </c>
    </row>
    <row r="1119" spans="1:17" ht="15" x14ac:dyDescent="0.25">
      <c r="A1119" s="1" t="s">
        <v>1253</v>
      </c>
      <c r="B1119" t="str">
        <f>VLOOKUP(A1119,'Customer Names'!A$1:D3454,4,0)</f>
        <v>Dollas</v>
      </c>
      <c r="C1119">
        <f>VLOOKUP(A1119,'Medical Examinations'!A$1:B3454,2,0)</f>
        <v>27.074999999999999</v>
      </c>
      <c r="D1119">
        <f>VLOOKUP(A1119,'Medical Examinations'!A$1:C3455,3,0)</f>
        <v>4.41</v>
      </c>
      <c r="E1119" s="15" t="str">
        <f>VLOOKUP(A1119,'Medical Examinations'!A$1:D3454,4,0)</f>
        <v>NO</v>
      </c>
      <c r="F1119" s="15" t="str">
        <f>VLOOKUP(A1119,'Medical Examinations'!A$1:E3454,5,0)</f>
        <v>NO</v>
      </c>
      <c r="G1119" s="15" t="str">
        <f>VLOOKUP(A1119,'Medical Examinations'!A$1:F3454,6,0)</f>
        <v>NO</v>
      </c>
      <c r="H1119" s="15">
        <f>VLOOKUP(A1119,'Medical Examinations'!A$1:G3454,7,0)</f>
        <v>2</v>
      </c>
      <c r="I1119" t="str">
        <f>VLOOKUP(A1119,'Medical Examinations'!A$1:H3453,8,0)</f>
        <v>NO</v>
      </c>
      <c r="J1119" t="str">
        <f>VLOOKUP(A1119,'Medical Examinations'!A$1:J3454,10,0)</f>
        <v>Over Weight</v>
      </c>
      <c r="K1119" t="str">
        <f>VLOOKUP(A1119,'Medical Examinations'!A$1:K3453,11,0)</f>
        <v>Normal</v>
      </c>
      <c r="L1119" t="str">
        <f>VLOOKUP(A1119,'Hospitalisation Details'!A$1:L3461,12,0)</f>
        <v>19-Oct-1972</v>
      </c>
      <c r="M1119">
        <f>VLOOKUP(A1119,'Hospitalisation Details'!A$1:F3462,6,0)</f>
        <v>10106.129999999999</v>
      </c>
      <c r="N1119" s="15" t="str">
        <f>VLOOKUP(A1119,'Hospitalisation Details'!A$1:G3461,7,0)</f>
        <v>tier - 3</v>
      </c>
      <c r="O1119" s="15" t="str">
        <f>VLOOKUP(A1119,'Hospitalisation Details'!A$1:H3462,8,0)</f>
        <v>tier - 1</v>
      </c>
      <c r="P1119" t="str">
        <f>VLOOKUP(A1119,'Hospitalisation Details'!A$1:I3462,9,0)</f>
        <v>R1024</v>
      </c>
      <c r="Q1119" s="15">
        <f>VLOOKUP(A1119,'Hospitalisation Details'!A$1:M3462,13,0)</f>
        <v>50</v>
      </c>
    </row>
    <row r="1120" spans="1:17" ht="15" x14ac:dyDescent="0.25">
      <c r="A1120" s="1" t="s">
        <v>1252</v>
      </c>
      <c r="B1120" t="str">
        <f>VLOOKUP(A1120,'Customer Names'!A$1:D3455,4,0)</f>
        <v>Sprague</v>
      </c>
      <c r="C1120">
        <f>VLOOKUP(A1120,'Medical Examinations'!A$1:B3455,2,0)</f>
        <v>25.8</v>
      </c>
      <c r="D1120">
        <f>VLOOKUP(A1120,'Medical Examinations'!A$1:C3456,3,0)</f>
        <v>5.52</v>
      </c>
      <c r="E1120" s="15" t="str">
        <f>VLOOKUP(A1120,'Medical Examinations'!A$1:D3455,4,0)</f>
        <v>Yes</v>
      </c>
      <c r="F1120" s="15" t="str">
        <f>VLOOKUP(A1120,'Medical Examinations'!A$1:E3455,5,0)</f>
        <v>NO</v>
      </c>
      <c r="G1120" s="15" t="str">
        <f>VLOOKUP(A1120,'Medical Examinations'!A$1:F3455,6,0)</f>
        <v>NO</v>
      </c>
      <c r="H1120" s="15">
        <f>VLOOKUP(A1120,'Medical Examinations'!A$1:G3455,7,0)</f>
        <v>0</v>
      </c>
      <c r="I1120" t="str">
        <f>VLOOKUP(A1120,'Medical Examinations'!A$1:H3454,8,0)</f>
        <v>NO</v>
      </c>
      <c r="J1120" t="str">
        <f>VLOOKUP(A1120,'Medical Examinations'!A$1:J3455,10,0)</f>
        <v>Obesity</v>
      </c>
      <c r="K1120" t="str">
        <f>VLOOKUP(A1120,'Medical Examinations'!A$1:K3454,11,0)</f>
        <v>Normal</v>
      </c>
      <c r="L1120" t="str">
        <f>VLOOKUP(A1120,'Hospitalisation Details'!A$1:L3462,12,0)</f>
        <v>19-Dec-1976</v>
      </c>
      <c r="M1120">
        <f>VLOOKUP(A1120,'Hospitalisation Details'!A$1:F3463,6,0)</f>
        <v>10096.969999999999</v>
      </c>
      <c r="N1120" s="15" t="str">
        <f>VLOOKUP(A1120,'Hospitalisation Details'!A$1:G3462,7,0)</f>
        <v>tier - 3</v>
      </c>
      <c r="O1120" s="15" t="str">
        <f>VLOOKUP(A1120,'Hospitalisation Details'!A$1:H3463,8,0)</f>
        <v>tier - 2</v>
      </c>
      <c r="P1120" t="str">
        <f>VLOOKUP(A1120,'Hospitalisation Details'!A$1:I3463,9,0)</f>
        <v>R1011</v>
      </c>
      <c r="Q1120" s="15">
        <f>VLOOKUP(A1120,'Hospitalisation Details'!A$1:M3463,13,0)</f>
        <v>46</v>
      </c>
    </row>
    <row r="1121" spans="1:17" ht="15" x14ac:dyDescent="0.25">
      <c r="A1121" s="1" t="s">
        <v>1251</v>
      </c>
      <c r="B1121" t="str">
        <f>VLOOKUP(A1121,'Customer Names'!A$1:D3456,4,0)</f>
        <v>Michell</v>
      </c>
      <c r="C1121">
        <f>VLOOKUP(A1121,'Medical Examinations'!A$1:B3456,2,0)</f>
        <v>36.1</v>
      </c>
      <c r="D1121">
        <f>VLOOKUP(A1121,'Medical Examinations'!A$1:C3457,3,0)</f>
        <v>4.62</v>
      </c>
      <c r="E1121" s="15" t="str">
        <f>VLOOKUP(A1121,'Medical Examinations'!A$1:D3456,4,0)</f>
        <v>Yes</v>
      </c>
      <c r="F1121" s="15" t="str">
        <f>VLOOKUP(A1121,'Medical Examinations'!A$1:E3456,5,0)</f>
        <v>NO</v>
      </c>
      <c r="G1121" s="15" t="str">
        <f>VLOOKUP(A1121,'Medical Examinations'!A$1:F3456,6,0)</f>
        <v>Yes</v>
      </c>
      <c r="H1121" s="15">
        <f>VLOOKUP(A1121,'Medical Examinations'!A$1:G3456,7,0)</f>
        <v>1</v>
      </c>
      <c r="I1121" t="str">
        <f>VLOOKUP(A1121,'Medical Examinations'!A$1:H3455,8,0)</f>
        <v>NO</v>
      </c>
      <c r="J1121" t="str">
        <f>VLOOKUP(A1121,'Medical Examinations'!A$1:J3456,10,0)</f>
        <v>Obesity</v>
      </c>
      <c r="K1121" t="str">
        <f>VLOOKUP(A1121,'Medical Examinations'!A$1:K3455,11,0)</f>
        <v>Normal</v>
      </c>
      <c r="L1121" t="str">
        <f>VLOOKUP(A1121,'Hospitalisation Details'!A$1:L3463,12,0)</f>
        <v>3-Jul-1969</v>
      </c>
      <c r="M1121">
        <f>VLOOKUP(A1121,'Hospitalisation Details'!A$1:F3464,6,0)</f>
        <v>10085.85</v>
      </c>
      <c r="N1121" s="15" t="str">
        <f>VLOOKUP(A1121,'Hospitalisation Details'!A$1:G3463,7,0)</f>
        <v>tier - 3</v>
      </c>
      <c r="O1121" s="15" t="str">
        <f>VLOOKUP(A1121,'Hospitalisation Details'!A$1:H3464,8,0)</f>
        <v>tier - 3</v>
      </c>
      <c r="P1121" t="str">
        <f>VLOOKUP(A1121,'Hospitalisation Details'!A$1:I3464,9,0)</f>
        <v>R1011</v>
      </c>
      <c r="Q1121" s="15">
        <f>VLOOKUP(A1121,'Hospitalisation Details'!A$1:M3464,13,0)</f>
        <v>53</v>
      </c>
    </row>
    <row r="1122" spans="1:17" ht="15" x14ac:dyDescent="0.25">
      <c r="A1122" s="1" t="s">
        <v>1250</v>
      </c>
      <c r="B1122" t="str">
        <f>VLOOKUP(A1122,'Customer Names'!A$1:D3457,4,0)</f>
        <v>Datwyler</v>
      </c>
      <c r="C1122">
        <f>VLOOKUP(A1122,'Medical Examinations'!A$1:B3457,2,0)</f>
        <v>30.495000000000001</v>
      </c>
      <c r="D1122">
        <f>VLOOKUP(A1122,'Medical Examinations'!A$1:C3458,3,0)</f>
        <v>5.74</v>
      </c>
      <c r="E1122" s="15" t="str">
        <f>VLOOKUP(A1122,'Medical Examinations'!A$1:D3457,4,0)</f>
        <v>Yes</v>
      </c>
      <c r="F1122" s="15" t="str">
        <f>VLOOKUP(A1122,'Medical Examinations'!A$1:E3457,5,0)</f>
        <v>NO</v>
      </c>
      <c r="G1122" s="15" t="str">
        <f>VLOOKUP(A1122,'Medical Examinations'!A$1:F3457,6,0)</f>
        <v>Yes</v>
      </c>
      <c r="H1122" s="15">
        <f>VLOOKUP(A1122,'Medical Examinations'!A$1:G3457,7,0)</f>
        <v>1</v>
      </c>
      <c r="I1122" t="str">
        <f>VLOOKUP(A1122,'Medical Examinations'!A$1:H3456,8,0)</f>
        <v>NO</v>
      </c>
      <c r="J1122" t="str">
        <f>VLOOKUP(A1122,'Medical Examinations'!A$1:J3457,10,0)</f>
        <v>NormalWeight</v>
      </c>
      <c r="K1122" t="str">
        <f>VLOOKUP(A1122,'Medical Examinations'!A$1:K3456,11,0)</f>
        <v>Pre-Diabetes</v>
      </c>
      <c r="L1122" t="str">
        <f>VLOOKUP(A1122,'Hospitalisation Details'!A$1:L3464,12,0)</f>
        <v>27-Oct-1969</v>
      </c>
      <c r="M1122">
        <f>VLOOKUP(A1122,'Hospitalisation Details'!A$1:F3465,6,0)</f>
        <v>10072.06</v>
      </c>
      <c r="N1122" s="15" t="str">
        <f>VLOOKUP(A1122,'Hospitalisation Details'!A$1:G3464,7,0)</f>
        <v>tier - 3</v>
      </c>
      <c r="O1122" s="15" t="str">
        <f>VLOOKUP(A1122,'Hospitalisation Details'!A$1:H3465,8,0)</f>
        <v>tier - 1</v>
      </c>
      <c r="P1122" t="str">
        <f>VLOOKUP(A1122,'Hospitalisation Details'!A$1:I3465,9,0)</f>
        <v>R1017</v>
      </c>
      <c r="Q1122" s="15">
        <f>VLOOKUP(A1122,'Hospitalisation Details'!A$1:M3465,13,0)</f>
        <v>53</v>
      </c>
    </row>
    <row r="1123" spans="1:17" ht="15" x14ac:dyDescent="0.25">
      <c r="A1123" s="1" t="s">
        <v>1249</v>
      </c>
      <c r="B1123" t="str">
        <f>VLOOKUP(A1123,'Customer Names'!A$1:D3458,4,0)</f>
        <v>Mead</v>
      </c>
      <c r="C1123">
        <f>VLOOKUP(A1123,'Medical Examinations'!A$1:B3458,2,0)</f>
        <v>21.4</v>
      </c>
      <c r="D1123">
        <f>VLOOKUP(A1123,'Medical Examinations'!A$1:C3459,3,0)</f>
        <v>6.3</v>
      </c>
      <c r="E1123" s="15" t="str">
        <f>VLOOKUP(A1123,'Medical Examinations'!A$1:D3458,4,0)</f>
        <v>Yes</v>
      </c>
      <c r="F1123" s="15" t="str">
        <f>VLOOKUP(A1123,'Medical Examinations'!A$1:E3458,5,0)</f>
        <v>NO</v>
      </c>
      <c r="G1123" s="15" t="str">
        <f>VLOOKUP(A1123,'Medical Examinations'!A$1:F3458,6,0)</f>
        <v>Yes</v>
      </c>
      <c r="H1123" s="15">
        <f>VLOOKUP(A1123,'Medical Examinations'!A$1:G3458,7,0)</f>
        <v>1</v>
      </c>
      <c r="I1123" t="str">
        <f>VLOOKUP(A1123,'Medical Examinations'!A$1:H3457,8,0)</f>
        <v>NO</v>
      </c>
      <c r="J1123" t="str">
        <f>VLOOKUP(A1123,'Medical Examinations'!A$1:J3458,10,0)</f>
        <v>Obesity</v>
      </c>
      <c r="K1123" t="str">
        <f>VLOOKUP(A1123,'Medical Examinations'!A$1:K3457,11,0)</f>
        <v>Pre-Diabetes</v>
      </c>
      <c r="L1123" t="str">
        <f>VLOOKUP(A1123,'Hospitalisation Details'!A$1:L3465,12,0)</f>
        <v>22-Aug-1969</v>
      </c>
      <c r="M1123">
        <f>VLOOKUP(A1123,'Hospitalisation Details'!A$1:F3466,6,0)</f>
        <v>10065.41</v>
      </c>
      <c r="N1123" s="15" t="str">
        <f>VLOOKUP(A1123,'Hospitalisation Details'!A$1:G3465,7,0)</f>
        <v>tier - 3</v>
      </c>
      <c r="O1123" s="15" t="str">
        <f>VLOOKUP(A1123,'Hospitalisation Details'!A$1:H3466,8,0)</f>
        <v>tier - 2</v>
      </c>
      <c r="P1123" t="str">
        <f>VLOOKUP(A1123,'Hospitalisation Details'!A$1:I3466,9,0)</f>
        <v>R1011</v>
      </c>
      <c r="Q1123" s="15">
        <f>VLOOKUP(A1123,'Hospitalisation Details'!A$1:M3466,13,0)</f>
        <v>53</v>
      </c>
    </row>
    <row r="1124" spans="1:17" ht="15" x14ac:dyDescent="0.25">
      <c r="A1124" s="1" t="s">
        <v>1248</v>
      </c>
      <c r="B1124" t="str">
        <f>VLOOKUP(A1124,'Customer Names'!A$1:D3459,4,0)</f>
        <v>Kennedy</v>
      </c>
      <c r="C1124">
        <f>VLOOKUP(A1124,'Medical Examinations'!A$1:B3459,2,0)</f>
        <v>32.299999999999997</v>
      </c>
      <c r="D1124">
        <f>VLOOKUP(A1124,'Medical Examinations'!A$1:C3460,3,0)</f>
        <v>10.27</v>
      </c>
      <c r="E1124" s="15" t="str">
        <f>VLOOKUP(A1124,'Medical Examinations'!A$1:D3459,4,0)</f>
        <v>NO</v>
      </c>
      <c r="F1124" s="15" t="str">
        <f>VLOOKUP(A1124,'Medical Examinations'!A$1:E3459,5,0)</f>
        <v>NO</v>
      </c>
      <c r="G1124" s="15" t="str">
        <f>VLOOKUP(A1124,'Medical Examinations'!A$1:F3459,6,0)</f>
        <v>NO</v>
      </c>
      <c r="H1124" s="15">
        <f>VLOOKUP(A1124,'Medical Examinations'!A$1:G3459,7,0)</f>
        <v>0</v>
      </c>
      <c r="I1124" t="str">
        <f>VLOOKUP(A1124,'Medical Examinations'!A$1:H3458,8,0)</f>
        <v>NO</v>
      </c>
      <c r="J1124" t="str">
        <f>VLOOKUP(A1124,'Medical Examinations'!A$1:J3459,10,0)</f>
        <v>Over Weight</v>
      </c>
      <c r="K1124" t="str">
        <f>VLOOKUP(A1124,'Medical Examinations'!A$1:K3458,11,0)</f>
        <v>Diabetes</v>
      </c>
      <c r="L1124" t="str">
        <f>VLOOKUP(A1124,'Hospitalisation Details'!A$1:L3466,12,0)</f>
        <v>30-Aug-1974</v>
      </c>
      <c r="M1124">
        <f>VLOOKUP(A1124,'Hospitalisation Details'!A$1:F3467,6,0)</f>
        <v>10043.25</v>
      </c>
      <c r="N1124" s="15" t="str">
        <f>VLOOKUP(A1124,'Hospitalisation Details'!A$1:G3466,7,0)</f>
        <v>tier - 3</v>
      </c>
      <c r="O1124" s="15" t="str">
        <f>VLOOKUP(A1124,'Hospitalisation Details'!A$1:H3467,8,0)</f>
        <v>tier - 2</v>
      </c>
      <c r="P1124" t="str">
        <f>VLOOKUP(A1124,'Hospitalisation Details'!A$1:I3467,9,0)</f>
        <v>R1024</v>
      </c>
      <c r="Q1124" s="15">
        <f>VLOOKUP(A1124,'Hospitalisation Details'!A$1:M3467,13,0)</f>
        <v>48</v>
      </c>
    </row>
    <row r="1125" spans="1:17" ht="15" x14ac:dyDescent="0.25">
      <c r="A1125" s="1" t="s">
        <v>1247</v>
      </c>
      <c r="B1125" t="str">
        <f>VLOOKUP(A1125,'Customer Names'!A$1:D3460,4,0)</f>
        <v>Czech</v>
      </c>
      <c r="C1125">
        <f>VLOOKUP(A1125,'Medical Examinations'!A$1:B3460,2,0)</f>
        <v>29.78</v>
      </c>
      <c r="D1125">
        <f>VLOOKUP(A1125,'Medical Examinations'!A$1:C3461,3,0)</f>
        <v>5.85</v>
      </c>
      <c r="E1125" s="15" t="str">
        <f>VLOOKUP(A1125,'Medical Examinations'!A$1:D3460,4,0)</f>
        <v>NO</v>
      </c>
      <c r="F1125" s="15" t="str">
        <f>VLOOKUP(A1125,'Medical Examinations'!A$1:E3460,5,0)</f>
        <v>NO</v>
      </c>
      <c r="G1125" s="15" t="str">
        <f>VLOOKUP(A1125,'Medical Examinations'!A$1:F3460,6,0)</f>
        <v>Yes</v>
      </c>
      <c r="H1125" s="15">
        <f>VLOOKUP(A1125,'Medical Examinations'!A$1:G3460,7,0)</f>
        <v>1</v>
      </c>
      <c r="I1125" t="str">
        <f>VLOOKUP(A1125,'Medical Examinations'!A$1:H3459,8,0)</f>
        <v>NO</v>
      </c>
      <c r="J1125" t="str">
        <f>VLOOKUP(A1125,'Medical Examinations'!A$1:J3460,10,0)</f>
        <v>Obesity</v>
      </c>
      <c r="K1125" t="str">
        <f>VLOOKUP(A1125,'Medical Examinations'!A$1:K3459,11,0)</f>
        <v>Pre-Diabetes</v>
      </c>
      <c r="L1125" t="str">
        <f>VLOOKUP(A1125,'Hospitalisation Details'!A$1:L3467,12,0)</f>
        <v>28-Dec-1979</v>
      </c>
      <c r="M1125">
        <f>VLOOKUP(A1125,'Hospitalisation Details'!A$1:F3468,6,0)</f>
        <v>10027.15</v>
      </c>
      <c r="N1125" s="15" t="str">
        <f>VLOOKUP(A1125,'Hospitalisation Details'!A$1:G3467,7,0)</f>
        <v>tier - 3</v>
      </c>
      <c r="O1125" s="15" t="str">
        <f>VLOOKUP(A1125,'Hospitalisation Details'!A$1:H3468,8,0)</f>
        <v>tier - 1</v>
      </c>
      <c r="P1125" t="str">
        <f>VLOOKUP(A1125,'Hospitalisation Details'!A$1:I3468,9,0)</f>
        <v>R1021</v>
      </c>
      <c r="Q1125" s="15">
        <f>VLOOKUP(A1125,'Hospitalisation Details'!A$1:M3468,13,0)</f>
        <v>43</v>
      </c>
    </row>
    <row r="1126" spans="1:17" ht="15" x14ac:dyDescent="0.25">
      <c r="A1126" s="1" t="s">
        <v>1246</v>
      </c>
      <c r="B1126" t="str">
        <f>VLOOKUP(A1126,'Customer Names'!A$1:D3461,4,0)</f>
        <v>O'Brien</v>
      </c>
      <c r="C1126">
        <f>VLOOKUP(A1126,'Medical Examinations'!A$1:B3461,2,0)</f>
        <v>34.76</v>
      </c>
      <c r="D1126">
        <f>VLOOKUP(A1126,'Medical Examinations'!A$1:C3462,3,0)</f>
        <v>5.92</v>
      </c>
      <c r="E1126" s="15" t="str">
        <f>VLOOKUP(A1126,'Medical Examinations'!A$1:D3461,4,0)</f>
        <v>Yes</v>
      </c>
      <c r="F1126" s="15" t="str">
        <f>VLOOKUP(A1126,'Medical Examinations'!A$1:E3461,5,0)</f>
        <v>NO</v>
      </c>
      <c r="G1126" s="15" t="str">
        <f>VLOOKUP(A1126,'Medical Examinations'!A$1:F3461,6,0)</f>
        <v>NO</v>
      </c>
      <c r="H1126" s="15">
        <f>VLOOKUP(A1126,'Medical Examinations'!A$1:G3461,7,0)</f>
        <v>1</v>
      </c>
      <c r="I1126" t="str">
        <f>VLOOKUP(A1126,'Medical Examinations'!A$1:H3460,8,0)</f>
        <v>NO</v>
      </c>
      <c r="J1126" t="str">
        <f>VLOOKUP(A1126,'Medical Examinations'!A$1:J3461,10,0)</f>
        <v>UnderWeight</v>
      </c>
      <c r="K1126" t="str">
        <f>VLOOKUP(A1126,'Medical Examinations'!A$1:K3460,11,0)</f>
        <v>Pre-Diabetes</v>
      </c>
      <c r="L1126" t="str">
        <f>VLOOKUP(A1126,'Hospitalisation Details'!A$1:L3468,12,0)</f>
        <v>3-Jul-1988</v>
      </c>
      <c r="M1126">
        <f>VLOOKUP(A1126,'Hospitalisation Details'!A$1:F3469,6,0)</f>
        <v>10011.44</v>
      </c>
      <c r="N1126" s="15" t="str">
        <f>VLOOKUP(A1126,'Hospitalisation Details'!A$1:G3468,7,0)</f>
        <v>tier - 3</v>
      </c>
      <c r="O1126" s="15" t="str">
        <f>VLOOKUP(A1126,'Hospitalisation Details'!A$1:H3469,8,0)</f>
        <v>tier - 3</v>
      </c>
      <c r="P1126" t="str">
        <f>VLOOKUP(A1126,'Hospitalisation Details'!A$1:I3469,9,0)</f>
        <v>R1026</v>
      </c>
      <c r="Q1126" s="15">
        <f>VLOOKUP(A1126,'Hospitalisation Details'!A$1:M3469,13,0)</f>
        <v>34</v>
      </c>
    </row>
    <row r="1127" spans="1:17" ht="15" x14ac:dyDescent="0.25">
      <c r="A1127" s="1" t="s">
        <v>1245</v>
      </c>
      <c r="B1127" t="str">
        <f>VLOOKUP(A1127,'Customer Names'!A$1:D3462,4,0)</f>
        <v>Bachman</v>
      </c>
      <c r="C1127">
        <f>VLOOKUP(A1127,'Medical Examinations'!A$1:B3462,2,0)</f>
        <v>18.335000000000001</v>
      </c>
      <c r="D1127">
        <f>VLOOKUP(A1127,'Medical Examinations'!A$1:C3463,3,0)</f>
        <v>10.01</v>
      </c>
      <c r="E1127" s="15" t="str">
        <f>VLOOKUP(A1127,'Medical Examinations'!A$1:D3462,4,0)</f>
        <v>Yes</v>
      </c>
      <c r="F1127" s="15" t="str">
        <f>VLOOKUP(A1127,'Medical Examinations'!A$1:E3462,5,0)</f>
        <v>NO</v>
      </c>
      <c r="G1127" s="15" t="str">
        <f>VLOOKUP(A1127,'Medical Examinations'!A$1:F3462,6,0)</f>
        <v>NO</v>
      </c>
      <c r="H1127" s="15">
        <f>VLOOKUP(A1127,'Medical Examinations'!A$1:G3462,7,0)</f>
        <v>2</v>
      </c>
      <c r="I1127" t="str">
        <f>VLOOKUP(A1127,'Medical Examinations'!A$1:H3461,8,0)</f>
        <v>NO</v>
      </c>
      <c r="J1127" t="str">
        <f>VLOOKUP(A1127,'Medical Examinations'!A$1:J3462,10,0)</f>
        <v>Obesity</v>
      </c>
      <c r="K1127" t="str">
        <f>VLOOKUP(A1127,'Medical Examinations'!A$1:K3461,11,0)</f>
        <v>Diabetes</v>
      </c>
      <c r="L1127" t="str">
        <f>VLOOKUP(A1127,'Hospitalisation Details'!A$1:L3469,12,0)</f>
        <v>11-Aug-1970</v>
      </c>
      <c r="M1127">
        <f>VLOOKUP(A1127,'Hospitalisation Details'!A$1:F3470,6,0)</f>
        <v>9991.0400000000009</v>
      </c>
      <c r="N1127" s="15" t="str">
        <f>VLOOKUP(A1127,'Hospitalisation Details'!A$1:G3469,7,0)</f>
        <v>tier - 2</v>
      </c>
      <c r="O1127" s="15" t="str">
        <f>VLOOKUP(A1127,'Hospitalisation Details'!A$1:H3470,8,0)</f>
        <v>tier - 3</v>
      </c>
      <c r="P1127" t="str">
        <f>VLOOKUP(A1127,'Hospitalisation Details'!A$1:I3470,9,0)</f>
        <v>R1012</v>
      </c>
      <c r="Q1127" s="15">
        <f>VLOOKUP(A1127,'Hospitalisation Details'!A$1:M3470,13,0)</f>
        <v>52</v>
      </c>
    </row>
    <row r="1128" spans="1:17" ht="15" x14ac:dyDescent="0.25">
      <c r="A1128" s="1" t="s">
        <v>1244</v>
      </c>
      <c r="B1128" t="str">
        <f>VLOOKUP(A1128,'Customer Names'!A$1:D3463,4,0)</f>
        <v>Bednar</v>
      </c>
      <c r="C1128">
        <f>VLOOKUP(A1128,'Medical Examinations'!A$1:B3463,2,0)</f>
        <v>32.299999999999997</v>
      </c>
      <c r="D1128">
        <f>VLOOKUP(A1128,'Medical Examinations'!A$1:C3464,3,0)</f>
        <v>9.59</v>
      </c>
      <c r="E1128" s="15" t="str">
        <f>VLOOKUP(A1128,'Medical Examinations'!A$1:D3463,4,0)</f>
        <v>NO</v>
      </c>
      <c r="F1128" s="15" t="str">
        <f>VLOOKUP(A1128,'Medical Examinations'!A$1:E3463,5,0)</f>
        <v>NO</v>
      </c>
      <c r="G1128" s="15" t="str">
        <f>VLOOKUP(A1128,'Medical Examinations'!A$1:F3463,6,0)</f>
        <v>NO</v>
      </c>
      <c r="H1128" s="15">
        <f>VLOOKUP(A1128,'Medical Examinations'!A$1:G3463,7,0)</f>
        <v>0</v>
      </c>
      <c r="I1128" t="str">
        <f>VLOOKUP(A1128,'Medical Examinations'!A$1:H3462,8,0)</f>
        <v>NO</v>
      </c>
      <c r="J1128" t="str">
        <f>VLOOKUP(A1128,'Medical Examinations'!A$1:J3463,10,0)</f>
        <v>Over Weight</v>
      </c>
      <c r="K1128" t="str">
        <f>VLOOKUP(A1128,'Medical Examinations'!A$1:K3462,11,0)</f>
        <v>Diabetes</v>
      </c>
      <c r="L1128" t="str">
        <f>VLOOKUP(A1128,'Hospitalisation Details'!A$1:L3470,12,0)</f>
        <v>6-Oct-1971</v>
      </c>
      <c r="M1128">
        <f>VLOOKUP(A1128,'Hospitalisation Details'!A$1:F3471,6,0)</f>
        <v>9964.06</v>
      </c>
      <c r="N1128" s="15" t="str">
        <f>VLOOKUP(A1128,'Hospitalisation Details'!A$1:G3470,7,0)</f>
        <v>tier - 2</v>
      </c>
      <c r="O1128" s="15" t="str">
        <f>VLOOKUP(A1128,'Hospitalisation Details'!A$1:H3471,8,0)</f>
        <v>tier - 2</v>
      </c>
      <c r="P1128" t="str">
        <f>VLOOKUP(A1128,'Hospitalisation Details'!A$1:I3471,9,0)</f>
        <v>R1019</v>
      </c>
      <c r="Q1128" s="15">
        <f>VLOOKUP(A1128,'Hospitalisation Details'!A$1:M3471,13,0)</f>
        <v>51</v>
      </c>
    </row>
    <row r="1129" spans="1:17" ht="15" x14ac:dyDescent="0.25">
      <c r="A1129" s="1" t="s">
        <v>1243</v>
      </c>
      <c r="B1129" t="str">
        <f>VLOOKUP(A1129,'Customer Names'!A$1:D3464,4,0)</f>
        <v>Daye</v>
      </c>
      <c r="C1129">
        <f>VLOOKUP(A1129,'Medical Examinations'!A$1:B3464,2,0)</f>
        <v>27.74</v>
      </c>
      <c r="D1129">
        <f>VLOOKUP(A1129,'Medical Examinations'!A$1:C3465,3,0)</f>
        <v>10.37</v>
      </c>
      <c r="E1129" s="15" t="str">
        <f>VLOOKUP(A1129,'Medical Examinations'!A$1:D3464,4,0)</f>
        <v>NO</v>
      </c>
      <c r="F1129" s="15" t="str">
        <f>VLOOKUP(A1129,'Medical Examinations'!A$1:E3464,5,0)</f>
        <v>NO</v>
      </c>
      <c r="G1129" s="15" t="str">
        <f>VLOOKUP(A1129,'Medical Examinations'!A$1:F3464,6,0)</f>
        <v>NO</v>
      </c>
      <c r="H1129" s="15">
        <f>VLOOKUP(A1129,'Medical Examinations'!A$1:G3464,7,0)</f>
        <v>0</v>
      </c>
      <c r="I1129" t="str">
        <f>VLOOKUP(A1129,'Medical Examinations'!A$1:H3463,8,0)</f>
        <v>NO</v>
      </c>
      <c r="J1129" t="str">
        <f>VLOOKUP(A1129,'Medical Examinations'!A$1:J3464,10,0)</f>
        <v>NormalWeight</v>
      </c>
      <c r="K1129" t="str">
        <f>VLOOKUP(A1129,'Medical Examinations'!A$1:K3463,11,0)</f>
        <v>Diabetes</v>
      </c>
      <c r="L1129" t="str">
        <f>VLOOKUP(A1129,'Hospitalisation Details'!A$1:L3471,12,0)</f>
        <v>26-Dec-1971</v>
      </c>
      <c r="M1129">
        <f>VLOOKUP(A1129,'Hospitalisation Details'!A$1:F3472,6,0)</f>
        <v>9957.7199999999993</v>
      </c>
      <c r="N1129" s="15" t="str">
        <f>VLOOKUP(A1129,'Hospitalisation Details'!A$1:G3471,7,0)</f>
        <v>tier - 2</v>
      </c>
      <c r="O1129" s="15" t="str">
        <f>VLOOKUP(A1129,'Hospitalisation Details'!A$1:H3472,8,0)</f>
        <v>tier - 3</v>
      </c>
      <c r="P1129" t="str">
        <f>VLOOKUP(A1129,'Hospitalisation Details'!A$1:I3472,9,0)</f>
        <v>R1018</v>
      </c>
      <c r="Q1129" s="15">
        <f>VLOOKUP(A1129,'Hospitalisation Details'!A$1:M3472,13,0)</f>
        <v>51</v>
      </c>
    </row>
    <row r="1130" spans="1:17" ht="15" x14ac:dyDescent="0.25">
      <c r="A1130" s="1" t="s">
        <v>1242</v>
      </c>
      <c r="B1130" t="str">
        <f>VLOOKUP(A1130,'Customer Names'!A$1:D3465,4,0)</f>
        <v>Clarke</v>
      </c>
      <c r="C1130">
        <f>VLOOKUP(A1130,'Medical Examinations'!A$1:B3465,2,0)</f>
        <v>24</v>
      </c>
      <c r="D1130">
        <f>VLOOKUP(A1130,'Medical Examinations'!A$1:C3466,3,0)</f>
        <v>4.01</v>
      </c>
      <c r="E1130" s="15" t="str">
        <f>VLOOKUP(A1130,'Medical Examinations'!A$1:D3465,4,0)</f>
        <v>Yes</v>
      </c>
      <c r="F1130" s="15" t="str">
        <f>VLOOKUP(A1130,'Medical Examinations'!A$1:E3465,5,0)</f>
        <v>NO</v>
      </c>
      <c r="G1130" s="15" t="str">
        <f>VLOOKUP(A1130,'Medical Examinations'!A$1:F3465,6,0)</f>
        <v>NO</v>
      </c>
      <c r="H1130" s="15">
        <f>VLOOKUP(A1130,'Medical Examinations'!A$1:G3465,7,0)</f>
        <v>1</v>
      </c>
      <c r="I1130" t="str">
        <f>VLOOKUP(A1130,'Medical Examinations'!A$1:H3464,8,0)</f>
        <v>NO</v>
      </c>
      <c r="J1130" t="str">
        <f>VLOOKUP(A1130,'Medical Examinations'!A$1:J3465,10,0)</f>
        <v>Obesity</v>
      </c>
      <c r="K1130" t="str">
        <f>VLOOKUP(A1130,'Medical Examinations'!A$1:K3464,11,0)</f>
        <v>Normal</v>
      </c>
      <c r="L1130" t="str">
        <f>VLOOKUP(A1130,'Hospitalisation Details'!A$1:L3472,12,0)</f>
        <v>11-Sep-1964</v>
      </c>
      <c r="M1130">
        <f>VLOOKUP(A1130,'Hospitalisation Details'!A$1:F3473,6,0)</f>
        <v>9933.44</v>
      </c>
      <c r="N1130" s="15" t="str">
        <f>VLOOKUP(A1130,'Hospitalisation Details'!A$1:G3472,7,0)</f>
        <v>tier - 3</v>
      </c>
      <c r="O1130" s="15" t="str">
        <f>VLOOKUP(A1130,'Hospitalisation Details'!A$1:H3473,8,0)</f>
        <v>tier - 3</v>
      </c>
      <c r="P1130" t="str">
        <f>VLOOKUP(A1130,'Hospitalisation Details'!A$1:I3473,9,0)</f>
        <v>R1013</v>
      </c>
      <c r="Q1130" s="15">
        <f>VLOOKUP(A1130,'Hospitalisation Details'!A$1:M3473,13,0)</f>
        <v>58</v>
      </c>
    </row>
    <row r="1131" spans="1:17" ht="15" x14ac:dyDescent="0.25">
      <c r="A1131" s="1" t="s">
        <v>1241</v>
      </c>
      <c r="B1131" t="str">
        <f>VLOOKUP(A1131,'Customer Names'!A$1:D3466,4,0)</f>
        <v>Koren</v>
      </c>
      <c r="C1131">
        <f>VLOOKUP(A1131,'Medical Examinations'!A$1:B3466,2,0)</f>
        <v>31.78</v>
      </c>
      <c r="D1131">
        <f>VLOOKUP(A1131,'Medical Examinations'!A$1:C3467,3,0)</f>
        <v>4.24</v>
      </c>
      <c r="E1131" s="15" t="str">
        <f>VLOOKUP(A1131,'Medical Examinations'!A$1:D3466,4,0)</f>
        <v>Yes</v>
      </c>
      <c r="F1131" s="15" t="str">
        <f>VLOOKUP(A1131,'Medical Examinations'!A$1:E3466,5,0)</f>
        <v>NO</v>
      </c>
      <c r="G1131" s="15" t="str">
        <f>VLOOKUP(A1131,'Medical Examinations'!A$1:F3466,6,0)</f>
        <v>Yes</v>
      </c>
      <c r="H1131" s="15">
        <f>VLOOKUP(A1131,'Medical Examinations'!A$1:G3466,7,0)</f>
        <v>1</v>
      </c>
      <c r="I1131" t="str">
        <f>VLOOKUP(A1131,'Medical Examinations'!A$1:H3465,8,0)</f>
        <v>NO</v>
      </c>
      <c r="J1131" t="str">
        <f>VLOOKUP(A1131,'Medical Examinations'!A$1:J3466,10,0)</f>
        <v>Obesity</v>
      </c>
      <c r="K1131" t="str">
        <f>VLOOKUP(A1131,'Medical Examinations'!A$1:K3465,11,0)</f>
        <v>Normal</v>
      </c>
      <c r="L1131" t="str">
        <f>VLOOKUP(A1131,'Hospitalisation Details'!A$1:L3473,12,0)</f>
        <v>3-Dec-1983</v>
      </c>
      <c r="M1131">
        <f>VLOOKUP(A1131,'Hospitalisation Details'!A$1:F3474,6,0)</f>
        <v>9931.9599999999991</v>
      </c>
      <c r="N1131" s="15" t="str">
        <f>VLOOKUP(A1131,'Hospitalisation Details'!A$1:G3473,7,0)</f>
        <v>tier - 2</v>
      </c>
      <c r="O1131" s="15" t="str">
        <f>VLOOKUP(A1131,'Hospitalisation Details'!A$1:H3474,8,0)</f>
        <v>tier - 2</v>
      </c>
      <c r="P1131" t="str">
        <f>VLOOKUP(A1131,'Hospitalisation Details'!A$1:I3474,9,0)</f>
        <v>R1012</v>
      </c>
      <c r="Q1131" s="15">
        <f>VLOOKUP(A1131,'Hospitalisation Details'!A$1:M3474,13,0)</f>
        <v>39</v>
      </c>
    </row>
    <row r="1132" spans="1:17" ht="15" x14ac:dyDescent="0.25">
      <c r="A1132" s="1" t="s">
        <v>1240</v>
      </c>
      <c r="B1132" t="str">
        <f>VLOOKUP(A1132,'Customer Names'!A$1:D3467,4,0)</f>
        <v>Kuramoto</v>
      </c>
      <c r="C1132">
        <f>VLOOKUP(A1132,'Medical Examinations'!A$1:B3467,2,0)</f>
        <v>32.25</v>
      </c>
      <c r="D1132">
        <f>VLOOKUP(A1132,'Medical Examinations'!A$1:C3468,3,0)</f>
        <v>5.36</v>
      </c>
      <c r="E1132" s="15" t="str">
        <f>VLOOKUP(A1132,'Medical Examinations'!A$1:D3467,4,0)</f>
        <v>Yes</v>
      </c>
      <c r="F1132" s="15" t="str">
        <f>VLOOKUP(A1132,'Medical Examinations'!A$1:E3467,5,0)</f>
        <v>NO</v>
      </c>
      <c r="G1132" s="15" t="str">
        <f>VLOOKUP(A1132,'Medical Examinations'!A$1:F3467,6,0)</f>
        <v>NO</v>
      </c>
      <c r="H1132" s="15">
        <f>VLOOKUP(A1132,'Medical Examinations'!A$1:G3467,7,0)</f>
        <v>0</v>
      </c>
      <c r="I1132" t="str">
        <f>VLOOKUP(A1132,'Medical Examinations'!A$1:H3466,8,0)</f>
        <v>NO</v>
      </c>
      <c r="J1132" t="str">
        <f>VLOOKUP(A1132,'Medical Examinations'!A$1:J3467,10,0)</f>
        <v>Obesity</v>
      </c>
      <c r="K1132" t="str">
        <f>VLOOKUP(A1132,'Medical Examinations'!A$1:K3466,11,0)</f>
        <v>Normal</v>
      </c>
      <c r="L1132" t="str">
        <f>VLOOKUP(A1132,'Hospitalisation Details'!A$1:L3474,12,0)</f>
        <v>19-Aug-1985</v>
      </c>
      <c r="M1132">
        <f>VLOOKUP(A1132,'Hospitalisation Details'!A$1:F3475,6,0)</f>
        <v>9930.64</v>
      </c>
      <c r="N1132" s="15" t="str">
        <f>VLOOKUP(A1132,'Hospitalisation Details'!A$1:G3474,7,0)</f>
        <v>tier - 2</v>
      </c>
      <c r="O1132" s="15" t="str">
        <f>VLOOKUP(A1132,'Hospitalisation Details'!A$1:H3475,8,0)</f>
        <v>tier - 3</v>
      </c>
      <c r="P1132" t="str">
        <f>VLOOKUP(A1132,'Hospitalisation Details'!A$1:I3475,9,0)</f>
        <v>R1025</v>
      </c>
      <c r="Q1132" s="15">
        <f>VLOOKUP(A1132,'Hospitalisation Details'!A$1:M3475,13,0)</f>
        <v>37</v>
      </c>
    </row>
    <row r="1133" spans="1:17" ht="15" x14ac:dyDescent="0.25">
      <c r="A1133" s="1" t="s">
        <v>1239</v>
      </c>
      <c r="B1133" t="str">
        <f>VLOOKUP(A1133,'Customer Names'!A$1:D3468,4,0)</f>
        <v>Lynn</v>
      </c>
      <c r="C1133">
        <f>VLOOKUP(A1133,'Medical Examinations'!A$1:B3468,2,0)</f>
        <v>30.114999999999998</v>
      </c>
      <c r="D1133">
        <f>VLOOKUP(A1133,'Medical Examinations'!A$1:C3469,3,0)</f>
        <v>4.99</v>
      </c>
      <c r="E1133" s="15" t="str">
        <f>VLOOKUP(A1133,'Medical Examinations'!A$1:D3468,4,0)</f>
        <v>NO</v>
      </c>
      <c r="F1133" s="15" t="str">
        <f>VLOOKUP(A1133,'Medical Examinations'!A$1:E3468,5,0)</f>
        <v>NO</v>
      </c>
      <c r="G1133" s="15" t="str">
        <f>VLOOKUP(A1133,'Medical Examinations'!A$1:F3468,6,0)</f>
        <v>NO</v>
      </c>
      <c r="H1133" s="15">
        <f>VLOOKUP(A1133,'Medical Examinations'!A$1:G3468,7,0)</f>
        <v>2</v>
      </c>
      <c r="I1133" t="str">
        <f>VLOOKUP(A1133,'Medical Examinations'!A$1:H3467,8,0)</f>
        <v>NO</v>
      </c>
      <c r="J1133" t="str">
        <f>VLOOKUP(A1133,'Medical Examinations'!A$1:J3468,10,0)</f>
        <v>NormalWeight</v>
      </c>
      <c r="K1133" t="str">
        <f>VLOOKUP(A1133,'Medical Examinations'!A$1:K3467,11,0)</f>
        <v>Normal</v>
      </c>
      <c r="L1133" t="str">
        <f>VLOOKUP(A1133,'Hospitalisation Details'!A$1:L3475,12,0)</f>
        <v>14-Sep-1972</v>
      </c>
      <c r="M1133">
        <f>VLOOKUP(A1133,'Hospitalisation Details'!A$1:F3476,6,0)</f>
        <v>9910.36</v>
      </c>
      <c r="N1133" s="15" t="str">
        <f>VLOOKUP(A1133,'Hospitalisation Details'!A$1:G3475,7,0)</f>
        <v>tier - 2</v>
      </c>
      <c r="O1133" s="15" t="str">
        <f>VLOOKUP(A1133,'Hospitalisation Details'!A$1:H3476,8,0)</f>
        <v>tier - 3</v>
      </c>
      <c r="P1133" t="str">
        <f>VLOOKUP(A1133,'Hospitalisation Details'!A$1:I3476,9,0)</f>
        <v>R1012</v>
      </c>
      <c r="Q1133" s="15">
        <f>VLOOKUP(A1133,'Hospitalisation Details'!A$1:M3476,13,0)</f>
        <v>50</v>
      </c>
    </row>
    <row r="1134" spans="1:17" ht="15" x14ac:dyDescent="0.25">
      <c r="A1134" s="1" t="s">
        <v>1238</v>
      </c>
      <c r="B1134" t="str">
        <f>VLOOKUP(A1134,'Customer Names'!A$1:D3469,4,0)</f>
        <v>Dierksen</v>
      </c>
      <c r="C1134">
        <f>VLOOKUP(A1134,'Medical Examinations'!A$1:B3469,2,0)</f>
        <v>22.41</v>
      </c>
      <c r="D1134">
        <f>VLOOKUP(A1134,'Medical Examinations'!A$1:C3470,3,0)</f>
        <v>8.68</v>
      </c>
      <c r="E1134" s="15" t="str">
        <f>VLOOKUP(A1134,'Medical Examinations'!A$1:D3469,4,0)</f>
        <v>NO</v>
      </c>
      <c r="F1134" s="15" t="str">
        <f>VLOOKUP(A1134,'Medical Examinations'!A$1:E3469,5,0)</f>
        <v>NO</v>
      </c>
      <c r="G1134" s="15" t="str">
        <f>VLOOKUP(A1134,'Medical Examinations'!A$1:F3469,6,0)</f>
        <v>NO</v>
      </c>
      <c r="H1134" s="15">
        <f>VLOOKUP(A1134,'Medical Examinations'!A$1:G3469,7,0)</f>
        <v>0</v>
      </c>
      <c r="I1134" t="str">
        <f>VLOOKUP(A1134,'Medical Examinations'!A$1:H3468,8,0)</f>
        <v>NO</v>
      </c>
      <c r="J1134" t="str">
        <f>VLOOKUP(A1134,'Medical Examinations'!A$1:J3469,10,0)</f>
        <v>Obesity</v>
      </c>
      <c r="K1134" t="str">
        <f>VLOOKUP(A1134,'Medical Examinations'!A$1:K3468,11,0)</f>
        <v>Diabetes</v>
      </c>
      <c r="L1134" t="str">
        <f>VLOOKUP(A1134,'Hospitalisation Details'!A$1:L3476,12,0)</f>
        <v>17-Aug-1962</v>
      </c>
      <c r="M1134">
        <f>VLOOKUP(A1134,'Hospitalisation Details'!A$1:F3477,6,0)</f>
        <v>9907.83</v>
      </c>
      <c r="N1134" s="15" t="str">
        <f>VLOOKUP(A1134,'Hospitalisation Details'!A$1:G3476,7,0)</f>
        <v>tier - 3</v>
      </c>
      <c r="O1134" s="15" t="str">
        <f>VLOOKUP(A1134,'Hospitalisation Details'!A$1:H3477,8,0)</f>
        <v>tier - 2</v>
      </c>
      <c r="P1134" t="str">
        <f>VLOOKUP(A1134,'Hospitalisation Details'!A$1:I3477,9,0)</f>
        <v>R1013</v>
      </c>
      <c r="Q1134" s="15">
        <f>VLOOKUP(A1134,'Hospitalisation Details'!A$1:M3477,13,0)</f>
        <v>60</v>
      </c>
    </row>
    <row r="1135" spans="1:17" ht="15" x14ac:dyDescent="0.25">
      <c r="A1135" s="1" t="s">
        <v>1237</v>
      </c>
      <c r="B1135" t="str">
        <f>VLOOKUP(A1135,'Customer Names'!A$1:D3470,4,0)</f>
        <v>Zoeller</v>
      </c>
      <c r="C1135">
        <f>VLOOKUP(A1135,'Medical Examinations'!A$1:B3470,2,0)</f>
        <v>45.72</v>
      </c>
      <c r="D1135">
        <f>VLOOKUP(A1135,'Medical Examinations'!A$1:C3471,3,0)</f>
        <v>4.2300000000000004</v>
      </c>
      <c r="E1135" s="15" t="str">
        <f>VLOOKUP(A1135,'Medical Examinations'!A$1:D3470,4,0)</f>
        <v>Yes</v>
      </c>
      <c r="F1135" s="15" t="str">
        <f>VLOOKUP(A1135,'Medical Examinations'!A$1:E3470,5,0)</f>
        <v>NO</v>
      </c>
      <c r="G1135" s="15" t="str">
        <f>VLOOKUP(A1135,'Medical Examinations'!A$1:F3470,6,0)</f>
        <v>NO</v>
      </c>
      <c r="H1135" s="15">
        <f>VLOOKUP(A1135,'Medical Examinations'!A$1:G3470,7,0)</f>
        <v>0</v>
      </c>
      <c r="I1135" t="str">
        <f>VLOOKUP(A1135,'Medical Examinations'!A$1:H3469,8,0)</f>
        <v>NO</v>
      </c>
      <c r="J1135" t="str">
        <f>VLOOKUP(A1135,'Medical Examinations'!A$1:J3470,10,0)</f>
        <v>Over Weight</v>
      </c>
      <c r="K1135" t="str">
        <f>VLOOKUP(A1135,'Medical Examinations'!A$1:K3469,11,0)</f>
        <v>Normal</v>
      </c>
      <c r="L1135" t="str">
        <f>VLOOKUP(A1135,'Hospitalisation Details'!A$1:L3477,12,0)</f>
        <v>8-Jul-1996</v>
      </c>
      <c r="M1135">
        <f>VLOOKUP(A1135,'Hospitalisation Details'!A$1:F3478,6,0)</f>
        <v>9894.69</v>
      </c>
      <c r="N1135" s="15" t="str">
        <f>VLOOKUP(A1135,'Hospitalisation Details'!A$1:G3477,7,0)</f>
        <v>tier - 2</v>
      </c>
      <c r="O1135" s="15" t="str">
        <f>VLOOKUP(A1135,'Hospitalisation Details'!A$1:H3478,8,0)</f>
        <v>tier - 3</v>
      </c>
      <c r="P1135" t="str">
        <f>VLOOKUP(A1135,'Hospitalisation Details'!A$1:I3478,9,0)</f>
        <v>R1012</v>
      </c>
      <c r="Q1135" s="15">
        <f>VLOOKUP(A1135,'Hospitalisation Details'!A$1:M3478,13,0)</f>
        <v>26</v>
      </c>
    </row>
    <row r="1136" spans="1:17" ht="15" x14ac:dyDescent="0.25">
      <c r="A1136" s="1" t="s">
        <v>1236</v>
      </c>
      <c r="B1136" t="str">
        <f>VLOOKUP(A1136,'Customer Names'!A$1:D3471,4,0)</f>
        <v>Flesch</v>
      </c>
      <c r="C1136">
        <f>VLOOKUP(A1136,'Medical Examinations'!A$1:B3471,2,0)</f>
        <v>25</v>
      </c>
      <c r="D1136">
        <f>VLOOKUP(A1136,'Medical Examinations'!A$1:C3472,3,0)</f>
        <v>5.32</v>
      </c>
      <c r="E1136" s="15" t="str">
        <f>VLOOKUP(A1136,'Medical Examinations'!A$1:D3471,4,0)</f>
        <v>Yes</v>
      </c>
      <c r="F1136" s="15" t="str">
        <f>VLOOKUP(A1136,'Medical Examinations'!A$1:E3471,5,0)</f>
        <v>NO</v>
      </c>
      <c r="G1136" s="15" t="str">
        <f>VLOOKUP(A1136,'Medical Examinations'!A$1:F3471,6,0)</f>
        <v>NO</v>
      </c>
      <c r="H1136" s="15">
        <f>VLOOKUP(A1136,'Medical Examinations'!A$1:G3471,7,0)</f>
        <v>2</v>
      </c>
      <c r="I1136" t="str">
        <f>VLOOKUP(A1136,'Medical Examinations'!A$1:H3470,8,0)</f>
        <v>NO</v>
      </c>
      <c r="J1136" t="str">
        <f>VLOOKUP(A1136,'Medical Examinations'!A$1:J3471,10,0)</f>
        <v>Obesity</v>
      </c>
      <c r="K1136" t="str">
        <f>VLOOKUP(A1136,'Medical Examinations'!A$1:K3470,11,0)</f>
        <v>Normal</v>
      </c>
      <c r="L1136" t="str">
        <f>VLOOKUP(A1136,'Hospitalisation Details'!A$1:L3478,12,0)</f>
        <v>5-Nov-1966</v>
      </c>
      <c r="M1136">
        <f>VLOOKUP(A1136,'Hospitalisation Details'!A$1:F3479,6,0)</f>
        <v>9890.23</v>
      </c>
      <c r="N1136" s="15" t="str">
        <f>VLOOKUP(A1136,'Hospitalisation Details'!A$1:G3478,7,0)</f>
        <v>tier - 3</v>
      </c>
      <c r="O1136" s="15" t="str">
        <f>VLOOKUP(A1136,'Hospitalisation Details'!A$1:H3479,8,0)</f>
        <v>tier - 3</v>
      </c>
      <c r="P1136" t="str">
        <f>VLOOKUP(A1136,'Hospitalisation Details'!A$1:I3479,9,0)</f>
        <v>R1013</v>
      </c>
      <c r="Q1136" s="15">
        <f>VLOOKUP(A1136,'Hospitalisation Details'!A$1:M3479,13,0)</f>
        <v>56</v>
      </c>
    </row>
    <row r="1137" spans="1:17" ht="15" x14ac:dyDescent="0.25">
      <c r="A1137" s="1" t="s">
        <v>1235</v>
      </c>
      <c r="B1137" t="str">
        <f>VLOOKUP(A1137,'Customer Names'!A$1:D3472,4,0)</f>
        <v>Maltby</v>
      </c>
      <c r="C1137">
        <f>VLOOKUP(A1137,'Medical Examinations'!A$1:B3472,2,0)</f>
        <v>39.5</v>
      </c>
      <c r="D1137">
        <f>VLOOKUP(A1137,'Medical Examinations'!A$1:C3473,3,0)</f>
        <v>6.66</v>
      </c>
      <c r="E1137" s="15" t="str">
        <f>VLOOKUP(A1137,'Medical Examinations'!A$1:D3472,4,0)</f>
        <v>NO</v>
      </c>
      <c r="F1137" s="15" t="str">
        <f>VLOOKUP(A1137,'Medical Examinations'!A$1:E3472,5,0)</f>
        <v>NO</v>
      </c>
      <c r="G1137" s="15" t="str">
        <f>VLOOKUP(A1137,'Medical Examinations'!A$1:F3472,6,0)</f>
        <v>NO</v>
      </c>
      <c r="H1137" s="15">
        <f>VLOOKUP(A1137,'Medical Examinations'!A$1:G3472,7,0)</f>
        <v>0</v>
      </c>
      <c r="I1137" t="str">
        <f>VLOOKUP(A1137,'Medical Examinations'!A$1:H3471,8,0)</f>
        <v>NO</v>
      </c>
      <c r="J1137" t="str">
        <f>VLOOKUP(A1137,'Medical Examinations'!A$1:J3472,10,0)</f>
        <v>Obesity</v>
      </c>
      <c r="K1137" t="str">
        <f>VLOOKUP(A1137,'Medical Examinations'!A$1:K3471,11,0)</f>
        <v>Diabetes</v>
      </c>
      <c r="L1137" t="str">
        <f>VLOOKUP(A1137,'Hospitalisation Details'!A$1:L3479,12,0)</f>
        <v>8-Nov-1971</v>
      </c>
      <c r="M1137">
        <f>VLOOKUP(A1137,'Hospitalisation Details'!A$1:F3480,6,0)</f>
        <v>9880.07</v>
      </c>
      <c r="N1137" s="15" t="str">
        <f>VLOOKUP(A1137,'Hospitalisation Details'!A$1:G3479,7,0)</f>
        <v>tier - 2</v>
      </c>
      <c r="O1137" s="15" t="str">
        <f>VLOOKUP(A1137,'Hospitalisation Details'!A$1:H3480,8,0)</f>
        <v>tier - 3</v>
      </c>
      <c r="P1137" t="str">
        <f>VLOOKUP(A1137,'Hospitalisation Details'!A$1:I3480,9,0)</f>
        <v>R1011</v>
      </c>
      <c r="Q1137" s="15">
        <f>VLOOKUP(A1137,'Hospitalisation Details'!A$1:M3480,13,0)</f>
        <v>51</v>
      </c>
    </row>
    <row r="1138" spans="1:17" ht="15" x14ac:dyDescent="0.25">
      <c r="A1138" s="1" t="s">
        <v>1234</v>
      </c>
      <c r="B1138" t="str">
        <f>VLOOKUP(A1138,'Customer Names'!A$1:D3473,4,0)</f>
        <v>Custance</v>
      </c>
      <c r="C1138">
        <f>VLOOKUP(A1138,'Medical Examinations'!A$1:B3473,2,0)</f>
        <v>37.729999999999997</v>
      </c>
      <c r="D1138">
        <f>VLOOKUP(A1138,'Medical Examinations'!A$1:C3474,3,0)</f>
        <v>7.4</v>
      </c>
      <c r="E1138" s="15" t="str">
        <f>VLOOKUP(A1138,'Medical Examinations'!A$1:D3473,4,0)</f>
        <v>NO</v>
      </c>
      <c r="F1138" s="15" t="str">
        <f>VLOOKUP(A1138,'Medical Examinations'!A$1:E3473,5,0)</f>
        <v>NO</v>
      </c>
      <c r="G1138" s="15" t="str">
        <f>VLOOKUP(A1138,'Medical Examinations'!A$1:F3473,6,0)</f>
        <v>NO</v>
      </c>
      <c r="H1138" s="15">
        <f>VLOOKUP(A1138,'Medical Examinations'!A$1:G3473,7,0)</f>
        <v>0</v>
      </c>
      <c r="I1138" t="str">
        <f>VLOOKUP(A1138,'Medical Examinations'!A$1:H3472,8,0)</f>
        <v>NO</v>
      </c>
      <c r="J1138" t="str">
        <f>VLOOKUP(A1138,'Medical Examinations'!A$1:J3473,10,0)</f>
        <v>Obesity</v>
      </c>
      <c r="K1138" t="str">
        <f>VLOOKUP(A1138,'Medical Examinations'!A$1:K3472,11,0)</f>
        <v>Diabetes</v>
      </c>
      <c r="L1138" t="str">
        <f>VLOOKUP(A1138,'Hospitalisation Details'!A$1:L3480,12,0)</f>
        <v>3-Oct-1971</v>
      </c>
      <c r="M1138">
        <f>VLOOKUP(A1138,'Hospitalisation Details'!A$1:F3481,6,0)</f>
        <v>9877.61</v>
      </c>
      <c r="N1138" s="15" t="str">
        <f>VLOOKUP(A1138,'Hospitalisation Details'!A$1:G3480,7,0)</f>
        <v>tier - 2</v>
      </c>
      <c r="O1138" s="15" t="str">
        <f>VLOOKUP(A1138,'Hospitalisation Details'!A$1:H3481,8,0)</f>
        <v>tier - 1</v>
      </c>
      <c r="P1138" t="str">
        <f>VLOOKUP(A1138,'Hospitalisation Details'!A$1:I3481,9,0)</f>
        <v>R1013</v>
      </c>
      <c r="Q1138" s="15">
        <f>VLOOKUP(A1138,'Hospitalisation Details'!A$1:M3481,13,0)</f>
        <v>51</v>
      </c>
    </row>
    <row r="1139" spans="1:17" ht="15" x14ac:dyDescent="0.25">
      <c r="A1139" s="1" t="s">
        <v>1233</v>
      </c>
      <c r="B1139" t="str">
        <f>VLOOKUP(A1139,'Customer Names'!A$1:D3474,4,0)</f>
        <v>Choi</v>
      </c>
      <c r="C1139">
        <f>VLOOKUP(A1139,'Medical Examinations'!A$1:B3474,2,0)</f>
        <v>40.659999999999997</v>
      </c>
      <c r="D1139">
        <f>VLOOKUP(A1139,'Medical Examinations'!A$1:C3475,3,0)</f>
        <v>10.08</v>
      </c>
      <c r="E1139" s="15" t="str">
        <f>VLOOKUP(A1139,'Medical Examinations'!A$1:D3474,4,0)</f>
        <v>NO</v>
      </c>
      <c r="F1139" s="15" t="str">
        <f>VLOOKUP(A1139,'Medical Examinations'!A$1:E3474,5,0)</f>
        <v>NO</v>
      </c>
      <c r="G1139" s="15" t="str">
        <f>VLOOKUP(A1139,'Medical Examinations'!A$1:F3474,6,0)</f>
        <v>NO</v>
      </c>
      <c r="H1139" s="15">
        <f>VLOOKUP(A1139,'Medical Examinations'!A$1:G3474,7,0)</f>
        <v>0</v>
      </c>
      <c r="I1139" t="str">
        <f>VLOOKUP(A1139,'Medical Examinations'!A$1:H3473,8,0)</f>
        <v>NO</v>
      </c>
      <c r="J1139" t="str">
        <f>VLOOKUP(A1139,'Medical Examinations'!A$1:J3474,10,0)</f>
        <v>Obesity</v>
      </c>
      <c r="K1139" t="str">
        <f>VLOOKUP(A1139,'Medical Examinations'!A$1:K3473,11,0)</f>
        <v>Diabetes</v>
      </c>
      <c r="L1139" t="str">
        <f>VLOOKUP(A1139,'Hospitalisation Details'!A$1:L3481,12,0)</f>
        <v>3-Jul-1971</v>
      </c>
      <c r="M1139">
        <f>VLOOKUP(A1139,'Hospitalisation Details'!A$1:F3482,6,0)</f>
        <v>9875.68</v>
      </c>
      <c r="N1139" s="15" t="str">
        <f>VLOOKUP(A1139,'Hospitalisation Details'!A$1:G3481,7,0)</f>
        <v>tier - 2</v>
      </c>
      <c r="O1139" s="15" t="str">
        <f>VLOOKUP(A1139,'Hospitalisation Details'!A$1:H3482,8,0)</f>
        <v>tier - 3</v>
      </c>
      <c r="P1139" t="str">
        <f>VLOOKUP(A1139,'Hospitalisation Details'!A$1:I3482,9,0)</f>
        <v>R1024</v>
      </c>
      <c r="Q1139" s="15">
        <f>VLOOKUP(A1139,'Hospitalisation Details'!A$1:M3482,13,0)</f>
        <v>51</v>
      </c>
    </row>
    <row r="1140" spans="1:17" ht="15" x14ac:dyDescent="0.25">
      <c r="A1140" s="1" t="s">
        <v>1232</v>
      </c>
      <c r="B1140" t="str">
        <f>VLOOKUP(A1140,'Customer Names'!A$1:D3475,4,0)</f>
        <v>Barnett</v>
      </c>
      <c r="C1140">
        <f>VLOOKUP(A1140,'Medical Examinations'!A$1:B3475,2,0)</f>
        <v>34.200000000000003</v>
      </c>
      <c r="D1140">
        <f>VLOOKUP(A1140,'Medical Examinations'!A$1:C3476,3,0)</f>
        <v>8.58</v>
      </c>
      <c r="E1140" s="15" t="str">
        <f>VLOOKUP(A1140,'Medical Examinations'!A$1:D3475,4,0)</f>
        <v>NO</v>
      </c>
      <c r="F1140" s="15" t="str">
        <f>VLOOKUP(A1140,'Medical Examinations'!A$1:E3475,5,0)</f>
        <v>NO</v>
      </c>
      <c r="G1140" s="15" t="str">
        <f>VLOOKUP(A1140,'Medical Examinations'!A$1:F3475,6,0)</f>
        <v>NO</v>
      </c>
      <c r="H1140" s="15">
        <f>VLOOKUP(A1140,'Medical Examinations'!A$1:G3475,7,0)</f>
        <v>0</v>
      </c>
      <c r="I1140" t="str">
        <f>VLOOKUP(A1140,'Medical Examinations'!A$1:H3474,8,0)</f>
        <v>NO</v>
      </c>
      <c r="J1140" t="str">
        <f>VLOOKUP(A1140,'Medical Examinations'!A$1:J3475,10,0)</f>
        <v>Obesity</v>
      </c>
      <c r="K1140" t="str">
        <f>VLOOKUP(A1140,'Medical Examinations'!A$1:K3474,11,0)</f>
        <v>Diabetes</v>
      </c>
      <c r="L1140" t="str">
        <f>VLOOKUP(A1140,'Hospitalisation Details'!A$1:L3482,12,0)</f>
        <v>22-Dec-1971</v>
      </c>
      <c r="M1140">
        <f>VLOOKUP(A1140,'Hospitalisation Details'!A$1:F3483,6,0)</f>
        <v>9872.7000000000007</v>
      </c>
      <c r="N1140" s="15" t="str">
        <f>VLOOKUP(A1140,'Hospitalisation Details'!A$1:G3482,7,0)</f>
        <v>tier - 2</v>
      </c>
      <c r="O1140" s="15" t="str">
        <f>VLOOKUP(A1140,'Hospitalisation Details'!A$1:H3483,8,0)</f>
        <v>tier - 2</v>
      </c>
      <c r="P1140" t="str">
        <f>VLOOKUP(A1140,'Hospitalisation Details'!A$1:I3483,9,0)</f>
        <v>R1011</v>
      </c>
      <c r="Q1140" s="15">
        <f>VLOOKUP(A1140,'Hospitalisation Details'!A$1:M3483,13,0)</f>
        <v>51</v>
      </c>
    </row>
    <row r="1141" spans="1:17" ht="15" x14ac:dyDescent="0.25">
      <c r="A1141" s="1" t="s">
        <v>1231</v>
      </c>
      <c r="B1141" t="str">
        <f>VLOOKUP(A1141,'Customer Names'!A$1:D3476,4,0)</f>
        <v>Proulx</v>
      </c>
      <c r="C1141">
        <f>VLOOKUP(A1141,'Medical Examinations'!A$1:B3476,2,0)</f>
        <v>46.51</v>
      </c>
      <c r="D1141">
        <f>VLOOKUP(A1141,'Medical Examinations'!A$1:C3477,3,0)</f>
        <v>5.84</v>
      </c>
      <c r="E1141" s="15" t="str">
        <f>VLOOKUP(A1141,'Medical Examinations'!A$1:D3476,4,0)</f>
        <v>NO</v>
      </c>
      <c r="F1141" s="15" t="str">
        <f>VLOOKUP(A1141,'Medical Examinations'!A$1:E3476,5,0)</f>
        <v>NO</v>
      </c>
      <c r="G1141" s="15" t="str">
        <f>VLOOKUP(A1141,'Medical Examinations'!A$1:F3476,6,0)</f>
        <v>NO</v>
      </c>
      <c r="H1141" s="15">
        <f>VLOOKUP(A1141,'Medical Examinations'!A$1:G3476,7,0)</f>
        <v>1</v>
      </c>
      <c r="I1141" t="str">
        <f>VLOOKUP(A1141,'Medical Examinations'!A$1:H3475,8,0)</f>
        <v>NO</v>
      </c>
      <c r="J1141" t="str">
        <f>VLOOKUP(A1141,'Medical Examinations'!A$1:J3476,10,0)</f>
        <v>Over Weight</v>
      </c>
      <c r="K1141" t="str">
        <f>VLOOKUP(A1141,'Medical Examinations'!A$1:K3475,11,0)</f>
        <v>Pre-Diabetes</v>
      </c>
      <c r="L1141" t="str">
        <f>VLOOKUP(A1141,'Hospitalisation Details'!A$1:L3483,12,0)</f>
        <v>6-Jul-1998</v>
      </c>
      <c r="M1141">
        <f>VLOOKUP(A1141,'Hospitalisation Details'!A$1:F3484,6,0)</f>
        <v>9870.59</v>
      </c>
      <c r="N1141" s="15" t="str">
        <f>VLOOKUP(A1141,'Hospitalisation Details'!A$1:G3483,7,0)</f>
        <v>tier - 2</v>
      </c>
      <c r="O1141" s="15" t="str">
        <f>VLOOKUP(A1141,'Hospitalisation Details'!A$1:H3484,8,0)</f>
        <v>tier - 2</v>
      </c>
      <c r="P1141" t="str">
        <f>VLOOKUP(A1141,'Hospitalisation Details'!A$1:I3484,9,0)</f>
        <v>R1023</v>
      </c>
      <c r="Q1141" s="15">
        <f>VLOOKUP(A1141,'Hospitalisation Details'!A$1:M3484,13,0)</f>
        <v>24</v>
      </c>
    </row>
    <row r="1142" spans="1:17" ht="15" x14ac:dyDescent="0.25">
      <c r="A1142" s="1" t="s">
        <v>1230</v>
      </c>
      <c r="B1142" t="str">
        <f>VLOOKUP(A1142,'Customer Names'!A$1:D3477,4,0)</f>
        <v>Hamilton</v>
      </c>
      <c r="C1142">
        <f>VLOOKUP(A1142,'Medical Examinations'!A$1:B3477,2,0)</f>
        <v>28.88</v>
      </c>
      <c r="D1142">
        <f>VLOOKUP(A1142,'Medical Examinations'!A$1:C3478,3,0)</f>
        <v>4.8600000000000003</v>
      </c>
      <c r="E1142" s="15" t="str">
        <f>VLOOKUP(A1142,'Medical Examinations'!A$1:D3477,4,0)</f>
        <v>Yes</v>
      </c>
      <c r="F1142" s="15" t="str">
        <f>VLOOKUP(A1142,'Medical Examinations'!A$1:E3477,5,0)</f>
        <v>NO</v>
      </c>
      <c r="G1142" s="15" t="str">
        <f>VLOOKUP(A1142,'Medical Examinations'!A$1:F3477,6,0)</f>
        <v>Yes</v>
      </c>
      <c r="H1142" s="15">
        <f>VLOOKUP(A1142,'Medical Examinations'!A$1:G3477,7,0)</f>
        <v>1</v>
      </c>
      <c r="I1142" t="str">
        <f>VLOOKUP(A1142,'Medical Examinations'!A$1:H3476,8,0)</f>
        <v>NO</v>
      </c>
      <c r="J1142" t="str">
        <f>VLOOKUP(A1142,'Medical Examinations'!A$1:J3477,10,0)</f>
        <v>Obesity</v>
      </c>
      <c r="K1142" t="str">
        <f>VLOOKUP(A1142,'Medical Examinations'!A$1:K3476,11,0)</f>
        <v>Normal</v>
      </c>
      <c r="L1142" t="str">
        <f>VLOOKUP(A1142,'Hospitalisation Details'!A$1:L3484,12,0)</f>
        <v>13-Aug-1969</v>
      </c>
      <c r="M1142">
        <f>VLOOKUP(A1142,'Hospitalisation Details'!A$1:F3485,6,0)</f>
        <v>9869.81</v>
      </c>
      <c r="N1142" s="15" t="str">
        <f>VLOOKUP(A1142,'Hospitalisation Details'!A$1:G3484,7,0)</f>
        <v>tier - 3</v>
      </c>
      <c r="O1142" s="15" t="str">
        <f>VLOOKUP(A1142,'Hospitalisation Details'!A$1:H3485,8,0)</f>
        <v>tier - 3</v>
      </c>
      <c r="P1142" t="str">
        <f>VLOOKUP(A1142,'Hospitalisation Details'!A$1:I3485,9,0)</f>
        <v>R1012</v>
      </c>
      <c r="Q1142" s="15">
        <f>VLOOKUP(A1142,'Hospitalisation Details'!A$1:M3485,13,0)</f>
        <v>53</v>
      </c>
    </row>
    <row r="1143" spans="1:17" ht="15" x14ac:dyDescent="0.25">
      <c r="A1143" s="1" t="s">
        <v>1229</v>
      </c>
      <c r="B1143" t="str">
        <f>VLOOKUP(A1143,'Customer Names'!A$1:D3478,4,0)</f>
        <v>Lundine</v>
      </c>
      <c r="C1143">
        <f>VLOOKUP(A1143,'Medical Examinations'!A$1:B3478,2,0)</f>
        <v>33.914999999999999</v>
      </c>
      <c r="D1143">
        <f>VLOOKUP(A1143,'Medical Examinations'!A$1:C3479,3,0)</f>
        <v>11.52</v>
      </c>
      <c r="E1143" s="15" t="str">
        <f>VLOOKUP(A1143,'Medical Examinations'!A$1:D3478,4,0)</f>
        <v>NO</v>
      </c>
      <c r="F1143" s="15" t="str">
        <f>VLOOKUP(A1143,'Medical Examinations'!A$1:E3478,5,0)</f>
        <v>NO</v>
      </c>
      <c r="G1143" s="15" t="str">
        <f>VLOOKUP(A1143,'Medical Examinations'!A$1:F3478,6,0)</f>
        <v>NO</v>
      </c>
      <c r="H1143" s="15">
        <f>VLOOKUP(A1143,'Medical Examinations'!A$1:G3478,7,0)</f>
        <v>0</v>
      </c>
      <c r="I1143" t="str">
        <f>VLOOKUP(A1143,'Medical Examinations'!A$1:H3477,8,0)</f>
        <v>NO</v>
      </c>
      <c r="J1143" t="str">
        <f>VLOOKUP(A1143,'Medical Examinations'!A$1:J3478,10,0)</f>
        <v>NormalWeight</v>
      </c>
      <c r="K1143" t="str">
        <f>VLOOKUP(A1143,'Medical Examinations'!A$1:K3477,11,0)</f>
        <v>Diabetes</v>
      </c>
      <c r="L1143" t="str">
        <f>VLOOKUP(A1143,'Hospitalisation Details'!A$1:L3485,12,0)</f>
        <v>9-Nov-1971</v>
      </c>
      <c r="M1143">
        <f>VLOOKUP(A1143,'Hospitalisation Details'!A$1:F3486,6,0)</f>
        <v>9866.2999999999993</v>
      </c>
      <c r="N1143" s="15" t="str">
        <f>VLOOKUP(A1143,'Hospitalisation Details'!A$1:G3485,7,0)</f>
        <v>tier - 2</v>
      </c>
      <c r="O1143" s="15" t="str">
        <f>VLOOKUP(A1143,'Hospitalisation Details'!A$1:H3486,8,0)</f>
        <v>tier - 3</v>
      </c>
      <c r="P1143" t="str">
        <f>VLOOKUP(A1143,'Hospitalisation Details'!A$1:I3486,9,0)</f>
        <v>R1024</v>
      </c>
      <c r="Q1143" s="15">
        <f>VLOOKUP(A1143,'Hospitalisation Details'!A$1:M3486,13,0)</f>
        <v>51</v>
      </c>
    </row>
    <row r="1144" spans="1:17" ht="15" x14ac:dyDescent="0.25">
      <c r="A1144" s="1" t="s">
        <v>1228</v>
      </c>
      <c r="B1144" t="str">
        <f>VLOOKUP(A1144,'Customer Names'!A$1:D3479,4,0)</f>
        <v>Paullin</v>
      </c>
      <c r="C1144">
        <f>VLOOKUP(A1144,'Medical Examinations'!A$1:B3479,2,0)</f>
        <v>24.32</v>
      </c>
      <c r="D1144">
        <f>VLOOKUP(A1144,'Medical Examinations'!A$1:C3480,3,0)</f>
        <v>6.15</v>
      </c>
      <c r="E1144" s="15" t="str">
        <f>VLOOKUP(A1144,'Medical Examinations'!A$1:D3479,4,0)</f>
        <v>Yes</v>
      </c>
      <c r="F1144" s="15" t="str">
        <f>VLOOKUP(A1144,'Medical Examinations'!A$1:E3479,5,0)</f>
        <v>NO</v>
      </c>
      <c r="G1144" s="15" t="str">
        <f>VLOOKUP(A1144,'Medical Examinations'!A$1:F3479,6,0)</f>
        <v>Yes</v>
      </c>
      <c r="H1144" s="15">
        <f>VLOOKUP(A1144,'Medical Examinations'!A$1:G3479,7,0)</f>
        <v>1</v>
      </c>
      <c r="I1144" t="str">
        <f>VLOOKUP(A1144,'Medical Examinations'!A$1:H3478,8,0)</f>
        <v>NO</v>
      </c>
      <c r="J1144" t="str">
        <f>VLOOKUP(A1144,'Medical Examinations'!A$1:J3479,10,0)</f>
        <v>Over Weight</v>
      </c>
      <c r="K1144" t="str">
        <f>VLOOKUP(A1144,'Medical Examinations'!A$1:K3478,11,0)</f>
        <v>Pre-Diabetes</v>
      </c>
      <c r="L1144" t="str">
        <f>VLOOKUP(A1144,'Hospitalisation Details'!A$1:L3486,12,0)</f>
        <v>20-Oct-1969</v>
      </c>
      <c r="M1144">
        <f>VLOOKUP(A1144,'Hospitalisation Details'!A$1:F3487,6,0)</f>
        <v>9863.4699999999993</v>
      </c>
      <c r="N1144" s="15" t="str">
        <f>VLOOKUP(A1144,'Hospitalisation Details'!A$1:G3486,7,0)</f>
        <v>tier - 3</v>
      </c>
      <c r="O1144" s="15" t="str">
        <f>VLOOKUP(A1144,'Hospitalisation Details'!A$1:H3487,8,0)</f>
        <v>tier - 3</v>
      </c>
      <c r="P1144" t="str">
        <f>VLOOKUP(A1144,'Hospitalisation Details'!A$1:I3487,9,0)</f>
        <v>R1012</v>
      </c>
      <c r="Q1144" s="15">
        <f>VLOOKUP(A1144,'Hospitalisation Details'!A$1:M3487,13,0)</f>
        <v>53</v>
      </c>
    </row>
    <row r="1145" spans="1:17" ht="15" x14ac:dyDescent="0.25">
      <c r="A1145" s="1" t="s">
        <v>1227</v>
      </c>
      <c r="B1145" t="str">
        <f>VLOOKUP(A1145,'Customer Names'!A$1:D3480,4,0)</f>
        <v>Delucia</v>
      </c>
      <c r="C1145">
        <f>VLOOKUP(A1145,'Medical Examinations'!A$1:B3480,2,0)</f>
        <v>25.8</v>
      </c>
      <c r="D1145">
        <f>VLOOKUP(A1145,'Medical Examinations'!A$1:C3481,3,0)</f>
        <v>9.94</v>
      </c>
      <c r="E1145" s="15" t="str">
        <f>VLOOKUP(A1145,'Medical Examinations'!A$1:D3480,4,0)</f>
        <v>NO</v>
      </c>
      <c r="F1145" s="15" t="str">
        <f>VLOOKUP(A1145,'Medical Examinations'!A$1:E3480,5,0)</f>
        <v>NO</v>
      </c>
      <c r="G1145" s="15" t="str">
        <f>VLOOKUP(A1145,'Medical Examinations'!A$1:F3480,6,0)</f>
        <v>NO</v>
      </c>
      <c r="H1145" s="15">
        <f>VLOOKUP(A1145,'Medical Examinations'!A$1:G3480,7,0)</f>
        <v>0</v>
      </c>
      <c r="I1145" t="str">
        <f>VLOOKUP(A1145,'Medical Examinations'!A$1:H3479,8,0)</f>
        <v>NO</v>
      </c>
      <c r="J1145" t="str">
        <f>VLOOKUP(A1145,'Medical Examinations'!A$1:J3480,10,0)</f>
        <v>NormalWeight</v>
      </c>
      <c r="K1145" t="str">
        <f>VLOOKUP(A1145,'Medical Examinations'!A$1:K3479,11,0)</f>
        <v>Diabetes</v>
      </c>
      <c r="L1145" t="str">
        <f>VLOOKUP(A1145,'Hospitalisation Details'!A$1:L3487,12,0)</f>
        <v>17-Jul-1971</v>
      </c>
      <c r="M1145">
        <f>VLOOKUP(A1145,'Hospitalisation Details'!A$1:F3488,6,0)</f>
        <v>9861.0300000000007</v>
      </c>
      <c r="N1145" s="15" t="str">
        <f>VLOOKUP(A1145,'Hospitalisation Details'!A$1:G3487,7,0)</f>
        <v>tier - 2</v>
      </c>
      <c r="O1145" s="15" t="str">
        <f>VLOOKUP(A1145,'Hospitalisation Details'!A$1:H3488,8,0)</f>
        <v>tier - 2</v>
      </c>
      <c r="P1145" t="str">
        <f>VLOOKUP(A1145,'Hospitalisation Details'!A$1:I3488,9,0)</f>
        <v>R1011</v>
      </c>
      <c r="Q1145" s="15">
        <f>VLOOKUP(A1145,'Hospitalisation Details'!A$1:M3488,13,0)</f>
        <v>51</v>
      </c>
    </row>
    <row r="1146" spans="1:17" ht="15" x14ac:dyDescent="0.25">
      <c r="A1146" s="1" t="s">
        <v>1226</v>
      </c>
      <c r="B1146" t="str">
        <f>VLOOKUP(A1146,'Customer Names'!A$1:D3481,4,0)</f>
        <v>Valentine</v>
      </c>
      <c r="C1146">
        <f>VLOOKUP(A1146,'Medical Examinations'!A$1:B3481,2,0)</f>
        <v>21.56</v>
      </c>
      <c r="D1146">
        <f>VLOOKUP(A1146,'Medical Examinations'!A$1:C3482,3,0)</f>
        <v>10.56</v>
      </c>
      <c r="E1146" s="15" t="str">
        <f>VLOOKUP(A1146,'Medical Examinations'!A$1:D3481,4,0)</f>
        <v>NO</v>
      </c>
      <c r="F1146" s="15" t="str">
        <f>VLOOKUP(A1146,'Medical Examinations'!A$1:E3481,5,0)</f>
        <v>NO</v>
      </c>
      <c r="G1146" s="15" t="str">
        <f>VLOOKUP(A1146,'Medical Examinations'!A$1:F3481,6,0)</f>
        <v>NO</v>
      </c>
      <c r="H1146" s="15">
        <f>VLOOKUP(A1146,'Medical Examinations'!A$1:G3481,7,0)</f>
        <v>0</v>
      </c>
      <c r="I1146" t="str">
        <f>VLOOKUP(A1146,'Medical Examinations'!A$1:H3480,8,0)</f>
        <v>NO</v>
      </c>
      <c r="J1146" t="str">
        <f>VLOOKUP(A1146,'Medical Examinations'!A$1:J3481,10,0)</f>
        <v>Obesity</v>
      </c>
      <c r="K1146" t="str">
        <f>VLOOKUP(A1146,'Medical Examinations'!A$1:K3480,11,0)</f>
        <v>Diabetes</v>
      </c>
      <c r="L1146" t="str">
        <f>VLOOKUP(A1146,'Hospitalisation Details'!A$1:L3488,12,0)</f>
        <v>23-Oct-1971</v>
      </c>
      <c r="M1146">
        <f>VLOOKUP(A1146,'Hospitalisation Details'!A$1:F3489,6,0)</f>
        <v>9855.1299999999992</v>
      </c>
      <c r="N1146" s="15" t="str">
        <f>VLOOKUP(A1146,'Hospitalisation Details'!A$1:G3488,7,0)</f>
        <v>tier - 2</v>
      </c>
      <c r="O1146" s="15" t="str">
        <f>VLOOKUP(A1146,'Hospitalisation Details'!A$1:H3489,8,0)</f>
        <v>tier - 3</v>
      </c>
      <c r="P1146" t="str">
        <f>VLOOKUP(A1146,'Hospitalisation Details'!A$1:I3489,9,0)</f>
        <v>R1013</v>
      </c>
      <c r="Q1146" s="15">
        <f>VLOOKUP(A1146,'Hospitalisation Details'!A$1:M3489,13,0)</f>
        <v>51</v>
      </c>
    </row>
    <row r="1147" spans="1:17" ht="15" x14ac:dyDescent="0.25">
      <c r="A1147" s="1" t="s">
        <v>1225</v>
      </c>
      <c r="B1147" t="str">
        <f>VLOOKUP(A1147,'Customer Names'!A$1:D3482,4,0)</f>
        <v>Mohara</v>
      </c>
      <c r="C1147">
        <f>VLOOKUP(A1147,'Medical Examinations'!A$1:B3482,2,0)</f>
        <v>31.6</v>
      </c>
      <c r="D1147">
        <f>VLOOKUP(A1147,'Medical Examinations'!A$1:C3483,3,0)</f>
        <v>6.79</v>
      </c>
      <c r="E1147" s="15" t="str">
        <f>VLOOKUP(A1147,'Medical Examinations'!A$1:D3482,4,0)</f>
        <v>NO</v>
      </c>
      <c r="F1147" s="15" t="str">
        <f>VLOOKUP(A1147,'Medical Examinations'!A$1:E3482,5,0)</f>
        <v>NO</v>
      </c>
      <c r="G1147" s="15" t="str">
        <f>VLOOKUP(A1147,'Medical Examinations'!A$1:F3482,6,0)</f>
        <v>NO</v>
      </c>
      <c r="H1147" s="15">
        <f>VLOOKUP(A1147,'Medical Examinations'!A$1:G3482,7,0)</f>
        <v>0</v>
      </c>
      <c r="I1147" t="str">
        <f>VLOOKUP(A1147,'Medical Examinations'!A$1:H3481,8,0)</f>
        <v>NO</v>
      </c>
      <c r="J1147" t="str">
        <f>VLOOKUP(A1147,'Medical Examinations'!A$1:J3482,10,0)</f>
        <v>Obesity</v>
      </c>
      <c r="K1147" t="str">
        <f>VLOOKUP(A1147,'Medical Examinations'!A$1:K3481,11,0)</f>
        <v>Diabetes</v>
      </c>
      <c r="L1147" t="str">
        <f>VLOOKUP(A1147,'Hospitalisation Details'!A$1:L3489,12,0)</f>
        <v>4-Nov-1968</v>
      </c>
      <c r="M1147">
        <f>VLOOKUP(A1147,'Hospitalisation Details'!A$1:F3490,6,0)</f>
        <v>9850.43</v>
      </c>
      <c r="N1147" s="15" t="str">
        <f>VLOOKUP(A1147,'Hospitalisation Details'!A$1:G3489,7,0)</f>
        <v>tier - 3</v>
      </c>
      <c r="O1147" s="15" t="str">
        <f>VLOOKUP(A1147,'Hospitalisation Details'!A$1:H3490,8,0)</f>
        <v>tier - 3</v>
      </c>
      <c r="P1147" t="str">
        <f>VLOOKUP(A1147,'Hospitalisation Details'!A$1:I3490,9,0)</f>
        <v>R1011</v>
      </c>
      <c r="Q1147" s="15">
        <f>VLOOKUP(A1147,'Hospitalisation Details'!A$1:M3490,13,0)</f>
        <v>54</v>
      </c>
    </row>
    <row r="1148" spans="1:17" ht="15" x14ac:dyDescent="0.25">
      <c r="A1148" s="1" t="s">
        <v>1224</v>
      </c>
      <c r="B1148" t="str">
        <f>VLOOKUP(A1148,'Customer Names'!A$1:D3483,4,0)</f>
        <v>Fairbrother</v>
      </c>
      <c r="C1148">
        <f>VLOOKUP(A1148,'Medical Examinations'!A$1:B3483,2,0)</f>
        <v>42.93</v>
      </c>
      <c r="D1148">
        <f>VLOOKUP(A1148,'Medical Examinations'!A$1:C3484,3,0)</f>
        <v>4.8</v>
      </c>
      <c r="E1148" s="15" t="str">
        <f>VLOOKUP(A1148,'Medical Examinations'!A$1:D3483,4,0)</f>
        <v>NO</v>
      </c>
      <c r="F1148" s="15" t="str">
        <f>VLOOKUP(A1148,'Medical Examinations'!A$1:E3483,5,0)</f>
        <v>NO</v>
      </c>
      <c r="G1148" s="15" t="str">
        <f>VLOOKUP(A1148,'Medical Examinations'!A$1:F3483,6,0)</f>
        <v>NO</v>
      </c>
      <c r="H1148" s="15">
        <f>VLOOKUP(A1148,'Medical Examinations'!A$1:G3483,7,0)</f>
        <v>1</v>
      </c>
      <c r="I1148" t="str">
        <f>VLOOKUP(A1148,'Medical Examinations'!A$1:H3482,8,0)</f>
        <v>NO</v>
      </c>
      <c r="J1148" t="str">
        <f>VLOOKUP(A1148,'Medical Examinations'!A$1:J3483,10,0)</f>
        <v>Over Weight</v>
      </c>
      <c r="K1148" t="str">
        <f>VLOOKUP(A1148,'Medical Examinations'!A$1:K3482,11,0)</f>
        <v>Normal</v>
      </c>
      <c r="L1148" t="str">
        <f>VLOOKUP(A1148,'Hospitalisation Details'!A$1:L3490,12,0)</f>
        <v>13-Aug-1992</v>
      </c>
      <c r="M1148">
        <f>VLOOKUP(A1148,'Hospitalisation Details'!A$1:F3491,6,0)</f>
        <v>9844.4500000000007</v>
      </c>
      <c r="N1148" s="15" t="str">
        <f>VLOOKUP(A1148,'Hospitalisation Details'!A$1:G3490,7,0)</f>
        <v>tier - 2</v>
      </c>
      <c r="O1148" s="15" t="str">
        <f>VLOOKUP(A1148,'Hospitalisation Details'!A$1:H3491,8,0)</f>
        <v>tier - 1</v>
      </c>
      <c r="P1148" t="str">
        <f>VLOOKUP(A1148,'Hospitalisation Details'!A$1:I3491,9,0)</f>
        <v>R1012</v>
      </c>
      <c r="Q1148" s="15">
        <f>VLOOKUP(A1148,'Hospitalisation Details'!A$1:M3491,13,0)</f>
        <v>30</v>
      </c>
    </row>
    <row r="1149" spans="1:17" ht="15" x14ac:dyDescent="0.25">
      <c r="A1149" s="1" t="s">
        <v>1223</v>
      </c>
      <c r="B1149" t="str">
        <f>VLOOKUP(A1149,'Customer Names'!A$1:D3484,4,0)</f>
        <v>Fagan</v>
      </c>
      <c r="C1149">
        <f>VLOOKUP(A1149,'Medical Examinations'!A$1:B3484,2,0)</f>
        <v>26.72</v>
      </c>
      <c r="D1149">
        <f>VLOOKUP(A1149,'Medical Examinations'!A$1:C3485,3,0)</f>
        <v>5.75</v>
      </c>
      <c r="E1149" s="15" t="str">
        <f>VLOOKUP(A1149,'Medical Examinations'!A$1:D3484,4,0)</f>
        <v>NO</v>
      </c>
      <c r="F1149" s="15" t="str">
        <f>VLOOKUP(A1149,'Medical Examinations'!A$1:E3484,5,0)</f>
        <v>NO</v>
      </c>
      <c r="G1149" s="15" t="str">
        <f>VLOOKUP(A1149,'Medical Examinations'!A$1:F3484,6,0)</f>
        <v>NO</v>
      </c>
      <c r="H1149" s="15">
        <f>VLOOKUP(A1149,'Medical Examinations'!A$1:G3484,7,0)</f>
        <v>2</v>
      </c>
      <c r="I1149" t="str">
        <f>VLOOKUP(A1149,'Medical Examinations'!A$1:H3483,8,0)</f>
        <v>NO</v>
      </c>
      <c r="J1149" t="str">
        <f>VLOOKUP(A1149,'Medical Examinations'!A$1:J3484,10,0)</f>
        <v>Over Weight</v>
      </c>
      <c r="K1149" t="str">
        <f>VLOOKUP(A1149,'Medical Examinations'!A$1:K3483,11,0)</f>
        <v>Pre-Diabetes</v>
      </c>
      <c r="L1149" t="str">
        <f>VLOOKUP(A1149,'Hospitalisation Details'!A$1:L3491,12,0)</f>
        <v>26-Sep-1972</v>
      </c>
      <c r="M1149">
        <f>VLOOKUP(A1149,'Hospitalisation Details'!A$1:F3492,6,0)</f>
        <v>9836.2099999999991</v>
      </c>
      <c r="N1149" s="15" t="str">
        <f>VLOOKUP(A1149,'Hospitalisation Details'!A$1:G3491,7,0)</f>
        <v>tier - 2</v>
      </c>
      <c r="O1149" s="15" t="str">
        <f>VLOOKUP(A1149,'Hospitalisation Details'!A$1:H3492,8,0)</f>
        <v>tier - 3</v>
      </c>
      <c r="P1149" t="str">
        <f>VLOOKUP(A1149,'Hospitalisation Details'!A$1:I3492,9,0)</f>
        <v>R1021</v>
      </c>
      <c r="Q1149" s="15">
        <f>VLOOKUP(A1149,'Hospitalisation Details'!A$1:M3492,13,0)</f>
        <v>50</v>
      </c>
    </row>
    <row r="1150" spans="1:17" ht="15" x14ac:dyDescent="0.25">
      <c r="A1150" s="1" t="s">
        <v>1222</v>
      </c>
      <c r="B1150" t="str">
        <f>VLOOKUP(A1150,'Customer Names'!A$1:D3485,4,0)</f>
        <v>Toth</v>
      </c>
      <c r="C1150">
        <f>VLOOKUP(A1150,'Medical Examinations'!A$1:B3485,2,0)</f>
        <v>26.67</v>
      </c>
      <c r="D1150">
        <f>VLOOKUP(A1150,'Medical Examinations'!A$1:C3486,3,0)</f>
        <v>5.81</v>
      </c>
      <c r="E1150" s="15" t="str">
        <f>VLOOKUP(A1150,'Medical Examinations'!A$1:D3485,4,0)</f>
        <v>NO</v>
      </c>
      <c r="F1150" s="15" t="str">
        <f>VLOOKUP(A1150,'Medical Examinations'!A$1:E3485,5,0)</f>
        <v>NO</v>
      </c>
      <c r="G1150" s="15" t="str">
        <f>VLOOKUP(A1150,'Medical Examinations'!A$1:F3485,6,0)</f>
        <v>NO</v>
      </c>
      <c r="H1150" s="15">
        <f>VLOOKUP(A1150,'Medical Examinations'!A$1:G3485,7,0)</f>
        <v>2</v>
      </c>
      <c r="I1150" t="str">
        <f>VLOOKUP(A1150,'Medical Examinations'!A$1:H3484,8,0)</f>
        <v>NO</v>
      </c>
      <c r="J1150" t="str">
        <f>VLOOKUP(A1150,'Medical Examinations'!A$1:J3485,10,0)</f>
        <v>Obesity</v>
      </c>
      <c r="K1150" t="str">
        <f>VLOOKUP(A1150,'Medical Examinations'!A$1:K3484,11,0)</f>
        <v>Pre-Diabetes</v>
      </c>
      <c r="L1150" t="str">
        <f>VLOOKUP(A1150,'Hospitalisation Details'!A$1:L3492,12,0)</f>
        <v>28-Jun-1972</v>
      </c>
      <c r="M1150">
        <f>VLOOKUP(A1150,'Hospitalisation Details'!A$1:F3493,6,0)</f>
        <v>9819.25</v>
      </c>
      <c r="N1150" s="15" t="str">
        <f>VLOOKUP(A1150,'Hospitalisation Details'!A$1:G3492,7,0)</f>
        <v>tier - 2</v>
      </c>
      <c r="O1150" s="15" t="str">
        <f>VLOOKUP(A1150,'Hospitalisation Details'!A$1:H3493,8,0)</f>
        <v>tier - 2</v>
      </c>
      <c r="P1150" t="str">
        <f>VLOOKUP(A1150,'Hospitalisation Details'!A$1:I3493,9,0)</f>
        <v>R1021</v>
      </c>
      <c r="Q1150" s="15">
        <f>VLOOKUP(A1150,'Hospitalisation Details'!A$1:M3493,13,0)</f>
        <v>50</v>
      </c>
    </row>
    <row r="1151" spans="1:17" ht="15" x14ac:dyDescent="0.25">
      <c r="A1151" s="1" t="s">
        <v>1221</v>
      </c>
      <c r="B1151" t="str">
        <f>VLOOKUP(A1151,'Customer Names'!A$1:D3486,4,0)</f>
        <v>Guinn</v>
      </c>
      <c r="C1151">
        <f>VLOOKUP(A1151,'Medical Examinations'!A$1:B3486,2,0)</f>
        <v>42.68</v>
      </c>
      <c r="D1151">
        <f>VLOOKUP(A1151,'Medical Examinations'!A$1:C3487,3,0)</f>
        <v>9.2799999999999994</v>
      </c>
      <c r="E1151" s="15" t="str">
        <f>VLOOKUP(A1151,'Medical Examinations'!A$1:D3486,4,0)</f>
        <v>NO</v>
      </c>
      <c r="F1151" s="15" t="str">
        <f>VLOOKUP(A1151,'Medical Examinations'!A$1:E3486,5,0)</f>
        <v>NO</v>
      </c>
      <c r="G1151" s="15" t="str">
        <f>VLOOKUP(A1151,'Medical Examinations'!A$1:F3486,6,0)</f>
        <v>NO</v>
      </c>
      <c r="H1151" s="15">
        <f>VLOOKUP(A1151,'Medical Examinations'!A$1:G3486,7,0)</f>
        <v>2</v>
      </c>
      <c r="I1151" t="str">
        <f>VLOOKUP(A1151,'Medical Examinations'!A$1:H3485,8,0)</f>
        <v>NO</v>
      </c>
      <c r="J1151" t="str">
        <f>VLOOKUP(A1151,'Medical Examinations'!A$1:J3486,10,0)</f>
        <v>NormalWeight</v>
      </c>
      <c r="K1151" t="str">
        <f>VLOOKUP(A1151,'Medical Examinations'!A$1:K3485,11,0)</f>
        <v>Diabetes</v>
      </c>
      <c r="L1151" t="str">
        <f>VLOOKUP(A1151,'Hospitalisation Details'!A$1:L3493,12,0)</f>
        <v>17-Sep-1973</v>
      </c>
      <c r="M1151">
        <f>VLOOKUP(A1151,'Hospitalisation Details'!A$1:F3494,6,0)</f>
        <v>9800.89</v>
      </c>
      <c r="N1151" s="15" t="str">
        <f>VLOOKUP(A1151,'Hospitalisation Details'!A$1:G3493,7,0)</f>
        <v>tier - 2</v>
      </c>
      <c r="O1151" s="15" t="str">
        <f>VLOOKUP(A1151,'Hospitalisation Details'!A$1:H3494,8,0)</f>
        <v>tier - 1</v>
      </c>
      <c r="P1151" t="str">
        <f>VLOOKUP(A1151,'Hospitalisation Details'!A$1:I3494,9,0)</f>
        <v>R1013</v>
      </c>
      <c r="Q1151" s="15">
        <f>VLOOKUP(A1151,'Hospitalisation Details'!A$1:M3494,13,0)</f>
        <v>49</v>
      </c>
    </row>
    <row r="1152" spans="1:17" ht="15" x14ac:dyDescent="0.25">
      <c r="A1152" s="1" t="s">
        <v>1220</v>
      </c>
      <c r="B1152" t="str">
        <f>VLOOKUP(A1152,'Customer Names'!A$1:D3487,4,0)</f>
        <v>Rogers</v>
      </c>
      <c r="C1152">
        <f>VLOOKUP(A1152,'Medical Examinations'!A$1:B3487,2,0)</f>
        <v>24.31</v>
      </c>
      <c r="D1152">
        <f>VLOOKUP(A1152,'Medical Examinations'!A$1:C3488,3,0)</f>
        <v>6.37</v>
      </c>
      <c r="E1152" s="15" t="str">
        <f>VLOOKUP(A1152,'Medical Examinations'!A$1:D3487,4,0)</f>
        <v>NO</v>
      </c>
      <c r="F1152" s="15" t="str">
        <f>VLOOKUP(A1152,'Medical Examinations'!A$1:E3487,5,0)</f>
        <v>NO</v>
      </c>
      <c r="G1152" s="15" t="str">
        <f>VLOOKUP(A1152,'Medical Examinations'!A$1:F3487,6,0)</f>
        <v>NO</v>
      </c>
      <c r="H1152" s="15">
        <f>VLOOKUP(A1152,'Medical Examinations'!A$1:G3487,7,0)</f>
        <v>0</v>
      </c>
      <c r="I1152" t="str">
        <f>VLOOKUP(A1152,'Medical Examinations'!A$1:H3486,8,0)</f>
        <v>NO</v>
      </c>
      <c r="J1152" t="str">
        <f>VLOOKUP(A1152,'Medical Examinations'!A$1:J3487,10,0)</f>
        <v>Obesity</v>
      </c>
      <c r="K1152" t="str">
        <f>VLOOKUP(A1152,'Medical Examinations'!A$1:K3486,11,0)</f>
        <v>Pre-Diabetes</v>
      </c>
      <c r="L1152" t="str">
        <f>VLOOKUP(A1152,'Hospitalisation Details'!A$1:L3494,12,0)</f>
        <v>7-Jun-1977</v>
      </c>
      <c r="M1152">
        <f>VLOOKUP(A1152,'Hospitalisation Details'!A$1:F3495,6,0)</f>
        <v>9788.8700000000008</v>
      </c>
      <c r="N1152" s="15" t="str">
        <f>VLOOKUP(A1152,'Hospitalisation Details'!A$1:G3494,7,0)</f>
        <v>tier - 3</v>
      </c>
      <c r="O1152" s="15" t="str">
        <f>VLOOKUP(A1152,'Hospitalisation Details'!A$1:H3495,8,0)</f>
        <v>tier - 2</v>
      </c>
      <c r="P1152" t="str">
        <f>VLOOKUP(A1152,'Hospitalisation Details'!A$1:I3495,9,0)</f>
        <v>R1013</v>
      </c>
      <c r="Q1152" s="15">
        <f>VLOOKUP(A1152,'Hospitalisation Details'!A$1:M3495,13,0)</f>
        <v>46</v>
      </c>
    </row>
    <row r="1153" spans="1:17" ht="15" x14ac:dyDescent="0.25">
      <c r="A1153" s="1" t="s">
        <v>1219</v>
      </c>
      <c r="B1153" t="str">
        <f>VLOOKUP(A1153,'Customer Names'!A$1:D3488,4,0)</f>
        <v>Diviney</v>
      </c>
      <c r="C1153">
        <f>VLOOKUP(A1153,'Medical Examinations'!A$1:B3488,2,0)</f>
        <v>44.75</v>
      </c>
      <c r="D1153">
        <f>VLOOKUP(A1153,'Medical Examinations'!A$1:C3489,3,0)</f>
        <v>5.09</v>
      </c>
      <c r="E1153" s="15" t="str">
        <f>VLOOKUP(A1153,'Medical Examinations'!A$1:D3488,4,0)</f>
        <v>Yes</v>
      </c>
      <c r="F1153" s="15" t="str">
        <f>VLOOKUP(A1153,'Medical Examinations'!A$1:E3488,5,0)</f>
        <v>NO</v>
      </c>
      <c r="G1153" s="15" t="str">
        <f>VLOOKUP(A1153,'Medical Examinations'!A$1:F3488,6,0)</f>
        <v>NO</v>
      </c>
      <c r="H1153" s="15">
        <f>VLOOKUP(A1153,'Medical Examinations'!A$1:G3488,7,0)</f>
        <v>0</v>
      </c>
      <c r="I1153" t="str">
        <f>VLOOKUP(A1153,'Medical Examinations'!A$1:H3487,8,0)</f>
        <v>NO</v>
      </c>
      <c r="J1153" t="str">
        <f>VLOOKUP(A1153,'Medical Examinations'!A$1:J3488,10,0)</f>
        <v>Obesity</v>
      </c>
      <c r="K1153" t="str">
        <f>VLOOKUP(A1153,'Medical Examinations'!A$1:K3487,11,0)</f>
        <v>Normal</v>
      </c>
      <c r="L1153" t="str">
        <f>VLOOKUP(A1153,'Hospitalisation Details'!A$1:L3495,12,0)</f>
        <v>8-Aug-1996</v>
      </c>
      <c r="M1153">
        <f>VLOOKUP(A1153,'Hospitalisation Details'!A$1:F3496,6,0)</f>
        <v>9787.32</v>
      </c>
      <c r="N1153" s="15" t="str">
        <f>VLOOKUP(A1153,'Hospitalisation Details'!A$1:G3495,7,0)</f>
        <v>tier - 2</v>
      </c>
      <c r="O1153" s="15" t="str">
        <f>VLOOKUP(A1153,'Hospitalisation Details'!A$1:H3496,8,0)</f>
        <v>tier - 3</v>
      </c>
      <c r="P1153" t="str">
        <f>VLOOKUP(A1153,'Hospitalisation Details'!A$1:I3496,9,0)</f>
        <v>R1023</v>
      </c>
      <c r="Q1153" s="15">
        <f>VLOOKUP(A1153,'Hospitalisation Details'!A$1:M3496,13,0)</f>
        <v>26</v>
      </c>
    </row>
    <row r="1154" spans="1:17" ht="15" x14ac:dyDescent="0.25">
      <c r="A1154" s="1" t="s">
        <v>1218</v>
      </c>
      <c r="B1154" t="str">
        <f>VLOOKUP(A1154,'Customer Names'!A$1:D3489,4,0)</f>
        <v>Marlatt</v>
      </c>
      <c r="C1154">
        <f>VLOOKUP(A1154,'Medical Examinations'!A$1:B3489,2,0)</f>
        <v>30.78</v>
      </c>
      <c r="D1154">
        <f>VLOOKUP(A1154,'Medical Examinations'!A$1:C3490,3,0)</f>
        <v>7.94</v>
      </c>
      <c r="E1154" s="15" t="str">
        <f>VLOOKUP(A1154,'Medical Examinations'!A$1:D3489,4,0)</f>
        <v>NO</v>
      </c>
      <c r="F1154" s="15" t="str">
        <f>VLOOKUP(A1154,'Medical Examinations'!A$1:E3489,5,0)</f>
        <v>NO</v>
      </c>
      <c r="G1154" s="15" t="str">
        <f>VLOOKUP(A1154,'Medical Examinations'!A$1:F3489,6,0)</f>
        <v>NO</v>
      </c>
      <c r="H1154" s="15">
        <f>VLOOKUP(A1154,'Medical Examinations'!A$1:G3489,7,0)</f>
        <v>2</v>
      </c>
      <c r="I1154" t="str">
        <f>VLOOKUP(A1154,'Medical Examinations'!A$1:H3488,8,0)</f>
        <v>NO</v>
      </c>
      <c r="J1154" t="str">
        <f>VLOOKUP(A1154,'Medical Examinations'!A$1:J3489,10,0)</f>
        <v>NormalWeight</v>
      </c>
      <c r="K1154" t="str">
        <f>VLOOKUP(A1154,'Medical Examinations'!A$1:K3488,11,0)</f>
        <v>Diabetes</v>
      </c>
      <c r="L1154" t="str">
        <f>VLOOKUP(A1154,'Hospitalisation Details'!A$1:L3496,12,0)</f>
        <v>7-Jul-1973</v>
      </c>
      <c r="M1154">
        <f>VLOOKUP(A1154,'Hospitalisation Details'!A$1:F3497,6,0)</f>
        <v>9778.35</v>
      </c>
      <c r="N1154" s="15" t="str">
        <f>VLOOKUP(A1154,'Hospitalisation Details'!A$1:G3496,7,0)</f>
        <v>tier - 2</v>
      </c>
      <c r="O1154" s="15" t="str">
        <f>VLOOKUP(A1154,'Hospitalisation Details'!A$1:H3497,8,0)</f>
        <v>tier - 2</v>
      </c>
      <c r="P1154" t="str">
        <f>VLOOKUP(A1154,'Hospitalisation Details'!A$1:I3497,9,0)</f>
        <v>R1024</v>
      </c>
      <c r="Q1154" s="15">
        <f>VLOOKUP(A1154,'Hospitalisation Details'!A$1:M3497,13,0)</f>
        <v>49</v>
      </c>
    </row>
    <row r="1155" spans="1:17" ht="15" x14ac:dyDescent="0.25">
      <c r="A1155" s="1" t="s">
        <v>1217</v>
      </c>
      <c r="B1155" t="str">
        <f>VLOOKUP(A1155,'Customer Names'!A$1:D3490,4,0)</f>
        <v>Ohler</v>
      </c>
      <c r="C1155">
        <f>VLOOKUP(A1155,'Medical Examinations'!A$1:B3490,2,0)</f>
        <v>21.86</v>
      </c>
      <c r="D1155">
        <f>VLOOKUP(A1155,'Medical Examinations'!A$1:C3491,3,0)</f>
        <v>10.95</v>
      </c>
      <c r="E1155" s="15" t="str">
        <f>VLOOKUP(A1155,'Medical Examinations'!A$1:D3490,4,0)</f>
        <v>NO</v>
      </c>
      <c r="F1155" s="15" t="str">
        <f>VLOOKUP(A1155,'Medical Examinations'!A$1:E3490,5,0)</f>
        <v>NO</v>
      </c>
      <c r="G1155" s="15" t="str">
        <f>VLOOKUP(A1155,'Medical Examinations'!A$1:F3490,6,0)</f>
        <v>NO</v>
      </c>
      <c r="H1155" s="15">
        <f>VLOOKUP(A1155,'Medical Examinations'!A$1:G3490,7,0)</f>
        <v>0</v>
      </c>
      <c r="I1155" t="str">
        <f>VLOOKUP(A1155,'Medical Examinations'!A$1:H3489,8,0)</f>
        <v>NO</v>
      </c>
      <c r="J1155" t="str">
        <f>VLOOKUP(A1155,'Medical Examinations'!A$1:J3490,10,0)</f>
        <v>Obesity</v>
      </c>
      <c r="K1155" t="str">
        <f>VLOOKUP(A1155,'Medical Examinations'!A$1:K3489,11,0)</f>
        <v>Diabetes</v>
      </c>
      <c r="L1155" t="str">
        <f>VLOOKUP(A1155,'Hospitalisation Details'!A$1:L3497,12,0)</f>
        <v>5-Sep-1965</v>
      </c>
      <c r="M1155">
        <f>VLOOKUP(A1155,'Hospitalisation Details'!A$1:F3498,6,0)</f>
        <v>9764.08</v>
      </c>
      <c r="N1155" s="15" t="str">
        <f>VLOOKUP(A1155,'Hospitalisation Details'!A$1:G3497,7,0)</f>
        <v>tier - 3</v>
      </c>
      <c r="O1155" s="15" t="str">
        <f>VLOOKUP(A1155,'Hospitalisation Details'!A$1:H3498,8,0)</f>
        <v>tier - 1</v>
      </c>
      <c r="P1155" t="str">
        <f>VLOOKUP(A1155,'Hospitalisation Details'!A$1:I3498,9,0)</f>
        <v>R1012</v>
      </c>
      <c r="Q1155" s="15">
        <f>VLOOKUP(A1155,'Hospitalisation Details'!A$1:M3498,13,0)</f>
        <v>57</v>
      </c>
    </row>
    <row r="1156" spans="1:17" ht="15" x14ac:dyDescent="0.25">
      <c r="A1156" s="1" t="s">
        <v>1216</v>
      </c>
      <c r="B1156" t="str">
        <f>VLOOKUP(A1156,'Customer Names'!A$1:D3491,4,0)</f>
        <v>Mossler</v>
      </c>
      <c r="C1156">
        <f>VLOOKUP(A1156,'Medical Examinations'!A$1:B3491,2,0)</f>
        <v>49.09</v>
      </c>
      <c r="D1156">
        <f>VLOOKUP(A1156,'Medical Examinations'!A$1:C3492,3,0)</f>
        <v>6.3</v>
      </c>
      <c r="E1156" s="15" t="str">
        <f>VLOOKUP(A1156,'Medical Examinations'!A$1:D3491,4,0)</f>
        <v>Yes</v>
      </c>
      <c r="F1156" s="15" t="str">
        <f>VLOOKUP(A1156,'Medical Examinations'!A$1:E3491,5,0)</f>
        <v>NO</v>
      </c>
      <c r="G1156" s="15" t="str">
        <f>VLOOKUP(A1156,'Medical Examinations'!A$1:F3491,6,0)</f>
        <v>NO</v>
      </c>
      <c r="H1156" s="15">
        <f>VLOOKUP(A1156,'Medical Examinations'!A$1:G3491,7,0)</f>
        <v>0</v>
      </c>
      <c r="I1156" t="str">
        <f>VLOOKUP(A1156,'Medical Examinations'!A$1:H3490,8,0)</f>
        <v>NO</v>
      </c>
      <c r="J1156" t="str">
        <f>VLOOKUP(A1156,'Medical Examinations'!A$1:J3491,10,0)</f>
        <v>Obesity</v>
      </c>
      <c r="K1156" t="str">
        <f>VLOOKUP(A1156,'Medical Examinations'!A$1:K3490,11,0)</f>
        <v>Pre-Diabetes</v>
      </c>
      <c r="L1156" t="str">
        <f>VLOOKUP(A1156,'Hospitalisation Details'!A$1:L3498,12,0)</f>
        <v>14-Jul-2001</v>
      </c>
      <c r="M1156">
        <f>VLOOKUP(A1156,'Hospitalisation Details'!A$1:F3499,6,0)</f>
        <v>9753.49</v>
      </c>
      <c r="N1156" s="15" t="str">
        <f>VLOOKUP(A1156,'Hospitalisation Details'!A$1:G3498,7,0)</f>
        <v>tier - 2</v>
      </c>
      <c r="O1156" s="15" t="str">
        <f>VLOOKUP(A1156,'Hospitalisation Details'!A$1:H3499,8,0)</f>
        <v>tier - 2</v>
      </c>
      <c r="P1156" t="str">
        <f>VLOOKUP(A1156,'Hospitalisation Details'!A$1:I3499,9,0)</f>
        <v>R1012</v>
      </c>
      <c r="Q1156" s="15">
        <f>VLOOKUP(A1156,'Hospitalisation Details'!A$1:M3499,13,0)</f>
        <v>21</v>
      </c>
    </row>
    <row r="1157" spans="1:17" ht="15" x14ac:dyDescent="0.25">
      <c r="A1157" s="1" t="s">
        <v>1215</v>
      </c>
      <c r="B1157" t="str">
        <f>VLOOKUP(A1157,'Customer Names'!A$1:D3492,4,0)</f>
        <v>Segall</v>
      </c>
      <c r="C1157">
        <f>VLOOKUP(A1157,'Medical Examinations'!A$1:B3492,2,0)</f>
        <v>47.74</v>
      </c>
      <c r="D1157">
        <f>VLOOKUP(A1157,'Medical Examinations'!A$1:C3493,3,0)</f>
        <v>8.0500000000000007</v>
      </c>
      <c r="E1157" s="15" t="str">
        <f>VLOOKUP(A1157,'Medical Examinations'!A$1:D3492,4,0)</f>
        <v>Yes</v>
      </c>
      <c r="F1157" s="15" t="str">
        <f>VLOOKUP(A1157,'Medical Examinations'!A$1:E3492,5,0)</f>
        <v>NO</v>
      </c>
      <c r="G1157" s="15" t="str">
        <f>VLOOKUP(A1157,'Medical Examinations'!A$1:F3492,6,0)</f>
        <v>NO</v>
      </c>
      <c r="H1157" s="15">
        <f>VLOOKUP(A1157,'Medical Examinations'!A$1:G3492,7,0)</f>
        <v>2</v>
      </c>
      <c r="I1157" t="str">
        <f>VLOOKUP(A1157,'Medical Examinations'!A$1:H3491,8,0)</f>
        <v>NO</v>
      </c>
      <c r="J1157" t="str">
        <f>VLOOKUP(A1157,'Medical Examinations'!A$1:J3492,10,0)</f>
        <v>Obesity</v>
      </c>
      <c r="K1157" t="str">
        <f>VLOOKUP(A1157,'Medical Examinations'!A$1:K3491,11,0)</f>
        <v>Diabetes</v>
      </c>
      <c r="L1157" t="str">
        <f>VLOOKUP(A1157,'Hospitalisation Details'!A$1:L3499,12,0)</f>
        <v>4-Jul-1970</v>
      </c>
      <c r="M1157">
        <f>VLOOKUP(A1157,'Hospitalisation Details'!A$1:F3500,6,0)</f>
        <v>9748.91</v>
      </c>
      <c r="N1157" s="15" t="str">
        <f>VLOOKUP(A1157,'Hospitalisation Details'!A$1:G3499,7,0)</f>
        <v>tier - 2</v>
      </c>
      <c r="O1157" s="15" t="str">
        <f>VLOOKUP(A1157,'Hospitalisation Details'!A$1:H3500,8,0)</f>
        <v>tier - 1</v>
      </c>
      <c r="P1157" t="str">
        <f>VLOOKUP(A1157,'Hospitalisation Details'!A$1:I3500,9,0)</f>
        <v>R1013</v>
      </c>
      <c r="Q1157" s="15">
        <f>VLOOKUP(A1157,'Hospitalisation Details'!A$1:M3500,13,0)</f>
        <v>52</v>
      </c>
    </row>
    <row r="1158" spans="1:17" ht="15" x14ac:dyDescent="0.25">
      <c r="A1158" s="1" t="s">
        <v>1214</v>
      </c>
      <c r="B1158" t="str">
        <f>VLOOKUP(A1158,'Customer Names'!A$1:D3493,4,0)</f>
        <v>Sprieser</v>
      </c>
      <c r="C1158">
        <f>VLOOKUP(A1158,'Medical Examinations'!A$1:B3493,2,0)</f>
        <v>30.2</v>
      </c>
      <c r="D1158">
        <f>VLOOKUP(A1158,'Medical Examinations'!A$1:C3494,3,0)</f>
        <v>9.8800000000000008</v>
      </c>
      <c r="E1158" s="15" t="str">
        <f>VLOOKUP(A1158,'Medical Examinations'!A$1:D3493,4,0)</f>
        <v>Yes</v>
      </c>
      <c r="F1158" s="15" t="str">
        <f>VLOOKUP(A1158,'Medical Examinations'!A$1:E3493,5,0)</f>
        <v>NO</v>
      </c>
      <c r="G1158" s="15" t="str">
        <f>VLOOKUP(A1158,'Medical Examinations'!A$1:F3493,6,0)</f>
        <v>NO</v>
      </c>
      <c r="H1158" s="15">
        <f>VLOOKUP(A1158,'Medical Examinations'!A$1:G3493,7,0)</f>
        <v>2</v>
      </c>
      <c r="I1158" t="str">
        <f>VLOOKUP(A1158,'Medical Examinations'!A$1:H3492,8,0)</f>
        <v>NO</v>
      </c>
      <c r="J1158" t="str">
        <f>VLOOKUP(A1158,'Medical Examinations'!A$1:J3493,10,0)</f>
        <v>Obesity</v>
      </c>
      <c r="K1158" t="str">
        <f>VLOOKUP(A1158,'Medical Examinations'!A$1:K3492,11,0)</f>
        <v>Diabetes</v>
      </c>
      <c r="L1158" t="str">
        <f>VLOOKUP(A1158,'Hospitalisation Details'!A$1:L3500,12,0)</f>
        <v>18-Aug-1970</v>
      </c>
      <c r="M1158">
        <f>VLOOKUP(A1158,'Hospitalisation Details'!A$1:F3501,6,0)</f>
        <v>9724.5300000000007</v>
      </c>
      <c r="N1158" s="15" t="str">
        <f>VLOOKUP(A1158,'Hospitalisation Details'!A$1:G3500,7,0)</f>
        <v>tier - 3</v>
      </c>
      <c r="O1158" s="15" t="str">
        <f>VLOOKUP(A1158,'Hospitalisation Details'!A$1:H3501,8,0)</f>
        <v>tier - 1</v>
      </c>
      <c r="P1158" t="str">
        <f>VLOOKUP(A1158,'Hospitalisation Details'!A$1:I3501,9,0)</f>
        <v>R1011</v>
      </c>
      <c r="Q1158" s="15">
        <f>VLOOKUP(A1158,'Hospitalisation Details'!A$1:M3501,13,0)</f>
        <v>52</v>
      </c>
    </row>
    <row r="1159" spans="1:17" ht="15" x14ac:dyDescent="0.25">
      <c r="A1159" s="1" t="s">
        <v>1213</v>
      </c>
      <c r="B1159" t="str">
        <f>VLOOKUP(A1159,'Customer Names'!A$1:D3494,4,0)</f>
        <v>Blanco</v>
      </c>
      <c r="C1159">
        <f>VLOOKUP(A1159,'Medical Examinations'!A$1:B3494,2,0)</f>
        <v>33.25</v>
      </c>
      <c r="D1159">
        <f>VLOOKUP(A1159,'Medical Examinations'!A$1:C3495,3,0)</f>
        <v>7.42</v>
      </c>
      <c r="E1159" s="15" t="str">
        <f>VLOOKUP(A1159,'Medical Examinations'!A$1:D3494,4,0)</f>
        <v>Yes</v>
      </c>
      <c r="F1159" s="15" t="str">
        <f>VLOOKUP(A1159,'Medical Examinations'!A$1:E3494,5,0)</f>
        <v>NO</v>
      </c>
      <c r="G1159" s="15" t="str">
        <f>VLOOKUP(A1159,'Medical Examinations'!A$1:F3494,6,0)</f>
        <v>NO</v>
      </c>
      <c r="H1159" s="15">
        <f>VLOOKUP(A1159,'Medical Examinations'!A$1:G3494,7,0)</f>
        <v>2</v>
      </c>
      <c r="I1159" t="str">
        <f>VLOOKUP(A1159,'Medical Examinations'!A$1:H3493,8,0)</f>
        <v>NO</v>
      </c>
      <c r="J1159" t="str">
        <f>VLOOKUP(A1159,'Medical Examinations'!A$1:J3494,10,0)</f>
        <v>Over Weight</v>
      </c>
      <c r="K1159" t="str">
        <f>VLOOKUP(A1159,'Medical Examinations'!A$1:K3493,11,0)</f>
        <v>Diabetes</v>
      </c>
      <c r="L1159" t="str">
        <f>VLOOKUP(A1159,'Hospitalisation Details'!A$1:L3501,12,0)</f>
        <v>12-Sep-1970</v>
      </c>
      <c r="M1159">
        <f>VLOOKUP(A1159,'Hospitalisation Details'!A$1:F3502,6,0)</f>
        <v>9722.77</v>
      </c>
      <c r="N1159" s="15" t="str">
        <f>VLOOKUP(A1159,'Hospitalisation Details'!A$1:G3501,7,0)</f>
        <v>tier - 3</v>
      </c>
      <c r="O1159" s="15" t="str">
        <f>VLOOKUP(A1159,'Hospitalisation Details'!A$1:H3502,8,0)</f>
        <v>tier - 1</v>
      </c>
      <c r="P1159" t="str">
        <f>VLOOKUP(A1159,'Hospitalisation Details'!A$1:I3502,9,0)</f>
        <v>R1016</v>
      </c>
      <c r="Q1159" s="15">
        <f>VLOOKUP(A1159,'Hospitalisation Details'!A$1:M3502,13,0)</f>
        <v>52</v>
      </c>
    </row>
    <row r="1160" spans="1:17" ht="15" x14ac:dyDescent="0.25">
      <c r="A1160" s="1" t="s">
        <v>1212</v>
      </c>
      <c r="B1160" t="str">
        <f>VLOOKUP(A1160,'Customer Names'!A$1:D3495,4,0)</f>
        <v>Sheptock</v>
      </c>
      <c r="C1160">
        <f>VLOOKUP(A1160,'Medical Examinations'!A$1:B3495,2,0)</f>
        <v>26.6</v>
      </c>
      <c r="D1160">
        <f>VLOOKUP(A1160,'Medical Examinations'!A$1:C3496,3,0)</f>
        <v>8.4499999999999993</v>
      </c>
      <c r="E1160" s="15" t="str">
        <f>VLOOKUP(A1160,'Medical Examinations'!A$1:D3495,4,0)</f>
        <v>Yes</v>
      </c>
      <c r="F1160" s="15" t="str">
        <f>VLOOKUP(A1160,'Medical Examinations'!A$1:E3495,5,0)</f>
        <v>NO</v>
      </c>
      <c r="G1160" s="15" t="str">
        <f>VLOOKUP(A1160,'Medical Examinations'!A$1:F3495,6,0)</f>
        <v>NO</v>
      </c>
      <c r="H1160" s="15">
        <f>VLOOKUP(A1160,'Medical Examinations'!A$1:G3495,7,0)</f>
        <v>1</v>
      </c>
      <c r="I1160" t="str">
        <f>VLOOKUP(A1160,'Medical Examinations'!A$1:H3494,8,0)</f>
        <v>NO</v>
      </c>
      <c r="J1160" t="str">
        <f>VLOOKUP(A1160,'Medical Examinations'!A$1:J3495,10,0)</f>
        <v>Over Weight</v>
      </c>
      <c r="K1160" t="str">
        <f>VLOOKUP(A1160,'Medical Examinations'!A$1:K3494,11,0)</f>
        <v>Diabetes</v>
      </c>
      <c r="L1160" t="str">
        <f>VLOOKUP(A1160,'Hospitalisation Details'!A$1:L3502,12,0)</f>
        <v>27-Jun-1975</v>
      </c>
      <c r="M1160">
        <f>VLOOKUP(A1160,'Hospitalisation Details'!A$1:F3503,6,0)</f>
        <v>9715.84</v>
      </c>
      <c r="N1160" s="15" t="str">
        <f>VLOOKUP(A1160,'Hospitalisation Details'!A$1:G3502,7,0)</f>
        <v>tier - 2</v>
      </c>
      <c r="O1160" s="15" t="str">
        <f>VLOOKUP(A1160,'Hospitalisation Details'!A$1:H3503,8,0)</f>
        <v>tier - 1</v>
      </c>
      <c r="P1160" t="str">
        <f>VLOOKUP(A1160,'Hospitalisation Details'!A$1:I3503,9,0)</f>
        <v>R1024</v>
      </c>
      <c r="Q1160" s="15">
        <f>VLOOKUP(A1160,'Hospitalisation Details'!A$1:M3503,13,0)</f>
        <v>47</v>
      </c>
    </row>
    <row r="1161" spans="1:17" ht="15" x14ac:dyDescent="0.25">
      <c r="A1161" s="1" t="s">
        <v>1211</v>
      </c>
      <c r="B1161" t="str">
        <f>VLOOKUP(A1161,'Customer Names'!A$1:D3496,4,0)</f>
        <v>Chruniak</v>
      </c>
      <c r="C1161">
        <f>VLOOKUP(A1161,'Medical Examinations'!A$1:B3496,2,0)</f>
        <v>26.35</v>
      </c>
      <c r="D1161">
        <f>VLOOKUP(A1161,'Medical Examinations'!A$1:C3497,3,0)</f>
        <v>6.21</v>
      </c>
      <c r="E1161" s="15" t="str">
        <f>VLOOKUP(A1161,'Medical Examinations'!A$1:D3496,4,0)</f>
        <v>NO</v>
      </c>
      <c r="F1161" s="15" t="str">
        <f>VLOOKUP(A1161,'Medical Examinations'!A$1:E3496,5,0)</f>
        <v>NO</v>
      </c>
      <c r="G1161" s="15" t="str">
        <f>VLOOKUP(A1161,'Medical Examinations'!A$1:F3496,6,0)</f>
        <v>NO</v>
      </c>
      <c r="H1161" s="15">
        <f>VLOOKUP(A1161,'Medical Examinations'!A$1:G3496,7,0)</f>
        <v>2</v>
      </c>
      <c r="I1161" t="str">
        <f>VLOOKUP(A1161,'Medical Examinations'!A$1:H3495,8,0)</f>
        <v>NO</v>
      </c>
      <c r="J1161" t="str">
        <f>VLOOKUP(A1161,'Medical Examinations'!A$1:J3496,10,0)</f>
        <v>Obesity</v>
      </c>
      <c r="K1161" t="str">
        <f>VLOOKUP(A1161,'Medical Examinations'!A$1:K3495,11,0)</f>
        <v>Pre-Diabetes</v>
      </c>
      <c r="L1161" t="str">
        <f>VLOOKUP(A1161,'Hospitalisation Details'!A$1:L3503,12,0)</f>
        <v>10-Jul-1972</v>
      </c>
      <c r="M1161">
        <f>VLOOKUP(A1161,'Hospitalisation Details'!A$1:F3504,6,0)</f>
        <v>9710.7099999999991</v>
      </c>
      <c r="N1161" s="15" t="str">
        <f>VLOOKUP(A1161,'Hospitalisation Details'!A$1:G3503,7,0)</f>
        <v>tier - 2</v>
      </c>
      <c r="O1161" s="15" t="str">
        <f>VLOOKUP(A1161,'Hospitalisation Details'!A$1:H3504,8,0)</f>
        <v>tier - 1</v>
      </c>
      <c r="P1161" t="str">
        <f>VLOOKUP(A1161,'Hospitalisation Details'!A$1:I3504,9,0)</f>
        <v>R1021</v>
      </c>
      <c r="Q1161" s="15">
        <f>VLOOKUP(A1161,'Hospitalisation Details'!A$1:M3504,13,0)</f>
        <v>50</v>
      </c>
    </row>
    <row r="1162" spans="1:17" ht="15" x14ac:dyDescent="0.25">
      <c r="A1162" s="1" t="s">
        <v>1210</v>
      </c>
      <c r="B1162" t="str">
        <f>VLOOKUP(A1162,'Customer Names'!A$1:D3497,4,0)</f>
        <v>Miller</v>
      </c>
      <c r="C1162">
        <f>VLOOKUP(A1162,'Medical Examinations'!A$1:B3497,2,0)</f>
        <v>39.994999999999997</v>
      </c>
      <c r="D1162">
        <f>VLOOKUP(A1162,'Medical Examinations'!A$1:C3498,3,0)</f>
        <v>4.6500000000000004</v>
      </c>
      <c r="E1162" s="15" t="str">
        <f>VLOOKUP(A1162,'Medical Examinations'!A$1:D3497,4,0)</f>
        <v>NO</v>
      </c>
      <c r="F1162" s="15" t="str">
        <f>VLOOKUP(A1162,'Medical Examinations'!A$1:E3497,5,0)</f>
        <v>NO</v>
      </c>
      <c r="G1162" s="15" t="str">
        <f>VLOOKUP(A1162,'Medical Examinations'!A$1:F3497,6,0)</f>
        <v>NO</v>
      </c>
      <c r="H1162" s="15">
        <f>VLOOKUP(A1162,'Medical Examinations'!A$1:G3497,7,0)</f>
        <v>0</v>
      </c>
      <c r="I1162" t="str">
        <f>VLOOKUP(A1162,'Medical Examinations'!A$1:H3496,8,0)</f>
        <v>NO</v>
      </c>
      <c r="J1162" t="str">
        <f>VLOOKUP(A1162,'Medical Examinations'!A$1:J3497,10,0)</f>
        <v>NormalWeight</v>
      </c>
      <c r="K1162" t="str">
        <f>VLOOKUP(A1162,'Medical Examinations'!A$1:K3496,11,0)</f>
        <v>Normal</v>
      </c>
      <c r="L1162" t="str">
        <f>VLOOKUP(A1162,'Hospitalisation Details'!A$1:L3504,12,0)</f>
        <v>19-Sep-1977</v>
      </c>
      <c r="M1162">
        <f>VLOOKUP(A1162,'Hospitalisation Details'!A$1:F3505,6,0)</f>
        <v>9704.67</v>
      </c>
      <c r="N1162" s="15" t="str">
        <f>VLOOKUP(A1162,'Hospitalisation Details'!A$1:G3504,7,0)</f>
        <v>tier - 2</v>
      </c>
      <c r="O1162" s="15" t="str">
        <f>VLOOKUP(A1162,'Hospitalisation Details'!A$1:H3505,8,0)</f>
        <v>tier - 3</v>
      </c>
      <c r="P1162" t="str">
        <f>VLOOKUP(A1162,'Hospitalisation Details'!A$1:I3505,9,0)</f>
        <v>R1024</v>
      </c>
      <c r="Q1162" s="15">
        <f>VLOOKUP(A1162,'Hospitalisation Details'!A$1:M3505,13,0)</f>
        <v>45</v>
      </c>
    </row>
    <row r="1163" spans="1:17" ht="15" x14ac:dyDescent="0.25">
      <c r="A1163" s="1" t="s">
        <v>1209</v>
      </c>
      <c r="B1163" t="str">
        <f>VLOOKUP(A1163,'Customer Names'!A$1:D3498,4,0)</f>
        <v>Theis</v>
      </c>
      <c r="C1163">
        <f>VLOOKUP(A1163,'Medical Examinations'!A$1:B3498,2,0)</f>
        <v>22.92</v>
      </c>
      <c r="D1163">
        <f>VLOOKUP(A1163,'Medical Examinations'!A$1:C3499,3,0)</f>
        <v>5.87</v>
      </c>
      <c r="E1163" s="15" t="str">
        <f>VLOOKUP(A1163,'Medical Examinations'!A$1:D3498,4,0)</f>
        <v>Yes</v>
      </c>
      <c r="F1163" s="15" t="str">
        <f>VLOOKUP(A1163,'Medical Examinations'!A$1:E3498,5,0)</f>
        <v>NO</v>
      </c>
      <c r="G1163" s="15" t="str">
        <f>VLOOKUP(A1163,'Medical Examinations'!A$1:F3498,6,0)</f>
        <v>NO</v>
      </c>
      <c r="H1163" s="15">
        <f>VLOOKUP(A1163,'Medical Examinations'!A$1:G3498,7,0)</f>
        <v>1</v>
      </c>
      <c r="I1163" t="str">
        <f>VLOOKUP(A1163,'Medical Examinations'!A$1:H3497,8,0)</f>
        <v>NO</v>
      </c>
      <c r="J1163" t="str">
        <f>VLOOKUP(A1163,'Medical Examinations'!A$1:J3498,10,0)</f>
        <v>NormalWeight</v>
      </c>
      <c r="K1163" t="str">
        <f>VLOOKUP(A1163,'Medical Examinations'!A$1:K3497,11,0)</f>
        <v>Pre-Diabetes</v>
      </c>
      <c r="L1163" t="str">
        <f>VLOOKUP(A1163,'Hospitalisation Details'!A$1:L3505,12,0)</f>
        <v>7-Nov-1964</v>
      </c>
      <c r="M1163">
        <f>VLOOKUP(A1163,'Hospitalisation Details'!A$1:F3506,6,0)</f>
        <v>9698.42</v>
      </c>
      <c r="N1163" s="15" t="str">
        <f>VLOOKUP(A1163,'Hospitalisation Details'!A$1:G3505,7,0)</f>
        <v>tier - 3</v>
      </c>
      <c r="O1163" s="15" t="str">
        <f>VLOOKUP(A1163,'Hospitalisation Details'!A$1:H3506,8,0)</f>
        <v>tier - 3</v>
      </c>
      <c r="P1163" t="str">
        <f>VLOOKUP(A1163,'Hospitalisation Details'!A$1:I3506,9,0)</f>
        <v>R1013</v>
      </c>
      <c r="Q1163" s="15">
        <f>VLOOKUP(A1163,'Hospitalisation Details'!A$1:M3506,13,0)</f>
        <v>58</v>
      </c>
    </row>
    <row r="1164" spans="1:17" ht="15" x14ac:dyDescent="0.25">
      <c r="A1164" s="1" t="s">
        <v>1208</v>
      </c>
      <c r="B1164" t="str">
        <f>VLOOKUP(A1164,'Customer Names'!A$1:D3499,4,0)</f>
        <v>Sadler</v>
      </c>
      <c r="C1164">
        <f>VLOOKUP(A1164,'Medical Examinations'!A$1:B3499,2,0)</f>
        <v>24.78</v>
      </c>
      <c r="D1164">
        <f>VLOOKUP(A1164,'Medical Examinations'!A$1:C3500,3,0)</f>
        <v>4.24</v>
      </c>
      <c r="E1164" s="15" t="str">
        <f>VLOOKUP(A1164,'Medical Examinations'!A$1:D3499,4,0)</f>
        <v>Yes</v>
      </c>
      <c r="F1164" s="15" t="str">
        <f>VLOOKUP(A1164,'Medical Examinations'!A$1:E3499,5,0)</f>
        <v>NO</v>
      </c>
      <c r="G1164" s="15" t="str">
        <f>VLOOKUP(A1164,'Medical Examinations'!A$1:F3499,6,0)</f>
        <v>NO</v>
      </c>
      <c r="H1164" s="15">
        <f>VLOOKUP(A1164,'Medical Examinations'!A$1:G3499,7,0)</f>
        <v>2</v>
      </c>
      <c r="I1164" t="str">
        <f>VLOOKUP(A1164,'Medical Examinations'!A$1:H3498,8,0)</f>
        <v>NO</v>
      </c>
      <c r="J1164" t="str">
        <f>VLOOKUP(A1164,'Medical Examinations'!A$1:J3499,10,0)</f>
        <v>Obesity</v>
      </c>
      <c r="K1164" t="str">
        <f>VLOOKUP(A1164,'Medical Examinations'!A$1:K3498,11,0)</f>
        <v>Normal</v>
      </c>
      <c r="L1164" t="str">
        <f>VLOOKUP(A1164,'Hospitalisation Details'!A$1:L3506,12,0)</f>
        <v>16-Sep-1966</v>
      </c>
      <c r="M1164">
        <f>VLOOKUP(A1164,'Hospitalisation Details'!A$1:F3507,6,0)</f>
        <v>9684.2900000000009</v>
      </c>
      <c r="N1164" s="15" t="str">
        <f>VLOOKUP(A1164,'Hospitalisation Details'!A$1:G3506,7,0)</f>
        <v>tier - 3</v>
      </c>
      <c r="O1164" s="15" t="str">
        <f>VLOOKUP(A1164,'Hospitalisation Details'!A$1:H3507,8,0)</f>
        <v>tier - 2</v>
      </c>
      <c r="P1164" t="str">
        <f>VLOOKUP(A1164,'Hospitalisation Details'!A$1:I3507,9,0)</f>
        <v>R1013</v>
      </c>
      <c r="Q1164" s="15">
        <f>VLOOKUP(A1164,'Hospitalisation Details'!A$1:M3507,13,0)</f>
        <v>56</v>
      </c>
    </row>
    <row r="1165" spans="1:17" ht="15" x14ac:dyDescent="0.25">
      <c r="A1165" s="1" t="s">
        <v>1207</v>
      </c>
      <c r="B1165" t="str">
        <f>VLOOKUP(A1165,'Customer Names'!A$1:D3500,4,0)</f>
        <v>Auger</v>
      </c>
      <c r="C1165">
        <f>VLOOKUP(A1165,'Medical Examinations'!A$1:B3500,2,0)</f>
        <v>34.07</v>
      </c>
      <c r="D1165">
        <f>VLOOKUP(A1165,'Medical Examinations'!A$1:C3501,3,0)</f>
        <v>7.81</v>
      </c>
      <c r="E1165" s="15" t="str">
        <f>VLOOKUP(A1165,'Medical Examinations'!A$1:D3500,4,0)</f>
        <v>Yes</v>
      </c>
      <c r="F1165" s="15" t="str">
        <f>VLOOKUP(A1165,'Medical Examinations'!A$1:E3500,5,0)</f>
        <v>NO</v>
      </c>
      <c r="G1165" s="15" t="str">
        <f>VLOOKUP(A1165,'Medical Examinations'!A$1:F3500,6,0)</f>
        <v>NO</v>
      </c>
      <c r="H1165" s="15">
        <f>VLOOKUP(A1165,'Medical Examinations'!A$1:G3500,7,0)</f>
        <v>0</v>
      </c>
      <c r="I1165" t="str">
        <f>VLOOKUP(A1165,'Medical Examinations'!A$1:H3499,8,0)</f>
        <v>NO</v>
      </c>
      <c r="J1165" t="str">
        <f>VLOOKUP(A1165,'Medical Examinations'!A$1:J3500,10,0)</f>
        <v>Obesity</v>
      </c>
      <c r="K1165" t="str">
        <f>VLOOKUP(A1165,'Medical Examinations'!A$1:K3499,11,0)</f>
        <v>Diabetes</v>
      </c>
      <c r="L1165" t="str">
        <f>VLOOKUP(A1165,'Hospitalisation Details'!A$1:L3507,12,0)</f>
        <v>8-Aug-1981</v>
      </c>
      <c r="M1165">
        <f>VLOOKUP(A1165,'Hospitalisation Details'!A$1:F3508,6,0)</f>
        <v>9664.34</v>
      </c>
      <c r="N1165" s="15" t="str">
        <f>VLOOKUP(A1165,'Hospitalisation Details'!A$1:G3507,7,0)</f>
        <v>tier - 2</v>
      </c>
      <c r="O1165" s="15" t="str">
        <f>VLOOKUP(A1165,'Hospitalisation Details'!A$1:H3508,8,0)</f>
        <v>tier - 3</v>
      </c>
      <c r="P1165" t="str">
        <f>VLOOKUP(A1165,'Hospitalisation Details'!A$1:I3508,9,0)</f>
        <v>R1011</v>
      </c>
      <c r="Q1165" s="15">
        <f>VLOOKUP(A1165,'Hospitalisation Details'!A$1:M3508,13,0)</f>
        <v>41</v>
      </c>
    </row>
    <row r="1166" spans="1:17" ht="15" x14ac:dyDescent="0.25">
      <c r="A1166" s="1" t="s">
        <v>1206</v>
      </c>
      <c r="B1166" t="str">
        <f>VLOOKUP(A1166,'Customer Names'!A$1:D3501,4,0)</f>
        <v>Steadman</v>
      </c>
      <c r="C1166">
        <f>VLOOKUP(A1166,'Medical Examinations'!A$1:B3501,2,0)</f>
        <v>30.14</v>
      </c>
      <c r="D1166">
        <f>VLOOKUP(A1166,'Medical Examinations'!A$1:C3502,3,0)</f>
        <v>9.85</v>
      </c>
      <c r="E1166" s="15" t="str">
        <f>VLOOKUP(A1166,'Medical Examinations'!A$1:D3501,4,0)</f>
        <v>NO</v>
      </c>
      <c r="F1166" s="15" t="str">
        <f>VLOOKUP(A1166,'Medical Examinations'!A$1:E3501,5,0)</f>
        <v>NO</v>
      </c>
      <c r="G1166" s="15" t="str">
        <f>VLOOKUP(A1166,'Medical Examinations'!A$1:F3501,6,0)</f>
        <v>NO</v>
      </c>
      <c r="H1166" s="15">
        <f>VLOOKUP(A1166,'Medical Examinations'!A$1:G3501,7,0)</f>
        <v>0</v>
      </c>
      <c r="I1166" t="str">
        <f>VLOOKUP(A1166,'Medical Examinations'!A$1:H3500,8,0)</f>
        <v>NO</v>
      </c>
      <c r="J1166" t="str">
        <f>VLOOKUP(A1166,'Medical Examinations'!A$1:J3501,10,0)</f>
        <v>UnderWeight</v>
      </c>
      <c r="K1166" t="str">
        <f>VLOOKUP(A1166,'Medical Examinations'!A$1:K3500,11,0)</f>
        <v>Diabetes</v>
      </c>
      <c r="L1166" t="str">
        <f>VLOOKUP(A1166,'Hospitalisation Details'!A$1:L3508,12,0)</f>
        <v>8-Jul-1974</v>
      </c>
      <c r="M1166">
        <f>VLOOKUP(A1166,'Hospitalisation Details'!A$1:F3509,6,0)</f>
        <v>9653.81</v>
      </c>
      <c r="N1166" s="15" t="str">
        <f>VLOOKUP(A1166,'Hospitalisation Details'!A$1:G3508,7,0)</f>
        <v>tier - 2</v>
      </c>
      <c r="O1166" s="15" t="str">
        <f>VLOOKUP(A1166,'Hospitalisation Details'!A$1:H3509,8,0)</f>
        <v>tier - 2</v>
      </c>
      <c r="P1166" t="str">
        <f>VLOOKUP(A1166,'Hospitalisation Details'!A$1:I3509,9,0)</f>
        <v>R1011</v>
      </c>
      <c r="Q1166" s="15">
        <f>VLOOKUP(A1166,'Hospitalisation Details'!A$1:M3509,13,0)</f>
        <v>48</v>
      </c>
    </row>
    <row r="1167" spans="1:17" ht="15" x14ac:dyDescent="0.25">
      <c r="A1167" s="1" t="s">
        <v>1205</v>
      </c>
      <c r="B1167" t="str">
        <f>VLOOKUP(A1167,'Customer Names'!A$1:D3502,4,0)</f>
        <v>McCarron</v>
      </c>
      <c r="C1167">
        <f>VLOOKUP(A1167,'Medical Examinations'!A$1:B3502,2,0)</f>
        <v>18.05</v>
      </c>
      <c r="D1167">
        <f>VLOOKUP(A1167,'Medical Examinations'!A$1:C3503,3,0)</f>
        <v>6.94</v>
      </c>
      <c r="E1167" s="15" t="str">
        <f>VLOOKUP(A1167,'Medical Examinations'!A$1:D3502,4,0)</f>
        <v>NO</v>
      </c>
      <c r="F1167" s="15" t="str">
        <f>VLOOKUP(A1167,'Medical Examinations'!A$1:E3502,5,0)</f>
        <v>NO</v>
      </c>
      <c r="G1167" s="15" t="str">
        <f>VLOOKUP(A1167,'Medical Examinations'!A$1:F3502,6,0)</f>
        <v>NO</v>
      </c>
      <c r="H1167" s="15">
        <f>VLOOKUP(A1167,'Medical Examinations'!A$1:G3502,7,0)</f>
        <v>0</v>
      </c>
      <c r="I1167" t="str">
        <f>VLOOKUP(A1167,'Medical Examinations'!A$1:H3501,8,0)</f>
        <v>NO</v>
      </c>
      <c r="J1167" t="str">
        <f>VLOOKUP(A1167,'Medical Examinations'!A$1:J3502,10,0)</f>
        <v>Obesity</v>
      </c>
      <c r="K1167" t="str">
        <f>VLOOKUP(A1167,'Medical Examinations'!A$1:K3501,11,0)</f>
        <v>Diabetes</v>
      </c>
      <c r="L1167" t="str">
        <f>VLOOKUP(A1167,'Hospitalisation Details'!A$1:L3509,12,0)</f>
        <v>19-Jul-1971</v>
      </c>
      <c r="M1167">
        <f>VLOOKUP(A1167,'Hospitalisation Details'!A$1:F3510,6,0)</f>
        <v>9644.25</v>
      </c>
      <c r="N1167" s="15" t="str">
        <f>VLOOKUP(A1167,'Hospitalisation Details'!A$1:G3509,7,0)</f>
        <v>tier - 2</v>
      </c>
      <c r="O1167" s="15" t="str">
        <f>VLOOKUP(A1167,'Hospitalisation Details'!A$1:H3510,8,0)</f>
        <v>tier - 1</v>
      </c>
      <c r="P1167" t="str">
        <f>VLOOKUP(A1167,'Hospitalisation Details'!A$1:I3510,9,0)</f>
        <v>R1012</v>
      </c>
      <c r="Q1167" s="15">
        <f>VLOOKUP(A1167,'Hospitalisation Details'!A$1:M3510,13,0)</f>
        <v>51</v>
      </c>
    </row>
    <row r="1168" spans="1:17" ht="15" x14ac:dyDescent="0.25">
      <c r="A1168" s="1" t="s">
        <v>1204</v>
      </c>
      <c r="B1168" t="str">
        <f>VLOOKUP(A1168,'Customer Names'!A$1:D3503,4,0)</f>
        <v>Roecker</v>
      </c>
      <c r="C1168">
        <f>VLOOKUP(A1168,'Medical Examinations'!A$1:B3503,2,0)</f>
        <v>37.4</v>
      </c>
      <c r="D1168">
        <f>VLOOKUP(A1168,'Medical Examinations'!A$1:C3504,3,0)</f>
        <v>11.3</v>
      </c>
      <c r="E1168" s="15" t="str">
        <f>VLOOKUP(A1168,'Medical Examinations'!A$1:D3503,4,0)</f>
        <v>Yes</v>
      </c>
      <c r="F1168" s="15" t="str">
        <f>VLOOKUP(A1168,'Medical Examinations'!A$1:E3503,5,0)</f>
        <v>NO</v>
      </c>
      <c r="G1168" s="15" t="str">
        <f>VLOOKUP(A1168,'Medical Examinations'!A$1:F3503,6,0)</f>
        <v>NO</v>
      </c>
      <c r="H1168" s="15">
        <f>VLOOKUP(A1168,'Medical Examinations'!A$1:G3503,7,0)</f>
        <v>2</v>
      </c>
      <c r="I1168" t="str">
        <f>VLOOKUP(A1168,'Medical Examinations'!A$1:H3502,8,0)</f>
        <v>NO</v>
      </c>
      <c r="J1168" t="str">
        <f>VLOOKUP(A1168,'Medical Examinations'!A$1:J3503,10,0)</f>
        <v>Over Weight</v>
      </c>
      <c r="K1168" t="str">
        <f>VLOOKUP(A1168,'Medical Examinations'!A$1:K3502,11,0)</f>
        <v>Diabetes</v>
      </c>
      <c r="L1168" t="str">
        <f>VLOOKUP(A1168,'Hospitalisation Details'!A$1:L3510,12,0)</f>
        <v>30-Sep-1970</v>
      </c>
      <c r="M1168">
        <f>VLOOKUP(A1168,'Hospitalisation Details'!A$1:F3511,6,0)</f>
        <v>9634.5400000000009</v>
      </c>
      <c r="N1168" s="15" t="str">
        <f>VLOOKUP(A1168,'Hospitalisation Details'!A$1:G3510,7,0)</f>
        <v>tier - 2</v>
      </c>
      <c r="O1168" s="15" t="str">
        <f>VLOOKUP(A1168,'Hospitalisation Details'!A$1:H3511,8,0)</f>
        <v>tier - 2</v>
      </c>
      <c r="P1168" t="str">
        <f>VLOOKUP(A1168,'Hospitalisation Details'!A$1:I3511,9,0)</f>
        <v>R1011</v>
      </c>
      <c r="Q1168" s="15">
        <f>VLOOKUP(A1168,'Hospitalisation Details'!A$1:M3511,13,0)</f>
        <v>52</v>
      </c>
    </row>
    <row r="1169" spans="1:17" ht="15" x14ac:dyDescent="0.25">
      <c r="A1169" s="1" t="s">
        <v>1203</v>
      </c>
      <c r="B1169" t="str">
        <f>VLOOKUP(A1169,'Customer Names'!A$1:D3504,4,0)</f>
        <v>Giumarra</v>
      </c>
      <c r="C1169">
        <f>VLOOKUP(A1169,'Medical Examinations'!A$1:B3504,2,0)</f>
        <v>25.75</v>
      </c>
      <c r="D1169">
        <f>VLOOKUP(A1169,'Medical Examinations'!A$1:C3505,3,0)</f>
        <v>9.23</v>
      </c>
      <c r="E1169" s="15" t="str">
        <f>VLOOKUP(A1169,'Medical Examinations'!A$1:D3504,4,0)</f>
        <v>NO</v>
      </c>
      <c r="F1169" s="15" t="str">
        <f>VLOOKUP(A1169,'Medical Examinations'!A$1:E3504,5,0)</f>
        <v>NO</v>
      </c>
      <c r="G1169" s="15" t="str">
        <f>VLOOKUP(A1169,'Medical Examinations'!A$1:F3504,6,0)</f>
        <v>NO</v>
      </c>
      <c r="H1169" s="15">
        <f>VLOOKUP(A1169,'Medical Examinations'!A$1:G3504,7,0)</f>
        <v>0</v>
      </c>
      <c r="I1169" t="str">
        <f>VLOOKUP(A1169,'Medical Examinations'!A$1:H3503,8,0)</f>
        <v>NO</v>
      </c>
      <c r="J1169" t="str">
        <f>VLOOKUP(A1169,'Medical Examinations'!A$1:J3504,10,0)</f>
        <v>Obesity</v>
      </c>
      <c r="K1169" t="str">
        <f>VLOOKUP(A1169,'Medical Examinations'!A$1:K3503,11,0)</f>
        <v>Diabetes</v>
      </c>
      <c r="L1169" t="str">
        <f>VLOOKUP(A1169,'Hospitalisation Details'!A$1:L3511,12,0)</f>
        <v>22-Jun-1968</v>
      </c>
      <c r="M1169">
        <f>VLOOKUP(A1169,'Hospitalisation Details'!A$1:F3512,6,0)</f>
        <v>9630.91</v>
      </c>
      <c r="N1169" s="15" t="str">
        <f>VLOOKUP(A1169,'Hospitalisation Details'!A$1:G3511,7,0)</f>
        <v>tier - 3</v>
      </c>
      <c r="O1169" s="15" t="str">
        <f>VLOOKUP(A1169,'Hospitalisation Details'!A$1:H3512,8,0)</f>
        <v>tier - 2</v>
      </c>
      <c r="P1169" t="str">
        <f>VLOOKUP(A1169,'Hospitalisation Details'!A$1:I3512,9,0)</f>
        <v>R1013</v>
      </c>
      <c r="Q1169" s="15">
        <f>VLOOKUP(A1169,'Hospitalisation Details'!A$1:M3512,13,0)</f>
        <v>54</v>
      </c>
    </row>
    <row r="1170" spans="1:17" ht="15" x14ac:dyDescent="0.25">
      <c r="A1170" s="1" t="s">
        <v>1202</v>
      </c>
      <c r="B1170" t="str">
        <f>VLOOKUP(A1170,'Customer Names'!A$1:D3505,4,0)</f>
        <v>Peters</v>
      </c>
      <c r="C1170">
        <f>VLOOKUP(A1170,'Medical Examinations'!A$1:B3505,2,0)</f>
        <v>32.299999999999997</v>
      </c>
      <c r="D1170">
        <f>VLOOKUP(A1170,'Medical Examinations'!A$1:C3506,3,0)</f>
        <v>4.37</v>
      </c>
      <c r="E1170" s="15" t="str">
        <f>VLOOKUP(A1170,'Medical Examinations'!A$1:D3505,4,0)</f>
        <v>NO</v>
      </c>
      <c r="F1170" s="15" t="str">
        <f>VLOOKUP(A1170,'Medical Examinations'!A$1:E3505,5,0)</f>
        <v>NO</v>
      </c>
      <c r="G1170" s="15" t="str">
        <f>VLOOKUP(A1170,'Medical Examinations'!A$1:F3505,6,0)</f>
        <v>NO</v>
      </c>
      <c r="H1170" s="15">
        <f>VLOOKUP(A1170,'Medical Examinations'!A$1:G3505,7,0)</f>
        <v>2</v>
      </c>
      <c r="I1170" t="str">
        <f>VLOOKUP(A1170,'Medical Examinations'!A$1:H3504,8,0)</f>
        <v>NO</v>
      </c>
      <c r="J1170" t="str">
        <f>VLOOKUP(A1170,'Medical Examinations'!A$1:J3505,10,0)</f>
        <v>Over Weight</v>
      </c>
      <c r="K1170" t="str">
        <f>VLOOKUP(A1170,'Medical Examinations'!A$1:K3504,11,0)</f>
        <v>Normal</v>
      </c>
      <c r="L1170" t="str">
        <f>VLOOKUP(A1170,'Hospitalisation Details'!A$1:L3512,12,0)</f>
        <v>23-Oct-1972</v>
      </c>
      <c r="M1170">
        <f>VLOOKUP(A1170,'Hospitalisation Details'!A$1:F3513,6,0)</f>
        <v>9630.4</v>
      </c>
      <c r="N1170" s="15" t="str">
        <f>VLOOKUP(A1170,'Hospitalisation Details'!A$1:G3512,7,0)</f>
        <v>tier - 2</v>
      </c>
      <c r="O1170" s="15" t="str">
        <f>VLOOKUP(A1170,'Hospitalisation Details'!A$1:H3513,8,0)</f>
        <v>tier - 2</v>
      </c>
      <c r="P1170" t="str">
        <f>VLOOKUP(A1170,'Hospitalisation Details'!A$1:I3513,9,0)</f>
        <v>R1011</v>
      </c>
      <c r="Q1170" s="15">
        <f>VLOOKUP(A1170,'Hospitalisation Details'!A$1:M3513,13,0)</f>
        <v>50</v>
      </c>
    </row>
    <row r="1171" spans="1:17" ht="15" x14ac:dyDescent="0.25">
      <c r="A1171" s="1" t="s">
        <v>1201</v>
      </c>
      <c r="B1171" t="str">
        <f>VLOOKUP(A1171,'Customer Names'!A$1:D3506,4,0)</f>
        <v>Bower</v>
      </c>
      <c r="C1171">
        <f>VLOOKUP(A1171,'Medical Examinations'!A$1:B3506,2,0)</f>
        <v>28.61</v>
      </c>
      <c r="D1171">
        <f>VLOOKUP(A1171,'Medical Examinations'!A$1:C3507,3,0)</f>
        <v>5.76</v>
      </c>
      <c r="E1171" s="15" t="str">
        <f>VLOOKUP(A1171,'Medical Examinations'!A$1:D3506,4,0)</f>
        <v>NO</v>
      </c>
      <c r="F1171" s="15" t="str">
        <f>VLOOKUP(A1171,'Medical Examinations'!A$1:E3506,5,0)</f>
        <v>NO</v>
      </c>
      <c r="G1171" s="15" t="str">
        <f>VLOOKUP(A1171,'Medical Examinations'!A$1:F3506,6,0)</f>
        <v>Yes</v>
      </c>
      <c r="H1171" s="15">
        <f>VLOOKUP(A1171,'Medical Examinations'!A$1:G3506,7,0)</f>
        <v>1</v>
      </c>
      <c r="I1171" t="str">
        <f>VLOOKUP(A1171,'Medical Examinations'!A$1:H3505,8,0)</f>
        <v>NO</v>
      </c>
      <c r="J1171" t="str">
        <f>VLOOKUP(A1171,'Medical Examinations'!A$1:J3506,10,0)</f>
        <v>Obesity</v>
      </c>
      <c r="K1171" t="str">
        <f>VLOOKUP(A1171,'Medical Examinations'!A$1:K3505,11,0)</f>
        <v>Pre-Diabetes</v>
      </c>
      <c r="L1171" t="str">
        <f>VLOOKUP(A1171,'Hospitalisation Details'!A$1:L3513,12,0)</f>
        <v>19-Dec-1979</v>
      </c>
      <c r="M1171">
        <f>VLOOKUP(A1171,'Hospitalisation Details'!A$1:F3514,6,0)</f>
        <v>9630.2999999999993</v>
      </c>
      <c r="N1171" s="15" t="str">
        <f>VLOOKUP(A1171,'Hospitalisation Details'!A$1:G3513,7,0)</f>
        <v>tier - 2</v>
      </c>
      <c r="O1171" s="15" t="str">
        <f>VLOOKUP(A1171,'Hospitalisation Details'!A$1:H3514,8,0)</f>
        <v>tier - 2</v>
      </c>
      <c r="P1171" t="str">
        <f>VLOOKUP(A1171,'Hospitalisation Details'!A$1:I3514,9,0)</f>
        <v>R1021</v>
      </c>
      <c r="Q1171" s="15">
        <f>VLOOKUP(A1171,'Hospitalisation Details'!A$1:M3514,13,0)</f>
        <v>43</v>
      </c>
    </row>
    <row r="1172" spans="1:17" ht="15" x14ac:dyDescent="0.25">
      <c r="A1172" s="1" t="s">
        <v>1200</v>
      </c>
      <c r="B1172" t="str">
        <f>VLOOKUP(A1172,'Customer Names'!A$1:D3507,4,0)</f>
        <v>Chen</v>
      </c>
      <c r="C1172">
        <f>VLOOKUP(A1172,'Medical Examinations'!A$1:B3507,2,0)</f>
        <v>45.41</v>
      </c>
      <c r="D1172">
        <f>VLOOKUP(A1172,'Medical Examinations'!A$1:C3508,3,0)</f>
        <v>4.96</v>
      </c>
      <c r="E1172" s="15" t="str">
        <f>VLOOKUP(A1172,'Medical Examinations'!A$1:D3507,4,0)</f>
        <v>NO</v>
      </c>
      <c r="F1172" s="15" t="str">
        <f>VLOOKUP(A1172,'Medical Examinations'!A$1:E3507,5,0)</f>
        <v>NO</v>
      </c>
      <c r="G1172" s="15" t="str">
        <f>VLOOKUP(A1172,'Medical Examinations'!A$1:F3507,6,0)</f>
        <v>NO</v>
      </c>
      <c r="H1172" s="15">
        <f>VLOOKUP(A1172,'Medical Examinations'!A$1:G3507,7,0)</f>
        <v>1</v>
      </c>
      <c r="I1172" t="str">
        <f>VLOOKUP(A1172,'Medical Examinations'!A$1:H3506,8,0)</f>
        <v>NO</v>
      </c>
      <c r="J1172" t="str">
        <f>VLOOKUP(A1172,'Medical Examinations'!A$1:J3507,10,0)</f>
        <v>Obesity</v>
      </c>
      <c r="K1172" t="str">
        <f>VLOOKUP(A1172,'Medical Examinations'!A$1:K3506,11,0)</f>
        <v>Normal</v>
      </c>
      <c r="L1172" t="str">
        <f>VLOOKUP(A1172,'Hospitalisation Details'!A$1:L3514,12,0)</f>
        <v>23-Jun-1998</v>
      </c>
      <c r="M1172">
        <f>VLOOKUP(A1172,'Hospitalisation Details'!A$1:F3515,6,0)</f>
        <v>9628.7900000000009</v>
      </c>
      <c r="N1172" s="15" t="str">
        <f>VLOOKUP(A1172,'Hospitalisation Details'!A$1:G3514,7,0)</f>
        <v>tier - 2</v>
      </c>
      <c r="O1172" s="15" t="str">
        <f>VLOOKUP(A1172,'Hospitalisation Details'!A$1:H3515,8,0)</f>
        <v>tier - 2</v>
      </c>
      <c r="P1172" t="str">
        <f>VLOOKUP(A1172,'Hospitalisation Details'!A$1:I3515,9,0)</f>
        <v>R1026</v>
      </c>
      <c r="Q1172" s="15">
        <f>VLOOKUP(A1172,'Hospitalisation Details'!A$1:M3515,13,0)</f>
        <v>24</v>
      </c>
    </row>
    <row r="1173" spans="1:17" ht="15" x14ac:dyDescent="0.25">
      <c r="A1173" s="1" t="s">
        <v>1199</v>
      </c>
      <c r="B1173" t="str">
        <f>VLOOKUP(A1173,'Customer Names'!A$1:D3508,4,0)</f>
        <v>Capriccioso</v>
      </c>
      <c r="C1173">
        <f>VLOOKUP(A1173,'Medical Examinations'!A$1:B3508,2,0)</f>
        <v>31.2</v>
      </c>
      <c r="D1173">
        <f>VLOOKUP(A1173,'Medical Examinations'!A$1:C3509,3,0)</f>
        <v>11.04</v>
      </c>
      <c r="E1173" s="15" t="str">
        <f>VLOOKUP(A1173,'Medical Examinations'!A$1:D3508,4,0)</f>
        <v>Yes</v>
      </c>
      <c r="F1173" s="15" t="str">
        <f>VLOOKUP(A1173,'Medical Examinations'!A$1:E3508,5,0)</f>
        <v>NO</v>
      </c>
      <c r="G1173" s="15" t="str">
        <f>VLOOKUP(A1173,'Medical Examinations'!A$1:F3508,6,0)</f>
        <v>NO</v>
      </c>
      <c r="H1173" s="15">
        <f>VLOOKUP(A1173,'Medical Examinations'!A$1:G3508,7,0)</f>
        <v>2</v>
      </c>
      <c r="I1173" t="str">
        <f>VLOOKUP(A1173,'Medical Examinations'!A$1:H3507,8,0)</f>
        <v>NO</v>
      </c>
      <c r="J1173" t="str">
        <f>VLOOKUP(A1173,'Medical Examinations'!A$1:J3508,10,0)</f>
        <v>Over Weight</v>
      </c>
      <c r="K1173" t="str">
        <f>VLOOKUP(A1173,'Medical Examinations'!A$1:K3507,11,0)</f>
        <v>Diabetes</v>
      </c>
      <c r="L1173" t="str">
        <f>VLOOKUP(A1173,'Hospitalisation Details'!A$1:L3515,12,0)</f>
        <v>16-Dec-1970</v>
      </c>
      <c r="M1173">
        <f>VLOOKUP(A1173,'Hospitalisation Details'!A$1:F3516,6,0)</f>
        <v>9625.92</v>
      </c>
      <c r="N1173" s="15" t="str">
        <f>VLOOKUP(A1173,'Hospitalisation Details'!A$1:G3515,7,0)</f>
        <v>tier - 2</v>
      </c>
      <c r="O1173" s="15" t="str">
        <f>VLOOKUP(A1173,'Hospitalisation Details'!A$1:H3516,8,0)</f>
        <v>tier - 3</v>
      </c>
      <c r="P1173" t="str">
        <f>VLOOKUP(A1173,'Hospitalisation Details'!A$1:I3516,9,0)</f>
        <v>R1011</v>
      </c>
      <c r="Q1173" s="15">
        <f>VLOOKUP(A1173,'Hospitalisation Details'!A$1:M3516,13,0)</f>
        <v>52</v>
      </c>
    </row>
    <row r="1174" spans="1:17" ht="15" x14ac:dyDescent="0.25">
      <c r="A1174" s="1" t="s">
        <v>1198</v>
      </c>
      <c r="B1174" t="str">
        <f>VLOOKUP(A1174,'Customer Names'!A$1:D3509,4,0)</f>
        <v>Starbuck</v>
      </c>
      <c r="C1174">
        <f>VLOOKUP(A1174,'Medical Examinations'!A$1:B3509,2,0)</f>
        <v>29.83</v>
      </c>
      <c r="D1174">
        <f>VLOOKUP(A1174,'Medical Examinations'!A$1:C3510,3,0)</f>
        <v>7.81</v>
      </c>
      <c r="E1174" s="15" t="str">
        <f>VLOOKUP(A1174,'Medical Examinations'!A$1:D3509,4,0)</f>
        <v>Yes</v>
      </c>
      <c r="F1174" s="15" t="str">
        <f>VLOOKUP(A1174,'Medical Examinations'!A$1:E3509,5,0)</f>
        <v>NO</v>
      </c>
      <c r="G1174" s="15" t="str">
        <f>VLOOKUP(A1174,'Medical Examinations'!A$1:F3509,6,0)</f>
        <v>NO</v>
      </c>
      <c r="H1174" s="15">
        <f>VLOOKUP(A1174,'Medical Examinations'!A$1:G3509,7,0)</f>
        <v>1</v>
      </c>
      <c r="I1174" t="str">
        <f>VLOOKUP(A1174,'Medical Examinations'!A$1:H3508,8,0)</f>
        <v>NO</v>
      </c>
      <c r="J1174" t="str">
        <f>VLOOKUP(A1174,'Medical Examinations'!A$1:J3509,10,0)</f>
        <v>Over Weight</v>
      </c>
      <c r="K1174" t="str">
        <f>VLOOKUP(A1174,'Medical Examinations'!A$1:K3508,11,0)</f>
        <v>Diabetes</v>
      </c>
      <c r="L1174" t="str">
        <f>VLOOKUP(A1174,'Hospitalisation Details'!A$1:L3516,12,0)</f>
        <v>29-Oct-1975</v>
      </c>
      <c r="M1174">
        <f>VLOOKUP(A1174,'Hospitalisation Details'!A$1:F3517,6,0)</f>
        <v>9620.33</v>
      </c>
      <c r="N1174" s="15" t="str">
        <f>VLOOKUP(A1174,'Hospitalisation Details'!A$1:G3516,7,0)</f>
        <v>tier - 3</v>
      </c>
      <c r="O1174" s="15" t="str">
        <f>VLOOKUP(A1174,'Hospitalisation Details'!A$1:H3517,8,0)</f>
        <v>tier - 3</v>
      </c>
      <c r="P1174" t="str">
        <f>VLOOKUP(A1174,'Hospitalisation Details'!A$1:I3517,9,0)</f>
        <v>R1012</v>
      </c>
      <c r="Q1174" s="15">
        <f>VLOOKUP(A1174,'Hospitalisation Details'!A$1:M3517,13,0)</f>
        <v>47</v>
      </c>
    </row>
    <row r="1175" spans="1:17" ht="15" x14ac:dyDescent="0.25">
      <c r="A1175" s="1" t="s">
        <v>1197</v>
      </c>
      <c r="B1175" t="str">
        <f>VLOOKUP(A1175,'Customer Names'!A$1:D3510,4,0)</f>
        <v>McMahon</v>
      </c>
      <c r="C1175">
        <f>VLOOKUP(A1175,'Medical Examinations'!A$1:B3510,2,0)</f>
        <v>29.06</v>
      </c>
      <c r="D1175">
        <f>VLOOKUP(A1175,'Medical Examinations'!A$1:C3511,3,0)</f>
        <v>4.55</v>
      </c>
      <c r="E1175" s="15" t="str">
        <f>VLOOKUP(A1175,'Medical Examinations'!A$1:D3510,4,0)</f>
        <v>NO</v>
      </c>
      <c r="F1175" s="15" t="str">
        <f>VLOOKUP(A1175,'Medical Examinations'!A$1:E3510,5,0)</f>
        <v>NO</v>
      </c>
      <c r="G1175" s="15" t="str">
        <f>VLOOKUP(A1175,'Medical Examinations'!A$1:F3510,6,0)</f>
        <v>NO</v>
      </c>
      <c r="H1175" s="15">
        <f>VLOOKUP(A1175,'Medical Examinations'!A$1:G3510,7,0)</f>
        <v>0</v>
      </c>
      <c r="I1175" t="str">
        <f>VLOOKUP(A1175,'Medical Examinations'!A$1:H3509,8,0)</f>
        <v>NO</v>
      </c>
      <c r="J1175" t="str">
        <f>VLOOKUP(A1175,'Medical Examinations'!A$1:J3510,10,0)</f>
        <v>Over Weight</v>
      </c>
      <c r="K1175" t="str">
        <f>VLOOKUP(A1175,'Medical Examinations'!A$1:K3509,11,0)</f>
        <v>Normal</v>
      </c>
      <c r="L1175" t="str">
        <f>VLOOKUP(A1175,'Hospitalisation Details'!A$1:L3517,12,0)</f>
        <v>29-Aug-1982</v>
      </c>
      <c r="M1175">
        <f>VLOOKUP(A1175,'Hospitalisation Details'!A$1:F3518,6,0)</f>
        <v>9619.18</v>
      </c>
      <c r="N1175" s="15" t="str">
        <f>VLOOKUP(A1175,'Hospitalisation Details'!A$1:G3517,7,0)</f>
        <v>tier - 2</v>
      </c>
      <c r="O1175" s="15" t="str">
        <f>VLOOKUP(A1175,'Hospitalisation Details'!A$1:H3518,8,0)</f>
        <v>tier - 1</v>
      </c>
      <c r="P1175" t="str">
        <f>VLOOKUP(A1175,'Hospitalisation Details'!A$1:I3518,9,0)</f>
        <v>R1025</v>
      </c>
      <c r="Q1175" s="15">
        <f>VLOOKUP(A1175,'Hospitalisation Details'!A$1:M3518,13,0)</f>
        <v>40</v>
      </c>
    </row>
    <row r="1176" spans="1:17" ht="15" x14ac:dyDescent="0.25">
      <c r="A1176" s="1" t="s">
        <v>1196</v>
      </c>
      <c r="B1176" t="str">
        <f>VLOOKUP(A1176,'Customer Names'!A$1:D3511,4,0)</f>
        <v>Rissell</v>
      </c>
      <c r="C1176">
        <f>VLOOKUP(A1176,'Medical Examinations'!A$1:B3511,2,0)</f>
        <v>27.454999999999998</v>
      </c>
      <c r="D1176">
        <f>VLOOKUP(A1176,'Medical Examinations'!A$1:C3512,3,0)</f>
        <v>6.13</v>
      </c>
      <c r="E1176" s="15" t="str">
        <f>VLOOKUP(A1176,'Medical Examinations'!A$1:D3511,4,0)</f>
        <v>NO</v>
      </c>
      <c r="F1176" s="15" t="str">
        <f>VLOOKUP(A1176,'Medical Examinations'!A$1:E3511,5,0)</f>
        <v>NO</v>
      </c>
      <c r="G1176" s="15" t="str">
        <f>VLOOKUP(A1176,'Medical Examinations'!A$1:F3511,6,0)</f>
        <v>NO</v>
      </c>
      <c r="H1176" s="15">
        <f>VLOOKUP(A1176,'Medical Examinations'!A$1:G3511,7,0)</f>
        <v>2</v>
      </c>
      <c r="I1176" t="str">
        <f>VLOOKUP(A1176,'Medical Examinations'!A$1:H3510,8,0)</f>
        <v>NO</v>
      </c>
      <c r="J1176" t="str">
        <f>VLOOKUP(A1176,'Medical Examinations'!A$1:J3511,10,0)</f>
        <v>NormalWeight</v>
      </c>
      <c r="K1176" t="str">
        <f>VLOOKUP(A1176,'Medical Examinations'!A$1:K3510,11,0)</f>
        <v>Pre-Diabetes</v>
      </c>
      <c r="L1176" t="str">
        <f>VLOOKUP(A1176,'Hospitalisation Details'!A$1:L3518,12,0)</f>
        <v>27-Dec-1972</v>
      </c>
      <c r="M1176">
        <f>VLOOKUP(A1176,'Hospitalisation Details'!A$1:F3519,6,0)</f>
        <v>9617.66</v>
      </c>
      <c r="N1176" s="15" t="str">
        <f>VLOOKUP(A1176,'Hospitalisation Details'!A$1:G3518,7,0)</f>
        <v>tier - 3</v>
      </c>
      <c r="O1176" s="15" t="str">
        <f>VLOOKUP(A1176,'Hospitalisation Details'!A$1:H3519,8,0)</f>
        <v>tier - 3</v>
      </c>
      <c r="P1176" t="str">
        <f>VLOOKUP(A1176,'Hospitalisation Details'!A$1:I3519,9,0)</f>
        <v>R1016</v>
      </c>
      <c r="Q1176" s="15">
        <f>VLOOKUP(A1176,'Hospitalisation Details'!A$1:M3519,13,0)</f>
        <v>50</v>
      </c>
    </row>
    <row r="1177" spans="1:17" ht="15" x14ac:dyDescent="0.25">
      <c r="A1177" s="1" t="s">
        <v>1195</v>
      </c>
      <c r="B1177" t="str">
        <f>VLOOKUP(A1177,'Customer Names'!A$1:D3512,4,0)</f>
        <v>Kromroy</v>
      </c>
      <c r="C1177">
        <f>VLOOKUP(A1177,'Medical Examinations'!A$1:B3512,2,0)</f>
        <v>23.01</v>
      </c>
      <c r="D1177">
        <f>VLOOKUP(A1177,'Medical Examinations'!A$1:C3513,3,0)</f>
        <v>6.04</v>
      </c>
      <c r="E1177" s="15" t="str">
        <f>VLOOKUP(A1177,'Medical Examinations'!A$1:D3512,4,0)</f>
        <v>Yes</v>
      </c>
      <c r="F1177" s="15" t="str">
        <f>VLOOKUP(A1177,'Medical Examinations'!A$1:E3512,5,0)</f>
        <v>NO</v>
      </c>
      <c r="G1177" s="15" t="str">
        <f>VLOOKUP(A1177,'Medical Examinations'!A$1:F3512,6,0)</f>
        <v>NO</v>
      </c>
      <c r="H1177" s="15">
        <f>VLOOKUP(A1177,'Medical Examinations'!A$1:G3512,7,0)</f>
        <v>1</v>
      </c>
      <c r="I1177" t="str">
        <f>VLOOKUP(A1177,'Medical Examinations'!A$1:H3511,8,0)</f>
        <v>NO</v>
      </c>
      <c r="J1177" t="str">
        <f>VLOOKUP(A1177,'Medical Examinations'!A$1:J3512,10,0)</f>
        <v>Obesity</v>
      </c>
      <c r="K1177" t="str">
        <f>VLOOKUP(A1177,'Medical Examinations'!A$1:K3511,11,0)</f>
        <v>Pre-Diabetes</v>
      </c>
      <c r="L1177" t="str">
        <f>VLOOKUP(A1177,'Hospitalisation Details'!A$1:L3519,12,0)</f>
        <v>15-Dec-1964</v>
      </c>
      <c r="M1177">
        <f>VLOOKUP(A1177,'Hospitalisation Details'!A$1:F3520,6,0)</f>
        <v>9597.6299999999992</v>
      </c>
      <c r="N1177" s="15" t="str">
        <f>VLOOKUP(A1177,'Hospitalisation Details'!A$1:G3519,7,0)</f>
        <v>tier - 3</v>
      </c>
      <c r="O1177" s="15" t="str">
        <f>VLOOKUP(A1177,'Hospitalisation Details'!A$1:H3520,8,0)</f>
        <v>tier - 3</v>
      </c>
      <c r="P1177" t="str">
        <f>VLOOKUP(A1177,'Hospitalisation Details'!A$1:I3520,9,0)</f>
        <v>R1013</v>
      </c>
      <c r="Q1177" s="15">
        <f>VLOOKUP(A1177,'Hospitalisation Details'!A$1:M3520,13,0)</f>
        <v>58</v>
      </c>
    </row>
    <row r="1178" spans="1:17" ht="15" x14ac:dyDescent="0.25">
      <c r="A1178" s="1" t="s">
        <v>1194</v>
      </c>
      <c r="B1178" t="str">
        <f>VLOOKUP(A1178,'Customer Names'!A$1:D3513,4,0)</f>
        <v>Manfredi</v>
      </c>
      <c r="C1178">
        <f>VLOOKUP(A1178,'Medical Examinations'!A$1:B3513,2,0)</f>
        <v>31.39</v>
      </c>
      <c r="D1178">
        <f>VLOOKUP(A1178,'Medical Examinations'!A$1:C3514,3,0)</f>
        <v>8.85</v>
      </c>
      <c r="E1178" s="15" t="str">
        <f>VLOOKUP(A1178,'Medical Examinations'!A$1:D3513,4,0)</f>
        <v>Yes</v>
      </c>
      <c r="F1178" s="15" t="str">
        <f>VLOOKUP(A1178,'Medical Examinations'!A$1:E3513,5,0)</f>
        <v>NO</v>
      </c>
      <c r="G1178" s="15" t="str">
        <f>VLOOKUP(A1178,'Medical Examinations'!A$1:F3513,6,0)</f>
        <v>NO</v>
      </c>
      <c r="H1178" s="15">
        <f>VLOOKUP(A1178,'Medical Examinations'!A$1:G3513,7,0)</f>
        <v>0</v>
      </c>
      <c r="I1178" t="str">
        <f>VLOOKUP(A1178,'Medical Examinations'!A$1:H3512,8,0)</f>
        <v>NO</v>
      </c>
      <c r="J1178" t="str">
        <f>VLOOKUP(A1178,'Medical Examinations'!A$1:J3513,10,0)</f>
        <v>Obesity</v>
      </c>
      <c r="K1178" t="str">
        <f>VLOOKUP(A1178,'Medical Examinations'!A$1:K3512,11,0)</f>
        <v>Diabetes</v>
      </c>
      <c r="L1178" t="str">
        <f>VLOOKUP(A1178,'Hospitalisation Details'!A$1:L3520,12,0)</f>
        <v>18-Oct-1981</v>
      </c>
      <c r="M1178">
        <f>VLOOKUP(A1178,'Hospitalisation Details'!A$1:F3521,6,0)</f>
        <v>9584.0400000000009</v>
      </c>
      <c r="N1178" s="15" t="str">
        <f>VLOOKUP(A1178,'Hospitalisation Details'!A$1:G3520,7,0)</f>
        <v>tier - 2</v>
      </c>
      <c r="O1178" s="15" t="str">
        <f>VLOOKUP(A1178,'Hospitalisation Details'!A$1:H3521,8,0)</f>
        <v>tier - 1</v>
      </c>
      <c r="P1178" t="str">
        <f>VLOOKUP(A1178,'Hospitalisation Details'!A$1:I3521,9,0)</f>
        <v>R1021</v>
      </c>
      <c r="Q1178" s="15">
        <f>VLOOKUP(A1178,'Hospitalisation Details'!A$1:M3521,13,0)</f>
        <v>41</v>
      </c>
    </row>
    <row r="1179" spans="1:17" ht="15" x14ac:dyDescent="0.25">
      <c r="A1179" s="1" t="s">
        <v>1193</v>
      </c>
      <c r="B1179" t="str">
        <f>VLOOKUP(A1179,'Customer Names'!A$1:D3514,4,0)</f>
        <v>Manwaring</v>
      </c>
      <c r="C1179">
        <f>VLOOKUP(A1179,'Medical Examinations'!A$1:B3514,2,0)</f>
        <v>34.770000000000003</v>
      </c>
      <c r="D1179">
        <f>VLOOKUP(A1179,'Medical Examinations'!A$1:C3515,3,0)</f>
        <v>10.54</v>
      </c>
      <c r="E1179" s="15" t="str">
        <f>VLOOKUP(A1179,'Medical Examinations'!A$1:D3514,4,0)</f>
        <v>NO</v>
      </c>
      <c r="F1179" s="15" t="str">
        <f>VLOOKUP(A1179,'Medical Examinations'!A$1:E3514,5,0)</f>
        <v>NO</v>
      </c>
      <c r="G1179" s="15" t="str">
        <f>VLOOKUP(A1179,'Medical Examinations'!A$1:F3514,6,0)</f>
        <v>NO</v>
      </c>
      <c r="H1179" s="15">
        <f>VLOOKUP(A1179,'Medical Examinations'!A$1:G3514,7,0)</f>
        <v>2</v>
      </c>
      <c r="I1179" t="str">
        <f>VLOOKUP(A1179,'Medical Examinations'!A$1:H3513,8,0)</f>
        <v>NO</v>
      </c>
      <c r="J1179" t="str">
        <f>VLOOKUP(A1179,'Medical Examinations'!A$1:J3514,10,0)</f>
        <v>NormalWeight</v>
      </c>
      <c r="K1179" t="str">
        <f>VLOOKUP(A1179,'Medical Examinations'!A$1:K3513,11,0)</f>
        <v>Diabetes</v>
      </c>
      <c r="L1179" t="str">
        <f>VLOOKUP(A1179,'Hospitalisation Details'!A$1:L3521,12,0)</f>
        <v>28-Nov-1973</v>
      </c>
      <c r="M1179">
        <f>VLOOKUP(A1179,'Hospitalisation Details'!A$1:F3522,6,0)</f>
        <v>9583.89</v>
      </c>
      <c r="N1179" s="15" t="str">
        <f>VLOOKUP(A1179,'Hospitalisation Details'!A$1:G3521,7,0)</f>
        <v>tier - 2</v>
      </c>
      <c r="O1179" s="15" t="str">
        <f>VLOOKUP(A1179,'Hospitalisation Details'!A$1:H3522,8,0)</f>
        <v>tier - 3</v>
      </c>
      <c r="P1179" t="str">
        <f>VLOOKUP(A1179,'Hospitalisation Details'!A$1:I3522,9,0)</f>
        <v>R1012</v>
      </c>
      <c r="Q1179" s="15">
        <f>VLOOKUP(A1179,'Hospitalisation Details'!A$1:M3522,13,0)</f>
        <v>49</v>
      </c>
    </row>
    <row r="1180" spans="1:17" ht="15" x14ac:dyDescent="0.25">
      <c r="A1180" s="1" t="s">
        <v>1192</v>
      </c>
      <c r="B1180" t="str">
        <f>VLOOKUP(A1180,'Customer Names'!A$1:D3515,4,0)</f>
        <v>Tomaszewski</v>
      </c>
      <c r="C1180">
        <f>VLOOKUP(A1180,'Medical Examinations'!A$1:B3515,2,0)</f>
        <v>24.48</v>
      </c>
      <c r="D1180">
        <f>VLOOKUP(A1180,'Medical Examinations'!A$1:C3516,3,0)</f>
        <v>4.37</v>
      </c>
      <c r="E1180" s="15" t="str">
        <f>VLOOKUP(A1180,'Medical Examinations'!A$1:D3515,4,0)</f>
        <v>Yes</v>
      </c>
      <c r="F1180" s="15" t="str">
        <f>VLOOKUP(A1180,'Medical Examinations'!A$1:E3515,5,0)</f>
        <v>NO</v>
      </c>
      <c r="G1180" s="15" t="str">
        <f>VLOOKUP(A1180,'Medical Examinations'!A$1:F3515,6,0)</f>
        <v>NO</v>
      </c>
      <c r="H1180" s="15">
        <f>VLOOKUP(A1180,'Medical Examinations'!A$1:G3515,7,0)</f>
        <v>2</v>
      </c>
      <c r="I1180" t="str">
        <f>VLOOKUP(A1180,'Medical Examinations'!A$1:H3514,8,0)</f>
        <v>NO</v>
      </c>
      <c r="J1180" t="str">
        <f>VLOOKUP(A1180,'Medical Examinations'!A$1:J3515,10,0)</f>
        <v>NormalWeight</v>
      </c>
      <c r="K1180" t="str">
        <f>VLOOKUP(A1180,'Medical Examinations'!A$1:K3514,11,0)</f>
        <v>Normal</v>
      </c>
      <c r="L1180" t="str">
        <f>VLOOKUP(A1180,'Hospitalisation Details'!A$1:L3522,12,0)</f>
        <v>4-Dec-1966</v>
      </c>
      <c r="M1180">
        <f>VLOOKUP(A1180,'Hospitalisation Details'!A$1:F3523,6,0)</f>
        <v>9582.5400000000009</v>
      </c>
      <c r="N1180" s="15" t="str">
        <f>VLOOKUP(A1180,'Hospitalisation Details'!A$1:G3522,7,0)</f>
        <v>tier - 3</v>
      </c>
      <c r="O1180" s="15" t="str">
        <f>VLOOKUP(A1180,'Hospitalisation Details'!A$1:H3523,8,0)</f>
        <v>tier - 2</v>
      </c>
      <c r="P1180" t="str">
        <f>VLOOKUP(A1180,'Hospitalisation Details'!A$1:I3523,9,0)</f>
        <v>R1013</v>
      </c>
      <c r="Q1180" s="15">
        <f>VLOOKUP(A1180,'Hospitalisation Details'!A$1:M3523,13,0)</f>
        <v>56</v>
      </c>
    </row>
    <row r="1181" spans="1:17" ht="15" x14ac:dyDescent="0.25">
      <c r="A1181" s="1" t="s">
        <v>1191</v>
      </c>
      <c r="B1181" t="str">
        <f>VLOOKUP(A1181,'Customer Names'!A$1:D3516,4,0)</f>
        <v>Gannon</v>
      </c>
      <c r="C1181">
        <f>VLOOKUP(A1181,'Medical Examinations'!A$1:B3516,2,0)</f>
        <v>22.61</v>
      </c>
      <c r="D1181">
        <f>VLOOKUP(A1181,'Medical Examinations'!A$1:C3517,3,0)</f>
        <v>9.6300000000000008</v>
      </c>
      <c r="E1181" s="15" t="str">
        <f>VLOOKUP(A1181,'Medical Examinations'!A$1:D3516,4,0)</f>
        <v>NO</v>
      </c>
      <c r="F1181" s="15" t="str">
        <f>VLOOKUP(A1181,'Medical Examinations'!A$1:E3516,5,0)</f>
        <v>NO</v>
      </c>
      <c r="G1181" s="15" t="str">
        <f>VLOOKUP(A1181,'Medical Examinations'!A$1:F3516,6,0)</f>
        <v>NO</v>
      </c>
      <c r="H1181" s="15">
        <f>VLOOKUP(A1181,'Medical Examinations'!A$1:G3516,7,0)</f>
        <v>2</v>
      </c>
      <c r="I1181" t="str">
        <f>VLOOKUP(A1181,'Medical Examinations'!A$1:H3515,8,0)</f>
        <v>NO</v>
      </c>
      <c r="J1181" t="str">
        <f>VLOOKUP(A1181,'Medical Examinations'!A$1:J3516,10,0)</f>
        <v>Obesity</v>
      </c>
      <c r="K1181" t="str">
        <f>VLOOKUP(A1181,'Medical Examinations'!A$1:K3515,11,0)</f>
        <v>Diabetes</v>
      </c>
      <c r="L1181" t="str">
        <f>VLOOKUP(A1181,'Hospitalisation Details'!A$1:L3523,12,0)</f>
        <v>1-Dec-1973</v>
      </c>
      <c r="M1181">
        <f>VLOOKUP(A1181,'Hospitalisation Details'!A$1:F3524,6,0)</f>
        <v>9566.99</v>
      </c>
      <c r="N1181" s="15" t="str">
        <f>VLOOKUP(A1181,'Hospitalisation Details'!A$1:G3523,7,0)</f>
        <v>tier - 2</v>
      </c>
      <c r="O1181" s="15" t="str">
        <f>VLOOKUP(A1181,'Hospitalisation Details'!A$1:H3524,8,0)</f>
        <v>tier - 1</v>
      </c>
      <c r="P1181" t="str">
        <f>VLOOKUP(A1181,'Hospitalisation Details'!A$1:I3524,9,0)</f>
        <v>R1012</v>
      </c>
      <c r="Q1181" s="15">
        <f>VLOOKUP(A1181,'Hospitalisation Details'!A$1:M3524,13,0)</f>
        <v>49</v>
      </c>
    </row>
    <row r="1182" spans="1:17" ht="15" x14ac:dyDescent="0.25">
      <c r="A1182" s="1" t="s">
        <v>1190</v>
      </c>
      <c r="B1182" t="str">
        <f>VLOOKUP(A1182,'Customer Names'!A$1:D3517,4,0)</f>
        <v>Frye</v>
      </c>
      <c r="C1182">
        <f>VLOOKUP(A1182,'Medical Examinations'!A$1:B3517,2,0)</f>
        <v>34.299999999999997</v>
      </c>
      <c r="D1182">
        <f>VLOOKUP(A1182,'Medical Examinations'!A$1:C3518,3,0)</f>
        <v>10.37</v>
      </c>
      <c r="E1182" s="15" t="str">
        <f>VLOOKUP(A1182,'Medical Examinations'!A$1:D3517,4,0)</f>
        <v>NO</v>
      </c>
      <c r="F1182" s="15" t="str">
        <f>VLOOKUP(A1182,'Medical Examinations'!A$1:E3517,5,0)</f>
        <v>NO</v>
      </c>
      <c r="G1182" s="15" t="str">
        <f>VLOOKUP(A1182,'Medical Examinations'!A$1:F3517,6,0)</f>
        <v>NO</v>
      </c>
      <c r="H1182" s="15">
        <f>VLOOKUP(A1182,'Medical Examinations'!A$1:G3517,7,0)</f>
        <v>0</v>
      </c>
      <c r="I1182" t="str">
        <f>VLOOKUP(A1182,'Medical Examinations'!A$1:H3516,8,0)</f>
        <v>NO</v>
      </c>
      <c r="J1182" t="str">
        <f>VLOOKUP(A1182,'Medical Examinations'!A$1:J3517,10,0)</f>
        <v>Obesity</v>
      </c>
      <c r="K1182" t="str">
        <f>VLOOKUP(A1182,'Medical Examinations'!A$1:K3516,11,0)</f>
        <v>Diabetes</v>
      </c>
      <c r="L1182" t="str">
        <f>VLOOKUP(A1182,'Hospitalisation Details'!A$1:L3524,12,0)</f>
        <v>14-Aug-1974</v>
      </c>
      <c r="M1182">
        <f>VLOOKUP(A1182,'Hospitalisation Details'!A$1:F3525,6,0)</f>
        <v>9563.0300000000007</v>
      </c>
      <c r="N1182" s="15" t="str">
        <f>VLOOKUP(A1182,'Hospitalisation Details'!A$1:G3524,7,0)</f>
        <v>tier - 3</v>
      </c>
      <c r="O1182" s="15" t="str">
        <f>VLOOKUP(A1182,'Hospitalisation Details'!A$1:H3525,8,0)</f>
        <v>tier - 1</v>
      </c>
      <c r="P1182" t="str">
        <f>VLOOKUP(A1182,'Hospitalisation Details'!A$1:I3525,9,0)</f>
        <v>R1011</v>
      </c>
      <c r="Q1182" s="15">
        <f>VLOOKUP(A1182,'Hospitalisation Details'!A$1:M3525,13,0)</f>
        <v>48</v>
      </c>
    </row>
    <row r="1183" spans="1:17" ht="15" x14ac:dyDescent="0.25">
      <c r="A1183" s="1" t="s">
        <v>1189</v>
      </c>
      <c r="B1183" t="str">
        <f>VLOOKUP(A1183,'Customer Names'!A$1:D3518,4,0)</f>
        <v>Jenkins</v>
      </c>
      <c r="C1183">
        <f>VLOOKUP(A1183,'Medical Examinations'!A$1:B3518,2,0)</f>
        <v>46.09</v>
      </c>
      <c r="D1183">
        <f>VLOOKUP(A1183,'Medical Examinations'!A$1:C3519,3,0)</f>
        <v>5.44</v>
      </c>
      <c r="E1183" s="15" t="str">
        <f>VLOOKUP(A1183,'Medical Examinations'!A$1:D3518,4,0)</f>
        <v>NO</v>
      </c>
      <c r="F1183" s="15" t="str">
        <f>VLOOKUP(A1183,'Medical Examinations'!A$1:E3518,5,0)</f>
        <v>NO</v>
      </c>
      <c r="G1183" s="15" t="str">
        <f>VLOOKUP(A1183,'Medical Examinations'!A$1:F3518,6,0)</f>
        <v>NO</v>
      </c>
      <c r="H1183" s="15">
        <f>VLOOKUP(A1183,'Medical Examinations'!A$1:G3518,7,0)</f>
        <v>2</v>
      </c>
      <c r="I1183" t="str">
        <f>VLOOKUP(A1183,'Medical Examinations'!A$1:H3517,8,0)</f>
        <v>NO</v>
      </c>
      <c r="J1183" t="str">
        <f>VLOOKUP(A1183,'Medical Examinations'!A$1:J3518,10,0)</f>
        <v>Obesity</v>
      </c>
      <c r="K1183" t="str">
        <f>VLOOKUP(A1183,'Medical Examinations'!A$1:K3517,11,0)</f>
        <v>Normal</v>
      </c>
      <c r="L1183" t="str">
        <f>VLOOKUP(A1183,'Hospitalisation Details'!A$1:L3525,12,0)</f>
        <v>22-Sep-1972</v>
      </c>
      <c r="M1183">
        <f>VLOOKUP(A1183,'Hospitalisation Details'!A$1:F3526,6,0)</f>
        <v>9549.57</v>
      </c>
      <c r="N1183" s="15" t="str">
        <f>VLOOKUP(A1183,'Hospitalisation Details'!A$1:G3525,7,0)</f>
        <v>tier - 2</v>
      </c>
      <c r="O1183" s="15" t="str">
        <f>VLOOKUP(A1183,'Hospitalisation Details'!A$1:H3526,8,0)</f>
        <v>tier - 1</v>
      </c>
      <c r="P1183" t="str">
        <f>VLOOKUP(A1183,'Hospitalisation Details'!A$1:I3526,9,0)</f>
        <v>R1013</v>
      </c>
      <c r="Q1183" s="15">
        <f>VLOOKUP(A1183,'Hospitalisation Details'!A$1:M3526,13,0)</f>
        <v>50</v>
      </c>
    </row>
    <row r="1184" spans="1:17" ht="15" x14ac:dyDescent="0.25">
      <c r="A1184" s="1" t="s">
        <v>1188</v>
      </c>
      <c r="B1184" t="str">
        <f>VLOOKUP(A1184,'Customer Names'!A$1:D3519,4,0)</f>
        <v>Currier</v>
      </c>
      <c r="C1184">
        <f>VLOOKUP(A1184,'Medical Examinations'!A$1:B3519,2,0)</f>
        <v>44.744999999999997</v>
      </c>
      <c r="D1184">
        <f>VLOOKUP(A1184,'Medical Examinations'!A$1:C3520,3,0)</f>
        <v>5.19</v>
      </c>
      <c r="E1184" s="15" t="str">
        <f>VLOOKUP(A1184,'Medical Examinations'!A$1:D3519,4,0)</f>
        <v>NO</v>
      </c>
      <c r="F1184" s="15" t="str">
        <f>VLOOKUP(A1184,'Medical Examinations'!A$1:E3519,5,0)</f>
        <v>NO</v>
      </c>
      <c r="G1184" s="15" t="str">
        <f>VLOOKUP(A1184,'Medical Examinations'!A$1:F3519,6,0)</f>
        <v>NO</v>
      </c>
      <c r="H1184" s="15">
        <f>VLOOKUP(A1184,'Medical Examinations'!A$1:G3519,7,0)</f>
        <v>2</v>
      </c>
      <c r="I1184" t="str">
        <f>VLOOKUP(A1184,'Medical Examinations'!A$1:H3518,8,0)</f>
        <v>NO</v>
      </c>
      <c r="J1184" t="str">
        <f>VLOOKUP(A1184,'Medical Examinations'!A$1:J3519,10,0)</f>
        <v>Over Weight</v>
      </c>
      <c r="K1184" t="str">
        <f>VLOOKUP(A1184,'Medical Examinations'!A$1:K3518,11,0)</f>
        <v>Normal</v>
      </c>
      <c r="L1184" t="str">
        <f>VLOOKUP(A1184,'Hospitalisation Details'!A$1:L3526,12,0)</f>
        <v>22-Sep-1972</v>
      </c>
      <c r="M1184">
        <f>VLOOKUP(A1184,'Hospitalisation Details'!A$1:F3527,6,0)</f>
        <v>9541.7000000000007</v>
      </c>
      <c r="N1184" s="15" t="str">
        <f>VLOOKUP(A1184,'Hospitalisation Details'!A$1:G3526,7,0)</f>
        <v>tier - 2</v>
      </c>
      <c r="O1184" s="15" t="str">
        <f>VLOOKUP(A1184,'Hospitalisation Details'!A$1:H3527,8,0)</f>
        <v>tier - 1</v>
      </c>
      <c r="P1184" t="str">
        <f>VLOOKUP(A1184,'Hospitalisation Details'!A$1:I3527,9,0)</f>
        <v>R1024</v>
      </c>
      <c r="Q1184" s="15">
        <f>VLOOKUP(A1184,'Hospitalisation Details'!A$1:M3527,13,0)</f>
        <v>50</v>
      </c>
    </row>
    <row r="1185" spans="1:17" ht="15" x14ac:dyDescent="0.25">
      <c r="A1185" s="1" t="s">
        <v>1187</v>
      </c>
      <c r="B1185" t="str">
        <f>VLOOKUP(A1185,'Customer Names'!A$1:D3520,4,0)</f>
        <v>Whittendale</v>
      </c>
      <c r="C1185">
        <f>VLOOKUP(A1185,'Medical Examinations'!A$1:B3520,2,0)</f>
        <v>26.33</v>
      </c>
      <c r="D1185">
        <f>VLOOKUP(A1185,'Medical Examinations'!A$1:C3521,3,0)</f>
        <v>11.8</v>
      </c>
      <c r="E1185" s="15" t="str">
        <f>VLOOKUP(A1185,'Medical Examinations'!A$1:D3520,4,0)</f>
        <v>Yes</v>
      </c>
      <c r="F1185" s="15" t="str">
        <f>VLOOKUP(A1185,'Medical Examinations'!A$1:E3520,5,0)</f>
        <v>NO</v>
      </c>
      <c r="G1185" s="15" t="str">
        <f>VLOOKUP(A1185,'Medical Examinations'!A$1:F3520,6,0)</f>
        <v>NO</v>
      </c>
      <c r="H1185" s="15">
        <f>VLOOKUP(A1185,'Medical Examinations'!A$1:G3520,7,0)</f>
        <v>1</v>
      </c>
      <c r="I1185" t="str">
        <f>VLOOKUP(A1185,'Medical Examinations'!A$1:H3519,8,0)</f>
        <v>NO</v>
      </c>
      <c r="J1185" t="str">
        <f>VLOOKUP(A1185,'Medical Examinations'!A$1:J3520,10,0)</f>
        <v>Over Weight</v>
      </c>
      <c r="K1185" t="str">
        <f>VLOOKUP(A1185,'Medical Examinations'!A$1:K3519,11,0)</f>
        <v>Diabetes</v>
      </c>
      <c r="L1185" t="str">
        <f>VLOOKUP(A1185,'Hospitalisation Details'!A$1:L3527,12,0)</f>
        <v>28-Jul-1975</v>
      </c>
      <c r="M1185">
        <f>VLOOKUP(A1185,'Hospitalisation Details'!A$1:F3528,6,0)</f>
        <v>9540.17</v>
      </c>
      <c r="N1185" s="15" t="str">
        <f>VLOOKUP(A1185,'Hospitalisation Details'!A$1:G3527,7,0)</f>
        <v>tier - 2</v>
      </c>
      <c r="O1185" s="15" t="str">
        <f>VLOOKUP(A1185,'Hospitalisation Details'!A$1:H3528,8,0)</f>
        <v>tier - 2</v>
      </c>
      <c r="P1185" t="str">
        <f>VLOOKUP(A1185,'Hospitalisation Details'!A$1:I3528,9,0)</f>
        <v>R1024</v>
      </c>
      <c r="Q1185" s="15">
        <f>VLOOKUP(A1185,'Hospitalisation Details'!A$1:M3528,13,0)</f>
        <v>47</v>
      </c>
    </row>
    <row r="1186" spans="1:17" ht="15" x14ac:dyDescent="0.25">
      <c r="A1186" s="1" t="s">
        <v>1186</v>
      </c>
      <c r="B1186" t="str">
        <f>VLOOKUP(A1186,'Customer Names'!A$1:D3521,4,0)</f>
        <v>Rixe</v>
      </c>
      <c r="C1186">
        <f>VLOOKUP(A1186,'Medical Examinations'!A$1:B3521,2,0)</f>
        <v>26.6</v>
      </c>
      <c r="D1186">
        <f>VLOOKUP(A1186,'Medical Examinations'!A$1:C3522,3,0)</f>
        <v>8.3800000000000008</v>
      </c>
      <c r="E1186" s="15" t="str">
        <f>VLOOKUP(A1186,'Medical Examinations'!A$1:D3521,4,0)</f>
        <v>NO</v>
      </c>
      <c r="F1186" s="15" t="str">
        <f>VLOOKUP(A1186,'Medical Examinations'!A$1:E3521,5,0)</f>
        <v>NO</v>
      </c>
      <c r="G1186" s="15" t="str">
        <f>VLOOKUP(A1186,'Medical Examinations'!A$1:F3521,6,0)</f>
        <v>NO</v>
      </c>
      <c r="H1186" s="15">
        <f>VLOOKUP(A1186,'Medical Examinations'!A$1:G3521,7,0)</f>
        <v>2</v>
      </c>
      <c r="I1186" t="str">
        <f>VLOOKUP(A1186,'Medical Examinations'!A$1:H3520,8,0)</f>
        <v>NO</v>
      </c>
      <c r="J1186" t="str">
        <f>VLOOKUP(A1186,'Medical Examinations'!A$1:J3521,10,0)</f>
        <v>Over Weight</v>
      </c>
      <c r="K1186" t="str">
        <f>VLOOKUP(A1186,'Medical Examinations'!A$1:K3520,11,0)</f>
        <v>Diabetes</v>
      </c>
      <c r="L1186" t="str">
        <f>VLOOKUP(A1186,'Hospitalisation Details'!A$1:L3528,12,0)</f>
        <v>21-Dec-1973</v>
      </c>
      <c r="M1186">
        <f>VLOOKUP(A1186,'Hospitalisation Details'!A$1:F3529,6,0)</f>
        <v>9538.65</v>
      </c>
      <c r="N1186" s="15" t="str">
        <f>VLOOKUP(A1186,'Hospitalisation Details'!A$1:G3528,7,0)</f>
        <v>tier - 2</v>
      </c>
      <c r="O1186" s="15" t="str">
        <f>VLOOKUP(A1186,'Hospitalisation Details'!A$1:H3529,8,0)</f>
        <v>tier - 3</v>
      </c>
      <c r="P1186" t="str">
        <f>VLOOKUP(A1186,'Hospitalisation Details'!A$1:I3529,9,0)</f>
        <v>R1021</v>
      </c>
      <c r="Q1186" s="15">
        <f>VLOOKUP(A1186,'Hospitalisation Details'!A$1:M3529,13,0)</f>
        <v>49</v>
      </c>
    </row>
    <row r="1187" spans="1:17" ht="15" x14ac:dyDescent="0.25">
      <c r="A1187" s="1" t="s">
        <v>1185</v>
      </c>
      <c r="B1187" t="str">
        <f>VLOOKUP(A1187,'Customer Names'!A$1:D3522,4,0)</f>
        <v>Ballon-Landa</v>
      </c>
      <c r="C1187">
        <f>VLOOKUP(A1187,'Medical Examinations'!A$1:B3522,2,0)</f>
        <v>27.5</v>
      </c>
      <c r="D1187">
        <f>VLOOKUP(A1187,'Medical Examinations'!A$1:C3523,3,0)</f>
        <v>7.58</v>
      </c>
      <c r="E1187" s="15" t="str">
        <f>VLOOKUP(A1187,'Medical Examinations'!A$1:D3522,4,0)</f>
        <v>NO</v>
      </c>
      <c r="F1187" s="15" t="str">
        <f>VLOOKUP(A1187,'Medical Examinations'!A$1:E3522,5,0)</f>
        <v>NO</v>
      </c>
      <c r="G1187" s="15" t="str">
        <f>VLOOKUP(A1187,'Medical Examinations'!A$1:F3522,6,0)</f>
        <v>NO</v>
      </c>
      <c r="H1187" s="15">
        <f>VLOOKUP(A1187,'Medical Examinations'!A$1:G3522,7,0)</f>
        <v>0</v>
      </c>
      <c r="I1187" t="str">
        <f>VLOOKUP(A1187,'Medical Examinations'!A$1:H3521,8,0)</f>
        <v>NO</v>
      </c>
      <c r="J1187" t="str">
        <f>VLOOKUP(A1187,'Medical Examinations'!A$1:J3522,10,0)</f>
        <v>Obesity</v>
      </c>
      <c r="K1187" t="str">
        <f>VLOOKUP(A1187,'Medical Examinations'!A$1:K3521,11,0)</f>
        <v>Diabetes</v>
      </c>
      <c r="L1187" t="str">
        <f>VLOOKUP(A1187,'Hospitalisation Details'!A$1:L3529,12,0)</f>
        <v>29-Nov-1971</v>
      </c>
      <c r="M1187">
        <f>VLOOKUP(A1187,'Hospitalisation Details'!A$1:F3530,6,0)</f>
        <v>9528.9</v>
      </c>
      <c r="N1187" s="15" t="str">
        <f>VLOOKUP(A1187,'Hospitalisation Details'!A$1:G3529,7,0)</f>
        <v>tier - 2</v>
      </c>
      <c r="O1187" s="15" t="str">
        <f>VLOOKUP(A1187,'Hospitalisation Details'!A$1:H3530,8,0)</f>
        <v>tier - 2</v>
      </c>
      <c r="P1187" t="str">
        <f>VLOOKUP(A1187,'Hospitalisation Details'!A$1:I3530,9,0)</f>
        <v>R1011</v>
      </c>
      <c r="Q1187" s="15">
        <f>VLOOKUP(A1187,'Hospitalisation Details'!A$1:M3530,13,0)</f>
        <v>51</v>
      </c>
    </row>
    <row r="1188" spans="1:17" ht="15" x14ac:dyDescent="0.25">
      <c r="A1188" s="1" t="s">
        <v>1184</v>
      </c>
      <c r="B1188" t="str">
        <f>VLOOKUP(A1188,'Customer Names'!A$1:D3523,4,0)</f>
        <v>Zaferos</v>
      </c>
      <c r="C1188">
        <f>VLOOKUP(A1188,'Medical Examinations'!A$1:B3523,2,0)</f>
        <v>41.55</v>
      </c>
      <c r="D1188">
        <f>VLOOKUP(A1188,'Medical Examinations'!A$1:C3524,3,0)</f>
        <v>4.6100000000000003</v>
      </c>
      <c r="E1188" s="15" t="str">
        <f>VLOOKUP(A1188,'Medical Examinations'!A$1:D3523,4,0)</f>
        <v>NO</v>
      </c>
      <c r="F1188" s="15" t="str">
        <f>VLOOKUP(A1188,'Medical Examinations'!A$1:E3523,5,0)</f>
        <v>NO</v>
      </c>
      <c r="G1188" s="15" t="str">
        <f>VLOOKUP(A1188,'Medical Examinations'!A$1:F3523,6,0)</f>
        <v>NO</v>
      </c>
      <c r="H1188" s="15">
        <f>VLOOKUP(A1188,'Medical Examinations'!A$1:G3523,7,0)</f>
        <v>1</v>
      </c>
      <c r="I1188" t="str">
        <f>VLOOKUP(A1188,'Medical Examinations'!A$1:H3522,8,0)</f>
        <v>NO</v>
      </c>
      <c r="J1188" t="str">
        <f>VLOOKUP(A1188,'Medical Examinations'!A$1:J3523,10,0)</f>
        <v>Obesity</v>
      </c>
      <c r="K1188" t="str">
        <f>VLOOKUP(A1188,'Medical Examinations'!A$1:K3522,11,0)</f>
        <v>Normal</v>
      </c>
      <c r="L1188" t="str">
        <f>VLOOKUP(A1188,'Hospitalisation Details'!A$1:L3530,12,0)</f>
        <v>22-Aug-1992</v>
      </c>
      <c r="M1188">
        <f>VLOOKUP(A1188,'Hospitalisation Details'!A$1:F3531,6,0)</f>
        <v>9507.68</v>
      </c>
      <c r="N1188" s="15" t="str">
        <f>VLOOKUP(A1188,'Hospitalisation Details'!A$1:G3530,7,0)</f>
        <v>tier - 2</v>
      </c>
      <c r="O1188" s="15" t="str">
        <f>VLOOKUP(A1188,'Hospitalisation Details'!A$1:H3531,8,0)</f>
        <v>tier - 1</v>
      </c>
      <c r="P1188" t="str">
        <f>VLOOKUP(A1188,'Hospitalisation Details'!A$1:I3531,9,0)</f>
        <v>R1012</v>
      </c>
      <c r="Q1188" s="15">
        <f>VLOOKUP(A1188,'Hospitalisation Details'!A$1:M3531,13,0)</f>
        <v>30</v>
      </c>
    </row>
    <row r="1189" spans="1:17" ht="15" x14ac:dyDescent="0.25">
      <c r="A1189" s="1" t="s">
        <v>1183</v>
      </c>
      <c r="B1189" t="str">
        <f>VLOOKUP(A1189,'Customer Names'!A$1:D3524,4,0)</f>
        <v>Jackson</v>
      </c>
      <c r="C1189">
        <f>VLOOKUP(A1189,'Medical Examinations'!A$1:B3524,2,0)</f>
        <v>41.47</v>
      </c>
      <c r="D1189">
        <f>VLOOKUP(A1189,'Medical Examinations'!A$1:C3525,3,0)</f>
        <v>4.7</v>
      </c>
      <c r="E1189" s="15" t="str">
        <f>VLOOKUP(A1189,'Medical Examinations'!A$1:D3524,4,0)</f>
        <v>Yes</v>
      </c>
      <c r="F1189" s="15" t="str">
        <f>VLOOKUP(A1189,'Medical Examinations'!A$1:E3524,5,0)</f>
        <v>NO</v>
      </c>
      <c r="G1189" s="15" t="str">
        <f>VLOOKUP(A1189,'Medical Examinations'!A$1:F3524,6,0)</f>
        <v>Yes</v>
      </c>
      <c r="H1189" s="15">
        <f>VLOOKUP(A1189,'Medical Examinations'!A$1:G3524,7,0)</f>
        <v>1</v>
      </c>
      <c r="I1189" t="str">
        <f>VLOOKUP(A1189,'Medical Examinations'!A$1:H3523,8,0)</f>
        <v>NO</v>
      </c>
      <c r="J1189" t="str">
        <f>VLOOKUP(A1189,'Medical Examinations'!A$1:J3524,10,0)</f>
        <v>NormalWeight</v>
      </c>
      <c r="K1189" t="str">
        <f>VLOOKUP(A1189,'Medical Examinations'!A$1:K3523,11,0)</f>
        <v>Normal</v>
      </c>
      <c r="L1189" t="str">
        <f>VLOOKUP(A1189,'Hospitalisation Details'!A$1:L3531,12,0)</f>
        <v>24-Aug-1969</v>
      </c>
      <c r="M1189">
        <f>VLOOKUP(A1189,'Hospitalisation Details'!A$1:F3532,6,0)</f>
        <v>9504.31</v>
      </c>
      <c r="N1189" s="15" t="str">
        <f>VLOOKUP(A1189,'Hospitalisation Details'!A$1:G3531,7,0)</f>
        <v>tier - 3</v>
      </c>
      <c r="O1189" s="15" t="str">
        <f>VLOOKUP(A1189,'Hospitalisation Details'!A$1:H3532,8,0)</f>
        <v>tier - 2</v>
      </c>
      <c r="P1189" t="str">
        <f>VLOOKUP(A1189,'Hospitalisation Details'!A$1:I3532,9,0)</f>
        <v>R1013</v>
      </c>
      <c r="Q1189" s="15">
        <f>VLOOKUP(A1189,'Hospitalisation Details'!A$1:M3532,13,0)</f>
        <v>53</v>
      </c>
    </row>
    <row r="1190" spans="1:17" ht="15" x14ac:dyDescent="0.25">
      <c r="A1190" s="1" t="s">
        <v>1182</v>
      </c>
      <c r="B1190" t="str">
        <f>VLOOKUP(A1190,'Customer Names'!A$1:D3525,4,0)</f>
        <v>Evans Marke</v>
      </c>
      <c r="C1190">
        <f>VLOOKUP(A1190,'Medical Examinations'!A$1:B3525,2,0)</f>
        <v>24.795000000000002</v>
      </c>
      <c r="D1190">
        <f>VLOOKUP(A1190,'Medical Examinations'!A$1:C3526,3,0)</f>
        <v>6.05</v>
      </c>
      <c r="E1190" s="15" t="str">
        <f>VLOOKUP(A1190,'Medical Examinations'!A$1:D3525,4,0)</f>
        <v>Yes</v>
      </c>
      <c r="F1190" s="15" t="str">
        <f>VLOOKUP(A1190,'Medical Examinations'!A$1:E3525,5,0)</f>
        <v>NO</v>
      </c>
      <c r="G1190" s="15" t="str">
        <f>VLOOKUP(A1190,'Medical Examinations'!A$1:F3525,6,0)</f>
        <v>NO</v>
      </c>
      <c r="H1190" s="15">
        <f>VLOOKUP(A1190,'Medical Examinations'!A$1:G3525,7,0)</f>
        <v>0</v>
      </c>
      <c r="I1190" t="str">
        <f>VLOOKUP(A1190,'Medical Examinations'!A$1:H3524,8,0)</f>
        <v>NO</v>
      </c>
      <c r="J1190" t="str">
        <f>VLOOKUP(A1190,'Medical Examinations'!A$1:J3525,10,0)</f>
        <v>Over Weight</v>
      </c>
      <c r="K1190" t="str">
        <f>VLOOKUP(A1190,'Medical Examinations'!A$1:K3524,11,0)</f>
        <v>Pre-Diabetes</v>
      </c>
      <c r="L1190" t="str">
        <f>VLOOKUP(A1190,'Hospitalisation Details'!A$1:L3532,12,0)</f>
        <v>28-Nov-1976</v>
      </c>
      <c r="M1190">
        <f>VLOOKUP(A1190,'Hospitalisation Details'!A$1:F3533,6,0)</f>
        <v>9500.57</v>
      </c>
      <c r="N1190" s="15" t="str">
        <f>VLOOKUP(A1190,'Hospitalisation Details'!A$1:G3532,7,0)</f>
        <v>tier - 2</v>
      </c>
      <c r="O1190" s="15" t="str">
        <f>VLOOKUP(A1190,'Hospitalisation Details'!A$1:H3533,8,0)</f>
        <v>tier - 3</v>
      </c>
      <c r="P1190" t="str">
        <f>VLOOKUP(A1190,'Hospitalisation Details'!A$1:I3533,9,0)</f>
        <v>R1017</v>
      </c>
      <c r="Q1190" s="15">
        <f>VLOOKUP(A1190,'Hospitalisation Details'!A$1:M3533,13,0)</f>
        <v>46</v>
      </c>
    </row>
    <row r="1191" spans="1:17" ht="15" x14ac:dyDescent="0.25">
      <c r="A1191" s="1" t="s">
        <v>1181</v>
      </c>
      <c r="B1191" t="str">
        <f>VLOOKUP(A1191,'Customer Names'!A$1:D3526,4,0)</f>
        <v>Samland</v>
      </c>
      <c r="C1191">
        <f>VLOOKUP(A1191,'Medical Examinations'!A$1:B3526,2,0)</f>
        <v>29.48</v>
      </c>
      <c r="D1191">
        <f>VLOOKUP(A1191,'Medical Examinations'!A$1:C3527,3,0)</f>
        <v>5.63</v>
      </c>
      <c r="E1191" s="15" t="str">
        <f>VLOOKUP(A1191,'Medical Examinations'!A$1:D3526,4,0)</f>
        <v>Yes</v>
      </c>
      <c r="F1191" s="15" t="str">
        <f>VLOOKUP(A1191,'Medical Examinations'!A$1:E3526,5,0)</f>
        <v>NO</v>
      </c>
      <c r="G1191" s="15" t="str">
        <f>VLOOKUP(A1191,'Medical Examinations'!A$1:F3526,6,0)</f>
        <v>Yes</v>
      </c>
      <c r="H1191" s="15">
        <f>VLOOKUP(A1191,'Medical Examinations'!A$1:G3526,7,0)</f>
        <v>1</v>
      </c>
      <c r="I1191" t="str">
        <f>VLOOKUP(A1191,'Medical Examinations'!A$1:H3525,8,0)</f>
        <v>NO</v>
      </c>
      <c r="J1191" t="str">
        <f>VLOOKUP(A1191,'Medical Examinations'!A$1:J3526,10,0)</f>
        <v>Over Weight</v>
      </c>
      <c r="K1191" t="str">
        <f>VLOOKUP(A1191,'Medical Examinations'!A$1:K3525,11,0)</f>
        <v>Normal</v>
      </c>
      <c r="L1191" t="str">
        <f>VLOOKUP(A1191,'Hospitalisation Details'!A$1:L3533,12,0)</f>
        <v>4-Jun-1969</v>
      </c>
      <c r="M1191">
        <f>VLOOKUP(A1191,'Hospitalisation Details'!A$1:F3534,6,0)</f>
        <v>9487.64</v>
      </c>
      <c r="N1191" s="15" t="str">
        <f>VLOOKUP(A1191,'Hospitalisation Details'!A$1:G3533,7,0)</f>
        <v>tier - 2</v>
      </c>
      <c r="O1191" s="15" t="str">
        <f>VLOOKUP(A1191,'Hospitalisation Details'!A$1:H3534,8,0)</f>
        <v>tier - 2</v>
      </c>
      <c r="P1191" t="str">
        <f>VLOOKUP(A1191,'Hospitalisation Details'!A$1:I3534,9,0)</f>
        <v>R1013</v>
      </c>
      <c r="Q1191" s="15">
        <f>VLOOKUP(A1191,'Hospitalisation Details'!A$1:M3534,13,0)</f>
        <v>54</v>
      </c>
    </row>
    <row r="1192" spans="1:17" ht="15" x14ac:dyDescent="0.25">
      <c r="A1192" s="1" t="s">
        <v>1180</v>
      </c>
      <c r="B1192" t="str">
        <f>VLOOKUP(A1192,'Customer Names'!A$1:D3527,4,0)</f>
        <v>Shapiro</v>
      </c>
      <c r="C1192">
        <f>VLOOKUP(A1192,'Medical Examinations'!A$1:B3527,2,0)</f>
        <v>28.09</v>
      </c>
      <c r="D1192">
        <f>VLOOKUP(A1192,'Medical Examinations'!A$1:C3528,3,0)</f>
        <v>6.06</v>
      </c>
      <c r="E1192" s="15" t="str">
        <f>VLOOKUP(A1192,'Medical Examinations'!A$1:D3527,4,0)</f>
        <v>NO</v>
      </c>
      <c r="F1192" s="15" t="str">
        <f>VLOOKUP(A1192,'Medical Examinations'!A$1:E3527,5,0)</f>
        <v>NO</v>
      </c>
      <c r="G1192" s="15" t="str">
        <f>VLOOKUP(A1192,'Medical Examinations'!A$1:F3527,6,0)</f>
        <v>Yes</v>
      </c>
      <c r="H1192" s="15">
        <f>VLOOKUP(A1192,'Medical Examinations'!A$1:G3527,7,0)</f>
        <v>1</v>
      </c>
      <c r="I1192" t="str">
        <f>VLOOKUP(A1192,'Medical Examinations'!A$1:H3526,8,0)</f>
        <v>NO</v>
      </c>
      <c r="J1192" t="str">
        <f>VLOOKUP(A1192,'Medical Examinations'!A$1:J3527,10,0)</f>
        <v>Obesity</v>
      </c>
      <c r="K1192" t="str">
        <f>VLOOKUP(A1192,'Medical Examinations'!A$1:K3526,11,0)</f>
        <v>Pre-Diabetes</v>
      </c>
      <c r="L1192" t="str">
        <f>VLOOKUP(A1192,'Hospitalisation Details'!A$1:L3534,12,0)</f>
        <v>17-Jul-1979</v>
      </c>
      <c r="M1192">
        <f>VLOOKUP(A1192,'Hospitalisation Details'!A$1:F3535,6,0)</f>
        <v>9453.92</v>
      </c>
      <c r="N1192" s="15" t="str">
        <f>VLOOKUP(A1192,'Hospitalisation Details'!A$1:G3534,7,0)</f>
        <v>tier - 2</v>
      </c>
      <c r="O1192" s="15" t="str">
        <f>VLOOKUP(A1192,'Hospitalisation Details'!A$1:H3535,8,0)</f>
        <v>tier - 2</v>
      </c>
      <c r="P1192" t="str">
        <f>VLOOKUP(A1192,'Hospitalisation Details'!A$1:I3535,9,0)</f>
        <v>R1021</v>
      </c>
      <c r="Q1192" s="15">
        <f>VLOOKUP(A1192,'Hospitalisation Details'!A$1:M3535,13,0)</f>
        <v>43</v>
      </c>
    </row>
    <row r="1193" spans="1:17" ht="15" x14ac:dyDescent="0.25">
      <c r="A1193" s="1" t="s">
        <v>1179</v>
      </c>
      <c r="B1193" t="str">
        <f>VLOOKUP(A1193,'Customer Names'!A$1:D3528,4,0)</f>
        <v>Snitzer</v>
      </c>
      <c r="C1193">
        <f>VLOOKUP(A1193,'Medical Examinations'!A$1:B3528,2,0)</f>
        <v>32.729999999999997</v>
      </c>
      <c r="D1193">
        <f>VLOOKUP(A1193,'Medical Examinations'!A$1:C3529,3,0)</f>
        <v>5.19</v>
      </c>
      <c r="E1193" s="15" t="str">
        <f>VLOOKUP(A1193,'Medical Examinations'!A$1:D3528,4,0)</f>
        <v>NO</v>
      </c>
      <c r="F1193" s="15" t="str">
        <f>VLOOKUP(A1193,'Medical Examinations'!A$1:E3528,5,0)</f>
        <v>NO</v>
      </c>
      <c r="G1193" s="15" t="str">
        <f>VLOOKUP(A1193,'Medical Examinations'!A$1:F3528,6,0)</f>
        <v>NO</v>
      </c>
      <c r="H1193" s="15">
        <f>VLOOKUP(A1193,'Medical Examinations'!A$1:G3528,7,0)</f>
        <v>1</v>
      </c>
      <c r="I1193" t="str">
        <f>VLOOKUP(A1193,'Medical Examinations'!A$1:H3527,8,0)</f>
        <v>NO</v>
      </c>
      <c r="J1193" t="str">
        <f>VLOOKUP(A1193,'Medical Examinations'!A$1:J3528,10,0)</f>
        <v>Over Weight</v>
      </c>
      <c r="K1193" t="str">
        <f>VLOOKUP(A1193,'Medical Examinations'!A$1:K3527,11,0)</f>
        <v>Normal</v>
      </c>
      <c r="L1193" t="str">
        <f>VLOOKUP(A1193,'Hospitalisation Details'!A$1:L3535,12,0)</f>
        <v>14-Nov-1987</v>
      </c>
      <c r="M1193">
        <f>VLOOKUP(A1193,'Hospitalisation Details'!A$1:F3536,6,0)</f>
        <v>9448.42</v>
      </c>
      <c r="N1193" s="15" t="str">
        <f>VLOOKUP(A1193,'Hospitalisation Details'!A$1:G3535,7,0)</f>
        <v>tier - 2</v>
      </c>
      <c r="O1193" s="15" t="str">
        <f>VLOOKUP(A1193,'Hospitalisation Details'!A$1:H3536,8,0)</f>
        <v>tier - 3</v>
      </c>
      <c r="P1193" t="str">
        <f>VLOOKUP(A1193,'Hospitalisation Details'!A$1:I3536,9,0)</f>
        <v>R1021</v>
      </c>
      <c r="Q1193" s="15">
        <f>VLOOKUP(A1193,'Hospitalisation Details'!A$1:M3536,13,0)</f>
        <v>35</v>
      </c>
    </row>
    <row r="1194" spans="1:17" ht="15" x14ac:dyDescent="0.25">
      <c r="A1194" s="1" t="s">
        <v>1178</v>
      </c>
      <c r="B1194" t="str">
        <f>VLOOKUP(A1194,'Customer Names'!A$1:D3529,4,0)</f>
        <v>Herra Arroyo</v>
      </c>
      <c r="C1194">
        <f>VLOOKUP(A1194,'Medical Examinations'!A$1:B3529,2,0)</f>
        <v>27.36</v>
      </c>
      <c r="D1194">
        <f>VLOOKUP(A1194,'Medical Examinations'!A$1:C3530,3,0)</f>
        <v>8.9600000000000009</v>
      </c>
      <c r="E1194" s="15" t="str">
        <f>VLOOKUP(A1194,'Medical Examinations'!A$1:D3529,4,0)</f>
        <v>NO</v>
      </c>
      <c r="F1194" s="15" t="str">
        <f>VLOOKUP(A1194,'Medical Examinations'!A$1:E3529,5,0)</f>
        <v>NO</v>
      </c>
      <c r="G1194" s="15" t="str">
        <f>VLOOKUP(A1194,'Medical Examinations'!A$1:F3529,6,0)</f>
        <v>NO</v>
      </c>
      <c r="H1194" s="15">
        <f>VLOOKUP(A1194,'Medical Examinations'!A$1:G3529,7,0)</f>
        <v>0</v>
      </c>
      <c r="I1194" t="str">
        <f>VLOOKUP(A1194,'Medical Examinations'!A$1:H3528,8,0)</f>
        <v>NO</v>
      </c>
      <c r="J1194" t="str">
        <f>VLOOKUP(A1194,'Medical Examinations'!A$1:J3529,10,0)</f>
        <v>Over Weight</v>
      </c>
      <c r="K1194" t="str">
        <f>VLOOKUP(A1194,'Medical Examinations'!A$1:K3528,11,0)</f>
        <v>Diabetes</v>
      </c>
      <c r="L1194" t="str">
        <f>VLOOKUP(A1194,'Hospitalisation Details'!A$1:L3536,12,0)</f>
        <v>8-Jun-1974</v>
      </c>
      <c r="M1194">
        <f>VLOOKUP(A1194,'Hospitalisation Details'!A$1:F3537,6,0)</f>
        <v>9447.3799999999992</v>
      </c>
      <c r="N1194" s="15" t="str">
        <f>VLOOKUP(A1194,'Hospitalisation Details'!A$1:G3536,7,0)</f>
        <v>tier - 2</v>
      </c>
      <c r="O1194" s="15" t="str">
        <f>VLOOKUP(A1194,'Hospitalisation Details'!A$1:H3537,8,0)</f>
        <v>tier - 3</v>
      </c>
      <c r="P1194" t="str">
        <f>VLOOKUP(A1194,'Hospitalisation Details'!A$1:I3537,9,0)</f>
        <v>R1024</v>
      </c>
      <c r="Q1194" s="15">
        <f>VLOOKUP(A1194,'Hospitalisation Details'!A$1:M3537,13,0)</f>
        <v>49</v>
      </c>
    </row>
    <row r="1195" spans="1:17" ht="15" x14ac:dyDescent="0.25">
      <c r="A1195" s="1" t="s">
        <v>1177</v>
      </c>
      <c r="B1195" t="str">
        <f>VLOOKUP(A1195,'Customer Names'!A$1:D3530,4,0)</f>
        <v>Watters</v>
      </c>
      <c r="C1195">
        <f>VLOOKUP(A1195,'Medical Examinations'!A$1:B3530,2,0)</f>
        <v>27.265000000000001</v>
      </c>
      <c r="D1195">
        <f>VLOOKUP(A1195,'Medical Examinations'!A$1:C3531,3,0)</f>
        <v>11.39</v>
      </c>
      <c r="E1195" s="15" t="str">
        <f>VLOOKUP(A1195,'Medical Examinations'!A$1:D3530,4,0)</f>
        <v>NO</v>
      </c>
      <c r="F1195" s="15" t="str">
        <f>VLOOKUP(A1195,'Medical Examinations'!A$1:E3530,5,0)</f>
        <v>NO</v>
      </c>
      <c r="G1195" s="15" t="str">
        <f>VLOOKUP(A1195,'Medical Examinations'!A$1:F3530,6,0)</f>
        <v>NO</v>
      </c>
      <c r="H1195" s="15">
        <f>VLOOKUP(A1195,'Medical Examinations'!A$1:G3530,7,0)</f>
        <v>0</v>
      </c>
      <c r="I1195" t="str">
        <f>VLOOKUP(A1195,'Medical Examinations'!A$1:H3529,8,0)</f>
        <v>NO</v>
      </c>
      <c r="J1195" t="str">
        <f>VLOOKUP(A1195,'Medical Examinations'!A$1:J3530,10,0)</f>
        <v>Obesity</v>
      </c>
      <c r="K1195" t="str">
        <f>VLOOKUP(A1195,'Medical Examinations'!A$1:K3529,11,0)</f>
        <v>Diabetes</v>
      </c>
      <c r="L1195" t="str">
        <f>VLOOKUP(A1195,'Hospitalisation Details'!A$1:L3537,12,0)</f>
        <v>27-Nov-1974</v>
      </c>
      <c r="M1195">
        <f>VLOOKUP(A1195,'Hospitalisation Details'!A$1:F3538,6,0)</f>
        <v>9447.25</v>
      </c>
      <c r="N1195" s="15" t="str">
        <f>VLOOKUP(A1195,'Hospitalisation Details'!A$1:G3537,7,0)</f>
        <v>tier - 2</v>
      </c>
      <c r="O1195" s="15" t="str">
        <f>VLOOKUP(A1195,'Hospitalisation Details'!A$1:H3538,8,0)</f>
        <v>tier - 1</v>
      </c>
      <c r="P1195" t="str">
        <f>VLOOKUP(A1195,'Hospitalisation Details'!A$1:I3538,9,0)</f>
        <v>R1024</v>
      </c>
      <c r="Q1195" s="15">
        <f>VLOOKUP(A1195,'Hospitalisation Details'!A$1:M3538,13,0)</f>
        <v>48</v>
      </c>
    </row>
    <row r="1196" spans="1:17" ht="15" x14ac:dyDescent="0.25">
      <c r="A1196" s="1" t="s">
        <v>1176</v>
      </c>
      <c r="B1196" t="str">
        <f>VLOOKUP(A1196,'Customer Names'!A$1:D3531,4,0)</f>
        <v>Steele-Belkin</v>
      </c>
      <c r="C1196">
        <f>VLOOKUP(A1196,'Medical Examinations'!A$1:B3531,2,0)</f>
        <v>48.07</v>
      </c>
      <c r="D1196">
        <f>VLOOKUP(A1196,'Medical Examinations'!A$1:C3532,3,0)</f>
        <v>4.0599999999999996</v>
      </c>
      <c r="E1196" s="15" t="str">
        <f>VLOOKUP(A1196,'Medical Examinations'!A$1:D3531,4,0)</f>
        <v>Yes</v>
      </c>
      <c r="F1196" s="15" t="str">
        <f>VLOOKUP(A1196,'Medical Examinations'!A$1:E3531,5,0)</f>
        <v>NO</v>
      </c>
      <c r="G1196" s="15" t="str">
        <f>VLOOKUP(A1196,'Medical Examinations'!A$1:F3531,6,0)</f>
        <v>NO</v>
      </c>
      <c r="H1196" s="15">
        <f>VLOOKUP(A1196,'Medical Examinations'!A$1:G3531,7,0)</f>
        <v>0</v>
      </c>
      <c r="I1196" t="str">
        <f>VLOOKUP(A1196,'Medical Examinations'!A$1:H3530,8,0)</f>
        <v>NO</v>
      </c>
      <c r="J1196" t="str">
        <f>VLOOKUP(A1196,'Medical Examinations'!A$1:J3531,10,0)</f>
        <v>Obesity</v>
      </c>
      <c r="K1196" t="str">
        <f>VLOOKUP(A1196,'Medical Examinations'!A$1:K3530,11,0)</f>
        <v>Normal</v>
      </c>
      <c r="L1196" t="str">
        <f>VLOOKUP(A1196,'Hospitalisation Details'!A$1:L3538,12,0)</f>
        <v>3-Nov-1976</v>
      </c>
      <c r="M1196">
        <f>VLOOKUP(A1196,'Hospitalisation Details'!A$1:F3539,6,0)</f>
        <v>9432.93</v>
      </c>
      <c r="N1196" s="15" t="str">
        <f>VLOOKUP(A1196,'Hospitalisation Details'!A$1:G3538,7,0)</f>
        <v>tier - 2</v>
      </c>
      <c r="O1196" s="15" t="str">
        <f>VLOOKUP(A1196,'Hospitalisation Details'!A$1:H3539,8,0)</f>
        <v>tier - 1</v>
      </c>
      <c r="P1196" t="str">
        <f>VLOOKUP(A1196,'Hospitalisation Details'!A$1:I3539,9,0)</f>
        <v>R1024</v>
      </c>
      <c r="Q1196" s="15">
        <f>VLOOKUP(A1196,'Hospitalisation Details'!A$1:M3539,13,0)</f>
        <v>46</v>
      </c>
    </row>
    <row r="1197" spans="1:17" ht="15" x14ac:dyDescent="0.25">
      <c r="A1197" s="1" t="s">
        <v>1175</v>
      </c>
      <c r="B1197" t="str">
        <f>VLOOKUP(A1197,'Customer Names'!A$1:D3532,4,0)</f>
        <v>Christensen</v>
      </c>
      <c r="C1197">
        <f>VLOOKUP(A1197,'Medical Examinations'!A$1:B3532,2,0)</f>
        <v>30.8</v>
      </c>
      <c r="D1197">
        <f>VLOOKUP(A1197,'Medical Examinations'!A$1:C3533,3,0)</f>
        <v>5.23</v>
      </c>
      <c r="E1197" s="15" t="str">
        <f>VLOOKUP(A1197,'Medical Examinations'!A$1:D3532,4,0)</f>
        <v>Yes</v>
      </c>
      <c r="F1197" s="15" t="str">
        <f>VLOOKUP(A1197,'Medical Examinations'!A$1:E3532,5,0)</f>
        <v>NO</v>
      </c>
      <c r="G1197" s="15" t="str">
        <f>VLOOKUP(A1197,'Medical Examinations'!A$1:F3532,6,0)</f>
        <v>NO</v>
      </c>
      <c r="H1197" s="15">
        <f>VLOOKUP(A1197,'Medical Examinations'!A$1:G3532,7,0)</f>
        <v>0</v>
      </c>
      <c r="I1197" t="str">
        <f>VLOOKUP(A1197,'Medical Examinations'!A$1:H3531,8,0)</f>
        <v>NO</v>
      </c>
      <c r="J1197" t="str">
        <f>VLOOKUP(A1197,'Medical Examinations'!A$1:J3532,10,0)</f>
        <v>Obesity</v>
      </c>
      <c r="K1197" t="str">
        <f>VLOOKUP(A1197,'Medical Examinations'!A$1:K3531,11,0)</f>
        <v>Normal</v>
      </c>
      <c r="L1197" t="str">
        <f>VLOOKUP(A1197,'Hospitalisation Details'!A$1:L3539,12,0)</f>
        <v>30-Oct-1976</v>
      </c>
      <c r="M1197">
        <f>VLOOKUP(A1197,'Hospitalisation Details'!A$1:F3540,6,0)</f>
        <v>9414.92</v>
      </c>
      <c r="N1197" s="15" t="str">
        <f>VLOOKUP(A1197,'Hospitalisation Details'!A$1:G3539,7,0)</f>
        <v>tier - 2</v>
      </c>
      <c r="O1197" s="15" t="str">
        <f>VLOOKUP(A1197,'Hospitalisation Details'!A$1:H3540,8,0)</f>
        <v>tier - 2</v>
      </c>
      <c r="P1197" t="str">
        <f>VLOOKUP(A1197,'Hospitalisation Details'!A$1:I3540,9,0)</f>
        <v>R1011</v>
      </c>
      <c r="Q1197" s="15">
        <f>VLOOKUP(A1197,'Hospitalisation Details'!A$1:M3540,13,0)</f>
        <v>46</v>
      </c>
    </row>
    <row r="1198" spans="1:17" ht="15" x14ac:dyDescent="0.25">
      <c r="A1198" s="1" t="s">
        <v>1174</v>
      </c>
      <c r="B1198" t="str">
        <f>VLOOKUP(A1198,'Customer Names'!A$1:D3533,4,0)</f>
        <v>Hodge</v>
      </c>
      <c r="C1198">
        <f>VLOOKUP(A1198,'Medical Examinations'!A$1:B3533,2,0)</f>
        <v>32.299999999999997</v>
      </c>
      <c r="D1198">
        <f>VLOOKUP(A1198,'Medical Examinations'!A$1:C3534,3,0)</f>
        <v>5.05</v>
      </c>
      <c r="E1198" s="15" t="str">
        <f>VLOOKUP(A1198,'Medical Examinations'!A$1:D3533,4,0)</f>
        <v>Yes</v>
      </c>
      <c r="F1198" s="15" t="str">
        <f>VLOOKUP(A1198,'Medical Examinations'!A$1:E3533,5,0)</f>
        <v>NO</v>
      </c>
      <c r="G1198" s="15" t="str">
        <f>VLOOKUP(A1198,'Medical Examinations'!A$1:F3533,6,0)</f>
        <v>NO</v>
      </c>
      <c r="H1198" s="15">
        <f>VLOOKUP(A1198,'Medical Examinations'!A$1:G3533,7,0)</f>
        <v>0</v>
      </c>
      <c r="I1198" t="str">
        <f>VLOOKUP(A1198,'Medical Examinations'!A$1:H3532,8,0)</f>
        <v>NO</v>
      </c>
      <c r="J1198" t="str">
        <f>VLOOKUP(A1198,'Medical Examinations'!A$1:J3533,10,0)</f>
        <v>Obesity</v>
      </c>
      <c r="K1198" t="str">
        <f>VLOOKUP(A1198,'Medical Examinations'!A$1:K3532,11,0)</f>
        <v>Normal</v>
      </c>
      <c r="L1198" t="str">
        <f>VLOOKUP(A1198,'Hospitalisation Details'!A$1:L3540,12,0)</f>
        <v>17-Oct-1976</v>
      </c>
      <c r="M1198">
        <f>VLOOKUP(A1198,'Hospitalisation Details'!A$1:F3541,6,0)</f>
        <v>9411.01</v>
      </c>
      <c r="N1198" s="15" t="str">
        <f>VLOOKUP(A1198,'Hospitalisation Details'!A$1:G3540,7,0)</f>
        <v>tier - 2</v>
      </c>
      <c r="O1198" s="15" t="str">
        <f>VLOOKUP(A1198,'Hospitalisation Details'!A$1:H3541,8,0)</f>
        <v>tier - 3</v>
      </c>
      <c r="P1198" t="str">
        <f>VLOOKUP(A1198,'Hospitalisation Details'!A$1:I3541,9,0)</f>
        <v>R1024</v>
      </c>
      <c r="Q1198" s="15">
        <f>VLOOKUP(A1198,'Hospitalisation Details'!A$1:M3541,13,0)</f>
        <v>46</v>
      </c>
    </row>
    <row r="1199" spans="1:17" ht="15" x14ac:dyDescent="0.25">
      <c r="A1199" s="1" t="s">
        <v>1173</v>
      </c>
      <c r="B1199" t="str">
        <f>VLOOKUP(A1199,'Customer Names'!A$1:D3534,4,0)</f>
        <v>Rusterholz</v>
      </c>
      <c r="C1199">
        <f>VLOOKUP(A1199,'Medical Examinations'!A$1:B3534,2,0)</f>
        <v>39.700000000000003</v>
      </c>
      <c r="D1199">
        <f>VLOOKUP(A1199,'Medical Examinations'!A$1:C3535,3,0)</f>
        <v>7.34</v>
      </c>
      <c r="E1199" s="15" t="str">
        <f>VLOOKUP(A1199,'Medical Examinations'!A$1:D3534,4,0)</f>
        <v>NO</v>
      </c>
      <c r="F1199" s="15" t="str">
        <f>VLOOKUP(A1199,'Medical Examinations'!A$1:E3534,5,0)</f>
        <v>NO</v>
      </c>
      <c r="G1199" s="15" t="str">
        <f>VLOOKUP(A1199,'Medical Examinations'!A$1:F3534,6,0)</f>
        <v>NO</v>
      </c>
      <c r="H1199" s="15">
        <f>VLOOKUP(A1199,'Medical Examinations'!A$1:G3534,7,0)</f>
        <v>0</v>
      </c>
      <c r="I1199" t="str">
        <f>VLOOKUP(A1199,'Medical Examinations'!A$1:H3533,8,0)</f>
        <v>NO</v>
      </c>
      <c r="J1199" t="str">
        <f>VLOOKUP(A1199,'Medical Examinations'!A$1:J3534,10,0)</f>
        <v>Obesity</v>
      </c>
      <c r="K1199" t="str">
        <f>VLOOKUP(A1199,'Medical Examinations'!A$1:K3533,11,0)</f>
        <v>Diabetes</v>
      </c>
      <c r="L1199" t="str">
        <f>VLOOKUP(A1199,'Hospitalisation Details'!A$1:L3541,12,0)</f>
        <v>20-Oct-1971</v>
      </c>
      <c r="M1199">
        <f>VLOOKUP(A1199,'Hospitalisation Details'!A$1:F3542,6,0)</f>
        <v>9391.35</v>
      </c>
      <c r="N1199" s="15" t="str">
        <f>VLOOKUP(A1199,'Hospitalisation Details'!A$1:G3541,7,0)</f>
        <v>tier - 3</v>
      </c>
      <c r="O1199" s="15" t="str">
        <f>VLOOKUP(A1199,'Hospitalisation Details'!A$1:H3542,8,0)</f>
        <v>tier - 3</v>
      </c>
      <c r="P1199" t="str">
        <f>VLOOKUP(A1199,'Hospitalisation Details'!A$1:I3542,9,0)</f>
        <v>R1011</v>
      </c>
      <c r="Q1199" s="15">
        <f>VLOOKUP(A1199,'Hospitalisation Details'!A$1:M3542,13,0)</f>
        <v>51</v>
      </c>
    </row>
    <row r="1200" spans="1:17" ht="15" x14ac:dyDescent="0.25">
      <c r="A1200" s="1" t="s">
        <v>1172</v>
      </c>
      <c r="B1200" t="str">
        <f>VLOOKUP(A1200,'Customer Names'!A$1:D3535,4,0)</f>
        <v>Lafrance</v>
      </c>
      <c r="C1200">
        <f>VLOOKUP(A1200,'Medical Examinations'!A$1:B3535,2,0)</f>
        <v>35.97</v>
      </c>
      <c r="D1200">
        <f>VLOOKUP(A1200,'Medical Examinations'!A$1:C3536,3,0)</f>
        <v>8.1300000000000008</v>
      </c>
      <c r="E1200" s="15" t="str">
        <f>VLOOKUP(A1200,'Medical Examinations'!A$1:D3535,4,0)</f>
        <v>NO</v>
      </c>
      <c r="F1200" s="15" t="str">
        <f>VLOOKUP(A1200,'Medical Examinations'!A$1:E3535,5,0)</f>
        <v>NO</v>
      </c>
      <c r="G1200" s="15" t="str">
        <f>VLOOKUP(A1200,'Medical Examinations'!A$1:F3535,6,0)</f>
        <v>NO</v>
      </c>
      <c r="H1200" s="15">
        <f>VLOOKUP(A1200,'Medical Examinations'!A$1:G3535,7,0)</f>
        <v>0</v>
      </c>
      <c r="I1200" t="str">
        <f>VLOOKUP(A1200,'Medical Examinations'!A$1:H3534,8,0)</f>
        <v>NO</v>
      </c>
      <c r="J1200" t="str">
        <f>VLOOKUP(A1200,'Medical Examinations'!A$1:J3535,10,0)</f>
        <v>Over Weight</v>
      </c>
      <c r="K1200" t="str">
        <f>VLOOKUP(A1200,'Medical Examinations'!A$1:K3534,11,0)</f>
        <v>Diabetes</v>
      </c>
      <c r="L1200" t="str">
        <f>VLOOKUP(A1200,'Hospitalisation Details'!A$1:L3542,12,0)</f>
        <v>29-Dec-1971</v>
      </c>
      <c r="M1200">
        <f>VLOOKUP(A1200,'Hospitalisation Details'!A$1:F3543,6,0)</f>
        <v>9386.16</v>
      </c>
      <c r="N1200" s="15" t="str">
        <f>VLOOKUP(A1200,'Hospitalisation Details'!A$1:G3542,7,0)</f>
        <v>tier - 3</v>
      </c>
      <c r="O1200" s="15" t="str">
        <f>VLOOKUP(A1200,'Hospitalisation Details'!A$1:H3543,8,0)</f>
        <v>tier - 2</v>
      </c>
      <c r="P1200" t="str">
        <f>VLOOKUP(A1200,'Hospitalisation Details'!A$1:I3543,9,0)</f>
        <v>R1013</v>
      </c>
      <c r="Q1200" s="15">
        <f>VLOOKUP(A1200,'Hospitalisation Details'!A$1:M3543,13,0)</f>
        <v>51</v>
      </c>
    </row>
    <row r="1201" spans="1:17" ht="15" x14ac:dyDescent="0.25">
      <c r="A1201" s="1" t="s">
        <v>1171</v>
      </c>
      <c r="B1201" t="str">
        <f>VLOOKUP(A1201,'Customer Names'!A$1:D3536,4,0)</f>
        <v>Hallis</v>
      </c>
      <c r="C1201">
        <f>VLOOKUP(A1201,'Medical Examinations'!A$1:B3536,2,0)</f>
        <v>25.86</v>
      </c>
      <c r="D1201">
        <f>VLOOKUP(A1201,'Medical Examinations'!A$1:C3537,3,0)</f>
        <v>6.68</v>
      </c>
      <c r="E1201" s="15" t="str">
        <f>VLOOKUP(A1201,'Medical Examinations'!A$1:D3536,4,0)</f>
        <v>Yes</v>
      </c>
      <c r="F1201" s="15" t="str">
        <f>VLOOKUP(A1201,'Medical Examinations'!A$1:E3536,5,0)</f>
        <v>NO</v>
      </c>
      <c r="G1201" s="15" t="str">
        <f>VLOOKUP(A1201,'Medical Examinations'!A$1:F3536,6,0)</f>
        <v>NO</v>
      </c>
      <c r="H1201" s="15">
        <f>VLOOKUP(A1201,'Medical Examinations'!A$1:G3536,7,0)</f>
        <v>1</v>
      </c>
      <c r="I1201" t="str">
        <f>VLOOKUP(A1201,'Medical Examinations'!A$1:H3535,8,0)</f>
        <v>NO</v>
      </c>
      <c r="J1201" t="str">
        <f>VLOOKUP(A1201,'Medical Examinations'!A$1:J3536,10,0)</f>
        <v>Obesity</v>
      </c>
      <c r="K1201" t="str">
        <f>VLOOKUP(A1201,'Medical Examinations'!A$1:K3535,11,0)</f>
        <v>Diabetes</v>
      </c>
      <c r="L1201" t="str">
        <f>VLOOKUP(A1201,'Hospitalisation Details'!A$1:L3543,12,0)</f>
        <v>2-Dec-1975</v>
      </c>
      <c r="M1201">
        <f>VLOOKUP(A1201,'Hospitalisation Details'!A$1:F3544,6,0)</f>
        <v>9380.75</v>
      </c>
      <c r="N1201" s="15" t="str">
        <f>VLOOKUP(A1201,'Hospitalisation Details'!A$1:G3543,7,0)</f>
        <v>tier - 2</v>
      </c>
      <c r="O1201" s="15" t="str">
        <f>VLOOKUP(A1201,'Hospitalisation Details'!A$1:H3544,8,0)</f>
        <v>tier - 2</v>
      </c>
      <c r="P1201" t="str">
        <f>VLOOKUP(A1201,'Hospitalisation Details'!A$1:I3544,9,0)</f>
        <v>R1024</v>
      </c>
      <c r="Q1201" s="15">
        <f>VLOOKUP(A1201,'Hospitalisation Details'!A$1:M3544,13,0)</f>
        <v>47</v>
      </c>
    </row>
    <row r="1202" spans="1:17" ht="15" x14ac:dyDescent="0.25">
      <c r="A1202" s="1" t="s">
        <v>1170</v>
      </c>
      <c r="B1202" t="str">
        <f>VLOOKUP(A1202,'Customer Names'!A$1:D3537,4,0)</f>
        <v>Marshall</v>
      </c>
      <c r="C1202">
        <f>VLOOKUP(A1202,'Medical Examinations'!A$1:B3537,2,0)</f>
        <v>30.03</v>
      </c>
      <c r="D1202">
        <f>VLOOKUP(A1202,'Medical Examinations'!A$1:C3538,3,0)</f>
        <v>11.51</v>
      </c>
      <c r="E1202" s="15" t="str">
        <f>VLOOKUP(A1202,'Medical Examinations'!A$1:D3537,4,0)</f>
        <v>NO</v>
      </c>
      <c r="F1202" s="15" t="str">
        <f>VLOOKUP(A1202,'Medical Examinations'!A$1:E3537,5,0)</f>
        <v>NO</v>
      </c>
      <c r="G1202" s="15" t="str">
        <f>VLOOKUP(A1202,'Medical Examinations'!A$1:F3537,6,0)</f>
        <v>NO</v>
      </c>
      <c r="H1202" s="15">
        <f>VLOOKUP(A1202,'Medical Examinations'!A$1:G3537,7,0)</f>
        <v>0</v>
      </c>
      <c r="I1202" t="str">
        <f>VLOOKUP(A1202,'Medical Examinations'!A$1:H3536,8,0)</f>
        <v>NO</v>
      </c>
      <c r="J1202" t="str">
        <f>VLOOKUP(A1202,'Medical Examinations'!A$1:J3537,10,0)</f>
        <v>Over Weight</v>
      </c>
      <c r="K1202" t="str">
        <f>VLOOKUP(A1202,'Medical Examinations'!A$1:K3536,11,0)</f>
        <v>Diabetes</v>
      </c>
      <c r="L1202" t="str">
        <f>VLOOKUP(A1202,'Hospitalisation Details'!A$1:L3544,12,0)</f>
        <v>26-Nov-1971</v>
      </c>
      <c r="M1202">
        <f>VLOOKUP(A1202,'Hospitalisation Details'!A$1:F3545,6,0)</f>
        <v>9377.9</v>
      </c>
      <c r="N1202" s="15" t="str">
        <f>VLOOKUP(A1202,'Hospitalisation Details'!A$1:G3544,7,0)</f>
        <v>tier - 2</v>
      </c>
      <c r="O1202" s="15" t="str">
        <f>VLOOKUP(A1202,'Hospitalisation Details'!A$1:H3545,8,0)</f>
        <v>tier - 1</v>
      </c>
      <c r="P1202" t="str">
        <f>VLOOKUP(A1202,'Hospitalisation Details'!A$1:I3545,9,0)</f>
        <v>R1013</v>
      </c>
      <c r="Q1202" s="15">
        <f>VLOOKUP(A1202,'Hospitalisation Details'!A$1:M3545,13,0)</f>
        <v>51</v>
      </c>
    </row>
    <row r="1203" spans="1:17" ht="15" x14ac:dyDescent="0.25">
      <c r="A1203" s="1" t="s">
        <v>1169</v>
      </c>
      <c r="B1203" t="str">
        <f>VLOOKUP(A1203,'Customer Names'!A$1:D3538,4,0)</f>
        <v>Salowitz</v>
      </c>
      <c r="C1203">
        <f>VLOOKUP(A1203,'Medical Examinations'!A$1:B3538,2,0)</f>
        <v>25.76</v>
      </c>
      <c r="D1203">
        <f>VLOOKUP(A1203,'Medical Examinations'!A$1:C3539,3,0)</f>
        <v>6.02</v>
      </c>
      <c r="E1203" s="15" t="str">
        <f>VLOOKUP(A1203,'Medical Examinations'!A$1:D3538,4,0)</f>
        <v>Yes</v>
      </c>
      <c r="F1203" s="15" t="str">
        <f>VLOOKUP(A1203,'Medical Examinations'!A$1:E3538,5,0)</f>
        <v>NO</v>
      </c>
      <c r="G1203" s="15" t="str">
        <f>VLOOKUP(A1203,'Medical Examinations'!A$1:F3538,6,0)</f>
        <v>Yes</v>
      </c>
      <c r="H1203" s="15">
        <f>VLOOKUP(A1203,'Medical Examinations'!A$1:G3538,7,0)</f>
        <v>1</v>
      </c>
      <c r="I1203" t="str">
        <f>VLOOKUP(A1203,'Medical Examinations'!A$1:H3537,8,0)</f>
        <v>NO</v>
      </c>
      <c r="J1203" t="str">
        <f>VLOOKUP(A1203,'Medical Examinations'!A$1:J3538,10,0)</f>
        <v>NormalWeight</v>
      </c>
      <c r="K1203" t="str">
        <f>VLOOKUP(A1203,'Medical Examinations'!A$1:K3537,11,0)</f>
        <v>Pre-Diabetes</v>
      </c>
      <c r="L1203" t="str">
        <f>VLOOKUP(A1203,'Hospitalisation Details'!A$1:L3545,12,0)</f>
        <v>24-Nov-1969</v>
      </c>
      <c r="M1203">
        <f>VLOOKUP(A1203,'Hospitalisation Details'!A$1:F3546,6,0)</f>
        <v>9377.4500000000007</v>
      </c>
      <c r="N1203" s="15" t="str">
        <f>VLOOKUP(A1203,'Hospitalisation Details'!A$1:G3545,7,0)</f>
        <v>tier - 2</v>
      </c>
      <c r="O1203" s="15" t="str">
        <f>VLOOKUP(A1203,'Hospitalisation Details'!A$1:H3546,8,0)</f>
        <v>tier - 3</v>
      </c>
      <c r="P1203" t="str">
        <f>VLOOKUP(A1203,'Hospitalisation Details'!A$1:I3546,9,0)</f>
        <v>R1013</v>
      </c>
      <c r="Q1203" s="15">
        <f>VLOOKUP(A1203,'Hospitalisation Details'!A$1:M3546,13,0)</f>
        <v>53</v>
      </c>
    </row>
    <row r="1204" spans="1:17" ht="15" x14ac:dyDescent="0.25">
      <c r="A1204" s="1" t="s">
        <v>1168</v>
      </c>
      <c r="B1204" t="str">
        <f>VLOOKUP(A1204,'Customer Names'!A$1:D3539,4,0)</f>
        <v>Blake</v>
      </c>
      <c r="C1204">
        <f>VLOOKUP(A1204,'Medical Examinations'!A$1:B3539,2,0)</f>
        <v>22.42</v>
      </c>
      <c r="D1204">
        <f>VLOOKUP(A1204,'Medical Examinations'!A$1:C3540,3,0)</f>
        <v>7.96</v>
      </c>
      <c r="E1204" s="15" t="str">
        <f>VLOOKUP(A1204,'Medical Examinations'!A$1:D3539,4,0)</f>
        <v>NO</v>
      </c>
      <c r="F1204" s="15" t="str">
        <f>VLOOKUP(A1204,'Medical Examinations'!A$1:E3539,5,0)</f>
        <v>NO</v>
      </c>
      <c r="G1204" s="15" t="str">
        <f>VLOOKUP(A1204,'Medical Examinations'!A$1:F3539,6,0)</f>
        <v>NO</v>
      </c>
      <c r="H1204" s="15">
        <f>VLOOKUP(A1204,'Medical Examinations'!A$1:G3539,7,0)</f>
        <v>0</v>
      </c>
      <c r="I1204" t="str">
        <f>VLOOKUP(A1204,'Medical Examinations'!A$1:H3538,8,0)</f>
        <v>NO</v>
      </c>
      <c r="J1204" t="str">
        <f>VLOOKUP(A1204,'Medical Examinations'!A$1:J3539,10,0)</f>
        <v>Obesity</v>
      </c>
      <c r="K1204" t="str">
        <f>VLOOKUP(A1204,'Medical Examinations'!A$1:K3538,11,0)</f>
        <v>Diabetes</v>
      </c>
      <c r="L1204" t="str">
        <f>VLOOKUP(A1204,'Hospitalisation Details'!A$1:L3546,12,0)</f>
        <v>8-Oct-1971</v>
      </c>
      <c r="M1204">
        <f>VLOOKUP(A1204,'Hospitalisation Details'!A$1:F3547,6,0)</f>
        <v>9361.33</v>
      </c>
      <c r="N1204" s="15" t="str">
        <f>VLOOKUP(A1204,'Hospitalisation Details'!A$1:G3546,7,0)</f>
        <v>tier - 3</v>
      </c>
      <c r="O1204" s="15" t="str">
        <f>VLOOKUP(A1204,'Hospitalisation Details'!A$1:H3547,8,0)</f>
        <v>tier - 1</v>
      </c>
      <c r="P1204" t="str">
        <f>VLOOKUP(A1204,'Hospitalisation Details'!A$1:I3547,9,0)</f>
        <v>R1016</v>
      </c>
      <c r="Q1204" s="15">
        <f>VLOOKUP(A1204,'Hospitalisation Details'!A$1:M3547,13,0)</f>
        <v>51</v>
      </c>
    </row>
    <row r="1205" spans="1:17" ht="15" x14ac:dyDescent="0.25">
      <c r="A1205" s="1" t="s">
        <v>1167</v>
      </c>
      <c r="B1205" t="str">
        <f>VLOOKUP(A1205,'Customer Names'!A$1:D3540,4,0)</f>
        <v>Langerak</v>
      </c>
      <c r="C1205">
        <f>VLOOKUP(A1205,'Medical Examinations'!A$1:B3540,2,0)</f>
        <v>33.18</v>
      </c>
      <c r="D1205">
        <f>VLOOKUP(A1205,'Medical Examinations'!A$1:C3541,3,0)</f>
        <v>6.01</v>
      </c>
      <c r="E1205" s="15" t="str">
        <f>VLOOKUP(A1205,'Medical Examinations'!A$1:D3540,4,0)</f>
        <v>Yes</v>
      </c>
      <c r="F1205" s="15" t="str">
        <f>VLOOKUP(A1205,'Medical Examinations'!A$1:E3540,5,0)</f>
        <v>NO</v>
      </c>
      <c r="G1205" s="15" t="str">
        <f>VLOOKUP(A1205,'Medical Examinations'!A$1:F3540,6,0)</f>
        <v>NO</v>
      </c>
      <c r="H1205" s="15">
        <f>VLOOKUP(A1205,'Medical Examinations'!A$1:G3540,7,0)</f>
        <v>1</v>
      </c>
      <c r="I1205" t="str">
        <f>VLOOKUP(A1205,'Medical Examinations'!A$1:H3539,8,0)</f>
        <v>NO</v>
      </c>
      <c r="J1205" t="str">
        <f>VLOOKUP(A1205,'Medical Examinations'!A$1:J3540,10,0)</f>
        <v>Obesity</v>
      </c>
      <c r="K1205" t="str">
        <f>VLOOKUP(A1205,'Medical Examinations'!A$1:K3539,11,0)</f>
        <v>Pre-Diabetes</v>
      </c>
      <c r="L1205" t="str">
        <f>VLOOKUP(A1205,'Hospitalisation Details'!A$1:L3547,12,0)</f>
        <v>1-Jul-1988</v>
      </c>
      <c r="M1205">
        <f>VLOOKUP(A1205,'Hospitalisation Details'!A$1:F3548,6,0)</f>
        <v>9344.2000000000007</v>
      </c>
      <c r="N1205" s="15" t="str">
        <f>VLOOKUP(A1205,'Hospitalisation Details'!A$1:G3547,7,0)</f>
        <v>tier - 2</v>
      </c>
      <c r="O1205" s="15" t="str">
        <f>VLOOKUP(A1205,'Hospitalisation Details'!A$1:H3548,8,0)</f>
        <v>tier - 1</v>
      </c>
      <c r="P1205" t="str">
        <f>VLOOKUP(A1205,'Hospitalisation Details'!A$1:I3548,9,0)</f>
        <v>R1021</v>
      </c>
      <c r="Q1205" s="15">
        <f>VLOOKUP(A1205,'Hospitalisation Details'!A$1:M3548,13,0)</f>
        <v>34</v>
      </c>
    </row>
    <row r="1206" spans="1:17" ht="15" x14ac:dyDescent="0.25">
      <c r="A1206" s="1" t="s">
        <v>1166</v>
      </c>
      <c r="B1206" t="str">
        <f>VLOOKUP(A1206,'Customer Names'!A$1:D3541,4,0)</f>
        <v>Bonilla</v>
      </c>
      <c r="C1206">
        <f>VLOOKUP(A1206,'Medical Examinations'!A$1:B3541,2,0)</f>
        <v>43.04</v>
      </c>
      <c r="D1206">
        <f>VLOOKUP(A1206,'Medical Examinations'!A$1:C3542,3,0)</f>
        <v>5.9</v>
      </c>
      <c r="E1206" s="15" t="str">
        <f>VLOOKUP(A1206,'Medical Examinations'!A$1:D3541,4,0)</f>
        <v>Yes</v>
      </c>
      <c r="F1206" s="15" t="str">
        <f>VLOOKUP(A1206,'Medical Examinations'!A$1:E3541,5,0)</f>
        <v>NO</v>
      </c>
      <c r="G1206" s="15" t="str">
        <f>VLOOKUP(A1206,'Medical Examinations'!A$1:F3541,6,0)</f>
        <v>NO</v>
      </c>
      <c r="H1206" s="15">
        <f>VLOOKUP(A1206,'Medical Examinations'!A$1:G3541,7,0)</f>
        <v>0</v>
      </c>
      <c r="I1206" t="str">
        <f>VLOOKUP(A1206,'Medical Examinations'!A$1:H3540,8,0)</f>
        <v>NO</v>
      </c>
      <c r="J1206" t="str">
        <f>VLOOKUP(A1206,'Medical Examinations'!A$1:J3541,10,0)</f>
        <v>Obesity</v>
      </c>
      <c r="K1206" t="str">
        <f>VLOOKUP(A1206,'Medical Examinations'!A$1:K3540,11,0)</f>
        <v>Pre-Diabetes</v>
      </c>
      <c r="L1206" t="str">
        <f>VLOOKUP(A1206,'Hospitalisation Details'!A$1:L3548,12,0)</f>
        <v>12-Oct-1996</v>
      </c>
      <c r="M1206">
        <f>VLOOKUP(A1206,'Hospitalisation Details'!A$1:F3549,6,0)</f>
        <v>9338.61</v>
      </c>
      <c r="N1206" s="15" t="str">
        <f>VLOOKUP(A1206,'Hospitalisation Details'!A$1:G3548,7,0)</f>
        <v>tier - 2</v>
      </c>
      <c r="O1206" s="15" t="str">
        <f>VLOOKUP(A1206,'Hospitalisation Details'!A$1:H3549,8,0)</f>
        <v>tier - 1</v>
      </c>
      <c r="P1206" t="str">
        <f>VLOOKUP(A1206,'Hospitalisation Details'!A$1:I3549,9,0)</f>
        <v>R1026</v>
      </c>
      <c r="Q1206" s="15">
        <f>VLOOKUP(A1206,'Hospitalisation Details'!A$1:M3549,13,0)</f>
        <v>26</v>
      </c>
    </row>
    <row r="1207" spans="1:17" ht="15" x14ac:dyDescent="0.25">
      <c r="A1207" s="1" t="s">
        <v>1165</v>
      </c>
      <c r="B1207" t="str">
        <f>VLOOKUP(A1207,'Customer Names'!A$1:D3542,4,0)</f>
        <v>Ciabattoni</v>
      </c>
      <c r="C1207">
        <f>VLOOKUP(A1207,'Medical Examinations'!A$1:B3542,2,0)</f>
        <v>34.15</v>
      </c>
      <c r="D1207">
        <f>VLOOKUP(A1207,'Medical Examinations'!A$1:C3543,3,0)</f>
        <v>4.49</v>
      </c>
      <c r="E1207" s="15" t="str">
        <f>VLOOKUP(A1207,'Medical Examinations'!A$1:D3542,4,0)</f>
        <v>Yes</v>
      </c>
      <c r="F1207" s="15" t="str">
        <f>VLOOKUP(A1207,'Medical Examinations'!A$1:E3542,5,0)</f>
        <v>NO</v>
      </c>
      <c r="G1207" s="15" t="str">
        <f>VLOOKUP(A1207,'Medical Examinations'!A$1:F3542,6,0)</f>
        <v>NO</v>
      </c>
      <c r="H1207" s="15">
        <f>VLOOKUP(A1207,'Medical Examinations'!A$1:G3542,7,0)</f>
        <v>1</v>
      </c>
      <c r="I1207" t="str">
        <f>VLOOKUP(A1207,'Medical Examinations'!A$1:H3541,8,0)</f>
        <v>NO</v>
      </c>
      <c r="J1207" t="str">
        <f>VLOOKUP(A1207,'Medical Examinations'!A$1:J3542,10,0)</f>
        <v>Over Weight</v>
      </c>
      <c r="K1207" t="str">
        <f>VLOOKUP(A1207,'Medical Examinations'!A$1:K3541,11,0)</f>
        <v>Normal</v>
      </c>
      <c r="L1207" t="str">
        <f>VLOOKUP(A1207,'Hospitalisation Details'!A$1:L3549,12,0)</f>
        <v>9-Jul-1988</v>
      </c>
      <c r="M1207">
        <f>VLOOKUP(A1207,'Hospitalisation Details'!A$1:F3550,6,0)</f>
        <v>9320.26</v>
      </c>
      <c r="N1207" s="15" t="str">
        <f>VLOOKUP(A1207,'Hospitalisation Details'!A$1:G3549,7,0)</f>
        <v>tier - 2</v>
      </c>
      <c r="O1207" s="15" t="str">
        <f>VLOOKUP(A1207,'Hospitalisation Details'!A$1:H3550,8,0)</f>
        <v>tier - 1</v>
      </c>
      <c r="P1207" t="str">
        <f>VLOOKUP(A1207,'Hospitalisation Details'!A$1:I3550,9,0)</f>
        <v>R1012</v>
      </c>
      <c r="Q1207" s="15">
        <f>VLOOKUP(A1207,'Hospitalisation Details'!A$1:M3550,13,0)</f>
        <v>34</v>
      </c>
    </row>
    <row r="1208" spans="1:17" ht="15" x14ac:dyDescent="0.25">
      <c r="A1208" s="1" t="s">
        <v>1164</v>
      </c>
      <c r="B1208" t="str">
        <f>VLOOKUP(A1208,'Customer Names'!A$1:D3543,4,0)</f>
        <v>Escanero Palmer</v>
      </c>
      <c r="C1208">
        <f>VLOOKUP(A1208,'Medical Examinations'!A$1:B3543,2,0)</f>
        <v>25.78</v>
      </c>
      <c r="D1208">
        <f>VLOOKUP(A1208,'Medical Examinations'!A$1:C3544,3,0)</f>
        <v>6.25</v>
      </c>
      <c r="E1208" s="15" t="str">
        <f>VLOOKUP(A1208,'Medical Examinations'!A$1:D3543,4,0)</f>
        <v>NO</v>
      </c>
      <c r="F1208" s="15" t="str">
        <f>VLOOKUP(A1208,'Medical Examinations'!A$1:E3543,5,0)</f>
        <v>NO</v>
      </c>
      <c r="G1208" s="15" t="str">
        <f>VLOOKUP(A1208,'Medical Examinations'!A$1:F3543,6,0)</f>
        <v>NO</v>
      </c>
      <c r="H1208" s="15">
        <f>VLOOKUP(A1208,'Medical Examinations'!A$1:G3543,7,0)</f>
        <v>0</v>
      </c>
      <c r="I1208" t="str">
        <f>VLOOKUP(A1208,'Medical Examinations'!A$1:H3542,8,0)</f>
        <v>NO</v>
      </c>
      <c r="J1208" t="str">
        <f>VLOOKUP(A1208,'Medical Examinations'!A$1:J3543,10,0)</f>
        <v>NormalWeight</v>
      </c>
      <c r="K1208" t="str">
        <f>VLOOKUP(A1208,'Medical Examinations'!A$1:K3542,11,0)</f>
        <v>Pre-Diabetes</v>
      </c>
      <c r="L1208" t="str">
        <f>VLOOKUP(A1208,'Hospitalisation Details'!A$1:L3550,12,0)</f>
        <v>12-Oct-1977</v>
      </c>
      <c r="M1208">
        <f>VLOOKUP(A1208,'Hospitalisation Details'!A$1:F3551,6,0)</f>
        <v>9315.41</v>
      </c>
      <c r="N1208" s="15" t="str">
        <f>VLOOKUP(A1208,'Hospitalisation Details'!A$1:G3550,7,0)</f>
        <v>tier - 2</v>
      </c>
      <c r="O1208" s="15" t="str">
        <f>VLOOKUP(A1208,'Hospitalisation Details'!A$1:H3551,8,0)</f>
        <v>tier - 1</v>
      </c>
      <c r="P1208" t="str">
        <f>VLOOKUP(A1208,'Hospitalisation Details'!A$1:I3551,9,0)</f>
        <v>R1024</v>
      </c>
      <c r="Q1208" s="15">
        <f>VLOOKUP(A1208,'Hospitalisation Details'!A$1:M3551,13,0)</f>
        <v>45</v>
      </c>
    </row>
    <row r="1209" spans="1:17" ht="15" x14ac:dyDescent="0.25">
      <c r="A1209" s="1" t="s">
        <v>1163</v>
      </c>
      <c r="B1209" t="str">
        <f>VLOOKUP(A1209,'Customer Names'!A$1:D3544,4,0)</f>
        <v>Lowe</v>
      </c>
      <c r="C1209">
        <f>VLOOKUP(A1209,'Medical Examinations'!A$1:B3544,2,0)</f>
        <v>21.02</v>
      </c>
      <c r="D1209">
        <f>VLOOKUP(A1209,'Medical Examinations'!A$1:C3545,3,0)</f>
        <v>9.6199999999999992</v>
      </c>
      <c r="E1209" s="15" t="str">
        <f>VLOOKUP(A1209,'Medical Examinations'!A$1:D3544,4,0)</f>
        <v>Yes</v>
      </c>
      <c r="F1209" s="15" t="str">
        <f>VLOOKUP(A1209,'Medical Examinations'!A$1:E3544,5,0)</f>
        <v>NO</v>
      </c>
      <c r="G1209" s="15" t="str">
        <f>VLOOKUP(A1209,'Medical Examinations'!A$1:F3544,6,0)</f>
        <v>Yes</v>
      </c>
      <c r="H1209" s="15">
        <f>VLOOKUP(A1209,'Medical Examinations'!A$1:G3544,7,0)</f>
        <v>1</v>
      </c>
      <c r="I1209" t="str">
        <f>VLOOKUP(A1209,'Medical Examinations'!A$1:H3543,8,0)</f>
        <v>NO</v>
      </c>
      <c r="J1209" t="str">
        <f>VLOOKUP(A1209,'Medical Examinations'!A$1:J3544,10,0)</f>
        <v>Obesity</v>
      </c>
      <c r="K1209" t="str">
        <f>VLOOKUP(A1209,'Medical Examinations'!A$1:K3543,11,0)</f>
        <v>Diabetes</v>
      </c>
      <c r="L1209" t="str">
        <f>VLOOKUP(A1209,'Hospitalisation Details'!A$1:L3551,12,0)</f>
        <v>8-Jun-1963</v>
      </c>
      <c r="M1209">
        <f>VLOOKUP(A1209,'Hospitalisation Details'!A$1:F3552,6,0)</f>
        <v>9310.81</v>
      </c>
      <c r="N1209" s="15" t="str">
        <f>VLOOKUP(A1209,'Hospitalisation Details'!A$1:G3551,7,0)</f>
        <v>tier - 3</v>
      </c>
      <c r="O1209" s="15" t="str">
        <f>VLOOKUP(A1209,'Hospitalisation Details'!A$1:H3552,8,0)</f>
        <v>tier - 1</v>
      </c>
      <c r="P1209" t="str">
        <f>VLOOKUP(A1209,'Hospitalisation Details'!A$1:I3552,9,0)</f>
        <v>R1013</v>
      </c>
      <c r="Q1209" s="15">
        <f>VLOOKUP(A1209,'Hospitalisation Details'!A$1:M3552,13,0)</f>
        <v>60</v>
      </c>
    </row>
    <row r="1210" spans="1:17" ht="15" x14ac:dyDescent="0.25">
      <c r="A1210" s="1" t="s">
        <v>1162</v>
      </c>
      <c r="B1210" t="str">
        <f>VLOOKUP(A1210,'Customer Names'!A$1:D3545,4,0)</f>
        <v>Osmark</v>
      </c>
      <c r="C1210">
        <f>VLOOKUP(A1210,'Medical Examinations'!A$1:B3545,2,0)</f>
        <v>37.51</v>
      </c>
      <c r="D1210">
        <f>VLOOKUP(A1210,'Medical Examinations'!A$1:C3546,3,0)</f>
        <v>11.06</v>
      </c>
      <c r="E1210" s="15" t="str">
        <f>VLOOKUP(A1210,'Medical Examinations'!A$1:D3545,4,0)</f>
        <v>NO</v>
      </c>
      <c r="F1210" s="15" t="str">
        <f>VLOOKUP(A1210,'Medical Examinations'!A$1:E3545,5,0)</f>
        <v>NO</v>
      </c>
      <c r="G1210" s="15" t="str">
        <f>VLOOKUP(A1210,'Medical Examinations'!A$1:F3545,6,0)</f>
        <v>NO</v>
      </c>
      <c r="H1210" s="15">
        <f>VLOOKUP(A1210,'Medical Examinations'!A$1:G3545,7,0)</f>
        <v>2</v>
      </c>
      <c r="I1210" t="str">
        <f>VLOOKUP(A1210,'Medical Examinations'!A$1:H3544,8,0)</f>
        <v>NO</v>
      </c>
      <c r="J1210" t="str">
        <f>VLOOKUP(A1210,'Medical Examinations'!A$1:J3545,10,0)</f>
        <v>Over Weight</v>
      </c>
      <c r="K1210" t="str">
        <f>VLOOKUP(A1210,'Medical Examinations'!A$1:K3544,11,0)</f>
        <v>Diabetes</v>
      </c>
      <c r="L1210" t="str">
        <f>VLOOKUP(A1210,'Hospitalisation Details'!A$1:L3552,12,0)</f>
        <v>16-Oct-1973</v>
      </c>
      <c r="M1210">
        <f>VLOOKUP(A1210,'Hospitalisation Details'!A$1:F3553,6,0)</f>
        <v>9304.7000000000007</v>
      </c>
      <c r="N1210" s="15" t="str">
        <f>VLOOKUP(A1210,'Hospitalisation Details'!A$1:G3552,7,0)</f>
        <v>tier - 3</v>
      </c>
      <c r="O1210" s="15" t="str">
        <f>VLOOKUP(A1210,'Hospitalisation Details'!A$1:H3553,8,0)</f>
        <v>tier - 3</v>
      </c>
      <c r="P1210" t="str">
        <f>VLOOKUP(A1210,'Hospitalisation Details'!A$1:I3553,9,0)</f>
        <v>R1013</v>
      </c>
      <c r="Q1210" s="15">
        <f>VLOOKUP(A1210,'Hospitalisation Details'!A$1:M3553,13,0)</f>
        <v>49</v>
      </c>
    </row>
    <row r="1211" spans="1:17" ht="15" x14ac:dyDescent="0.25">
      <c r="A1211" s="1" t="s">
        <v>1161</v>
      </c>
      <c r="B1211" t="str">
        <f>VLOOKUP(A1211,'Customer Names'!A$1:D3546,4,0)</f>
        <v>Lawson</v>
      </c>
      <c r="C1211">
        <f>VLOOKUP(A1211,'Medical Examinations'!A$1:B3546,2,0)</f>
        <v>25.745000000000001</v>
      </c>
      <c r="D1211">
        <f>VLOOKUP(A1211,'Medical Examinations'!A$1:C3547,3,0)</f>
        <v>6.11</v>
      </c>
      <c r="E1211" s="15" t="str">
        <f>VLOOKUP(A1211,'Medical Examinations'!A$1:D3546,4,0)</f>
        <v>Yes</v>
      </c>
      <c r="F1211" s="15" t="str">
        <f>VLOOKUP(A1211,'Medical Examinations'!A$1:E3546,5,0)</f>
        <v>NO</v>
      </c>
      <c r="G1211" s="15" t="str">
        <f>VLOOKUP(A1211,'Medical Examinations'!A$1:F3546,6,0)</f>
        <v>NO</v>
      </c>
      <c r="H1211" s="15">
        <f>VLOOKUP(A1211,'Medical Examinations'!A$1:G3546,7,0)</f>
        <v>0</v>
      </c>
      <c r="I1211" t="str">
        <f>VLOOKUP(A1211,'Medical Examinations'!A$1:H3545,8,0)</f>
        <v>NO</v>
      </c>
      <c r="J1211" t="str">
        <f>VLOOKUP(A1211,'Medical Examinations'!A$1:J3546,10,0)</f>
        <v>Obesity</v>
      </c>
      <c r="K1211" t="str">
        <f>VLOOKUP(A1211,'Medical Examinations'!A$1:K3545,11,0)</f>
        <v>Pre-Diabetes</v>
      </c>
      <c r="L1211" t="str">
        <f>VLOOKUP(A1211,'Hospitalisation Details'!A$1:L3553,12,0)</f>
        <v>3-Nov-1976</v>
      </c>
      <c r="M1211">
        <f>VLOOKUP(A1211,'Hospitalisation Details'!A$1:F3554,6,0)</f>
        <v>9301.89</v>
      </c>
      <c r="N1211" s="15" t="str">
        <f>VLOOKUP(A1211,'Hospitalisation Details'!A$1:G3553,7,0)</f>
        <v>tier - 2</v>
      </c>
      <c r="O1211" s="15" t="str">
        <f>VLOOKUP(A1211,'Hospitalisation Details'!A$1:H3554,8,0)</f>
        <v>tier - 1</v>
      </c>
      <c r="P1211" t="str">
        <f>VLOOKUP(A1211,'Hospitalisation Details'!A$1:I3554,9,0)</f>
        <v>R1012</v>
      </c>
      <c r="Q1211" s="15">
        <f>VLOOKUP(A1211,'Hospitalisation Details'!A$1:M3554,13,0)</f>
        <v>46</v>
      </c>
    </row>
    <row r="1212" spans="1:17" ht="15" x14ac:dyDescent="0.25">
      <c r="A1212" s="1" t="s">
        <v>1160</v>
      </c>
      <c r="B1212" t="str">
        <f>VLOOKUP(A1212,'Customer Names'!A$1:D3547,4,0)</f>
        <v>Warwick</v>
      </c>
      <c r="C1212">
        <f>VLOOKUP(A1212,'Medical Examinations'!A$1:B3547,2,0)</f>
        <v>31.35</v>
      </c>
      <c r="D1212">
        <f>VLOOKUP(A1212,'Medical Examinations'!A$1:C3548,3,0)</f>
        <v>11.49</v>
      </c>
      <c r="E1212" s="15" t="str">
        <f>VLOOKUP(A1212,'Medical Examinations'!A$1:D3547,4,0)</f>
        <v>NO</v>
      </c>
      <c r="F1212" s="15" t="str">
        <f>VLOOKUP(A1212,'Medical Examinations'!A$1:E3547,5,0)</f>
        <v>NO</v>
      </c>
      <c r="G1212" s="15" t="str">
        <f>VLOOKUP(A1212,'Medical Examinations'!A$1:F3547,6,0)</f>
        <v>NO</v>
      </c>
      <c r="H1212" s="15">
        <f>VLOOKUP(A1212,'Medical Examinations'!A$1:G3547,7,0)</f>
        <v>2</v>
      </c>
      <c r="I1212" t="str">
        <f>VLOOKUP(A1212,'Medical Examinations'!A$1:H3546,8,0)</f>
        <v>NO</v>
      </c>
      <c r="J1212" t="str">
        <f>VLOOKUP(A1212,'Medical Examinations'!A$1:J3547,10,0)</f>
        <v>Over Weight</v>
      </c>
      <c r="K1212" t="str">
        <f>VLOOKUP(A1212,'Medical Examinations'!A$1:K3546,11,0)</f>
        <v>Diabetes</v>
      </c>
      <c r="L1212" t="str">
        <f>VLOOKUP(A1212,'Hospitalisation Details'!A$1:L3554,12,0)</f>
        <v>18-Sep-1973</v>
      </c>
      <c r="M1212">
        <f>VLOOKUP(A1212,'Hospitalisation Details'!A$1:F3555,6,0)</f>
        <v>9290.14</v>
      </c>
      <c r="N1212" s="15" t="str">
        <f>VLOOKUP(A1212,'Hospitalisation Details'!A$1:G3554,7,0)</f>
        <v>tier - 3</v>
      </c>
      <c r="O1212" s="15" t="str">
        <f>VLOOKUP(A1212,'Hospitalisation Details'!A$1:H3555,8,0)</f>
        <v>tier - 3</v>
      </c>
      <c r="P1212" t="str">
        <f>VLOOKUP(A1212,'Hospitalisation Details'!A$1:I3555,9,0)</f>
        <v>R1016</v>
      </c>
      <c r="Q1212" s="15">
        <f>VLOOKUP(A1212,'Hospitalisation Details'!A$1:M3555,13,0)</f>
        <v>49</v>
      </c>
    </row>
    <row r="1213" spans="1:17" ht="15" x14ac:dyDescent="0.25">
      <c r="A1213" s="1" t="s">
        <v>1159</v>
      </c>
      <c r="B1213" t="str">
        <f>VLOOKUP(A1213,'Customer Names'!A$1:D3548,4,0)</f>
        <v>Magnuson</v>
      </c>
      <c r="C1213">
        <f>VLOOKUP(A1213,'Medical Examinations'!A$1:B3548,2,0)</f>
        <v>29.83</v>
      </c>
      <c r="D1213">
        <f>VLOOKUP(A1213,'Medical Examinations'!A$1:C3549,3,0)</f>
        <v>8.68</v>
      </c>
      <c r="E1213" s="15" t="str">
        <f>VLOOKUP(A1213,'Medical Examinations'!A$1:D3548,4,0)</f>
        <v>NO</v>
      </c>
      <c r="F1213" s="15" t="str">
        <f>VLOOKUP(A1213,'Medical Examinations'!A$1:E3548,5,0)</f>
        <v>NO</v>
      </c>
      <c r="G1213" s="15" t="str">
        <f>VLOOKUP(A1213,'Medical Examinations'!A$1:F3548,6,0)</f>
        <v>NO</v>
      </c>
      <c r="H1213" s="15">
        <f>VLOOKUP(A1213,'Medical Examinations'!A$1:G3548,7,0)</f>
        <v>2</v>
      </c>
      <c r="I1213" t="str">
        <f>VLOOKUP(A1213,'Medical Examinations'!A$1:H3547,8,0)</f>
        <v>NO</v>
      </c>
      <c r="J1213" t="str">
        <f>VLOOKUP(A1213,'Medical Examinations'!A$1:J3548,10,0)</f>
        <v>Over Weight</v>
      </c>
      <c r="K1213" t="str">
        <f>VLOOKUP(A1213,'Medical Examinations'!A$1:K3547,11,0)</f>
        <v>Diabetes</v>
      </c>
      <c r="L1213" t="str">
        <f>VLOOKUP(A1213,'Hospitalisation Details'!A$1:L3555,12,0)</f>
        <v>16-Oct-1973</v>
      </c>
      <c r="M1213">
        <f>VLOOKUP(A1213,'Hospitalisation Details'!A$1:F3556,6,0)</f>
        <v>9288.0300000000007</v>
      </c>
      <c r="N1213" s="15" t="str">
        <f>VLOOKUP(A1213,'Hospitalisation Details'!A$1:G3555,7,0)</f>
        <v>tier - 2</v>
      </c>
      <c r="O1213" s="15" t="str">
        <f>VLOOKUP(A1213,'Hospitalisation Details'!A$1:H3556,8,0)</f>
        <v>tier - 3</v>
      </c>
      <c r="P1213" t="str">
        <f>VLOOKUP(A1213,'Hospitalisation Details'!A$1:I3556,9,0)</f>
        <v>R1018</v>
      </c>
      <c r="Q1213" s="15">
        <f>VLOOKUP(A1213,'Hospitalisation Details'!A$1:M3556,13,0)</f>
        <v>49</v>
      </c>
    </row>
    <row r="1214" spans="1:17" ht="15" x14ac:dyDescent="0.25">
      <c r="A1214" s="1" t="s">
        <v>1158</v>
      </c>
      <c r="B1214" t="str">
        <f>VLOOKUP(A1214,'Customer Names'!A$1:D3549,4,0)</f>
        <v>Marsh</v>
      </c>
      <c r="C1214">
        <f>VLOOKUP(A1214,'Medical Examinations'!A$1:B3549,2,0)</f>
        <v>25.49</v>
      </c>
      <c r="D1214">
        <f>VLOOKUP(A1214,'Medical Examinations'!A$1:C3550,3,0)</f>
        <v>5.68</v>
      </c>
      <c r="E1214" s="15" t="str">
        <f>VLOOKUP(A1214,'Medical Examinations'!A$1:D3549,4,0)</f>
        <v>Yes</v>
      </c>
      <c r="F1214" s="15" t="str">
        <f>VLOOKUP(A1214,'Medical Examinations'!A$1:E3549,5,0)</f>
        <v>NO</v>
      </c>
      <c r="G1214" s="15" t="str">
        <f>VLOOKUP(A1214,'Medical Examinations'!A$1:F3549,6,0)</f>
        <v>Yes</v>
      </c>
      <c r="H1214" s="15">
        <f>VLOOKUP(A1214,'Medical Examinations'!A$1:G3549,7,0)</f>
        <v>1</v>
      </c>
      <c r="I1214" t="str">
        <f>VLOOKUP(A1214,'Medical Examinations'!A$1:H3548,8,0)</f>
        <v>NO</v>
      </c>
      <c r="J1214" t="str">
        <f>VLOOKUP(A1214,'Medical Examinations'!A$1:J3549,10,0)</f>
        <v>Obesity</v>
      </c>
      <c r="K1214" t="str">
        <f>VLOOKUP(A1214,'Medical Examinations'!A$1:K3548,11,0)</f>
        <v>Normal</v>
      </c>
      <c r="L1214" t="str">
        <f>VLOOKUP(A1214,'Hospitalisation Details'!A$1:L3556,12,0)</f>
        <v>26-Nov-1969</v>
      </c>
      <c r="M1214">
        <f>VLOOKUP(A1214,'Hospitalisation Details'!A$1:F3557,6,0)</f>
        <v>9285.8700000000008</v>
      </c>
      <c r="N1214" s="15" t="str">
        <f>VLOOKUP(A1214,'Hospitalisation Details'!A$1:G3556,7,0)</f>
        <v>tier - 2</v>
      </c>
      <c r="O1214" s="15" t="str">
        <f>VLOOKUP(A1214,'Hospitalisation Details'!A$1:H3557,8,0)</f>
        <v>tier - 3</v>
      </c>
      <c r="P1214" t="str">
        <f>VLOOKUP(A1214,'Hospitalisation Details'!A$1:I3557,9,0)</f>
        <v>R1013</v>
      </c>
      <c r="Q1214" s="15">
        <f>VLOOKUP(A1214,'Hospitalisation Details'!A$1:M3557,13,0)</f>
        <v>53</v>
      </c>
    </row>
    <row r="1215" spans="1:17" ht="15" x14ac:dyDescent="0.25">
      <c r="A1215" s="1" t="s">
        <v>1157</v>
      </c>
      <c r="B1215" t="str">
        <f>VLOOKUP(A1215,'Customer Names'!A$1:D3550,4,0)</f>
        <v>Kari</v>
      </c>
      <c r="C1215">
        <f>VLOOKUP(A1215,'Medical Examinations'!A$1:B3550,2,0)</f>
        <v>34.1</v>
      </c>
      <c r="D1215">
        <f>VLOOKUP(A1215,'Medical Examinations'!A$1:C3551,3,0)</f>
        <v>8.4499999999999993</v>
      </c>
      <c r="E1215" s="15" t="str">
        <f>VLOOKUP(A1215,'Medical Examinations'!A$1:D3550,4,0)</f>
        <v>NO</v>
      </c>
      <c r="F1215" s="15" t="str">
        <f>VLOOKUP(A1215,'Medical Examinations'!A$1:E3550,5,0)</f>
        <v>NO</v>
      </c>
      <c r="G1215" s="15" t="str">
        <f>VLOOKUP(A1215,'Medical Examinations'!A$1:F3550,6,0)</f>
        <v>NO</v>
      </c>
      <c r="H1215" s="15">
        <f>VLOOKUP(A1215,'Medical Examinations'!A$1:G3550,7,0)</f>
        <v>0</v>
      </c>
      <c r="I1215" t="str">
        <f>VLOOKUP(A1215,'Medical Examinations'!A$1:H3549,8,0)</f>
        <v>NO</v>
      </c>
      <c r="J1215" t="str">
        <f>VLOOKUP(A1215,'Medical Examinations'!A$1:J3550,10,0)</f>
        <v>Over Weight</v>
      </c>
      <c r="K1215" t="str">
        <f>VLOOKUP(A1215,'Medical Examinations'!A$1:K3549,11,0)</f>
        <v>Diabetes</v>
      </c>
      <c r="L1215" t="str">
        <f>VLOOKUP(A1215,'Hospitalisation Details'!A$1:L3557,12,0)</f>
        <v>2-Jul-1971</v>
      </c>
      <c r="M1215">
        <f>VLOOKUP(A1215,'Hospitalisation Details'!A$1:F3558,6,0)</f>
        <v>9283.56</v>
      </c>
      <c r="N1215" s="15" t="str">
        <f>VLOOKUP(A1215,'Hospitalisation Details'!A$1:G3557,7,0)</f>
        <v>tier - 2</v>
      </c>
      <c r="O1215" s="15" t="str">
        <f>VLOOKUP(A1215,'Hospitalisation Details'!A$1:H3558,8,0)</f>
        <v>tier - 3</v>
      </c>
      <c r="P1215" t="str">
        <f>VLOOKUP(A1215,'Hospitalisation Details'!A$1:I3558,9,0)</f>
        <v>R1013</v>
      </c>
      <c r="Q1215" s="15">
        <f>VLOOKUP(A1215,'Hospitalisation Details'!A$1:M3558,13,0)</f>
        <v>51</v>
      </c>
    </row>
    <row r="1216" spans="1:17" ht="15" x14ac:dyDescent="0.25">
      <c r="A1216" s="1" t="s">
        <v>1156</v>
      </c>
      <c r="B1216" t="str">
        <f>VLOOKUP(A1216,'Customer Names'!A$1:D3551,4,0)</f>
        <v>Standiford</v>
      </c>
      <c r="C1216">
        <f>VLOOKUP(A1216,'Medical Examinations'!A$1:B3551,2,0)</f>
        <v>25.84</v>
      </c>
      <c r="D1216">
        <f>VLOOKUP(A1216,'Medical Examinations'!A$1:C3552,3,0)</f>
        <v>8.51</v>
      </c>
      <c r="E1216" s="15" t="str">
        <f>VLOOKUP(A1216,'Medical Examinations'!A$1:D3551,4,0)</f>
        <v>NO</v>
      </c>
      <c r="F1216" s="15" t="str">
        <f>VLOOKUP(A1216,'Medical Examinations'!A$1:E3551,5,0)</f>
        <v>NO</v>
      </c>
      <c r="G1216" s="15" t="str">
        <f>VLOOKUP(A1216,'Medical Examinations'!A$1:F3551,6,0)</f>
        <v>NO</v>
      </c>
      <c r="H1216" s="15">
        <f>VLOOKUP(A1216,'Medical Examinations'!A$1:G3551,7,0)</f>
        <v>2</v>
      </c>
      <c r="I1216" t="str">
        <f>VLOOKUP(A1216,'Medical Examinations'!A$1:H3550,8,0)</f>
        <v>NO</v>
      </c>
      <c r="J1216" t="str">
        <f>VLOOKUP(A1216,'Medical Examinations'!A$1:J3551,10,0)</f>
        <v>NormalWeight</v>
      </c>
      <c r="K1216" t="str">
        <f>VLOOKUP(A1216,'Medical Examinations'!A$1:K3550,11,0)</f>
        <v>Diabetes</v>
      </c>
      <c r="L1216" t="str">
        <f>VLOOKUP(A1216,'Hospitalisation Details'!A$1:L3558,12,0)</f>
        <v>27-Oct-1973</v>
      </c>
      <c r="M1216">
        <f>VLOOKUP(A1216,'Hospitalisation Details'!A$1:F3559,6,0)</f>
        <v>9282.48</v>
      </c>
      <c r="N1216" s="15" t="str">
        <f>VLOOKUP(A1216,'Hospitalisation Details'!A$1:G3558,7,0)</f>
        <v>tier - 3</v>
      </c>
      <c r="O1216" s="15" t="str">
        <f>VLOOKUP(A1216,'Hospitalisation Details'!A$1:H3559,8,0)</f>
        <v>tier - 2</v>
      </c>
      <c r="P1216" t="str">
        <f>VLOOKUP(A1216,'Hospitalisation Details'!A$1:I3559,9,0)</f>
        <v>R1016</v>
      </c>
      <c r="Q1216" s="15">
        <f>VLOOKUP(A1216,'Hospitalisation Details'!A$1:M3559,13,0)</f>
        <v>49</v>
      </c>
    </row>
    <row r="1217" spans="1:17" ht="15" x14ac:dyDescent="0.25">
      <c r="A1217" s="1" t="s">
        <v>1155</v>
      </c>
      <c r="B1217" t="str">
        <f>VLOOKUP(A1217,'Customer Names'!A$1:D3552,4,0)</f>
        <v>Sherwin</v>
      </c>
      <c r="C1217">
        <f>VLOOKUP(A1217,'Medical Examinations'!A$1:B3552,2,0)</f>
        <v>20.6</v>
      </c>
      <c r="D1217">
        <f>VLOOKUP(A1217,'Medical Examinations'!A$1:C3553,3,0)</f>
        <v>7.62</v>
      </c>
      <c r="E1217" s="15" t="str">
        <f>VLOOKUP(A1217,'Medical Examinations'!A$1:D3552,4,0)</f>
        <v>NO</v>
      </c>
      <c r="F1217" s="15" t="str">
        <f>VLOOKUP(A1217,'Medical Examinations'!A$1:E3552,5,0)</f>
        <v>NO</v>
      </c>
      <c r="G1217" s="15" t="str">
        <f>VLOOKUP(A1217,'Medical Examinations'!A$1:F3552,6,0)</f>
        <v>NO</v>
      </c>
      <c r="H1217" s="15">
        <f>VLOOKUP(A1217,'Medical Examinations'!A$1:G3552,7,0)</f>
        <v>0</v>
      </c>
      <c r="I1217" t="str">
        <f>VLOOKUP(A1217,'Medical Examinations'!A$1:H3551,8,0)</f>
        <v>NO</v>
      </c>
      <c r="J1217" t="str">
        <f>VLOOKUP(A1217,'Medical Examinations'!A$1:J3552,10,0)</f>
        <v>Over Weight</v>
      </c>
      <c r="K1217" t="str">
        <f>VLOOKUP(A1217,'Medical Examinations'!A$1:K3551,11,0)</f>
        <v>Diabetes</v>
      </c>
      <c r="L1217" t="str">
        <f>VLOOKUP(A1217,'Hospitalisation Details'!A$1:L3559,12,0)</f>
        <v>6-Aug-1971</v>
      </c>
      <c r="M1217">
        <f>VLOOKUP(A1217,'Hospitalisation Details'!A$1:F3560,6,0)</f>
        <v>9264.7999999999993</v>
      </c>
      <c r="N1217" s="15" t="str">
        <f>VLOOKUP(A1217,'Hospitalisation Details'!A$1:G3559,7,0)</f>
        <v>tier - 2</v>
      </c>
      <c r="O1217" s="15" t="str">
        <f>VLOOKUP(A1217,'Hospitalisation Details'!A$1:H3560,8,0)</f>
        <v>tier - 1</v>
      </c>
      <c r="P1217" t="str">
        <f>VLOOKUP(A1217,'Hospitalisation Details'!A$1:I3560,9,0)</f>
        <v>R1011</v>
      </c>
      <c r="Q1217" s="15">
        <f>VLOOKUP(A1217,'Hospitalisation Details'!A$1:M3560,13,0)</f>
        <v>51</v>
      </c>
    </row>
    <row r="1218" spans="1:17" ht="15" x14ac:dyDescent="0.25">
      <c r="A1218" s="1" t="s">
        <v>1154</v>
      </c>
      <c r="B1218" t="str">
        <f>VLOOKUP(A1218,'Customer Names'!A$1:D3553,4,0)</f>
        <v>Parker</v>
      </c>
      <c r="C1218">
        <f>VLOOKUP(A1218,'Medical Examinations'!A$1:B3553,2,0)</f>
        <v>28.88</v>
      </c>
      <c r="D1218">
        <f>VLOOKUP(A1218,'Medical Examinations'!A$1:C3554,3,0)</f>
        <v>10.18</v>
      </c>
      <c r="E1218" s="15" t="str">
        <f>VLOOKUP(A1218,'Medical Examinations'!A$1:D3553,4,0)</f>
        <v>NO</v>
      </c>
      <c r="F1218" s="15" t="str">
        <f>VLOOKUP(A1218,'Medical Examinations'!A$1:E3553,5,0)</f>
        <v>NO</v>
      </c>
      <c r="G1218" s="15" t="str">
        <f>VLOOKUP(A1218,'Medical Examinations'!A$1:F3553,6,0)</f>
        <v>NO</v>
      </c>
      <c r="H1218" s="15">
        <f>VLOOKUP(A1218,'Medical Examinations'!A$1:G3553,7,0)</f>
        <v>0</v>
      </c>
      <c r="I1218" t="str">
        <f>VLOOKUP(A1218,'Medical Examinations'!A$1:H3552,8,0)</f>
        <v>NO</v>
      </c>
      <c r="J1218" t="str">
        <f>VLOOKUP(A1218,'Medical Examinations'!A$1:J3553,10,0)</f>
        <v>Over Weight</v>
      </c>
      <c r="K1218" t="str">
        <f>VLOOKUP(A1218,'Medical Examinations'!A$1:K3552,11,0)</f>
        <v>Diabetes</v>
      </c>
      <c r="L1218" t="str">
        <f>VLOOKUP(A1218,'Hospitalisation Details'!A$1:L3560,12,0)</f>
        <v>21-Aug-1974</v>
      </c>
      <c r="M1218">
        <f>VLOOKUP(A1218,'Hospitalisation Details'!A$1:F3561,6,0)</f>
        <v>9249.5</v>
      </c>
      <c r="N1218" s="15" t="str">
        <f>VLOOKUP(A1218,'Hospitalisation Details'!A$1:G3560,7,0)</f>
        <v>tier - 2</v>
      </c>
      <c r="O1218" s="15" t="str">
        <f>VLOOKUP(A1218,'Hospitalisation Details'!A$1:H3561,8,0)</f>
        <v>tier - 1</v>
      </c>
      <c r="P1218" t="str">
        <f>VLOOKUP(A1218,'Hospitalisation Details'!A$1:I3561,9,0)</f>
        <v>R1012</v>
      </c>
      <c r="Q1218" s="15">
        <f>VLOOKUP(A1218,'Hospitalisation Details'!A$1:M3561,13,0)</f>
        <v>48</v>
      </c>
    </row>
    <row r="1219" spans="1:17" ht="15" x14ac:dyDescent="0.25">
      <c r="A1219" s="1" t="s">
        <v>1153</v>
      </c>
      <c r="B1219" t="str">
        <f>VLOOKUP(A1219,'Customer Names'!A$1:D3554,4,0)</f>
        <v>Blekeli</v>
      </c>
      <c r="C1219">
        <f>VLOOKUP(A1219,'Medical Examinations'!A$1:B3554,2,0)</f>
        <v>28.24</v>
      </c>
      <c r="D1219">
        <f>VLOOKUP(A1219,'Medical Examinations'!A$1:C3555,3,0)</f>
        <v>5.36</v>
      </c>
      <c r="E1219" s="15" t="str">
        <f>VLOOKUP(A1219,'Medical Examinations'!A$1:D3554,4,0)</f>
        <v>NO</v>
      </c>
      <c r="F1219" s="15" t="str">
        <f>VLOOKUP(A1219,'Medical Examinations'!A$1:E3554,5,0)</f>
        <v>NO</v>
      </c>
      <c r="G1219" s="15" t="str">
        <f>VLOOKUP(A1219,'Medical Examinations'!A$1:F3554,6,0)</f>
        <v>NO</v>
      </c>
      <c r="H1219" s="15">
        <f>VLOOKUP(A1219,'Medical Examinations'!A$1:G3554,7,0)</f>
        <v>0</v>
      </c>
      <c r="I1219" t="str">
        <f>VLOOKUP(A1219,'Medical Examinations'!A$1:H3553,8,0)</f>
        <v>NO</v>
      </c>
      <c r="J1219" t="str">
        <f>VLOOKUP(A1219,'Medical Examinations'!A$1:J3554,10,0)</f>
        <v>Over Weight</v>
      </c>
      <c r="K1219" t="str">
        <f>VLOOKUP(A1219,'Medical Examinations'!A$1:K3553,11,0)</f>
        <v>Normal</v>
      </c>
      <c r="L1219" t="str">
        <f>VLOOKUP(A1219,'Hospitalisation Details'!A$1:L3561,12,0)</f>
        <v>5-Oct-1980</v>
      </c>
      <c r="M1219">
        <f>VLOOKUP(A1219,'Hospitalisation Details'!A$1:F3562,6,0)</f>
        <v>9247.94</v>
      </c>
      <c r="N1219" s="15" t="str">
        <f>VLOOKUP(A1219,'Hospitalisation Details'!A$1:G3561,7,0)</f>
        <v>tier - 2</v>
      </c>
      <c r="O1219" s="15" t="str">
        <f>VLOOKUP(A1219,'Hospitalisation Details'!A$1:H3562,8,0)</f>
        <v>tier - 1</v>
      </c>
      <c r="P1219" t="str">
        <f>VLOOKUP(A1219,'Hospitalisation Details'!A$1:I3562,9,0)</f>
        <v>R1021</v>
      </c>
      <c r="Q1219" s="15">
        <f>VLOOKUP(A1219,'Hospitalisation Details'!A$1:M3562,13,0)</f>
        <v>42</v>
      </c>
    </row>
    <row r="1220" spans="1:17" ht="15" x14ac:dyDescent="0.25">
      <c r="A1220" s="1" t="s">
        <v>1152</v>
      </c>
      <c r="B1220" t="str">
        <f>VLOOKUP(A1220,'Customer Names'!A$1:D3555,4,0)</f>
        <v>Vangampleare</v>
      </c>
      <c r="C1220">
        <f>VLOOKUP(A1220,'Medical Examinations'!A$1:B3555,2,0)</f>
        <v>25.46</v>
      </c>
      <c r="D1220">
        <f>VLOOKUP(A1220,'Medical Examinations'!A$1:C3556,3,0)</f>
        <v>11.78</v>
      </c>
      <c r="E1220" s="15" t="str">
        <f>VLOOKUP(A1220,'Medical Examinations'!A$1:D3555,4,0)</f>
        <v>Yes</v>
      </c>
      <c r="F1220" s="15" t="str">
        <f>VLOOKUP(A1220,'Medical Examinations'!A$1:E3555,5,0)</f>
        <v>NO</v>
      </c>
      <c r="G1220" s="15" t="str">
        <f>VLOOKUP(A1220,'Medical Examinations'!A$1:F3555,6,0)</f>
        <v>NO</v>
      </c>
      <c r="H1220" s="15">
        <f>VLOOKUP(A1220,'Medical Examinations'!A$1:G3555,7,0)</f>
        <v>1</v>
      </c>
      <c r="I1220" t="str">
        <f>VLOOKUP(A1220,'Medical Examinations'!A$1:H3554,8,0)</f>
        <v>NO</v>
      </c>
      <c r="J1220" t="str">
        <f>VLOOKUP(A1220,'Medical Examinations'!A$1:J3555,10,0)</f>
        <v>Over Weight</v>
      </c>
      <c r="K1220" t="str">
        <f>VLOOKUP(A1220,'Medical Examinations'!A$1:K3554,11,0)</f>
        <v>Diabetes</v>
      </c>
      <c r="L1220" t="str">
        <f>VLOOKUP(A1220,'Hospitalisation Details'!A$1:L3562,12,0)</f>
        <v>6-Dec-1975</v>
      </c>
      <c r="M1220">
        <f>VLOOKUP(A1220,'Hospitalisation Details'!A$1:F3563,6,0)</f>
        <v>9225.26</v>
      </c>
      <c r="N1220" s="15" t="str">
        <f>VLOOKUP(A1220,'Hospitalisation Details'!A$1:G3562,7,0)</f>
        <v>tier - 3</v>
      </c>
      <c r="O1220" s="15" t="str">
        <f>VLOOKUP(A1220,'Hospitalisation Details'!A$1:H3563,8,0)</f>
        <v>tier - 3</v>
      </c>
      <c r="P1220" t="str">
        <f>VLOOKUP(A1220,'Hospitalisation Details'!A$1:I3563,9,0)</f>
        <v>R1015</v>
      </c>
      <c r="Q1220" s="15">
        <f>VLOOKUP(A1220,'Hospitalisation Details'!A$1:M3563,13,0)</f>
        <v>47</v>
      </c>
    </row>
    <row r="1221" spans="1:17" ht="15" x14ac:dyDescent="0.25">
      <c r="A1221" s="1" t="s">
        <v>1151</v>
      </c>
      <c r="B1221" t="str">
        <f>VLOOKUP(A1221,'Customer Names'!A$1:D3556,4,0)</f>
        <v>Hiatt</v>
      </c>
      <c r="C1221">
        <f>VLOOKUP(A1221,'Medical Examinations'!A$1:B3556,2,0)</f>
        <v>29.64</v>
      </c>
      <c r="D1221">
        <f>VLOOKUP(A1221,'Medical Examinations'!A$1:C3557,3,0)</f>
        <v>10.82</v>
      </c>
      <c r="E1221" s="15" t="str">
        <f>VLOOKUP(A1221,'Medical Examinations'!A$1:D3556,4,0)</f>
        <v>Yes</v>
      </c>
      <c r="F1221" s="15" t="str">
        <f>VLOOKUP(A1221,'Medical Examinations'!A$1:E3556,5,0)</f>
        <v>NO</v>
      </c>
      <c r="G1221" s="15" t="str">
        <f>VLOOKUP(A1221,'Medical Examinations'!A$1:F3556,6,0)</f>
        <v>NO</v>
      </c>
      <c r="H1221" s="15">
        <f>VLOOKUP(A1221,'Medical Examinations'!A$1:G3556,7,0)</f>
        <v>0</v>
      </c>
      <c r="I1221" t="str">
        <f>VLOOKUP(A1221,'Medical Examinations'!A$1:H3555,8,0)</f>
        <v>NO</v>
      </c>
      <c r="J1221" t="str">
        <f>VLOOKUP(A1221,'Medical Examinations'!A$1:J3556,10,0)</f>
        <v>Obesity</v>
      </c>
      <c r="K1221" t="str">
        <f>VLOOKUP(A1221,'Medical Examinations'!A$1:K3555,11,0)</f>
        <v>Diabetes</v>
      </c>
      <c r="L1221" t="str">
        <f>VLOOKUP(A1221,'Hospitalisation Details'!A$1:L3563,12,0)</f>
        <v>5-Dec-1981</v>
      </c>
      <c r="M1221">
        <f>VLOOKUP(A1221,'Hospitalisation Details'!A$1:F3564,6,0)</f>
        <v>9222.4</v>
      </c>
      <c r="N1221" s="15" t="str">
        <f>VLOOKUP(A1221,'Hospitalisation Details'!A$1:G3563,7,0)</f>
        <v>tier - 2</v>
      </c>
      <c r="O1221" s="15" t="str">
        <f>VLOOKUP(A1221,'Hospitalisation Details'!A$1:H3564,8,0)</f>
        <v>tier - 3</v>
      </c>
      <c r="P1221" t="str">
        <f>VLOOKUP(A1221,'Hospitalisation Details'!A$1:I3564,9,0)</f>
        <v>R1019</v>
      </c>
      <c r="Q1221" s="15">
        <f>VLOOKUP(A1221,'Hospitalisation Details'!A$1:M3564,13,0)</f>
        <v>41</v>
      </c>
    </row>
    <row r="1222" spans="1:17" ht="15" x14ac:dyDescent="0.25">
      <c r="A1222" s="1" t="s">
        <v>1150</v>
      </c>
      <c r="B1222" t="str">
        <f>VLOOKUP(A1222,'Customer Names'!A$1:D3557,4,0)</f>
        <v>Tadesse</v>
      </c>
      <c r="C1222">
        <f>VLOOKUP(A1222,'Medical Examinations'!A$1:B3557,2,0)</f>
        <v>31.27</v>
      </c>
      <c r="D1222">
        <f>VLOOKUP(A1222,'Medical Examinations'!A$1:C3558,3,0)</f>
        <v>7.73</v>
      </c>
      <c r="E1222" s="15" t="str">
        <f>VLOOKUP(A1222,'Medical Examinations'!A$1:D3557,4,0)</f>
        <v>Yes</v>
      </c>
      <c r="F1222" s="15" t="str">
        <f>VLOOKUP(A1222,'Medical Examinations'!A$1:E3557,5,0)</f>
        <v>NO</v>
      </c>
      <c r="G1222" s="15" t="str">
        <f>VLOOKUP(A1222,'Medical Examinations'!A$1:F3557,6,0)</f>
        <v>NO</v>
      </c>
      <c r="H1222" s="15">
        <f>VLOOKUP(A1222,'Medical Examinations'!A$1:G3557,7,0)</f>
        <v>1</v>
      </c>
      <c r="I1222" t="str">
        <f>VLOOKUP(A1222,'Medical Examinations'!A$1:H3556,8,0)</f>
        <v>NO</v>
      </c>
      <c r="J1222" t="str">
        <f>VLOOKUP(A1222,'Medical Examinations'!A$1:J3557,10,0)</f>
        <v>NormalWeight</v>
      </c>
      <c r="K1222" t="str">
        <f>VLOOKUP(A1222,'Medical Examinations'!A$1:K3556,11,0)</f>
        <v>Diabetes</v>
      </c>
      <c r="L1222" t="str">
        <f>VLOOKUP(A1222,'Hospitalisation Details'!A$1:L3564,12,0)</f>
        <v>25-Dec-1986</v>
      </c>
      <c r="M1222">
        <f>VLOOKUP(A1222,'Hospitalisation Details'!A$1:F3565,6,0)</f>
        <v>9210.06</v>
      </c>
      <c r="N1222" s="15" t="str">
        <f>VLOOKUP(A1222,'Hospitalisation Details'!A$1:G3564,7,0)</f>
        <v>tier - 2</v>
      </c>
      <c r="O1222" s="15" t="str">
        <f>VLOOKUP(A1222,'Hospitalisation Details'!A$1:H3565,8,0)</f>
        <v>tier - 3</v>
      </c>
      <c r="P1222" t="str">
        <f>VLOOKUP(A1222,'Hospitalisation Details'!A$1:I3565,9,0)</f>
        <v>R1021</v>
      </c>
      <c r="Q1222" s="15">
        <f>VLOOKUP(A1222,'Hospitalisation Details'!A$1:M3565,13,0)</f>
        <v>36</v>
      </c>
    </row>
    <row r="1223" spans="1:17" ht="15" x14ac:dyDescent="0.25">
      <c r="A1223" s="1" t="s">
        <v>1149</v>
      </c>
      <c r="B1223" t="str">
        <f>VLOOKUP(A1223,'Customer Names'!A$1:D3558,4,0)</f>
        <v>Jaswell</v>
      </c>
      <c r="C1223">
        <f>VLOOKUP(A1223,'Medical Examinations'!A$1:B3558,2,0)</f>
        <v>19.95</v>
      </c>
      <c r="D1223">
        <f>VLOOKUP(A1223,'Medical Examinations'!A$1:C3559,3,0)</f>
        <v>6.24</v>
      </c>
      <c r="E1223" s="15" t="str">
        <f>VLOOKUP(A1223,'Medical Examinations'!A$1:D3558,4,0)</f>
        <v>Yes</v>
      </c>
      <c r="F1223" s="15" t="str">
        <f>VLOOKUP(A1223,'Medical Examinations'!A$1:E3558,5,0)</f>
        <v>NO</v>
      </c>
      <c r="G1223" s="15" t="str">
        <f>VLOOKUP(A1223,'Medical Examinations'!A$1:F3558,6,0)</f>
        <v>NO</v>
      </c>
      <c r="H1223" s="15">
        <f>VLOOKUP(A1223,'Medical Examinations'!A$1:G3558,7,0)</f>
        <v>0</v>
      </c>
      <c r="I1223" t="str">
        <f>VLOOKUP(A1223,'Medical Examinations'!A$1:H3557,8,0)</f>
        <v>NO</v>
      </c>
      <c r="J1223" t="str">
        <f>VLOOKUP(A1223,'Medical Examinations'!A$1:J3558,10,0)</f>
        <v>NormalWeight</v>
      </c>
      <c r="K1223" t="str">
        <f>VLOOKUP(A1223,'Medical Examinations'!A$1:K3557,11,0)</f>
        <v>Pre-Diabetes</v>
      </c>
      <c r="L1223" t="str">
        <f>VLOOKUP(A1223,'Hospitalisation Details'!A$1:L3565,12,0)</f>
        <v>10-Sep-1976</v>
      </c>
      <c r="M1223">
        <f>VLOOKUP(A1223,'Hospitalisation Details'!A$1:F3566,6,0)</f>
        <v>9193.84</v>
      </c>
      <c r="N1223" s="15" t="str">
        <f>VLOOKUP(A1223,'Hospitalisation Details'!A$1:G3565,7,0)</f>
        <v>tier - 2</v>
      </c>
      <c r="O1223" s="15" t="str">
        <f>VLOOKUP(A1223,'Hospitalisation Details'!A$1:H3566,8,0)</f>
        <v>tier - 1</v>
      </c>
      <c r="P1223" t="str">
        <f>VLOOKUP(A1223,'Hospitalisation Details'!A$1:I3566,9,0)</f>
        <v>R1012</v>
      </c>
      <c r="Q1223" s="15">
        <f>VLOOKUP(A1223,'Hospitalisation Details'!A$1:M3566,13,0)</f>
        <v>46</v>
      </c>
    </row>
    <row r="1224" spans="1:17" ht="15" x14ac:dyDescent="0.25">
      <c r="A1224" s="1" t="s">
        <v>1148</v>
      </c>
      <c r="B1224" t="str">
        <f>VLOOKUP(A1224,'Customer Names'!A$1:D3559,4,0)</f>
        <v>Phillips-Cook</v>
      </c>
      <c r="C1224">
        <f>VLOOKUP(A1224,'Medical Examinations'!A$1:B3559,2,0)</f>
        <v>21.3</v>
      </c>
      <c r="D1224">
        <f>VLOOKUP(A1224,'Medical Examinations'!A$1:C3560,3,0)</f>
        <v>10.42</v>
      </c>
      <c r="E1224" s="15" t="str">
        <f>VLOOKUP(A1224,'Medical Examinations'!A$1:D3559,4,0)</f>
        <v>NO</v>
      </c>
      <c r="F1224" s="15" t="str">
        <f>VLOOKUP(A1224,'Medical Examinations'!A$1:E3559,5,0)</f>
        <v>NO</v>
      </c>
      <c r="G1224" s="15" t="str">
        <f>VLOOKUP(A1224,'Medical Examinations'!A$1:F3559,6,0)</f>
        <v>NO</v>
      </c>
      <c r="H1224" s="15">
        <f>VLOOKUP(A1224,'Medical Examinations'!A$1:G3559,7,0)</f>
        <v>2</v>
      </c>
      <c r="I1224" t="str">
        <f>VLOOKUP(A1224,'Medical Examinations'!A$1:H3558,8,0)</f>
        <v>NO</v>
      </c>
      <c r="J1224" t="str">
        <f>VLOOKUP(A1224,'Medical Examinations'!A$1:J3559,10,0)</f>
        <v>Obesity</v>
      </c>
      <c r="K1224" t="str">
        <f>VLOOKUP(A1224,'Medical Examinations'!A$1:K3558,11,0)</f>
        <v>Diabetes</v>
      </c>
      <c r="L1224" t="str">
        <f>VLOOKUP(A1224,'Hospitalisation Details'!A$1:L3566,12,0)</f>
        <v>25-Dec-1973</v>
      </c>
      <c r="M1224">
        <f>VLOOKUP(A1224,'Hospitalisation Details'!A$1:F3567,6,0)</f>
        <v>9182.17</v>
      </c>
      <c r="N1224" s="15" t="str">
        <f>VLOOKUP(A1224,'Hospitalisation Details'!A$1:G3566,7,0)</f>
        <v>tier - 2</v>
      </c>
      <c r="O1224" s="15" t="str">
        <f>VLOOKUP(A1224,'Hospitalisation Details'!A$1:H3567,8,0)</f>
        <v>tier - 3</v>
      </c>
      <c r="P1224" t="str">
        <f>VLOOKUP(A1224,'Hospitalisation Details'!A$1:I3567,9,0)</f>
        <v>R1011</v>
      </c>
      <c r="Q1224" s="15">
        <f>VLOOKUP(A1224,'Hospitalisation Details'!A$1:M3567,13,0)</f>
        <v>49</v>
      </c>
    </row>
    <row r="1225" spans="1:17" ht="15" x14ac:dyDescent="0.25">
      <c r="A1225" s="1" t="s">
        <v>1147</v>
      </c>
      <c r="B1225" t="str">
        <f>VLOOKUP(A1225,'Customer Names'!A$1:D3560,4,0)</f>
        <v>Clark</v>
      </c>
      <c r="C1225">
        <f>VLOOKUP(A1225,'Medical Examinations'!A$1:B3560,2,0)</f>
        <v>31.635000000000002</v>
      </c>
      <c r="D1225">
        <f>VLOOKUP(A1225,'Medical Examinations'!A$1:C3561,3,0)</f>
        <v>11.11</v>
      </c>
      <c r="E1225" s="15" t="str">
        <f>VLOOKUP(A1225,'Medical Examinations'!A$1:D3560,4,0)</f>
        <v>NO</v>
      </c>
      <c r="F1225" s="15" t="str">
        <f>VLOOKUP(A1225,'Medical Examinations'!A$1:E3560,5,0)</f>
        <v>NO</v>
      </c>
      <c r="G1225" s="15" t="str">
        <f>VLOOKUP(A1225,'Medical Examinations'!A$1:F3560,6,0)</f>
        <v>NO</v>
      </c>
      <c r="H1225" s="15">
        <f>VLOOKUP(A1225,'Medical Examinations'!A$1:G3560,7,0)</f>
        <v>0</v>
      </c>
      <c r="I1225" t="str">
        <f>VLOOKUP(A1225,'Medical Examinations'!A$1:H3559,8,0)</f>
        <v>NO</v>
      </c>
      <c r="J1225" t="str">
        <f>VLOOKUP(A1225,'Medical Examinations'!A$1:J3560,10,0)</f>
        <v>NormalWeight</v>
      </c>
      <c r="K1225" t="str">
        <f>VLOOKUP(A1225,'Medical Examinations'!A$1:K3559,11,0)</f>
        <v>Diabetes</v>
      </c>
      <c r="L1225" t="str">
        <f>VLOOKUP(A1225,'Hospitalisation Details'!A$1:L3567,12,0)</f>
        <v>29-Dec-1971</v>
      </c>
      <c r="M1225">
        <f>VLOOKUP(A1225,'Hospitalisation Details'!A$1:F3568,6,0)</f>
        <v>9174.14</v>
      </c>
      <c r="N1225" s="15" t="str">
        <f>VLOOKUP(A1225,'Hospitalisation Details'!A$1:G3567,7,0)</f>
        <v>tier - 3</v>
      </c>
      <c r="O1225" s="15" t="str">
        <f>VLOOKUP(A1225,'Hospitalisation Details'!A$1:H3568,8,0)</f>
        <v>tier - 1</v>
      </c>
      <c r="P1225" t="str">
        <f>VLOOKUP(A1225,'Hospitalisation Details'!A$1:I3568,9,0)</f>
        <v>R1012</v>
      </c>
      <c r="Q1225" s="15">
        <f>VLOOKUP(A1225,'Hospitalisation Details'!A$1:M3568,13,0)</f>
        <v>51</v>
      </c>
    </row>
    <row r="1226" spans="1:17" ht="15" x14ac:dyDescent="0.25">
      <c r="A1226" s="1" t="s">
        <v>1146</v>
      </c>
      <c r="B1226" t="str">
        <f>VLOOKUP(A1226,'Customer Names'!A$1:D3561,4,0)</f>
        <v>Wang</v>
      </c>
      <c r="C1226">
        <f>VLOOKUP(A1226,'Medical Examinations'!A$1:B3561,2,0)</f>
        <v>23.9</v>
      </c>
      <c r="D1226">
        <f>VLOOKUP(A1226,'Medical Examinations'!A$1:C3562,3,0)</f>
        <v>7.67</v>
      </c>
      <c r="E1226" s="15" t="str">
        <f>VLOOKUP(A1226,'Medical Examinations'!A$1:D3561,4,0)</f>
        <v>Yes</v>
      </c>
      <c r="F1226" s="15" t="str">
        <f>VLOOKUP(A1226,'Medical Examinations'!A$1:E3561,5,0)</f>
        <v>NO</v>
      </c>
      <c r="G1226" s="15" t="str">
        <f>VLOOKUP(A1226,'Medical Examinations'!A$1:F3561,6,0)</f>
        <v>NO</v>
      </c>
      <c r="H1226" s="15">
        <f>VLOOKUP(A1226,'Medical Examinations'!A$1:G3561,7,0)</f>
        <v>2</v>
      </c>
      <c r="I1226" t="str">
        <f>VLOOKUP(A1226,'Medical Examinations'!A$1:H3560,8,0)</f>
        <v>NO</v>
      </c>
      <c r="J1226" t="str">
        <f>VLOOKUP(A1226,'Medical Examinations'!A$1:J3561,10,0)</f>
        <v>Obesity</v>
      </c>
      <c r="K1226" t="str">
        <f>VLOOKUP(A1226,'Medical Examinations'!A$1:K3560,11,0)</f>
        <v>Diabetes</v>
      </c>
      <c r="L1226" t="str">
        <f>VLOOKUP(A1226,'Hospitalisation Details'!A$1:L3568,12,0)</f>
        <v>24-Oct-1970</v>
      </c>
      <c r="M1226">
        <f>VLOOKUP(A1226,'Hospitalisation Details'!A$1:F3569,6,0)</f>
        <v>9171.75</v>
      </c>
      <c r="N1226" s="15" t="str">
        <f>VLOOKUP(A1226,'Hospitalisation Details'!A$1:G3568,7,0)</f>
        <v>tier - 2</v>
      </c>
      <c r="O1226" s="15" t="str">
        <f>VLOOKUP(A1226,'Hospitalisation Details'!A$1:H3569,8,0)</f>
        <v>tier - 2</v>
      </c>
      <c r="P1226" t="str">
        <f>VLOOKUP(A1226,'Hospitalisation Details'!A$1:I3569,9,0)</f>
        <v>R1012</v>
      </c>
      <c r="Q1226" s="15">
        <f>VLOOKUP(A1226,'Hospitalisation Details'!A$1:M3569,13,0)</f>
        <v>52</v>
      </c>
    </row>
    <row r="1227" spans="1:17" ht="15" x14ac:dyDescent="0.25">
      <c r="A1227" s="1" t="s">
        <v>1145</v>
      </c>
      <c r="B1227" t="str">
        <f>VLOOKUP(A1227,'Customer Names'!A$1:D3562,4,0)</f>
        <v>Desruisseaux</v>
      </c>
      <c r="C1227">
        <f>VLOOKUP(A1227,'Medical Examinations'!A$1:B3562,2,0)</f>
        <v>34.15</v>
      </c>
      <c r="D1227">
        <f>VLOOKUP(A1227,'Medical Examinations'!A$1:C3563,3,0)</f>
        <v>6.15</v>
      </c>
      <c r="E1227" s="15" t="str">
        <f>VLOOKUP(A1227,'Medical Examinations'!A$1:D3562,4,0)</f>
        <v>NO</v>
      </c>
      <c r="F1227" s="15" t="str">
        <f>VLOOKUP(A1227,'Medical Examinations'!A$1:E3562,5,0)</f>
        <v>NO</v>
      </c>
      <c r="G1227" s="15" t="str">
        <f>VLOOKUP(A1227,'Medical Examinations'!A$1:F3562,6,0)</f>
        <v>NO</v>
      </c>
      <c r="H1227" s="15">
        <f>VLOOKUP(A1227,'Medical Examinations'!A$1:G3562,7,0)</f>
        <v>0</v>
      </c>
      <c r="I1227" t="str">
        <f>VLOOKUP(A1227,'Medical Examinations'!A$1:H3561,8,0)</f>
        <v>NO</v>
      </c>
      <c r="J1227" t="str">
        <f>VLOOKUP(A1227,'Medical Examinations'!A$1:J3562,10,0)</f>
        <v>Over Weight</v>
      </c>
      <c r="K1227" t="str">
        <f>VLOOKUP(A1227,'Medical Examinations'!A$1:K3561,11,0)</f>
        <v>Pre-Diabetes</v>
      </c>
      <c r="L1227" t="str">
        <f>VLOOKUP(A1227,'Hospitalisation Details'!A$1:L3569,12,0)</f>
        <v>23-Aug-1990</v>
      </c>
      <c r="M1227">
        <f>VLOOKUP(A1227,'Hospitalisation Details'!A$1:F3570,6,0)</f>
        <v>9159.51</v>
      </c>
      <c r="N1227" s="15" t="str">
        <f>VLOOKUP(A1227,'Hospitalisation Details'!A$1:G3569,7,0)</f>
        <v>tier - 2</v>
      </c>
      <c r="O1227" s="15" t="str">
        <f>VLOOKUP(A1227,'Hospitalisation Details'!A$1:H3570,8,0)</f>
        <v>tier - 2</v>
      </c>
      <c r="P1227" t="str">
        <f>VLOOKUP(A1227,'Hospitalisation Details'!A$1:I3570,9,0)</f>
        <v>R1021</v>
      </c>
      <c r="Q1227" s="15">
        <f>VLOOKUP(A1227,'Hospitalisation Details'!A$1:M3570,13,0)</f>
        <v>32</v>
      </c>
    </row>
    <row r="1228" spans="1:17" ht="15" x14ac:dyDescent="0.25">
      <c r="A1228" s="1" t="s">
        <v>1144</v>
      </c>
      <c r="B1228" t="str">
        <f>VLOOKUP(A1228,'Customer Names'!A$1:D3563,4,0)</f>
        <v>Ripp</v>
      </c>
      <c r="C1228">
        <f>VLOOKUP(A1228,'Medical Examinations'!A$1:B3563,2,0)</f>
        <v>28.71</v>
      </c>
      <c r="D1228">
        <f>VLOOKUP(A1228,'Medical Examinations'!A$1:C3564,3,0)</f>
        <v>5.71</v>
      </c>
      <c r="E1228" s="15" t="str">
        <f>VLOOKUP(A1228,'Medical Examinations'!A$1:D3563,4,0)</f>
        <v>NO</v>
      </c>
      <c r="F1228" s="15" t="str">
        <f>VLOOKUP(A1228,'Medical Examinations'!A$1:E3563,5,0)</f>
        <v>NO</v>
      </c>
      <c r="G1228" s="15" t="str">
        <f>VLOOKUP(A1228,'Medical Examinations'!A$1:F3563,6,0)</f>
        <v>NO</v>
      </c>
      <c r="H1228" s="15">
        <f>VLOOKUP(A1228,'Medical Examinations'!A$1:G3563,7,0)</f>
        <v>0</v>
      </c>
      <c r="I1228" t="str">
        <f>VLOOKUP(A1228,'Medical Examinations'!A$1:H3562,8,0)</f>
        <v>NO</v>
      </c>
      <c r="J1228" t="str">
        <f>VLOOKUP(A1228,'Medical Examinations'!A$1:J3563,10,0)</f>
        <v>Obesity</v>
      </c>
      <c r="K1228" t="str">
        <f>VLOOKUP(A1228,'Medical Examinations'!A$1:K3562,11,0)</f>
        <v>Pre-Diabetes</v>
      </c>
      <c r="L1228" t="str">
        <f>VLOOKUP(A1228,'Hospitalisation Details'!A$1:L3570,12,0)</f>
        <v>8-Dec-1982</v>
      </c>
      <c r="M1228">
        <f>VLOOKUP(A1228,'Hospitalisation Details'!A$1:F3571,6,0)</f>
        <v>9147.5</v>
      </c>
      <c r="N1228" s="15" t="str">
        <f>VLOOKUP(A1228,'Hospitalisation Details'!A$1:G3570,7,0)</f>
        <v>tier - 2</v>
      </c>
      <c r="O1228" s="15" t="str">
        <f>VLOOKUP(A1228,'Hospitalisation Details'!A$1:H3571,8,0)</f>
        <v>tier - 1</v>
      </c>
      <c r="P1228" t="str">
        <f>VLOOKUP(A1228,'Hospitalisation Details'!A$1:I3571,9,0)</f>
        <v>R1012</v>
      </c>
      <c r="Q1228" s="15">
        <f>VLOOKUP(A1228,'Hospitalisation Details'!A$1:M3571,13,0)</f>
        <v>40</v>
      </c>
    </row>
    <row r="1229" spans="1:17" ht="15" x14ac:dyDescent="0.25">
      <c r="A1229" s="1" t="s">
        <v>1143</v>
      </c>
      <c r="B1229" t="str">
        <f>VLOOKUP(A1229,'Customer Names'!A$1:D3564,4,0)</f>
        <v>Harris</v>
      </c>
      <c r="C1229">
        <f>VLOOKUP(A1229,'Medical Examinations'!A$1:B3564,2,0)</f>
        <v>36.700000000000003</v>
      </c>
      <c r="D1229">
        <f>VLOOKUP(A1229,'Medical Examinations'!A$1:C3565,3,0)</f>
        <v>8.6999999999999993</v>
      </c>
      <c r="E1229" s="15" t="str">
        <f>VLOOKUP(A1229,'Medical Examinations'!A$1:D3564,4,0)</f>
        <v>Yes</v>
      </c>
      <c r="F1229" s="15" t="str">
        <f>VLOOKUP(A1229,'Medical Examinations'!A$1:E3564,5,0)</f>
        <v>NO</v>
      </c>
      <c r="G1229" s="15" t="str">
        <f>VLOOKUP(A1229,'Medical Examinations'!A$1:F3564,6,0)</f>
        <v>NO</v>
      </c>
      <c r="H1229" s="15">
        <f>VLOOKUP(A1229,'Medical Examinations'!A$1:G3564,7,0)</f>
        <v>2</v>
      </c>
      <c r="I1229" t="str">
        <f>VLOOKUP(A1229,'Medical Examinations'!A$1:H3563,8,0)</f>
        <v>NO</v>
      </c>
      <c r="J1229" t="str">
        <f>VLOOKUP(A1229,'Medical Examinations'!A$1:J3564,10,0)</f>
        <v>Obesity</v>
      </c>
      <c r="K1229" t="str">
        <f>VLOOKUP(A1229,'Medical Examinations'!A$1:K3563,11,0)</f>
        <v>Diabetes</v>
      </c>
      <c r="L1229" t="str">
        <f>VLOOKUP(A1229,'Hospitalisation Details'!A$1:L3571,12,0)</f>
        <v>18-Oct-1970</v>
      </c>
      <c r="M1229">
        <f>VLOOKUP(A1229,'Hospitalisation Details'!A$1:F3572,6,0)</f>
        <v>9144.57</v>
      </c>
      <c r="N1229" s="15" t="str">
        <f>VLOOKUP(A1229,'Hospitalisation Details'!A$1:G3571,7,0)</f>
        <v>tier - 3</v>
      </c>
      <c r="O1229" s="15" t="str">
        <f>VLOOKUP(A1229,'Hospitalisation Details'!A$1:H3572,8,0)</f>
        <v>tier - 2</v>
      </c>
      <c r="P1229" t="str">
        <f>VLOOKUP(A1229,'Hospitalisation Details'!A$1:I3572,9,0)</f>
        <v>R1011</v>
      </c>
      <c r="Q1229" s="15">
        <f>VLOOKUP(A1229,'Hospitalisation Details'!A$1:M3572,13,0)</f>
        <v>52</v>
      </c>
    </row>
    <row r="1230" spans="1:17" ht="15" x14ac:dyDescent="0.25">
      <c r="A1230" s="1" t="s">
        <v>1142</v>
      </c>
      <c r="B1230" t="str">
        <f>VLOOKUP(A1230,'Customer Names'!A$1:D3565,4,0)</f>
        <v>Shafer</v>
      </c>
      <c r="C1230">
        <f>VLOOKUP(A1230,'Medical Examinations'!A$1:B3565,2,0)</f>
        <v>34.1</v>
      </c>
      <c r="D1230">
        <f>VLOOKUP(A1230,'Medical Examinations'!A$1:C3566,3,0)</f>
        <v>9.0399999999999991</v>
      </c>
      <c r="E1230" s="15" t="str">
        <f>VLOOKUP(A1230,'Medical Examinations'!A$1:D3565,4,0)</f>
        <v>Yes</v>
      </c>
      <c r="F1230" s="15" t="str">
        <f>VLOOKUP(A1230,'Medical Examinations'!A$1:E3565,5,0)</f>
        <v>NO</v>
      </c>
      <c r="G1230" s="15" t="str">
        <f>VLOOKUP(A1230,'Medical Examinations'!A$1:F3565,6,0)</f>
        <v>NO</v>
      </c>
      <c r="H1230" s="15">
        <f>VLOOKUP(A1230,'Medical Examinations'!A$1:G3565,7,0)</f>
        <v>2</v>
      </c>
      <c r="I1230" t="str">
        <f>VLOOKUP(A1230,'Medical Examinations'!A$1:H3564,8,0)</f>
        <v>NO</v>
      </c>
      <c r="J1230" t="str">
        <f>VLOOKUP(A1230,'Medical Examinations'!A$1:J3565,10,0)</f>
        <v>Over Weight</v>
      </c>
      <c r="K1230" t="str">
        <f>VLOOKUP(A1230,'Medical Examinations'!A$1:K3564,11,0)</f>
        <v>Diabetes</v>
      </c>
      <c r="L1230" t="str">
        <f>VLOOKUP(A1230,'Hospitalisation Details'!A$1:L3572,12,0)</f>
        <v>12-Aug-1970</v>
      </c>
      <c r="M1230">
        <f>VLOOKUP(A1230,'Hospitalisation Details'!A$1:F3573,6,0)</f>
        <v>9140.9500000000007</v>
      </c>
      <c r="N1230" s="15" t="str">
        <f>VLOOKUP(A1230,'Hospitalisation Details'!A$1:G3572,7,0)</f>
        <v>tier - 3</v>
      </c>
      <c r="O1230" s="15" t="str">
        <f>VLOOKUP(A1230,'Hospitalisation Details'!A$1:H3573,8,0)</f>
        <v>tier - 3</v>
      </c>
      <c r="P1230" t="str">
        <f>VLOOKUP(A1230,'Hospitalisation Details'!A$1:I3573,9,0)</f>
        <v>R1013</v>
      </c>
      <c r="Q1230" s="15">
        <f>VLOOKUP(A1230,'Hospitalisation Details'!A$1:M3573,13,0)</f>
        <v>52</v>
      </c>
    </row>
    <row r="1231" spans="1:17" ht="15" x14ac:dyDescent="0.25">
      <c r="A1231" s="1" t="s">
        <v>1141</v>
      </c>
      <c r="B1231" t="str">
        <f>VLOOKUP(A1231,'Customer Names'!A$1:D3566,4,0)</f>
        <v>Hemesath</v>
      </c>
      <c r="C1231">
        <f>VLOOKUP(A1231,'Medical Examinations'!A$1:B3566,2,0)</f>
        <v>25.7</v>
      </c>
      <c r="D1231">
        <f>VLOOKUP(A1231,'Medical Examinations'!A$1:C3567,3,0)</f>
        <v>5.61</v>
      </c>
      <c r="E1231" s="15" t="str">
        <f>VLOOKUP(A1231,'Medical Examinations'!A$1:D3566,4,0)</f>
        <v>NO</v>
      </c>
      <c r="F1231" s="15" t="str">
        <f>VLOOKUP(A1231,'Medical Examinations'!A$1:E3566,5,0)</f>
        <v>NO</v>
      </c>
      <c r="G1231" s="15" t="str">
        <f>VLOOKUP(A1231,'Medical Examinations'!A$1:F3566,6,0)</f>
        <v>NO</v>
      </c>
      <c r="H1231" s="15">
        <f>VLOOKUP(A1231,'Medical Examinations'!A$1:G3566,7,0)</f>
        <v>0</v>
      </c>
      <c r="I1231" t="str">
        <f>VLOOKUP(A1231,'Medical Examinations'!A$1:H3565,8,0)</f>
        <v>NO</v>
      </c>
      <c r="J1231" t="str">
        <f>VLOOKUP(A1231,'Medical Examinations'!A$1:J3566,10,0)</f>
        <v>NormalWeight</v>
      </c>
      <c r="K1231" t="str">
        <f>VLOOKUP(A1231,'Medical Examinations'!A$1:K3565,11,0)</f>
        <v>Normal</v>
      </c>
      <c r="L1231" t="str">
        <f>VLOOKUP(A1231,'Hospitalisation Details'!A$1:L3573,12,0)</f>
        <v>2-Dec-1977</v>
      </c>
      <c r="M1231">
        <f>VLOOKUP(A1231,'Hospitalisation Details'!A$1:F3574,6,0)</f>
        <v>9101.7999999999993</v>
      </c>
      <c r="N1231" s="15" t="str">
        <f>VLOOKUP(A1231,'Hospitalisation Details'!A$1:G3573,7,0)</f>
        <v>tier - 2</v>
      </c>
      <c r="O1231" s="15" t="str">
        <f>VLOOKUP(A1231,'Hospitalisation Details'!A$1:H3574,8,0)</f>
        <v>tier - 1</v>
      </c>
      <c r="P1231" t="str">
        <f>VLOOKUP(A1231,'Hospitalisation Details'!A$1:I3574,9,0)</f>
        <v>R1011</v>
      </c>
      <c r="Q1231" s="15">
        <f>VLOOKUP(A1231,'Hospitalisation Details'!A$1:M3574,13,0)</f>
        <v>45</v>
      </c>
    </row>
    <row r="1232" spans="1:17" ht="15" x14ac:dyDescent="0.25">
      <c r="A1232" s="1" t="s">
        <v>1140</v>
      </c>
      <c r="B1232" t="str">
        <f>VLOOKUP(A1232,'Customer Names'!A$1:D3567,4,0)</f>
        <v>Vinci</v>
      </c>
      <c r="C1232">
        <f>VLOOKUP(A1232,'Medical Examinations'!A$1:B3567,2,0)</f>
        <v>21.68</v>
      </c>
      <c r="D1232">
        <f>VLOOKUP(A1232,'Medical Examinations'!A$1:C3568,3,0)</f>
        <v>8.1199999999999992</v>
      </c>
      <c r="E1232" s="15" t="str">
        <f>VLOOKUP(A1232,'Medical Examinations'!A$1:D3567,4,0)</f>
        <v>NO</v>
      </c>
      <c r="F1232" s="15" t="str">
        <f>VLOOKUP(A1232,'Medical Examinations'!A$1:E3567,5,0)</f>
        <v>NO</v>
      </c>
      <c r="G1232" s="15" t="str">
        <f>VLOOKUP(A1232,'Medical Examinations'!A$1:F3567,6,0)</f>
        <v>NO</v>
      </c>
      <c r="H1232" s="15">
        <f>VLOOKUP(A1232,'Medical Examinations'!A$1:G3567,7,0)</f>
        <v>0</v>
      </c>
      <c r="I1232" t="str">
        <f>VLOOKUP(A1232,'Medical Examinations'!A$1:H3566,8,0)</f>
        <v>NO</v>
      </c>
      <c r="J1232" t="str">
        <f>VLOOKUP(A1232,'Medical Examinations'!A$1:J3567,10,0)</f>
        <v>Over Weight</v>
      </c>
      <c r="K1232" t="str">
        <f>VLOOKUP(A1232,'Medical Examinations'!A$1:K3566,11,0)</f>
        <v>Diabetes</v>
      </c>
      <c r="L1232" t="str">
        <f>VLOOKUP(A1232,'Hospitalisation Details'!A$1:L3574,12,0)</f>
        <v>9-Nov-1965</v>
      </c>
      <c r="M1232">
        <f>VLOOKUP(A1232,'Hospitalisation Details'!A$1:F3575,6,0)</f>
        <v>9095.94</v>
      </c>
      <c r="N1232" s="15" t="str">
        <f>VLOOKUP(A1232,'Hospitalisation Details'!A$1:G3574,7,0)</f>
        <v>tier - 3</v>
      </c>
      <c r="O1232" s="15" t="str">
        <f>VLOOKUP(A1232,'Hospitalisation Details'!A$1:H3575,8,0)</f>
        <v>tier - 1</v>
      </c>
      <c r="P1232" t="str">
        <f>VLOOKUP(A1232,'Hospitalisation Details'!A$1:I3575,9,0)</f>
        <v>R1011</v>
      </c>
      <c r="Q1232" s="15">
        <f>VLOOKUP(A1232,'Hospitalisation Details'!A$1:M3575,13,0)</f>
        <v>57</v>
      </c>
    </row>
    <row r="1233" spans="1:17" ht="15" x14ac:dyDescent="0.25">
      <c r="A1233" s="1" t="s">
        <v>1139</v>
      </c>
      <c r="B1233" t="str">
        <f>VLOOKUP(A1233,'Customer Names'!A$1:D3568,4,0)</f>
        <v>Diamond-Husmann</v>
      </c>
      <c r="C1233">
        <f>VLOOKUP(A1233,'Medical Examinations'!A$1:B3568,2,0)</f>
        <v>25.175000000000001</v>
      </c>
      <c r="D1233">
        <f>VLOOKUP(A1233,'Medical Examinations'!A$1:C3569,3,0)</f>
        <v>4.74</v>
      </c>
      <c r="E1233" s="15" t="str">
        <f>VLOOKUP(A1233,'Medical Examinations'!A$1:D3568,4,0)</f>
        <v>NO</v>
      </c>
      <c r="F1233" s="15" t="str">
        <f>VLOOKUP(A1233,'Medical Examinations'!A$1:E3568,5,0)</f>
        <v>NO</v>
      </c>
      <c r="G1233" s="15" t="str">
        <f>VLOOKUP(A1233,'Medical Examinations'!A$1:F3568,6,0)</f>
        <v>NO</v>
      </c>
      <c r="H1233" s="15">
        <f>VLOOKUP(A1233,'Medical Examinations'!A$1:G3568,7,0)</f>
        <v>0</v>
      </c>
      <c r="I1233" t="str">
        <f>VLOOKUP(A1233,'Medical Examinations'!A$1:H3567,8,0)</f>
        <v>NO</v>
      </c>
      <c r="J1233" t="str">
        <f>VLOOKUP(A1233,'Medical Examinations'!A$1:J3568,10,0)</f>
        <v>Obesity</v>
      </c>
      <c r="K1233" t="str">
        <f>VLOOKUP(A1233,'Medical Examinations'!A$1:K3567,11,0)</f>
        <v>Normal</v>
      </c>
      <c r="L1233" t="str">
        <f>VLOOKUP(A1233,'Hospitalisation Details'!A$1:L3575,12,0)</f>
        <v>4-Nov-1977</v>
      </c>
      <c r="M1233">
        <f>VLOOKUP(A1233,'Hospitalisation Details'!A$1:F3576,6,0)</f>
        <v>9095.07</v>
      </c>
      <c r="N1233" s="15" t="str">
        <f>VLOOKUP(A1233,'Hospitalisation Details'!A$1:G3575,7,0)</f>
        <v>tier - 2</v>
      </c>
      <c r="O1233" s="15" t="str">
        <f>VLOOKUP(A1233,'Hospitalisation Details'!A$1:H3576,8,0)</f>
        <v>tier - 2</v>
      </c>
      <c r="P1233" t="str">
        <f>VLOOKUP(A1233,'Hospitalisation Details'!A$1:I3576,9,0)</f>
        <v>R1024</v>
      </c>
      <c r="Q1233" s="15">
        <f>VLOOKUP(A1233,'Hospitalisation Details'!A$1:M3576,13,0)</f>
        <v>45</v>
      </c>
    </row>
    <row r="1234" spans="1:17" ht="15" x14ac:dyDescent="0.25">
      <c r="A1234" s="1" t="s">
        <v>1138</v>
      </c>
      <c r="B1234" t="str">
        <f>VLOOKUP(A1234,'Customer Names'!A$1:D3569,4,0)</f>
        <v>Soto</v>
      </c>
      <c r="C1234">
        <f>VLOOKUP(A1234,'Medical Examinations'!A$1:B3569,2,0)</f>
        <v>44.77</v>
      </c>
      <c r="D1234">
        <f>VLOOKUP(A1234,'Medical Examinations'!A$1:C3570,3,0)</f>
        <v>4.0599999999999996</v>
      </c>
      <c r="E1234" s="15" t="str">
        <f>VLOOKUP(A1234,'Medical Examinations'!A$1:D3569,4,0)</f>
        <v>NO</v>
      </c>
      <c r="F1234" s="15" t="str">
        <f>VLOOKUP(A1234,'Medical Examinations'!A$1:E3569,5,0)</f>
        <v>NO</v>
      </c>
      <c r="G1234" s="15" t="str">
        <f>VLOOKUP(A1234,'Medical Examinations'!A$1:F3569,6,0)</f>
        <v>NO</v>
      </c>
      <c r="H1234" s="15">
        <f>VLOOKUP(A1234,'Medical Examinations'!A$1:G3569,7,0)</f>
        <v>2</v>
      </c>
      <c r="I1234" t="str">
        <f>VLOOKUP(A1234,'Medical Examinations'!A$1:H3568,8,0)</f>
        <v>NO</v>
      </c>
      <c r="J1234" t="str">
        <f>VLOOKUP(A1234,'Medical Examinations'!A$1:J3569,10,0)</f>
        <v>Obesity</v>
      </c>
      <c r="K1234" t="str">
        <f>VLOOKUP(A1234,'Medical Examinations'!A$1:K3568,11,0)</f>
        <v>Normal</v>
      </c>
      <c r="L1234" t="str">
        <f>VLOOKUP(A1234,'Hospitalisation Details'!A$1:L3576,12,0)</f>
        <v>2-Dec-1972</v>
      </c>
      <c r="M1234">
        <f>VLOOKUP(A1234,'Hospitalisation Details'!A$1:F3577,6,0)</f>
        <v>9058.73</v>
      </c>
      <c r="N1234" s="15" t="str">
        <f>VLOOKUP(A1234,'Hospitalisation Details'!A$1:G3576,7,0)</f>
        <v>tier - 3</v>
      </c>
      <c r="O1234" s="15" t="str">
        <f>VLOOKUP(A1234,'Hospitalisation Details'!A$1:H3577,8,0)</f>
        <v>tier - 2</v>
      </c>
      <c r="P1234" t="str">
        <f>VLOOKUP(A1234,'Hospitalisation Details'!A$1:I3577,9,0)</f>
        <v>R1013</v>
      </c>
      <c r="Q1234" s="15">
        <f>VLOOKUP(A1234,'Hospitalisation Details'!A$1:M3577,13,0)</f>
        <v>50</v>
      </c>
    </row>
    <row r="1235" spans="1:17" ht="15" x14ac:dyDescent="0.25">
      <c r="A1235" s="1" t="s">
        <v>1137</v>
      </c>
      <c r="B1235" t="str">
        <f>VLOOKUP(A1235,'Customer Names'!A$1:D3570,4,0)</f>
        <v>Howard</v>
      </c>
      <c r="C1235">
        <f>VLOOKUP(A1235,'Medical Examinations'!A$1:B3570,2,0)</f>
        <v>37.07</v>
      </c>
      <c r="D1235">
        <f>VLOOKUP(A1235,'Medical Examinations'!A$1:C3571,3,0)</f>
        <v>5.69</v>
      </c>
      <c r="E1235" s="15" t="str">
        <f>VLOOKUP(A1235,'Medical Examinations'!A$1:D3570,4,0)</f>
        <v>NO</v>
      </c>
      <c r="F1235" s="15" t="str">
        <f>VLOOKUP(A1235,'Medical Examinations'!A$1:E3570,5,0)</f>
        <v>NO</v>
      </c>
      <c r="G1235" s="15" t="str">
        <f>VLOOKUP(A1235,'Medical Examinations'!A$1:F3570,6,0)</f>
        <v>NO</v>
      </c>
      <c r="H1235" s="15">
        <f>VLOOKUP(A1235,'Medical Examinations'!A$1:G3570,7,0)</f>
        <v>2</v>
      </c>
      <c r="I1235" t="str">
        <f>VLOOKUP(A1235,'Medical Examinations'!A$1:H3569,8,0)</f>
        <v>NO</v>
      </c>
      <c r="J1235" t="str">
        <f>VLOOKUP(A1235,'Medical Examinations'!A$1:J3570,10,0)</f>
        <v>Obesity</v>
      </c>
      <c r="K1235" t="str">
        <f>VLOOKUP(A1235,'Medical Examinations'!A$1:K3569,11,0)</f>
        <v>Normal</v>
      </c>
      <c r="L1235" t="str">
        <f>VLOOKUP(A1235,'Hospitalisation Details'!A$1:L3577,12,0)</f>
        <v>7-Dec-1972</v>
      </c>
      <c r="M1235">
        <f>VLOOKUP(A1235,'Hospitalisation Details'!A$1:F3578,6,0)</f>
        <v>9048.0300000000007</v>
      </c>
      <c r="N1235" s="15" t="str">
        <f>VLOOKUP(A1235,'Hospitalisation Details'!A$1:G3577,7,0)</f>
        <v>tier - 2</v>
      </c>
      <c r="O1235" s="15" t="str">
        <f>VLOOKUP(A1235,'Hospitalisation Details'!A$1:H3578,8,0)</f>
        <v>tier - 2</v>
      </c>
      <c r="P1235" t="str">
        <f>VLOOKUP(A1235,'Hospitalisation Details'!A$1:I3578,9,0)</f>
        <v>R1013</v>
      </c>
      <c r="Q1235" s="15">
        <f>VLOOKUP(A1235,'Hospitalisation Details'!A$1:M3578,13,0)</f>
        <v>50</v>
      </c>
    </row>
    <row r="1236" spans="1:17" ht="15" x14ac:dyDescent="0.25">
      <c r="A1236" s="1" t="s">
        <v>1136</v>
      </c>
      <c r="B1236" t="str">
        <f>VLOOKUP(A1236,'Customer Names'!A$1:D3571,4,0)</f>
        <v>Patrick</v>
      </c>
      <c r="C1236">
        <f>VLOOKUP(A1236,'Medical Examinations'!A$1:B3571,2,0)</f>
        <v>39.799999999999997</v>
      </c>
      <c r="D1236">
        <f>VLOOKUP(A1236,'Medical Examinations'!A$1:C3572,3,0)</f>
        <v>5.66</v>
      </c>
      <c r="E1236" s="15" t="str">
        <f>VLOOKUP(A1236,'Medical Examinations'!A$1:D3571,4,0)</f>
        <v>NO</v>
      </c>
      <c r="F1236" s="15" t="str">
        <f>VLOOKUP(A1236,'Medical Examinations'!A$1:E3571,5,0)</f>
        <v>NO</v>
      </c>
      <c r="G1236" s="15" t="str">
        <f>VLOOKUP(A1236,'Medical Examinations'!A$1:F3571,6,0)</f>
        <v>Yes</v>
      </c>
      <c r="H1236" s="15">
        <f>VLOOKUP(A1236,'Medical Examinations'!A$1:G3571,7,0)</f>
        <v>1</v>
      </c>
      <c r="I1236" t="str">
        <f>VLOOKUP(A1236,'Medical Examinations'!A$1:H3570,8,0)</f>
        <v>NO</v>
      </c>
      <c r="J1236" t="str">
        <f>VLOOKUP(A1236,'Medical Examinations'!A$1:J3571,10,0)</f>
        <v>Over Weight</v>
      </c>
      <c r="K1236" t="str">
        <f>VLOOKUP(A1236,'Medical Examinations'!A$1:K3570,11,0)</f>
        <v>Normal</v>
      </c>
      <c r="L1236" t="str">
        <f>VLOOKUP(A1236,'Hospitalisation Details'!A$1:L3578,12,0)</f>
        <v>1-Dec-1993</v>
      </c>
      <c r="M1236">
        <f>VLOOKUP(A1236,'Hospitalisation Details'!A$1:F3579,6,0)</f>
        <v>9010.2000000000007</v>
      </c>
      <c r="N1236" s="15" t="str">
        <f>VLOOKUP(A1236,'Hospitalisation Details'!A$1:G3578,7,0)</f>
        <v>tier - 2</v>
      </c>
      <c r="O1236" s="15" t="str">
        <f>VLOOKUP(A1236,'Hospitalisation Details'!A$1:H3579,8,0)</f>
        <v>tier - 3</v>
      </c>
      <c r="P1236" t="str">
        <f>VLOOKUP(A1236,'Hospitalisation Details'!A$1:I3579,9,0)</f>
        <v>R1026</v>
      </c>
      <c r="Q1236" s="15">
        <f>VLOOKUP(A1236,'Hospitalisation Details'!A$1:M3579,13,0)</f>
        <v>29</v>
      </c>
    </row>
    <row r="1237" spans="1:17" ht="15" x14ac:dyDescent="0.25">
      <c r="A1237" s="1" t="s">
        <v>1135</v>
      </c>
      <c r="B1237" t="str">
        <f>VLOOKUP(A1237,'Customer Names'!A$1:D3572,4,0)</f>
        <v>Dacko</v>
      </c>
      <c r="C1237">
        <f>VLOOKUP(A1237,'Medical Examinations'!A$1:B3572,2,0)</f>
        <v>26.36</v>
      </c>
      <c r="D1237">
        <f>VLOOKUP(A1237,'Medical Examinations'!A$1:C3573,3,0)</f>
        <v>4.32</v>
      </c>
      <c r="E1237" s="15" t="str">
        <f>VLOOKUP(A1237,'Medical Examinations'!A$1:D3572,4,0)</f>
        <v>NO</v>
      </c>
      <c r="F1237" s="15" t="str">
        <f>VLOOKUP(A1237,'Medical Examinations'!A$1:E3572,5,0)</f>
        <v>NO</v>
      </c>
      <c r="G1237" s="15" t="str">
        <f>VLOOKUP(A1237,'Medical Examinations'!A$1:F3572,6,0)</f>
        <v>Yes</v>
      </c>
      <c r="H1237" s="15">
        <f>VLOOKUP(A1237,'Medical Examinations'!A$1:G3572,7,0)</f>
        <v>1</v>
      </c>
      <c r="I1237" t="str">
        <f>VLOOKUP(A1237,'Medical Examinations'!A$1:H3571,8,0)</f>
        <v>NO</v>
      </c>
      <c r="J1237" t="str">
        <f>VLOOKUP(A1237,'Medical Examinations'!A$1:J3572,10,0)</f>
        <v>Over Weight</v>
      </c>
      <c r="K1237" t="str">
        <f>VLOOKUP(A1237,'Medical Examinations'!A$1:K3571,11,0)</f>
        <v>Normal</v>
      </c>
      <c r="L1237" t="str">
        <f>VLOOKUP(A1237,'Hospitalisation Details'!A$1:L3579,12,0)</f>
        <v>16-Dec-1979</v>
      </c>
      <c r="M1237">
        <f>VLOOKUP(A1237,'Hospitalisation Details'!A$1:F3580,6,0)</f>
        <v>8998.43</v>
      </c>
      <c r="N1237" s="15" t="str">
        <f>VLOOKUP(A1237,'Hospitalisation Details'!A$1:G3579,7,0)</f>
        <v>tier - 2</v>
      </c>
      <c r="O1237" s="15" t="str">
        <f>VLOOKUP(A1237,'Hospitalisation Details'!A$1:H3580,8,0)</f>
        <v>tier - 1</v>
      </c>
      <c r="P1237" t="str">
        <f>VLOOKUP(A1237,'Hospitalisation Details'!A$1:I3580,9,0)</f>
        <v>R1025</v>
      </c>
      <c r="Q1237" s="15">
        <f>VLOOKUP(A1237,'Hospitalisation Details'!A$1:M3580,13,0)</f>
        <v>43</v>
      </c>
    </row>
    <row r="1238" spans="1:17" ht="15" x14ac:dyDescent="0.25">
      <c r="A1238" s="1" t="s">
        <v>1134</v>
      </c>
      <c r="B1238" t="str">
        <f>VLOOKUP(A1238,'Customer Names'!A$1:D3573,4,0)</f>
        <v>Glassey</v>
      </c>
      <c r="C1238">
        <f>VLOOKUP(A1238,'Medical Examinations'!A$1:B3573,2,0)</f>
        <v>29.925000000000001</v>
      </c>
      <c r="D1238">
        <f>VLOOKUP(A1238,'Medical Examinations'!A$1:C3574,3,0)</f>
        <v>8.2899999999999991</v>
      </c>
      <c r="E1238" s="15" t="str">
        <f>VLOOKUP(A1238,'Medical Examinations'!A$1:D3573,4,0)</f>
        <v>NO</v>
      </c>
      <c r="F1238" s="15" t="str">
        <f>VLOOKUP(A1238,'Medical Examinations'!A$1:E3573,5,0)</f>
        <v>NO</v>
      </c>
      <c r="G1238" s="15" t="str">
        <f>VLOOKUP(A1238,'Medical Examinations'!A$1:F3573,6,0)</f>
        <v>NO</v>
      </c>
      <c r="H1238" s="15">
        <f>VLOOKUP(A1238,'Medical Examinations'!A$1:G3573,7,0)</f>
        <v>2</v>
      </c>
      <c r="I1238" t="str">
        <f>VLOOKUP(A1238,'Medical Examinations'!A$1:H3572,8,0)</f>
        <v>NO</v>
      </c>
      <c r="J1238" t="str">
        <f>VLOOKUP(A1238,'Medical Examinations'!A$1:J3573,10,0)</f>
        <v>Obesity</v>
      </c>
      <c r="K1238" t="str">
        <f>VLOOKUP(A1238,'Medical Examinations'!A$1:K3572,11,0)</f>
        <v>Diabetes</v>
      </c>
      <c r="L1238" t="str">
        <f>VLOOKUP(A1238,'Hospitalisation Details'!A$1:L3580,12,0)</f>
        <v>11-Oct-1973</v>
      </c>
      <c r="M1238">
        <f>VLOOKUP(A1238,'Hospitalisation Details'!A$1:F3581,6,0)</f>
        <v>8988.16</v>
      </c>
      <c r="N1238" s="15" t="str">
        <f>VLOOKUP(A1238,'Hospitalisation Details'!A$1:G3580,7,0)</f>
        <v>tier - 2</v>
      </c>
      <c r="O1238" s="15" t="str">
        <f>VLOOKUP(A1238,'Hospitalisation Details'!A$1:H3581,8,0)</f>
        <v>tier - 1</v>
      </c>
      <c r="P1238" t="str">
        <f>VLOOKUP(A1238,'Hospitalisation Details'!A$1:I3581,9,0)</f>
        <v>R1012</v>
      </c>
      <c r="Q1238" s="15">
        <f>VLOOKUP(A1238,'Hospitalisation Details'!A$1:M3581,13,0)</f>
        <v>49</v>
      </c>
    </row>
    <row r="1239" spans="1:17" ht="15" x14ac:dyDescent="0.25">
      <c r="A1239" s="1" t="s">
        <v>1133</v>
      </c>
      <c r="B1239" t="str">
        <f>VLOOKUP(A1239,'Customer Names'!A$1:D3574,4,0)</f>
        <v>Frechette</v>
      </c>
      <c r="C1239">
        <f>VLOOKUP(A1239,'Medical Examinations'!A$1:B3574,2,0)</f>
        <v>37.29</v>
      </c>
      <c r="D1239">
        <f>VLOOKUP(A1239,'Medical Examinations'!A$1:C3575,3,0)</f>
        <v>10.46</v>
      </c>
      <c r="E1239" s="15" t="str">
        <f>VLOOKUP(A1239,'Medical Examinations'!A$1:D3574,4,0)</f>
        <v>NO</v>
      </c>
      <c r="F1239" s="15" t="str">
        <f>VLOOKUP(A1239,'Medical Examinations'!A$1:E3574,5,0)</f>
        <v>NO</v>
      </c>
      <c r="G1239" s="15" t="str">
        <f>VLOOKUP(A1239,'Medical Examinations'!A$1:F3574,6,0)</f>
        <v>NO</v>
      </c>
      <c r="H1239" s="15">
        <f>VLOOKUP(A1239,'Medical Examinations'!A$1:G3574,7,0)</f>
        <v>0</v>
      </c>
      <c r="I1239" t="str">
        <f>VLOOKUP(A1239,'Medical Examinations'!A$1:H3573,8,0)</f>
        <v>NO</v>
      </c>
      <c r="J1239" t="str">
        <f>VLOOKUP(A1239,'Medical Examinations'!A$1:J3574,10,0)</f>
        <v>Obesity</v>
      </c>
      <c r="K1239" t="str">
        <f>VLOOKUP(A1239,'Medical Examinations'!A$1:K3573,11,0)</f>
        <v>Diabetes</v>
      </c>
      <c r="L1239" t="str">
        <f>VLOOKUP(A1239,'Hospitalisation Details'!A$1:L3581,12,0)</f>
        <v>21-Jul-1974</v>
      </c>
      <c r="M1239">
        <f>VLOOKUP(A1239,'Hospitalisation Details'!A$1:F3582,6,0)</f>
        <v>8978.19</v>
      </c>
      <c r="N1239" s="15" t="str">
        <f>VLOOKUP(A1239,'Hospitalisation Details'!A$1:G3581,7,0)</f>
        <v>tier - 2</v>
      </c>
      <c r="O1239" s="15" t="str">
        <f>VLOOKUP(A1239,'Hospitalisation Details'!A$1:H3582,8,0)</f>
        <v>tier - 2</v>
      </c>
      <c r="P1239" t="str">
        <f>VLOOKUP(A1239,'Hospitalisation Details'!A$1:I3582,9,0)</f>
        <v>R1013</v>
      </c>
      <c r="Q1239" s="15">
        <f>VLOOKUP(A1239,'Hospitalisation Details'!A$1:M3582,13,0)</f>
        <v>48</v>
      </c>
    </row>
    <row r="1240" spans="1:17" ht="15" x14ac:dyDescent="0.25">
      <c r="A1240" s="1" t="s">
        <v>1132</v>
      </c>
      <c r="B1240" t="str">
        <f>VLOOKUP(A1240,'Customer Names'!A$1:D3575,4,0)</f>
        <v>Benitez</v>
      </c>
      <c r="C1240">
        <f>VLOOKUP(A1240,'Medical Examinations'!A$1:B3575,2,0)</f>
        <v>30.2</v>
      </c>
      <c r="D1240">
        <f>VLOOKUP(A1240,'Medical Examinations'!A$1:C3576,3,0)</f>
        <v>11.96</v>
      </c>
      <c r="E1240" s="15" t="str">
        <f>VLOOKUP(A1240,'Medical Examinations'!A$1:D3575,4,0)</f>
        <v>NO</v>
      </c>
      <c r="F1240" s="15" t="str">
        <f>VLOOKUP(A1240,'Medical Examinations'!A$1:E3575,5,0)</f>
        <v>NO</v>
      </c>
      <c r="G1240" s="15" t="str">
        <f>VLOOKUP(A1240,'Medical Examinations'!A$1:F3575,6,0)</f>
        <v>NO</v>
      </c>
      <c r="H1240" s="15">
        <f>VLOOKUP(A1240,'Medical Examinations'!A$1:G3575,7,0)</f>
        <v>0</v>
      </c>
      <c r="I1240" t="str">
        <f>VLOOKUP(A1240,'Medical Examinations'!A$1:H3574,8,0)</f>
        <v>NO</v>
      </c>
      <c r="J1240" t="str">
        <f>VLOOKUP(A1240,'Medical Examinations'!A$1:J3575,10,0)</f>
        <v>NormalWeight</v>
      </c>
      <c r="K1240" t="str">
        <f>VLOOKUP(A1240,'Medical Examinations'!A$1:K3574,11,0)</f>
        <v>Diabetes</v>
      </c>
      <c r="L1240" t="str">
        <f>VLOOKUP(A1240,'Hospitalisation Details'!A$1:L3582,12,0)</f>
        <v>8-Sep-1974</v>
      </c>
      <c r="M1240">
        <f>VLOOKUP(A1240,'Hospitalisation Details'!A$1:F3583,6,0)</f>
        <v>8968.33</v>
      </c>
      <c r="N1240" s="15" t="str">
        <f>VLOOKUP(A1240,'Hospitalisation Details'!A$1:G3582,7,0)</f>
        <v>tier - 3</v>
      </c>
      <c r="O1240" s="15" t="str">
        <f>VLOOKUP(A1240,'Hospitalisation Details'!A$1:H3583,8,0)</f>
        <v>tier - 2</v>
      </c>
      <c r="P1240" t="str">
        <f>VLOOKUP(A1240,'Hospitalisation Details'!A$1:I3583,9,0)</f>
        <v>R1011</v>
      </c>
      <c r="Q1240" s="15">
        <f>VLOOKUP(A1240,'Hospitalisation Details'!A$1:M3583,13,0)</f>
        <v>48</v>
      </c>
    </row>
    <row r="1241" spans="1:17" ht="15" x14ac:dyDescent="0.25">
      <c r="A1241" s="1" t="s">
        <v>1131</v>
      </c>
      <c r="B1241" t="str">
        <f>VLOOKUP(A1241,'Customer Names'!A$1:D3576,4,0)</f>
        <v>Gauthier</v>
      </c>
      <c r="C1241">
        <f>VLOOKUP(A1241,'Medical Examinations'!A$1:B3576,2,0)</f>
        <v>24.225000000000001</v>
      </c>
      <c r="D1241">
        <f>VLOOKUP(A1241,'Medical Examinations'!A$1:C3577,3,0)</f>
        <v>4.25</v>
      </c>
      <c r="E1241" s="15" t="str">
        <f>VLOOKUP(A1241,'Medical Examinations'!A$1:D3576,4,0)</f>
        <v>Yes</v>
      </c>
      <c r="F1241" s="15" t="str">
        <f>VLOOKUP(A1241,'Medical Examinations'!A$1:E3576,5,0)</f>
        <v>NO</v>
      </c>
      <c r="G1241" s="15" t="str">
        <f>VLOOKUP(A1241,'Medical Examinations'!A$1:F3576,6,0)</f>
        <v>Yes</v>
      </c>
      <c r="H1241" s="15">
        <f>VLOOKUP(A1241,'Medical Examinations'!A$1:G3576,7,0)</f>
        <v>1</v>
      </c>
      <c r="I1241" t="str">
        <f>VLOOKUP(A1241,'Medical Examinations'!A$1:H3575,8,0)</f>
        <v>NO</v>
      </c>
      <c r="J1241" t="str">
        <f>VLOOKUP(A1241,'Medical Examinations'!A$1:J3576,10,0)</f>
        <v>Obesity</v>
      </c>
      <c r="K1241" t="str">
        <f>VLOOKUP(A1241,'Medical Examinations'!A$1:K3575,11,0)</f>
        <v>Normal</v>
      </c>
      <c r="L1241" t="str">
        <f>VLOOKUP(A1241,'Hospitalisation Details'!A$1:L3583,12,0)</f>
        <v>15-Jul-1983</v>
      </c>
      <c r="M1241">
        <f>VLOOKUP(A1241,'Hospitalisation Details'!A$1:F3584,6,0)</f>
        <v>8965.7999999999993</v>
      </c>
      <c r="N1241" s="15" t="str">
        <f>VLOOKUP(A1241,'Hospitalisation Details'!A$1:G3583,7,0)</f>
        <v>tier - 2</v>
      </c>
      <c r="O1241" s="15" t="str">
        <f>VLOOKUP(A1241,'Hospitalisation Details'!A$1:H3584,8,0)</f>
        <v>tier - 3</v>
      </c>
      <c r="P1241" t="str">
        <f>VLOOKUP(A1241,'Hospitalisation Details'!A$1:I3584,9,0)</f>
        <v>R1012</v>
      </c>
      <c r="Q1241" s="15">
        <f>VLOOKUP(A1241,'Hospitalisation Details'!A$1:M3584,13,0)</f>
        <v>39</v>
      </c>
    </row>
    <row r="1242" spans="1:17" ht="15" x14ac:dyDescent="0.25">
      <c r="A1242" s="1" t="s">
        <v>1130</v>
      </c>
      <c r="B1242" t="str">
        <f>VLOOKUP(A1242,'Customer Names'!A$1:D3577,4,0)</f>
        <v>Fazioli</v>
      </c>
      <c r="C1242">
        <f>VLOOKUP(A1242,'Medical Examinations'!A$1:B3577,2,0)</f>
        <v>31.445</v>
      </c>
      <c r="D1242">
        <f>VLOOKUP(A1242,'Medical Examinations'!A$1:C3578,3,0)</f>
        <v>8.33</v>
      </c>
      <c r="E1242" s="15" t="str">
        <f>VLOOKUP(A1242,'Medical Examinations'!A$1:D3577,4,0)</f>
        <v>NO</v>
      </c>
      <c r="F1242" s="15" t="str">
        <f>VLOOKUP(A1242,'Medical Examinations'!A$1:E3577,5,0)</f>
        <v>NO</v>
      </c>
      <c r="G1242" s="15" t="str">
        <f>VLOOKUP(A1242,'Medical Examinations'!A$1:F3577,6,0)</f>
        <v>NO</v>
      </c>
      <c r="H1242" s="15">
        <f>VLOOKUP(A1242,'Medical Examinations'!A$1:G3577,7,0)</f>
        <v>0</v>
      </c>
      <c r="I1242" t="str">
        <f>VLOOKUP(A1242,'Medical Examinations'!A$1:H3576,8,0)</f>
        <v>NO</v>
      </c>
      <c r="J1242" t="str">
        <f>VLOOKUP(A1242,'Medical Examinations'!A$1:J3577,10,0)</f>
        <v>Obesity</v>
      </c>
      <c r="K1242" t="str">
        <f>VLOOKUP(A1242,'Medical Examinations'!A$1:K3576,11,0)</f>
        <v>Diabetes</v>
      </c>
      <c r="L1242" t="str">
        <f>VLOOKUP(A1242,'Hospitalisation Details'!A$1:L3584,12,0)</f>
        <v>17-Aug-1974</v>
      </c>
      <c r="M1242">
        <f>VLOOKUP(A1242,'Hospitalisation Details'!A$1:F3585,6,0)</f>
        <v>8964.06</v>
      </c>
      <c r="N1242" s="15" t="str">
        <f>VLOOKUP(A1242,'Hospitalisation Details'!A$1:G3584,7,0)</f>
        <v>tier - 3</v>
      </c>
      <c r="O1242" s="15" t="str">
        <f>VLOOKUP(A1242,'Hospitalisation Details'!A$1:H3585,8,0)</f>
        <v>tier - 2</v>
      </c>
      <c r="P1242" t="str">
        <f>VLOOKUP(A1242,'Hospitalisation Details'!A$1:I3585,9,0)</f>
        <v>R1016</v>
      </c>
      <c r="Q1242" s="15">
        <f>VLOOKUP(A1242,'Hospitalisation Details'!A$1:M3585,13,0)</f>
        <v>48</v>
      </c>
    </row>
    <row r="1243" spans="1:17" ht="15" x14ac:dyDescent="0.25">
      <c r="A1243" s="1" t="s">
        <v>1129</v>
      </c>
      <c r="B1243" t="str">
        <f>VLOOKUP(A1243,'Customer Names'!A$1:D3578,4,0)</f>
        <v>Chorney</v>
      </c>
      <c r="C1243">
        <f>VLOOKUP(A1243,'Medical Examinations'!A$1:B3578,2,0)</f>
        <v>38.880000000000003</v>
      </c>
      <c r="D1243">
        <f>VLOOKUP(A1243,'Medical Examinations'!A$1:C3579,3,0)</f>
        <v>4.29</v>
      </c>
      <c r="E1243" s="15" t="str">
        <f>VLOOKUP(A1243,'Medical Examinations'!A$1:D3578,4,0)</f>
        <v>NO</v>
      </c>
      <c r="F1243" s="15" t="str">
        <f>VLOOKUP(A1243,'Medical Examinations'!A$1:E3578,5,0)</f>
        <v>NO</v>
      </c>
      <c r="G1243" s="15" t="str">
        <f>VLOOKUP(A1243,'Medical Examinations'!A$1:F3578,6,0)</f>
        <v>NO</v>
      </c>
      <c r="H1243" s="15">
        <f>VLOOKUP(A1243,'Medical Examinations'!A$1:G3578,7,0)</f>
        <v>1</v>
      </c>
      <c r="I1243" t="str">
        <f>VLOOKUP(A1243,'Medical Examinations'!A$1:H3577,8,0)</f>
        <v>NO</v>
      </c>
      <c r="J1243" t="str">
        <f>VLOOKUP(A1243,'Medical Examinations'!A$1:J3578,10,0)</f>
        <v>Obesity</v>
      </c>
      <c r="K1243" t="str">
        <f>VLOOKUP(A1243,'Medical Examinations'!A$1:K3577,11,0)</f>
        <v>Normal</v>
      </c>
      <c r="L1243" t="str">
        <f>VLOOKUP(A1243,'Hospitalisation Details'!A$1:L3585,12,0)</f>
        <v>27-Sep-1992</v>
      </c>
      <c r="M1243">
        <f>VLOOKUP(A1243,'Hospitalisation Details'!A$1:F3586,6,0)</f>
        <v>8954.99</v>
      </c>
      <c r="N1243" s="15" t="str">
        <f>VLOOKUP(A1243,'Hospitalisation Details'!A$1:G3585,7,0)</f>
        <v>tier - 2</v>
      </c>
      <c r="O1243" s="15" t="str">
        <f>VLOOKUP(A1243,'Hospitalisation Details'!A$1:H3586,8,0)</f>
        <v>tier - 3</v>
      </c>
      <c r="P1243" t="str">
        <f>VLOOKUP(A1243,'Hospitalisation Details'!A$1:I3586,9,0)</f>
        <v>R1026</v>
      </c>
      <c r="Q1243" s="15">
        <f>VLOOKUP(A1243,'Hospitalisation Details'!A$1:M3586,13,0)</f>
        <v>30</v>
      </c>
    </row>
    <row r="1244" spans="1:17" ht="15" x14ac:dyDescent="0.25">
      <c r="A1244" s="1" t="s">
        <v>1128</v>
      </c>
      <c r="B1244" t="str">
        <f>VLOOKUP(A1244,'Customer Names'!A$1:D3579,4,0)</f>
        <v>Dannenhauer</v>
      </c>
      <c r="C1244">
        <f>VLOOKUP(A1244,'Medical Examinations'!A$1:B3579,2,0)</f>
        <v>43.89</v>
      </c>
      <c r="D1244">
        <f>VLOOKUP(A1244,'Medical Examinations'!A$1:C3580,3,0)</f>
        <v>6.32</v>
      </c>
      <c r="E1244" s="15" t="str">
        <f>VLOOKUP(A1244,'Medical Examinations'!A$1:D3579,4,0)</f>
        <v>Yes</v>
      </c>
      <c r="F1244" s="15" t="str">
        <f>VLOOKUP(A1244,'Medical Examinations'!A$1:E3579,5,0)</f>
        <v>NO</v>
      </c>
      <c r="G1244" s="15" t="str">
        <f>VLOOKUP(A1244,'Medical Examinations'!A$1:F3579,6,0)</f>
        <v>NO</v>
      </c>
      <c r="H1244" s="15">
        <f>VLOOKUP(A1244,'Medical Examinations'!A$1:G3579,7,0)</f>
        <v>0</v>
      </c>
      <c r="I1244" t="str">
        <f>VLOOKUP(A1244,'Medical Examinations'!A$1:H3578,8,0)</f>
        <v>NO</v>
      </c>
      <c r="J1244" t="str">
        <f>VLOOKUP(A1244,'Medical Examinations'!A$1:J3579,10,0)</f>
        <v>Over Weight</v>
      </c>
      <c r="K1244" t="str">
        <f>VLOOKUP(A1244,'Medical Examinations'!A$1:K3578,11,0)</f>
        <v>Pre-Diabetes</v>
      </c>
      <c r="L1244" t="str">
        <f>VLOOKUP(A1244,'Hospitalisation Details'!A$1:L3586,12,0)</f>
        <v>25-Dec-1976</v>
      </c>
      <c r="M1244">
        <f>VLOOKUP(A1244,'Hospitalisation Details'!A$1:F3587,6,0)</f>
        <v>8944.1200000000008</v>
      </c>
      <c r="N1244" s="15" t="str">
        <f>VLOOKUP(A1244,'Hospitalisation Details'!A$1:G3586,7,0)</f>
        <v>tier - 3</v>
      </c>
      <c r="O1244" s="15" t="str">
        <f>VLOOKUP(A1244,'Hospitalisation Details'!A$1:H3587,8,0)</f>
        <v>tier - 2</v>
      </c>
      <c r="P1244" t="str">
        <f>VLOOKUP(A1244,'Hospitalisation Details'!A$1:I3587,9,0)</f>
        <v>R1013</v>
      </c>
      <c r="Q1244" s="15">
        <f>VLOOKUP(A1244,'Hospitalisation Details'!A$1:M3587,13,0)</f>
        <v>46</v>
      </c>
    </row>
    <row r="1245" spans="1:17" ht="15" x14ac:dyDescent="0.25">
      <c r="A1245" s="1" t="s">
        <v>1127</v>
      </c>
      <c r="B1245" t="str">
        <f>VLOOKUP(A1245,'Customer Names'!A$1:D3580,4,0)</f>
        <v>McComb</v>
      </c>
      <c r="C1245">
        <f>VLOOKUP(A1245,'Medical Examinations'!A$1:B3580,2,0)</f>
        <v>25.6</v>
      </c>
      <c r="D1245">
        <f>VLOOKUP(A1245,'Medical Examinations'!A$1:C3581,3,0)</f>
        <v>5.65</v>
      </c>
      <c r="E1245" s="15" t="str">
        <f>VLOOKUP(A1245,'Medical Examinations'!A$1:D3580,4,0)</f>
        <v>NO</v>
      </c>
      <c r="F1245" s="15" t="str">
        <f>VLOOKUP(A1245,'Medical Examinations'!A$1:E3580,5,0)</f>
        <v>NO</v>
      </c>
      <c r="G1245" s="15" t="str">
        <f>VLOOKUP(A1245,'Medical Examinations'!A$1:F3580,6,0)</f>
        <v>NO</v>
      </c>
      <c r="H1245" s="15">
        <f>VLOOKUP(A1245,'Medical Examinations'!A$1:G3580,7,0)</f>
        <v>2</v>
      </c>
      <c r="I1245" t="str">
        <f>VLOOKUP(A1245,'Medical Examinations'!A$1:H3579,8,0)</f>
        <v>NO</v>
      </c>
      <c r="J1245" t="str">
        <f>VLOOKUP(A1245,'Medical Examinations'!A$1:J3580,10,0)</f>
        <v>Over Weight</v>
      </c>
      <c r="K1245" t="str">
        <f>VLOOKUP(A1245,'Medical Examinations'!A$1:K3579,11,0)</f>
        <v>Normal</v>
      </c>
      <c r="L1245" t="str">
        <f>VLOOKUP(A1245,'Hospitalisation Details'!A$1:L3587,12,0)</f>
        <v>6-Jun-1972</v>
      </c>
      <c r="M1245">
        <f>VLOOKUP(A1245,'Hospitalisation Details'!A$1:F3588,6,0)</f>
        <v>8932.08</v>
      </c>
      <c r="N1245" s="15" t="str">
        <f>VLOOKUP(A1245,'Hospitalisation Details'!A$1:G3587,7,0)</f>
        <v>tier - 2</v>
      </c>
      <c r="O1245" s="15" t="str">
        <f>VLOOKUP(A1245,'Hospitalisation Details'!A$1:H3588,8,0)</f>
        <v>tier - 1</v>
      </c>
      <c r="P1245" t="str">
        <f>VLOOKUP(A1245,'Hospitalisation Details'!A$1:I3588,9,0)</f>
        <v>R1011</v>
      </c>
      <c r="Q1245" s="15">
        <f>VLOOKUP(A1245,'Hospitalisation Details'!A$1:M3588,13,0)</f>
        <v>51</v>
      </c>
    </row>
    <row r="1246" spans="1:17" ht="15" x14ac:dyDescent="0.25">
      <c r="A1246" s="1" t="s">
        <v>1126</v>
      </c>
      <c r="B1246" t="str">
        <f>VLOOKUP(A1246,'Customer Names'!A$1:D3581,4,0)</f>
        <v>Blake</v>
      </c>
      <c r="C1246">
        <f>VLOOKUP(A1246,'Medical Examinations'!A$1:B3581,2,0)</f>
        <v>29.545000000000002</v>
      </c>
      <c r="D1246">
        <f>VLOOKUP(A1246,'Medical Examinations'!A$1:C3582,3,0)</f>
        <v>8.41</v>
      </c>
      <c r="E1246" s="15" t="str">
        <f>VLOOKUP(A1246,'Medical Examinations'!A$1:D3581,4,0)</f>
        <v>Yes</v>
      </c>
      <c r="F1246" s="15" t="str">
        <f>VLOOKUP(A1246,'Medical Examinations'!A$1:E3581,5,0)</f>
        <v>NO</v>
      </c>
      <c r="G1246" s="15" t="str">
        <f>VLOOKUP(A1246,'Medical Examinations'!A$1:F3581,6,0)</f>
        <v>NO</v>
      </c>
      <c r="H1246" s="15">
        <f>VLOOKUP(A1246,'Medical Examinations'!A$1:G3581,7,0)</f>
        <v>1</v>
      </c>
      <c r="I1246" t="str">
        <f>VLOOKUP(A1246,'Medical Examinations'!A$1:H3580,8,0)</f>
        <v>NO</v>
      </c>
      <c r="J1246" t="str">
        <f>VLOOKUP(A1246,'Medical Examinations'!A$1:J3581,10,0)</f>
        <v>NormalWeight</v>
      </c>
      <c r="K1246" t="str">
        <f>VLOOKUP(A1246,'Medical Examinations'!A$1:K3580,11,0)</f>
        <v>Diabetes</v>
      </c>
      <c r="L1246" t="str">
        <f>VLOOKUP(A1246,'Hospitalisation Details'!A$1:L3588,12,0)</f>
        <v>7-Jul-1975</v>
      </c>
      <c r="M1246">
        <f>VLOOKUP(A1246,'Hospitalisation Details'!A$1:F3589,6,0)</f>
        <v>8930.93</v>
      </c>
      <c r="N1246" s="15" t="str">
        <f>VLOOKUP(A1246,'Hospitalisation Details'!A$1:G3588,7,0)</f>
        <v>tier - 2</v>
      </c>
      <c r="O1246" s="15" t="str">
        <f>VLOOKUP(A1246,'Hospitalisation Details'!A$1:H3589,8,0)</f>
        <v>tier - 2</v>
      </c>
      <c r="P1246" t="str">
        <f>VLOOKUP(A1246,'Hospitalisation Details'!A$1:I3589,9,0)</f>
        <v>R1012</v>
      </c>
      <c r="Q1246" s="15">
        <f>VLOOKUP(A1246,'Hospitalisation Details'!A$1:M3589,13,0)</f>
        <v>47</v>
      </c>
    </row>
    <row r="1247" spans="1:17" ht="15" x14ac:dyDescent="0.25">
      <c r="A1247" s="1" t="s">
        <v>1125</v>
      </c>
      <c r="B1247" t="str">
        <f>VLOOKUP(A1247,'Customer Names'!A$1:D3582,4,0)</f>
        <v>Sambasivam</v>
      </c>
      <c r="C1247">
        <f>VLOOKUP(A1247,'Medical Examinations'!A$1:B3582,2,0)</f>
        <v>23.25</v>
      </c>
      <c r="D1247">
        <f>VLOOKUP(A1247,'Medical Examinations'!A$1:C3583,3,0)</f>
        <v>11.96</v>
      </c>
      <c r="E1247" s="15" t="str">
        <f>VLOOKUP(A1247,'Medical Examinations'!A$1:D3582,4,0)</f>
        <v>Yes</v>
      </c>
      <c r="F1247" s="15" t="str">
        <f>VLOOKUP(A1247,'Medical Examinations'!A$1:E3582,5,0)</f>
        <v>NO</v>
      </c>
      <c r="G1247" s="15" t="str">
        <f>VLOOKUP(A1247,'Medical Examinations'!A$1:F3582,6,0)</f>
        <v>NO</v>
      </c>
      <c r="H1247" s="15">
        <f>VLOOKUP(A1247,'Medical Examinations'!A$1:G3582,7,0)</f>
        <v>0</v>
      </c>
      <c r="I1247" t="str">
        <f>VLOOKUP(A1247,'Medical Examinations'!A$1:H3581,8,0)</f>
        <v>NO</v>
      </c>
      <c r="J1247" t="str">
        <f>VLOOKUP(A1247,'Medical Examinations'!A$1:J3582,10,0)</f>
        <v>Obesity</v>
      </c>
      <c r="K1247" t="str">
        <f>VLOOKUP(A1247,'Medical Examinations'!A$1:K3581,11,0)</f>
        <v>Diabetes</v>
      </c>
      <c r="L1247" t="str">
        <f>VLOOKUP(A1247,'Hospitalisation Details'!A$1:L3589,12,0)</f>
        <v>6-Sep-1967</v>
      </c>
      <c r="M1247">
        <f>VLOOKUP(A1247,'Hospitalisation Details'!A$1:F3590,6,0)</f>
        <v>8908.4699999999993</v>
      </c>
      <c r="N1247" s="15" t="str">
        <f>VLOOKUP(A1247,'Hospitalisation Details'!A$1:G3589,7,0)</f>
        <v>tier - 3</v>
      </c>
      <c r="O1247" s="15" t="str">
        <f>VLOOKUP(A1247,'Hospitalisation Details'!A$1:H3590,8,0)</f>
        <v>tier - 2</v>
      </c>
      <c r="P1247" t="str">
        <f>VLOOKUP(A1247,'Hospitalisation Details'!A$1:I3590,9,0)</f>
        <v>R1013</v>
      </c>
      <c r="Q1247" s="15">
        <f>VLOOKUP(A1247,'Hospitalisation Details'!A$1:M3590,13,0)</f>
        <v>55</v>
      </c>
    </row>
    <row r="1248" spans="1:17" ht="15" x14ac:dyDescent="0.25">
      <c r="A1248" s="1" t="s">
        <v>1124</v>
      </c>
      <c r="B1248" t="str">
        <f>VLOOKUP(A1248,'Customer Names'!A$1:D3583,4,0)</f>
        <v>Maina</v>
      </c>
      <c r="C1248">
        <f>VLOOKUP(A1248,'Medical Examinations'!A$1:B3583,2,0)</f>
        <v>43.95</v>
      </c>
      <c r="D1248">
        <f>VLOOKUP(A1248,'Medical Examinations'!A$1:C3584,3,0)</f>
        <v>5.17</v>
      </c>
      <c r="E1248" s="15" t="str">
        <f>VLOOKUP(A1248,'Medical Examinations'!A$1:D3583,4,0)</f>
        <v>Yes</v>
      </c>
      <c r="F1248" s="15" t="str">
        <f>VLOOKUP(A1248,'Medical Examinations'!A$1:E3583,5,0)</f>
        <v>NO</v>
      </c>
      <c r="G1248" s="15" t="str">
        <f>VLOOKUP(A1248,'Medical Examinations'!A$1:F3583,6,0)</f>
        <v>Yes</v>
      </c>
      <c r="H1248" s="15">
        <f>VLOOKUP(A1248,'Medical Examinations'!A$1:G3583,7,0)</f>
        <v>1</v>
      </c>
      <c r="I1248" t="str">
        <f>VLOOKUP(A1248,'Medical Examinations'!A$1:H3582,8,0)</f>
        <v>NO</v>
      </c>
      <c r="J1248" t="str">
        <f>VLOOKUP(A1248,'Medical Examinations'!A$1:J3583,10,0)</f>
        <v>NormalWeight</v>
      </c>
      <c r="K1248" t="str">
        <f>VLOOKUP(A1248,'Medical Examinations'!A$1:K3582,11,0)</f>
        <v>Normal</v>
      </c>
      <c r="L1248" t="str">
        <f>VLOOKUP(A1248,'Hospitalisation Details'!A$1:L3590,12,0)</f>
        <v>28-Nov-1997</v>
      </c>
      <c r="M1248">
        <f>VLOOKUP(A1248,'Hospitalisation Details'!A$1:F3591,6,0)</f>
        <v>8906.14</v>
      </c>
      <c r="N1248" s="15" t="str">
        <f>VLOOKUP(A1248,'Hospitalisation Details'!A$1:G3590,7,0)</f>
        <v>tier - 2</v>
      </c>
      <c r="O1248" s="15" t="str">
        <f>VLOOKUP(A1248,'Hospitalisation Details'!A$1:H3591,8,0)</f>
        <v>tier - 2</v>
      </c>
      <c r="P1248" t="str">
        <f>VLOOKUP(A1248,'Hospitalisation Details'!A$1:I3591,9,0)</f>
        <v>R1012</v>
      </c>
      <c r="Q1248" s="15">
        <f>VLOOKUP(A1248,'Hospitalisation Details'!A$1:M3591,13,0)</f>
        <v>25</v>
      </c>
    </row>
    <row r="1249" spans="1:17" ht="15" x14ac:dyDescent="0.25">
      <c r="A1249" s="1" t="s">
        <v>1123</v>
      </c>
      <c r="B1249" t="str">
        <f>VLOOKUP(A1249,'Customer Names'!A$1:D3584,4,0)</f>
        <v>Keshian</v>
      </c>
      <c r="C1249">
        <f>VLOOKUP(A1249,'Medical Examinations'!A$1:B3584,2,0)</f>
        <v>21.85</v>
      </c>
      <c r="D1249">
        <f>VLOOKUP(A1249,'Medical Examinations'!A$1:C3585,3,0)</f>
        <v>8.76</v>
      </c>
      <c r="E1249" s="15" t="str">
        <f>VLOOKUP(A1249,'Medical Examinations'!A$1:D3584,4,0)</f>
        <v>NO</v>
      </c>
      <c r="F1249" s="15" t="str">
        <f>VLOOKUP(A1249,'Medical Examinations'!A$1:E3584,5,0)</f>
        <v>NO</v>
      </c>
      <c r="G1249" s="15" t="str">
        <f>VLOOKUP(A1249,'Medical Examinations'!A$1:F3584,6,0)</f>
        <v>NO</v>
      </c>
      <c r="H1249" s="15">
        <f>VLOOKUP(A1249,'Medical Examinations'!A$1:G3584,7,0)</f>
        <v>0</v>
      </c>
      <c r="I1249" t="str">
        <f>VLOOKUP(A1249,'Medical Examinations'!A$1:H3583,8,0)</f>
        <v>NO</v>
      </c>
      <c r="J1249" t="str">
        <f>VLOOKUP(A1249,'Medical Examinations'!A$1:J3584,10,0)</f>
        <v>Over Weight</v>
      </c>
      <c r="K1249" t="str">
        <f>VLOOKUP(A1249,'Medical Examinations'!A$1:K3583,11,0)</f>
        <v>Diabetes</v>
      </c>
      <c r="L1249" t="str">
        <f>VLOOKUP(A1249,'Hospitalisation Details'!A$1:L3591,12,0)</f>
        <v>16-Dec-1978</v>
      </c>
      <c r="M1249">
        <f>VLOOKUP(A1249,'Hospitalisation Details'!A$1:F3592,6,0)</f>
        <v>8891.14</v>
      </c>
      <c r="N1249" s="15" t="str">
        <f>VLOOKUP(A1249,'Hospitalisation Details'!A$1:G3591,7,0)</f>
        <v>tier - 2</v>
      </c>
      <c r="O1249" s="15" t="str">
        <f>VLOOKUP(A1249,'Hospitalisation Details'!A$1:H3592,8,0)</f>
        <v>tier - 3</v>
      </c>
      <c r="P1249" t="str">
        <f>VLOOKUP(A1249,'Hospitalisation Details'!A$1:I3592,9,0)</f>
        <v>R1017</v>
      </c>
      <c r="Q1249" s="15">
        <f>VLOOKUP(A1249,'Hospitalisation Details'!A$1:M3592,13,0)</f>
        <v>44</v>
      </c>
    </row>
    <row r="1250" spans="1:17" ht="15" x14ac:dyDescent="0.25">
      <c r="A1250" s="1" t="s">
        <v>1122</v>
      </c>
      <c r="B1250" t="str">
        <f>VLOOKUP(A1250,'Customer Names'!A$1:D3585,4,0)</f>
        <v>Maas</v>
      </c>
      <c r="C1250">
        <f>VLOOKUP(A1250,'Medical Examinations'!A$1:B3585,2,0)</f>
        <v>25.73</v>
      </c>
      <c r="D1250">
        <f>VLOOKUP(A1250,'Medical Examinations'!A$1:C3586,3,0)</f>
        <v>7.99</v>
      </c>
      <c r="E1250" s="15" t="str">
        <f>VLOOKUP(A1250,'Medical Examinations'!A$1:D3585,4,0)</f>
        <v>NO</v>
      </c>
      <c r="F1250" s="15" t="str">
        <f>VLOOKUP(A1250,'Medical Examinations'!A$1:E3585,5,0)</f>
        <v>NO</v>
      </c>
      <c r="G1250" s="15" t="str">
        <f>VLOOKUP(A1250,'Medical Examinations'!A$1:F3585,6,0)</f>
        <v>NO</v>
      </c>
      <c r="H1250" s="15">
        <f>VLOOKUP(A1250,'Medical Examinations'!A$1:G3585,7,0)</f>
        <v>2</v>
      </c>
      <c r="I1250" t="str">
        <f>VLOOKUP(A1250,'Medical Examinations'!A$1:H3584,8,0)</f>
        <v>NO</v>
      </c>
      <c r="J1250" t="str">
        <f>VLOOKUP(A1250,'Medical Examinations'!A$1:J3585,10,0)</f>
        <v>Obesity</v>
      </c>
      <c r="K1250" t="str">
        <f>VLOOKUP(A1250,'Medical Examinations'!A$1:K3584,11,0)</f>
        <v>Diabetes</v>
      </c>
      <c r="L1250" t="str">
        <f>VLOOKUP(A1250,'Hospitalisation Details'!A$1:L3592,12,0)</f>
        <v>9-Sep-1973</v>
      </c>
      <c r="M1250">
        <f>VLOOKUP(A1250,'Hospitalisation Details'!A$1:F3593,6,0)</f>
        <v>8890.59</v>
      </c>
      <c r="N1250" s="15" t="str">
        <f>VLOOKUP(A1250,'Hospitalisation Details'!A$1:G3592,7,0)</f>
        <v>tier - 2</v>
      </c>
      <c r="O1250" s="15" t="str">
        <f>VLOOKUP(A1250,'Hospitalisation Details'!A$1:H3593,8,0)</f>
        <v>tier - 3</v>
      </c>
      <c r="P1250" t="str">
        <f>VLOOKUP(A1250,'Hospitalisation Details'!A$1:I3593,9,0)</f>
        <v>R1012</v>
      </c>
      <c r="Q1250" s="15">
        <f>VLOOKUP(A1250,'Hospitalisation Details'!A$1:M3593,13,0)</f>
        <v>49</v>
      </c>
    </row>
    <row r="1251" spans="1:17" ht="15" x14ac:dyDescent="0.25">
      <c r="A1251" s="1" t="s">
        <v>1121</v>
      </c>
      <c r="B1251" t="str">
        <f>VLOOKUP(A1251,'Customer Names'!A$1:D3586,4,0)</f>
        <v>Sinasac</v>
      </c>
      <c r="C1251">
        <f>VLOOKUP(A1251,'Medical Examinations'!A$1:B3586,2,0)</f>
        <v>32.229999999999997</v>
      </c>
      <c r="D1251">
        <f>VLOOKUP(A1251,'Medical Examinations'!A$1:C3587,3,0)</f>
        <v>8.59</v>
      </c>
      <c r="E1251" s="15" t="str">
        <f>VLOOKUP(A1251,'Medical Examinations'!A$1:D3586,4,0)</f>
        <v>NO</v>
      </c>
      <c r="F1251" s="15" t="str">
        <f>VLOOKUP(A1251,'Medical Examinations'!A$1:E3586,5,0)</f>
        <v>NO</v>
      </c>
      <c r="G1251" s="15" t="str">
        <f>VLOOKUP(A1251,'Medical Examinations'!A$1:F3586,6,0)</f>
        <v>NO</v>
      </c>
      <c r="H1251" s="15">
        <f>VLOOKUP(A1251,'Medical Examinations'!A$1:G3586,7,0)</f>
        <v>0</v>
      </c>
      <c r="I1251" t="str">
        <f>VLOOKUP(A1251,'Medical Examinations'!A$1:H3585,8,0)</f>
        <v>NO</v>
      </c>
      <c r="J1251" t="str">
        <f>VLOOKUP(A1251,'Medical Examinations'!A$1:J3586,10,0)</f>
        <v>Obesity</v>
      </c>
      <c r="K1251" t="str">
        <f>VLOOKUP(A1251,'Medical Examinations'!A$1:K3585,11,0)</f>
        <v>Diabetes</v>
      </c>
      <c r="L1251" t="str">
        <f>VLOOKUP(A1251,'Hospitalisation Details'!A$1:L3593,12,0)</f>
        <v>18-Jun-1974</v>
      </c>
      <c r="M1251">
        <f>VLOOKUP(A1251,'Hospitalisation Details'!A$1:F3594,6,0)</f>
        <v>8871.15</v>
      </c>
      <c r="N1251" s="15" t="str">
        <f>VLOOKUP(A1251,'Hospitalisation Details'!A$1:G3593,7,0)</f>
        <v>tier - 2</v>
      </c>
      <c r="O1251" s="15" t="str">
        <f>VLOOKUP(A1251,'Hospitalisation Details'!A$1:H3594,8,0)</f>
        <v>tier - 3</v>
      </c>
      <c r="P1251" t="str">
        <f>VLOOKUP(A1251,'Hospitalisation Details'!A$1:I3594,9,0)</f>
        <v>R1013</v>
      </c>
      <c r="Q1251" s="15">
        <f>VLOOKUP(A1251,'Hospitalisation Details'!A$1:M3594,13,0)</f>
        <v>48</v>
      </c>
    </row>
    <row r="1252" spans="1:17" ht="15" x14ac:dyDescent="0.25">
      <c r="A1252" s="1" t="s">
        <v>1120</v>
      </c>
      <c r="B1252" t="str">
        <f>VLOOKUP(A1252,'Customer Names'!A$1:D3587,4,0)</f>
        <v>Van De Kamp</v>
      </c>
      <c r="C1252">
        <f>VLOOKUP(A1252,'Medical Examinations'!A$1:B3587,2,0)</f>
        <v>32.204999999999998</v>
      </c>
      <c r="D1252">
        <f>VLOOKUP(A1252,'Medical Examinations'!A$1:C3588,3,0)</f>
        <v>6.14</v>
      </c>
      <c r="E1252" s="15" t="str">
        <f>VLOOKUP(A1252,'Medical Examinations'!A$1:D3587,4,0)</f>
        <v>NO</v>
      </c>
      <c r="F1252" s="15" t="str">
        <f>VLOOKUP(A1252,'Medical Examinations'!A$1:E3587,5,0)</f>
        <v>NO</v>
      </c>
      <c r="G1252" s="15" t="str">
        <f>VLOOKUP(A1252,'Medical Examinations'!A$1:F3587,6,0)</f>
        <v>NO</v>
      </c>
      <c r="H1252" s="15">
        <f>VLOOKUP(A1252,'Medical Examinations'!A$1:G3587,7,0)</f>
        <v>2</v>
      </c>
      <c r="I1252" t="str">
        <f>VLOOKUP(A1252,'Medical Examinations'!A$1:H3586,8,0)</f>
        <v>NO</v>
      </c>
      <c r="J1252" t="str">
        <f>VLOOKUP(A1252,'Medical Examinations'!A$1:J3587,10,0)</f>
        <v>Over Weight</v>
      </c>
      <c r="K1252" t="str">
        <f>VLOOKUP(A1252,'Medical Examinations'!A$1:K3586,11,0)</f>
        <v>Pre-Diabetes</v>
      </c>
      <c r="L1252" t="str">
        <f>VLOOKUP(A1252,'Hospitalisation Details'!A$1:L3594,12,0)</f>
        <v>22-Nov-1972</v>
      </c>
      <c r="M1252">
        <f>VLOOKUP(A1252,'Hospitalisation Details'!A$1:F3595,6,0)</f>
        <v>8835.26</v>
      </c>
      <c r="N1252" s="15" t="str">
        <f>VLOOKUP(A1252,'Hospitalisation Details'!A$1:G3594,7,0)</f>
        <v>tier - 3</v>
      </c>
      <c r="O1252" s="15" t="str">
        <f>VLOOKUP(A1252,'Hospitalisation Details'!A$1:H3595,8,0)</f>
        <v>tier - 2</v>
      </c>
      <c r="P1252" t="str">
        <f>VLOOKUP(A1252,'Hospitalisation Details'!A$1:I3595,9,0)</f>
        <v>R1012</v>
      </c>
      <c r="Q1252" s="15">
        <f>VLOOKUP(A1252,'Hospitalisation Details'!A$1:M3595,13,0)</f>
        <v>50</v>
      </c>
    </row>
    <row r="1253" spans="1:17" ht="15" x14ac:dyDescent="0.25">
      <c r="A1253" s="1" t="s">
        <v>1119</v>
      </c>
      <c r="B1253" t="str">
        <f>VLOOKUP(A1253,'Customer Names'!A$1:D3588,4,0)</f>
        <v>Ruffo</v>
      </c>
      <c r="C1253">
        <f>VLOOKUP(A1253,'Medical Examinations'!A$1:B3588,2,0)</f>
        <v>26.41</v>
      </c>
      <c r="D1253">
        <f>VLOOKUP(A1253,'Medical Examinations'!A$1:C3589,3,0)</f>
        <v>4.08</v>
      </c>
      <c r="E1253" s="15" t="str">
        <f>VLOOKUP(A1253,'Medical Examinations'!A$1:D3588,4,0)</f>
        <v>NO</v>
      </c>
      <c r="F1253" s="15" t="str">
        <f>VLOOKUP(A1253,'Medical Examinations'!A$1:E3588,5,0)</f>
        <v>NO</v>
      </c>
      <c r="G1253" s="15" t="str">
        <f>VLOOKUP(A1253,'Medical Examinations'!A$1:F3588,6,0)</f>
        <v>NO</v>
      </c>
      <c r="H1253" s="15">
        <f>VLOOKUP(A1253,'Medical Examinations'!A$1:G3588,7,0)</f>
        <v>2</v>
      </c>
      <c r="I1253" t="str">
        <f>VLOOKUP(A1253,'Medical Examinations'!A$1:H3587,8,0)</f>
        <v>NO</v>
      </c>
      <c r="J1253" t="str">
        <f>VLOOKUP(A1253,'Medical Examinations'!A$1:J3588,10,0)</f>
        <v>Obesity</v>
      </c>
      <c r="K1253" t="str">
        <f>VLOOKUP(A1253,'Medical Examinations'!A$1:K3587,11,0)</f>
        <v>Normal</v>
      </c>
      <c r="L1253" t="str">
        <f>VLOOKUP(A1253,'Hospitalisation Details'!A$1:L3595,12,0)</f>
        <v>14-Nov-1972</v>
      </c>
      <c r="M1253">
        <f>VLOOKUP(A1253,'Hospitalisation Details'!A$1:F3596,6,0)</f>
        <v>8827.2099999999991</v>
      </c>
      <c r="N1253" s="15" t="str">
        <f>VLOOKUP(A1253,'Hospitalisation Details'!A$1:G3595,7,0)</f>
        <v>tier - 3</v>
      </c>
      <c r="O1253" s="15" t="str">
        <f>VLOOKUP(A1253,'Hospitalisation Details'!A$1:H3596,8,0)</f>
        <v>tier - 1</v>
      </c>
      <c r="P1253" t="str">
        <f>VLOOKUP(A1253,'Hospitalisation Details'!A$1:I3596,9,0)</f>
        <v>R1012</v>
      </c>
      <c r="Q1253" s="15">
        <f>VLOOKUP(A1253,'Hospitalisation Details'!A$1:M3596,13,0)</f>
        <v>50</v>
      </c>
    </row>
    <row r="1254" spans="1:17" ht="15" x14ac:dyDescent="0.25">
      <c r="A1254" s="1" t="s">
        <v>1118</v>
      </c>
      <c r="B1254" t="str">
        <f>VLOOKUP(A1254,'Customer Names'!A$1:D3589,4,0)</f>
        <v>Long</v>
      </c>
      <c r="C1254">
        <f>VLOOKUP(A1254,'Medical Examinations'!A$1:B3589,2,0)</f>
        <v>30.2</v>
      </c>
      <c r="D1254">
        <f>VLOOKUP(A1254,'Medical Examinations'!A$1:C3590,3,0)</f>
        <v>6.25</v>
      </c>
      <c r="E1254" s="15" t="str">
        <f>VLOOKUP(A1254,'Medical Examinations'!A$1:D3589,4,0)</f>
        <v>Yes</v>
      </c>
      <c r="F1254" s="15" t="str">
        <f>VLOOKUP(A1254,'Medical Examinations'!A$1:E3589,5,0)</f>
        <v>NO</v>
      </c>
      <c r="G1254" s="15" t="str">
        <f>VLOOKUP(A1254,'Medical Examinations'!A$1:F3589,6,0)</f>
        <v>NO</v>
      </c>
      <c r="H1254" s="15">
        <f>VLOOKUP(A1254,'Medical Examinations'!A$1:G3589,7,0)</f>
        <v>0</v>
      </c>
      <c r="I1254" t="str">
        <f>VLOOKUP(A1254,'Medical Examinations'!A$1:H3588,8,0)</f>
        <v>NO</v>
      </c>
      <c r="J1254" t="str">
        <f>VLOOKUP(A1254,'Medical Examinations'!A$1:J3589,10,0)</f>
        <v>Obesity</v>
      </c>
      <c r="K1254" t="str">
        <f>VLOOKUP(A1254,'Medical Examinations'!A$1:K3588,11,0)</f>
        <v>Pre-Diabetes</v>
      </c>
      <c r="L1254" t="str">
        <f>VLOOKUP(A1254,'Hospitalisation Details'!A$1:L3596,12,0)</f>
        <v>14-Jul-1976</v>
      </c>
      <c r="M1254">
        <f>VLOOKUP(A1254,'Hospitalisation Details'!A$1:F3597,6,0)</f>
        <v>8825.09</v>
      </c>
      <c r="N1254" s="15" t="str">
        <f>VLOOKUP(A1254,'Hospitalisation Details'!A$1:G3596,7,0)</f>
        <v>tier - 2</v>
      </c>
      <c r="O1254" s="15" t="str">
        <f>VLOOKUP(A1254,'Hospitalisation Details'!A$1:H3597,8,0)</f>
        <v>tier - 3</v>
      </c>
      <c r="P1254" t="str">
        <f>VLOOKUP(A1254,'Hospitalisation Details'!A$1:I3597,9,0)</f>
        <v>R1011</v>
      </c>
      <c r="Q1254" s="15">
        <f>VLOOKUP(A1254,'Hospitalisation Details'!A$1:M3597,13,0)</f>
        <v>46</v>
      </c>
    </row>
    <row r="1255" spans="1:17" ht="15" x14ac:dyDescent="0.25">
      <c r="A1255" s="1" t="s">
        <v>1117</v>
      </c>
      <c r="B1255" t="str">
        <f>VLOOKUP(A1255,'Customer Names'!A$1:D3590,4,0)</f>
        <v>Rohde</v>
      </c>
      <c r="C1255">
        <f>VLOOKUP(A1255,'Medical Examinations'!A$1:B3590,2,0)</f>
        <v>31.26</v>
      </c>
      <c r="D1255">
        <f>VLOOKUP(A1255,'Medical Examinations'!A$1:C3591,3,0)</f>
        <v>5.94</v>
      </c>
      <c r="E1255" s="15" t="str">
        <f>VLOOKUP(A1255,'Medical Examinations'!A$1:D3590,4,0)</f>
        <v>Yes</v>
      </c>
      <c r="F1255" s="15" t="str">
        <f>VLOOKUP(A1255,'Medical Examinations'!A$1:E3590,5,0)</f>
        <v>NO</v>
      </c>
      <c r="G1255" s="15" t="str">
        <f>VLOOKUP(A1255,'Medical Examinations'!A$1:F3590,6,0)</f>
        <v>NO</v>
      </c>
      <c r="H1255" s="15">
        <f>VLOOKUP(A1255,'Medical Examinations'!A$1:G3590,7,0)</f>
        <v>1</v>
      </c>
      <c r="I1255" t="str">
        <f>VLOOKUP(A1255,'Medical Examinations'!A$1:H3589,8,0)</f>
        <v>NO</v>
      </c>
      <c r="J1255" t="str">
        <f>VLOOKUP(A1255,'Medical Examinations'!A$1:J3590,10,0)</f>
        <v>Obesity</v>
      </c>
      <c r="K1255" t="str">
        <f>VLOOKUP(A1255,'Medical Examinations'!A$1:K3589,11,0)</f>
        <v>Pre-Diabetes</v>
      </c>
      <c r="L1255" t="str">
        <f>VLOOKUP(A1255,'Hospitalisation Details'!A$1:L3597,12,0)</f>
        <v>22-Aug-1988</v>
      </c>
      <c r="M1255">
        <f>VLOOKUP(A1255,'Hospitalisation Details'!A$1:F3598,6,0)</f>
        <v>8824.27</v>
      </c>
      <c r="N1255" s="15" t="str">
        <f>VLOOKUP(A1255,'Hospitalisation Details'!A$1:G3597,7,0)</f>
        <v>tier - 2</v>
      </c>
      <c r="O1255" s="15" t="str">
        <f>VLOOKUP(A1255,'Hospitalisation Details'!A$1:H3598,8,0)</f>
        <v>tier - 1</v>
      </c>
      <c r="P1255" t="str">
        <f>VLOOKUP(A1255,'Hospitalisation Details'!A$1:I3598,9,0)</f>
        <v>R1025</v>
      </c>
      <c r="Q1255" s="15">
        <f>VLOOKUP(A1255,'Hospitalisation Details'!A$1:M3598,13,0)</f>
        <v>34</v>
      </c>
    </row>
    <row r="1256" spans="1:17" ht="15" x14ac:dyDescent="0.25">
      <c r="A1256" s="1" t="s">
        <v>1116</v>
      </c>
      <c r="B1256" t="str">
        <f>VLOOKUP(A1256,'Customer Names'!A$1:D3591,4,0)</f>
        <v>Bonzi</v>
      </c>
      <c r="C1256">
        <f>VLOOKUP(A1256,'Medical Examinations'!A$1:B3591,2,0)</f>
        <v>33.725000000000001</v>
      </c>
      <c r="D1256">
        <f>VLOOKUP(A1256,'Medical Examinations'!A$1:C3592,3,0)</f>
        <v>6.45</v>
      </c>
      <c r="E1256" s="15" t="str">
        <f>VLOOKUP(A1256,'Medical Examinations'!A$1:D3591,4,0)</f>
        <v>Yes</v>
      </c>
      <c r="F1256" s="15" t="str">
        <f>VLOOKUP(A1256,'Medical Examinations'!A$1:E3591,5,0)</f>
        <v>NO</v>
      </c>
      <c r="G1256" s="15" t="str">
        <f>VLOOKUP(A1256,'Medical Examinations'!A$1:F3591,6,0)</f>
        <v>NO</v>
      </c>
      <c r="H1256" s="15">
        <f>VLOOKUP(A1256,'Medical Examinations'!A$1:G3591,7,0)</f>
        <v>0</v>
      </c>
      <c r="I1256" t="str">
        <f>VLOOKUP(A1256,'Medical Examinations'!A$1:H3590,8,0)</f>
        <v>NO</v>
      </c>
      <c r="J1256" t="str">
        <f>VLOOKUP(A1256,'Medical Examinations'!A$1:J3591,10,0)</f>
        <v>Over Weight</v>
      </c>
      <c r="K1256" t="str">
        <f>VLOOKUP(A1256,'Medical Examinations'!A$1:K3590,11,0)</f>
        <v>Pre-Diabetes</v>
      </c>
      <c r="L1256" t="str">
        <f>VLOOKUP(A1256,'Hospitalisation Details'!A$1:L3598,12,0)</f>
        <v>19-Oct-1976</v>
      </c>
      <c r="M1256">
        <f>VLOOKUP(A1256,'Hospitalisation Details'!A$1:F3599,6,0)</f>
        <v>8823.99</v>
      </c>
      <c r="N1256" s="15" t="str">
        <f>VLOOKUP(A1256,'Hospitalisation Details'!A$1:G3598,7,0)</f>
        <v>tier - 2</v>
      </c>
      <c r="O1256" s="15" t="str">
        <f>VLOOKUP(A1256,'Hospitalisation Details'!A$1:H3599,8,0)</f>
        <v>tier - 3</v>
      </c>
      <c r="P1256" t="str">
        <f>VLOOKUP(A1256,'Hospitalisation Details'!A$1:I3599,9,0)</f>
        <v>R1024</v>
      </c>
      <c r="Q1256" s="15">
        <f>VLOOKUP(A1256,'Hospitalisation Details'!A$1:M3599,13,0)</f>
        <v>46</v>
      </c>
    </row>
    <row r="1257" spans="1:17" ht="15" x14ac:dyDescent="0.25">
      <c r="A1257" s="1" t="s">
        <v>1115</v>
      </c>
      <c r="B1257" t="str">
        <f>VLOOKUP(A1257,'Customer Names'!A$1:D3592,4,0)</f>
        <v>Moore</v>
      </c>
      <c r="C1257">
        <f>VLOOKUP(A1257,'Medical Examinations'!A$1:B3592,2,0)</f>
        <v>28.9</v>
      </c>
      <c r="D1257">
        <f>VLOOKUP(A1257,'Medical Examinations'!A$1:C3593,3,0)</f>
        <v>5.74</v>
      </c>
      <c r="E1257" s="15" t="str">
        <f>VLOOKUP(A1257,'Medical Examinations'!A$1:D3592,4,0)</f>
        <v>Yes</v>
      </c>
      <c r="F1257" s="15" t="str">
        <f>VLOOKUP(A1257,'Medical Examinations'!A$1:E3592,5,0)</f>
        <v>NO</v>
      </c>
      <c r="G1257" s="15" t="str">
        <f>VLOOKUP(A1257,'Medical Examinations'!A$1:F3592,6,0)</f>
        <v>NO</v>
      </c>
      <c r="H1257" s="15">
        <f>VLOOKUP(A1257,'Medical Examinations'!A$1:G3592,7,0)</f>
        <v>0</v>
      </c>
      <c r="I1257" t="str">
        <f>VLOOKUP(A1257,'Medical Examinations'!A$1:H3591,8,0)</f>
        <v>NO</v>
      </c>
      <c r="J1257" t="str">
        <f>VLOOKUP(A1257,'Medical Examinations'!A$1:J3592,10,0)</f>
        <v>Obesity</v>
      </c>
      <c r="K1257" t="str">
        <f>VLOOKUP(A1257,'Medical Examinations'!A$1:K3591,11,0)</f>
        <v>Pre-Diabetes</v>
      </c>
      <c r="L1257" t="str">
        <f>VLOOKUP(A1257,'Hospitalisation Details'!A$1:L3599,12,0)</f>
        <v>14-Jun-1976</v>
      </c>
      <c r="M1257">
        <f>VLOOKUP(A1257,'Hospitalisation Details'!A$1:F3600,6,0)</f>
        <v>8823.2800000000007</v>
      </c>
      <c r="N1257" s="15" t="str">
        <f>VLOOKUP(A1257,'Hospitalisation Details'!A$1:G3599,7,0)</f>
        <v>tier - 2</v>
      </c>
      <c r="O1257" s="15" t="str">
        <f>VLOOKUP(A1257,'Hospitalisation Details'!A$1:H3600,8,0)</f>
        <v>tier - 1</v>
      </c>
      <c r="P1257" t="str">
        <f>VLOOKUP(A1257,'Hospitalisation Details'!A$1:I3600,9,0)</f>
        <v>R1011</v>
      </c>
      <c r="Q1257" s="15">
        <f>VLOOKUP(A1257,'Hospitalisation Details'!A$1:M3600,13,0)</f>
        <v>46</v>
      </c>
    </row>
    <row r="1258" spans="1:17" ht="15" x14ac:dyDescent="0.25">
      <c r="A1258" s="1" t="s">
        <v>1114</v>
      </c>
      <c r="B1258" t="str">
        <f>VLOOKUP(A1258,'Customer Names'!A$1:D3593,4,0)</f>
        <v>McGrane</v>
      </c>
      <c r="C1258">
        <f>VLOOKUP(A1258,'Medical Examinations'!A$1:B3593,2,0)</f>
        <v>45.69</v>
      </c>
      <c r="D1258">
        <f>VLOOKUP(A1258,'Medical Examinations'!A$1:C3594,3,0)</f>
        <v>4.43</v>
      </c>
      <c r="E1258" s="15" t="str">
        <f>VLOOKUP(A1258,'Medical Examinations'!A$1:D3593,4,0)</f>
        <v>Yes</v>
      </c>
      <c r="F1258" s="15" t="str">
        <f>VLOOKUP(A1258,'Medical Examinations'!A$1:E3593,5,0)</f>
        <v>NO</v>
      </c>
      <c r="G1258" s="15" t="str">
        <f>VLOOKUP(A1258,'Medical Examinations'!A$1:F3593,6,0)</f>
        <v>NO</v>
      </c>
      <c r="H1258" s="15">
        <f>VLOOKUP(A1258,'Medical Examinations'!A$1:G3593,7,0)</f>
        <v>0</v>
      </c>
      <c r="I1258" t="str">
        <f>VLOOKUP(A1258,'Medical Examinations'!A$1:H3592,8,0)</f>
        <v>NO</v>
      </c>
      <c r="J1258" t="str">
        <f>VLOOKUP(A1258,'Medical Examinations'!A$1:J3593,10,0)</f>
        <v>NormalWeight</v>
      </c>
      <c r="K1258" t="str">
        <f>VLOOKUP(A1258,'Medical Examinations'!A$1:K3592,11,0)</f>
        <v>Normal</v>
      </c>
      <c r="L1258" t="str">
        <f>VLOOKUP(A1258,'Hospitalisation Details'!A$1:L3600,12,0)</f>
        <v>7-Nov-2001</v>
      </c>
      <c r="M1258">
        <f>VLOOKUP(A1258,'Hospitalisation Details'!A$1:F3601,6,0)</f>
        <v>8821.8799999999992</v>
      </c>
      <c r="N1258" s="15" t="str">
        <f>VLOOKUP(A1258,'Hospitalisation Details'!A$1:G3600,7,0)</f>
        <v>tier - 2</v>
      </c>
      <c r="O1258" s="15" t="str">
        <f>VLOOKUP(A1258,'Hospitalisation Details'!A$1:H3601,8,0)</f>
        <v>tier - 3</v>
      </c>
      <c r="P1258" t="str">
        <f>VLOOKUP(A1258,'Hospitalisation Details'!A$1:I3601,9,0)</f>
        <v>R1023</v>
      </c>
      <c r="Q1258" s="15">
        <f>VLOOKUP(A1258,'Hospitalisation Details'!A$1:M3601,13,0)</f>
        <v>21</v>
      </c>
    </row>
    <row r="1259" spans="1:17" ht="15" x14ac:dyDescent="0.25">
      <c r="A1259" s="1" t="s">
        <v>1113</v>
      </c>
      <c r="B1259" t="str">
        <f>VLOOKUP(A1259,'Customer Names'!A$1:D3594,4,0)</f>
        <v>Stepnowski</v>
      </c>
      <c r="C1259">
        <f>VLOOKUP(A1259,'Medical Examinations'!A$1:B3594,2,0)</f>
        <v>21.03</v>
      </c>
      <c r="D1259">
        <f>VLOOKUP(A1259,'Medical Examinations'!A$1:C3595,3,0)</f>
        <v>6.5</v>
      </c>
      <c r="E1259" s="15" t="str">
        <f>VLOOKUP(A1259,'Medical Examinations'!A$1:D3594,4,0)</f>
        <v>NO</v>
      </c>
      <c r="F1259" s="15" t="str">
        <f>VLOOKUP(A1259,'Medical Examinations'!A$1:E3594,5,0)</f>
        <v>NO</v>
      </c>
      <c r="G1259" s="15" t="str">
        <f>VLOOKUP(A1259,'Medical Examinations'!A$1:F3594,6,0)</f>
        <v>NO</v>
      </c>
      <c r="H1259" s="15">
        <f>VLOOKUP(A1259,'Medical Examinations'!A$1:G3594,7,0)</f>
        <v>0</v>
      </c>
      <c r="I1259" t="str">
        <f>VLOOKUP(A1259,'Medical Examinations'!A$1:H3593,8,0)</f>
        <v>NO</v>
      </c>
      <c r="J1259" t="str">
        <f>VLOOKUP(A1259,'Medical Examinations'!A$1:J3594,10,0)</f>
        <v>Obesity</v>
      </c>
      <c r="K1259" t="str">
        <f>VLOOKUP(A1259,'Medical Examinations'!A$1:K3593,11,0)</f>
        <v>Diabetes</v>
      </c>
      <c r="L1259" t="str">
        <f>VLOOKUP(A1259,'Hospitalisation Details'!A$1:L3601,12,0)</f>
        <v>29-Aug-1965</v>
      </c>
      <c r="M1259">
        <f>VLOOKUP(A1259,'Hospitalisation Details'!A$1:F3602,6,0)</f>
        <v>8800.49</v>
      </c>
      <c r="N1259" s="15" t="str">
        <f>VLOOKUP(A1259,'Hospitalisation Details'!A$1:G3601,7,0)</f>
        <v>tier - 3</v>
      </c>
      <c r="O1259" s="15" t="str">
        <f>VLOOKUP(A1259,'Hospitalisation Details'!A$1:H3602,8,0)</f>
        <v>tier - 2</v>
      </c>
      <c r="P1259" t="str">
        <f>VLOOKUP(A1259,'Hospitalisation Details'!A$1:I3602,9,0)</f>
        <v>R1013</v>
      </c>
      <c r="Q1259" s="15">
        <f>VLOOKUP(A1259,'Hospitalisation Details'!A$1:M3602,13,0)</f>
        <v>57</v>
      </c>
    </row>
    <row r="1260" spans="1:17" ht="15" x14ac:dyDescent="0.25">
      <c r="A1260" s="1" t="s">
        <v>1112</v>
      </c>
      <c r="B1260" t="str">
        <f>VLOOKUP(A1260,'Customer Names'!A$1:D3595,4,0)</f>
        <v>Merkle</v>
      </c>
      <c r="C1260">
        <f>VLOOKUP(A1260,'Medical Examinations'!A$1:B3595,2,0)</f>
        <v>37</v>
      </c>
      <c r="D1260">
        <f>VLOOKUP(A1260,'Medical Examinations'!A$1:C3596,3,0)</f>
        <v>8.75</v>
      </c>
      <c r="E1260" s="15" t="str">
        <f>VLOOKUP(A1260,'Medical Examinations'!A$1:D3595,4,0)</f>
        <v>NO</v>
      </c>
      <c r="F1260" s="15" t="str">
        <f>VLOOKUP(A1260,'Medical Examinations'!A$1:E3595,5,0)</f>
        <v>NO</v>
      </c>
      <c r="G1260" s="15" t="str">
        <f>VLOOKUP(A1260,'Medical Examinations'!A$1:F3595,6,0)</f>
        <v>NO</v>
      </c>
      <c r="H1260" s="15">
        <f>VLOOKUP(A1260,'Medical Examinations'!A$1:G3595,7,0)</f>
        <v>0</v>
      </c>
      <c r="I1260" t="str">
        <f>VLOOKUP(A1260,'Medical Examinations'!A$1:H3594,8,0)</f>
        <v>NO</v>
      </c>
      <c r="J1260" t="str">
        <f>VLOOKUP(A1260,'Medical Examinations'!A$1:J3595,10,0)</f>
        <v>Over Weight</v>
      </c>
      <c r="K1260" t="str">
        <f>VLOOKUP(A1260,'Medical Examinations'!A$1:K3594,11,0)</f>
        <v>Diabetes</v>
      </c>
      <c r="L1260" t="str">
        <f>VLOOKUP(A1260,'Hospitalisation Details'!A$1:L3602,12,0)</f>
        <v>18-Jun-1971</v>
      </c>
      <c r="M1260">
        <f>VLOOKUP(A1260,'Hospitalisation Details'!A$1:F3603,6,0)</f>
        <v>8798.59</v>
      </c>
      <c r="N1260" s="15" t="str">
        <f>VLOOKUP(A1260,'Hospitalisation Details'!A$1:G3602,7,0)</f>
        <v>tier - 2</v>
      </c>
      <c r="O1260" s="15" t="str">
        <f>VLOOKUP(A1260,'Hospitalisation Details'!A$1:H3603,8,0)</f>
        <v>tier - 1</v>
      </c>
      <c r="P1260" t="str">
        <f>VLOOKUP(A1260,'Hospitalisation Details'!A$1:I3603,9,0)</f>
        <v>R1011</v>
      </c>
      <c r="Q1260" s="15">
        <f>VLOOKUP(A1260,'Hospitalisation Details'!A$1:M3603,13,0)</f>
        <v>51</v>
      </c>
    </row>
    <row r="1261" spans="1:17" ht="15" x14ac:dyDescent="0.25">
      <c r="A1261" s="1" t="s">
        <v>1111</v>
      </c>
      <c r="B1261" t="str">
        <f>VLOOKUP(A1261,'Customer Names'!A$1:D3596,4,0)</f>
        <v>Schaefer</v>
      </c>
      <c r="C1261">
        <f>VLOOKUP(A1261,'Medical Examinations'!A$1:B3596,2,0)</f>
        <v>25.4</v>
      </c>
      <c r="D1261">
        <f>VLOOKUP(A1261,'Medical Examinations'!A$1:C3597,3,0)</f>
        <v>11.96</v>
      </c>
      <c r="E1261" s="15" t="str">
        <f>VLOOKUP(A1261,'Medical Examinations'!A$1:D3596,4,0)</f>
        <v>NO</v>
      </c>
      <c r="F1261" s="15" t="str">
        <f>VLOOKUP(A1261,'Medical Examinations'!A$1:E3596,5,0)</f>
        <v>NO</v>
      </c>
      <c r="G1261" s="15" t="str">
        <f>VLOOKUP(A1261,'Medical Examinations'!A$1:F3596,6,0)</f>
        <v>NO</v>
      </c>
      <c r="H1261" s="15">
        <f>VLOOKUP(A1261,'Medical Examinations'!A$1:G3596,7,0)</f>
        <v>0</v>
      </c>
      <c r="I1261" t="str">
        <f>VLOOKUP(A1261,'Medical Examinations'!A$1:H3595,8,0)</f>
        <v>NO</v>
      </c>
      <c r="J1261" t="str">
        <f>VLOOKUP(A1261,'Medical Examinations'!A$1:J3596,10,0)</f>
        <v>Obesity</v>
      </c>
      <c r="K1261" t="str">
        <f>VLOOKUP(A1261,'Medical Examinations'!A$1:K3595,11,0)</f>
        <v>Diabetes</v>
      </c>
      <c r="L1261" t="str">
        <f>VLOOKUP(A1261,'Hospitalisation Details'!A$1:L3603,12,0)</f>
        <v>23-Aug-1971</v>
      </c>
      <c r="M1261">
        <f>VLOOKUP(A1261,'Hospitalisation Details'!A$1:F3604,6,0)</f>
        <v>8782.4699999999993</v>
      </c>
      <c r="N1261" s="15" t="str">
        <f>VLOOKUP(A1261,'Hospitalisation Details'!A$1:G3603,7,0)</f>
        <v>tier - 2</v>
      </c>
      <c r="O1261" s="15" t="str">
        <f>VLOOKUP(A1261,'Hospitalisation Details'!A$1:H3604,8,0)</f>
        <v>tier - 3</v>
      </c>
      <c r="P1261" t="str">
        <f>VLOOKUP(A1261,'Hospitalisation Details'!A$1:I3604,9,0)</f>
        <v>R1011</v>
      </c>
      <c r="Q1261" s="15">
        <f>VLOOKUP(A1261,'Hospitalisation Details'!A$1:M3604,13,0)</f>
        <v>51</v>
      </c>
    </row>
    <row r="1262" spans="1:17" ht="15" x14ac:dyDescent="0.25">
      <c r="A1262" s="1" t="s">
        <v>1110</v>
      </c>
      <c r="B1262" t="str">
        <f>VLOOKUP(A1262,'Customer Names'!A$1:D3597,4,0)</f>
        <v>Vigneron</v>
      </c>
      <c r="C1262">
        <f>VLOOKUP(A1262,'Medical Examinations'!A$1:B3597,2,0)</f>
        <v>32.299999999999997</v>
      </c>
      <c r="D1262">
        <f>VLOOKUP(A1262,'Medical Examinations'!A$1:C3598,3,0)</f>
        <v>10.54</v>
      </c>
      <c r="E1262" s="15" t="str">
        <f>VLOOKUP(A1262,'Medical Examinations'!A$1:D3597,4,0)</f>
        <v>NO</v>
      </c>
      <c r="F1262" s="15" t="str">
        <f>VLOOKUP(A1262,'Medical Examinations'!A$1:E3597,5,0)</f>
        <v>NO</v>
      </c>
      <c r="G1262" s="15" t="str">
        <f>VLOOKUP(A1262,'Medical Examinations'!A$1:F3597,6,0)</f>
        <v>NO</v>
      </c>
      <c r="H1262" s="15">
        <f>VLOOKUP(A1262,'Medical Examinations'!A$1:G3597,7,0)</f>
        <v>0</v>
      </c>
      <c r="I1262" t="str">
        <f>VLOOKUP(A1262,'Medical Examinations'!A$1:H3596,8,0)</f>
        <v>NO</v>
      </c>
      <c r="J1262" t="str">
        <f>VLOOKUP(A1262,'Medical Examinations'!A$1:J3597,10,0)</f>
        <v>NormalWeight</v>
      </c>
      <c r="K1262" t="str">
        <f>VLOOKUP(A1262,'Medical Examinations'!A$1:K3596,11,0)</f>
        <v>Diabetes</v>
      </c>
      <c r="L1262" t="str">
        <f>VLOOKUP(A1262,'Hospitalisation Details'!A$1:L3604,12,0)</f>
        <v>6-Sep-1974</v>
      </c>
      <c r="M1262">
        <f>VLOOKUP(A1262,'Hospitalisation Details'!A$1:F3605,6,0)</f>
        <v>8765.25</v>
      </c>
      <c r="N1262" s="15" t="str">
        <f>VLOOKUP(A1262,'Hospitalisation Details'!A$1:G3604,7,0)</f>
        <v>tier - 2</v>
      </c>
      <c r="O1262" s="15" t="str">
        <f>VLOOKUP(A1262,'Hospitalisation Details'!A$1:H3605,8,0)</f>
        <v>tier - 3</v>
      </c>
      <c r="P1262" t="str">
        <f>VLOOKUP(A1262,'Hospitalisation Details'!A$1:I3605,9,0)</f>
        <v>R1012</v>
      </c>
      <c r="Q1262" s="15">
        <f>VLOOKUP(A1262,'Hospitalisation Details'!A$1:M3605,13,0)</f>
        <v>48</v>
      </c>
    </row>
    <row r="1263" spans="1:17" ht="15" x14ac:dyDescent="0.25">
      <c r="A1263" s="1" t="s">
        <v>1109</v>
      </c>
      <c r="B1263" t="str">
        <f>VLOOKUP(A1263,'Customer Names'!A$1:D3598,4,0)</f>
        <v>Mucci</v>
      </c>
      <c r="C1263">
        <f>VLOOKUP(A1263,'Medical Examinations'!A$1:B3598,2,0)</f>
        <v>23.94</v>
      </c>
      <c r="D1263">
        <f>VLOOKUP(A1263,'Medical Examinations'!A$1:C3599,3,0)</f>
        <v>4.54</v>
      </c>
      <c r="E1263" s="15" t="str">
        <f>VLOOKUP(A1263,'Medical Examinations'!A$1:D3598,4,0)</f>
        <v>Yes</v>
      </c>
      <c r="F1263" s="15" t="str">
        <f>VLOOKUP(A1263,'Medical Examinations'!A$1:E3598,5,0)</f>
        <v>NO</v>
      </c>
      <c r="G1263" s="15" t="str">
        <f>VLOOKUP(A1263,'Medical Examinations'!A$1:F3598,6,0)</f>
        <v>Yes</v>
      </c>
      <c r="H1263" s="15">
        <f>VLOOKUP(A1263,'Medical Examinations'!A$1:G3598,7,0)</f>
        <v>1</v>
      </c>
      <c r="I1263" t="str">
        <f>VLOOKUP(A1263,'Medical Examinations'!A$1:H3597,8,0)</f>
        <v>NO</v>
      </c>
      <c r="J1263" t="str">
        <f>VLOOKUP(A1263,'Medical Examinations'!A$1:J3598,10,0)</f>
        <v>Obesity</v>
      </c>
      <c r="K1263" t="str">
        <f>VLOOKUP(A1263,'Medical Examinations'!A$1:K3597,11,0)</f>
        <v>Normal</v>
      </c>
      <c r="L1263" t="str">
        <f>VLOOKUP(A1263,'Hospitalisation Details'!A$1:L3605,12,0)</f>
        <v>9-Sep-1969</v>
      </c>
      <c r="M1263">
        <f>VLOOKUP(A1263,'Hospitalisation Details'!A$1:F3606,6,0)</f>
        <v>8760.1200000000008</v>
      </c>
      <c r="N1263" s="15" t="str">
        <f>VLOOKUP(A1263,'Hospitalisation Details'!A$1:G3605,7,0)</f>
        <v>tier - 2</v>
      </c>
      <c r="O1263" s="15" t="str">
        <f>VLOOKUP(A1263,'Hospitalisation Details'!A$1:H3606,8,0)</f>
        <v>tier - 1</v>
      </c>
      <c r="P1263" t="str">
        <f>VLOOKUP(A1263,'Hospitalisation Details'!A$1:I3606,9,0)</f>
        <v>R1013</v>
      </c>
      <c r="Q1263" s="15">
        <f>VLOOKUP(A1263,'Hospitalisation Details'!A$1:M3606,13,0)</f>
        <v>53</v>
      </c>
    </row>
    <row r="1264" spans="1:17" ht="15" x14ac:dyDescent="0.25">
      <c r="A1264" s="1" t="s">
        <v>1108</v>
      </c>
      <c r="B1264" t="str">
        <f>VLOOKUP(A1264,'Customer Names'!A$1:D3599,4,0)</f>
        <v>MacDonald</v>
      </c>
      <c r="C1264">
        <f>VLOOKUP(A1264,'Medical Examinations'!A$1:B3599,2,0)</f>
        <v>46.4</v>
      </c>
      <c r="D1264">
        <f>VLOOKUP(A1264,'Medical Examinations'!A$1:C3600,3,0)</f>
        <v>5.71</v>
      </c>
      <c r="E1264" s="15" t="str">
        <f>VLOOKUP(A1264,'Medical Examinations'!A$1:D3599,4,0)</f>
        <v>NO</v>
      </c>
      <c r="F1264" s="15" t="str">
        <f>VLOOKUP(A1264,'Medical Examinations'!A$1:E3599,5,0)</f>
        <v>NO</v>
      </c>
      <c r="G1264" s="15" t="str">
        <f>VLOOKUP(A1264,'Medical Examinations'!A$1:F3599,6,0)</f>
        <v>NO</v>
      </c>
      <c r="H1264" s="15">
        <f>VLOOKUP(A1264,'Medical Examinations'!A$1:G3599,7,0)</f>
        <v>0</v>
      </c>
      <c r="I1264" t="str">
        <f>VLOOKUP(A1264,'Medical Examinations'!A$1:H3598,8,0)</f>
        <v>NO</v>
      </c>
      <c r="J1264" t="str">
        <f>VLOOKUP(A1264,'Medical Examinations'!A$1:J3599,10,0)</f>
        <v>Obesity</v>
      </c>
      <c r="K1264" t="str">
        <f>VLOOKUP(A1264,'Medical Examinations'!A$1:K3598,11,0)</f>
        <v>Pre-Diabetes</v>
      </c>
      <c r="L1264" t="str">
        <f>VLOOKUP(A1264,'Hospitalisation Details'!A$1:L3606,12,0)</f>
        <v>23-Aug-1999</v>
      </c>
      <c r="M1264">
        <f>VLOOKUP(A1264,'Hospitalisation Details'!A$1:F3607,6,0)</f>
        <v>8747.68</v>
      </c>
      <c r="N1264" s="15" t="str">
        <f>VLOOKUP(A1264,'Hospitalisation Details'!A$1:G3606,7,0)</f>
        <v>tier - 2</v>
      </c>
      <c r="O1264" s="15" t="str">
        <f>VLOOKUP(A1264,'Hospitalisation Details'!A$1:H3607,8,0)</f>
        <v>tier - 3</v>
      </c>
      <c r="P1264" t="str">
        <f>VLOOKUP(A1264,'Hospitalisation Details'!A$1:I3607,9,0)</f>
        <v>R1011</v>
      </c>
      <c r="Q1264" s="15">
        <f>VLOOKUP(A1264,'Hospitalisation Details'!A$1:M3607,13,0)</f>
        <v>23</v>
      </c>
    </row>
    <row r="1265" spans="1:17" ht="15" x14ac:dyDescent="0.25">
      <c r="A1265" s="1" t="s">
        <v>1107</v>
      </c>
      <c r="B1265" t="str">
        <f>VLOOKUP(A1265,'Customer Names'!A$1:D3600,4,0)</f>
        <v>Deng</v>
      </c>
      <c r="C1265">
        <f>VLOOKUP(A1265,'Medical Examinations'!A$1:B3600,2,0)</f>
        <v>40.375</v>
      </c>
      <c r="D1265">
        <f>VLOOKUP(A1265,'Medical Examinations'!A$1:C3601,3,0)</f>
        <v>6.25</v>
      </c>
      <c r="E1265" s="15" t="str">
        <f>VLOOKUP(A1265,'Medical Examinations'!A$1:D3600,4,0)</f>
        <v>Yes</v>
      </c>
      <c r="F1265" s="15" t="str">
        <f>VLOOKUP(A1265,'Medical Examinations'!A$1:E3600,5,0)</f>
        <v>NO</v>
      </c>
      <c r="G1265" s="15" t="str">
        <f>VLOOKUP(A1265,'Medical Examinations'!A$1:F3600,6,0)</f>
        <v>NO</v>
      </c>
      <c r="H1265" s="15">
        <f>VLOOKUP(A1265,'Medical Examinations'!A$1:G3600,7,0)</f>
        <v>0</v>
      </c>
      <c r="I1265" t="str">
        <f>VLOOKUP(A1265,'Medical Examinations'!A$1:H3599,8,0)</f>
        <v>NO</v>
      </c>
      <c r="J1265" t="str">
        <f>VLOOKUP(A1265,'Medical Examinations'!A$1:J3600,10,0)</f>
        <v>Over Weight</v>
      </c>
      <c r="K1265" t="str">
        <f>VLOOKUP(A1265,'Medical Examinations'!A$1:K3599,11,0)</f>
        <v>Pre-Diabetes</v>
      </c>
      <c r="L1265" t="str">
        <f>VLOOKUP(A1265,'Hospitalisation Details'!A$1:L3607,12,0)</f>
        <v>17-Jun-1976</v>
      </c>
      <c r="M1265">
        <f>VLOOKUP(A1265,'Hospitalisation Details'!A$1:F3608,6,0)</f>
        <v>8733.23</v>
      </c>
      <c r="N1265" s="15" t="str">
        <f>VLOOKUP(A1265,'Hospitalisation Details'!A$1:G3607,7,0)</f>
        <v>tier - 2</v>
      </c>
      <c r="O1265" s="15" t="str">
        <f>VLOOKUP(A1265,'Hospitalisation Details'!A$1:H3608,8,0)</f>
        <v>tier - 3</v>
      </c>
      <c r="P1265" t="str">
        <f>VLOOKUP(A1265,'Hospitalisation Details'!A$1:I3608,9,0)</f>
        <v>R1012</v>
      </c>
      <c r="Q1265" s="15">
        <f>VLOOKUP(A1265,'Hospitalisation Details'!A$1:M3608,13,0)</f>
        <v>46</v>
      </c>
    </row>
    <row r="1266" spans="1:17" ht="15" x14ac:dyDescent="0.25">
      <c r="A1266" s="1" t="s">
        <v>1106</v>
      </c>
      <c r="B1266" t="str">
        <f>VLOOKUP(A1266,'Customer Names'!A$1:D3601,4,0)</f>
        <v>De Mata</v>
      </c>
      <c r="C1266">
        <f>VLOOKUP(A1266,'Medical Examinations'!A$1:B3601,2,0)</f>
        <v>28.7</v>
      </c>
      <c r="D1266">
        <f>VLOOKUP(A1266,'Medical Examinations'!A$1:C3602,3,0)</f>
        <v>9.4700000000000006</v>
      </c>
      <c r="E1266" s="15" t="str">
        <f>VLOOKUP(A1266,'Medical Examinations'!A$1:D3601,4,0)</f>
        <v>NO</v>
      </c>
      <c r="F1266" s="15" t="str">
        <f>VLOOKUP(A1266,'Medical Examinations'!A$1:E3601,5,0)</f>
        <v>NO</v>
      </c>
      <c r="G1266" s="15" t="str">
        <f>VLOOKUP(A1266,'Medical Examinations'!A$1:F3601,6,0)</f>
        <v>NO</v>
      </c>
      <c r="H1266" s="15">
        <f>VLOOKUP(A1266,'Medical Examinations'!A$1:G3601,7,0)</f>
        <v>2</v>
      </c>
      <c r="I1266" t="str">
        <f>VLOOKUP(A1266,'Medical Examinations'!A$1:H3600,8,0)</f>
        <v>NO</v>
      </c>
      <c r="J1266" t="str">
        <f>VLOOKUP(A1266,'Medical Examinations'!A$1:J3601,10,0)</f>
        <v>Over Weight</v>
      </c>
      <c r="K1266" t="str">
        <f>VLOOKUP(A1266,'Medical Examinations'!A$1:K3600,11,0)</f>
        <v>Diabetes</v>
      </c>
      <c r="L1266" t="str">
        <f>VLOOKUP(A1266,'Hospitalisation Details'!A$1:L3608,12,0)</f>
        <v>25-Jun-1973</v>
      </c>
      <c r="M1266">
        <f>VLOOKUP(A1266,'Hospitalisation Details'!A$1:F3609,6,0)</f>
        <v>8703.4599999999991</v>
      </c>
      <c r="N1266" s="15" t="str">
        <f>VLOOKUP(A1266,'Hospitalisation Details'!A$1:G3608,7,0)</f>
        <v>tier - 3</v>
      </c>
      <c r="O1266" s="15" t="str">
        <f>VLOOKUP(A1266,'Hospitalisation Details'!A$1:H3609,8,0)</f>
        <v>tier - 3</v>
      </c>
      <c r="P1266" t="str">
        <f>VLOOKUP(A1266,'Hospitalisation Details'!A$1:I3609,9,0)</f>
        <v>R1011</v>
      </c>
      <c r="Q1266" s="15">
        <f>VLOOKUP(A1266,'Hospitalisation Details'!A$1:M3609,13,0)</f>
        <v>49</v>
      </c>
    </row>
    <row r="1267" spans="1:17" ht="15" x14ac:dyDescent="0.25">
      <c r="A1267" s="1" t="s">
        <v>1105</v>
      </c>
      <c r="B1267" t="str">
        <f>VLOOKUP(A1267,'Customer Names'!A$1:D3602,4,0)</f>
        <v>Strickland</v>
      </c>
      <c r="C1267">
        <f>VLOOKUP(A1267,'Medical Examinations'!A$1:B3602,2,0)</f>
        <v>26.63</v>
      </c>
      <c r="D1267">
        <f>VLOOKUP(A1267,'Medical Examinations'!A$1:C3603,3,0)</f>
        <v>5.7</v>
      </c>
      <c r="E1267" s="15" t="str">
        <f>VLOOKUP(A1267,'Medical Examinations'!A$1:D3602,4,0)</f>
        <v>NO</v>
      </c>
      <c r="F1267" s="15" t="str">
        <f>VLOOKUP(A1267,'Medical Examinations'!A$1:E3602,5,0)</f>
        <v>NO</v>
      </c>
      <c r="G1267" s="15" t="str">
        <f>VLOOKUP(A1267,'Medical Examinations'!A$1:F3602,6,0)</f>
        <v>NO</v>
      </c>
      <c r="H1267" s="15">
        <f>VLOOKUP(A1267,'Medical Examinations'!A$1:G3602,7,0)</f>
        <v>0</v>
      </c>
      <c r="I1267" t="str">
        <f>VLOOKUP(A1267,'Medical Examinations'!A$1:H3601,8,0)</f>
        <v>NO</v>
      </c>
      <c r="J1267" t="str">
        <f>VLOOKUP(A1267,'Medical Examinations'!A$1:J3602,10,0)</f>
        <v>NormalWeight</v>
      </c>
      <c r="K1267" t="str">
        <f>VLOOKUP(A1267,'Medical Examinations'!A$1:K3601,11,0)</f>
        <v>Pre-Diabetes</v>
      </c>
      <c r="L1267" t="str">
        <f>VLOOKUP(A1267,'Hospitalisation Details'!A$1:L3609,12,0)</f>
        <v>28-Oct-1980</v>
      </c>
      <c r="M1267">
        <f>VLOOKUP(A1267,'Hospitalisation Details'!A$1:F3610,6,0)</f>
        <v>8701.84</v>
      </c>
      <c r="N1267" s="15" t="str">
        <f>VLOOKUP(A1267,'Hospitalisation Details'!A$1:G3609,7,0)</f>
        <v>tier - 2</v>
      </c>
      <c r="O1267" s="15" t="str">
        <f>VLOOKUP(A1267,'Hospitalisation Details'!A$1:H3610,8,0)</f>
        <v>tier - 3</v>
      </c>
      <c r="P1267" t="str">
        <f>VLOOKUP(A1267,'Hospitalisation Details'!A$1:I3610,9,0)</f>
        <v>R1021</v>
      </c>
      <c r="Q1267" s="15">
        <f>VLOOKUP(A1267,'Hospitalisation Details'!A$1:M3610,13,0)</f>
        <v>42</v>
      </c>
    </row>
    <row r="1268" spans="1:17" ht="15" x14ac:dyDescent="0.25">
      <c r="A1268" s="1" t="s">
        <v>1104</v>
      </c>
      <c r="B1268" t="str">
        <f>VLOOKUP(A1268,'Customer Names'!A$1:D3603,4,0)</f>
        <v>Cheney</v>
      </c>
      <c r="C1268">
        <f>VLOOKUP(A1268,'Medical Examinations'!A$1:B3603,2,0)</f>
        <v>22.515000000000001</v>
      </c>
      <c r="D1268">
        <f>VLOOKUP(A1268,'Medical Examinations'!A$1:C3604,3,0)</f>
        <v>11.18</v>
      </c>
      <c r="E1268" s="15" t="str">
        <f>VLOOKUP(A1268,'Medical Examinations'!A$1:D3603,4,0)</f>
        <v>NO</v>
      </c>
      <c r="F1268" s="15" t="str">
        <f>VLOOKUP(A1268,'Medical Examinations'!A$1:E3603,5,0)</f>
        <v>NO</v>
      </c>
      <c r="G1268" s="15" t="str">
        <f>VLOOKUP(A1268,'Medical Examinations'!A$1:F3603,6,0)</f>
        <v>NO</v>
      </c>
      <c r="H1268" s="15">
        <f>VLOOKUP(A1268,'Medical Examinations'!A$1:G3603,7,0)</f>
        <v>2</v>
      </c>
      <c r="I1268" t="str">
        <f>VLOOKUP(A1268,'Medical Examinations'!A$1:H3602,8,0)</f>
        <v>NO</v>
      </c>
      <c r="J1268" t="str">
        <f>VLOOKUP(A1268,'Medical Examinations'!A$1:J3603,10,0)</f>
        <v>Obesity</v>
      </c>
      <c r="K1268" t="str">
        <f>VLOOKUP(A1268,'Medical Examinations'!A$1:K3602,11,0)</f>
        <v>Diabetes</v>
      </c>
      <c r="L1268" t="str">
        <f>VLOOKUP(A1268,'Hospitalisation Details'!A$1:L3610,12,0)</f>
        <v>11-Oct-1973</v>
      </c>
      <c r="M1268">
        <f>VLOOKUP(A1268,'Hospitalisation Details'!A$1:F3611,6,0)</f>
        <v>8688.86</v>
      </c>
      <c r="N1268" s="15" t="str">
        <f>VLOOKUP(A1268,'Hospitalisation Details'!A$1:G3610,7,0)</f>
        <v>tier - 2</v>
      </c>
      <c r="O1268" s="15" t="str">
        <f>VLOOKUP(A1268,'Hospitalisation Details'!A$1:H3611,8,0)</f>
        <v>tier - 1</v>
      </c>
      <c r="P1268" t="str">
        <f>VLOOKUP(A1268,'Hospitalisation Details'!A$1:I3611,9,0)</f>
        <v>R1017</v>
      </c>
      <c r="Q1268" s="15">
        <f>VLOOKUP(A1268,'Hospitalisation Details'!A$1:M3611,13,0)</f>
        <v>49</v>
      </c>
    </row>
    <row r="1269" spans="1:17" ht="15" x14ac:dyDescent="0.25">
      <c r="A1269" s="1" t="s">
        <v>1103</v>
      </c>
      <c r="B1269" t="str">
        <f>VLOOKUP(A1269,'Customer Names'!A$1:D3604,4,0)</f>
        <v>Godoy</v>
      </c>
      <c r="C1269">
        <f>VLOOKUP(A1269,'Medical Examinations'!A$1:B3604,2,0)</f>
        <v>36.575000000000003</v>
      </c>
      <c r="D1269">
        <f>VLOOKUP(A1269,'Medical Examinations'!A$1:C3605,3,0)</f>
        <v>10.98</v>
      </c>
      <c r="E1269" s="15" t="str">
        <f>VLOOKUP(A1269,'Medical Examinations'!A$1:D3604,4,0)</f>
        <v>NO</v>
      </c>
      <c r="F1269" s="15" t="str">
        <f>VLOOKUP(A1269,'Medical Examinations'!A$1:E3604,5,0)</f>
        <v>NO</v>
      </c>
      <c r="G1269" s="15" t="str">
        <f>VLOOKUP(A1269,'Medical Examinations'!A$1:F3604,6,0)</f>
        <v>NO</v>
      </c>
      <c r="H1269" s="15">
        <f>VLOOKUP(A1269,'Medical Examinations'!A$1:G3604,7,0)</f>
        <v>0</v>
      </c>
      <c r="I1269" t="str">
        <f>VLOOKUP(A1269,'Medical Examinations'!A$1:H3603,8,0)</f>
        <v>NO</v>
      </c>
      <c r="J1269" t="str">
        <f>VLOOKUP(A1269,'Medical Examinations'!A$1:J3604,10,0)</f>
        <v>NormalWeight</v>
      </c>
      <c r="K1269" t="str">
        <f>VLOOKUP(A1269,'Medical Examinations'!A$1:K3603,11,0)</f>
        <v>Diabetes</v>
      </c>
      <c r="L1269" t="str">
        <f>VLOOKUP(A1269,'Hospitalisation Details'!A$1:L3611,12,0)</f>
        <v>16-Aug-1974</v>
      </c>
      <c r="M1269">
        <f>VLOOKUP(A1269,'Hospitalisation Details'!A$1:F3612,6,0)</f>
        <v>8671.19</v>
      </c>
      <c r="N1269" s="15" t="str">
        <f>VLOOKUP(A1269,'Hospitalisation Details'!A$1:G3611,7,0)</f>
        <v>tier - 2</v>
      </c>
      <c r="O1269" s="15" t="str">
        <f>VLOOKUP(A1269,'Hospitalisation Details'!A$1:H3612,8,0)</f>
        <v>tier - 1</v>
      </c>
      <c r="P1269" t="str">
        <f>VLOOKUP(A1269,'Hospitalisation Details'!A$1:I3612,9,0)</f>
        <v>R1012</v>
      </c>
      <c r="Q1269" s="15">
        <f>VLOOKUP(A1269,'Hospitalisation Details'!A$1:M3612,13,0)</f>
        <v>48</v>
      </c>
    </row>
    <row r="1270" spans="1:17" ht="15" x14ac:dyDescent="0.25">
      <c r="A1270" s="1" t="s">
        <v>1102</v>
      </c>
      <c r="B1270" t="str">
        <f>VLOOKUP(A1270,'Customer Names'!A$1:D3605,4,0)</f>
        <v>Rider</v>
      </c>
      <c r="C1270">
        <f>VLOOKUP(A1270,'Medical Examinations'!A$1:B3605,2,0)</f>
        <v>23.66</v>
      </c>
      <c r="D1270">
        <f>VLOOKUP(A1270,'Medical Examinations'!A$1:C3606,3,0)</f>
        <v>5.1100000000000003</v>
      </c>
      <c r="E1270" s="15" t="str">
        <f>VLOOKUP(A1270,'Medical Examinations'!A$1:D3605,4,0)</f>
        <v>Yes</v>
      </c>
      <c r="F1270" s="15" t="str">
        <f>VLOOKUP(A1270,'Medical Examinations'!A$1:E3605,5,0)</f>
        <v>NO</v>
      </c>
      <c r="G1270" s="15" t="str">
        <f>VLOOKUP(A1270,'Medical Examinations'!A$1:F3605,6,0)</f>
        <v>Yes</v>
      </c>
      <c r="H1270" s="15">
        <f>VLOOKUP(A1270,'Medical Examinations'!A$1:G3605,7,0)</f>
        <v>1</v>
      </c>
      <c r="I1270" t="str">
        <f>VLOOKUP(A1270,'Medical Examinations'!A$1:H3604,8,0)</f>
        <v>NO</v>
      </c>
      <c r="J1270" t="str">
        <f>VLOOKUP(A1270,'Medical Examinations'!A$1:J3605,10,0)</f>
        <v>NormalWeight</v>
      </c>
      <c r="K1270" t="str">
        <f>VLOOKUP(A1270,'Medical Examinations'!A$1:K3604,11,0)</f>
        <v>Normal</v>
      </c>
      <c r="L1270" t="str">
        <f>VLOOKUP(A1270,'Hospitalisation Details'!A$1:L3612,12,0)</f>
        <v>10-Aug-1969</v>
      </c>
      <c r="M1270">
        <f>VLOOKUP(A1270,'Hospitalisation Details'!A$1:F3613,6,0)</f>
        <v>8665.14</v>
      </c>
      <c r="N1270" s="15" t="str">
        <f>VLOOKUP(A1270,'Hospitalisation Details'!A$1:G3612,7,0)</f>
        <v>tier - 2</v>
      </c>
      <c r="O1270" s="15" t="str">
        <f>VLOOKUP(A1270,'Hospitalisation Details'!A$1:H3613,8,0)</f>
        <v>tier - 3</v>
      </c>
      <c r="P1270" t="str">
        <f>VLOOKUP(A1270,'Hospitalisation Details'!A$1:I3613,9,0)</f>
        <v>R1013</v>
      </c>
      <c r="Q1270" s="15">
        <f>VLOOKUP(A1270,'Hospitalisation Details'!A$1:M3613,13,0)</f>
        <v>53</v>
      </c>
    </row>
    <row r="1271" spans="1:17" ht="15" x14ac:dyDescent="0.25">
      <c r="A1271" s="1" t="s">
        <v>1101</v>
      </c>
      <c r="B1271" t="str">
        <f>VLOOKUP(A1271,'Customer Names'!A$1:D3606,4,0)</f>
        <v>Evans</v>
      </c>
      <c r="C1271">
        <f>VLOOKUP(A1271,'Medical Examinations'!A$1:B3606,2,0)</f>
        <v>18.62</v>
      </c>
      <c r="D1271">
        <f>VLOOKUP(A1271,'Medical Examinations'!A$1:C3607,3,0)</f>
        <v>10.24</v>
      </c>
      <c r="E1271" s="15" t="str">
        <f>VLOOKUP(A1271,'Medical Examinations'!A$1:D3606,4,0)</f>
        <v>NO</v>
      </c>
      <c r="F1271" s="15" t="str">
        <f>VLOOKUP(A1271,'Medical Examinations'!A$1:E3606,5,0)</f>
        <v>NO</v>
      </c>
      <c r="G1271" s="15" t="str">
        <f>VLOOKUP(A1271,'Medical Examinations'!A$1:F3606,6,0)</f>
        <v>NO</v>
      </c>
      <c r="H1271" s="15">
        <f>VLOOKUP(A1271,'Medical Examinations'!A$1:G3606,7,0)</f>
        <v>0</v>
      </c>
      <c r="I1271" t="str">
        <f>VLOOKUP(A1271,'Medical Examinations'!A$1:H3605,8,0)</f>
        <v>NO</v>
      </c>
      <c r="J1271" t="str">
        <f>VLOOKUP(A1271,'Medical Examinations'!A$1:J3606,10,0)</f>
        <v>NormalWeight</v>
      </c>
      <c r="K1271" t="str">
        <f>VLOOKUP(A1271,'Medical Examinations'!A$1:K3605,11,0)</f>
        <v>Diabetes</v>
      </c>
      <c r="L1271" t="str">
        <f>VLOOKUP(A1271,'Hospitalisation Details'!A$1:L3613,12,0)</f>
        <v>21-Oct-1965</v>
      </c>
      <c r="M1271">
        <f>VLOOKUP(A1271,'Hospitalisation Details'!A$1:F3614,6,0)</f>
        <v>8665.09</v>
      </c>
      <c r="N1271" s="15" t="str">
        <f>VLOOKUP(A1271,'Hospitalisation Details'!A$1:G3613,7,0)</f>
        <v>tier - 3</v>
      </c>
      <c r="O1271" s="15" t="str">
        <f>VLOOKUP(A1271,'Hospitalisation Details'!A$1:H3614,8,0)</f>
        <v>tier - 2</v>
      </c>
      <c r="P1271" t="str">
        <f>VLOOKUP(A1271,'Hospitalisation Details'!A$1:I3614,9,0)</f>
        <v>R1012</v>
      </c>
      <c r="Q1271" s="15">
        <f>VLOOKUP(A1271,'Hospitalisation Details'!A$1:M3614,13,0)</f>
        <v>57</v>
      </c>
    </row>
    <row r="1272" spans="1:17" ht="15" x14ac:dyDescent="0.25">
      <c r="A1272" s="1" t="s">
        <v>1100</v>
      </c>
      <c r="B1272" t="str">
        <f>VLOOKUP(A1272,'Customer Names'!A$1:D3607,4,0)</f>
        <v>Anderson</v>
      </c>
      <c r="C1272">
        <f>VLOOKUP(A1272,'Medical Examinations'!A$1:B3607,2,0)</f>
        <v>19.190000000000001</v>
      </c>
      <c r="D1272">
        <f>VLOOKUP(A1272,'Medical Examinations'!A$1:C3608,3,0)</f>
        <v>7.71</v>
      </c>
      <c r="E1272" s="15" t="str">
        <f>VLOOKUP(A1272,'Medical Examinations'!A$1:D3607,4,0)</f>
        <v>Yes</v>
      </c>
      <c r="F1272" s="15" t="str">
        <f>VLOOKUP(A1272,'Medical Examinations'!A$1:E3607,5,0)</f>
        <v>NO</v>
      </c>
      <c r="G1272" s="15" t="str">
        <f>VLOOKUP(A1272,'Medical Examinations'!A$1:F3607,6,0)</f>
        <v>NO</v>
      </c>
      <c r="H1272" s="15">
        <f>VLOOKUP(A1272,'Medical Examinations'!A$1:G3607,7,0)</f>
        <v>1</v>
      </c>
      <c r="I1272" t="str">
        <f>VLOOKUP(A1272,'Medical Examinations'!A$1:H3606,8,0)</f>
        <v>NO</v>
      </c>
      <c r="J1272" t="str">
        <f>VLOOKUP(A1272,'Medical Examinations'!A$1:J3607,10,0)</f>
        <v>Over Weight</v>
      </c>
      <c r="K1272" t="str">
        <f>VLOOKUP(A1272,'Medical Examinations'!A$1:K3606,11,0)</f>
        <v>Diabetes</v>
      </c>
      <c r="L1272" t="str">
        <f>VLOOKUP(A1272,'Hospitalisation Details'!A$1:L3614,12,0)</f>
        <v>3-Aug-1975</v>
      </c>
      <c r="M1272">
        <f>VLOOKUP(A1272,'Hospitalisation Details'!A$1:F3615,6,0)</f>
        <v>8627.5400000000009</v>
      </c>
      <c r="N1272" s="15" t="str">
        <f>VLOOKUP(A1272,'Hospitalisation Details'!A$1:G3614,7,0)</f>
        <v>tier - 2</v>
      </c>
      <c r="O1272" s="15" t="str">
        <f>VLOOKUP(A1272,'Hospitalisation Details'!A$1:H3615,8,0)</f>
        <v>tier - 2</v>
      </c>
      <c r="P1272" t="str">
        <f>VLOOKUP(A1272,'Hospitalisation Details'!A$1:I3615,9,0)</f>
        <v>R1017</v>
      </c>
      <c r="Q1272" s="15">
        <f>VLOOKUP(A1272,'Hospitalisation Details'!A$1:M3615,13,0)</f>
        <v>47</v>
      </c>
    </row>
    <row r="1273" spans="1:17" ht="15" x14ac:dyDescent="0.25">
      <c r="A1273" s="1" t="s">
        <v>1099</v>
      </c>
      <c r="B1273" t="str">
        <f>VLOOKUP(A1273,'Customer Names'!A$1:D3608,4,0)</f>
        <v>Walters</v>
      </c>
      <c r="C1273">
        <f>VLOOKUP(A1273,'Medical Examinations'!A$1:B3608,2,0)</f>
        <v>27.5</v>
      </c>
      <c r="D1273">
        <f>VLOOKUP(A1273,'Medical Examinations'!A$1:C3609,3,0)</f>
        <v>6.03</v>
      </c>
      <c r="E1273" s="15" t="str">
        <f>VLOOKUP(A1273,'Medical Examinations'!A$1:D3608,4,0)</f>
        <v>NO</v>
      </c>
      <c r="F1273" s="15" t="str">
        <f>VLOOKUP(A1273,'Medical Examinations'!A$1:E3608,5,0)</f>
        <v>NO</v>
      </c>
      <c r="G1273" s="15" t="str">
        <f>VLOOKUP(A1273,'Medical Examinations'!A$1:F3608,6,0)</f>
        <v>NO</v>
      </c>
      <c r="H1273" s="15">
        <f>VLOOKUP(A1273,'Medical Examinations'!A$1:G3608,7,0)</f>
        <v>0</v>
      </c>
      <c r="I1273" t="str">
        <f>VLOOKUP(A1273,'Medical Examinations'!A$1:H3607,8,0)</f>
        <v>NO</v>
      </c>
      <c r="J1273" t="str">
        <f>VLOOKUP(A1273,'Medical Examinations'!A$1:J3608,10,0)</f>
        <v>Over Weight</v>
      </c>
      <c r="K1273" t="str">
        <f>VLOOKUP(A1273,'Medical Examinations'!A$1:K3607,11,0)</f>
        <v>Pre-Diabetes</v>
      </c>
      <c r="L1273" t="str">
        <f>VLOOKUP(A1273,'Hospitalisation Details'!A$1:L3615,12,0)</f>
        <v>2-Sep-1977</v>
      </c>
      <c r="M1273">
        <f>VLOOKUP(A1273,'Hospitalisation Details'!A$1:F3616,6,0)</f>
        <v>8615.2999999999993</v>
      </c>
      <c r="N1273" s="15" t="str">
        <f>VLOOKUP(A1273,'Hospitalisation Details'!A$1:G3615,7,0)</f>
        <v>tier - 2</v>
      </c>
      <c r="O1273" s="15" t="str">
        <f>VLOOKUP(A1273,'Hospitalisation Details'!A$1:H3616,8,0)</f>
        <v>tier - 3</v>
      </c>
      <c r="P1273" t="str">
        <f>VLOOKUP(A1273,'Hospitalisation Details'!A$1:I3616,9,0)</f>
        <v>R1011</v>
      </c>
      <c r="Q1273" s="15">
        <f>VLOOKUP(A1273,'Hospitalisation Details'!A$1:M3616,13,0)</f>
        <v>45</v>
      </c>
    </row>
    <row r="1274" spans="1:17" ht="15" x14ac:dyDescent="0.25">
      <c r="A1274" s="1" t="s">
        <v>1098</v>
      </c>
      <c r="B1274" t="str">
        <f>VLOOKUP(A1274,'Customer Names'!A$1:D3609,4,0)</f>
        <v>Leboeuf</v>
      </c>
      <c r="C1274">
        <f>VLOOKUP(A1274,'Medical Examinations'!A$1:B3609,2,0)</f>
        <v>27.36</v>
      </c>
      <c r="D1274">
        <f>VLOOKUP(A1274,'Medical Examinations'!A$1:C3610,3,0)</f>
        <v>5.96</v>
      </c>
      <c r="E1274" s="15" t="str">
        <f>VLOOKUP(A1274,'Medical Examinations'!A$1:D3609,4,0)</f>
        <v>NO</v>
      </c>
      <c r="F1274" s="15" t="str">
        <f>VLOOKUP(A1274,'Medical Examinations'!A$1:E3609,5,0)</f>
        <v>NO</v>
      </c>
      <c r="G1274" s="15" t="str">
        <f>VLOOKUP(A1274,'Medical Examinations'!A$1:F3609,6,0)</f>
        <v>Yes</v>
      </c>
      <c r="H1274" s="15">
        <f>VLOOKUP(A1274,'Medical Examinations'!A$1:G3609,7,0)</f>
        <v>1</v>
      </c>
      <c r="I1274" t="str">
        <f>VLOOKUP(A1274,'Medical Examinations'!A$1:H3608,8,0)</f>
        <v>NO</v>
      </c>
      <c r="J1274" t="str">
        <f>VLOOKUP(A1274,'Medical Examinations'!A$1:J3609,10,0)</f>
        <v>NormalWeight</v>
      </c>
      <c r="K1274" t="str">
        <f>VLOOKUP(A1274,'Medical Examinations'!A$1:K3608,11,0)</f>
        <v>Pre-Diabetes</v>
      </c>
      <c r="L1274" t="str">
        <f>VLOOKUP(A1274,'Hospitalisation Details'!A$1:L3616,12,0)</f>
        <v>17-Jul-1979</v>
      </c>
      <c r="M1274">
        <f>VLOOKUP(A1274,'Hospitalisation Details'!A$1:F3617,6,0)</f>
        <v>8606.2199999999993</v>
      </c>
      <c r="N1274" s="15" t="str">
        <f>VLOOKUP(A1274,'Hospitalisation Details'!A$1:G3616,7,0)</f>
        <v>tier - 1</v>
      </c>
      <c r="O1274" s="15" t="str">
        <f>VLOOKUP(A1274,'Hospitalisation Details'!A$1:H3617,8,0)</f>
        <v>tier - 2</v>
      </c>
      <c r="P1274" t="str">
        <f>VLOOKUP(A1274,'Hospitalisation Details'!A$1:I3617,9,0)</f>
        <v>R1014</v>
      </c>
      <c r="Q1274" s="15">
        <f>VLOOKUP(A1274,'Hospitalisation Details'!A$1:M3617,13,0)</f>
        <v>43</v>
      </c>
    </row>
    <row r="1275" spans="1:17" ht="15" x14ac:dyDescent="0.25">
      <c r="A1275" s="1" t="s">
        <v>1097</v>
      </c>
      <c r="B1275" t="str">
        <f>VLOOKUP(A1275,'Customer Names'!A$1:D3610,4,0)</f>
        <v>Scheibel</v>
      </c>
      <c r="C1275">
        <f>VLOOKUP(A1275,'Medical Examinations'!A$1:B3610,2,0)</f>
        <v>20.350000000000001</v>
      </c>
      <c r="D1275">
        <f>VLOOKUP(A1275,'Medical Examinations'!A$1:C3611,3,0)</f>
        <v>4.16</v>
      </c>
      <c r="E1275" s="15" t="str">
        <f>VLOOKUP(A1275,'Medical Examinations'!A$1:D3610,4,0)</f>
        <v>NO</v>
      </c>
      <c r="F1275" s="15" t="str">
        <f>VLOOKUP(A1275,'Medical Examinations'!A$1:E3610,5,0)</f>
        <v>NO</v>
      </c>
      <c r="G1275" s="15" t="str">
        <f>VLOOKUP(A1275,'Medical Examinations'!A$1:F3610,6,0)</f>
        <v>NO</v>
      </c>
      <c r="H1275" s="15">
        <f>VLOOKUP(A1275,'Medical Examinations'!A$1:G3610,7,0)</f>
        <v>0</v>
      </c>
      <c r="I1275" t="str">
        <f>VLOOKUP(A1275,'Medical Examinations'!A$1:H3609,8,0)</f>
        <v>NO</v>
      </c>
      <c r="J1275" t="str">
        <f>VLOOKUP(A1275,'Medical Examinations'!A$1:J3610,10,0)</f>
        <v>NormalWeight</v>
      </c>
      <c r="K1275" t="str">
        <f>VLOOKUP(A1275,'Medical Examinations'!A$1:K3609,11,0)</f>
        <v>Normal</v>
      </c>
      <c r="L1275" t="str">
        <f>VLOOKUP(A1275,'Hospitalisation Details'!A$1:L3617,12,0)</f>
        <v>15-Oct-1977</v>
      </c>
      <c r="M1275">
        <f>VLOOKUP(A1275,'Hospitalisation Details'!A$1:F3618,6,0)</f>
        <v>8605.36</v>
      </c>
      <c r="N1275" s="15" t="str">
        <f>VLOOKUP(A1275,'Hospitalisation Details'!A$1:G3617,7,0)</f>
        <v>tier - 2</v>
      </c>
      <c r="O1275" s="15" t="str">
        <f>VLOOKUP(A1275,'Hospitalisation Details'!A$1:H3618,8,0)</f>
        <v>tier - 2</v>
      </c>
      <c r="P1275" t="str">
        <f>VLOOKUP(A1275,'Hospitalisation Details'!A$1:I3618,9,0)</f>
        <v>R1013</v>
      </c>
      <c r="Q1275" s="15">
        <f>VLOOKUP(A1275,'Hospitalisation Details'!A$1:M3618,13,0)</f>
        <v>45</v>
      </c>
    </row>
    <row r="1276" spans="1:17" ht="15" x14ac:dyDescent="0.25">
      <c r="A1276" s="1" t="s">
        <v>1096</v>
      </c>
      <c r="B1276" t="str">
        <f>VLOOKUP(A1276,'Customer Names'!A$1:D3611,4,0)</f>
        <v>Ritter</v>
      </c>
      <c r="C1276">
        <f>VLOOKUP(A1276,'Medical Examinations'!A$1:B3611,2,0)</f>
        <v>24.035</v>
      </c>
      <c r="D1276">
        <f>VLOOKUP(A1276,'Medical Examinations'!A$1:C3612,3,0)</f>
        <v>6.11</v>
      </c>
      <c r="E1276" s="15" t="str">
        <f>VLOOKUP(A1276,'Medical Examinations'!A$1:D3611,4,0)</f>
        <v>NO</v>
      </c>
      <c r="F1276" s="15" t="str">
        <f>VLOOKUP(A1276,'Medical Examinations'!A$1:E3611,5,0)</f>
        <v>NO</v>
      </c>
      <c r="G1276" s="15" t="str">
        <f>VLOOKUP(A1276,'Medical Examinations'!A$1:F3611,6,0)</f>
        <v>NO</v>
      </c>
      <c r="H1276" s="15">
        <f>VLOOKUP(A1276,'Medical Examinations'!A$1:G3611,7,0)</f>
        <v>0</v>
      </c>
      <c r="I1276" t="str">
        <f>VLOOKUP(A1276,'Medical Examinations'!A$1:H3610,8,0)</f>
        <v>NO</v>
      </c>
      <c r="J1276" t="str">
        <f>VLOOKUP(A1276,'Medical Examinations'!A$1:J3611,10,0)</f>
        <v>NormalWeight</v>
      </c>
      <c r="K1276" t="str">
        <f>VLOOKUP(A1276,'Medical Examinations'!A$1:K3610,11,0)</f>
        <v>Pre-Diabetes</v>
      </c>
      <c r="L1276" t="str">
        <f>VLOOKUP(A1276,'Hospitalisation Details'!A$1:L3618,12,0)</f>
        <v>12-Nov-1977</v>
      </c>
      <c r="M1276">
        <f>VLOOKUP(A1276,'Hospitalisation Details'!A$1:F3619,6,0)</f>
        <v>8604.48</v>
      </c>
      <c r="N1276" s="15" t="str">
        <f>VLOOKUP(A1276,'Hospitalisation Details'!A$1:G3618,7,0)</f>
        <v>tier - 3</v>
      </c>
      <c r="O1276" s="15" t="str">
        <f>VLOOKUP(A1276,'Hospitalisation Details'!A$1:H3619,8,0)</f>
        <v>tier - 2</v>
      </c>
      <c r="P1276" t="str">
        <f>VLOOKUP(A1276,'Hospitalisation Details'!A$1:I3619,9,0)</f>
        <v>R1016</v>
      </c>
      <c r="Q1276" s="15">
        <f>VLOOKUP(A1276,'Hospitalisation Details'!A$1:M3619,13,0)</f>
        <v>45</v>
      </c>
    </row>
    <row r="1277" spans="1:17" ht="15" x14ac:dyDescent="0.25">
      <c r="A1277" s="1" t="s">
        <v>1095</v>
      </c>
      <c r="B1277" t="str">
        <f>VLOOKUP(A1277,'Customer Names'!A$1:D3612,4,0)</f>
        <v>Deeg</v>
      </c>
      <c r="C1277">
        <f>VLOOKUP(A1277,'Medical Examinations'!A$1:B3612,2,0)</f>
        <v>23.56</v>
      </c>
      <c r="D1277">
        <f>VLOOKUP(A1277,'Medical Examinations'!A$1:C3613,3,0)</f>
        <v>5.97</v>
      </c>
      <c r="E1277" s="15" t="str">
        <f>VLOOKUP(A1277,'Medical Examinations'!A$1:D3612,4,0)</f>
        <v>NO</v>
      </c>
      <c r="F1277" s="15" t="str">
        <f>VLOOKUP(A1277,'Medical Examinations'!A$1:E3612,5,0)</f>
        <v>NO</v>
      </c>
      <c r="G1277" s="15" t="str">
        <f>VLOOKUP(A1277,'Medical Examinations'!A$1:F3612,6,0)</f>
        <v>NO</v>
      </c>
      <c r="H1277" s="15">
        <f>VLOOKUP(A1277,'Medical Examinations'!A$1:G3612,7,0)</f>
        <v>0</v>
      </c>
      <c r="I1277" t="str">
        <f>VLOOKUP(A1277,'Medical Examinations'!A$1:H3611,8,0)</f>
        <v>NO</v>
      </c>
      <c r="J1277" t="str">
        <f>VLOOKUP(A1277,'Medical Examinations'!A$1:J3612,10,0)</f>
        <v>Over Weight</v>
      </c>
      <c r="K1277" t="str">
        <f>VLOOKUP(A1277,'Medical Examinations'!A$1:K3611,11,0)</f>
        <v>Pre-Diabetes</v>
      </c>
      <c r="L1277" t="str">
        <f>VLOOKUP(A1277,'Hospitalisation Details'!A$1:L3619,12,0)</f>
        <v>24-Sep-1977</v>
      </c>
      <c r="M1277">
        <f>VLOOKUP(A1277,'Hospitalisation Details'!A$1:F3620,6,0)</f>
        <v>8603.82</v>
      </c>
      <c r="N1277" s="15" t="str">
        <f>VLOOKUP(A1277,'Hospitalisation Details'!A$1:G3619,7,0)</f>
        <v>tier - 2</v>
      </c>
      <c r="O1277" s="15" t="str">
        <f>VLOOKUP(A1277,'Hospitalisation Details'!A$1:H3620,8,0)</f>
        <v>tier - 1</v>
      </c>
      <c r="P1277" t="str">
        <f>VLOOKUP(A1277,'Hospitalisation Details'!A$1:I3620,9,0)</f>
        <v>R1019</v>
      </c>
      <c r="Q1277" s="15">
        <f>VLOOKUP(A1277,'Hospitalisation Details'!A$1:M3620,13,0)</f>
        <v>45</v>
      </c>
    </row>
    <row r="1278" spans="1:17" ht="15" x14ac:dyDescent="0.25">
      <c r="A1278" s="1" t="s">
        <v>1094</v>
      </c>
      <c r="B1278" t="str">
        <f>VLOOKUP(A1278,'Customer Names'!A$1:D3613,4,0)</f>
        <v>Pretot</v>
      </c>
      <c r="C1278">
        <f>VLOOKUP(A1278,'Medical Examinations'!A$1:B3613,2,0)</f>
        <v>27.17</v>
      </c>
      <c r="D1278">
        <f>VLOOKUP(A1278,'Medical Examinations'!A$1:C3614,3,0)</f>
        <v>10.81</v>
      </c>
      <c r="E1278" s="15" t="str">
        <f>VLOOKUP(A1278,'Medical Examinations'!A$1:D3613,4,0)</f>
        <v>NO</v>
      </c>
      <c r="F1278" s="15" t="str">
        <f>VLOOKUP(A1278,'Medical Examinations'!A$1:E3613,5,0)</f>
        <v>NO</v>
      </c>
      <c r="G1278" s="15" t="str">
        <f>VLOOKUP(A1278,'Medical Examinations'!A$1:F3613,6,0)</f>
        <v>NO</v>
      </c>
      <c r="H1278" s="15">
        <f>VLOOKUP(A1278,'Medical Examinations'!A$1:G3613,7,0)</f>
        <v>2</v>
      </c>
      <c r="I1278" t="str">
        <f>VLOOKUP(A1278,'Medical Examinations'!A$1:H3612,8,0)</f>
        <v>NO</v>
      </c>
      <c r="J1278" t="str">
        <f>VLOOKUP(A1278,'Medical Examinations'!A$1:J3613,10,0)</f>
        <v>Obesity</v>
      </c>
      <c r="K1278" t="str">
        <f>VLOOKUP(A1278,'Medical Examinations'!A$1:K3612,11,0)</f>
        <v>Diabetes</v>
      </c>
      <c r="L1278" t="str">
        <f>VLOOKUP(A1278,'Hospitalisation Details'!A$1:L3620,12,0)</f>
        <v>11-Jul-1973</v>
      </c>
      <c r="M1278">
        <f>VLOOKUP(A1278,'Hospitalisation Details'!A$1:F3621,6,0)</f>
        <v>8601.33</v>
      </c>
      <c r="N1278" s="15" t="str">
        <f>VLOOKUP(A1278,'Hospitalisation Details'!A$1:G3620,7,0)</f>
        <v>tier - 2</v>
      </c>
      <c r="O1278" s="15" t="str">
        <f>VLOOKUP(A1278,'Hospitalisation Details'!A$1:H3621,8,0)</f>
        <v>tier - 1</v>
      </c>
      <c r="P1278" t="str">
        <f>VLOOKUP(A1278,'Hospitalisation Details'!A$1:I3621,9,0)</f>
        <v>R1013</v>
      </c>
      <c r="Q1278" s="15">
        <f>VLOOKUP(A1278,'Hospitalisation Details'!A$1:M3621,13,0)</f>
        <v>49</v>
      </c>
    </row>
    <row r="1279" spans="1:17" ht="15" x14ac:dyDescent="0.25">
      <c r="A1279" s="1" t="s">
        <v>1093</v>
      </c>
      <c r="B1279" t="str">
        <f>VLOOKUP(A1279,'Customer Names'!A$1:D3614,4,0)</f>
        <v>Willsey</v>
      </c>
      <c r="C1279">
        <f>VLOOKUP(A1279,'Medical Examinations'!A$1:B3614,2,0)</f>
        <v>34.32</v>
      </c>
      <c r="D1279">
        <f>VLOOKUP(A1279,'Medical Examinations'!A$1:C3615,3,0)</f>
        <v>5.7</v>
      </c>
      <c r="E1279" s="15" t="str">
        <f>VLOOKUP(A1279,'Medical Examinations'!A$1:D3614,4,0)</f>
        <v>Yes</v>
      </c>
      <c r="F1279" s="15" t="str">
        <f>VLOOKUP(A1279,'Medical Examinations'!A$1:E3614,5,0)</f>
        <v>NO</v>
      </c>
      <c r="G1279" s="15" t="str">
        <f>VLOOKUP(A1279,'Medical Examinations'!A$1:F3614,6,0)</f>
        <v>Yes</v>
      </c>
      <c r="H1279" s="15">
        <f>VLOOKUP(A1279,'Medical Examinations'!A$1:G3614,7,0)</f>
        <v>1</v>
      </c>
      <c r="I1279" t="str">
        <f>VLOOKUP(A1279,'Medical Examinations'!A$1:H3613,8,0)</f>
        <v>NO</v>
      </c>
      <c r="J1279" t="str">
        <f>VLOOKUP(A1279,'Medical Examinations'!A$1:J3614,10,0)</f>
        <v>NormalWeight</v>
      </c>
      <c r="K1279" t="str">
        <f>VLOOKUP(A1279,'Medical Examinations'!A$1:K3613,11,0)</f>
        <v>Pre-Diabetes</v>
      </c>
      <c r="L1279" t="str">
        <f>VLOOKUP(A1279,'Hospitalisation Details'!A$1:L3621,12,0)</f>
        <v>25-Jul-1983</v>
      </c>
      <c r="M1279">
        <f>VLOOKUP(A1279,'Hospitalisation Details'!A$1:F3622,6,0)</f>
        <v>8596.83</v>
      </c>
      <c r="N1279" s="15" t="str">
        <f>VLOOKUP(A1279,'Hospitalisation Details'!A$1:G3621,7,0)</f>
        <v>tier - 2</v>
      </c>
      <c r="O1279" s="15" t="str">
        <f>VLOOKUP(A1279,'Hospitalisation Details'!A$1:H3622,8,0)</f>
        <v>tier - 3</v>
      </c>
      <c r="P1279" t="str">
        <f>VLOOKUP(A1279,'Hospitalisation Details'!A$1:I3622,9,0)</f>
        <v>R1013</v>
      </c>
      <c r="Q1279" s="15">
        <f>VLOOKUP(A1279,'Hospitalisation Details'!A$1:M3622,13,0)</f>
        <v>39</v>
      </c>
    </row>
    <row r="1280" spans="1:17" ht="15" x14ac:dyDescent="0.25">
      <c r="A1280" s="1" t="s">
        <v>1092</v>
      </c>
      <c r="B1280" t="str">
        <f>VLOOKUP(A1280,'Customer Names'!A$1:D3615,4,0)</f>
        <v>Roach</v>
      </c>
      <c r="C1280">
        <f>VLOOKUP(A1280,'Medical Examinations'!A$1:B3615,2,0)</f>
        <v>23.87</v>
      </c>
      <c r="D1280">
        <f>VLOOKUP(A1280,'Medical Examinations'!A$1:C3616,3,0)</f>
        <v>4.7699999999999996</v>
      </c>
      <c r="E1280" s="15" t="str">
        <f>VLOOKUP(A1280,'Medical Examinations'!A$1:D3615,4,0)</f>
        <v>Yes</v>
      </c>
      <c r="F1280" s="15" t="str">
        <f>VLOOKUP(A1280,'Medical Examinations'!A$1:E3615,5,0)</f>
        <v>NO</v>
      </c>
      <c r="G1280" s="15" t="str">
        <f>VLOOKUP(A1280,'Medical Examinations'!A$1:F3615,6,0)</f>
        <v>Yes</v>
      </c>
      <c r="H1280" s="15">
        <f>VLOOKUP(A1280,'Medical Examinations'!A$1:G3615,7,0)</f>
        <v>1</v>
      </c>
      <c r="I1280" t="str">
        <f>VLOOKUP(A1280,'Medical Examinations'!A$1:H3614,8,0)</f>
        <v>NO</v>
      </c>
      <c r="J1280" t="str">
        <f>VLOOKUP(A1280,'Medical Examinations'!A$1:J3615,10,0)</f>
        <v>Obesity</v>
      </c>
      <c r="K1280" t="str">
        <f>VLOOKUP(A1280,'Medical Examinations'!A$1:K3614,11,0)</f>
        <v>Normal</v>
      </c>
      <c r="L1280" t="str">
        <f>VLOOKUP(A1280,'Hospitalisation Details'!A$1:L3622,12,0)</f>
        <v>30-Dec-1983</v>
      </c>
      <c r="M1280">
        <f>VLOOKUP(A1280,'Hospitalisation Details'!A$1:F3623,6,0)</f>
        <v>8582.2999999999993</v>
      </c>
      <c r="N1280" s="15" t="str">
        <f>VLOOKUP(A1280,'Hospitalisation Details'!A$1:G3622,7,0)</f>
        <v>tier - 2</v>
      </c>
      <c r="O1280" s="15" t="str">
        <f>VLOOKUP(A1280,'Hospitalisation Details'!A$1:H3623,8,0)</f>
        <v>tier - 1</v>
      </c>
      <c r="P1280" t="str">
        <f>VLOOKUP(A1280,'Hospitalisation Details'!A$1:I3623,9,0)</f>
        <v>R1013</v>
      </c>
      <c r="Q1280" s="15">
        <f>VLOOKUP(A1280,'Hospitalisation Details'!A$1:M3623,13,0)</f>
        <v>39</v>
      </c>
    </row>
    <row r="1281" spans="1:17" ht="15" x14ac:dyDescent="0.25">
      <c r="A1281" s="1" t="s">
        <v>1091</v>
      </c>
      <c r="B1281" t="str">
        <f>VLOOKUP(A1281,'Customer Names'!A$1:D3616,4,0)</f>
        <v>Jacobsen</v>
      </c>
      <c r="C1281">
        <f>VLOOKUP(A1281,'Medical Examinations'!A$1:B3616,2,0)</f>
        <v>30.15</v>
      </c>
      <c r="D1281">
        <f>VLOOKUP(A1281,'Medical Examinations'!A$1:C3617,3,0)</f>
        <v>4.25</v>
      </c>
      <c r="E1281" s="15" t="str">
        <f>VLOOKUP(A1281,'Medical Examinations'!A$1:D3616,4,0)</f>
        <v>NO</v>
      </c>
      <c r="F1281" s="15" t="str">
        <f>VLOOKUP(A1281,'Medical Examinations'!A$1:E3616,5,0)</f>
        <v>NO</v>
      </c>
      <c r="G1281" s="15" t="str">
        <f>VLOOKUP(A1281,'Medical Examinations'!A$1:F3616,6,0)</f>
        <v>NO</v>
      </c>
      <c r="H1281" s="15">
        <f>VLOOKUP(A1281,'Medical Examinations'!A$1:G3616,7,0)</f>
        <v>1</v>
      </c>
      <c r="I1281" t="str">
        <f>VLOOKUP(A1281,'Medical Examinations'!A$1:H3615,8,0)</f>
        <v>NO</v>
      </c>
      <c r="J1281" t="str">
        <f>VLOOKUP(A1281,'Medical Examinations'!A$1:J3616,10,0)</f>
        <v>Over Weight</v>
      </c>
      <c r="K1281" t="str">
        <f>VLOOKUP(A1281,'Medical Examinations'!A$1:K3615,11,0)</f>
        <v>Normal</v>
      </c>
      <c r="L1281" t="str">
        <f>VLOOKUP(A1281,'Hospitalisation Details'!A$1:L3623,12,0)</f>
        <v>11-Nov-1987</v>
      </c>
      <c r="M1281">
        <f>VLOOKUP(A1281,'Hospitalisation Details'!A$1:F3624,6,0)</f>
        <v>8573.2999999999993</v>
      </c>
      <c r="N1281" s="15" t="str">
        <f>VLOOKUP(A1281,'Hospitalisation Details'!A$1:G3623,7,0)</f>
        <v>tier - 2</v>
      </c>
      <c r="O1281" s="15" t="str">
        <f>VLOOKUP(A1281,'Hospitalisation Details'!A$1:H3624,8,0)</f>
        <v>tier - 2</v>
      </c>
      <c r="P1281" t="str">
        <f>VLOOKUP(A1281,'Hospitalisation Details'!A$1:I3624,9,0)</f>
        <v>R1021</v>
      </c>
      <c r="Q1281" s="15">
        <f>VLOOKUP(A1281,'Hospitalisation Details'!A$1:M3624,13,0)</f>
        <v>35</v>
      </c>
    </row>
    <row r="1282" spans="1:17" ht="15" x14ac:dyDescent="0.25">
      <c r="A1282" s="1" t="s">
        <v>1090</v>
      </c>
      <c r="B1282" t="str">
        <f>VLOOKUP(A1282,'Customer Names'!A$1:D3617,4,0)</f>
        <v>O'Hora</v>
      </c>
      <c r="C1282">
        <f>VLOOKUP(A1282,'Medical Examinations'!A$1:B3617,2,0)</f>
        <v>26.36</v>
      </c>
      <c r="D1282">
        <f>VLOOKUP(A1282,'Medical Examinations'!A$1:C3618,3,0)</f>
        <v>5.52</v>
      </c>
      <c r="E1282" s="15" t="str">
        <f>VLOOKUP(A1282,'Medical Examinations'!A$1:D3617,4,0)</f>
        <v>NO</v>
      </c>
      <c r="F1282" s="15" t="str">
        <f>VLOOKUP(A1282,'Medical Examinations'!A$1:E3617,5,0)</f>
        <v>NO</v>
      </c>
      <c r="G1282" s="15" t="str">
        <f>VLOOKUP(A1282,'Medical Examinations'!A$1:F3617,6,0)</f>
        <v>NO</v>
      </c>
      <c r="H1282" s="15">
        <f>VLOOKUP(A1282,'Medical Examinations'!A$1:G3617,7,0)</f>
        <v>0</v>
      </c>
      <c r="I1282" t="str">
        <f>VLOOKUP(A1282,'Medical Examinations'!A$1:H3616,8,0)</f>
        <v>NO</v>
      </c>
      <c r="J1282" t="str">
        <f>VLOOKUP(A1282,'Medical Examinations'!A$1:J3617,10,0)</f>
        <v>Obesity</v>
      </c>
      <c r="K1282" t="str">
        <f>VLOOKUP(A1282,'Medical Examinations'!A$1:K3616,11,0)</f>
        <v>Normal</v>
      </c>
      <c r="L1282" t="str">
        <f>VLOOKUP(A1282,'Hospitalisation Details'!A$1:L3624,12,0)</f>
        <v>6-Dec-1982</v>
      </c>
      <c r="M1282">
        <f>VLOOKUP(A1282,'Hospitalisation Details'!A$1:F3625,6,0)</f>
        <v>8572.0400000000009</v>
      </c>
      <c r="N1282" s="15" t="str">
        <f>VLOOKUP(A1282,'Hospitalisation Details'!A$1:G3624,7,0)</f>
        <v>tier - 2</v>
      </c>
      <c r="O1282" s="15" t="str">
        <f>VLOOKUP(A1282,'Hospitalisation Details'!A$1:H3625,8,0)</f>
        <v>tier - 2</v>
      </c>
      <c r="P1282" t="str">
        <f>VLOOKUP(A1282,'Hospitalisation Details'!A$1:I3625,9,0)</f>
        <v>R1021</v>
      </c>
      <c r="Q1282" s="15">
        <f>VLOOKUP(A1282,'Hospitalisation Details'!A$1:M3625,13,0)</f>
        <v>40</v>
      </c>
    </row>
    <row r="1283" spans="1:17" ht="15" x14ac:dyDescent="0.25">
      <c r="A1283" s="1" t="s">
        <v>1089</v>
      </c>
      <c r="B1283" t="str">
        <f>VLOOKUP(A1283,'Customer Names'!A$1:D3618,4,0)</f>
        <v>Amato</v>
      </c>
      <c r="C1283">
        <f>VLOOKUP(A1283,'Medical Examinations'!A$1:B3618,2,0)</f>
        <v>45.32</v>
      </c>
      <c r="D1283">
        <f>VLOOKUP(A1283,'Medical Examinations'!A$1:C3619,3,0)</f>
        <v>6.53</v>
      </c>
      <c r="E1283" s="15" t="str">
        <f>VLOOKUP(A1283,'Medical Examinations'!A$1:D3618,4,0)</f>
        <v>Yes</v>
      </c>
      <c r="F1283" s="15" t="str">
        <f>VLOOKUP(A1283,'Medical Examinations'!A$1:E3618,5,0)</f>
        <v>NO</v>
      </c>
      <c r="G1283" s="15" t="str">
        <f>VLOOKUP(A1283,'Medical Examinations'!A$1:F3618,6,0)</f>
        <v>NO</v>
      </c>
      <c r="H1283" s="15">
        <f>VLOOKUP(A1283,'Medical Examinations'!A$1:G3618,7,0)</f>
        <v>1</v>
      </c>
      <c r="I1283" t="str">
        <f>VLOOKUP(A1283,'Medical Examinations'!A$1:H3617,8,0)</f>
        <v>NO</v>
      </c>
      <c r="J1283" t="str">
        <f>VLOOKUP(A1283,'Medical Examinations'!A$1:J3618,10,0)</f>
        <v>Obesity</v>
      </c>
      <c r="K1283" t="str">
        <f>VLOOKUP(A1283,'Medical Examinations'!A$1:K3617,11,0)</f>
        <v>Diabetes</v>
      </c>
      <c r="L1283" t="str">
        <f>VLOOKUP(A1283,'Hospitalisation Details'!A$1:L3625,12,0)</f>
        <v>26-Sep-1975</v>
      </c>
      <c r="M1283">
        <f>VLOOKUP(A1283,'Hospitalisation Details'!A$1:F3626,6,0)</f>
        <v>8569.86</v>
      </c>
      <c r="N1283" s="15" t="str">
        <f>VLOOKUP(A1283,'Hospitalisation Details'!A$1:G3625,7,0)</f>
        <v>tier - 2</v>
      </c>
      <c r="O1283" s="15" t="str">
        <f>VLOOKUP(A1283,'Hospitalisation Details'!A$1:H3626,8,0)</f>
        <v>tier - 3</v>
      </c>
      <c r="P1283" t="str">
        <f>VLOOKUP(A1283,'Hospitalisation Details'!A$1:I3626,9,0)</f>
        <v>R1013</v>
      </c>
      <c r="Q1283" s="15">
        <f>VLOOKUP(A1283,'Hospitalisation Details'!A$1:M3626,13,0)</f>
        <v>47</v>
      </c>
    </row>
    <row r="1284" spans="1:17" ht="15" x14ac:dyDescent="0.25">
      <c r="A1284" s="1" t="s">
        <v>1088</v>
      </c>
      <c r="B1284" t="str">
        <f>VLOOKUP(A1284,'Customer Names'!A$1:D3619,4,0)</f>
        <v>Reed</v>
      </c>
      <c r="C1284">
        <f>VLOOKUP(A1284,'Medical Examinations'!A$1:B3619,2,0)</f>
        <v>31.93</v>
      </c>
      <c r="D1284">
        <f>VLOOKUP(A1284,'Medical Examinations'!A$1:C3620,3,0)</f>
        <v>4.82</v>
      </c>
      <c r="E1284" s="15" t="str">
        <f>VLOOKUP(A1284,'Medical Examinations'!A$1:D3619,4,0)</f>
        <v>Yes</v>
      </c>
      <c r="F1284" s="15" t="str">
        <f>VLOOKUP(A1284,'Medical Examinations'!A$1:E3619,5,0)</f>
        <v>NO</v>
      </c>
      <c r="G1284" s="15" t="str">
        <f>VLOOKUP(A1284,'Medical Examinations'!A$1:F3619,6,0)</f>
        <v>NO</v>
      </c>
      <c r="H1284" s="15">
        <f>VLOOKUP(A1284,'Medical Examinations'!A$1:G3619,7,0)</f>
        <v>1</v>
      </c>
      <c r="I1284" t="str">
        <f>VLOOKUP(A1284,'Medical Examinations'!A$1:H3618,8,0)</f>
        <v>NO</v>
      </c>
      <c r="J1284" t="str">
        <f>VLOOKUP(A1284,'Medical Examinations'!A$1:J3619,10,0)</f>
        <v>Obesity</v>
      </c>
      <c r="K1284" t="str">
        <f>VLOOKUP(A1284,'Medical Examinations'!A$1:K3618,11,0)</f>
        <v>Normal</v>
      </c>
      <c r="L1284" t="str">
        <f>VLOOKUP(A1284,'Hospitalisation Details'!A$1:L3626,12,0)</f>
        <v>21-Sep-1988</v>
      </c>
      <c r="M1284">
        <f>VLOOKUP(A1284,'Hospitalisation Details'!A$1:F3627,6,0)</f>
        <v>8567.25</v>
      </c>
      <c r="N1284" s="15" t="str">
        <f>VLOOKUP(A1284,'Hospitalisation Details'!A$1:G3626,7,0)</f>
        <v>tier - 2</v>
      </c>
      <c r="O1284" s="15" t="str">
        <f>VLOOKUP(A1284,'Hospitalisation Details'!A$1:H3627,8,0)</f>
        <v>tier - 1</v>
      </c>
      <c r="P1284" t="str">
        <f>VLOOKUP(A1284,'Hospitalisation Details'!A$1:I3627,9,0)</f>
        <v>R1012</v>
      </c>
      <c r="Q1284" s="15">
        <f>VLOOKUP(A1284,'Hospitalisation Details'!A$1:M3627,13,0)</f>
        <v>34</v>
      </c>
    </row>
    <row r="1285" spans="1:17" ht="15" x14ac:dyDescent="0.25">
      <c r="A1285" s="1" t="s">
        <v>1087</v>
      </c>
      <c r="B1285" t="str">
        <f>VLOOKUP(A1285,'Customer Names'!A$1:D3620,4,0)</f>
        <v>Wegner</v>
      </c>
      <c r="C1285">
        <f>VLOOKUP(A1285,'Medical Examinations'!A$1:B3620,2,0)</f>
        <v>36</v>
      </c>
      <c r="D1285">
        <f>VLOOKUP(A1285,'Medical Examinations'!A$1:C3621,3,0)</f>
        <v>11.94</v>
      </c>
      <c r="E1285" s="15" t="str">
        <f>VLOOKUP(A1285,'Medical Examinations'!A$1:D3620,4,0)</f>
        <v>Yes</v>
      </c>
      <c r="F1285" s="15" t="str">
        <f>VLOOKUP(A1285,'Medical Examinations'!A$1:E3620,5,0)</f>
        <v>NO</v>
      </c>
      <c r="G1285" s="15" t="str">
        <f>VLOOKUP(A1285,'Medical Examinations'!A$1:F3620,6,0)</f>
        <v>NO</v>
      </c>
      <c r="H1285" s="15">
        <f>VLOOKUP(A1285,'Medical Examinations'!A$1:G3620,7,0)</f>
        <v>1</v>
      </c>
      <c r="I1285" t="str">
        <f>VLOOKUP(A1285,'Medical Examinations'!A$1:H3619,8,0)</f>
        <v>NO</v>
      </c>
      <c r="J1285" t="str">
        <f>VLOOKUP(A1285,'Medical Examinations'!A$1:J3620,10,0)</f>
        <v>Obesity</v>
      </c>
      <c r="K1285" t="str">
        <f>VLOOKUP(A1285,'Medical Examinations'!A$1:K3619,11,0)</f>
        <v>Diabetes</v>
      </c>
      <c r="L1285" t="str">
        <f>VLOOKUP(A1285,'Hospitalisation Details'!A$1:L3627,12,0)</f>
        <v>21-Aug-1975</v>
      </c>
      <c r="M1285">
        <f>VLOOKUP(A1285,'Hospitalisation Details'!A$1:F3628,6,0)</f>
        <v>8556.91</v>
      </c>
      <c r="N1285" s="15" t="str">
        <f>VLOOKUP(A1285,'Hospitalisation Details'!A$1:G3627,7,0)</f>
        <v>tier - 2</v>
      </c>
      <c r="O1285" s="15" t="str">
        <f>VLOOKUP(A1285,'Hospitalisation Details'!A$1:H3628,8,0)</f>
        <v>tier - 1</v>
      </c>
      <c r="P1285" t="str">
        <f>VLOOKUP(A1285,'Hospitalisation Details'!A$1:I3628,9,0)</f>
        <v>R1011</v>
      </c>
      <c r="Q1285" s="15">
        <f>VLOOKUP(A1285,'Hospitalisation Details'!A$1:M3628,13,0)</f>
        <v>47</v>
      </c>
    </row>
    <row r="1286" spans="1:17" ht="15" x14ac:dyDescent="0.25">
      <c r="A1286" s="1" t="s">
        <v>1086</v>
      </c>
      <c r="B1286" t="str">
        <f>VLOOKUP(A1286,'Customer Names'!A$1:D3621,4,0)</f>
        <v>Bokun</v>
      </c>
      <c r="C1286">
        <f>VLOOKUP(A1286,'Medical Examinations'!A$1:B3621,2,0)</f>
        <v>32</v>
      </c>
      <c r="D1286">
        <f>VLOOKUP(A1286,'Medical Examinations'!A$1:C3622,3,0)</f>
        <v>7.85</v>
      </c>
      <c r="E1286" s="15" t="str">
        <f>VLOOKUP(A1286,'Medical Examinations'!A$1:D3621,4,0)</f>
        <v>Yes</v>
      </c>
      <c r="F1286" s="15" t="str">
        <f>VLOOKUP(A1286,'Medical Examinations'!A$1:E3621,5,0)</f>
        <v>NO</v>
      </c>
      <c r="G1286" s="15" t="str">
        <f>VLOOKUP(A1286,'Medical Examinations'!A$1:F3621,6,0)</f>
        <v>NO</v>
      </c>
      <c r="H1286" s="15">
        <f>VLOOKUP(A1286,'Medical Examinations'!A$1:G3621,7,0)</f>
        <v>1</v>
      </c>
      <c r="I1286" t="str">
        <f>VLOOKUP(A1286,'Medical Examinations'!A$1:H3620,8,0)</f>
        <v>NO</v>
      </c>
      <c r="J1286" t="str">
        <f>VLOOKUP(A1286,'Medical Examinations'!A$1:J3621,10,0)</f>
        <v>Over Weight</v>
      </c>
      <c r="K1286" t="str">
        <f>VLOOKUP(A1286,'Medical Examinations'!A$1:K3620,11,0)</f>
        <v>Diabetes</v>
      </c>
      <c r="L1286" t="str">
        <f>VLOOKUP(A1286,'Hospitalisation Details'!A$1:L3628,12,0)</f>
        <v>6-Aug-1975</v>
      </c>
      <c r="M1286">
        <f>VLOOKUP(A1286,'Hospitalisation Details'!A$1:F3629,6,0)</f>
        <v>8551.35</v>
      </c>
      <c r="N1286" s="15" t="str">
        <f>VLOOKUP(A1286,'Hospitalisation Details'!A$1:G3628,7,0)</f>
        <v>tier - 2</v>
      </c>
      <c r="O1286" s="15" t="str">
        <f>VLOOKUP(A1286,'Hospitalisation Details'!A$1:H3629,8,0)</f>
        <v>tier - 2</v>
      </c>
      <c r="P1286" t="str">
        <f>VLOOKUP(A1286,'Hospitalisation Details'!A$1:I3629,9,0)</f>
        <v>R1011</v>
      </c>
      <c r="Q1286" s="15">
        <f>VLOOKUP(A1286,'Hospitalisation Details'!A$1:M3629,13,0)</f>
        <v>47</v>
      </c>
    </row>
    <row r="1287" spans="1:17" ht="15" x14ac:dyDescent="0.25">
      <c r="A1287" s="1" t="s">
        <v>1085</v>
      </c>
      <c r="B1287" t="str">
        <f>VLOOKUP(A1287,'Customer Names'!A$1:D3622,4,0)</f>
        <v>Ainsley</v>
      </c>
      <c r="C1287">
        <f>VLOOKUP(A1287,'Medical Examinations'!A$1:B3622,2,0)</f>
        <v>29.37</v>
      </c>
      <c r="D1287">
        <f>VLOOKUP(A1287,'Medical Examinations'!A$1:C3623,3,0)</f>
        <v>8.01</v>
      </c>
      <c r="E1287" s="15" t="str">
        <f>VLOOKUP(A1287,'Medical Examinations'!A$1:D3622,4,0)</f>
        <v>Yes</v>
      </c>
      <c r="F1287" s="15" t="str">
        <f>VLOOKUP(A1287,'Medical Examinations'!A$1:E3622,5,0)</f>
        <v>NO</v>
      </c>
      <c r="G1287" s="15" t="str">
        <f>VLOOKUP(A1287,'Medical Examinations'!A$1:F3622,6,0)</f>
        <v>NO</v>
      </c>
      <c r="H1287" s="15">
        <f>VLOOKUP(A1287,'Medical Examinations'!A$1:G3622,7,0)</f>
        <v>1</v>
      </c>
      <c r="I1287" t="str">
        <f>VLOOKUP(A1287,'Medical Examinations'!A$1:H3621,8,0)</f>
        <v>NO</v>
      </c>
      <c r="J1287" t="str">
        <f>VLOOKUP(A1287,'Medical Examinations'!A$1:J3622,10,0)</f>
        <v>NormalWeight</v>
      </c>
      <c r="K1287" t="str">
        <f>VLOOKUP(A1287,'Medical Examinations'!A$1:K3621,11,0)</f>
        <v>Diabetes</v>
      </c>
      <c r="L1287" t="str">
        <f>VLOOKUP(A1287,'Hospitalisation Details'!A$1:L3629,12,0)</f>
        <v>12-Dec-1978</v>
      </c>
      <c r="M1287">
        <f>VLOOKUP(A1287,'Hospitalisation Details'!A$1:F3630,6,0)</f>
        <v>8547.69</v>
      </c>
      <c r="N1287" s="15" t="str">
        <f>VLOOKUP(A1287,'Hospitalisation Details'!A$1:G3629,7,0)</f>
        <v>tier - 2</v>
      </c>
      <c r="O1287" s="15" t="str">
        <f>VLOOKUP(A1287,'Hospitalisation Details'!A$1:H3630,8,0)</f>
        <v>tier - 1</v>
      </c>
      <c r="P1287" t="str">
        <f>VLOOKUP(A1287,'Hospitalisation Details'!A$1:I3630,9,0)</f>
        <v>R1013</v>
      </c>
      <c r="Q1287" s="15">
        <f>VLOOKUP(A1287,'Hospitalisation Details'!A$1:M3630,13,0)</f>
        <v>44</v>
      </c>
    </row>
    <row r="1288" spans="1:17" ht="15" x14ac:dyDescent="0.25">
      <c r="A1288" s="1" t="s">
        <v>1084</v>
      </c>
      <c r="B1288" t="str">
        <f>VLOOKUP(A1288,'Customer Names'!A$1:D3623,4,0)</f>
        <v>Foster</v>
      </c>
      <c r="C1288">
        <f>VLOOKUP(A1288,'Medical Examinations'!A$1:B3623,2,0)</f>
        <v>23.6</v>
      </c>
      <c r="D1288">
        <f>VLOOKUP(A1288,'Medical Examinations'!A$1:C3624,3,0)</f>
        <v>7.4</v>
      </c>
      <c r="E1288" s="15" t="str">
        <f>VLOOKUP(A1288,'Medical Examinations'!A$1:D3623,4,0)</f>
        <v>Yes</v>
      </c>
      <c r="F1288" s="15" t="str">
        <f>VLOOKUP(A1288,'Medical Examinations'!A$1:E3623,5,0)</f>
        <v>NO</v>
      </c>
      <c r="G1288" s="15" t="str">
        <f>VLOOKUP(A1288,'Medical Examinations'!A$1:F3623,6,0)</f>
        <v>NO</v>
      </c>
      <c r="H1288" s="15">
        <f>VLOOKUP(A1288,'Medical Examinations'!A$1:G3623,7,0)</f>
        <v>1</v>
      </c>
      <c r="I1288" t="str">
        <f>VLOOKUP(A1288,'Medical Examinations'!A$1:H3622,8,0)</f>
        <v>NO</v>
      </c>
      <c r="J1288" t="str">
        <f>VLOOKUP(A1288,'Medical Examinations'!A$1:J3623,10,0)</f>
        <v>Obesity</v>
      </c>
      <c r="K1288" t="str">
        <f>VLOOKUP(A1288,'Medical Examinations'!A$1:K3622,11,0)</f>
        <v>Diabetes</v>
      </c>
      <c r="L1288" t="str">
        <f>VLOOKUP(A1288,'Hospitalisation Details'!A$1:L3630,12,0)</f>
        <v>6-Nov-1975</v>
      </c>
      <c r="M1288">
        <f>VLOOKUP(A1288,'Hospitalisation Details'!A$1:F3631,6,0)</f>
        <v>8539.67</v>
      </c>
      <c r="N1288" s="15" t="str">
        <f>VLOOKUP(A1288,'Hospitalisation Details'!A$1:G3630,7,0)</f>
        <v>tier - 2</v>
      </c>
      <c r="O1288" s="15" t="str">
        <f>VLOOKUP(A1288,'Hospitalisation Details'!A$1:H3631,8,0)</f>
        <v>tier - 3</v>
      </c>
      <c r="P1288" t="str">
        <f>VLOOKUP(A1288,'Hospitalisation Details'!A$1:I3631,9,0)</f>
        <v>R1011</v>
      </c>
      <c r="Q1288" s="15">
        <f>VLOOKUP(A1288,'Hospitalisation Details'!A$1:M3631,13,0)</f>
        <v>47</v>
      </c>
    </row>
    <row r="1289" spans="1:17" ht="15" x14ac:dyDescent="0.25">
      <c r="A1289" s="1" t="s">
        <v>1083</v>
      </c>
      <c r="B1289" t="str">
        <f>VLOOKUP(A1289,'Customer Names'!A$1:D3624,4,0)</f>
        <v>Overpeck</v>
      </c>
      <c r="C1289">
        <f>VLOOKUP(A1289,'Medical Examinations'!A$1:B3624,2,0)</f>
        <v>33.155000000000001</v>
      </c>
      <c r="D1289">
        <f>VLOOKUP(A1289,'Medical Examinations'!A$1:C3625,3,0)</f>
        <v>8.3800000000000008</v>
      </c>
      <c r="E1289" s="15" t="str">
        <f>VLOOKUP(A1289,'Medical Examinations'!A$1:D3624,4,0)</f>
        <v>Yes</v>
      </c>
      <c r="F1289" s="15" t="str">
        <f>VLOOKUP(A1289,'Medical Examinations'!A$1:E3624,5,0)</f>
        <v>NO</v>
      </c>
      <c r="G1289" s="15" t="str">
        <f>VLOOKUP(A1289,'Medical Examinations'!A$1:F3624,6,0)</f>
        <v>NO</v>
      </c>
      <c r="H1289" s="15">
        <f>VLOOKUP(A1289,'Medical Examinations'!A$1:G3624,7,0)</f>
        <v>0</v>
      </c>
      <c r="I1289" t="str">
        <f>VLOOKUP(A1289,'Medical Examinations'!A$1:H3623,8,0)</f>
        <v>NO</v>
      </c>
      <c r="J1289" t="str">
        <f>VLOOKUP(A1289,'Medical Examinations'!A$1:J3624,10,0)</f>
        <v>NormalWeight</v>
      </c>
      <c r="K1289" t="str">
        <f>VLOOKUP(A1289,'Medical Examinations'!A$1:K3623,11,0)</f>
        <v>Diabetes</v>
      </c>
      <c r="L1289" t="str">
        <f>VLOOKUP(A1289,'Hospitalisation Details'!A$1:L3631,12,0)</f>
        <v>27-Dec-1981</v>
      </c>
      <c r="M1289">
        <f>VLOOKUP(A1289,'Hospitalisation Details'!A$1:F3632,6,0)</f>
        <v>8538.2900000000009</v>
      </c>
      <c r="N1289" s="15" t="str">
        <f>VLOOKUP(A1289,'Hospitalisation Details'!A$1:G3631,7,0)</f>
        <v>tier - 2</v>
      </c>
      <c r="O1289" s="15" t="str">
        <f>VLOOKUP(A1289,'Hospitalisation Details'!A$1:H3632,8,0)</f>
        <v>tier - 3</v>
      </c>
      <c r="P1289" t="str">
        <f>VLOOKUP(A1289,'Hospitalisation Details'!A$1:I3632,9,0)</f>
        <v>R1024</v>
      </c>
      <c r="Q1289" s="15">
        <f>VLOOKUP(A1289,'Hospitalisation Details'!A$1:M3632,13,0)</f>
        <v>41</v>
      </c>
    </row>
    <row r="1290" spans="1:17" ht="15" x14ac:dyDescent="0.25">
      <c r="A1290" s="1" t="s">
        <v>1082</v>
      </c>
      <c r="B1290" t="str">
        <f>VLOOKUP(A1290,'Customer Names'!A$1:D3625,4,0)</f>
        <v>Levine</v>
      </c>
      <c r="C1290">
        <f>VLOOKUP(A1290,'Medical Examinations'!A$1:B3625,2,0)</f>
        <v>24.32</v>
      </c>
      <c r="D1290">
        <f>VLOOKUP(A1290,'Medical Examinations'!A$1:C3626,3,0)</f>
        <v>11.56</v>
      </c>
      <c r="E1290" s="15" t="str">
        <f>VLOOKUP(A1290,'Medical Examinations'!A$1:D3625,4,0)</f>
        <v>Yes</v>
      </c>
      <c r="F1290" s="15" t="str">
        <f>VLOOKUP(A1290,'Medical Examinations'!A$1:E3625,5,0)</f>
        <v>NO</v>
      </c>
      <c r="G1290" s="15" t="str">
        <f>VLOOKUP(A1290,'Medical Examinations'!A$1:F3625,6,0)</f>
        <v>NO</v>
      </c>
      <c r="H1290" s="15">
        <f>VLOOKUP(A1290,'Medical Examinations'!A$1:G3625,7,0)</f>
        <v>1</v>
      </c>
      <c r="I1290" t="str">
        <f>VLOOKUP(A1290,'Medical Examinations'!A$1:H3624,8,0)</f>
        <v>NO</v>
      </c>
      <c r="J1290" t="str">
        <f>VLOOKUP(A1290,'Medical Examinations'!A$1:J3625,10,0)</f>
        <v>Obesity</v>
      </c>
      <c r="K1290" t="str">
        <f>VLOOKUP(A1290,'Medical Examinations'!A$1:K3624,11,0)</f>
        <v>Diabetes</v>
      </c>
      <c r="L1290" t="str">
        <f>VLOOKUP(A1290,'Hospitalisation Details'!A$1:L3632,12,0)</f>
        <v>24-Jul-1980</v>
      </c>
      <c r="M1290">
        <f>VLOOKUP(A1290,'Hospitalisation Details'!A$1:F3633,6,0)</f>
        <v>8534.67</v>
      </c>
      <c r="N1290" s="15" t="str">
        <f>VLOOKUP(A1290,'Hospitalisation Details'!A$1:G3632,7,0)</f>
        <v>tier - 2</v>
      </c>
      <c r="O1290" s="15" t="str">
        <f>VLOOKUP(A1290,'Hospitalisation Details'!A$1:H3633,8,0)</f>
        <v>tier - 3</v>
      </c>
      <c r="P1290" t="str">
        <f>VLOOKUP(A1290,'Hospitalisation Details'!A$1:I3633,9,0)</f>
        <v>R1024</v>
      </c>
      <c r="Q1290" s="15">
        <f>VLOOKUP(A1290,'Hospitalisation Details'!A$1:M3633,13,0)</f>
        <v>42</v>
      </c>
    </row>
    <row r="1291" spans="1:17" ht="15" x14ac:dyDescent="0.25">
      <c r="A1291" s="1" t="s">
        <v>1081</v>
      </c>
      <c r="B1291" t="str">
        <f>VLOOKUP(A1291,'Customer Names'!A$1:D3626,4,0)</f>
        <v>Jean</v>
      </c>
      <c r="C1291">
        <f>VLOOKUP(A1291,'Medical Examinations'!A$1:B3626,2,0)</f>
        <v>36.299999999999997</v>
      </c>
      <c r="D1291">
        <f>VLOOKUP(A1291,'Medical Examinations'!A$1:C3627,3,0)</f>
        <v>4.6100000000000003</v>
      </c>
      <c r="E1291" s="15" t="str">
        <f>VLOOKUP(A1291,'Medical Examinations'!A$1:D3626,4,0)</f>
        <v>NO</v>
      </c>
      <c r="F1291" s="15" t="str">
        <f>VLOOKUP(A1291,'Medical Examinations'!A$1:E3626,5,0)</f>
        <v>NO</v>
      </c>
      <c r="G1291" s="15" t="str">
        <f>VLOOKUP(A1291,'Medical Examinations'!A$1:F3626,6,0)</f>
        <v>NO</v>
      </c>
      <c r="H1291" s="15">
        <f>VLOOKUP(A1291,'Medical Examinations'!A$1:G3626,7,0)</f>
        <v>0</v>
      </c>
      <c r="I1291" t="str">
        <f>VLOOKUP(A1291,'Medical Examinations'!A$1:H3625,8,0)</f>
        <v>NO</v>
      </c>
      <c r="J1291" t="str">
        <f>VLOOKUP(A1291,'Medical Examinations'!A$1:J3626,10,0)</f>
        <v>Obesity</v>
      </c>
      <c r="K1291" t="str">
        <f>VLOOKUP(A1291,'Medical Examinations'!A$1:K3625,11,0)</f>
        <v>Normal</v>
      </c>
      <c r="L1291" t="str">
        <f>VLOOKUP(A1291,'Hospitalisation Details'!A$1:L3633,12,0)</f>
        <v>26-Jul-1977</v>
      </c>
      <c r="M1291">
        <f>VLOOKUP(A1291,'Hospitalisation Details'!A$1:F3634,6,0)</f>
        <v>8527.5300000000007</v>
      </c>
      <c r="N1291" s="15" t="str">
        <f>VLOOKUP(A1291,'Hospitalisation Details'!A$1:G3633,7,0)</f>
        <v>tier - 2</v>
      </c>
      <c r="O1291" s="15" t="str">
        <f>VLOOKUP(A1291,'Hospitalisation Details'!A$1:H3634,8,0)</f>
        <v>tier - 2</v>
      </c>
      <c r="P1291" t="str">
        <f>VLOOKUP(A1291,'Hospitalisation Details'!A$1:I3634,9,0)</f>
        <v>R1013</v>
      </c>
      <c r="Q1291" s="15">
        <f>VLOOKUP(A1291,'Hospitalisation Details'!A$1:M3634,13,0)</f>
        <v>45</v>
      </c>
    </row>
    <row r="1292" spans="1:17" ht="15" x14ac:dyDescent="0.25">
      <c r="A1292" s="1" t="s">
        <v>1080</v>
      </c>
      <c r="B1292" t="str">
        <f>VLOOKUP(A1292,'Customer Names'!A$1:D3627,4,0)</f>
        <v>Wild</v>
      </c>
      <c r="C1292">
        <f>VLOOKUP(A1292,'Medical Examinations'!A$1:B3627,2,0)</f>
        <v>34.4</v>
      </c>
      <c r="D1292">
        <f>VLOOKUP(A1292,'Medical Examinations'!A$1:C3628,3,0)</f>
        <v>4.95</v>
      </c>
      <c r="E1292" s="15" t="str">
        <f>VLOOKUP(A1292,'Medical Examinations'!A$1:D3627,4,0)</f>
        <v>NO</v>
      </c>
      <c r="F1292" s="15" t="str">
        <f>VLOOKUP(A1292,'Medical Examinations'!A$1:E3627,5,0)</f>
        <v>NO</v>
      </c>
      <c r="G1292" s="15" t="str">
        <f>VLOOKUP(A1292,'Medical Examinations'!A$1:F3627,6,0)</f>
        <v>Yes</v>
      </c>
      <c r="H1292" s="15">
        <f>VLOOKUP(A1292,'Medical Examinations'!A$1:G3627,7,0)</f>
        <v>1</v>
      </c>
      <c r="I1292" t="str">
        <f>VLOOKUP(A1292,'Medical Examinations'!A$1:H3626,8,0)</f>
        <v>NO</v>
      </c>
      <c r="J1292" t="str">
        <f>VLOOKUP(A1292,'Medical Examinations'!A$1:J3627,10,0)</f>
        <v>Obesity</v>
      </c>
      <c r="K1292" t="str">
        <f>VLOOKUP(A1292,'Medical Examinations'!A$1:K3626,11,0)</f>
        <v>Normal</v>
      </c>
      <c r="L1292" t="str">
        <f>VLOOKUP(A1292,'Hospitalisation Details'!A$1:L3634,12,0)</f>
        <v>13-Aug-1979</v>
      </c>
      <c r="M1292">
        <f>VLOOKUP(A1292,'Hospitalisation Details'!A$1:F3635,6,0)</f>
        <v>8522</v>
      </c>
      <c r="N1292" s="15" t="str">
        <f>VLOOKUP(A1292,'Hospitalisation Details'!A$1:G3634,7,0)</f>
        <v>tier - 2</v>
      </c>
      <c r="O1292" s="15" t="str">
        <f>VLOOKUP(A1292,'Hospitalisation Details'!A$1:H3635,8,0)</f>
        <v>tier - 2</v>
      </c>
      <c r="P1292" t="str">
        <f>VLOOKUP(A1292,'Hospitalisation Details'!A$1:I3635,9,0)</f>
        <v>R1011</v>
      </c>
      <c r="Q1292" s="15">
        <f>VLOOKUP(A1292,'Hospitalisation Details'!A$1:M3635,13,0)</f>
        <v>43</v>
      </c>
    </row>
    <row r="1293" spans="1:17" ht="15" x14ac:dyDescent="0.25">
      <c r="A1293" s="1" t="s">
        <v>1079</v>
      </c>
      <c r="B1293" t="str">
        <f>VLOOKUP(A1293,'Customer Names'!A$1:D3628,4,0)</f>
        <v>Tabor</v>
      </c>
      <c r="C1293">
        <f>VLOOKUP(A1293,'Medical Examinations'!A$1:B3628,2,0)</f>
        <v>30.9</v>
      </c>
      <c r="D1293">
        <f>VLOOKUP(A1293,'Medical Examinations'!A$1:C3629,3,0)</f>
        <v>5.04</v>
      </c>
      <c r="E1293" s="15" t="str">
        <f>VLOOKUP(A1293,'Medical Examinations'!A$1:D3628,4,0)</f>
        <v>NO</v>
      </c>
      <c r="F1293" s="15" t="str">
        <f>VLOOKUP(A1293,'Medical Examinations'!A$1:E3628,5,0)</f>
        <v>NO</v>
      </c>
      <c r="G1293" s="15" t="str">
        <f>VLOOKUP(A1293,'Medical Examinations'!A$1:F3628,6,0)</f>
        <v>NO</v>
      </c>
      <c r="H1293" s="15">
        <f>VLOOKUP(A1293,'Medical Examinations'!A$1:G3628,7,0)</f>
        <v>0</v>
      </c>
      <c r="I1293" t="str">
        <f>VLOOKUP(A1293,'Medical Examinations'!A$1:H3627,8,0)</f>
        <v>NO</v>
      </c>
      <c r="J1293" t="str">
        <f>VLOOKUP(A1293,'Medical Examinations'!A$1:J3628,10,0)</f>
        <v>Over Weight</v>
      </c>
      <c r="K1293" t="str">
        <f>VLOOKUP(A1293,'Medical Examinations'!A$1:K3627,11,0)</f>
        <v>Normal</v>
      </c>
      <c r="L1293" t="str">
        <f>VLOOKUP(A1293,'Hospitalisation Details'!A$1:L3635,12,0)</f>
        <v>29-Dec-1977</v>
      </c>
      <c r="M1293">
        <f>VLOOKUP(A1293,'Hospitalisation Details'!A$1:F3636,6,0)</f>
        <v>8520.0300000000007</v>
      </c>
      <c r="N1293" s="15" t="str">
        <f>VLOOKUP(A1293,'Hospitalisation Details'!A$1:G3635,7,0)</f>
        <v>tier - 2</v>
      </c>
      <c r="O1293" s="15" t="str">
        <f>VLOOKUP(A1293,'Hospitalisation Details'!A$1:H3636,8,0)</f>
        <v>tier - 3</v>
      </c>
      <c r="P1293" t="str">
        <f>VLOOKUP(A1293,'Hospitalisation Details'!A$1:I3636,9,0)</f>
        <v>R1011</v>
      </c>
      <c r="Q1293" s="15">
        <f>VLOOKUP(A1293,'Hospitalisation Details'!A$1:M3636,13,0)</f>
        <v>45</v>
      </c>
    </row>
    <row r="1294" spans="1:17" ht="15" x14ac:dyDescent="0.25">
      <c r="A1294" s="1" t="s">
        <v>1078</v>
      </c>
      <c r="B1294" t="str">
        <f>VLOOKUP(A1294,'Customer Names'!A$1:D3629,4,0)</f>
        <v>Steffen</v>
      </c>
      <c r="C1294">
        <f>VLOOKUP(A1294,'Medical Examinations'!A$1:B3629,2,0)</f>
        <v>28.6</v>
      </c>
      <c r="D1294">
        <f>VLOOKUP(A1294,'Medical Examinations'!A$1:C3630,3,0)</f>
        <v>5.42</v>
      </c>
      <c r="E1294" s="15" t="str">
        <f>VLOOKUP(A1294,'Medical Examinations'!A$1:D3629,4,0)</f>
        <v>NO</v>
      </c>
      <c r="F1294" s="15" t="str">
        <f>VLOOKUP(A1294,'Medical Examinations'!A$1:E3629,5,0)</f>
        <v>NO</v>
      </c>
      <c r="G1294" s="15" t="str">
        <f>VLOOKUP(A1294,'Medical Examinations'!A$1:F3629,6,0)</f>
        <v>NO</v>
      </c>
      <c r="H1294" s="15">
        <f>VLOOKUP(A1294,'Medical Examinations'!A$1:G3629,7,0)</f>
        <v>0</v>
      </c>
      <c r="I1294" t="str">
        <f>VLOOKUP(A1294,'Medical Examinations'!A$1:H3628,8,0)</f>
        <v>NO</v>
      </c>
      <c r="J1294" t="str">
        <f>VLOOKUP(A1294,'Medical Examinations'!A$1:J3629,10,0)</f>
        <v>Over Weight</v>
      </c>
      <c r="K1294" t="str">
        <f>VLOOKUP(A1294,'Medical Examinations'!A$1:K3628,11,0)</f>
        <v>Normal</v>
      </c>
      <c r="L1294" t="str">
        <f>VLOOKUP(A1294,'Hospitalisation Details'!A$1:L3636,12,0)</f>
        <v>21-Jun-1977</v>
      </c>
      <c r="M1294">
        <f>VLOOKUP(A1294,'Hospitalisation Details'!A$1:F3637,6,0)</f>
        <v>8516.83</v>
      </c>
      <c r="N1294" s="15" t="str">
        <f>VLOOKUP(A1294,'Hospitalisation Details'!A$1:G3636,7,0)</f>
        <v>tier - 2</v>
      </c>
      <c r="O1294" s="15" t="str">
        <f>VLOOKUP(A1294,'Hospitalisation Details'!A$1:H3637,8,0)</f>
        <v>tier - 1</v>
      </c>
      <c r="P1294" t="str">
        <f>VLOOKUP(A1294,'Hospitalisation Details'!A$1:I3637,9,0)</f>
        <v>R1013</v>
      </c>
      <c r="Q1294" s="15">
        <f>VLOOKUP(A1294,'Hospitalisation Details'!A$1:M3637,13,0)</f>
        <v>45</v>
      </c>
    </row>
    <row r="1295" spans="1:17" ht="15" x14ac:dyDescent="0.25">
      <c r="A1295" s="1" t="s">
        <v>1077</v>
      </c>
      <c r="B1295" t="str">
        <f>VLOOKUP(A1295,'Customer Names'!A$1:D3630,4,0)</f>
        <v>Tadich</v>
      </c>
      <c r="C1295">
        <f>VLOOKUP(A1295,'Medical Examinations'!A$1:B3630,2,0)</f>
        <v>27.83</v>
      </c>
      <c r="D1295">
        <f>VLOOKUP(A1295,'Medical Examinations'!A$1:C3631,3,0)</f>
        <v>5.39</v>
      </c>
      <c r="E1295" s="15" t="str">
        <f>VLOOKUP(A1295,'Medical Examinations'!A$1:D3630,4,0)</f>
        <v>NO</v>
      </c>
      <c r="F1295" s="15" t="str">
        <f>VLOOKUP(A1295,'Medical Examinations'!A$1:E3630,5,0)</f>
        <v>NO</v>
      </c>
      <c r="G1295" s="15" t="str">
        <f>VLOOKUP(A1295,'Medical Examinations'!A$1:F3630,6,0)</f>
        <v>NO</v>
      </c>
      <c r="H1295" s="15">
        <f>VLOOKUP(A1295,'Medical Examinations'!A$1:G3630,7,0)</f>
        <v>0</v>
      </c>
      <c r="I1295" t="str">
        <f>VLOOKUP(A1295,'Medical Examinations'!A$1:H3629,8,0)</f>
        <v>NO</v>
      </c>
      <c r="J1295" t="str">
        <f>VLOOKUP(A1295,'Medical Examinations'!A$1:J3630,10,0)</f>
        <v>Obesity</v>
      </c>
      <c r="K1295" t="str">
        <f>VLOOKUP(A1295,'Medical Examinations'!A$1:K3629,11,0)</f>
        <v>Normal</v>
      </c>
      <c r="L1295" t="str">
        <f>VLOOKUP(A1295,'Hospitalisation Details'!A$1:L3637,12,0)</f>
        <v>26-Dec-1977</v>
      </c>
      <c r="M1295">
        <f>VLOOKUP(A1295,'Hospitalisation Details'!A$1:F3638,6,0)</f>
        <v>8515.76</v>
      </c>
      <c r="N1295" s="15" t="str">
        <f>VLOOKUP(A1295,'Hospitalisation Details'!A$1:G3637,7,0)</f>
        <v>tier - 2</v>
      </c>
      <c r="O1295" s="15" t="str">
        <f>VLOOKUP(A1295,'Hospitalisation Details'!A$1:H3638,8,0)</f>
        <v>tier - 2</v>
      </c>
      <c r="P1295" t="str">
        <f>VLOOKUP(A1295,'Hospitalisation Details'!A$1:I3638,9,0)</f>
        <v>R1013</v>
      </c>
      <c r="Q1295" s="15">
        <f>VLOOKUP(A1295,'Hospitalisation Details'!A$1:M3638,13,0)</f>
        <v>45</v>
      </c>
    </row>
    <row r="1296" spans="1:17" ht="15" x14ac:dyDescent="0.25">
      <c r="A1296" s="1" t="s">
        <v>1076</v>
      </c>
      <c r="B1296" t="str">
        <f>VLOOKUP(A1296,'Customer Names'!A$1:D3631,4,0)</f>
        <v>Christenson</v>
      </c>
      <c r="C1296">
        <f>VLOOKUP(A1296,'Medical Examinations'!A$1:B3631,2,0)</f>
        <v>39.64</v>
      </c>
      <c r="D1296">
        <f>VLOOKUP(A1296,'Medical Examinations'!A$1:C3632,3,0)</f>
        <v>6</v>
      </c>
      <c r="E1296" s="15" t="str">
        <f>VLOOKUP(A1296,'Medical Examinations'!A$1:D3631,4,0)</f>
        <v>NO</v>
      </c>
      <c r="F1296" s="15" t="str">
        <f>VLOOKUP(A1296,'Medical Examinations'!A$1:E3631,5,0)</f>
        <v>NO</v>
      </c>
      <c r="G1296" s="15" t="str">
        <f>VLOOKUP(A1296,'Medical Examinations'!A$1:F3631,6,0)</f>
        <v>Yes</v>
      </c>
      <c r="H1296" s="15">
        <f>VLOOKUP(A1296,'Medical Examinations'!A$1:G3631,7,0)</f>
        <v>1</v>
      </c>
      <c r="I1296" t="str">
        <f>VLOOKUP(A1296,'Medical Examinations'!A$1:H3630,8,0)</f>
        <v>NO</v>
      </c>
      <c r="J1296" t="str">
        <f>VLOOKUP(A1296,'Medical Examinations'!A$1:J3631,10,0)</f>
        <v>Obesity</v>
      </c>
      <c r="K1296" t="str">
        <f>VLOOKUP(A1296,'Medical Examinations'!A$1:K3630,11,0)</f>
        <v>Pre-Diabetes</v>
      </c>
      <c r="L1296" t="str">
        <f>VLOOKUP(A1296,'Hospitalisation Details'!A$1:L3638,12,0)</f>
        <v>10-Nov-1993</v>
      </c>
      <c r="M1296">
        <f>VLOOKUP(A1296,'Hospitalisation Details'!A$1:F3639,6,0)</f>
        <v>8471.65</v>
      </c>
      <c r="N1296" s="15" t="str">
        <f>VLOOKUP(A1296,'Hospitalisation Details'!A$1:G3638,7,0)</f>
        <v>tier - 2</v>
      </c>
      <c r="O1296" s="15" t="str">
        <f>VLOOKUP(A1296,'Hospitalisation Details'!A$1:H3639,8,0)</f>
        <v>tier - 1</v>
      </c>
      <c r="P1296" t="str">
        <f>VLOOKUP(A1296,'Hospitalisation Details'!A$1:I3639,9,0)</f>
        <v>R1012</v>
      </c>
      <c r="Q1296" s="15">
        <f>VLOOKUP(A1296,'Hospitalisation Details'!A$1:M3639,13,0)</f>
        <v>29</v>
      </c>
    </row>
    <row r="1297" spans="1:17" ht="15" x14ac:dyDescent="0.25">
      <c r="A1297" s="1" t="s">
        <v>1075</v>
      </c>
      <c r="B1297" t="str">
        <f>VLOOKUP(A1297,'Customer Names'!A$1:D3632,4,0)</f>
        <v>Shell</v>
      </c>
      <c r="C1297">
        <f>VLOOKUP(A1297,'Medical Examinations'!A$1:B3632,2,0)</f>
        <v>38.479999999999997</v>
      </c>
      <c r="D1297">
        <f>VLOOKUP(A1297,'Medical Examinations'!A$1:C3633,3,0)</f>
        <v>6.02</v>
      </c>
      <c r="E1297" s="15" t="str">
        <f>VLOOKUP(A1297,'Medical Examinations'!A$1:D3632,4,0)</f>
        <v>NO</v>
      </c>
      <c r="F1297" s="15" t="str">
        <f>VLOOKUP(A1297,'Medical Examinations'!A$1:E3632,5,0)</f>
        <v>NO</v>
      </c>
      <c r="G1297" s="15" t="str">
        <f>VLOOKUP(A1297,'Medical Examinations'!A$1:F3632,6,0)</f>
        <v>NO</v>
      </c>
      <c r="H1297" s="15">
        <f>VLOOKUP(A1297,'Medical Examinations'!A$1:G3632,7,0)</f>
        <v>1</v>
      </c>
      <c r="I1297" t="str">
        <f>VLOOKUP(A1297,'Medical Examinations'!A$1:H3631,8,0)</f>
        <v>NO</v>
      </c>
      <c r="J1297" t="str">
        <f>VLOOKUP(A1297,'Medical Examinations'!A$1:J3632,10,0)</f>
        <v>Obesity</v>
      </c>
      <c r="K1297" t="str">
        <f>VLOOKUP(A1297,'Medical Examinations'!A$1:K3631,11,0)</f>
        <v>Pre-Diabetes</v>
      </c>
      <c r="L1297" t="str">
        <f>VLOOKUP(A1297,'Hospitalisation Details'!A$1:L3639,12,0)</f>
        <v>9-Sep-1992</v>
      </c>
      <c r="M1297">
        <f>VLOOKUP(A1297,'Hospitalisation Details'!A$1:F3640,6,0)</f>
        <v>8466.35</v>
      </c>
      <c r="N1297" s="15" t="str">
        <f>VLOOKUP(A1297,'Hospitalisation Details'!A$1:G3639,7,0)</f>
        <v>tier - 2</v>
      </c>
      <c r="O1297" s="15" t="str">
        <f>VLOOKUP(A1297,'Hospitalisation Details'!A$1:H3640,8,0)</f>
        <v>tier - 2</v>
      </c>
      <c r="P1297" t="str">
        <f>VLOOKUP(A1297,'Hospitalisation Details'!A$1:I3640,9,0)</f>
        <v>R1012</v>
      </c>
      <c r="Q1297" s="15">
        <f>VLOOKUP(A1297,'Hospitalisation Details'!A$1:M3640,13,0)</f>
        <v>30</v>
      </c>
    </row>
    <row r="1298" spans="1:17" ht="15" x14ac:dyDescent="0.25">
      <c r="A1298" s="1" t="s">
        <v>1074</v>
      </c>
      <c r="B1298" t="str">
        <f>VLOOKUP(A1298,'Customer Names'!A$1:D3633,4,0)</f>
        <v>Rao</v>
      </c>
      <c r="C1298">
        <f>VLOOKUP(A1298,'Medical Examinations'!A$1:B3633,2,0)</f>
        <v>36.200000000000003</v>
      </c>
      <c r="D1298">
        <f>VLOOKUP(A1298,'Medical Examinations'!A$1:C3634,3,0)</f>
        <v>4.62</v>
      </c>
      <c r="E1298" s="15" t="str">
        <f>VLOOKUP(A1298,'Medical Examinations'!A$1:D3633,4,0)</f>
        <v>NO</v>
      </c>
      <c r="F1298" s="15" t="str">
        <f>VLOOKUP(A1298,'Medical Examinations'!A$1:E3633,5,0)</f>
        <v>NO</v>
      </c>
      <c r="G1298" s="15" t="str">
        <f>VLOOKUP(A1298,'Medical Examinations'!A$1:F3633,6,0)</f>
        <v>NO</v>
      </c>
      <c r="H1298" s="15">
        <f>VLOOKUP(A1298,'Medical Examinations'!A$1:G3633,7,0)</f>
        <v>2</v>
      </c>
      <c r="I1298" t="str">
        <f>VLOOKUP(A1298,'Medical Examinations'!A$1:H3632,8,0)</f>
        <v>NO</v>
      </c>
      <c r="J1298" t="str">
        <f>VLOOKUP(A1298,'Medical Examinations'!A$1:J3633,10,0)</f>
        <v>Over Weight</v>
      </c>
      <c r="K1298" t="str">
        <f>VLOOKUP(A1298,'Medical Examinations'!A$1:K3632,11,0)</f>
        <v>Normal</v>
      </c>
      <c r="L1298" t="str">
        <f>VLOOKUP(A1298,'Hospitalisation Details'!A$1:L3640,12,0)</f>
        <v>26-Dec-1972</v>
      </c>
      <c r="M1298">
        <f>VLOOKUP(A1298,'Hospitalisation Details'!A$1:F3641,6,0)</f>
        <v>8457.82</v>
      </c>
      <c r="N1298" s="15" t="str">
        <f>VLOOKUP(A1298,'Hospitalisation Details'!A$1:G3640,7,0)</f>
        <v>tier - 2</v>
      </c>
      <c r="O1298" s="15" t="str">
        <f>VLOOKUP(A1298,'Hospitalisation Details'!A$1:H3641,8,0)</f>
        <v>tier - 3</v>
      </c>
      <c r="P1298" t="str">
        <f>VLOOKUP(A1298,'Hospitalisation Details'!A$1:I3641,9,0)</f>
        <v>R1011</v>
      </c>
      <c r="Q1298" s="15">
        <f>VLOOKUP(A1298,'Hospitalisation Details'!A$1:M3641,13,0)</f>
        <v>50</v>
      </c>
    </row>
    <row r="1299" spans="1:17" ht="15" x14ac:dyDescent="0.25">
      <c r="A1299" s="1" t="s">
        <v>1073</v>
      </c>
      <c r="B1299" t="str">
        <f>VLOOKUP(A1299,'Customer Names'!A$1:D3634,4,0)</f>
        <v>Myers</v>
      </c>
      <c r="C1299">
        <f>VLOOKUP(A1299,'Medical Examinations'!A$1:B3634,2,0)</f>
        <v>27.13</v>
      </c>
      <c r="D1299">
        <f>VLOOKUP(A1299,'Medical Examinations'!A$1:C3635,3,0)</f>
        <v>5.59</v>
      </c>
      <c r="E1299" s="15" t="str">
        <f>VLOOKUP(A1299,'Medical Examinations'!A$1:D3634,4,0)</f>
        <v>NO</v>
      </c>
      <c r="F1299" s="15" t="str">
        <f>VLOOKUP(A1299,'Medical Examinations'!A$1:E3634,5,0)</f>
        <v>NO</v>
      </c>
      <c r="G1299" s="15" t="str">
        <f>VLOOKUP(A1299,'Medical Examinations'!A$1:F3634,6,0)</f>
        <v>NO</v>
      </c>
      <c r="H1299" s="15">
        <f>VLOOKUP(A1299,'Medical Examinations'!A$1:G3634,7,0)</f>
        <v>1</v>
      </c>
      <c r="I1299" t="str">
        <f>VLOOKUP(A1299,'Medical Examinations'!A$1:H3633,8,0)</f>
        <v>NO</v>
      </c>
      <c r="J1299" t="str">
        <f>VLOOKUP(A1299,'Medical Examinations'!A$1:J3634,10,0)</f>
        <v>NormalWeight</v>
      </c>
      <c r="K1299" t="str">
        <f>VLOOKUP(A1299,'Medical Examinations'!A$1:K3633,11,0)</f>
        <v>Normal</v>
      </c>
      <c r="L1299" t="str">
        <f>VLOOKUP(A1299,'Hospitalisation Details'!A$1:L3641,12,0)</f>
        <v>19-Jun-1984</v>
      </c>
      <c r="M1299">
        <f>VLOOKUP(A1299,'Hospitalisation Details'!A$1:F3642,6,0)</f>
        <v>8450.82</v>
      </c>
      <c r="N1299" s="15" t="str">
        <f>VLOOKUP(A1299,'Hospitalisation Details'!A$1:G3641,7,0)</f>
        <v>tier - 2</v>
      </c>
      <c r="O1299" s="15" t="str">
        <f>VLOOKUP(A1299,'Hospitalisation Details'!A$1:H3642,8,0)</f>
        <v>tier - 2</v>
      </c>
      <c r="P1299" t="str">
        <f>VLOOKUP(A1299,'Hospitalisation Details'!A$1:I3642,9,0)</f>
        <v>R1025</v>
      </c>
      <c r="Q1299" s="15">
        <f>VLOOKUP(A1299,'Hospitalisation Details'!A$1:M3642,13,0)</f>
        <v>38</v>
      </c>
    </row>
    <row r="1300" spans="1:17" ht="15" x14ac:dyDescent="0.25">
      <c r="A1300" s="1" t="s">
        <v>1072</v>
      </c>
      <c r="B1300" t="str">
        <f>VLOOKUP(A1300,'Customer Names'!A$1:D3635,4,0)</f>
        <v>McLean</v>
      </c>
      <c r="C1300">
        <f>VLOOKUP(A1300,'Medical Examinations'!A$1:B3635,2,0)</f>
        <v>20.75</v>
      </c>
      <c r="D1300">
        <f>VLOOKUP(A1300,'Medical Examinations'!A$1:C3636,3,0)</f>
        <v>5.18</v>
      </c>
      <c r="E1300" s="15" t="str">
        <f>VLOOKUP(A1300,'Medical Examinations'!A$1:D3635,4,0)</f>
        <v>Yes</v>
      </c>
      <c r="F1300" s="15" t="str">
        <f>VLOOKUP(A1300,'Medical Examinations'!A$1:E3635,5,0)</f>
        <v>NO</v>
      </c>
      <c r="G1300" s="15" t="str">
        <f>VLOOKUP(A1300,'Medical Examinations'!A$1:F3635,6,0)</f>
        <v>NO</v>
      </c>
      <c r="H1300" s="15">
        <f>VLOOKUP(A1300,'Medical Examinations'!A$1:G3635,7,0)</f>
        <v>2</v>
      </c>
      <c r="I1300" t="str">
        <f>VLOOKUP(A1300,'Medical Examinations'!A$1:H3634,8,0)</f>
        <v>NO</v>
      </c>
      <c r="J1300" t="str">
        <f>VLOOKUP(A1300,'Medical Examinations'!A$1:J3635,10,0)</f>
        <v>Over Weight</v>
      </c>
      <c r="K1300" t="str">
        <f>VLOOKUP(A1300,'Medical Examinations'!A$1:K3634,11,0)</f>
        <v>Normal</v>
      </c>
      <c r="L1300" t="str">
        <f>VLOOKUP(A1300,'Hospitalisation Details'!A$1:L3642,12,0)</f>
        <v>12-Jun-1966</v>
      </c>
      <c r="M1300">
        <f>VLOOKUP(A1300,'Hospitalisation Details'!A$1:F3643,6,0)</f>
        <v>8448.66</v>
      </c>
      <c r="N1300" s="15" t="str">
        <f>VLOOKUP(A1300,'Hospitalisation Details'!A$1:G3642,7,0)</f>
        <v>tier - 3</v>
      </c>
      <c r="O1300" s="15" t="str">
        <f>VLOOKUP(A1300,'Hospitalisation Details'!A$1:H3643,8,0)</f>
        <v>tier - 1</v>
      </c>
      <c r="P1300" t="str">
        <f>VLOOKUP(A1300,'Hospitalisation Details'!A$1:I3643,9,0)</f>
        <v>R1013</v>
      </c>
      <c r="Q1300" s="15">
        <f>VLOOKUP(A1300,'Hospitalisation Details'!A$1:M3643,13,0)</f>
        <v>56</v>
      </c>
    </row>
    <row r="1301" spans="1:17" ht="15" x14ac:dyDescent="0.25">
      <c r="A1301" s="1" t="s">
        <v>1071</v>
      </c>
      <c r="B1301" t="str">
        <f>VLOOKUP(A1301,'Customer Names'!A$1:D3636,4,0)</f>
        <v>Gomez</v>
      </c>
      <c r="C1301">
        <f>VLOOKUP(A1301,'Medical Examinations'!A$1:B3636,2,0)</f>
        <v>26.6</v>
      </c>
      <c r="D1301">
        <f>VLOOKUP(A1301,'Medical Examinations'!A$1:C3637,3,0)</f>
        <v>6.29</v>
      </c>
      <c r="E1301" s="15" t="str">
        <f>VLOOKUP(A1301,'Medical Examinations'!A$1:D3636,4,0)</f>
        <v>NO</v>
      </c>
      <c r="F1301" s="15" t="str">
        <f>VLOOKUP(A1301,'Medical Examinations'!A$1:E3636,5,0)</f>
        <v>NO</v>
      </c>
      <c r="G1301" s="15" t="str">
        <f>VLOOKUP(A1301,'Medical Examinations'!A$1:F3636,6,0)</f>
        <v>NO</v>
      </c>
      <c r="H1301" s="15">
        <f>VLOOKUP(A1301,'Medical Examinations'!A$1:G3636,7,0)</f>
        <v>2</v>
      </c>
      <c r="I1301" t="str">
        <f>VLOOKUP(A1301,'Medical Examinations'!A$1:H3635,8,0)</f>
        <v>NO</v>
      </c>
      <c r="J1301" t="str">
        <f>VLOOKUP(A1301,'Medical Examinations'!A$1:J3636,10,0)</f>
        <v>Over Weight</v>
      </c>
      <c r="K1301" t="str">
        <f>VLOOKUP(A1301,'Medical Examinations'!A$1:K3635,11,0)</f>
        <v>Pre-Diabetes</v>
      </c>
      <c r="L1301" t="str">
        <f>VLOOKUP(A1301,'Hospitalisation Details'!A$1:L3643,12,0)</f>
        <v>4-Sep-1972</v>
      </c>
      <c r="M1301">
        <f>VLOOKUP(A1301,'Hospitalisation Details'!A$1:F3644,6,0)</f>
        <v>8444.4699999999993</v>
      </c>
      <c r="N1301" s="15" t="str">
        <f>VLOOKUP(A1301,'Hospitalisation Details'!A$1:G3643,7,0)</f>
        <v>tier - 3</v>
      </c>
      <c r="O1301" s="15" t="str">
        <f>VLOOKUP(A1301,'Hospitalisation Details'!A$1:H3644,8,0)</f>
        <v>tier - 1</v>
      </c>
      <c r="P1301" t="str">
        <f>VLOOKUP(A1301,'Hospitalisation Details'!A$1:I3644,9,0)</f>
        <v>R1011</v>
      </c>
      <c r="Q1301" s="15">
        <f>VLOOKUP(A1301,'Hospitalisation Details'!A$1:M3644,13,0)</f>
        <v>50</v>
      </c>
    </row>
    <row r="1302" spans="1:17" ht="15" x14ac:dyDescent="0.25">
      <c r="A1302" s="1" t="s">
        <v>1070</v>
      </c>
      <c r="B1302" t="str">
        <f>VLOOKUP(A1302,'Customer Names'!A$1:D3637,4,0)</f>
        <v>Hemingway</v>
      </c>
      <c r="C1302">
        <f>VLOOKUP(A1302,'Medical Examinations'!A$1:B3637,2,0)</f>
        <v>25.3</v>
      </c>
      <c r="D1302">
        <f>VLOOKUP(A1302,'Medical Examinations'!A$1:C3638,3,0)</f>
        <v>4.49</v>
      </c>
      <c r="E1302" s="15" t="str">
        <f>VLOOKUP(A1302,'Medical Examinations'!A$1:D3637,4,0)</f>
        <v>NO</v>
      </c>
      <c r="F1302" s="15" t="str">
        <f>VLOOKUP(A1302,'Medical Examinations'!A$1:E3637,5,0)</f>
        <v>NO</v>
      </c>
      <c r="G1302" s="15" t="str">
        <f>VLOOKUP(A1302,'Medical Examinations'!A$1:F3637,6,0)</f>
        <v>NO</v>
      </c>
      <c r="H1302" s="15">
        <f>VLOOKUP(A1302,'Medical Examinations'!A$1:G3637,7,0)</f>
        <v>2</v>
      </c>
      <c r="I1302" t="str">
        <f>VLOOKUP(A1302,'Medical Examinations'!A$1:H3636,8,0)</f>
        <v>NO</v>
      </c>
      <c r="J1302" t="str">
        <f>VLOOKUP(A1302,'Medical Examinations'!A$1:J3637,10,0)</f>
        <v>NormalWeight</v>
      </c>
      <c r="K1302" t="str">
        <f>VLOOKUP(A1302,'Medical Examinations'!A$1:K3636,11,0)</f>
        <v>Normal</v>
      </c>
      <c r="L1302" t="str">
        <f>VLOOKUP(A1302,'Hospitalisation Details'!A$1:L3644,12,0)</f>
        <v>9-Sep-1972</v>
      </c>
      <c r="M1302">
        <f>VLOOKUP(A1302,'Hospitalisation Details'!A$1:F3645,6,0)</f>
        <v>8442.67</v>
      </c>
      <c r="N1302" s="15" t="str">
        <f>VLOOKUP(A1302,'Hospitalisation Details'!A$1:G3644,7,0)</f>
        <v>tier - 2</v>
      </c>
      <c r="O1302" s="15" t="str">
        <f>VLOOKUP(A1302,'Hospitalisation Details'!A$1:H3645,8,0)</f>
        <v>tier - 3</v>
      </c>
      <c r="P1302" t="str">
        <f>VLOOKUP(A1302,'Hospitalisation Details'!A$1:I3645,9,0)</f>
        <v>R1013</v>
      </c>
      <c r="Q1302" s="15">
        <f>VLOOKUP(A1302,'Hospitalisation Details'!A$1:M3645,13,0)</f>
        <v>50</v>
      </c>
    </row>
    <row r="1303" spans="1:17" ht="15" x14ac:dyDescent="0.25">
      <c r="A1303" s="1" t="s">
        <v>1069</v>
      </c>
      <c r="B1303" t="str">
        <f>VLOOKUP(A1303,'Customer Names'!A$1:D3638,4,0)</f>
        <v>Pett</v>
      </c>
      <c r="C1303">
        <f>VLOOKUP(A1303,'Medical Examinations'!A$1:B3638,2,0)</f>
        <v>18.84</v>
      </c>
      <c r="D1303">
        <f>VLOOKUP(A1303,'Medical Examinations'!A$1:C3639,3,0)</f>
        <v>11.82</v>
      </c>
      <c r="E1303" s="15" t="str">
        <f>VLOOKUP(A1303,'Medical Examinations'!A$1:D3638,4,0)</f>
        <v>Yes</v>
      </c>
      <c r="F1303" s="15" t="str">
        <f>VLOOKUP(A1303,'Medical Examinations'!A$1:E3638,5,0)</f>
        <v>NO</v>
      </c>
      <c r="G1303" s="15" t="str">
        <f>VLOOKUP(A1303,'Medical Examinations'!A$1:F3638,6,0)</f>
        <v>Yes</v>
      </c>
      <c r="H1303" s="15">
        <f>VLOOKUP(A1303,'Medical Examinations'!A$1:G3638,7,0)</f>
        <v>1</v>
      </c>
      <c r="I1303" t="str">
        <f>VLOOKUP(A1303,'Medical Examinations'!A$1:H3637,8,0)</f>
        <v>NO</v>
      </c>
      <c r="J1303" t="str">
        <f>VLOOKUP(A1303,'Medical Examinations'!A$1:J3638,10,0)</f>
        <v>NormalWeight</v>
      </c>
      <c r="K1303" t="str">
        <f>VLOOKUP(A1303,'Medical Examinations'!A$1:K3637,11,0)</f>
        <v>Diabetes</v>
      </c>
      <c r="L1303" t="str">
        <f>VLOOKUP(A1303,'Hospitalisation Details'!A$1:L3645,12,0)</f>
        <v>24-Sep-1963</v>
      </c>
      <c r="M1303">
        <f>VLOOKUP(A1303,'Hospitalisation Details'!A$1:F3646,6,0)</f>
        <v>8440.0499999999993</v>
      </c>
      <c r="N1303" s="15" t="str">
        <f>VLOOKUP(A1303,'Hospitalisation Details'!A$1:G3645,7,0)</f>
        <v>tier - 3</v>
      </c>
      <c r="O1303" s="15" t="str">
        <f>VLOOKUP(A1303,'Hospitalisation Details'!A$1:H3646,8,0)</f>
        <v>tier - 2</v>
      </c>
      <c r="P1303" t="str">
        <f>VLOOKUP(A1303,'Hospitalisation Details'!A$1:I3646,9,0)</f>
        <v>R1013</v>
      </c>
      <c r="Q1303" s="15">
        <f>VLOOKUP(A1303,'Hospitalisation Details'!A$1:M3646,13,0)</f>
        <v>59</v>
      </c>
    </row>
    <row r="1304" spans="1:17" ht="15" x14ac:dyDescent="0.25">
      <c r="A1304" s="1" t="s">
        <v>1068</v>
      </c>
      <c r="B1304" t="str">
        <f>VLOOKUP(A1304,'Customer Names'!A$1:D3639,4,0)</f>
        <v>Meingast</v>
      </c>
      <c r="C1304">
        <f>VLOOKUP(A1304,'Medical Examinations'!A$1:B3639,2,0)</f>
        <v>19.57</v>
      </c>
      <c r="D1304">
        <f>VLOOKUP(A1304,'Medical Examinations'!A$1:C3640,3,0)</f>
        <v>7.41</v>
      </c>
      <c r="E1304" s="15" t="str">
        <f>VLOOKUP(A1304,'Medical Examinations'!A$1:D3639,4,0)</f>
        <v>Yes</v>
      </c>
      <c r="F1304" s="15" t="str">
        <f>VLOOKUP(A1304,'Medical Examinations'!A$1:E3639,5,0)</f>
        <v>NO</v>
      </c>
      <c r="G1304" s="15" t="str">
        <f>VLOOKUP(A1304,'Medical Examinations'!A$1:F3639,6,0)</f>
        <v>NO</v>
      </c>
      <c r="H1304" s="15">
        <f>VLOOKUP(A1304,'Medical Examinations'!A$1:G3639,7,0)</f>
        <v>1</v>
      </c>
      <c r="I1304" t="str">
        <f>VLOOKUP(A1304,'Medical Examinations'!A$1:H3638,8,0)</f>
        <v>NO</v>
      </c>
      <c r="J1304" t="str">
        <f>VLOOKUP(A1304,'Medical Examinations'!A$1:J3639,10,0)</f>
        <v>Obesity</v>
      </c>
      <c r="K1304" t="str">
        <f>VLOOKUP(A1304,'Medical Examinations'!A$1:K3638,11,0)</f>
        <v>Diabetes</v>
      </c>
      <c r="L1304" t="str">
        <f>VLOOKUP(A1304,'Hospitalisation Details'!A$1:L3646,12,0)</f>
        <v>28-Sep-1975</v>
      </c>
      <c r="M1304">
        <f>VLOOKUP(A1304,'Hospitalisation Details'!A$1:F3647,6,0)</f>
        <v>8428.07</v>
      </c>
      <c r="N1304" s="15" t="str">
        <f>VLOOKUP(A1304,'Hospitalisation Details'!A$1:G3646,7,0)</f>
        <v>tier - 3</v>
      </c>
      <c r="O1304" s="15" t="str">
        <f>VLOOKUP(A1304,'Hospitalisation Details'!A$1:H3647,8,0)</f>
        <v>tier - 2</v>
      </c>
      <c r="P1304" t="str">
        <f>VLOOKUP(A1304,'Hospitalisation Details'!A$1:I3647,9,0)</f>
        <v>R1012</v>
      </c>
      <c r="Q1304" s="15">
        <f>VLOOKUP(A1304,'Hospitalisation Details'!A$1:M3647,13,0)</f>
        <v>47</v>
      </c>
    </row>
    <row r="1305" spans="1:17" ht="15" x14ac:dyDescent="0.25">
      <c r="A1305" s="1" t="s">
        <v>1067</v>
      </c>
      <c r="B1305" t="str">
        <f>VLOOKUP(A1305,'Customer Names'!A$1:D3640,4,0)</f>
        <v>McCarthy</v>
      </c>
      <c r="C1305">
        <f>VLOOKUP(A1305,'Medical Examinations'!A$1:B3640,2,0)</f>
        <v>30.495000000000001</v>
      </c>
      <c r="D1305">
        <f>VLOOKUP(A1305,'Medical Examinations'!A$1:C3641,3,0)</f>
        <v>5.97</v>
      </c>
      <c r="E1305" s="15" t="str">
        <f>VLOOKUP(A1305,'Medical Examinations'!A$1:D3640,4,0)</f>
        <v>NO</v>
      </c>
      <c r="F1305" s="15" t="str">
        <f>VLOOKUP(A1305,'Medical Examinations'!A$1:E3640,5,0)</f>
        <v>NO</v>
      </c>
      <c r="G1305" s="15" t="str">
        <f>VLOOKUP(A1305,'Medical Examinations'!A$1:F3640,6,0)</f>
        <v>NO</v>
      </c>
      <c r="H1305" s="15">
        <f>VLOOKUP(A1305,'Medical Examinations'!A$1:G3640,7,0)</f>
        <v>0</v>
      </c>
      <c r="I1305" t="str">
        <f>VLOOKUP(A1305,'Medical Examinations'!A$1:H3639,8,0)</f>
        <v>NO</v>
      </c>
      <c r="J1305" t="str">
        <f>VLOOKUP(A1305,'Medical Examinations'!A$1:J3640,10,0)</f>
        <v>Obesity</v>
      </c>
      <c r="K1305" t="str">
        <f>VLOOKUP(A1305,'Medical Examinations'!A$1:K3639,11,0)</f>
        <v>Pre-Diabetes</v>
      </c>
      <c r="L1305" t="str">
        <f>VLOOKUP(A1305,'Hospitalisation Details'!A$1:L3647,12,0)</f>
        <v>4-Sep-1977</v>
      </c>
      <c r="M1305">
        <f>VLOOKUP(A1305,'Hospitalisation Details'!A$1:F3648,6,0)</f>
        <v>8413.4599999999991</v>
      </c>
      <c r="N1305" s="15" t="str">
        <f>VLOOKUP(A1305,'Hospitalisation Details'!A$1:G3647,7,0)</f>
        <v>tier - 3</v>
      </c>
      <c r="O1305" s="15" t="str">
        <f>VLOOKUP(A1305,'Hospitalisation Details'!A$1:H3648,8,0)</f>
        <v>tier - 1</v>
      </c>
      <c r="P1305" t="str">
        <f>VLOOKUP(A1305,'Hospitalisation Details'!A$1:I3648,9,0)</f>
        <v>R1012</v>
      </c>
      <c r="Q1305" s="15">
        <f>VLOOKUP(A1305,'Hospitalisation Details'!A$1:M3648,13,0)</f>
        <v>45</v>
      </c>
    </row>
    <row r="1306" spans="1:17" ht="15" x14ac:dyDescent="0.25">
      <c r="A1306" s="1" t="s">
        <v>1066</v>
      </c>
      <c r="B1306" t="str">
        <f>VLOOKUP(A1306,'Customer Names'!A$1:D3641,4,0)</f>
        <v>Boyle</v>
      </c>
      <c r="C1306">
        <f>VLOOKUP(A1306,'Medical Examinations'!A$1:B3641,2,0)</f>
        <v>30.114999999999998</v>
      </c>
      <c r="D1306">
        <f>VLOOKUP(A1306,'Medical Examinations'!A$1:C3642,3,0)</f>
        <v>5.74</v>
      </c>
      <c r="E1306" s="15" t="str">
        <f>VLOOKUP(A1306,'Medical Examinations'!A$1:D3641,4,0)</f>
        <v>NO</v>
      </c>
      <c r="F1306" s="15" t="str">
        <f>VLOOKUP(A1306,'Medical Examinations'!A$1:E3641,5,0)</f>
        <v>NO</v>
      </c>
      <c r="G1306" s="15" t="str">
        <f>VLOOKUP(A1306,'Medical Examinations'!A$1:F3641,6,0)</f>
        <v>Yes</v>
      </c>
      <c r="H1306" s="15">
        <f>VLOOKUP(A1306,'Medical Examinations'!A$1:G3641,7,0)</f>
        <v>1</v>
      </c>
      <c r="I1306" t="str">
        <f>VLOOKUP(A1306,'Medical Examinations'!A$1:H3640,8,0)</f>
        <v>NO</v>
      </c>
      <c r="J1306" t="str">
        <f>VLOOKUP(A1306,'Medical Examinations'!A$1:J3641,10,0)</f>
        <v>NormalWeight</v>
      </c>
      <c r="K1306" t="str">
        <f>VLOOKUP(A1306,'Medical Examinations'!A$1:K3640,11,0)</f>
        <v>Pre-Diabetes</v>
      </c>
      <c r="L1306" t="str">
        <f>VLOOKUP(A1306,'Hospitalisation Details'!A$1:L3648,12,0)</f>
        <v>11-Jun-1979</v>
      </c>
      <c r="M1306">
        <f>VLOOKUP(A1306,'Hospitalisation Details'!A$1:F3649,6,0)</f>
        <v>8410.0499999999993</v>
      </c>
      <c r="N1306" s="15" t="str">
        <f>VLOOKUP(A1306,'Hospitalisation Details'!A$1:G3648,7,0)</f>
        <v>tier - 2</v>
      </c>
      <c r="O1306" s="15" t="str">
        <f>VLOOKUP(A1306,'Hospitalisation Details'!A$1:H3649,8,0)</f>
        <v>tier - 2</v>
      </c>
      <c r="P1306" t="str">
        <f>VLOOKUP(A1306,'Hospitalisation Details'!A$1:I3649,9,0)</f>
        <v>R1012</v>
      </c>
      <c r="Q1306" s="15">
        <f>VLOOKUP(A1306,'Hospitalisation Details'!A$1:M3649,13,0)</f>
        <v>43</v>
      </c>
    </row>
    <row r="1307" spans="1:17" ht="15" x14ac:dyDescent="0.25">
      <c r="A1307" s="1" t="s">
        <v>1065</v>
      </c>
      <c r="B1307" t="str">
        <f>VLOOKUP(A1307,'Customer Names'!A$1:D3642,4,0)</f>
        <v>Gundersen</v>
      </c>
      <c r="C1307">
        <f>VLOOKUP(A1307,'Medical Examinations'!A$1:B3642,2,0)</f>
        <v>24.78</v>
      </c>
      <c r="D1307">
        <f>VLOOKUP(A1307,'Medical Examinations'!A$1:C3643,3,0)</f>
        <v>9.85</v>
      </c>
      <c r="E1307" s="15" t="str">
        <f>VLOOKUP(A1307,'Medical Examinations'!A$1:D3642,4,0)</f>
        <v>NO</v>
      </c>
      <c r="F1307" s="15" t="str">
        <f>VLOOKUP(A1307,'Medical Examinations'!A$1:E3642,5,0)</f>
        <v>NO</v>
      </c>
      <c r="G1307" s="15" t="str">
        <f>VLOOKUP(A1307,'Medical Examinations'!A$1:F3642,6,0)</f>
        <v>NO</v>
      </c>
      <c r="H1307" s="15">
        <f>VLOOKUP(A1307,'Medical Examinations'!A$1:G3642,7,0)</f>
        <v>0</v>
      </c>
      <c r="I1307" t="str">
        <f>VLOOKUP(A1307,'Medical Examinations'!A$1:H3641,8,0)</f>
        <v>NO</v>
      </c>
      <c r="J1307" t="str">
        <f>VLOOKUP(A1307,'Medical Examinations'!A$1:J3642,10,0)</f>
        <v>NormalWeight</v>
      </c>
      <c r="K1307" t="str">
        <f>VLOOKUP(A1307,'Medical Examinations'!A$1:K3641,11,0)</f>
        <v>Diabetes</v>
      </c>
      <c r="L1307" t="str">
        <f>VLOOKUP(A1307,'Hospitalisation Details'!A$1:L3649,12,0)</f>
        <v>18-Sep-1971</v>
      </c>
      <c r="M1307">
        <f>VLOOKUP(A1307,'Hospitalisation Details'!A$1:F3650,6,0)</f>
        <v>8400.01</v>
      </c>
      <c r="N1307" s="15" t="str">
        <f>VLOOKUP(A1307,'Hospitalisation Details'!A$1:G3649,7,0)</f>
        <v>tier - 2</v>
      </c>
      <c r="O1307" s="15" t="str">
        <f>VLOOKUP(A1307,'Hospitalisation Details'!A$1:H3650,8,0)</f>
        <v>tier - 3</v>
      </c>
      <c r="P1307" t="str">
        <f>VLOOKUP(A1307,'Hospitalisation Details'!A$1:I3650,9,0)</f>
        <v>R1013</v>
      </c>
      <c r="Q1307" s="15">
        <f>VLOOKUP(A1307,'Hospitalisation Details'!A$1:M3650,13,0)</f>
        <v>51</v>
      </c>
    </row>
    <row r="1308" spans="1:17" ht="15" x14ac:dyDescent="0.25">
      <c r="A1308" s="1" t="s">
        <v>1064</v>
      </c>
      <c r="B1308" t="str">
        <f>VLOOKUP(A1308,'Customer Names'!A$1:D3643,4,0)</f>
        <v>Wolswinkel</v>
      </c>
      <c r="C1308">
        <f>VLOOKUP(A1308,'Medical Examinations'!A$1:B3643,2,0)</f>
        <v>24.77</v>
      </c>
      <c r="D1308">
        <f>VLOOKUP(A1308,'Medical Examinations'!A$1:C3644,3,0)</f>
        <v>7.59</v>
      </c>
      <c r="E1308" s="15" t="str">
        <f>VLOOKUP(A1308,'Medical Examinations'!A$1:D3643,4,0)</f>
        <v>NO</v>
      </c>
      <c r="F1308" s="15" t="str">
        <f>VLOOKUP(A1308,'Medical Examinations'!A$1:E3643,5,0)</f>
        <v>NO</v>
      </c>
      <c r="G1308" s="15" t="str">
        <f>VLOOKUP(A1308,'Medical Examinations'!A$1:F3643,6,0)</f>
        <v>NO</v>
      </c>
      <c r="H1308" s="15">
        <f>VLOOKUP(A1308,'Medical Examinations'!A$1:G3643,7,0)</f>
        <v>0</v>
      </c>
      <c r="I1308" t="str">
        <f>VLOOKUP(A1308,'Medical Examinations'!A$1:H3642,8,0)</f>
        <v>NO</v>
      </c>
      <c r="J1308" t="str">
        <f>VLOOKUP(A1308,'Medical Examinations'!A$1:J3643,10,0)</f>
        <v>UnderWeight</v>
      </c>
      <c r="K1308" t="str">
        <f>VLOOKUP(A1308,'Medical Examinations'!A$1:K3642,11,0)</f>
        <v>Diabetes</v>
      </c>
      <c r="L1308" t="str">
        <f>VLOOKUP(A1308,'Hospitalisation Details'!A$1:L3650,12,0)</f>
        <v>4-Sep-1971</v>
      </c>
      <c r="M1308">
        <f>VLOOKUP(A1308,'Hospitalisation Details'!A$1:F3651,6,0)</f>
        <v>8396.6200000000008</v>
      </c>
      <c r="N1308" s="15" t="str">
        <f>VLOOKUP(A1308,'Hospitalisation Details'!A$1:G3650,7,0)</f>
        <v>tier - 2</v>
      </c>
      <c r="O1308" s="15" t="str">
        <f>VLOOKUP(A1308,'Hospitalisation Details'!A$1:H3651,8,0)</f>
        <v>tier - 3</v>
      </c>
      <c r="P1308" t="str">
        <f>VLOOKUP(A1308,'Hospitalisation Details'!A$1:I3651,9,0)</f>
        <v>R1013</v>
      </c>
      <c r="Q1308" s="15">
        <f>VLOOKUP(A1308,'Hospitalisation Details'!A$1:M3651,13,0)</f>
        <v>51</v>
      </c>
    </row>
    <row r="1309" spans="1:17" ht="15" x14ac:dyDescent="0.25">
      <c r="A1309" s="1" t="s">
        <v>1063</v>
      </c>
      <c r="B1309" t="str">
        <f>VLOOKUP(A1309,'Customer Names'!A$1:D3644,4,0)</f>
        <v>Bomberger</v>
      </c>
      <c r="C1309">
        <f>VLOOKUP(A1309,'Medical Examinations'!A$1:B3644,2,0)</f>
        <v>16.579999999999998</v>
      </c>
      <c r="D1309">
        <f>VLOOKUP(A1309,'Medical Examinations'!A$1:C3645,3,0)</f>
        <v>6.98</v>
      </c>
      <c r="E1309" s="15" t="str">
        <f>VLOOKUP(A1309,'Medical Examinations'!A$1:D3644,4,0)</f>
        <v>Yes</v>
      </c>
      <c r="F1309" s="15" t="str">
        <f>VLOOKUP(A1309,'Medical Examinations'!A$1:E3644,5,0)</f>
        <v>NO</v>
      </c>
      <c r="G1309" s="15" t="str">
        <f>VLOOKUP(A1309,'Medical Examinations'!A$1:F3644,6,0)</f>
        <v>Yes</v>
      </c>
      <c r="H1309" s="15">
        <f>VLOOKUP(A1309,'Medical Examinations'!A$1:G3644,7,0)</f>
        <v>1</v>
      </c>
      <c r="I1309" t="str">
        <f>VLOOKUP(A1309,'Medical Examinations'!A$1:H3643,8,0)</f>
        <v>NO</v>
      </c>
      <c r="J1309" t="str">
        <f>VLOOKUP(A1309,'Medical Examinations'!A$1:J3644,10,0)</f>
        <v>Obesity</v>
      </c>
      <c r="K1309" t="str">
        <f>VLOOKUP(A1309,'Medical Examinations'!A$1:K3643,11,0)</f>
        <v>Diabetes</v>
      </c>
      <c r="L1309" t="str">
        <f>VLOOKUP(A1309,'Hospitalisation Details'!A$1:L3651,12,0)</f>
        <v>21-Sep-1963</v>
      </c>
      <c r="M1309">
        <f>VLOOKUP(A1309,'Hospitalisation Details'!A$1:F3652,6,0)</f>
        <v>8355.5400000000009</v>
      </c>
      <c r="N1309" s="15" t="str">
        <f>VLOOKUP(A1309,'Hospitalisation Details'!A$1:G3651,7,0)</f>
        <v>tier - 3</v>
      </c>
      <c r="O1309" s="15" t="str">
        <f>VLOOKUP(A1309,'Hospitalisation Details'!A$1:H3652,8,0)</f>
        <v>tier - 3</v>
      </c>
      <c r="P1309" t="str">
        <f>VLOOKUP(A1309,'Hospitalisation Details'!A$1:I3652,9,0)</f>
        <v>R1012</v>
      </c>
      <c r="Q1309" s="15">
        <f>VLOOKUP(A1309,'Hospitalisation Details'!A$1:M3652,13,0)</f>
        <v>59</v>
      </c>
    </row>
    <row r="1310" spans="1:17" ht="15" x14ac:dyDescent="0.25">
      <c r="A1310" s="1" t="s">
        <v>1062</v>
      </c>
      <c r="B1310" t="str">
        <f>VLOOKUP(A1310,'Customer Names'!A$1:D3645,4,0)</f>
        <v>Roy</v>
      </c>
      <c r="C1310">
        <f>VLOOKUP(A1310,'Medical Examinations'!A$1:B3645,2,0)</f>
        <v>38.17</v>
      </c>
      <c r="D1310">
        <f>VLOOKUP(A1310,'Medical Examinations'!A$1:C3646,3,0)</f>
        <v>4.7300000000000004</v>
      </c>
      <c r="E1310" s="15" t="str">
        <f>VLOOKUP(A1310,'Medical Examinations'!A$1:D3645,4,0)</f>
        <v>Yes</v>
      </c>
      <c r="F1310" s="15" t="str">
        <f>VLOOKUP(A1310,'Medical Examinations'!A$1:E3645,5,0)</f>
        <v>NO</v>
      </c>
      <c r="G1310" s="15" t="str">
        <f>VLOOKUP(A1310,'Medical Examinations'!A$1:F3645,6,0)</f>
        <v>NO</v>
      </c>
      <c r="H1310" s="15">
        <f>VLOOKUP(A1310,'Medical Examinations'!A$1:G3645,7,0)</f>
        <v>0</v>
      </c>
      <c r="I1310" t="str">
        <f>VLOOKUP(A1310,'Medical Examinations'!A$1:H3644,8,0)</f>
        <v>NO</v>
      </c>
      <c r="J1310" t="str">
        <f>VLOOKUP(A1310,'Medical Examinations'!A$1:J3645,10,0)</f>
        <v>Obesity</v>
      </c>
      <c r="K1310" t="str">
        <f>VLOOKUP(A1310,'Medical Examinations'!A$1:K3644,11,0)</f>
        <v>Normal</v>
      </c>
      <c r="L1310" t="str">
        <f>VLOOKUP(A1310,'Hospitalisation Details'!A$1:L3652,12,0)</f>
        <v>12-Jun-1976</v>
      </c>
      <c r="M1310">
        <f>VLOOKUP(A1310,'Hospitalisation Details'!A$1:F3653,6,0)</f>
        <v>8347.16</v>
      </c>
      <c r="N1310" s="15" t="str">
        <f>VLOOKUP(A1310,'Hospitalisation Details'!A$1:G3652,7,0)</f>
        <v>tier - 2</v>
      </c>
      <c r="O1310" s="15" t="str">
        <f>VLOOKUP(A1310,'Hospitalisation Details'!A$1:H3653,8,0)</f>
        <v>tier - 1</v>
      </c>
      <c r="P1310" t="str">
        <f>VLOOKUP(A1310,'Hospitalisation Details'!A$1:I3653,9,0)</f>
        <v>R1013</v>
      </c>
      <c r="Q1310" s="15">
        <f>VLOOKUP(A1310,'Hospitalisation Details'!A$1:M3653,13,0)</f>
        <v>46</v>
      </c>
    </row>
    <row r="1311" spans="1:17" ht="15" x14ac:dyDescent="0.25">
      <c r="A1311" s="1" t="s">
        <v>1061</v>
      </c>
      <c r="B1311" t="str">
        <f>VLOOKUP(A1311,'Customer Names'!A$1:D3646,4,0)</f>
        <v>Lapierre</v>
      </c>
      <c r="C1311">
        <f>VLOOKUP(A1311,'Medical Examinations'!A$1:B3646,2,0)</f>
        <v>39.424999999999997</v>
      </c>
      <c r="D1311">
        <f>VLOOKUP(A1311,'Medical Examinations'!A$1:C3647,3,0)</f>
        <v>4.76</v>
      </c>
      <c r="E1311" s="15" t="str">
        <f>VLOOKUP(A1311,'Medical Examinations'!A$1:D3646,4,0)</f>
        <v>Yes</v>
      </c>
      <c r="F1311" s="15" t="str">
        <f>VLOOKUP(A1311,'Medical Examinations'!A$1:E3646,5,0)</f>
        <v>NO</v>
      </c>
      <c r="G1311" s="15" t="str">
        <f>VLOOKUP(A1311,'Medical Examinations'!A$1:F3646,6,0)</f>
        <v>NO</v>
      </c>
      <c r="H1311" s="15">
        <f>VLOOKUP(A1311,'Medical Examinations'!A$1:G3646,7,0)</f>
        <v>0</v>
      </c>
      <c r="I1311" t="str">
        <f>VLOOKUP(A1311,'Medical Examinations'!A$1:H3645,8,0)</f>
        <v>NO</v>
      </c>
      <c r="J1311" t="str">
        <f>VLOOKUP(A1311,'Medical Examinations'!A$1:J3646,10,0)</f>
        <v>Obesity</v>
      </c>
      <c r="K1311" t="str">
        <f>VLOOKUP(A1311,'Medical Examinations'!A$1:K3645,11,0)</f>
        <v>Normal</v>
      </c>
      <c r="L1311" t="str">
        <f>VLOOKUP(A1311,'Hospitalisation Details'!A$1:L3653,12,0)</f>
        <v>7-Jul-1976</v>
      </c>
      <c r="M1311">
        <f>VLOOKUP(A1311,'Hospitalisation Details'!A$1:F3654,6,0)</f>
        <v>8342.91</v>
      </c>
      <c r="N1311" s="15" t="str">
        <f>VLOOKUP(A1311,'Hospitalisation Details'!A$1:G3653,7,0)</f>
        <v>tier - 3</v>
      </c>
      <c r="O1311" s="15" t="str">
        <f>VLOOKUP(A1311,'Hospitalisation Details'!A$1:H3654,8,0)</f>
        <v>tier - 1</v>
      </c>
      <c r="P1311" t="str">
        <f>VLOOKUP(A1311,'Hospitalisation Details'!A$1:I3654,9,0)</f>
        <v>R1016</v>
      </c>
      <c r="Q1311" s="15">
        <f>VLOOKUP(A1311,'Hospitalisation Details'!A$1:M3654,13,0)</f>
        <v>46</v>
      </c>
    </row>
    <row r="1312" spans="1:17" ht="15" x14ac:dyDescent="0.25">
      <c r="A1312" s="1" t="s">
        <v>1060</v>
      </c>
      <c r="B1312" t="str">
        <f>VLOOKUP(A1312,'Customer Names'!A$1:D3647,4,0)</f>
        <v>Beaty</v>
      </c>
      <c r="C1312">
        <f>VLOOKUP(A1312,'Medical Examinations'!A$1:B3647,2,0)</f>
        <v>33.44</v>
      </c>
      <c r="D1312">
        <f>VLOOKUP(A1312,'Medical Examinations'!A$1:C3648,3,0)</f>
        <v>6.24</v>
      </c>
      <c r="E1312" s="15" t="str">
        <f>VLOOKUP(A1312,'Medical Examinations'!A$1:D3647,4,0)</f>
        <v>Yes</v>
      </c>
      <c r="F1312" s="15" t="str">
        <f>VLOOKUP(A1312,'Medical Examinations'!A$1:E3647,5,0)</f>
        <v>NO</v>
      </c>
      <c r="G1312" s="15" t="str">
        <f>VLOOKUP(A1312,'Medical Examinations'!A$1:F3647,6,0)</f>
        <v>NO</v>
      </c>
      <c r="H1312" s="15">
        <f>VLOOKUP(A1312,'Medical Examinations'!A$1:G3647,7,0)</f>
        <v>0</v>
      </c>
      <c r="I1312" t="str">
        <f>VLOOKUP(A1312,'Medical Examinations'!A$1:H3646,8,0)</f>
        <v>NO</v>
      </c>
      <c r="J1312" t="str">
        <f>VLOOKUP(A1312,'Medical Examinations'!A$1:J3647,10,0)</f>
        <v>Obesity</v>
      </c>
      <c r="K1312" t="str">
        <f>VLOOKUP(A1312,'Medical Examinations'!A$1:K3646,11,0)</f>
        <v>Pre-Diabetes</v>
      </c>
      <c r="L1312" t="str">
        <f>VLOOKUP(A1312,'Hospitalisation Details'!A$1:L3654,12,0)</f>
        <v>20-Jul-1976</v>
      </c>
      <c r="M1312">
        <f>VLOOKUP(A1312,'Hospitalisation Details'!A$1:F3655,6,0)</f>
        <v>8334.59</v>
      </c>
      <c r="N1312" s="15" t="str">
        <f>VLOOKUP(A1312,'Hospitalisation Details'!A$1:G3654,7,0)</f>
        <v>tier - 3</v>
      </c>
      <c r="O1312" s="15" t="str">
        <f>VLOOKUP(A1312,'Hospitalisation Details'!A$1:H3655,8,0)</f>
        <v>tier - 2</v>
      </c>
      <c r="P1312" t="str">
        <f>VLOOKUP(A1312,'Hospitalisation Details'!A$1:I3655,9,0)</f>
        <v>R1016</v>
      </c>
      <c r="Q1312" s="15">
        <f>VLOOKUP(A1312,'Hospitalisation Details'!A$1:M3655,13,0)</f>
        <v>46</v>
      </c>
    </row>
    <row r="1313" spans="1:17" ht="15" x14ac:dyDescent="0.25">
      <c r="A1313" s="1" t="s">
        <v>1059</v>
      </c>
      <c r="B1313" t="str">
        <f>VLOOKUP(A1313,'Customer Names'!A$1:D3648,4,0)</f>
        <v>Hammer</v>
      </c>
      <c r="C1313">
        <f>VLOOKUP(A1313,'Medical Examinations'!A$1:B3648,2,0)</f>
        <v>33.344999999999999</v>
      </c>
      <c r="D1313">
        <f>VLOOKUP(A1313,'Medical Examinations'!A$1:C3649,3,0)</f>
        <v>5.44</v>
      </c>
      <c r="E1313" s="15" t="str">
        <f>VLOOKUP(A1313,'Medical Examinations'!A$1:D3648,4,0)</f>
        <v>Yes</v>
      </c>
      <c r="F1313" s="15" t="str">
        <f>VLOOKUP(A1313,'Medical Examinations'!A$1:E3648,5,0)</f>
        <v>NO</v>
      </c>
      <c r="G1313" s="15" t="str">
        <f>VLOOKUP(A1313,'Medical Examinations'!A$1:F3648,6,0)</f>
        <v>NO</v>
      </c>
      <c r="H1313" s="15">
        <f>VLOOKUP(A1313,'Medical Examinations'!A$1:G3648,7,0)</f>
        <v>0</v>
      </c>
      <c r="I1313" t="str">
        <f>VLOOKUP(A1313,'Medical Examinations'!A$1:H3647,8,0)</f>
        <v>NO</v>
      </c>
      <c r="J1313" t="str">
        <f>VLOOKUP(A1313,'Medical Examinations'!A$1:J3648,10,0)</f>
        <v>Obesity</v>
      </c>
      <c r="K1313" t="str">
        <f>VLOOKUP(A1313,'Medical Examinations'!A$1:K3647,11,0)</f>
        <v>Normal</v>
      </c>
      <c r="L1313" t="str">
        <f>VLOOKUP(A1313,'Hospitalisation Details'!A$1:L3655,12,0)</f>
        <v>12-Jul-1976</v>
      </c>
      <c r="M1313">
        <f>VLOOKUP(A1313,'Hospitalisation Details'!A$1:F3656,6,0)</f>
        <v>8334.4599999999991</v>
      </c>
      <c r="N1313" s="15" t="str">
        <f>VLOOKUP(A1313,'Hospitalisation Details'!A$1:G3655,7,0)</f>
        <v>tier - 3</v>
      </c>
      <c r="O1313" s="15" t="str">
        <f>VLOOKUP(A1313,'Hospitalisation Details'!A$1:H3656,8,0)</f>
        <v>tier - 2</v>
      </c>
      <c r="P1313" t="str">
        <f>VLOOKUP(A1313,'Hospitalisation Details'!A$1:I3656,9,0)</f>
        <v>R1016</v>
      </c>
      <c r="Q1313" s="15">
        <f>VLOOKUP(A1313,'Hospitalisation Details'!A$1:M3656,13,0)</f>
        <v>46</v>
      </c>
    </row>
    <row r="1314" spans="1:17" ht="15" x14ac:dyDescent="0.25">
      <c r="A1314" s="1" t="s">
        <v>1058</v>
      </c>
      <c r="B1314" t="str">
        <f>VLOOKUP(A1314,'Customer Names'!A$1:D3649,4,0)</f>
        <v>Randolph</v>
      </c>
      <c r="C1314">
        <f>VLOOKUP(A1314,'Medical Examinations'!A$1:B3649,2,0)</f>
        <v>38.79</v>
      </c>
      <c r="D1314">
        <f>VLOOKUP(A1314,'Medical Examinations'!A$1:C3650,3,0)</f>
        <v>5.08</v>
      </c>
      <c r="E1314" s="15" t="str">
        <f>VLOOKUP(A1314,'Medical Examinations'!A$1:D3649,4,0)</f>
        <v>NO</v>
      </c>
      <c r="F1314" s="15" t="str">
        <f>VLOOKUP(A1314,'Medical Examinations'!A$1:E3649,5,0)</f>
        <v>NO</v>
      </c>
      <c r="G1314" s="15" t="str">
        <f>VLOOKUP(A1314,'Medical Examinations'!A$1:F3649,6,0)</f>
        <v>Yes</v>
      </c>
      <c r="H1314" s="15">
        <f>VLOOKUP(A1314,'Medical Examinations'!A$1:G3649,7,0)</f>
        <v>1</v>
      </c>
      <c r="I1314" t="str">
        <f>VLOOKUP(A1314,'Medical Examinations'!A$1:H3648,8,0)</f>
        <v>NO</v>
      </c>
      <c r="J1314" t="str">
        <f>VLOOKUP(A1314,'Medical Examinations'!A$1:J3649,10,0)</f>
        <v>Obesity</v>
      </c>
      <c r="K1314" t="str">
        <f>VLOOKUP(A1314,'Medical Examinations'!A$1:K3648,11,0)</f>
        <v>Normal</v>
      </c>
      <c r="L1314" t="str">
        <f>VLOOKUP(A1314,'Hospitalisation Details'!A$1:L3656,12,0)</f>
        <v>22-Jun-1993</v>
      </c>
      <c r="M1314">
        <f>VLOOKUP(A1314,'Hospitalisation Details'!A$1:F3657,6,0)</f>
        <v>8314.65</v>
      </c>
      <c r="N1314" s="15" t="str">
        <f>VLOOKUP(A1314,'Hospitalisation Details'!A$1:G3656,7,0)</f>
        <v>tier - 2</v>
      </c>
      <c r="O1314" s="15" t="str">
        <f>VLOOKUP(A1314,'Hospitalisation Details'!A$1:H3657,8,0)</f>
        <v>tier - 1</v>
      </c>
      <c r="P1314" t="str">
        <f>VLOOKUP(A1314,'Hospitalisation Details'!A$1:I3657,9,0)</f>
        <v>R1012</v>
      </c>
      <c r="Q1314" s="15">
        <f>VLOOKUP(A1314,'Hospitalisation Details'!A$1:M3657,13,0)</f>
        <v>29</v>
      </c>
    </row>
    <row r="1315" spans="1:17" ht="15" x14ac:dyDescent="0.25">
      <c r="A1315" s="1" t="s">
        <v>1057</v>
      </c>
      <c r="B1315" t="str">
        <f>VLOOKUP(A1315,'Customer Names'!A$1:D3650,4,0)</f>
        <v>Masterson</v>
      </c>
      <c r="C1315">
        <f>VLOOKUP(A1315,'Medical Examinations'!A$1:B3650,2,0)</f>
        <v>30.684999999999999</v>
      </c>
      <c r="D1315">
        <f>VLOOKUP(A1315,'Medical Examinations'!A$1:C3651,3,0)</f>
        <v>4.87</v>
      </c>
      <c r="E1315" s="15" t="str">
        <f>VLOOKUP(A1315,'Medical Examinations'!A$1:D3650,4,0)</f>
        <v>NO</v>
      </c>
      <c r="F1315" s="15" t="str">
        <f>VLOOKUP(A1315,'Medical Examinations'!A$1:E3650,5,0)</f>
        <v>NO</v>
      </c>
      <c r="G1315" s="15" t="str">
        <f>VLOOKUP(A1315,'Medical Examinations'!A$1:F3650,6,0)</f>
        <v>Yes</v>
      </c>
      <c r="H1315" s="15">
        <f>VLOOKUP(A1315,'Medical Examinations'!A$1:G3650,7,0)</f>
        <v>1</v>
      </c>
      <c r="I1315" t="str">
        <f>VLOOKUP(A1315,'Medical Examinations'!A$1:H3649,8,0)</f>
        <v>NO</v>
      </c>
      <c r="J1315" t="str">
        <f>VLOOKUP(A1315,'Medical Examinations'!A$1:J3650,10,0)</f>
        <v>NormalWeight</v>
      </c>
      <c r="K1315" t="str">
        <f>VLOOKUP(A1315,'Medical Examinations'!A$1:K3649,11,0)</f>
        <v>Normal</v>
      </c>
      <c r="L1315" t="str">
        <f>VLOOKUP(A1315,'Hospitalisation Details'!A$1:L3657,12,0)</f>
        <v>7-Aug-1979</v>
      </c>
      <c r="M1315">
        <f>VLOOKUP(A1315,'Hospitalisation Details'!A$1:F3658,6,0)</f>
        <v>8310.84</v>
      </c>
      <c r="N1315" s="15" t="str">
        <f>VLOOKUP(A1315,'Hospitalisation Details'!A$1:G3657,7,0)</f>
        <v>tier - 2</v>
      </c>
      <c r="O1315" s="15" t="str">
        <f>VLOOKUP(A1315,'Hospitalisation Details'!A$1:H3658,8,0)</f>
        <v>tier - 2</v>
      </c>
      <c r="P1315" t="str">
        <f>VLOOKUP(A1315,'Hospitalisation Details'!A$1:I3658,9,0)</f>
        <v>R1012</v>
      </c>
      <c r="Q1315" s="15">
        <f>VLOOKUP(A1315,'Hospitalisation Details'!A$1:M3658,13,0)</f>
        <v>43</v>
      </c>
    </row>
    <row r="1316" spans="1:17" ht="15" x14ac:dyDescent="0.25">
      <c r="A1316" s="1" t="s">
        <v>1056</v>
      </c>
      <c r="B1316" t="str">
        <f>VLOOKUP(A1316,'Customer Names'!A$1:D3651,4,0)</f>
        <v>Friess</v>
      </c>
      <c r="C1316">
        <f>VLOOKUP(A1316,'Medical Examinations'!A$1:B3651,2,0)</f>
        <v>22.135000000000002</v>
      </c>
      <c r="D1316">
        <f>VLOOKUP(A1316,'Medical Examinations'!A$1:C3652,3,0)</f>
        <v>8.17</v>
      </c>
      <c r="E1316" s="15" t="str">
        <f>VLOOKUP(A1316,'Medical Examinations'!A$1:D3651,4,0)</f>
        <v>NO</v>
      </c>
      <c r="F1316" s="15" t="str">
        <f>VLOOKUP(A1316,'Medical Examinations'!A$1:E3651,5,0)</f>
        <v>NO</v>
      </c>
      <c r="G1316" s="15" t="str">
        <f>VLOOKUP(A1316,'Medical Examinations'!A$1:F3651,6,0)</f>
        <v>NO</v>
      </c>
      <c r="H1316" s="15">
        <f>VLOOKUP(A1316,'Medical Examinations'!A$1:G3651,7,0)</f>
        <v>0</v>
      </c>
      <c r="I1316" t="str">
        <f>VLOOKUP(A1316,'Medical Examinations'!A$1:H3650,8,0)</f>
        <v>NO</v>
      </c>
      <c r="J1316" t="str">
        <f>VLOOKUP(A1316,'Medical Examinations'!A$1:J3651,10,0)</f>
        <v>Obesity</v>
      </c>
      <c r="K1316" t="str">
        <f>VLOOKUP(A1316,'Medical Examinations'!A$1:K3650,11,0)</f>
        <v>Diabetes</v>
      </c>
      <c r="L1316" t="str">
        <f>VLOOKUP(A1316,'Hospitalisation Details'!A$1:L3658,12,0)</f>
        <v>26-Jun-1978</v>
      </c>
      <c r="M1316">
        <f>VLOOKUP(A1316,'Hospitalisation Details'!A$1:F3659,6,0)</f>
        <v>8302.5400000000009</v>
      </c>
      <c r="N1316" s="15" t="str">
        <f>VLOOKUP(A1316,'Hospitalisation Details'!A$1:G3658,7,0)</f>
        <v>tier - 3</v>
      </c>
      <c r="O1316" s="15" t="str">
        <f>VLOOKUP(A1316,'Hospitalisation Details'!A$1:H3659,8,0)</f>
        <v>tier - 3</v>
      </c>
      <c r="P1316" t="str">
        <f>VLOOKUP(A1316,'Hospitalisation Details'!A$1:I3659,9,0)</f>
        <v>R1016</v>
      </c>
      <c r="Q1316" s="15">
        <f>VLOOKUP(A1316,'Hospitalisation Details'!A$1:M3659,13,0)</f>
        <v>44</v>
      </c>
    </row>
    <row r="1317" spans="1:17" ht="15" x14ac:dyDescent="0.25">
      <c r="A1317" s="1" t="s">
        <v>1055</v>
      </c>
      <c r="B1317" t="str">
        <f>VLOOKUP(A1317,'Customer Names'!A$1:D3652,4,0)</f>
        <v>Mantoni</v>
      </c>
      <c r="C1317">
        <f>VLOOKUP(A1317,'Medical Examinations'!A$1:B3652,2,0)</f>
        <v>33.33</v>
      </c>
      <c r="D1317">
        <f>VLOOKUP(A1317,'Medical Examinations'!A$1:C3653,3,0)</f>
        <v>7.61</v>
      </c>
      <c r="E1317" s="15" t="str">
        <f>VLOOKUP(A1317,'Medical Examinations'!A$1:D3652,4,0)</f>
        <v>NO</v>
      </c>
      <c r="F1317" s="15" t="str">
        <f>VLOOKUP(A1317,'Medical Examinations'!A$1:E3652,5,0)</f>
        <v>NO</v>
      </c>
      <c r="G1317" s="15" t="str">
        <f>VLOOKUP(A1317,'Medical Examinations'!A$1:F3652,6,0)</f>
        <v>NO</v>
      </c>
      <c r="H1317" s="15">
        <f>VLOOKUP(A1317,'Medical Examinations'!A$1:G3652,7,0)</f>
        <v>0</v>
      </c>
      <c r="I1317" t="str">
        <f>VLOOKUP(A1317,'Medical Examinations'!A$1:H3651,8,0)</f>
        <v>NO</v>
      </c>
      <c r="J1317" t="str">
        <f>VLOOKUP(A1317,'Medical Examinations'!A$1:J3652,10,0)</f>
        <v>Obesity</v>
      </c>
      <c r="K1317" t="str">
        <f>VLOOKUP(A1317,'Medical Examinations'!A$1:K3651,11,0)</f>
        <v>Diabetes</v>
      </c>
      <c r="L1317" t="str">
        <f>VLOOKUP(A1317,'Hospitalisation Details'!A$1:L3659,12,0)</f>
        <v>6-Jun-1974</v>
      </c>
      <c r="M1317">
        <f>VLOOKUP(A1317,'Hospitalisation Details'!A$1:F3660,6,0)</f>
        <v>8283.68</v>
      </c>
      <c r="N1317" s="15" t="str">
        <f>VLOOKUP(A1317,'Hospitalisation Details'!A$1:G3659,7,0)</f>
        <v>tier - 2</v>
      </c>
      <c r="O1317" s="15" t="str">
        <f>VLOOKUP(A1317,'Hospitalisation Details'!A$1:H3660,8,0)</f>
        <v>tier - 3</v>
      </c>
      <c r="P1317" t="str">
        <f>VLOOKUP(A1317,'Hospitalisation Details'!A$1:I3660,9,0)</f>
        <v>R1013</v>
      </c>
      <c r="Q1317" s="15">
        <f>VLOOKUP(A1317,'Hospitalisation Details'!A$1:M3660,13,0)</f>
        <v>49</v>
      </c>
    </row>
    <row r="1318" spans="1:17" ht="15" x14ac:dyDescent="0.25">
      <c r="A1318" s="1" t="s">
        <v>1054</v>
      </c>
      <c r="B1318" t="str">
        <f>VLOOKUP(A1318,'Customer Names'!A$1:D3653,4,0)</f>
        <v>Bodeen</v>
      </c>
      <c r="C1318">
        <f>VLOOKUP(A1318,'Medical Examinations'!A$1:B3653,2,0)</f>
        <v>31.13</v>
      </c>
      <c r="D1318">
        <f>VLOOKUP(A1318,'Medical Examinations'!A$1:C3654,3,0)</f>
        <v>10.1</v>
      </c>
      <c r="E1318" s="15" t="str">
        <f>VLOOKUP(A1318,'Medical Examinations'!A$1:D3653,4,0)</f>
        <v>NO</v>
      </c>
      <c r="F1318" s="15" t="str">
        <f>VLOOKUP(A1318,'Medical Examinations'!A$1:E3653,5,0)</f>
        <v>NO</v>
      </c>
      <c r="G1318" s="15" t="str">
        <f>VLOOKUP(A1318,'Medical Examinations'!A$1:F3653,6,0)</f>
        <v>NO</v>
      </c>
      <c r="H1318" s="15">
        <f>VLOOKUP(A1318,'Medical Examinations'!A$1:G3653,7,0)</f>
        <v>0</v>
      </c>
      <c r="I1318" t="str">
        <f>VLOOKUP(A1318,'Medical Examinations'!A$1:H3652,8,0)</f>
        <v>NO</v>
      </c>
      <c r="J1318" t="str">
        <f>VLOOKUP(A1318,'Medical Examinations'!A$1:J3653,10,0)</f>
        <v>Over Weight</v>
      </c>
      <c r="K1318" t="str">
        <f>VLOOKUP(A1318,'Medical Examinations'!A$1:K3652,11,0)</f>
        <v>Diabetes</v>
      </c>
      <c r="L1318" t="str">
        <f>VLOOKUP(A1318,'Hospitalisation Details'!A$1:L3660,12,0)</f>
        <v>22-Dec-1974</v>
      </c>
      <c r="M1318">
        <f>VLOOKUP(A1318,'Hospitalisation Details'!A$1:F3661,6,0)</f>
        <v>8280.6200000000008</v>
      </c>
      <c r="N1318" s="15" t="str">
        <f>VLOOKUP(A1318,'Hospitalisation Details'!A$1:G3660,7,0)</f>
        <v>tier - 2</v>
      </c>
      <c r="O1318" s="15" t="str">
        <f>VLOOKUP(A1318,'Hospitalisation Details'!A$1:H3661,8,0)</f>
        <v>tier - 2</v>
      </c>
      <c r="P1318" t="str">
        <f>VLOOKUP(A1318,'Hospitalisation Details'!A$1:I3661,9,0)</f>
        <v>R1013</v>
      </c>
      <c r="Q1318" s="15">
        <f>VLOOKUP(A1318,'Hospitalisation Details'!A$1:M3661,13,0)</f>
        <v>48</v>
      </c>
    </row>
    <row r="1319" spans="1:17" ht="15" x14ac:dyDescent="0.25">
      <c r="A1319" s="1" t="s">
        <v>1053</v>
      </c>
      <c r="B1319" t="str">
        <f>VLOOKUP(A1319,'Customer Names'!A$1:D3654,4,0)</f>
        <v>McPherson</v>
      </c>
      <c r="C1319">
        <f>VLOOKUP(A1319,'Medical Examinations'!A$1:B3654,2,0)</f>
        <v>28.9</v>
      </c>
      <c r="D1319">
        <f>VLOOKUP(A1319,'Medical Examinations'!A$1:C3655,3,0)</f>
        <v>11.24</v>
      </c>
      <c r="E1319" s="15" t="str">
        <f>VLOOKUP(A1319,'Medical Examinations'!A$1:D3654,4,0)</f>
        <v>NO</v>
      </c>
      <c r="F1319" s="15" t="str">
        <f>VLOOKUP(A1319,'Medical Examinations'!A$1:E3654,5,0)</f>
        <v>NO</v>
      </c>
      <c r="G1319" s="15" t="str">
        <f>VLOOKUP(A1319,'Medical Examinations'!A$1:F3654,6,0)</f>
        <v>NO</v>
      </c>
      <c r="H1319" s="15">
        <f>VLOOKUP(A1319,'Medical Examinations'!A$1:G3654,7,0)</f>
        <v>0</v>
      </c>
      <c r="I1319" t="str">
        <f>VLOOKUP(A1319,'Medical Examinations'!A$1:H3653,8,0)</f>
        <v>NO</v>
      </c>
      <c r="J1319" t="str">
        <f>VLOOKUP(A1319,'Medical Examinations'!A$1:J3654,10,0)</f>
        <v>Obesity</v>
      </c>
      <c r="K1319" t="str">
        <f>VLOOKUP(A1319,'Medical Examinations'!A$1:K3653,11,0)</f>
        <v>Diabetes</v>
      </c>
      <c r="L1319" t="str">
        <f>VLOOKUP(A1319,'Hospitalisation Details'!A$1:L3661,12,0)</f>
        <v>26-Sep-1974</v>
      </c>
      <c r="M1319">
        <f>VLOOKUP(A1319,'Hospitalisation Details'!A$1:F3662,6,0)</f>
        <v>8277.52</v>
      </c>
      <c r="N1319" s="15" t="str">
        <f>VLOOKUP(A1319,'Hospitalisation Details'!A$1:G3661,7,0)</f>
        <v>tier - 2</v>
      </c>
      <c r="O1319" s="15" t="str">
        <f>VLOOKUP(A1319,'Hospitalisation Details'!A$1:H3662,8,0)</f>
        <v>tier - 2</v>
      </c>
      <c r="P1319" t="str">
        <f>VLOOKUP(A1319,'Hospitalisation Details'!A$1:I3662,9,0)</f>
        <v>R1011</v>
      </c>
      <c r="Q1319" s="15">
        <f>VLOOKUP(A1319,'Hospitalisation Details'!A$1:M3662,13,0)</f>
        <v>48</v>
      </c>
    </row>
    <row r="1320" spans="1:17" ht="15" x14ac:dyDescent="0.25">
      <c r="A1320" s="1" t="s">
        <v>1052</v>
      </c>
      <c r="B1320" t="str">
        <f>VLOOKUP(A1320,'Customer Names'!A$1:D3655,4,0)</f>
        <v>Palko</v>
      </c>
      <c r="C1320">
        <f>VLOOKUP(A1320,'Medical Examinations'!A$1:B3655,2,0)</f>
        <v>43.31</v>
      </c>
      <c r="D1320">
        <f>VLOOKUP(A1320,'Medical Examinations'!A$1:C3656,3,0)</f>
        <v>6.1</v>
      </c>
      <c r="E1320" s="15" t="str">
        <f>VLOOKUP(A1320,'Medical Examinations'!A$1:D3655,4,0)</f>
        <v>Yes</v>
      </c>
      <c r="F1320" s="15" t="str">
        <f>VLOOKUP(A1320,'Medical Examinations'!A$1:E3655,5,0)</f>
        <v>Yes</v>
      </c>
      <c r="G1320" s="15" t="str">
        <f>VLOOKUP(A1320,'Medical Examinations'!A$1:F3655,6,0)</f>
        <v>NO</v>
      </c>
      <c r="H1320" s="15">
        <f>VLOOKUP(A1320,'Medical Examinations'!A$1:G3655,7,0)</f>
        <v>1</v>
      </c>
      <c r="I1320" t="str">
        <f>VLOOKUP(A1320,'Medical Examinations'!A$1:H3654,8,0)</f>
        <v>NO</v>
      </c>
      <c r="J1320" t="str">
        <f>VLOOKUP(A1320,'Medical Examinations'!A$1:J3655,10,0)</f>
        <v>NormalWeight</v>
      </c>
      <c r="K1320" t="str">
        <f>VLOOKUP(A1320,'Medical Examinations'!A$1:K3654,11,0)</f>
        <v>Pre-Diabetes</v>
      </c>
      <c r="L1320" t="str">
        <f>VLOOKUP(A1320,'Hospitalisation Details'!A$1:L3662,12,0)</f>
        <v>28-Nov-2000</v>
      </c>
      <c r="M1320">
        <f>VLOOKUP(A1320,'Hospitalisation Details'!A$1:F3663,6,0)</f>
        <v>8271.4599999999991</v>
      </c>
      <c r="N1320" s="15" t="str">
        <f>VLOOKUP(A1320,'Hospitalisation Details'!A$1:G3662,7,0)</f>
        <v>tier - 2</v>
      </c>
      <c r="O1320" s="15" t="str">
        <f>VLOOKUP(A1320,'Hospitalisation Details'!A$1:H3663,8,0)</f>
        <v>tier - 1</v>
      </c>
      <c r="P1320" t="str">
        <f>VLOOKUP(A1320,'Hospitalisation Details'!A$1:I3663,9,0)</f>
        <v>R1023</v>
      </c>
      <c r="Q1320" s="15">
        <f>VLOOKUP(A1320,'Hospitalisation Details'!A$1:M3663,13,0)</f>
        <v>22</v>
      </c>
    </row>
    <row r="1321" spans="1:17" ht="15" x14ac:dyDescent="0.25">
      <c r="A1321" s="1" t="s">
        <v>1051</v>
      </c>
      <c r="B1321" t="str">
        <f>VLOOKUP(A1321,'Customer Names'!A$1:D3656,4,0)</f>
        <v>Breathitt</v>
      </c>
      <c r="C1321">
        <f>VLOOKUP(A1321,'Medical Examinations'!A$1:B3656,2,0)</f>
        <v>22.8</v>
      </c>
      <c r="D1321">
        <f>VLOOKUP(A1321,'Medical Examinations'!A$1:C3657,3,0)</f>
        <v>6.98</v>
      </c>
      <c r="E1321" s="15" t="str">
        <f>VLOOKUP(A1321,'Medical Examinations'!A$1:D3656,4,0)</f>
        <v>NO</v>
      </c>
      <c r="F1321" s="15" t="str">
        <f>VLOOKUP(A1321,'Medical Examinations'!A$1:E3656,5,0)</f>
        <v>NO</v>
      </c>
      <c r="G1321" s="15" t="str">
        <f>VLOOKUP(A1321,'Medical Examinations'!A$1:F3656,6,0)</f>
        <v>NO</v>
      </c>
      <c r="H1321" s="15">
        <f>VLOOKUP(A1321,'Medical Examinations'!A$1:G3656,7,0)</f>
        <v>0</v>
      </c>
      <c r="I1321" t="str">
        <f>VLOOKUP(A1321,'Medical Examinations'!A$1:H3655,8,0)</f>
        <v>NO</v>
      </c>
      <c r="J1321" t="str">
        <f>VLOOKUP(A1321,'Medical Examinations'!A$1:J3656,10,0)</f>
        <v>NormalWeight</v>
      </c>
      <c r="K1321" t="str">
        <f>VLOOKUP(A1321,'Medical Examinations'!A$1:K3655,11,0)</f>
        <v>Diabetes</v>
      </c>
      <c r="L1321" t="str">
        <f>VLOOKUP(A1321,'Hospitalisation Details'!A$1:L3663,12,0)</f>
        <v>5-Aug-1974</v>
      </c>
      <c r="M1321">
        <f>VLOOKUP(A1321,'Hospitalisation Details'!A$1:F3664,6,0)</f>
        <v>8269.0400000000009</v>
      </c>
      <c r="N1321" s="15" t="str">
        <f>VLOOKUP(A1321,'Hospitalisation Details'!A$1:G3663,7,0)</f>
        <v>tier - 2</v>
      </c>
      <c r="O1321" s="15" t="str">
        <f>VLOOKUP(A1321,'Hospitalisation Details'!A$1:H3664,8,0)</f>
        <v>tier - 1</v>
      </c>
      <c r="P1321" t="str">
        <f>VLOOKUP(A1321,'Hospitalisation Details'!A$1:I3664,9,0)</f>
        <v>R1011</v>
      </c>
      <c r="Q1321" s="15">
        <f>VLOOKUP(A1321,'Hospitalisation Details'!A$1:M3664,13,0)</f>
        <v>48</v>
      </c>
    </row>
    <row r="1322" spans="1:17" ht="15" x14ac:dyDescent="0.25">
      <c r="A1322" s="1" t="s">
        <v>1050</v>
      </c>
      <c r="B1322" t="str">
        <f>VLOOKUP(A1322,'Customer Names'!A$1:D3657,4,0)</f>
        <v>Evora</v>
      </c>
      <c r="C1322">
        <f>VLOOKUP(A1322,'Medical Examinations'!A$1:B3657,2,0)</f>
        <v>19.09</v>
      </c>
      <c r="D1322">
        <f>VLOOKUP(A1322,'Medical Examinations'!A$1:C3658,3,0)</f>
        <v>4</v>
      </c>
      <c r="E1322" s="15" t="str">
        <f>VLOOKUP(A1322,'Medical Examinations'!A$1:D3657,4,0)</f>
        <v>Yes</v>
      </c>
      <c r="F1322" s="15" t="str">
        <f>VLOOKUP(A1322,'Medical Examinations'!A$1:E3657,5,0)</f>
        <v>NO</v>
      </c>
      <c r="G1322" s="15" t="str">
        <f>VLOOKUP(A1322,'Medical Examinations'!A$1:F3657,6,0)</f>
        <v>NO</v>
      </c>
      <c r="H1322" s="15">
        <f>VLOOKUP(A1322,'Medical Examinations'!A$1:G3657,7,0)</f>
        <v>1</v>
      </c>
      <c r="I1322" t="str">
        <f>VLOOKUP(A1322,'Medical Examinations'!A$1:H3656,8,0)</f>
        <v>NO</v>
      </c>
      <c r="J1322" t="str">
        <f>VLOOKUP(A1322,'Medical Examinations'!A$1:J3657,10,0)</f>
        <v>NormalWeight</v>
      </c>
      <c r="K1322" t="str">
        <f>VLOOKUP(A1322,'Medical Examinations'!A$1:K3656,11,0)</f>
        <v>Normal</v>
      </c>
      <c r="L1322" t="str">
        <f>VLOOKUP(A1322,'Hospitalisation Details'!A$1:L3664,12,0)</f>
        <v>5-Sep-1964</v>
      </c>
      <c r="M1322">
        <f>VLOOKUP(A1322,'Hospitalisation Details'!A$1:F3665,6,0)</f>
        <v>8268</v>
      </c>
      <c r="N1322" s="15" t="str">
        <f>VLOOKUP(A1322,'Hospitalisation Details'!A$1:G3664,7,0)</f>
        <v>tier - 3</v>
      </c>
      <c r="O1322" s="15" t="str">
        <f>VLOOKUP(A1322,'Hospitalisation Details'!A$1:H3665,8,0)</f>
        <v>tier - 3</v>
      </c>
      <c r="P1322" t="str">
        <f>VLOOKUP(A1322,'Hospitalisation Details'!A$1:I3665,9,0)</f>
        <v>R1013</v>
      </c>
      <c r="Q1322" s="15">
        <f>VLOOKUP(A1322,'Hospitalisation Details'!A$1:M3665,13,0)</f>
        <v>58</v>
      </c>
    </row>
    <row r="1323" spans="1:17" ht="15" x14ac:dyDescent="0.25">
      <c r="A1323" s="1" t="s">
        <v>1049</v>
      </c>
      <c r="B1323" t="str">
        <f>VLOOKUP(A1323,'Customer Names'!A$1:D3658,4,0)</f>
        <v>Fischer</v>
      </c>
      <c r="C1323">
        <f>VLOOKUP(A1323,'Medical Examinations'!A$1:B3658,2,0)</f>
        <v>23.37</v>
      </c>
      <c r="D1323">
        <f>VLOOKUP(A1323,'Medical Examinations'!A$1:C3659,3,0)</f>
        <v>4.2300000000000004</v>
      </c>
      <c r="E1323" s="15" t="str">
        <f>VLOOKUP(A1323,'Medical Examinations'!A$1:D3658,4,0)</f>
        <v>NO</v>
      </c>
      <c r="F1323" s="15" t="str">
        <f>VLOOKUP(A1323,'Medical Examinations'!A$1:E3658,5,0)</f>
        <v>NO</v>
      </c>
      <c r="G1323" s="15" t="str">
        <f>VLOOKUP(A1323,'Medical Examinations'!A$1:F3658,6,0)</f>
        <v>NO</v>
      </c>
      <c r="H1323" s="15">
        <f>VLOOKUP(A1323,'Medical Examinations'!A$1:G3658,7,0)</f>
        <v>0</v>
      </c>
      <c r="I1323" t="str">
        <f>VLOOKUP(A1323,'Medical Examinations'!A$1:H3657,8,0)</f>
        <v>NO</v>
      </c>
      <c r="J1323" t="str">
        <f>VLOOKUP(A1323,'Medical Examinations'!A$1:J3658,10,0)</f>
        <v>Obesity</v>
      </c>
      <c r="K1323" t="str">
        <f>VLOOKUP(A1323,'Medical Examinations'!A$1:K3657,11,0)</f>
        <v>Normal</v>
      </c>
      <c r="L1323" t="str">
        <f>VLOOKUP(A1323,'Hospitalisation Details'!A$1:L3665,12,0)</f>
        <v>27-Sep-1982</v>
      </c>
      <c r="M1323">
        <f>VLOOKUP(A1323,'Hospitalisation Details'!A$1:F3666,6,0)</f>
        <v>8252.2800000000007</v>
      </c>
      <c r="N1323" s="15" t="str">
        <f>VLOOKUP(A1323,'Hospitalisation Details'!A$1:G3665,7,0)</f>
        <v>tier - 2</v>
      </c>
      <c r="O1323" s="15" t="str">
        <f>VLOOKUP(A1323,'Hospitalisation Details'!A$1:H3666,8,0)</f>
        <v>tier - 2</v>
      </c>
      <c r="P1323" t="str">
        <f>VLOOKUP(A1323,'Hospitalisation Details'!A$1:I3666,9,0)</f>
        <v>R1024</v>
      </c>
      <c r="Q1323" s="15">
        <f>VLOOKUP(A1323,'Hospitalisation Details'!A$1:M3666,13,0)</f>
        <v>40</v>
      </c>
    </row>
    <row r="1324" spans="1:17" ht="15" x14ac:dyDescent="0.25">
      <c r="A1324" s="1" t="s">
        <v>1048</v>
      </c>
      <c r="B1324" t="str">
        <f>VLOOKUP(A1324,'Customer Names'!A$1:D3659,4,0)</f>
        <v>Deba</v>
      </c>
      <c r="C1324">
        <f>VLOOKUP(A1324,'Medical Examinations'!A$1:B3659,2,0)</f>
        <v>33.44</v>
      </c>
      <c r="D1324">
        <f>VLOOKUP(A1324,'Medical Examinations'!A$1:C3660,3,0)</f>
        <v>4.72</v>
      </c>
      <c r="E1324" s="15" t="str">
        <f>VLOOKUP(A1324,'Medical Examinations'!A$1:D3659,4,0)</f>
        <v>Yes</v>
      </c>
      <c r="F1324" s="15" t="str">
        <f>VLOOKUP(A1324,'Medical Examinations'!A$1:E3659,5,0)</f>
        <v>NO</v>
      </c>
      <c r="G1324" s="15" t="str">
        <f>VLOOKUP(A1324,'Medical Examinations'!A$1:F3659,6,0)</f>
        <v>NO</v>
      </c>
      <c r="H1324" s="15">
        <f>VLOOKUP(A1324,'Medical Examinations'!A$1:G3659,7,0)</f>
        <v>0</v>
      </c>
      <c r="I1324" t="str">
        <f>VLOOKUP(A1324,'Medical Examinations'!A$1:H3658,8,0)</f>
        <v>NO</v>
      </c>
      <c r="J1324" t="str">
        <f>VLOOKUP(A1324,'Medical Examinations'!A$1:J3659,10,0)</f>
        <v>Over Weight</v>
      </c>
      <c r="K1324" t="str">
        <f>VLOOKUP(A1324,'Medical Examinations'!A$1:K3658,11,0)</f>
        <v>Normal</v>
      </c>
      <c r="L1324" t="str">
        <f>VLOOKUP(A1324,'Hospitalisation Details'!A$1:L3666,12,0)</f>
        <v>2-Sep-1976</v>
      </c>
      <c r="M1324">
        <f>VLOOKUP(A1324,'Hospitalisation Details'!A$1:F3667,6,0)</f>
        <v>8240.59</v>
      </c>
      <c r="N1324" s="15" t="str">
        <f>VLOOKUP(A1324,'Hospitalisation Details'!A$1:G3666,7,0)</f>
        <v>tier - 2</v>
      </c>
      <c r="O1324" s="15" t="str">
        <f>VLOOKUP(A1324,'Hospitalisation Details'!A$1:H3667,8,0)</f>
        <v>tier - 2</v>
      </c>
      <c r="P1324" t="str">
        <f>VLOOKUP(A1324,'Hospitalisation Details'!A$1:I3667,9,0)</f>
        <v>R1013</v>
      </c>
      <c r="Q1324" s="15">
        <f>VLOOKUP(A1324,'Hospitalisation Details'!A$1:M3667,13,0)</f>
        <v>46</v>
      </c>
    </row>
    <row r="1325" spans="1:17" ht="15" x14ac:dyDescent="0.25">
      <c r="A1325" s="1" t="s">
        <v>1047</v>
      </c>
      <c r="B1325" t="str">
        <f>VLOOKUP(A1325,'Customer Names'!A$1:D3660,4,0)</f>
        <v>Leloup</v>
      </c>
      <c r="C1325">
        <f>VLOOKUP(A1325,'Medical Examinations'!A$1:B3660,2,0)</f>
        <v>28.05</v>
      </c>
      <c r="D1325">
        <f>VLOOKUP(A1325,'Medical Examinations'!A$1:C3661,3,0)</f>
        <v>5.63</v>
      </c>
      <c r="E1325" s="15" t="str">
        <f>VLOOKUP(A1325,'Medical Examinations'!A$1:D3660,4,0)</f>
        <v>Yes</v>
      </c>
      <c r="F1325" s="15" t="str">
        <f>VLOOKUP(A1325,'Medical Examinations'!A$1:E3660,5,0)</f>
        <v>NO</v>
      </c>
      <c r="G1325" s="15" t="str">
        <f>VLOOKUP(A1325,'Medical Examinations'!A$1:F3660,6,0)</f>
        <v>NO</v>
      </c>
      <c r="H1325" s="15">
        <f>VLOOKUP(A1325,'Medical Examinations'!A$1:G3660,7,0)</f>
        <v>0</v>
      </c>
      <c r="I1325" t="str">
        <f>VLOOKUP(A1325,'Medical Examinations'!A$1:H3659,8,0)</f>
        <v>NO</v>
      </c>
      <c r="J1325" t="str">
        <f>VLOOKUP(A1325,'Medical Examinations'!A$1:J3660,10,0)</f>
        <v>Over Weight</v>
      </c>
      <c r="K1325" t="str">
        <f>VLOOKUP(A1325,'Medical Examinations'!A$1:K3659,11,0)</f>
        <v>Normal</v>
      </c>
      <c r="L1325" t="str">
        <f>VLOOKUP(A1325,'Hospitalisation Details'!A$1:L3667,12,0)</f>
        <v>30-Jun-1976</v>
      </c>
      <c r="M1325">
        <f>VLOOKUP(A1325,'Hospitalisation Details'!A$1:F3668,6,0)</f>
        <v>8233.1</v>
      </c>
      <c r="N1325" s="15" t="str">
        <f>VLOOKUP(A1325,'Hospitalisation Details'!A$1:G3667,7,0)</f>
        <v>tier - 2</v>
      </c>
      <c r="O1325" s="15" t="str">
        <f>VLOOKUP(A1325,'Hospitalisation Details'!A$1:H3668,8,0)</f>
        <v>tier - 2</v>
      </c>
      <c r="P1325" t="str">
        <f>VLOOKUP(A1325,'Hospitalisation Details'!A$1:I3668,9,0)</f>
        <v>R1013</v>
      </c>
      <c r="Q1325" s="15">
        <f>VLOOKUP(A1325,'Hospitalisation Details'!A$1:M3668,13,0)</f>
        <v>46</v>
      </c>
    </row>
    <row r="1326" spans="1:17" ht="15" x14ac:dyDescent="0.25">
      <c r="A1326" s="1" t="s">
        <v>1046</v>
      </c>
      <c r="B1326" t="str">
        <f>VLOOKUP(A1326,'Customer Names'!A$1:D3661,4,0)</f>
        <v>Labare</v>
      </c>
      <c r="C1326">
        <f>VLOOKUP(A1326,'Medical Examinations'!A$1:B3661,2,0)</f>
        <v>27.72</v>
      </c>
      <c r="D1326">
        <f>VLOOKUP(A1326,'Medical Examinations'!A$1:C3662,3,0)</f>
        <v>5.83</v>
      </c>
      <c r="E1326" s="15" t="str">
        <f>VLOOKUP(A1326,'Medical Examinations'!A$1:D3661,4,0)</f>
        <v>Yes</v>
      </c>
      <c r="F1326" s="15" t="str">
        <f>VLOOKUP(A1326,'Medical Examinations'!A$1:E3661,5,0)</f>
        <v>NO</v>
      </c>
      <c r="G1326" s="15" t="str">
        <f>VLOOKUP(A1326,'Medical Examinations'!A$1:F3661,6,0)</f>
        <v>NO</v>
      </c>
      <c r="H1326" s="15">
        <f>VLOOKUP(A1326,'Medical Examinations'!A$1:G3661,7,0)</f>
        <v>0</v>
      </c>
      <c r="I1326" t="str">
        <f>VLOOKUP(A1326,'Medical Examinations'!A$1:H3660,8,0)</f>
        <v>NO</v>
      </c>
      <c r="J1326" t="str">
        <f>VLOOKUP(A1326,'Medical Examinations'!A$1:J3661,10,0)</f>
        <v>Over Weight</v>
      </c>
      <c r="K1326" t="str">
        <f>VLOOKUP(A1326,'Medical Examinations'!A$1:K3660,11,0)</f>
        <v>Pre-Diabetes</v>
      </c>
      <c r="L1326" t="str">
        <f>VLOOKUP(A1326,'Hospitalisation Details'!A$1:L3668,12,0)</f>
        <v>3-Sep-1976</v>
      </c>
      <c r="M1326">
        <f>VLOOKUP(A1326,'Hospitalisation Details'!A$1:F3669,6,0)</f>
        <v>8232.64</v>
      </c>
      <c r="N1326" s="15" t="str">
        <f>VLOOKUP(A1326,'Hospitalisation Details'!A$1:G3668,7,0)</f>
        <v>tier - 2</v>
      </c>
      <c r="O1326" s="15" t="str">
        <f>VLOOKUP(A1326,'Hospitalisation Details'!A$1:H3669,8,0)</f>
        <v>tier - 3</v>
      </c>
      <c r="P1326" t="str">
        <f>VLOOKUP(A1326,'Hospitalisation Details'!A$1:I3669,9,0)</f>
        <v>R1013</v>
      </c>
      <c r="Q1326" s="15">
        <f>VLOOKUP(A1326,'Hospitalisation Details'!A$1:M3669,13,0)</f>
        <v>46</v>
      </c>
    </row>
    <row r="1327" spans="1:17" ht="15" x14ac:dyDescent="0.25">
      <c r="A1327" s="1" t="s">
        <v>1045</v>
      </c>
      <c r="B1327" t="str">
        <f>VLOOKUP(A1327,'Customer Names'!A$1:D3662,4,0)</f>
        <v>Arouca</v>
      </c>
      <c r="C1327">
        <f>VLOOKUP(A1327,'Medical Examinations'!A$1:B3662,2,0)</f>
        <v>29.81</v>
      </c>
      <c r="D1327">
        <f>VLOOKUP(A1327,'Medical Examinations'!A$1:C3663,3,0)</f>
        <v>9.23</v>
      </c>
      <c r="E1327" s="15" t="str">
        <f>VLOOKUP(A1327,'Medical Examinations'!A$1:D3662,4,0)</f>
        <v>NO</v>
      </c>
      <c r="F1327" s="15" t="str">
        <f>VLOOKUP(A1327,'Medical Examinations'!A$1:E3662,5,0)</f>
        <v>NO</v>
      </c>
      <c r="G1327" s="15" t="str">
        <f>VLOOKUP(A1327,'Medical Examinations'!A$1:F3662,6,0)</f>
        <v>NO</v>
      </c>
      <c r="H1327" s="15">
        <f>VLOOKUP(A1327,'Medical Examinations'!A$1:G3662,7,0)</f>
        <v>0</v>
      </c>
      <c r="I1327" t="str">
        <f>VLOOKUP(A1327,'Medical Examinations'!A$1:H3661,8,0)</f>
        <v>NO</v>
      </c>
      <c r="J1327" t="str">
        <f>VLOOKUP(A1327,'Medical Examinations'!A$1:J3662,10,0)</f>
        <v>NormalWeight</v>
      </c>
      <c r="K1327" t="str">
        <f>VLOOKUP(A1327,'Medical Examinations'!A$1:K3661,11,0)</f>
        <v>Diabetes</v>
      </c>
      <c r="L1327" t="str">
        <f>VLOOKUP(A1327,'Hospitalisation Details'!A$1:L3669,12,0)</f>
        <v>30-Jun-1978</v>
      </c>
      <c r="M1327">
        <f>VLOOKUP(A1327,'Hospitalisation Details'!A$1:F3670,6,0)</f>
        <v>8219.2000000000007</v>
      </c>
      <c r="N1327" s="15" t="str">
        <f>VLOOKUP(A1327,'Hospitalisation Details'!A$1:G3669,7,0)</f>
        <v>tier - 2</v>
      </c>
      <c r="O1327" s="15" t="str">
        <f>VLOOKUP(A1327,'Hospitalisation Details'!A$1:H3670,8,0)</f>
        <v>tier - 2</v>
      </c>
      <c r="P1327" t="str">
        <f>VLOOKUP(A1327,'Hospitalisation Details'!A$1:I3670,9,0)</f>
        <v>R1013</v>
      </c>
      <c r="Q1327" s="15">
        <f>VLOOKUP(A1327,'Hospitalisation Details'!A$1:M3670,13,0)</f>
        <v>44</v>
      </c>
    </row>
    <row r="1328" spans="1:17" ht="15" x14ac:dyDescent="0.25">
      <c r="A1328" s="1" t="s">
        <v>1044</v>
      </c>
      <c r="B1328" t="str">
        <f>VLOOKUP(A1328,'Customer Names'!A$1:D3663,4,0)</f>
        <v>Reese</v>
      </c>
      <c r="C1328">
        <f>VLOOKUP(A1328,'Medical Examinations'!A$1:B3663,2,0)</f>
        <v>23.98</v>
      </c>
      <c r="D1328">
        <f>VLOOKUP(A1328,'Medical Examinations'!A$1:C3664,3,0)</f>
        <v>9.89</v>
      </c>
      <c r="E1328" s="15" t="str">
        <f>VLOOKUP(A1328,'Medical Examinations'!A$1:D3663,4,0)</f>
        <v>NO</v>
      </c>
      <c r="F1328" s="15" t="str">
        <f>VLOOKUP(A1328,'Medical Examinations'!A$1:E3663,5,0)</f>
        <v>NO</v>
      </c>
      <c r="G1328" s="15" t="str">
        <f>VLOOKUP(A1328,'Medical Examinations'!A$1:F3663,6,0)</f>
        <v>NO</v>
      </c>
      <c r="H1328" s="15">
        <f>VLOOKUP(A1328,'Medical Examinations'!A$1:G3663,7,0)</f>
        <v>0</v>
      </c>
      <c r="I1328" t="str">
        <f>VLOOKUP(A1328,'Medical Examinations'!A$1:H3662,8,0)</f>
        <v>NO</v>
      </c>
      <c r="J1328" t="str">
        <f>VLOOKUP(A1328,'Medical Examinations'!A$1:J3663,10,0)</f>
        <v>UnderWeight</v>
      </c>
      <c r="K1328" t="str">
        <f>VLOOKUP(A1328,'Medical Examinations'!A$1:K3662,11,0)</f>
        <v>Diabetes</v>
      </c>
      <c r="L1328" t="str">
        <f>VLOOKUP(A1328,'Hospitalisation Details'!A$1:L3670,12,0)</f>
        <v>24-Oct-1978</v>
      </c>
      <c r="M1328">
        <f>VLOOKUP(A1328,'Hospitalisation Details'!A$1:F3671,6,0)</f>
        <v>8211.1</v>
      </c>
      <c r="N1328" s="15" t="str">
        <f>VLOOKUP(A1328,'Hospitalisation Details'!A$1:G3670,7,0)</f>
        <v>tier - 2</v>
      </c>
      <c r="O1328" s="15" t="str">
        <f>VLOOKUP(A1328,'Hospitalisation Details'!A$1:H3671,8,0)</f>
        <v>tier - 3</v>
      </c>
      <c r="P1328" t="str">
        <f>VLOOKUP(A1328,'Hospitalisation Details'!A$1:I3671,9,0)</f>
        <v>R1013</v>
      </c>
      <c r="Q1328" s="15">
        <f>VLOOKUP(A1328,'Hospitalisation Details'!A$1:M3671,13,0)</f>
        <v>44</v>
      </c>
    </row>
    <row r="1329" spans="1:17" ht="15" x14ac:dyDescent="0.25">
      <c r="A1329" s="1" t="s">
        <v>1043</v>
      </c>
      <c r="B1329" t="str">
        <f>VLOOKUP(A1329,'Customer Names'!A$1:D3664,4,0)</f>
        <v>McCloskey</v>
      </c>
      <c r="C1329">
        <f>VLOOKUP(A1329,'Medical Examinations'!A$1:B3664,2,0)</f>
        <v>17.34</v>
      </c>
      <c r="D1329">
        <f>VLOOKUP(A1329,'Medical Examinations'!A$1:C3665,3,0)</f>
        <v>12</v>
      </c>
      <c r="E1329" s="15" t="str">
        <f>VLOOKUP(A1329,'Medical Examinations'!A$1:D3664,4,0)</f>
        <v>NO</v>
      </c>
      <c r="F1329" s="15" t="str">
        <f>VLOOKUP(A1329,'Medical Examinations'!A$1:E3664,5,0)</f>
        <v>NO</v>
      </c>
      <c r="G1329" s="15" t="str">
        <f>VLOOKUP(A1329,'Medical Examinations'!A$1:F3664,6,0)</f>
        <v>NO</v>
      </c>
      <c r="H1329" s="15">
        <f>VLOOKUP(A1329,'Medical Examinations'!A$1:G3664,7,0)</f>
        <v>0</v>
      </c>
      <c r="I1329" t="str">
        <f>VLOOKUP(A1329,'Medical Examinations'!A$1:H3663,8,0)</f>
        <v>NO</v>
      </c>
      <c r="J1329" t="str">
        <f>VLOOKUP(A1329,'Medical Examinations'!A$1:J3664,10,0)</f>
        <v>Obesity</v>
      </c>
      <c r="K1329" t="str">
        <f>VLOOKUP(A1329,'Medical Examinations'!A$1:K3663,11,0)</f>
        <v>Diabetes</v>
      </c>
      <c r="L1329" t="str">
        <f>VLOOKUP(A1329,'Hospitalisation Details'!A$1:L3671,12,0)</f>
        <v>23-Nov-1962</v>
      </c>
      <c r="M1329">
        <f>VLOOKUP(A1329,'Hospitalisation Details'!A$1:F3672,6,0)</f>
        <v>8188.12</v>
      </c>
      <c r="N1329" s="15" t="str">
        <f>VLOOKUP(A1329,'Hospitalisation Details'!A$1:G3671,7,0)</f>
        <v>tier - 3</v>
      </c>
      <c r="O1329" s="15" t="str">
        <f>VLOOKUP(A1329,'Hospitalisation Details'!A$1:H3672,8,0)</f>
        <v>tier - 3</v>
      </c>
      <c r="P1329" t="str">
        <f>VLOOKUP(A1329,'Hospitalisation Details'!A$1:I3672,9,0)</f>
        <v>R1013</v>
      </c>
      <c r="Q1329" s="15">
        <f>VLOOKUP(A1329,'Hospitalisation Details'!A$1:M3672,13,0)</f>
        <v>60</v>
      </c>
    </row>
    <row r="1330" spans="1:17" ht="15" x14ac:dyDescent="0.25">
      <c r="A1330" s="1" t="s">
        <v>1042</v>
      </c>
      <c r="B1330" t="str">
        <f>VLOOKUP(A1330,'Customer Names'!A$1:D3665,4,0)</f>
        <v>Tedsen</v>
      </c>
      <c r="C1330">
        <f>VLOOKUP(A1330,'Medical Examinations'!A$1:B3665,2,0)</f>
        <v>40.39</v>
      </c>
      <c r="D1330">
        <f>VLOOKUP(A1330,'Medical Examinations'!A$1:C3666,3,0)</f>
        <v>4.24</v>
      </c>
      <c r="E1330" s="15" t="str">
        <f>VLOOKUP(A1330,'Medical Examinations'!A$1:D3665,4,0)</f>
        <v>Yes</v>
      </c>
      <c r="F1330" s="15" t="str">
        <f>VLOOKUP(A1330,'Medical Examinations'!A$1:E3665,5,0)</f>
        <v>NO</v>
      </c>
      <c r="G1330" s="15" t="str">
        <f>VLOOKUP(A1330,'Medical Examinations'!A$1:F3665,6,0)</f>
        <v>Yes</v>
      </c>
      <c r="H1330" s="15">
        <f>VLOOKUP(A1330,'Medical Examinations'!A$1:G3665,7,0)</f>
        <v>1</v>
      </c>
      <c r="I1330" t="str">
        <f>VLOOKUP(A1330,'Medical Examinations'!A$1:H3664,8,0)</f>
        <v>NO</v>
      </c>
      <c r="J1330" t="str">
        <f>VLOOKUP(A1330,'Medical Examinations'!A$1:J3665,10,0)</f>
        <v>Over Weight</v>
      </c>
      <c r="K1330" t="str">
        <f>VLOOKUP(A1330,'Medical Examinations'!A$1:K3664,11,0)</f>
        <v>Normal</v>
      </c>
      <c r="L1330" t="str">
        <f>VLOOKUP(A1330,'Hospitalisation Details'!A$1:L3672,12,0)</f>
        <v>21-Oct-1997</v>
      </c>
      <c r="M1330">
        <f>VLOOKUP(A1330,'Hospitalisation Details'!A$1:F3673,6,0)</f>
        <v>8182.89</v>
      </c>
      <c r="N1330" s="15" t="str">
        <f>VLOOKUP(A1330,'Hospitalisation Details'!A$1:G3672,7,0)</f>
        <v>tier - 2</v>
      </c>
      <c r="O1330" s="15" t="str">
        <f>VLOOKUP(A1330,'Hospitalisation Details'!A$1:H3673,8,0)</f>
        <v>tier - 1</v>
      </c>
      <c r="P1330" t="str">
        <f>VLOOKUP(A1330,'Hospitalisation Details'!A$1:I3673,9,0)</f>
        <v>R1026</v>
      </c>
      <c r="Q1330" s="15">
        <f>VLOOKUP(A1330,'Hospitalisation Details'!A$1:M3673,13,0)</f>
        <v>25</v>
      </c>
    </row>
    <row r="1331" spans="1:17" ht="15" x14ac:dyDescent="0.25">
      <c r="A1331" s="1" t="s">
        <v>1041</v>
      </c>
      <c r="B1331" t="str">
        <f>VLOOKUP(A1331,'Customer Names'!A$1:D3666,4,0)</f>
        <v>Koehlinger</v>
      </c>
      <c r="C1331">
        <f>VLOOKUP(A1331,'Medical Examinations'!A$1:B3666,2,0)</f>
        <v>25.96</v>
      </c>
      <c r="D1331">
        <f>VLOOKUP(A1331,'Medical Examinations'!A$1:C3667,3,0)</f>
        <v>4.68</v>
      </c>
      <c r="E1331" s="15" t="str">
        <f>VLOOKUP(A1331,'Medical Examinations'!A$1:D3666,4,0)</f>
        <v>Yes</v>
      </c>
      <c r="F1331" s="15" t="str">
        <f>VLOOKUP(A1331,'Medical Examinations'!A$1:E3666,5,0)</f>
        <v>NO</v>
      </c>
      <c r="G1331" s="15" t="str">
        <f>VLOOKUP(A1331,'Medical Examinations'!A$1:F3666,6,0)</f>
        <v>Yes</v>
      </c>
      <c r="H1331" s="15">
        <f>VLOOKUP(A1331,'Medical Examinations'!A$1:G3666,7,0)</f>
        <v>1</v>
      </c>
      <c r="I1331" t="str">
        <f>VLOOKUP(A1331,'Medical Examinations'!A$1:H3665,8,0)</f>
        <v>NO</v>
      </c>
      <c r="J1331" t="str">
        <f>VLOOKUP(A1331,'Medical Examinations'!A$1:J3666,10,0)</f>
        <v>UnderWeight</v>
      </c>
      <c r="K1331" t="str">
        <f>VLOOKUP(A1331,'Medical Examinations'!A$1:K3665,11,0)</f>
        <v>Normal</v>
      </c>
      <c r="L1331" t="str">
        <f>VLOOKUP(A1331,'Hospitalisation Details'!A$1:L3673,12,0)</f>
        <v>8-Jun-1983</v>
      </c>
      <c r="M1331">
        <f>VLOOKUP(A1331,'Hospitalisation Details'!A$1:F3674,6,0)</f>
        <v>8179.51</v>
      </c>
      <c r="N1331" s="15" t="str">
        <f>VLOOKUP(A1331,'Hospitalisation Details'!A$1:G3673,7,0)</f>
        <v>tier - 2</v>
      </c>
      <c r="O1331" s="15" t="str">
        <f>VLOOKUP(A1331,'Hospitalisation Details'!A$1:H3674,8,0)</f>
        <v>tier - 2</v>
      </c>
      <c r="P1331" t="str">
        <f>VLOOKUP(A1331,'Hospitalisation Details'!A$1:I3674,9,0)</f>
        <v>R1020</v>
      </c>
      <c r="Q1331" s="15">
        <f>VLOOKUP(A1331,'Hospitalisation Details'!A$1:M3674,13,0)</f>
        <v>40</v>
      </c>
    </row>
    <row r="1332" spans="1:17" ht="15" x14ac:dyDescent="0.25">
      <c r="A1332" s="1" t="s">
        <v>1040</v>
      </c>
      <c r="B1332" t="str">
        <f>VLOOKUP(A1332,'Customer Names'!A$1:D3667,4,0)</f>
        <v>Pielechaty</v>
      </c>
      <c r="C1332">
        <f>VLOOKUP(A1332,'Medical Examinations'!A$1:B3667,2,0)</f>
        <v>17.68</v>
      </c>
      <c r="D1332">
        <f>VLOOKUP(A1332,'Medical Examinations'!A$1:C3668,3,0)</f>
        <v>8.57</v>
      </c>
      <c r="E1332" s="15" t="str">
        <f>VLOOKUP(A1332,'Medical Examinations'!A$1:D3667,4,0)</f>
        <v>Yes</v>
      </c>
      <c r="F1332" s="15" t="str">
        <f>VLOOKUP(A1332,'Medical Examinations'!A$1:E3667,5,0)</f>
        <v>NO</v>
      </c>
      <c r="G1332" s="15" t="str">
        <f>VLOOKUP(A1332,'Medical Examinations'!A$1:F3667,6,0)</f>
        <v>Yes</v>
      </c>
      <c r="H1332" s="15">
        <f>VLOOKUP(A1332,'Medical Examinations'!A$1:G3667,7,0)</f>
        <v>1</v>
      </c>
      <c r="I1332" t="str">
        <f>VLOOKUP(A1332,'Medical Examinations'!A$1:H3666,8,0)</f>
        <v>NO</v>
      </c>
      <c r="J1332" t="str">
        <f>VLOOKUP(A1332,'Medical Examinations'!A$1:J3667,10,0)</f>
        <v>Obesity</v>
      </c>
      <c r="K1332" t="str">
        <f>VLOOKUP(A1332,'Medical Examinations'!A$1:K3666,11,0)</f>
        <v>Diabetes</v>
      </c>
      <c r="L1332" t="str">
        <f>VLOOKUP(A1332,'Hospitalisation Details'!A$1:L3674,12,0)</f>
        <v>5-Nov-1963</v>
      </c>
      <c r="M1332">
        <f>VLOOKUP(A1332,'Hospitalisation Details'!A$1:F3675,6,0)</f>
        <v>8177.9</v>
      </c>
      <c r="N1332" s="15" t="str">
        <f>VLOOKUP(A1332,'Hospitalisation Details'!A$1:G3674,7,0)</f>
        <v>tier - 3</v>
      </c>
      <c r="O1332" s="15" t="str">
        <f>VLOOKUP(A1332,'Hospitalisation Details'!A$1:H3675,8,0)</f>
        <v>tier - 1</v>
      </c>
      <c r="P1332" t="str">
        <f>VLOOKUP(A1332,'Hospitalisation Details'!A$1:I3675,9,0)</f>
        <v>R1013</v>
      </c>
      <c r="Q1332" s="15">
        <f>VLOOKUP(A1332,'Hospitalisation Details'!A$1:M3675,13,0)</f>
        <v>59</v>
      </c>
    </row>
    <row r="1333" spans="1:17" ht="15" x14ac:dyDescent="0.25">
      <c r="A1333" s="1" t="s">
        <v>1039</v>
      </c>
      <c r="B1333" t="str">
        <f>VLOOKUP(A1333,'Customer Names'!A$1:D3668,4,0)</f>
        <v>Korhonen</v>
      </c>
      <c r="C1333">
        <f>VLOOKUP(A1333,'Medical Examinations'!A$1:B3668,2,0)</f>
        <v>30.875</v>
      </c>
      <c r="D1333">
        <f>VLOOKUP(A1333,'Medical Examinations'!A$1:C3669,3,0)</f>
        <v>4.0999999999999996</v>
      </c>
      <c r="E1333" s="15" t="str">
        <f>VLOOKUP(A1333,'Medical Examinations'!A$1:D3668,4,0)</f>
        <v>NO</v>
      </c>
      <c r="F1333" s="15" t="str">
        <f>VLOOKUP(A1333,'Medical Examinations'!A$1:E3668,5,0)</f>
        <v>NO</v>
      </c>
      <c r="G1333" s="15" t="str">
        <f>VLOOKUP(A1333,'Medical Examinations'!A$1:F3668,6,0)</f>
        <v>NO</v>
      </c>
      <c r="H1333" s="15">
        <f>VLOOKUP(A1333,'Medical Examinations'!A$1:G3668,7,0)</f>
        <v>0</v>
      </c>
      <c r="I1333" t="str">
        <f>VLOOKUP(A1333,'Medical Examinations'!A$1:H3667,8,0)</f>
        <v>NO</v>
      </c>
      <c r="J1333" t="str">
        <f>VLOOKUP(A1333,'Medical Examinations'!A$1:J3668,10,0)</f>
        <v>Obesity</v>
      </c>
      <c r="K1333" t="str">
        <f>VLOOKUP(A1333,'Medical Examinations'!A$1:K3667,11,0)</f>
        <v>Normal</v>
      </c>
      <c r="L1333" t="str">
        <f>VLOOKUP(A1333,'Hospitalisation Details'!A$1:L3675,12,0)</f>
        <v>28-Jun-1982</v>
      </c>
      <c r="M1333">
        <f>VLOOKUP(A1333,'Hospitalisation Details'!A$1:F3676,6,0)</f>
        <v>8162.72</v>
      </c>
      <c r="N1333" s="15" t="str">
        <f>VLOOKUP(A1333,'Hospitalisation Details'!A$1:G3675,7,0)</f>
        <v>tier - 3</v>
      </c>
      <c r="O1333" s="15" t="str">
        <f>VLOOKUP(A1333,'Hospitalisation Details'!A$1:H3676,8,0)</f>
        <v>tier - 3</v>
      </c>
      <c r="P1333" t="str">
        <f>VLOOKUP(A1333,'Hospitalisation Details'!A$1:I3676,9,0)</f>
        <v>R1012</v>
      </c>
      <c r="Q1333" s="15">
        <f>VLOOKUP(A1333,'Hospitalisation Details'!A$1:M3676,13,0)</f>
        <v>40</v>
      </c>
    </row>
    <row r="1334" spans="1:17" ht="15" x14ac:dyDescent="0.25">
      <c r="A1334" s="1" t="s">
        <v>1038</v>
      </c>
      <c r="B1334" t="str">
        <f>VLOOKUP(A1334,'Customer Names'!A$1:D3669,4,0)</f>
        <v>Kehr</v>
      </c>
      <c r="C1334">
        <f>VLOOKUP(A1334,'Medical Examinations'!A$1:B3669,2,0)</f>
        <v>30.81</v>
      </c>
      <c r="D1334">
        <f>VLOOKUP(A1334,'Medical Examinations'!A$1:C3670,3,0)</f>
        <v>4.49</v>
      </c>
      <c r="E1334" s="15" t="str">
        <f>VLOOKUP(A1334,'Medical Examinations'!A$1:D3669,4,0)</f>
        <v>NO</v>
      </c>
      <c r="F1334" s="15" t="str">
        <f>VLOOKUP(A1334,'Medical Examinations'!A$1:E3669,5,0)</f>
        <v>NO</v>
      </c>
      <c r="G1334" s="15" t="str">
        <f>VLOOKUP(A1334,'Medical Examinations'!A$1:F3669,6,0)</f>
        <v>NO</v>
      </c>
      <c r="H1334" s="15">
        <f>VLOOKUP(A1334,'Medical Examinations'!A$1:G3669,7,0)</f>
        <v>0</v>
      </c>
      <c r="I1334" t="str">
        <f>VLOOKUP(A1334,'Medical Examinations'!A$1:H3668,8,0)</f>
        <v>NO</v>
      </c>
      <c r="J1334" t="str">
        <f>VLOOKUP(A1334,'Medical Examinations'!A$1:J3669,10,0)</f>
        <v>Obesity</v>
      </c>
      <c r="K1334" t="str">
        <f>VLOOKUP(A1334,'Medical Examinations'!A$1:K3668,11,0)</f>
        <v>Normal</v>
      </c>
      <c r="L1334" t="str">
        <f>VLOOKUP(A1334,'Hospitalisation Details'!A$1:L3676,12,0)</f>
        <v>21-Jun-1990</v>
      </c>
      <c r="M1334">
        <f>VLOOKUP(A1334,'Hospitalisation Details'!A$1:F3677,6,0)</f>
        <v>8157.92</v>
      </c>
      <c r="N1334" s="15" t="str">
        <f>VLOOKUP(A1334,'Hospitalisation Details'!A$1:G3676,7,0)</f>
        <v>tier - 2</v>
      </c>
      <c r="O1334" s="15" t="str">
        <f>VLOOKUP(A1334,'Hospitalisation Details'!A$1:H3677,8,0)</f>
        <v>tier - 3</v>
      </c>
      <c r="P1334" t="str">
        <f>VLOOKUP(A1334,'Hospitalisation Details'!A$1:I3677,9,0)</f>
        <v>R1025</v>
      </c>
      <c r="Q1334" s="15">
        <f>VLOOKUP(A1334,'Hospitalisation Details'!A$1:M3677,13,0)</f>
        <v>32</v>
      </c>
    </row>
    <row r="1335" spans="1:17" ht="15" x14ac:dyDescent="0.25">
      <c r="A1335" s="1" t="s">
        <v>1037</v>
      </c>
      <c r="B1335" t="str">
        <f>VLOOKUP(A1335,'Customer Names'!A$1:D3670,4,0)</f>
        <v>Montagna</v>
      </c>
      <c r="C1335">
        <f>VLOOKUP(A1335,'Medical Examinations'!A$1:B3670,2,0)</f>
        <v>36.85</v>
      </c>
      <c r="D1335">
        <f>VLOOKUP(A1335,'Medical Examinations'!A$1:C3671,3,0)</f>
        <v>8.8000000000000007</v>
      </c>
      <c r="E1335" s="15" t="str">
        <f>VLOOKUP(A1335,'Medical Examinations'!A$1:D3670,4,0)</f>
        <v>NO</v>
      </c>
      <c r="F1335" s="15" t="str">
        <f>VLOOKUP(A1335,'Medical Examinations'!A$1:E3670,5,0)</f>
        <v>NO</v>
      </c>
      <c r="G1335" s="15" t="str">
        <f>VLOOKUP(A1335,'Medical Examinations'!A$1:F3670,6,0)</f>
        <v>NO</v>
      </c>
      <c r="H1335" s="15">
        <f>VLOOKUP(A1335,'Medical Examinations'!A$1:G3670,7,0)</f>
        <v>2</v>
      </c>
      <c r="I1335" t="str">
        <f>VLOOKUP(A1335,'Medical Examinations'!A$1:H3669,8,0)</f>
        <v>NO</v>
      </c>
      <c r="J1335" t="str">
        <f>VLOOKUP(A1335,'Medical Examinations'!A$1:J3670,10,0)</f>
        <v>Obesity</v>
      </c>
      <c r="K1335" t="str">
        <f>VLOOKUP(A1335,'Medical Examinations'!A$1:K3669,11,0)</f>
        <v>Diabetes</v>
      </c>
      <c r="L1335" t="str">
        <f>VLOOKUP(A1335,'Hospitalisation Details'!A$1:L3677,12,0)</f>
        <v>3-Sep-1973</v>
      </c>
      <c r="M1335">
        <f>VLOOKUP(A1335,'Hospitalisation Details'!A$1:F3678,6,0)</f>
        <v>8125.78</v>
      </c>
      <c r="N1335" s="15" t="str">
        <f>VLOOKUP(A1335,'Hospitalisation Details'!A$1:G3677,7,0)</f>
        <v>tier - 2</v>
      </c>
      <c r="O1335" s="15" t="str">
        <f>VLOOKUP(A1335,'Hospitalisation Details'!A$1:H3678,8,0)</f>
        <v>tier - 2</v>
      </c>
      <c r="P1335" t="str">
        <f>VLOOKUP(A1335,'Hospitalisation Details'!A$1:I3678,9,0)</f>
        <v>R1013</v>
      </c>
      <c r="Q1335" s="15">
        <f>VLOOKUP(A1335,'Hospitalisation Details'!A$1:M3678,13,0)</f>
        <v>49</v>
      </c>
    </row>
    <row r="1336" spans="1:17" ht="15" x14ac:dyDescent="0.25">
      <c r="A1336" s="1" t="s">
        <v>1036</v>
      </c>
      <c r="B1336" t="str">
        <f>VLOOKUP(A1336,'Customer Names'!A$1:D3671,4,0)</f>
        <v>M√ºller</v>
      </c>
      <c r="C1336">
        <f>VLOOKUP(A1336,'Medical Examinations'!A$1:B3671,2,0)</f>
        <v>35.86</v>
      </c>
      <c r="D1336">
        <f>VLOOKUP(A1336,'Medical Examinations'!A$1:C3672,3,0)</f>
        <v>7.93</v>
      </c>
      <c r="E1336" s="15" t="str">
        <f>VLOOKUP(A1336,'Medical Examinations'!A$1:D3671,4,0)</f>
        <v>NO</v>
      </c>
      <c r="F1336" s="15" t="str">
        <f>VLOOKUP(A1336,'Medical Examinations'!A$1:E3671,5,0)</f>
        <v>NO</v>
      </c>
      <c r="G1336" s="15" t="str">
        <f>VLOOKUP(A1336,'Medical Examinations'!A$1:F3671,6,0)</f>
        <v>NO</v>
      </c>
      <c r="H1336" s="15">
        <f>VLOOKUP(A1336,'Medical Examinations'!A$1:G3671,7,0)</f>
        <v>2</v>
      </c>
      <c r="I1336" t="str">
        <f>VLOOKUP(A1336,'Medical Examinations'!A$1:H3670,8,0)</f>
        <v>NO</v>
      </c>
      <c r="J1336" t="str">
        <f>VLOOKUP(A1336,'Medical Examinations'!A$1:J3671,10,0)</f>
        <v>Obesity</v>
      </c>
      <c r="K1336" t="str">
        <f>VLOOKUP(A1336,'Medical Examinations'!A$1:K3670,11,0)</f>
        <v>Diabetes</v>
      </c>
      <c r="L1336" t="str">
        <f>VLOOKUP(A1336,'Hospitalisation Details'!A$1:L3678,12,0)</f>
        <v>30-Aug-1973</v>
      </c>
      <c r="M1336">
        <f>VLOOKUP(A1336,'Hospitalisation Details'!A$1:F3679,6,0)</f>
        <v>8124.41</v>
      </c>
      <c r="N1336" s="15" t="str">
        <f>VLOOKUP(A1336,'Hospitalisation Details'!A$1:G3678,7,0)</f>
        <v>tier - 3</v>
      </c>
      <c r="O1336" s="15" t="str">
        <f>VLOOKUP(A1336,'Hospitalisation Details'!A$1:H3679,8,0)</f>
        <v>tier - 1</v>
      </c>
      <c r="P1336" t="str">
        <f>VLOOKUP(A1336,'Hospitalisation Details'!A$1:I3679,9,0)</f>
        <v>R1013</v>
      </c>
      <c r="Q1336" s="15">
        <f>VLOOKUP(A1336,'Hospitalisation Details'!A$1:M3679,13,0)</f>
        <v>49</v>
      </c>
    </row>
    <row r="1337" spans="1:17" ht="15" x14ac:dyDescent="0.25">
      <c r="A1337" s="1" t="s">
        <v>1035</v>
      </c>
      <c r="B1337" t="str">
        <f>VLOOKUP(A1337,'Customer Names'!A$1:D3672,4,0)</f>
        <v>Baker</v>
      </c>
      <c r="C1337">
        <f>VLOOKUP(A1337,'Medical Examinations'!A$1:B3672,2,0)</f>
        <v>30.3</v>
      </c>
      <c r="D1337">
        <f>VLOOKUP(A1337,'Medical Examinations'!A$1:C3673,3,0)</f>
        <v>9.4499999999999993</v>
      </c>
      <c r="E1337" s="15" t="str">
        <f>VLOOKUP(A1337,'Medical Examinations'!A$1:D3672,4,0)</f>
        <v>NO</v>
      </c>
      <c r="F1337" s="15" t="str">
        <f>VLOOKUP(A1337,'Medical Examinations'!A$1:E3672,5,0)</f>
        <v>NO</v>
      </c>
      <c r="G1337" s="15" t="str">
        <f>VLOOKUP(A1337,'Medical Examinations'!A$1:F3672,6,0)</f>
        <v>NO</v>
      </c>
      <c r="H1337" s="15">
        <f>VLOOKUP(A1337,'Medical Examinations'!A$1:G3672,7,0)</f>
        <v>2</v>
      </c>
      <c r="I1337" t="str">
        <f>VLOOKUP(A1337,'Medical Examinations'!A$1:H3671,8,0)</f>
        <v>NO</v>
      </c>
      <c r="J1337" t="str">
        <f>VLOOKUP(A1337,'Medical Examinations'!A$1:J3672,10,0)</f>
        <v>Obesity</v>
      </c>
      <c r="K1337" t="str">
        <f>VLOOKUP(A1337,'Medical Examinations'!A$1:K3671,11,0)</f>
        <v>Diabetes</v>
      </c>
      <c r="L1337" t="str">
        <f>VLOOKUP(A1337,'Hospitalisation Details'!A$1:L3679,12,0)</f>
        <v>16-Dec-1973</v>
      </c>
      <c r="M1337">
        <f>VLOOKUP(A1337,'Hospitalisation Details'!A$1:F3680,6,0)</f>
        <v>8116.68</v>
      </c>
      <c r="N1337" s="15" t="str">
        <f>VLOOKUP(A1337,'Hospitalisation Details'!A$1:G3679,7,0)</f>
        <v>tier - 3</v>
      </c>
      <c r="O1337" s="15" t="str">
        <f>VLOOKUP(A1337,'Hospitalisation Details'!A$1:H3680,8,0)</f>
        <v>tier - 1</v>
      </c>
      <c r="P1337" t="str">
        <f>VLOOKUP(A1337,'Hospitalisation Details'!A$1:I3680,9,0)</f>
        <v>R1011</v>
      </c>
      <c r="Q1337" s="15">
        <f>VLOOKUP(A1337,'Hospitalisation Details'!A$1:M3680,13,0)</f>
        <v>49</v>
      </c>
    </row>
    <row r="1338" spans="1:17" ht="15" x14ac:dyDescent="0.25">
      <c r="A1338" s="1" t="s">
        <v>1034</v>
      </c>
      <c r="B1338" t="str">
        <f>VLOOKUP(A1338,'Customer Names'!A$1:D3673,4,0)</f>
        <v>Sidebottom</v>
      </c>
      <c r="C1338">
        <f>VLOOKUP(A1338,'Medical Examinations'!A$1:B3673,2,0)</f>
        <v>32.015000000000001</v>
      </c>
      <c r="D1338">
        <f>VLOOKUP(A1338,'Medical Examinations'!A$1:C3674,3,0)</f>
        <v>7.67</v>
      </c>
      <c r="E1338" s="15" t="str">
        <f>VLOOKUP(A1338,'Medical Examinations'!A$1:D3673,4,0)</f>
        <v>NO</v>
      </c>
      <c r="F1338" s="15" t="str">
        <f>VLOOKUP(A1338,'Medical Examinations'!A$1:E3673,5,0)</f>
        <v>NO</v>
      </c>
      <c r="G1338" s="15" t="str">
        <f>VLOOKUP(A1338,'Medical Examinations'!A$1:F3673,6,0)</f>
        <v>NO</v>
      </c>
      <c r="H1338" s="15">
        <f>VLOOKUP(A1338,'Medical Examinations'!A$1:G3673,7,0)</f>
        <v>0</v>
      </c>
      <c r="I1338" t="str">
        <f>VLOOKUP(A1338,'Medical Examinations'!A$1:H3672,8,0)</f>
        <v>NO</v>
      </c>
      <c r="J1338" t="str">
        <f>VLOOKUP(A1338,'Medical Examinations'!A$1:J3673,10,0)</f>
        <v>Over Weight</v>
      </c>
      <c r="K1338" t="str">
        <f>VLOOKUP(A1338,'Medical Examinations'!A$1:K3672,11,0)</f>
        <v>Diabetes</v>
      </c>
      <c r="L1338" t="str">
        <f>VLOOKUP(A1338,'Hospitalisation Details'!A$1:L3680,12,0)</f>
        <v>1-Sep-1978</v>
      </c>
      <c r="M1338">
        <f>VLOOKUP(A1338,'Hospitalisation Details'!A$1:F3681,6,0)</f>
        <v>8116.27</v>
      </c>
      <c r="N1338" s="15" t="str">
        <f>VLOOKUP(A1338,'Hospitalisation Details'!A$1:G3680,7,0)</f>
        <v>tier - 3</v>
      </c>
      <c r="O1338" s="15" t="str">
        <f>VLOOKUP(A1338,'Hospitalisation Details'!A$1:H3681,8,0)</f>
        <v>tier - 1</v>
      </c>
      <c r="P1338" t="str">
        <f>VLOOKUP(A1338,'Hospitalisation Details'!A$1:I3681,9,0)</f>
        <v>R1012</v>
      </c>
      <c r="Q1338" s="15">
        <f>VLOOKUP(A1338,'Hospitalisation Details'!A$1:M3681,13,0)</f>
        <v>44</v>
      </c>
    </row>
    <row r="1339" spans="1:17" ht="15" x14ac:dyDescent="0.25">
      <c r="A1339" s="1" t="s">
        <v>1033</v>
      </c>
      <c r="B1339" t="str">
        <f>VLOOKUP(A1339,'Customer Names'!A$1:D3674,4,0)</f>
        <v>Johnson</v>
      </c>
      <c r="C1339">
        <f>VLOOKUP(A1339,'Medical Examinations'!A$1:B3674,2,0)</f>
        <v>25.06</v>
      </c>
      <c r="D1339">
        <f>VLOOKUP(A1339,'Medical Examinations'!A$1:C3675,3,0)</f>
        <v>10.53</v>
      </c>
      <c r="E1339" s="15" t="str">
        <f>VLOOKUP(A1339,'Medical Examinations'!A$1:D3674,4,0)</f>
        <v>NO</v>
      </c>
      <c r="F1339" s="15" t="str">
        <f>VLOOKUP(A1339,'Medical Examinations'!A$1:E3674,5,0)</f>
        <v>NO</v>
      </c>
      <c r="G1339" s="15" t="str">
        <f>VLOOKUP(A1339,'Medical Examinations'!A$1:F3674,6,0)</f>
        <v>NO</v>
      </c>
      <c r="H1339" s="15">
        <f>VLOOKUP(A1339,'Medical Examinations'!A$1:G3674,7,0)</f>
        <v>2</v>
      </c>
      <c r="I1339" t="str">
        <f>VLOOKUP(A1339,'Medical Examinations'!A$1:H3673,8,0)</f>
        <v>NO</v>
      </c>
      <c r="J1339" t="str">
        <f>VLOOKUP(A1339,'Medical Examinations'!A$1:J3674,10,0)</f>
        <v>NormalWeight</v>
      </c>
      <c r="K1339" t="str">
        <f>VLOOKUP(A1339,'Medical Examinations'!A$1:K3673,11,0)</f>
        <v>Diabetes</v>
      </c>
      <c r="L1339" t="str">
        <f>VLOOKUP(A1339,'Hospitalisation Details'!A$1:L3681,12,0)</f>
        <v>11-Oct-1973</v>
      </c>
      <c r="M1339">
        <f>VLOOKUP(A1339,'Hospitalisation Details'!A$1:F3682,6,0)</f>
        <v>8112.59</v>
      </c>
      <c r="N1339" s="15" t="str">
        <f>VLOOKUP(A1339,'Hospitalisation Details'!A$1:G3681,7,0)</f>
        <v>tier - 2</v>
      </c>
      <c r="O1339" s="15" t="str">
        <f>VLOOKUP(A1339,'Hospitalisation Details'!A$1:H3682,8,0)</f>
        <v>tier - 2</v>
      </c>
      <c r="P1339" t="str">
        <f>VLOOKUP(A1339,'Hospitalisation Details'!A$1:I3682,9,0)</f>
        <v>R1013</v>
      </c>
      <c r="Q1339" s="15">
        <f>VLOOKUP(A1339,'Hospitalisation Details'!A$1:M3682,13,0)</f>
        <v>49</v>
      </c>
    </row>
    <row r="1340" spans="1:17" ht="15" x14ac:dyDescent="0.25">
      <c r="A1340" s="1" t="s">
        <v>1032</v>
      </c>
      <c r="B1340" t="str">
        <f>VLOOKUP(A1340,'Customer Names'!A$1:D3675,4,0)</f>
        <v>Morris</v>
      </c>
      <c r="C1340">
        <f>VLOOKUP(A1340,'Medical Examinations'!A$1:B3675,2,0)</f>
        <v>18.829999999999998</v>
      </c>
      <c r="D1340">
        <f>VLOOKUP(A1340,'Medical Examinations'!A$1:C3676,3,0)</f>
        <v>10.08</v>
      </c>
      <c r="E1340" s="15" t="str">
        <f>VLOOKUP(A1340,'Medical Examinations'!A$1:D3675,4,0)</f>
        <v>Yes</v>
      </c>
      <c r="F1340" s="15" t="str">
        <f>VLOOKUP(A1340,'Medical Examinations'!A$1:E3675,5,0)</f>
        <v>NO</v>
      </c>
      <c r="G1340" s="15" t="str">
        <f>VLOOKUP(A1340,'Medical Examinations'!A$1:F3675,6,0)</f>
        <v>NO</v>
      </c>
      <c r="H1340" s="15">
        <f>VLOOKUP(A1340,'Medical Examinations'!A$1:G3675,7,0)</f>
        <v>0</v>
      </c>
      <c r="I1340" t="str">
        <f>VLOOKUP(A1340,'Medical Examinations'!A$1:H3674,8,0)</f>
        <v>NO</v>
      </c>
      <c r="J1340" t="str">
        <f>VLOOKUP(A1340,'Medical Examinations'!A$1:J3675,10,0)</f>
        <v>Obesity</v>
      </c>
      <c r="K1340" t="str">
        <f>VLOOKUP(A1340,'Medical Examinations'!A$1:K3674,11,0)</f>
        <v>Diabetes</v>
      </c>
      <c r="L1340" t="str">
        <f>VLOOKUP(A1340,'Hospitalisation Details'!A$1:L3682,12,0)</f>
        <v>10-Jun-1967</v>
      </c>
      <c r="M1340">
        <f>VLOOKUP(A1340,'Hospitalisation Details'!A$1:F3683,6,0)</f>
        <v>8091.3</v>
      </c>
      <c r="N1340" s="15" t="str">
        <f>VLOOKUP(A1340,'Hospitalisation Details'!A$1:G3682,7,0)</f>
        <v>tier - 3</v>
      </c>
      <c r="O1340" s="15" t="str">
        <f>VLOOKUP(A1340,'Hospitalisation Details'!A$1:H3683,8,0)</f>
        <v>tier - 1</v>
      </c>
      <c r="P1340" t="str">
        <f>VLOOKUP(A1340,'Hospitalisation Details'!A$1:I3683,9,0)</f>
        <v>R1012</v>
      </c>
      <c r="Q1340" s="15">
        <f>VLOOKUP(A1340,'Hospitalisation Details'!A$1:M3683,13,0)</f>
        <v>55</v>
      </c>
    </row>
    <row r="1341" spans="1:17" ht="15" x14ac:dyDescent="0.25">
      <c r="A1341" s="1" t="s">
        <v>1031</v>
      </c>
      <c r="B1341" t="str">
        <f>VLOOKUP(A1341,'Customer Names'!A$1:D3676,4,0)</f>
        <v>Chaisson</v>
      </c>
      <c r="C1341">
        <f>VLOOKUP(A1341,'Medical Examinations'!A$1:B3676,2,0)</f>
        <v>47.52</v>
      </c>
      <c r="D1341">
        <f>VLOOKUP(A1341,'Medical Examinations'!A$1:C3677,3,0)</f>
        <v>11.39</v>
      </c>
      <c r="E1341" s="15" t="str">
        <f>VLOOKUP(A1341,'Medical Examinations'!A$1:D3676,4,0)</f>
        <v>Yes</v>
      </c>
      <c r="F1341" s="15" t="str">
        <f>VLOOKUP(A1341,'Medical Examinations'!A$1:E3676,5,0)</f>
        <v>NO</v>
      </c>
      <c r="G1341" s="15" t="str">
        <f>VLOOKUP(A1341,'Medical Examinations'!A$1:F3676,6,0)</f>
        <v>NO</v>
      </c>
      <c r="H1341" s="15">
        <f>VLOOKUP(A1341,'Medical Examinations'!A$1:G3676,7,0)</f>
        <v>1</v>
      </c>
      <c r="I1341" t="str">
        <f>VLOOKUP(A1341,'Medical Examinations'!A$1:H3675,8,0)</f>
        <v>NO</v>
      </c>
      <c r="J1341" t="str">
        <f>VLOOKUP(A1341,'Medical Examinations'!A$1:J3676,10,0)</f>
        <v>Obesity</v>
      </c>
      <c r="K1341" t="str">
        <f>VLOOKUP(A1341,'Medical Examinations'!A$1:K3675,11,0)</f>
        <v>Diabetes</v>
      </c>
      <c r="L1341" t="str">
        <f>VLOOKUP(A1341,'Hospitalisation Details'!A$1:L3683,12,0)</f>
        <v>21-Dec-1975</v>
      </c>
      <c r="M1341">
        <f>VLOOKUP(A1341,'Hospitalisation Details'!A$1:F3684,6,0)</f>
        <v>8083.92</v>
      </c>
      <c r="N1341" s="15" t="str">
        <f>VLOOKUP(A1341,'Hospitalisation Details'!A$1:G3683,7,0)</f>
        <v>tier - 3</v>
      </c>
      <c r="O1341" s="15" t="str">
        <f>VLOOKUP(A1341,'Hospitalisation Details'!A$1:H3684,8,0)</f>
        <v>tier - 3</v>
      </c>
      <c r="P1341" t="str">
        <f>VLOOKUP(A1341,'Hospitalisation Details'!A$1:I3684,9,0)</f>
        <v>R1013</v>
      </c>
      <c r="Q1341" s="15">
        <f>VLOOKUP(A1341,'Hospitalisation Details'!A$1:M3684,13,0)</f>
        <v>47</v>
      </c>
    </row>
    <row r="1342" spans="1:17" ht="15" x14ac:dyDescent="0.25">
      <c r="A1342" s="1" t="s">
        <v>1030</v>
      </c>
      <c r="B1342" t="str">
        <f>VLOOKUP(A1342,'Customer Names'!A$1:D3677,4,0)</f>
        <v>Pigott</v>
      </c>
      <c r="C1342">
        <f>VLOOKUP(A1342,'Medical Examinations'!A$1:B3677,2,0)</f>
        <v>37.82</v>
      </c>
      <c r="D1342">
        <f>VLOOKUP(A1342,'Medical Examinations'!A$1:C3678,3,0)</f>
        <v>6.36</v>
      </c>
      <c r="E1342" s="15" t="str">
        <f>VLOOKUP(A1342,'Medical Examinations'!A$1:D3677,4,0)</f>
        <v>NO</v>
      </c>
      <c r="F1342" s="15" t="str">
        <f>VLOOKUP(A1342,'Medical Examinations'!A$1:E3677,5,0)</f>
        <v>NO</v>
      </c>
      <c r="G1342" s="15" t="str">
        <f>VLOOKUP(A1342,'Medical Examinations'!A$1:F3677,6,0)</f>
        <v>NO</v>
      </c>
      <c r="H1342" s="15">
        <f>VLOOKUP(A1342,'Medical Examinations'!A$1:G3677,7,0)</f>
        <v>0</v>
      </c>
      <c r="I1342" t="str">
        <f>VLOOKUP(A1342,'Medical Examinations'!A$1:H3676,8,0)</f>
        <v>NO</v>
      </c>
      <c r="J1342" t="str">
        <f>VLOOKUP(A1342,'Medical Examinations'!A$1:J3677,10,0)</f>
        <v>Obesity</v>
      </c>
      <c r="K1342" t="str">
        <f>VLOOKUP(A1342,'Medical Examinations'!A$1:K3676,11,0)</f>
        <v>Pre-Diabetes</v>
      </c>
      <c r="L1342" t="str">
        <f>VLOOKUP(A1342,'Hospitalisation Details'!A$1:L3684,12,0)</f>
        <v>12-Oct-1994</v>
      </c>
      <c r="M1342">
        <f>VLOOKUP(A1342,'Hospitalisation Details'!A$1:F3685,6,0)</f>
        <v>8081.74</v>
      </c>
      <c r="N1342" s="15" t="str">
        <f>VLOOKUP(A1342,'Hospitalisation Details'!A$1:G3684,7,0)</f>
        <v>tier - 2</v>
      </c>
      <c r="O1342" s="15" t="str">
        <f>VLOOKUP(A1342,'Hospitalisation Details'!A$1:H3685,8,0)</f>
        <v>tier - 2</v>
      </c>
      <c r="P1342" t="str">
        <f>VLOOKUP(A1342,'Hospitalisation Details'!A$1:I3685,9,0)</f>
        <v>R1026</v>
      </c>
      <c r="Q1342" s="15">
        <f>VLOOKUP(A1342,'Hospitalisation Details'!A$1:M3685,13,0)</f>
        <v>28</v>
      </c>
    </row>
    <row r="1343" spans="1:17" ht="15" x14ac:dyDescent="0.25">
      <c r="A1343" s="1" t="s">
        <v>1029</v>
      </c>
      <c r="B1343" t="str">
        <f>VLOOKUP(A1343,'Customer Names'!A$1:D3678,4,0)</f>
        <v>Cochrane</v>
      </c>
      <c r="C1343">
        <f>VLOOKUP(A1343,'Medical Examinations'!A$1:B3678,2,0)</f>
        <v>44.16</v>
      </c>
      <c r="D1343">
        <f>VLOOKUP(A1343,'Medical Examinations'!A$1:C3679,3,0)</f>
        <v>5.31</v>
      </c>
      <c r="E1343" s="15" t="str">
        <f>VLOOKUP(A1343,'Medical Examinations'!A$1:D3678,4,0)</f>
        <v>Yes</v>
      </c>
      <c r="F1343" s="15" t="str">
        <f>VLOOKUP(A1343,'Medical Examinations'!A$1:E3678,5,0)</f>
        <v>NO</v>
      </c>
      <c r="G1343" s="15" t="str">
        <f>VLOOKUP(A1343,'Medical Examinations'!A$1:F3678,6,0)</f>
        <v>NO</v>
      </c>
      <c r="H1343" s="15">
        <f>VLOOKUP(A1343,'Medical Examinations'!A$1:G3678,7,0)</f>
        <v>0</v>
      </c>
      <c r="I1343" t="str">
        <f>VLOOKUP(A1343,'Medical Examinations'!A$1:H3677,8,0)</f>
        <v>NO</v>
      </c>
      <c r="J1343" t="str">
        <f>VLOOKUP(A1343,'Medical Examinations'!A$1:J3678,10,0)</f>
        <v>Obesity</v>
      </c>
      <c r="K1343" t="str">
        <f>VLOOKUP(A1343,'Medical Examinations'!A$1:K3677,11,0)</f>
        <v>Normal</v>
      </c>
      <c r="L1343" t="str">
        <f>VLOOKUP(A1343,'Hospitalisation Details'!A$1:L3685,12,0)</f>
        <v>28-Aug-2001</v>
      </c>
      <c r="M1343">
        <f>VLOOKUP(A1343,'Hospitalisation Details'!A$1:F3686,6,0)</f>
        <v>8081.26</v>
      </c>
      <c r="N1343" s="15" t="str">
        <f>VLOOKUP(A1343,'Hospitalisation Details'!A$1:G3685,7,0)</f>
        <v>tier - 2</v>
      </c>
      <c r="O1343" s="15" t="str">
        <f>VLOOKUP(A1343,'Hospitalisation Details'!A$1:H3686,8,0)</f>
        <v>tier - 2</v>
      </c>
      <c r="P1343" t="str">
        <f>VLOOKUP(A1343,'Hospitalisation Details'!A$1:I3686,9,0)</f>
        <v>R1012</v>
      </c>
      <c r="Q1343" s="15">
        <f>VLOOKUP(A1343,'Hospitalisation Details'!A$1:M3686,13,0)</f>
        <v>21</v>
      </c>
    </row>
    <row r="1344" spans="1:17" ht="15" x14ac:dyDescent="0.25">
      <c r="A1344" s="1" t="s">
        <v>1028</v>
      </c>
      <c r="B1344" t="str">
        <f>VLOOKUP(A1344,'Customer Names'!A$1:D3679,4,0)</f>
        <v>Armitage</v>
      </c>
      <c r="C1344">
        <f>VLOOKUP(A1344,'Medical Examinations'!A$1:B3679,2,0)</f>
        <v>37.049999999999997</v>
      </c>
      <c r="D1344">
        <f>VLOOKUP(A1344,'Medical Examinations'!A$1:C3680,3,0)</f>
        <v>4.74</v>
      </c>
      <c r="E1344" s="15" t="str">
        <f>VLOOKUP(A1344,'Medical Examinations'!A$1:D3679,4,0)</f>
        <v>NO</v>
      </c>
      <c r="F1344" s="15" t="str">
        <f>VLOOKUP(A1344,'Medical Examinations'!A$1:E3679,5,0)</f>
        <v>NO</v>
      </c>
      <c r="G1344" s="15" t="str">
        <f>VLOOKUP(A1344,'Medical Examinations'!A$1:F3679,6,0)</f>
        <v>Yes</v>
      </c>
      <c r="H1344" s="15">
        <f>VLOOKUP(A1344,'Medical Examinations'!A$1:G3679,7,0)</f>
        <v>1</v>
      </c>
      <c r="I1344" t="str">
        <f>VLOOKUP(A1344,'Medical Examinations'!A$1:H3678,8,0)</f>
        <v>NO</v>
      </c>
      <c r="J1344" t="str">
        <f>VLOOKUP(A1344,'Medical Examinations'!A$1:J3679,10,0)</f>
        <v>NormalWeight</v>
      </c>
      <c r="K1344" t="str">
        <f>VLOOKUP(A1344,'Medical Examinations'!A$1:K3678,11,0)</f>
        <v>Normal</v>
      </c>
      <c r="L1344" t="str">
        <f>VLOOKUP(A1344,'Hospitalisation Details'!A$1:L3686,12,0)</f>
        <v>7-Nov-1993</v>
      </c>
      <c r="M1344">
        <f>VLOOKUP(A1344,'Hospitalisation Details'!A$1:F3687,6,0)</f>
        <v>8077.41</v>
      </c>
      <c r="N1344" s="15" t="str">
        <f>VLOOKUP(A1344,'Hospitalisation Details'!A$1:G3686,7,0)</f>
        <v>tier - 2</v>
      </c>
      <c r="O1344" s="15" t="str">
        <f>VLOOKUP(A1344,'Hospitalisation Details'!A$1:H3687,8,0)</f>
        <v>tier - 1</v>
      </c>
      <c r="P1344" t="str">
        <f>VLOOKUP(A1344,'Hospitalisation Details'!A$1:I3687,9,0)</f>
        <v>R1026</v>
      </c>
      <c r="Q1344" s="15">
        <f>VLOOKUP(A1344,'Hospitalisation Details'!A$1:M3687,13,0)</f>
        <v>29</v>
      </c>
    </row>
    <row r="1345" spans="1:17" ht="15" x14ac:dyDescent="0.25">
      <c r="A1345" s="1" t="s">
        <v>1027</v>
      </c>
      <c r="B1345" t="str">
        <f>VLOOKUP(A1345,'Customer Names'!A$1:D3680,4,0)</f>
        <v>Shen</v>
      </c>
      <c r="C1345">
        <f>VLOOKUP(A1345,'Medical Examinations'!A$1:B3680,2,0)</f>
        <v>18.66</v>
      </c>
      <c r="D1345">
        <f>VLOOKUP(A1345,'Medical Examinations'!A$1:C3681,3,0)</f>
        <v>11.35</v>
      </c>
      <c r="E1345" s="15" t="str">
        <f>VLOOKUP(A1345,'Medical Examinations'!A$1:D3680,4,0)</f>
        <v>NO</v>
      </c>
      <c r="F1345" s="15" t="str">
        <f>VLOOKUP(A1345,'Medical Examinations'!A$1:E3680,5,0)</f>
        <v>NO</v>
      </c>
      <c r="G1345" s="15" t="str">
        <f>VLOOKUP(A1345,'Medical Examinations'!A$1:F3680,6,0)</f>
        <v>NO</v>
      </c>
      <c r="H1345" s="15">
        <f>VLOOKUP(A1345,'Medical Examinations'!A$1:G3680,7,0)</f>
        <v>0</v>
      </c>
      <c r="I1345" t="str">
        <f>VLOOKUP(A1345,'Medical Examinations'!A$1:H3679,8,0)</f>
        <v>NO</v>
      </c>
      <c r="J1345" t="str">
        <f>VLOOKUP(A1345,'Medical Examinations'!A$1:J3680,10,0)</f>
        <v>Obesity</v>
      </c>
      <c r="K1345" t="str">
        <f>VLOOKUP(A1345,'Medical Examinations'!A$1:K3679,11,0)</f>
        <v>Diabetes</v>
      </c>
      <c r="L1345" t="str">
        <f>VLOOKUP(A1345,'Hospitalisation Details'!A$1:L3687,12,0)</f>
        <v>21-Oct-1965</v>
      </c>
      <c r="M1345">
        <f>VLOOKUP(A1345,'Hospitalisation Details'!A$1:F3688,6,0)</f>
        <v>8071.57</v>
      </c>
      <c r="N1345" s="15" t="str">
        <f>VLOOKUP(A1345,'Hospitalisation Details'!A$1:G3687,7,0)</f>
        <v>tier - 3</v>
      </c>
      <c r="O1345" s="15" t="str">
        <f>VLOOKUP(A1345,'Hospitalisation Details'!A$1:H3688,8,0)</f>
        <v>tier - 1</v>
      </c>
      <c r="P1345" t="str">
        <f>VLOOKUP(A1345,'Hospitalisation Details'!A$1:I3688,9,0)</f>
        <v>R1011</v>
      </c>
      <c r="Q1345" s="15">
        <f>VLOOKUP(A1345,'Hospitalisation Details'!A$1:M3688,13,0)</f>
        <v>57</v>
      </c>
    </row>
    <row r="1346" spans="1:17" ht="15" x14ac:dyDescent="0.25">
      <c r="A1346" s="1" t="s">
        <v>1026</v>
      </c>
      <c r="B1346" t="str">
        <f>VLOOKUP(A1346,'Customer Names'!A$1:D3681,4,0)</f>
        <v>O'Kelly</v>
      </c>
      <c r="C1346">
        <f>VLOOKUP(A1346,'Medical Examinations'!A$1:B3681,2,0)</f>
        <v>36.200000000000003</v>
      </c>
      <c r="D1346">
        <f>VLOOKUP(A1346,'Medical Examinations'!A$1:C3682,3,0)</f>
        <v>6.81</v>
      </c>
      <c r="E1346" s="15" t="str">
        <f>VLOOKUP(A1346,'Medical Examinations'!A$1:D3681,4,0)</f>
        <v>Yes</v>
      </c>
      <c r="F1346" s="15" t="str">
        <f>VLOOKUP(A1346,'Medical Examinations'!A$1:E3681,5,0)</f>
        <v>NO</v>
      </c>
      <c r="G1346" s="15" t="str">
        <f>VLOOKUP(A1346,'Medical Examinations'!A$1:F3681,6,0)</f>
        <v>NO</v>
      </c>
      <c r="H1346" s="15">
        <f>VLOOKUP(A1346,'Medical Examinations'!A$1:G3681,7,0)</f>
        <v>1</v>
      </c>
      <c r="I1346" t="str">
        <f>VLOOKUP(A1346,'Medical Examinations'!A$1:H3680,8,0)</f>
        <v>NO</v>
      </c>
      <c r="J1346" t="str">
        <f>VLOOKUP(A1346,'Medical Examinations'!A$1:J3681,10,0)</f>
        <v>NormalWeight</v>
      </c>
      <c r="K1346" t="str">
        <f>VLOOKUP(A1346,'Medical Examinations'!A$1:K3680,11,0)</f>
        <v>Diabetes</v>
      </c>
      <c r="L1346" t="str">
        <f>VLOOKUP(A1346,'Hospitalisation Details'!A$1:L3688,12,0)</f>
        <v>15-Dec-1975</v>
      </c>
      <c r="M1346">
        <f>VLOOKUP(A1346,'Hospitalisation Details'!A$1:F3689,6,0)</f>
        <v>8068.19</v>
      </c>
      <c r="N1346" s="15" t="str">
        <f>VLOOKUP(A1346,'Hospitalisation Details'!A$1:G3688,7,0)</f>
        <v>tier - 3</v>
      </c>
      <c r="O1346" s="15" t="str">
        <f>VLOOKUP(A1346,'Hospitalisation Details'!A$1:H3689,8,0)</f>
        <v>tier - 2</v>
      </c>
      <c r="P1346" t="str">
        <f>VLOOKUP(A1346,'Hospitalisation Details'!A$1:I3689,9,0)</f>
        <v>R1011</v>
      </c>
      <c r="Q1346" s="15">
        <f>VLOOKUP(A1346,'Hospitalisation Details'!A$1:M3689,13,0)</f>
        <v>47</v>
      </c>
    </row>
    <row r="1347" spans="1:17" ht="15" x14ac:dyDescent="0.25">
      <c r="A1347" s="1" t="s">
        <v>1025</v>
      </c>
      <c r="B1347" t="str">
        <f>VLOOKUP(A1347,'Customer Names'!A$1:D3682,4,0)</f>
        <v>Huff</v>
      </c>
      <c r="C1347">
        <f>VLOOKUP(A1347,'Medical Examinations'!A$1:B3682,2,0)</f>
        <v>18.87</v>
      </c>
      <c r="D1347">
        <f>VLOOKUP(A1347,'Medical Examinations'!A$1:C3683,3,0)</f>
        <v>8.06</v>
      </c>
      <c r="E1347" s="15" t="str">
        <f>VLOOKUP(A1347,'Medical Examinations'!A$1:D3682,4,0)</f>
        <v>NO</v>
      </c>
      <c r="F1347" s="15" t="str">
        <f>VLOOKUP(A1347,'Medical Examinations'!A$1:E3682,5,0)</f>
        <v>NO</v>
      </c>
      <c r="G1347" s="15" t="str">
        <f>VLOOKUP(A1347,'Medical Examinations'!A$1:F3682,6,0)</f>
        <v>NO</v>
      </c>
      <c r="H1347" s="15">
        <f>VLOOKUP(A1347,'Medical Examinations'!A$1:G3682,7,0)</f>
        <v>0</v>
      </c>
      <c r="I1347" t="str">
        <f>VLOOKUP(A1347,'Medical Examinations'!A$1:H3681,8,0)</f>
        <v>NO</v>
      </c>
      <c r="J1347" t="str">
        <f>VLOOKUP(A1347,'Medical Examinations'!A$1:J3682,10,0)</f>
        <v>Obesity</v>
      </c>
      <c r="K1347" t="str">
        <f>VLOOKUP(A1347,'Medical Examinations'!A$1:K3681,11,0)</f>
        <v>Diabetes</v>
      </c>
      <c r="L1347" t="str">
        <f>VLOOKUP(A1347,'Hospitalisation Details'!A$1:L3689,12,0)</f>
        <v>11-Aug-1965</v>
      </c>
      <c r="M1347">
        <f>VLOOKUP(A1347,'Hospitalisation Details'!A$1:F3690,6,0)</f>
        <v>8067.83</v>
      </c>
      <c r="N1347" s="15" t="str">
        <f>VLOOKUP(A1347,'Hospitalisation Details'!A$1:G3689,7,0)</f>
        <v>tier - 3</v>
      </c>
      <c r="O1347" s="15" t="str">
        <f>VLOOKUP(A1347,'Hospitalisation Details'!A$1:H3690,8,0)</f>
        <v>tier - 1</v>
      </c>
      <c r="P1347" t="str">
        <f>VLOOKUP(A1347,'Hospitalisation Details'!A$1:I3690,9,0)</f>
        <v>R1013</v>
      </c>
      <c r="Q1347" s="15">
        <f>VLOOKUP(A1347,'Hospitalisation Details'!A$1:M3690,13,0)</f>
        <v>57</v>
      </c>
    </row>
    <row r="1348" spans="1:17" ht="15" x14ac:dyDescent="0.25">
      <c r="A1348" s="1" t="s">
        <v>1024</v>
      </c>
      <c r="B1348" t="str">
        <f>VLOOKUP(A1348,'Customer Names'!A$1:D3683,4,0)</f>
        <v>Dye</v>
      </c>
      <c r="C1348">
        <f>VLOOKUP(A1348,'Medical Examinations'!A$1:B3683,2,0)</f>
        <v>32.299999999999997</v>
      </c>
      <c r="D1348">
        <f>VLOOKUP(A1348,'Medical Examinations'!A$1:C3684,3,0)</f>
        <v>6.74</v>
      </c>
      <c r="E1348" s="15" t="str">
        <f>VLOOKUP(A1348,'Medical Examinations'!A$1:D3683,4,0)</f>
        <v>Yes</v>
      </c>
      <c r="F1348" s="15" t="str">
        <f>VLOOKUP(A1348,'Medical Examinations'!A$1:E3683,5,0)</f>
        <v>NO</v>
      </c>
      <c r="G1348" s="15" t="str">
        <f>VLOOKUP(A1348,'Medical Examinations'!A$1:F3683,6,0)</f>
        <v>NO</v>
      </c>
      <c r="H1348" s="15">
        <f>VLOOKUP(A1348,'Medical Examinations'!A$1:G3683,7,0)</f>
        <v>1</v>
      </c>
      <c r="I1348" t="str">
        <f>VLOOKUP(A1348,'Medical Examinations'!A$1:H3682,8,0)</f>
        <v>NO</v>
      </c>
      <c r="J1348" t="str">
        <f>VLOOKUP(A1348,'Medical Examinations'!A$1:J3683,10,0)</f>
        <v>NormalWeight</v>
      </c>
      <c r="K1348" t="str">
        <f>VLOOKUP(A1348,'Medical Examinations'!A$1:K3682,11,0)</f>
        <v>Diabetes</v>
      </c>
      <c r="L1348" t="str">
        <f>VLOOKUP(A1348,'Hospitalisation Details'!A$1:L3690,12,0)</f>
        <v>28-Jun-1975</v>
      </c>
      <c r="M1348">
        <f>VLOOKUP(A1348,'Hospitalisation Details'!A$1:F3691,6,0)</f>
        <v>8062.76</v>
      </c>
      <c r="N1348" s="15" t="str">
        <f>VLOOKUP(A1348,'Hospitalisation Details'!A$1:G3690,7,0)</f>
        <v>tier - 3</v>
      </c>
      <c r="O1348" s="15" t="str">
        <f>VLOOKUP(A1348,'Hospitalisation Details'!A$1:H3691,8,0)</f>
        <v>tier - 3</v>
      </c>
      <c r="P1348" t="str">
        <f>VLOOKUP(A1348,'Hospitalisation Details'!A$1:I3691,9,0)</f>
        <v>R1011</v>
      </c>
      <c r="Q1348" s="15">
        <f>VLOOKUP(A1348,'Hospitalisation Details'!A$1:M3691,13,0)</f>
        <v>47</v>
      </c>
    </row>
    <row r="1349" spans="1:17" ht="15" x14ac:dyDescent="0.25">
      <c r="A1349" s="1" t="s">
        <v>1023</v>
      </c>
      <c r="B1349" t="str">
        <f>VLOOKUP(A1349,'Customer Names'!A$1:D3684,4,0)</f>
        <v>Willard</v>
      </c>
      <c r="C1349">
        <f>VLOOKUP(A1349,'Medical Examinations'!A$1:B3684,2,0)</f>
        <v>22.64</v>
      </c>
      <c r="D1349">
        <f>VLOOKUP(A1349,'Medical Examinations'!A$1:C3685,3,0)</f>
        <v>6.54</v>
      </c>
      <c r="E1349" s="15" t="str">
        <f>VLOOKUP(A1349,'Medical Examinations'!A$1:D3684,4,0)</f>
        <v>Yes</v>
      </c>
      <c r="F1349" s="15" t="str">
        <f>VLOOKUP(A1349,'Medical Examinations'!A$1:E3684,5,0)</f>
        <v>NO</v>
      </c>
      <c r="G1349" s="15" t="str">
        <f>VLOOKUP(A1349,'Medical Examinations'!A$1:F3684,6,0)</f>
        <v>NO</v>
      </c>
      <c r="H1349" s="15">
        <f>VLOOKUP(A1349,'Medical Examinations'!A$1:G3684,7,0)</f>
        <v>2</v>
      </c>
      <c r="I1349" t="str">
        <f>VLOOKUP(A1349,'Medical Examinations'!A$1:H3683,8,0)</f>
        <v>NO</v>
      </c>
      <c r="J1349" t="str">
        <f>VLOOKUP(A1349,'Medical Examinations'!A$1:J3684,10,0)</f>
        <v>Over Weight</v>
      </c>
      <c r="K1349" t="str">
        <f>VLOOKUP(A1349,'Medical Examinations'!A$1:K3683,11,0)</f>
        <v>Diabetes</v>
      </c>
      <c r="L1349" t="str">
        <f>VLOOKUP(A1349,'Hospitalisation Details'!A$1:L3691,12,0)</f>
        <v>12-Dec-1970</v>
      </c>
      <c r="M1349">
        <f>VLOOKUP(A1349,'Hospitalisation Details'!A$1:F3692,6,0)</f>
        <v>8062.31</v>
      </c>
      <c r="N1349" s="15" t="str">
        <f>VLOOKUP(A1349,'Hospitalisation Details'!A$1:G3691,7,0)</f>
        <v>tier - 2</v>
      </c>
      <c r="O1349" s="15" t="str">
        <f>VLOOKUP(A1349,'Hospitalisation Details'!A$1:H3692,8,0)</f>
        <v>tier - 1</v>
      </c>
      <c r="P1349" t="str">
        <f>VLOOKUP(A1349,'Hospitalisation Details'!A$1:I3692,9,0)</f>
        <v>R1013</v>
      </c>
      <c r="Q1349" s="15">
        <f>VLOOKUP(A1349,'Hospitalisation Details'!A$1:M3692,13,0)</f>
        <v>52</v>
      </c>
    </row>
    <row r="1350" spans="1:17" ht="15" x14ac:dyDescent="0.25">
      <c r="A1350" s="1" t="s">
        <v>1022</v>
      </c>
      <c r="B1350" t="str">
        <f>VLOOKUP(A1350,'Customer Names'!A$1:D3685,4,0)</f>
        <v>D'Addario</v>
      </c>
      <c r="C1350">
        <f>VLOOKUP(A1350,'Medical Examinations'!A$1:B3685,2,0)</f>
        <v>28.69</v>
      </c>
      <c r="D1350">
        <f>VLOOKUP(A1350,'Medical Examinations'!A$1:C3686,3,0)</f>
        <v>5.4</v>
      </c>
      <c r="E1350" s="15" t="str">
        <f>VLOOKUP(A1350,'Medical Examinations'!A$1:D3685,4,0)</f>
        <v>NO</v>
      </c>
      <c r="F1350" s="15" t="str">
        <f>VLOOKUP(A1350,'Medical Examinations'!A$1:E3685,5,0)</f>
        <v>NO</v>
      </c>
      <c r="G1350" s="15" t="str">
        <f>VLOOKUP(A1350,'Medical Examinations'!A$1:F3685,6,0)</f>
        <v>NO</v>
      </c>
      <c r="H1350" s="15">
        <f>VLOOKUP(A1350,'Medical Examinations'!A$1:G3685,7,0)</f>
        <v>0</v>
      </c>
      <c r="I1350" t="str">
        <f>VLOOKUP(A1350,'Medical Examinations'!A$1:H3684,8,0)</f>
        <v>NO</v>
      </c>
      <c r="J1350" t="str">
        <f>VLOOKUP(A1350,'Medical Examinations'!A$1:J3685,10,0)</f>
        <v>Over Weight</v>
      </c>
      <c r="K1350" t="str">
        <f>VLOOKUP(A1350,'Medical Examinations'!A$1:K3684,11,0)</f>
        <v>Normal</v>
      </c>
      <c r="L1350" t="str">
        <f>VLOOKUP(A1350,'Hospitalisation Details'!A$1:L3692,12,0)</f>
        <v>27-Dec-1982</v>
      </c>
      <c r="M1350">
        <f>VLOOKUP(A1350,'Hospitalisation Details'!A$1:F3693,6,0)</f>
        <v>8059.68</v>
      </c>
      <c r="N1350" s="15" t="str">
        <f>VLOOKUP(A1350,'Hospitalisation Details'!A$1:G3692,7,0)</f>
        <v>tier - 2</v>
      </c>
      <c r="O1350" s="15" t="str">
        <f>VLOOKUP(A1350,'Hospitalisation Details'!A$1:H3693,8,0)</f>
        <v>tier - 3</v>
      </c>
      <c r="P1350" t="str">
        <f>VLOOKUP(A1350,'Hospitalisation Details'!A$1:I3693,9,0)</f>
        <v>R1012</v>
      </c>
      <c r="Q1350" s="15">
        <f>VLOOKUP(A1350,'Hospitalisation Details'!A$1:M3693,13,0)</f>
        <v>40</v>
      </c>
    </row>
    <row r="1351" spans="1:17" ht="15" x14ac:dyDescent="0.25">
      <c r="A1351" s="1" t="s">
        <v>1021</v>
      </c>
      <c r="B1351" t="str">
        <f>VLOOKUP(A1351,'Customer Names'!A$1:D3686,4,0)</f>
        <v>Buchanan</v>
      </c>
      <c r="C1351">
        <f>VLOOKUP(A1351,'Medical Examinations'!A$1:B3686,2,0)</f>
        <v>28.16</v>
      </c>
      <c r="D1351">
        <f>VLOOKUP(A1351,'Medical Examinations'!A$1:C3687,3,0)</f>
        <v>5.58</v>
      </c>
      <c r="E1351" s="15" t="str">
        <f>VLOOKUP(A1351,'Medical Examinations'!A$1:D3686,4,0)</f>
        <v>Yes</v>
      </c>
      <c r="F1351" s="15" t="str">
        <f>VLOOKUP(A1351,'Medical Examinations'!A$1:E3686,5,0)</f>
        <v>NO</v>
      </c>
      <c r="G1351" s="15" t="str">
        <f>VLOOKUP(A1351,'Medical Examinations'!A$1:F3686,6,0)</f>
        <v>NO</v>
      </c>
      <c r="H1351" s="15">
        <f>VLOOKUP(A1351,'Medical Examinations'!A$1:G3686,7,0)</f>
        <v>0</v>
      </c>
      <c r="I1351" t="str">
        <f>VLOOKUP(A1351,'Medical Examinations'!A$1:H3685,8,0)</f>
        <v>NO</v>
      </c>
      <c r="J1351" t="str">
        <f>VLOOKUP(A1351,'Medical Examinations'!A$1:J3686,10,0)</f>
        <v>Obesity</v>
      </c>
      <c r="K1351" t="str">
        <f>VLOOKUP(A1351,'Medical Examinations'!A$1:K3685,11,0)</f>
        <v>Normal</v>
      </c>
      <c r="L1351" t="str">
        <f>VLOOKUP(A1351,'Hospitalisation Details'!A$1:L3693,12,0)</f>
        <v>28-Nov-1985</v>
      </c>
      <c r="M1351">
        <f>VLOOKUP(A1351,'Hospitalisation Details'!A$1:F3694,6,0)</f>
        <v>8059.06</v>
      </c>
      <c r="N1351" s="15" t="str">
        <f>VLOOKUP(A1351,'Hospitalisation Details'!A$1:G3693,7,0)</f>
        <v>tier - 2</v>
      </c>
      <c r="O1351" s="15" t="str">
        <f>VLOOKUP(A1351,'Hospitalisation Details'!A$1:H3694,8,0)</f>
        <v>tier - 3</v>
      </c>
      <c r="P1351" t="str">
        <f>VLOOKUP(A1351,'Hospitalisation Details'!A$1:I3694,9,0)</f>
        <v>R1012</v>
      </c>
      <c r="Q1351" s="15">
        <f>VLOOKUP(A1351,'Hospitalisation Details'!A$1:M3694,13,0)</f>
        <v>37</v>
      </c>
    </row>
    <row r="1352" spans="1:17" ht="15" x14ac:dyDescent="0.25">
      <c r="A1352" s="1" t="s">
        <v>1020</v>
      </c>
      <c r="B1352" t="str">
        <f>VLOOKUP(A1352,'Customer Names'!A$1:D3687,4,0)</f>
        <v>Clark</v>
      </c>
      <c r="C1352">
        <f>VLOOKUP(A1352,'Medical Examinations'!A$1:B3687,2,0)</f>
        <v>45.54</v>
      </c>
      <c r="D1352">
        <f>VLOOKUP(A1352,'Medical Examinations'!A$1:C3688,3,0)</f>
        <v>5.84</v>
      </c>
      <c r="E1352" s="15" t="str">
        <f>VLOOKUP(A1352,'Medical Examinations'!A$1:D3687,4,0)</f>
        <v>NO</v>
      </c>
      <c r="F1352" s="15" t="str">
        <f>VLOOKUP(A1352,'Medical Examinations'!A$1:E3687,5,0)</f>
        <v>NO</v>
      </c>
      <c r="G1352" s="15" t="str">
        <f>VLOOKUP(A1352,'Medical Examinations'!A$1:F3687,6,0)</f>
        <v>Yes</v>
      </c>
      <c r="H1352" s="15">
        <f>VLOOKUP(A1352,'Medical Examinations'!A$1:G3687,7,0)</f>
        <v>1</v>
      </c>
      <c r="I1352" t="str">
        <f>VLOOKUP(A1352,'Medical Examinations'!A$1:H3686,8,0)</f>
        <v>NO</v>
      </c>
      <c r="J1352" t="str">
        <f>VLOOKUP(A1352,'Medical Examinations'!A$1:J3687,10,0)</f>
        <v>Over Weight</v>
      </c>
      <c r="K1352" t="str">
        <f>VLOOKUP(A1352,'Medical Examinations'!A$1:K3686,11,0)</f>
        <v>Pre-Diabetes</v>
      </c>
      <c r="L1352" t="str">
        <f>VLOOKUP(A1352,'Hospitalisation Details'!A$1:L3694,12,0)</f>
        <v>12-Dec-2003</v>
      </c>
      <c r="M1352">
        <f>VLOOKUP(A1352,'Hospitalisation Details'!A$1:F3695,6,0)</f>
        <v>8035.64</v>
      </c>
      <c r="N1352" s="15" t="str">
        <f>VLOOKUP(A1352,'Hospitalisation Details'!A$1:G3694,7,0)</f>
        <v>tier - 2</v>
      </c>
      <c r="O1352" s="15" t="str">
        <f>VLOOKUP(A1352,'Hospitalisation Details'!A$1:H3695,8,0)</f>
        <v>tier - 2</v>
      </c>
      <c r="P1352" t="str">
        <f>VLOOKUP(A1352,'Hospitalisation Details'!A$1:I3695,9,0)</f>
        <v>R1012</v>
      </c>
      <c r="Q1352" s="15">
        <f>VLOOKUP(A1352,'Hospitalisation Details'!A$1:M3695,13,0)</f>
        <v>19</v>
      </c>
    </row>
    <row r="1353" spans="1:17" ht="15" x14ac:dyDescent="0.25">
      <c r="A1353" s="1" t="s">
        <v>1019</v>
      </c>
      <c r="B1353" t="str">
        <f>VLOOKUP(A1353,'Customer Names'!A$1:D3688,4,0)</f>
        <v>Waterson</v>
      </c>
      <c r="C1353">
        <f>VLOOKUP(A1353,'Medical Examinations'!A$1:B3688,2,0)</f>
        <v>28.7</v>
      </c>
      <c r="D1353">
        <f>VLOOKUP(A1353,'Medical Examinations'!A$1:C3689,3,0)</f>
        <v>4.2</v>
      </c>
      <c r="E1353" s="15" t="str">
        <f>VLOOKUP(A1353,'Medical Examinations'!A$1:D3688,4,0)</f>
        <v>NO</v>
      </c>
      <c r="F1353" s="15" t="str">
        <f>VLOOKUP(A1353,'Medical Examinations'!A$1:E3688,5,0)</f>
        <v>NO</v>
      </c>
      <c r="G1353" s="15" t="str">
        <f>VLOOKUP(A1353,'Medical Examinations'!A$1:F3688,6,0)</f>
        <v>NO</v>
      </c>
      <c r="H1353" s="15">
        <f>VLOOKUP(A1353,'Medical Examinations'!A$1:G3688,7,0)</f>
        <v>0</v>
      </c>
      <c r="I1353" t="str">
        <f>VLOOKUP(A1353,'Medical Examinations'!A$1:H3687,8,0)</f>
        <v>NO</v>
      </c>
      <c r="J1353" t="str">
        <f>VLOOKUP(A1353,'Medical Examinations'!A$1:J3688,10,0)</f>
        <v>Over Weight</v>
      </c>
      <c r="K1353" t="str">
        <f>VLOOKUP(A1353,'Medical Examinations'!A$1:K3687,11,0)</f>
        <v>Normal</v>
      </c>
      <c r="L1353" t="str">
        <f>VLOOKUP(A1353,'Hospitalisation Details'!A$1:L3695,12,0)</f>
        <v>6-Nov-1977</v>
      </c>
      <c r="M1353">
        <f>VLOOKUP(A1353,'Hospitalisation Details'!A$1:F3696,6,0)</f>
        <v>8027.97</v>
      </c>
      <c r="N1353" s="15" t="str">
        <f>VLOOKUP(A1353,'Hospitalisation Details'!A$1:G3695,7,0)</f>
        <v>tier - 3</v>
      </c>
      <c r="O1353" s="15" t="str">
        <f>VLOOKUP(A1353,'Hospitalisation Details'!A$1:H3696,8,0)</f>
        <v>tier - 2</v>
      </c>
      <c r="P1353" t="str">
        <f>VLOOKUP(A1353,'Hospitalisation Details'!A$1:I3696,9,0)</f>
        <v>R1011</v>
      </c>
      <c r="Q1353" s="15">
        <f>VLOOKUP(A1353,'Hospitalisation Details'!A$1:M3696,13,0)</f>
        <v>45</v>
      </c>
    </row>
    <row r="1354" spans="1:17" ht="15" x14ac:dyDescent="0.25">
      <c r="A1354" s="1" t="s">
        <v>1018</v>
      </c>
      <c r="B1354" t="str">
        <f>VLOOKUP(A1354,'Customer Names'!A$1:D3689,4,0)</f>
        <v>Piras</v>
      </c>
      <c r="C1354">
        <f>VLOOKUP(A1354,'Medical Examinations'!A$1:B3689,2,0)</f>
        <v>27.74</v>
      </c>
      <c r="D1354">
        <f>VLOOKUP(A1354,'Medical Examinations'!A$1:C3690,3,0)</f>
        <v>6.06</v>
      </c>
      <c r="E1354" s="15" t="str">
        <f>VLOOKUP(A1354,'Medical Examinations'!A$1:D3689,4,0)</f>
        <v>Yes</v>
      </c>
      <c r="F1354" s="15" t="str">
        <f>VLOOKUP(A1354,'Medical Examinations'!A$1:E3689,5,0)</f>
        <v>NO</v>
      </c>
      <c r="G1354" s="15" t="str">
        <f>VLOOKUP(A1354,'Medical Examinations'!A$1:F3689,6,0)</f>
        <v>NO</v>
      </c>
      <c r="H1354" s="15">
        <f>VLOOKUP(A1354,'Medical Examinations'!A$1:G3689,7,0)</f>
        <v>0</v>
      </c>
      <c r="I1354" t="str">
        <f>VLOOKUP(A1354,'Medical Examinations'!A$1:H3688,8,0)</f>
        <v>NO</v>
      </c>
      <c r="J1354" t="str">
        <f>VLOOKUP(A1354,'Medical Examinations'!A$1:J3689,10,0)</f>
        <v>Obesity</v>
      </c>
      <c r="K1354" t="str">
        <f>VLOOKUP(A1354,'Medical Examinations'!A$1:K3688,11,0)</f>
        <v>Pre-Diabetes</v>
      </c>
      <c r="L1354" t="str">
        <f>VLOOKUP(A1354,'Hospitalisation Details'!A$1:L3696,12,0)</f>
        <v>20-Dec-1976</v>
      </c>
      <c r="M1354">
        <f>VLOOKUP(A1354,'Hospitalisation Details'!A$1:F3697,6,0)</f>
        <v>8026.67</v>
      </c>
      <c r="N1354" s="15" t="str">
        <f>VLOOKUP(A1354,'Hospitalisation Details'!A$1:G3696,7,0)</f>
        <v>tier - 2</v>
      </c>
      <c r="O1354" s="15" t="str">
        <f>VLOOKUP(A1354,'Hospitalisation Details'!A$1:H3697,8,0)</f>
        <v>tier - 2</v>
      </c>
      <c r="P1354" t="str">
        <f>VLOOKUP(A1354,'Hospitalisation Details'!A$1:I3697,9,0)</f>
        <v>R1012</v>
      </c>
      <c r="Q1354" s="15">
        <f>VLOOKUP(A1354,'Hospitalisation Details'!A$1:M3697,13,0)</f>
        <v>46</v>
      </c>
    </row>
    <row r="1355" spans="1:17" ht="15" x14ac:dyDescent="0.25">
      <c r="A1355" s="1" t="s">
        <v>1017</v>
      </c>
      <c r="B1355" t="str">
        <f>VLOOKUP(A1355,'Customer Names'!A$1:D3690,4,0)</f>
        <v>Olson</v>
      </c>
      <c r="C1355">
        <f>VLOOKUP(A1355,'Medical Examinations'!A$1:B3690,2,0)</f>
        <v>36.954999999999998</v>
      </c>
      <c r="D1355">
        <f>VLOOKUP(A1355,'Medical Examinations'!A$1:C3691,3,0)</f>
        <v>7.57</v>
      </c>
      <c r="E1355" s="15" t="str">
        <f>VLOOKUP(A1355,'Medical Examinations'!A$1:D3690,4,0)</f>
        <v>NO</v>
      </c>
      <c r="F1355" s="15" t="str">
        <f>VLOOKUP(A1355,'Medical Examinations'!A$1:E3690,5,0)</f>
        <v>NO</v>
      </c>
      <c r="G1355" s="15" t="str">
        <f>VLOOKUP(A1355,'Medical Examinations'!A$1:F3690,6,0)</f>
        <v>NO</v>
      </c>
      <c r="H1355" s="15">
        <f>VLOOKUP(A1355,'Medical Examinations'!A$1:G3690,7,0)</f>
        <v>0</v>
      </c>
      <c r="I1355" t="str">
        <f>VLOOKUP(A1355,'Medical Examinations'!A$1:H3689,8,0)</f>
        <v>NO</v>
      </c>
      <c r="J1355" t="str">
        <f>VLOOKUP(A1355,'Medical Examinations'!A$1:J3690,10,0)</f>
        <v>Obesity</v>
      </c>
      <c r="K1355" t="str">
        <f>VLOOKUP(A1355,'Medical Examinations'!A$1:K3689,11,0)</f>
        <v>Diabetes</v>
      </c>
      <c r="L1355" t="str">
        <f>VLOOKUP(A1355,'Hospitalisation Details'!A$1:L3697,12,0)</f>
        <v>17-Jul-1978</v>
      </c>
      <c r="M1355">
        <f>VLOOKUP(A1355,'Hospitalisation Details'!A$1:F3698,6,0)</f>
        <v>8023.14</v>
      </c>
      <c r="N1355" s="15" t="str">
        <f>VLOOKUP(A1355,'Hospitalisation Details'!A$1:G3697,7,0)</f>
        <v>tier - 2</v>
      </c>
      <c r="O1355" s="15" t="str">
        <f>VLOOKUP(A1355,'Hospitalisation Details'!A$1:H3698,8,0)</f>
        <v>tier - 3</v>
      </c>
      <c r="P1355" t="str">
        <f>VLOOKUP(A1355,'Hospitalisation Details'!A$1:I3698,9,0)</f>
        <v>R1012</v>
      </c>
      <c r="Q1355" s="15">
        <f>VLOOKUP(A1355,'Hospitalisation Details'!A$1:M3698,13,0)</f>
        <v>44</v>
      </c>
    </row>
    <row r="1356" spans="1:17" ht="15" x14ac:dyDescent="0.25">
      <c r="A1356" s="1" t="s">
        <v>1016</v>
      </c>
      <c r="B1356" t="str">
        <f>VLOOKUP(A1356,'Customer Names'!A$1:D3691,4,0)</f>
        <v>Manfredi</v>
      </c>
      <c r="C1356">
        <f>VLOOKUP(A1356,'Medical Examinations'!A$1:B3691,2,0)</f>
        <v>30.69</v>
      </c>
      <c r="D1356">
        <f>VLOOKUP(A1356,'Medical Examinations'!A$1:C3692,3,0)</f>
        <v>6.15</v>
      </c>
      <c r="E1356" s="15" t="str">
        <f>VLOOKUP(A1356,'Medical Examinations'!A$1:D3691,4,0)</f>
        <v>NO</v>
      </c>
      <c r="F1356" s="15" t="str">
        <f>VLOOKUP(A1356,'Medical Examinations'!A$1:E3691,5,0)</f>
        <v>NO</v>
      </c>
      <c r="G1356" s="15" t="str">
        <f>VLOOKUP(A1356,'Medical Examinations'!A$1:F3691,6,0)</f>
        <v>NO</v>
      </c>
      <c r="H1356" s="15">
        <f>VLOOKUP(A1356,'Medical Examinations'!A$1:G3691,7,0)</f>
        <v>0</v>
      </c>
      <c r="I1356" t="str">
        <f>VLOOKUP(A1356,'Medical Examinations'!A$1:H3690,8,0)</f>
        <v>NO</v>
      </c>
      <c r="J1356" t="str">
        <f>VLOOKUP(A1356,'Medical Examinations'!A$1:J3691,10,0)</f>
        <v>NormalWeight</v>
      </c>
      <c r="K1356" t="str">
        <f>VLOOKUP(A1356,'Medical Examinations'!A$1:K3690,11,0)</f>
        <v>Pre-Diabetes</v>
      </c>
      <c r="L1356" t="str">
        <f>VLOOKUP(A1356,'Hospitalisation Details'!A$1:L3698,12,0)</f>
        <v>3-Nov-1989</v>
      </c>
      <c r="M1356">
        <f>VLOOKUP(A1356,'Hospitalisation Details'!A$1:F3699,6,0)</f>
        <v>8021.11</v>
      </c>
      <c r="N1356" s="15" t="str">
        <f>VLOOKUP(A1356,'Hospitalisation Details'!A$1:G3698,7,0)</f>
        <v>tier - 2</v>
      </c>
      <c r="O1356" s="15" t="str">
        <f>VLOOKUP(A1356,'Hospitalisation Details'!A$1:H3699,8,0)</f>
        <v>tier - 1</v>
      </c>
      <c r="P1356" t="str">
        <f>VLOOKUP(A1356,'Hospitalisation Details'!A$1:I3699,9,0)</f>
        <v>R1012</v>
      </c>
      <c r="Q1356" s="15">
        <f>VLOOKUP(A1356,'Hospitalisation Details'!A$1:M3699,13,0)</f>
        <v>33</v>
      </c>
    </row>
    <row r="1357" spans="1:17" ht="15" x14ac:dyDescent="0.25">
      <c r="A1357" s="1" t="s">
        <v>1015</v>
      </c>
      <c r="B1357" t="str">
        <f>VLOOKUP(A1357,'Customer Names'!A$1:D3692,4,0)</f>
        <v>Landberg</v>
      </c>
      <c r="C1357">
        <f>VLOOKUP(A1357,'Medical Examinations'!A$1:B3692,2,0)</f>
        <v>24.984999999999999</v>
      </c>
      <c r="D1357">
        <f>VLOOKUP(A1357,'Medical Examinations'!A$1:C3693,3,0)</f>
        <v>4.5599999999999996</v>
      </c>
      <c r="E1357" s="15" t="str">
        <f>VLOOKUP(A1357,'Medical Examinations'!A$1:D3692,4,0)</f>
        <v>NO</v>
      </c>
      <c r="F1357" s="15" t="str">
        <f>VLOOKUP(A1357,'Medical Examinations'!A$1:E3692,5,0)</f>
        <v>NO</v>
      </c>
      <c r="G1357" s="15" t="str">
        <f>VLOOKUP(A1357,'Medical Examinations'!A$1:F3692,6,0)</f>
        <v>NO</v>
      </c>
      <c r="H1357" s="15">
        <f>VLOOKUP(A1357,'Medical Examinations'!A$1:G3692,7,0)</f>
        <v>0</v>
      </c>
      <c r="I1357" t="str">
        <f>VLOOKUP(A1357,'Medical Examinations'!A$1:H3691,8,0)</f>
        <v>NO</v>
      </c>
      <c r="J1357" t="str">
        <f>VLOOKUP(A1357,'Medical Examinations'!A$1:J3692,10,0)</f>
        <v>Obesity</v>
      </c>
      <c r="K1357" t="str">
        <f>VLOOKUP(A1357,'Medical Examinations'!A$1:K3691,11,0)</f>
        <v>Normal</v>
      </c>
      <c r="L1357" t="str">
        <f>VLOOKUP(A1357,'Hospitalisation Details'!A$1:L3699,12,0)</f>
        <v>8-Nov-1980</v>
      </c>
      <c r="M1357">
        <f>VLOOKUP(A1357,'Hospitalisation Details'!A$1:F3700,6,0)</f>
        <v>8017.06</v>
      </c>
      <c r="N1357" s="15" t="str">
        <f>VLOOKUP(A1357,'Hospitalisation Details'!A$1:G3699,7,0)</f>
        <v>tier - 2</v>
      </c>
      <c r="O1357" s="15" t="str">
        <f>VLOOKUP(A1357,'Hospitalisation Details'!A$1:H3700,8,0)</f>
        <v>tier - 2</v>
      </c>
      <c r="P1357" t="str">
        <f>VLOOKUP(A1357,'Hospitalisation Details'!A$1:I3700,9,0)</f>
        <v>R1012</v>
      </c>
      <c r="Q1357" s="15">
        <f>VLOOKUP(A1357,'Hospitalisation Details'!A$1:M3700,13,0)</f>
        <v>42</v>
      </c>
    </row>
    <row r="1358" spans="1:17" ht="15" x14ac:dyDescent="0.25">
      <c r="A1358" s="1" t="s">
        <v>1014</v>
      </c>
      <c r="B1358" t="str">
        <f>VLOOKUP(A1358,'Customer Names'!A$1:D3693,4,0)</f>
        <v>Flynn</v>
      </c>
      <c r="C1358">
        <f>VLOOKUP(A1358,'Medical Examinations'!A$1:B3693,2,0)</f>
        <v>39.42</v>
      </c>
      <c r="D1358">
        <f>VLOOKUP(A1358,'Medical Examinations'!A$1:C3694,3,0)</f>
        <v>4.72</v>
      </c>
      <c r="E1358" s="15" t="str">
        <f>VLOOKUP(A1358,'Medical Examinations'!A$1:D3693,4,0)</f>
        <v>Yes</v>
      </c>
      <c r="F1358" s="15" t="str">
        <f>VLOOKUP(A1358,'Medical Examinations'!A$1:E3693,5,0)</f>
        <v>NO</v>
      </c>
      <c r="G1358" s="15" t="str">
        <f>VLOOKUP(A1358,'Medical Examinations'!A$1:F3693,6,0)</f>
        <v>NO</v>
      </c>
      <c r="H1358" s="15">
        <f>VLOOKUP(A1358,'Medical Examinations'!A$1:G3693,7,0)</f>
        <v>1</v>
      </c>
      <c r="I1358" t="str">
        <f>VLOOKUP(A1358,'Medical Examinations'!A$1:H3692,8,0)</f>
        <v>NO</v>
      </c>
      <c r="J1358" t="str">
        <f>VLOOKUP(A1358,'Medical Examinations'!A$1:J3693,10,0)</f>
        <v>UnderWeight</v>
      </c>
      <c r="K1358" t="str">
        <f>VLOOKUP(A1358,'Medical Examinations'!A$1:K3692,11,0)</f>
        <v>Normal</v>
      </c>
      <c r="L1358" t="str">
        <f>VLOOKUP(A1358,'Hospitalisation Details'!A$1:L3700,12,0)</f>
        <v>18-Sep-1995</v>
      </c>
      <c r="M1358">
        <f>VLOOKUP(A1358,'Hospitalisation Details'!A$1:F3701,6,0)</f>
        <v>8014.62</v>
      </c>
      <c r="N1358" s="15" t="str">
        <f>VLOOKUP(A1358,'Hospitalisation Details'!A$1:G3700,7,0)</f>
        <v>tier - 2</v>
      </c>
      <c r="O1358" s="15" t="str">
        <f>VLOOKUP(A1358,'Hospitalisation Details'!A$1:H3701,8,0)</f>
        <v>tier - 3</v>
      </c>
      <c r="P1358" t="str">
        <f>VLOOKUP(A1358,'Hospitalisation Details'!A$1:I3701,9,0)</f>
        <v>R1012</v>
      </c>
      <c r="Q1358" s="15">
        <f>VLOOKUP(A1358,'Hospitalisation Details'!A$1:M3701,13,0)</f>
        <v>27</v>
      </c>
    </row>
    <row r="1359" spans="1:17" ht="15" x14ac:dyDescent="0.25">
      <c r="A1359" s="1" t="s">
        <v>1013</v>
      </c>
      <c r="B1359" t="str">
        <f>VLOOKUP(A1359,'Customer Names'!A$1:D3694,4,0)</f>
        <v>Bishop</v>
      </c>
      <c r="C1359">
        <f>VLOOKUP(A1359,'Medical Examinations'!A$1:B3694,2,0)</f>
        <v>16.8</v>
      </c>
      <c r="D1359">
        <f>VLOOKUP(A1359,'Medical Examinations'!A$1:C3695,3,0)</f>
        <v>7.98</v>
      </c>
      <c r="E1359" s="15" t="str">
        <f>VLOOKUP(A1359,'Medical Examinations'!A$1:D3694,4,0)</f>
        <v>NO</v>
      </c>
      <c r="F1359" s="15" t="str">
        <f>VLOOKUP(A1359,'Medical Examinations'!A$1:E3694,5,0)</f>
        <v>NO</v>
      </c>
      <c r="G1359" s="15" t="str">
        <f>VLOOKUP(A1359,'Medical Examinations'!A$1:F3694,6,0)</f>
        <v>NO</v>
      </c>
      <c r="H1359" s="15">
        <f>VLOOKUP(A1359,'Medical Examinations'!A$1:G3694,7,0)</f>
        <v>0</v>
      </c>
      <c r="I1359" t="str">
        <f>VLOOKUP(A1359,'Medical Examinations'!A$1:H3693,8,0)</f>
        <v>NO</v>
      </c>
      <c r="J1359" t="str">
        <f>VLOOKUP(A1359,'Medical Examinations'!A$1:J3694,10,0)</f>
        <v>NormalWeight</v>
      </c>
      <c r="K1359" t="str">
        <f>VLOOKUP(A1359,'Medical Examinations'!A$1:K3693,11,0)</f>
        <v>Diabetes</v>
      </c>
      <c r="L1359" t="str">
        <f>VLOOKUP(A1359,'Hospitalisation Details'!A$1:L3701,12,0)</f>
        <v>22-Aug-1962</v>
      </c>
      <c r="M1359">
        <f>VLOOKUP(A1359,'Hospitalisation Details'!A$1:F3702,6,0)</f>
        <v>8004.96</v>
      </c>
      <c r="N1359" s="15" t="str">
        <f>VLOOKUP(A1359,'Hospitalisation Details'!A$1:G3701,7,0)</f>
        <v>tier - 3</v>
      </c>
      <c r="O1359" s="15" t="str">
        <f>VLOOKUP(A1359,'Hospitalisation Details'!A$1:H3702,8,0)</f>
        <v>tier - 1</v>
      </c>
      <c r="P1359" t="str">
        <f>VLOOKUP(A1359,'Hospitalisation Details'!A$1:I3702,9,0)</f>
        <v>R1013</v>
      </c>
      <c r="Q1359" s="15">
        <f>VLOOKUP(A1359,'Hospitalisation Details'!A$1:M3702,13,0)</f>
        <v>60</v>
      </c>
    </row>
    <row r="1360" spans="1:17" ht="15" x14ac:dyDescent="0.25">
      <c r="A1360" s="1" t="s">
        <v>1012</v>
      </c>
      <c r="B1360" t="str">
        <f>VLOOKUP(A1360,'Customer Names'!A$1:D3695,4,0)</f>
        <v>Devitt</v>
      </c>
      <c r="C1360">
        <f>VLOOKUP(A1360,'Medical Examinations'!A$1:B3695,2,0)</f>
        <v>23.274999999999999</v>
      </c>
      <c r="D1360">
        <f>VLOOKUP(A1360,'Medical Examinations'!A$1:C3696,3,0)</f>
        <v>6.26</v>
      </c>
      <c r="E1360" s="15" t="str">
        <f>VLOOKUP(A1360,'Medical Examinations'!A$1:D3695,4,0)</f>
        <v>Yes</v>
      </c>
      <c r="F1360" s="15" t="str">
        <f>VLOOKUP(A1360,'Medical Examinations'!A$1:E3695,5,0)</f>
        <v>NO</v>
      </c>
      <c r="G1360" s="15" t="str">
        <f>VLOOKUP(A1360,'Medical Examinations'!A$1:F3695,6,0)</f>
        <v>Yes</v>
      </c>
      <c r="H1360" s="15">
        <f>VLOOKUP(A1360,'Medical Examinations'!A$1:G3695,7,0)</f>
        <v>1</v>
      </c>
      <c r="I1360" t="str">
        <f>VLOOKUP(A1360,'Medical Examinations'!A$1:H3694,8,0)</f>
        <v>NO</v>
      </c>
      <c r="J1360" t="str">
        <f>VLOOKUP(A1360,'Medical Examinations'!A$1:J3695,10,0)</f>
        <v>NormalWeight</v>
      </c>
      <c r="K1360" t="str">
        <f>VLOOKUP(A1360,'Medical Examinations'!A$1:K3694,11,0)</f>
        <v>Pre-Diabetes</v>
      </c>
      <c r="L1360" t="str">
        <f>VLOOKUP(A1360,'Hospitalisation Details'!A$1:L3702,12,0)</f>
        <v>20-Aug-1983</v>
      </c>
      <c r="M1360">
        <f>VLOOKUP(A1360,'Hospitalisation Details'!A$1:F3703,6,0)</f>
        <v>7986.48</v>
      </c>
      <c r="N1360" s="15" t="str">
        <f>VLOOKUP(A1360,'Hospitalisation Details'!A$1:G3702,7,0)</f>
        <v>tier - 2</v>
      </c>
      <c r="O1360" s="15" t="str">
        <f>VLOOKUP(A1360,'Hospitalisation Details'!A$1:H3703,8,0)</f>
        <v>tier - 3</v>
      </c>
      <c r="P1360" t="str">
        <f>VLOOKUP(A1360,'Hospitalisation Details'!A$1:I3703,9,0)</f>
        <v>R1024</v>
      </c>
      <c r="Q1360" s="15">
        <f>VLOOKUP(A1360,'Hospitalisation Details'!A$1:M3703,13,0)</f>
        <v>39</v>
      </c>
    </row>
    <row r="1361" spans="1:17" ht="15" x14ac:dyDescent="0.25">
      <c r="A1361" s="1" t="s">
        <v>1011</v>
      </c>
      <c r="B1361" t="str">
        <f>VLOOKUP(A1361,'Customer Names'!A$1:D3696,4,0)</f>
        <v>Lynch</v>
      </c>
      <c r="C1361">
        <f>VLOOKUP(A1361,'Medical Examinations'!A$1:B3696,2,0)</f>
        <v>22.8</v>
      </c>
      <c r="D1361">
        <f>VLOOKUP(A1361,'Medical Examinations'!A$1:C3697,3,0)</f>
        <v>4.29</v>
      </c>
      <c r="E1361" s="15" t="str">
        <f>VLOOKUP(A1361,'Medical Examinations'!A$1:D3696,4,0)</f>
        <v>Yes</v>
      </c>
      <c r="F1361" s="15" t="str">
        <f>VLOOKUP(A1361,'Medical Examinations'!A$1:E3696,5,0)</f>
        <v>NO</v>
      </c>
      <c r="G1361" s="15" t="str">
        <f>VLOOKUP(A1361,'Medical Examinations'!A$1:F3696,6,0)</f>
        <v>Yes</v>
      </c>
      <c r="H1361" s="15">
        <f>VLOOKUP(A1361,'Medical Examinations'!A$1:G3696,7,0)</f>
        <v>1</v>
      </c>
      <c r="I1361" t="str">
        <f>VLOOKUP(A1361,'Medical Examinations'!A$1:H3695,8,0)</f>
        <v>NO</v>
      </c>
      <c r="J1361" t="str">
        <f>VLOOKUP(A1361,'Medical Examinations'!A$1:J3696,10,0)</f>
        <v>NormalWeight</v>
      </c>
      <c r="K1361" t="str">
        <f>VLOOKUP(A1361,'Medical Examinations'!A$1:K3695,11,0)</f>
        <v>Normal</v>
      </c>
      <c r="L1361" t="str">
        <f>VLOOKUP(A1361,'Hospitalisation Details'!A$1:L3703,12,0)</f>
        <v>28-Aug-1983</v>
      </c>
      <c r="M1361">
        <f>VLOOKUP(A1361,'Hospitalisation Details'!A$1:F3704,6,0)</f>
        <v>7985.82</v>
      </c>
      <c r="N1361" s="15" t="str">
        <f>VLOOKUP(A1361,'Hospitalisation Details'!A$1:G3703,7,0)</f>
        <v>tier - 2</v>
      </c>
      <c r="O1361" s="15" t="str">
        <f>VLOOKUP(A1361,'Hospitalisation Details'!A$1:H3704,8,0)</f>
        <v>tier - 1</v>
      </c>
      <c r="P1361" t="str">
        <f>VLOOKUP(A1361,'Hospitalisation Details'!A$1:I3704,9,0)</f>
        <v>R1024</v>
      </c>
      <c r="Q1361" s="15">
        <f>VLOOKUP(A1361,'Hospitalisation Details'!A$1:M3704,13,0)</f>
        <v>39</v>
      </c>
    </row>
    <row r="1362" spans="1:17" ht="15" x14ac:dyDescent="0.25">
      <c r="A1362" s="1" t="s">
        <v>1010</v>
      </c>
      <c r="B1362" t="str">
        <f>VLOOKUP(A1362,'Customer Names'!A$1:D3697,4,0)</f>
        <v>Tramontano</v>
      </c>
      <c r="C1362">
        <f>VLOOKUP(A1362,'Medical Examinations'!A$1:B3697,2,0)</f>
        <v>24.3</v>
      </c>
      <c r="D1362">
        <f>VLOOKUP(A1362,'Medical Examinations'!A$1:C3698,3,0)</f>
        <v>5.43</v>
      </c>
      <c r="E1362" s="15" t="str">
        <f>VLOOKUP(A1362,'Medical Examinations'!A$1:D3697,4,0)</f>
        <v>NO</v>
      </c>
      <c r="F1362" s="15" t="str">
        <f>VLOOKUP(A1362,'Medical Examinations'!A$1:E3697,5,0)</f>
        <v>NO</v>
      </c>
      <c r="G1362" s="15" t="str">
        <f>VLOOKUP(A1362,'Medical Examinations'!A$1:F3697,6,0)</f>
        <v>NO</v>
      </c>
      <c r="H1362" s="15">
        <f>VLOOKUP(A1362,'Medical Examinations'!A$1:G3697,7,0)</f>
        <v>2</v>
      </c>
      <c r="I1362" t="str">
        <f>VLOOKUP(A1362,'Medical Examinations'!A$1:H3696,8,0)</f>
        <v>NO</v>
      </c>
      <c r="J1362" t="str">
        <f>VLOOKUP(A1362,'Medical Examinations'!A$1:J3697,10,0)</f>
        <v>Over Weight</v>
      </c>
      <c r="K1362" t="str">
        <f>VLOOKUP(A1362,'Medical Examinations'!A$1:K3696,11,0)</f>
        <v>Normal</v>
      </c>
      <c r="L1362" t="str">
        <f>VLOOKUP(A1362,'Hospitalisation Details'!A$1:L3704,12,0)</f>
        <v>23-Nov-1972</v>
      </c>
      <c r="M1362">
        <f>VLOOKUP(A1362,'Hospitalisation Details'!A$1:F3705,6,0)</f>
        <v>7980.34</v>
      </c>
      <c r="N1362" s="15" t="str">
        <f>VLOOKUP(A1362,'Hospitalisation Details'!A$1:G3704,7,0)</f>
        <v>tier - 2</v>
      </c>
      <c r="O1362" s="15" t="str">
        <f>VLOOKUP(A1362,'Hospitalisation Details'!A$1:H3705,8,0)</f>
        <v>tier - 2</v>
      </c>
      <c r="P1362" t="str">
        <f>VLOOKUP(A1362,'Hospitalisation Details'!A$1:I3705,9,0)</f>
        <v>R1013</v>
      </c>
      <c r="Q1362" s="15">
        <f>VLOOKUP(A1362,'Hospitalisation Details'!A$1:M3705,13,0)</f>
        <v>50</v>
      </c>
    </row>
    <row r="1363" spans="1:17" ht="15" x14ac:dyDescent="0.25">
      <c r="A1363" s="1" t="s">
        <v>1009</v>
      </c>
      <c r="B1363" t="str">
        <f>VLOOKUP(A1363,'Customer Names'!A$1:D3698,4,0)</f>
        <v>Davidson</v>
      </c>
      <c r="C1363">
        <f>VLOOKUP(A1363,'Medical Examinations'!A$1:B3698,2,0)</f>
        <v>25.13</v>
      </c>
      <c r="D1363">
        <f>VLOOKUP(A1363,'Medical Examinations'!A$1:C3699,3,0)</f>
        <v>8</v>
      </c>
      <c r="E1363" s="15" t="str">
        <f>VLOOKUP(A1363,'Medical Examinations'!A$1:D3698,4,0)</f>
        <v>Yes</v>
      </c>
      <c r="F1363" s="15" t="str">
        <f>VLOOKUP(A1363,'Medical Examinations'!A$1:E3698,5,0)</f>
        <v>NO</v>
      </c>
      <c r="G1363" s="15" t="str">
        <f>VLOOKUP(A1363,'Medical Examinations'!A$1:F3698,6,0)</f>
        <v>NO</v>
      </c>
      <c r="H1363" s="15">
        <f>VLOOKUP(A1363,'Medical Examinations'!A$1:G3698,7,0)</f>
        <v>1</v>
      </c>
      <c r="I1363" t="str">
        <f>VLOOKUP(A1363,'Medical Examinations'!A$1:H3697,8,0)</f>
        <v>NO</v>
      </c>
      <c r="J1363" t="str">
        <f>VLOOKUP(A1363,'Medical Examinations'!A$1:J3698,10,0)</f>
        <v>NormalWeight</v>
      </c>
      <c r="K1363" t="str">
        <f>VLOOKUP(A1363,'Medical Examinations'!A$1:K3697,11,0)</f>
        <v>Diabetes</v>
      </c>
      <c r="L1363" t="str">
        <f>VLOOKUP(A1363,'Hospitalisation Details'!A$1:L3705,12,0)</f>
        <v>10-Aug-1975</v>
      </c>
      <c r="M1363">
        <f>VLOOKUP(A1363,'Hospitalisation Details'!A$1:F3706,6,0)</f>
        <v>7966.81</v>
      </c>
      <c r="N1363" s="15" t="str">
        <f>VLOOKUP(A1363,'Hospitalisation Details'!A$1:G3705,7,0)</f>
        <v>tier - 2</v>
      </c>
      <c r="O1363" s="15" t="str">
        <f>VLOOKUP(A1363,'Hospitalisation Details'!A$1:H3706,8,0)</f>
        <v>tier - 2</v>
      </c>
      <c r="P1363" t="str">
        <f>VLOOKUP(A1363,'Hospitalisation Details'!A$1:I3706,9,0)</f>
        <v>R1013</v>
      </c>
      <c r="Q1363" s="15">
        <f>VLOOKUP(A1363,'Hospitalisation Details'!A$1:M3706,13,0)</f>
        <v>47</v>
      </c>
    </row>
    <row r="1364" spans="1:17" ht="15" x14ac:dyDescent="0.25">
      <c r="A1364" s="1" t="s">
        <v>1008</v>
      </c>
      <c r="B1364" t="str">
        <f>VLOOKUP(A1364,'Customer Names'!A$1:D3699,4,0)</f>
        <v>Burke</v>
      </c>
      <c r="C1364">
        <f>VLOOKUP(A1364,'Medical Examinations'!A$1:B3699,2,0)</f>
        <v>22.72</v>
      </c>
      <c r="D1364">
        <f>VLOOKUP(A1364,'Medical Examinations'!A$1:C3700,3,0)</f>
        <v>9.9600000000000009</v>
      </c>
      <c r="E1364" s="15" t="str">
        <f>VLOOKUP(A1364,'Medical Examinations'!A$1:D3699,4,0)</f>
        <v>Yes</v>
      </c>
      <c r="F1364" s="15" t="str">
        <f>VLOOKUP(A1364,'Medical Examinations'!A$1:E3699,5,0)</f>
        <v>NO</v>
      </c>
      <c r="G1364" s="15" t="str">
        <f>VLOOKUP(A1364,'Medical Examinations'!A$1:F3699,6,0)</f>
        <v>NO</v>
      </c>
      <c r="H1364" s="15">
        <f>VLOOKUP(A1364,'Medical Examinations'!A$1:G3699,7,0)</f>
        <v>2</v>
      </c>
      <c r="I1364" t="str">
        <f>VLOOKUP(A1364,'Medical Examinations'!A$1:H3698,8,0)</f>
        <v>NO</v>
      </c>
      <c r="J1364" t="str">
        <f>VLOOKUP(A1364,'Medical Examinations'!A$1:J3699,10,0)</f>
        <v>Obesity</v>
      </c>
      <c r="K1364" t="str">
        <f>VLOOKUP(A1364,'Medical Examinations'!A$1:K3698,11,0)</f>
        <v>Diabetes</v>
      </c>
      <c r="L1364" t="str">
        <f>VLOOKUP(A1364,'Hospitalisation Details'!A$1:L3706,12,0)</f>
        <v>19-Jun-1970</v>
      </c>
      <c r="M1364">
        <f>VLOOKUP(A1364,'Hospitalisation Details'!A$1:F3707,6,0)</f>
        <v>7958.13</v>
      </c>
      <c r="N1364" s="15" t="str">
        <f>VLOOKUP(A1364,'Hospitalisation Details'!A$1:G3706,7,0)</f>
        <v>tier - 2</v>
      </c>
      <c r="O1364" s="15" t="str">
        <f>VLOOKUP(A1364,'Hospitalisation Details'!A$1:H3707,8,0)</f>
        <v>tier - 2</v>
      </c>
      <c r="P1364" t="str">
        <f>VLOOKUP(A1364,'Hospitalisation Details'!A$1:I3707,9,0)</f>
        <v>R1013</v>
      </c>
      <c r="Q1364" s="15">
        <f>VLOOKUP(A1364,'Hospitalisation Details'!A$1:M3707,13,0)</f>
        <v>52</v>
      </c>
    </row>
    <row r="1365" spans="1:17" ht="15" x14ac:dyDescent="0.25">
      <c r="A1365" s="1" t="s">
        <v>1007</v>
      </c>
      <c r="B1365" t="str">
        <f>VLOOKUP(A1365,'Customer Names'!A$1:D3700,4,0)</f>
        <v>McGraw</v>
      </c>
      <c r="C1365">
        <f>VLOOKUP(A1365,'Medical Examinations'!A$1:B3700,2,0)</f>
        <v>32.6</v>
      </c>
      <c r="D1365">
        <f>VLOOKUP(A1365,'Medical Examinations'!A$1:C3701,3,0)</f>
        <v>6.8</v>
      </c>
      <c r="E1365" s="15" t="str">
        <f>VLOOKUP(A1365,'Medical Examinations'!A$1:D3700,4,0)</f>
        <v>Yes</v>
      </c>
      <c r="F1365" s="15" t="str">
        <f>VLOOKUP(A1365,'Medical Examinations'!A$1:E3700,5,0)</f>
        <v>NO</v>
      </c>
      <c r="G1365" s="15" t="str">
        <f>VLOOKUP(A1365,'Medical Examinations'!A$1:F3700,6,0)</f>
        <v>NO</v>
      </c>
      <c r="H1365" s="15">
        <f>VLOOKUP(A1365,'Medical Examinations'!A$1:G3700,7,0)</f>
        <v>0</v>
      </c>
      <c r="I1365" t="str">
        <f>VLOOKUP(A1365,'Medical Examinations'!A$1:H3699,8,0)</f>
        <v>NO</v>
      </c>
      <c r="J1365" t="str">
        <f>VLOOKUP(A1365,'Medical Examinations'!A$1:J3700,10,0)</f>
        <v>UnderWeight</v>
      </c>
      <c r="K1365" t="str">
        <f>VLOOKUP(A1365,'Medical Examinations'!A$1:K3699,11,0)</f>
        <v>Diabetes</v>
      </c>
      <c r="L1365" t="str">
        <f>VLOOKUP(A1365,'Hospitalisation Details'!A$1:L3707,12,0)</f>
        <v>28-Dec-1981</v>
      </c>
      <c r="M1365">
        <f>VLOOKUP(A1365,'Hospitalisation Details'!A$1:F3708,6,0)</f>
        <v>7954.52</v>
      </c>
      <c r="N1365" s="15" t="str">
        <f>VLOOKUP(A1365,'Hospitalisation Details'!A$1:G3707,7,0)</f>
        <v>tier - 2</v>
      </c>
      <c r="O1365" s="15" t="str">
        <f>VLOOKUP(A1365,'Hospitalisation Details'!A$1:H3708,8,0)</f>
        <v>tier - 2</v>
      </c>
      <c r="P1365" t="str">
        <f>VLOOKUP(A1365,'Hospitalisation Details'!A$1:I3708,9,0)</f>
        <v>R1011</v>
      </c>
      <c r="Q1365" s="15">
        <f>VLOOKUP(A1365,'Hospitalisation Details'!A$1:M3708,13,0)</f>
        <v>41</v>
      </c>
    </row>
    <row r="1366" spans="1:17" ht="15" x14ac:dyDescent="0.25">
      <c r="A1366" s="1" t="s">
        <v>1006</v>
      </c>
      <c r="B1366" t="str">
        <f>VLOOKUP(A1366,'Customer Names'!A$1:D3701,4,0)</f>
        <v>Fellure</v>
      </c>
      <c r="C1366">
        <f>VLOOKUP(A1366,'Medical Examinations'!A$1:B3701,2,0)</f>
        <v>17.28</v>
      </c>
      <c r="D1366">
        <f>VLOOKUP(A1366,'Medical Examinations'!A$1:C3702,3,0)</f>
        <v>6.22</v>
      </c>
      <c r="E1366" s="15" t="str">
        <f>VLOOKUP(A1366,'Medical Examinations'!A$1:D3701,4,0)</f>
        <v>Yes</v>
      </c>
      <c r="F1366" s="15" t="str">
        <f>VLOOKUP(A1366,'Medical Examinations'!A$1:E3701,5,0)</f>
        <v>NO</v>
      </c>
      <c r="G1366" s="15" t="str">
        <f>VLOOKUP(A1366,'Medical Examinations'!A$1:F3701,6,0)</f>
        <v>NO</v>
      </c>
      <c r="H1366" s="15">
        <f>VLOOKUP(A1366,'Medical Examinations'!A$1:G3701,7,0)</f>
        <v>2</v>
      </c>
      <c r="I1366" t="str">
        <f>VLOOKUP(A1366,'Medical Examinations'!A$1:H3700,8,0)</f>
        <v>NO</v>
      </c>
      <c r="J1366" t="str">
        <f>VLOOKUP(A1366,'Medical Examinations'!A$1:J3701,10,0)</f>
        <v>Over Weight</v>
      </c>
      <c r="K1366" t="str">
        <f>VLOOKUP(A1366,'Medical Examinations'!A$1:K3700,11,0)</f>
        <v>Pre-Diabetes</v>
      </c>
      <c r="L1366" t="str">
        <f>VLOOKUP(A1366,'Hospitalisation Details'!A$1:L3708,12,0)</f>
        <v>9-Jul-1966</v>
      </c>
      <c r="M1366">
        <f>VLOOKUP(A1366,'Hospitalisation Details'!A$1:F3709,6,0)</f>
        <v>7953.72</v>
      </c>
      <c r="N1366" s="15" t="str">
        <f>VLOOKUP(A1366,'Hospitalisation Details'!A$1:G3708,7,0)</f>
        <v>tier - 3</v>
      </c>
      <c r="O1366" s="15" t="str">
        <f>VLOOKUP(A1366,'Hospitalisation Details'!A$1:H3709,8,0)</f>
        <v>tier - 3</v>
      </c>
      <c r="P1366" t="str">
        <f>VLOOKUP(A1366,'Hospitalisation Details'!A$1:I3709,9,0)</f>
        <v>R1012</v>
      </c>
      <c r="Q1366" s="15">
        <f>VLOOKUP(A1366,'Hospitalisation Details'!A$1:M3709,13,0)</f>
        <v>56</v>
      </c>
    </row>
    <row r="1367" spans="1:17" ht="15" x14ac:dyDescent="0.25">
      <c r="A1367" s="1" t="s">
        <v>1005</v>
      </c>
      <c r="B1367" t="str">
        <f>VLOOKUP(A1367,'Customer Names'!A$1:D3702,4,0)</f>
        <v>Sanford</v>
      </c>
      <c r="C1367">
        <f>VLOOKUP(A1367,'Medical Examinations'!A$1:B3702,2,0)</f>
        <v>27.92</v>
      </c>
      <c r="D1367">
        <f>VLOOKUP(A1367,'Medical Examinations'!A$1:C3703,3,0)</f>
        <v>5.79</v>
      </c>
      <c r="E1367" s="15" t="str">
        <f>VLOOKUP(A1367,'Medical Examinations'!A$1:D3702,4,0)</f>
        <v>NO</v>
      </c>
      <c r="F1367" s="15" t="str">
        <f>VLOOKUP(A1367,'Medical Examinations'!A$1:E3702,5,0)</f>
        <v>NO</v>
      </c>
      <c r="G1367" s="15" t="str">
        <f>VLOOKUP(A1367,'Medical Examinations'!A$1:F3702,6,0)</f>
        <v>NO</v>
      </c>
      <c r="H1367" s="15">
        <f>VLOOKUP(A1367,'Medical Examinations'!A$1:G3702,7,0)</f>
        <v>1</v>
      </c>
      <c r="I1367" t="str">
        <f>VLOOKUP(A1367,'Medical Examinations'!A$1:H3701,8,0)</f>
        <v>NO</v>
      </c>
      <c r="J1367" t="str">
        <f>VLOOKUP(A1367,'Medical Examinations'!A$1:J3702,10,0)</f>
        <v>Obesity</v>
      </c>
      <c r="K1367" t="str">
        <f>VLOOKUP(A1367,'Medical Examinations'!A$1:K3701,11,0)</f>
        <v>Pre-Diabetes</v>
      </c>
      <c r="L1367" t="str">
        <f>VLOOKUP(A1367,'Hospitalisation Details'!A$1:L3709,12,0)</f>
        <v>29-Oct-1987</v>
      </c>
      <c r="M1367">
        <f>VLOOKUP(A1367,'Hospitalisation Details'!A$1:F3710,6,0)</f>
        <v>7948.22</v>
      </c>
      <c r="N1367" s="15" t="str">
        <f>VLOOKUP(A1367,'Hospitalisation Details'!A$1:G3709,7,0)</f>
        <v>tier - 2</v>
      </c>
      <c r="O1367" s="15" t="str">
        <f>VLOOKUP(A1367,'Hospitalisation Details'!A$1:H3710,8,0)</f>
        <v>tier - 3</v>
      </c>
      <c r="P1367" t="str">
        <f>VLOOKUP(A1367,'Hospitalisation Details'!A$1:I3710,9,0)</f>
        <v>R1025</v>
      </c>
      <c r="Q1367" s="15">
        <f>VLOOKUP(A1367,'Hospitalisation Details'!A$1:M3710,13,0)</f>
        <v>35</v>
      </c>
    </row>
    <row r="1368" spans="1:17" ht="15" x14ac:dyDescent="0.25">
      <c r="A1368" s="1" t="s">
        <v>1004</v>
      </c>
      <c r="B1368" t="str">
        <f>VLOOKUP(A1368,'Customer Names'!A$1:D3703,4,0)</f>
        <v>Wrenn</v>
      </c>
      <c r="C1368">
        <f>VLOOKUP(A1368,'Medical Examinations'!A$1:B3703,2,0)</f>
        <v>38.284999999999997</v>
      </c>
      <c r="D1368">
        <f>VLOOKUP(A1368,'Medical Examinations'!A$1:C3704,3,0)</f>
        <v>5.41</v>
      </c>
      <c r="E1368" s="15" t="str">
        <f>VLOOKUP(A1368,'Medical Examinations'!A$1:D3703,4,0)</f>
        <v>NO</v>
      </c>
      <c r="F1368" s="15" t="str">
        <f>VLOOKUP(A1368,'Medical Examinations'!A$1:E3703,5,0)</f>
        <v>NO</v>
      </c>
      <c r="G1368" s="15" t="str">
        <f>VLOOKUP(A1368,'Medical Examinations'!A$1:F3703,6,0)</f>
        <v>NO</v>
      </c>
      <c r="H1368" s="15">
        <f>VLOOKUP(A1368,'Medical Examinations'!A$1:G3703,7,0)</f>
        <v>0</v>
      </c>
      <c r="I1368" t="str">
        <f>VLOOKUP(A1368,'Medical Examinations'!A$1:H3702,8,0)</f>
        <v>NO</v>
      </c>
      <c r="J1368" t="str">
        <f>VLOOKUP(A1368,'Medical Examinations'!A$1:J3703,10,0)</f>
        <v>UnderWeight</v>
      </c>
      <c r="K1368" t="str">
        <f>VLOOKUP(A1368,'Medical Examinations'!A$1:K3702,11,0)</f>
        <v>Normal</v>
      </c>
      <c r="L1368" t="str">
        <f>VLOOKUP(A1368,'Hospitalisation Details'!A$1:L3710,12,0)</f>
        <v>20-Jul-1977</v>
      </c>
      <c r="M1368">
        <f>VLOOKUP(A1368,'Hospitalisation Details'!A$1:F3711,6,0)</f>
        <v>7935.29</v>
      </c>
      <c r="N1368" s="15" t="str">
        <f>VLOOKUP(A1368,'Hospitalisation Details'!A$1:G3710,7,0)</f>
        <v>tier - 2</v>
      </c>
      <c r="O1368" s="15" t="str">
        <f>VLOOKUP(A1368,'Hospitalisation Details'!A$1:H3711,8,0)</f>
        <v>tier - 1</v>
      </c>
      <c r="P1368" t="str">
        <f>VLOOKUP(A1368,'Hospitalisation Details'!A$1:I3711,9,0)</f>
        <v>R1024</v>
      </c>
      <c r="Q1368" s="15">
        <f>VLOOKUP(A1368,'Hospitalisation Details'!A$1:M3711,13,0)</f>
        <v>45</v>
      </c>
    </row>
    <row r="1369" spans="1:17" ht="15" x14ac:dyDescent="0.25">
      <c r="A1369" s="1" t="s">
        <v>1003</v>
      </c>
      <c r="B1369" t="str">
        <f>VLOOKUP(A1369,'Customer Names'!A$1:D3704,4,0)</f>
        <v>Lindsey</v>
      </c>
      <c r="C1369">
        <f>VLOOKUP(A1369,'Medical Examinations'!A$1:B3704,2,0)</f>
        <v>16.48</v>
      </c>
      <c r="D1369">
        <f>VLOOKUP(A1369,'Medical Examinations'!A$1:C3705,3,0)</f>
        <v>11.05</v>
      </c>
      <c r="E1369" s="15" t="str">
        <f>VLOOKUP(A1369,'Medical Examinations'!A$1:D3704,4,0)</f>
        <v>NO</v>
      </c>
      <c r="F1369" s="15" t="str">
        <f>VLOOKUP(A1369,'Medical Examinations'!A$1:E3704,5,0)</f>
        <v>NO</v>
      </c>
      <c r="G1369" s="15" t="str">
        <f>VLOOKUP(A1369,'Medical Examinations'!A$1:F3704,6,0)</f>
        <v>NO</v>
      </c>
      <c r="H1369" s="15">
        <f>VLOOKUP(A1369,'Medical Examinations'!A$1:G3704,7,0)</f>
        <v>0</v>
      </c>
      <c r="I1369" t="str">
        <f>VLOOKUP(A1369,'Medical Examinations'!A$1:H3703,8,0)</f>
        <v>NO</v>
      </c>
      <c r="J1369" t="str">
        <f>VLOOKUP(A1369,'Medical Examinations'!A$1:J3704,10,0)</f>
        <v>Obesity</v>
      </c>
      <c r="K1369" t="str">
        <f>VLOOKUP(A1369,'Medical Examinations'!A$1:K3703,11,0)</f>
        <v>Diabetes</v>
      </c>
      <c r="L1369" t="str">
        <f>VLOOKUP(A1369,'Hospitalisation Details'!A$1:L3711,12,0)</f>
        <v>10-Oct-1962</v>
      </c>
      <c r="M1369">
        <f>VLOOKUP(A1369,'Hospitalisation Details'!A$1:F3712,6,0)</f>
        <v>7896.41</v>
      </c>
      <c r="N1369" s="15" t="str">
        <f>VLOOKUP(A1369,'Hospitalisation Details'!A$1:G3711,7,0)</f>
        <v>tier - 3</v>
      </c>
      <c r="O1369" s="15" t="str">
        <f>VLOOKUP(A1369,'Hospitalisation Details'!A$1:H3712,8,0)</f>
        <v>tier - 2</v>
      </c>
      <c r="P1369" t="str">
        <f>VLOOKUP(A1369,'Hospitalisation Details'!A$1:I3712,9,0)</f>
        <v>R1013</v>
      </c>
      <c r="Q1369" s="15">
        <f>VLOOKUP(A1369,'Hospitalisation Details'!A$1:M3712,13,0)</f>
        <v>60</v>
      </c>
    </row>
    <row r="1370" spans="1:17" ht="15" x14ac:dyDescent="0.25">
      <c r="A1370" s="1" t="s">
        <v>1002</v>
      </c>
      <c r="B1370" t="str">
        <f>VLOOKUP(A1370,'Customer Names'!A$1:D3705,4,0)</f>
        <v>Krueger</v>
      </c>
      <c r="C1370">
        <f>VLOOKUP(A1370,'Medical Examinations'!A$1:B3705,2,0)</f>
        <v>38.57</v>
      </c>
      <c r="D1370">
        <f>VLOOKUP(A1370,'Medical Examinations'!A$1:C3706,3,0)</f>
        <v>6.27</v>
      </c>
      <c r="E1370" s="15" t="str">
        <f>VLOOKUP(A1370,'Medical Examinations'!A$1:D3705,4,0)</f>
        <v>NO</v>
      </c>
      <c r="F1370" s="15" t="str">
        <f>VLOOKUP(A1370,'Medical Examinations'!A$1:E3705,5,0)</f>
        <v>NO</v>
      </c>
      <c r="G1370" s="15" t="str">
        <f>VLOOKUP(A1370,'Medical Examinations'!A$1:F3705,6,0)</f>
        <v>NO</v>
      </c>
      <c r="H1370" s="15">
        <f>VLOOKUP(A1370,'Medical Examinations'!A$1:G3705,7,0)</f>
        <v>0</v>
      </c>
      <c r="I1370" t="str">
        <f>VLOOKUP(A1370,'Medical Examinations'!A$1:H3704,8,0)</f>
        <v>NO</v>
      </c>
      <c r="J1370" t="str">
        <f>VLOOKUP(A1370,'Medical Examinations'!A$1:J3705,10,0)</f>
        <v>Obesity</v>
      </c>
      <c r="K1370" t="str">
        <f>VLOOKUP(A1370,'Medical Examinations'!A$1:K3704,11,0)</f>
        <v>Pre-Diabetes</v>
      </c>
      <c r="L1370" t="str">
        <f>VLOOKUP(A1370,'Hospitalisation Details'!A$1:L3712,12,0)</f>
        <v>17-Nov-1994</v>
      </c>
      <c r="M1370">
        <f>VLOOKUP(A1370,'Hospitalisation Details'!A$1:F3713,6,0)</f>
        <v>7851.85</v>
      </c>
      <c r="N1370" s="15" t="str">
        <f>VLOOKUP(A1370,'Hospitalisation Details'!A$1:G3712,7,0)</f>
        <v>tier - 2</v>
      </c>
      <c r="O1370" s="15" t="str">
        <f>VLOOKUP(A1370,'Hospitalisation Details'!A$1:H3713,8,0)</f>
        <v>tier - 3</v>
      </c>
      <c r="P1370" t="str">
        <f>VLOOKUP(A1370,'Hospitalisation Details'!A$1:I3713,9,0)</f>
        <v>R1012</v>
      </c>
      <c r="Q1370" s="15">
        <f>VLOOKUP(A1370,'Hospitalisation Details'!A$1:M3713,13,0)</f>
        <v>28</v>
      </c>
    </row>
    <row r="1371" spans="1:17" ht="15" x14ac:dyDescent="0.25">
      <c r="A1371" s="1" t="s">
        <v>1001</v>
      </c>
      <c r="B1371" t="str">
        <f>VLOOKUP(A1371,'Customer Names'!A$1:D3706,4,0)</f>
        <v>Babler</v>
      </c>
      <c r="C1371">
        <f>VLOOKUP(A1371,'Medical Examinations'!A$1:B3706,2,0)</f>
        <v>43.85</v>
      </c>
      <c r="D1371">
        <f>VLOOKUP(A1371,'Medical Examinations'!A$1:C3707,3,0)</f>
        <v>4.7699999999999996</v>
      </c>
      <c r="E1371" s="15" t="str">
        <f>VLOOKUP(A1371,'Medical Examinations'!A$1:D3706,4,0)</f>
        <v>Yes</v>
      </c>
      <c r="F1371" s="15" t="str">
        <f>VLOOKUP(A1371,'Medical Examinations'!A$1:E3706,5,0)</f>
        <v>NO</v>
      </c>
      <c r="G1371" s="15" t="str">
        <f>VLOOKUP(A1371,'Medical Examinations'!A$1:F3706,6,0)</f>
        <v>NO</v>
      </c>
      <c r="H1371" s="15">
        <f>VLOOKUP(A1371,'Medical Examinations'!A$1:G3706,7,0)</f>
        <v>0</v>
      </c>
      <c r="I1371" t="str">
        <f>VLOOKUP(A1371,'Medical Examinations'!A$1:H3705,8,0)</f>
        <v>NO</v>
      </c>
      <c r="J1371" t="str">
        <f>VLOOKUP(A1371,'Medical Examinations'!A$1:J3706,10,0)</f>
        <v>Obesity</v>
      </c>
      <c r="K1371" t="str">
        <f>VLOOKUP(A1371,'Medical Examinations'!A$1:K3705,11,0)</f>
        <v>Normal</v>
      </c>
      <c r="L1371" t="str">
        <f>VLOOKUP(A1371,'Hospitalisation Details'!A$1:L3713,12,0)</f>
        <v>5-Oct-2001</v>
      </c>
      <c r="M1371">
        <f>VLOOKUP(A1371,'Hospitalisation Details'!A$1:F3714,6,0)</f>
        <v>7844.8</v>
      </c>
      <c r="N1371" s="15" t="str">
        <f>VLOOKUP(A1371,'Hospitalisation Details'!A$1:G3713,7,0)</f>
        <v>tier - 2</v>
      </c>
      <c r="O1371" s="15" t="str">
        <f>VLOOKUP(A1371,'Hospitalisation Details'!A$1:H3714,8,0)</f>
        <v>tier - 2</v>
      </c>
      <c r="P1371" t="str">
        <f>VLOOKUP(A1371,'Hospitalisation Details'!A$1:I3714,9,0)</f>
        <v>R1012</v>
      </c>
      <c r="Q1371" s="15">
        <f>VLOOKUP(A1371,'Hospitalisation Details'!A$1:M3714,13,0)</f>
        <v>21</v>
      </c>
    </row>
    <row r="1372" spans="1:17" ht="15" x14ac:dyDescent="0.25">
      <c r="A1372" s="1" t="s">
        <v>1000</v>
      </c>
      <c r="B1372" t="str">
        <f>VLOOKUP(A1372,'Customer Names'!A$1:D3707,4,0)</f>
        <v>Brezenski</v>
      </c>
      <c r="C1372">
        <f>VLOOKUP(A1372,'Medical Examinations'!A$1:B3707,2,0)</f>
        <v>30.11</v>
      </c>
      <c r="D1372">
        <f>VLOOKUP(A1372,'Medical Examinations'!A$1:C3708,3,0)</f>
        <v>4.08</v>
      </c>
      <c r="E1372" s="15" t="str">
        <f>VLOOKUP(A1372,'Medical Examinations'!A$1:D3707,4,0)</f>
        <v>NO</v>
      </c>
      <c r="F1372" s="15" t="str">
        <f>VLOOKUP(A1372,'Medical Examinations'!A$1:E3707,5,0)</f>
        <v>NO</v>
      </c>
      <c r="G1372" s="15" t="str">
        <f>VLOOKUP(A1372,'Medical Examinations'!A$1:F3707,6,0)</f>
        <v>NO</v>
      </c>
      <c r="H1372" s="15">
        <f>VLOOKUP(A1372,'Medical Examinations'!A$1:G3707,7,0)</f>
        <v>0</v>
      </c>
      <c r="I1372" t="str">
        <f>VLOOKUP(A1372,'Medical Examinations'!A$1:H3706,8,0)</f>
        <v>NO</v>
      </c>
      <c r="J1372" t="str">
        <f>VLOOKUP(A1372,'Medical Examinations'!A$1:J3707,10,0)</f>
        <v>Obesity</v>
      </c>
      <c r="K1372" t="str">
        <f>VLOOKUP(A1372,'Medical Examinations'!A$1:K3706,11,0)</f>
        <v>Normal</v>
      </c>
      <c r="L1372" t="str">
        <f>VLOOKUP(A1372,'Hospitalisation Details'!A$1:L3714,12,0)</f>
        <v>12-Oct-1989</v>
      </c>
      <c r="M1372">
        <f>VLOOKUP(A1372,'Hospitalisation Details'!A$1:F3715,6,0)</f>
        <v>7824.37</v>
      </c>
      <c r="N1372" s="15" t="str">
        <f>VLOOKUP(A1372,'Hospitalisation Details'!A$1:G3714,7,0)</f>
        <v>tier - 2</v>
      </c>
      <c r="O1372" s="15" t="str">
        <f>VLOOKUP(A1372,'Hospitalisation Details'!A$1:H3715,8,0)</f>
        <v>tier - 2</v>
      </c>
      <c r="P1372" t="str">
        <f>VLOOKUP(A1372,'Hospitalisation Details'!A$1:I3715,9,0)</f>
        <v>R1012</v>
      </c>
      <c r="Q1372" s="15">
        <f>VLOOKUP(A1372,'Hospitalisation Details'!A$1:M3715,13,0)</f>
        <v>33</v>
      </c>
    </row>
    <row r="1373" spans="1:17" ht="15" x14ac:dyDescent="0.25">
      <c r="A1373" s="1" t="s">
        <v>999</v>
      </c>
      <c r="B1373" t="str">
        <f>VLOOKUP(A1373,'Customer Names'!A$1:D3708,4,0)</f>
        <v>Marschner</v>
      </c>
      <c r="C1373">
        <f>VLOOKUP(A1373,'Medical Examinations'!A$1:B3708,2,0)</f>
        <v>31.59</v>
      </c>
      <c r="D1373">
        <f>VLOOKUP(A1373,'Medical Examinations'!A$1:C3709,3,0)</f>
        <v>6.01</v>
      </c>
      <c r="E1373" s="15" t="str">
        <f>VLOOKUP(A1373,'Medical Examinations'!A$1:D3708,4,0)</f>
        <v>NO</v>
      </c>
      <c r="F1373" s="15" t="str">
        <f>VLOOKUP(A1373,'Medical Examinations'!A$1:E3708,5,0)</f>
        <v>NO</v>
      </c>
      <c r="G1373" s="15" t="str">
        <f>VLOOKUP(A1373,'Medical Examinations'!A$1:F3708,6,0)</f>
        <v>NO</v>
      </c>
      <c r="H1373" s="15">
        <f>VLOOKUP(A1373,'Medical Examinations'!A$1:G3708,7,0)</f>
        <v>0</v>
      </c>
      <c r="I1373" t="str">
        <f>VLOOKUP(A1373,'Medical Examinations'!A$1:H3707,8,0)</f>
        <v>NO</v>
      </c>
      <c r="J1373" t="str">
        <f>VLOOKUP(A1373,'Medical Examinations'!A$1:J3708,10,0)</f>
        <v>Obesity</v>
      </c>
      <c r="K1373" t="str">
        <f>VLOOKUP(A1373,'Medical Examinations'!A$1:K3707,11,0)</f>
        <v>Pre-Diabetes</v>
      </c>
      <c r="L1373" t="str">
        <f>VLOOKUP(A1373,'Hospitalisation Details'!A$1:L3715,12,0)</f>
        <v>21-Dec-1991</v>
      </c>
      <c r="M1373">
        <f>VLOOKUP(A1373,'Hospitalisation Details'!A$1:F3716,6,0)</f>
        <v>7812.67</v>
      </c>
      <c r="N1373" s="15" t="str">
        <f>VLOOKUP(A1373,'Hospitalisation Details'!A$1:G3715,7,0)</f>
        <v>tier - 2</v>
      </c>
      <c r="O1373" s="15" t="str">
        <f>VLOOKUP(A1373,'Hospitalisation Details'!A$1:H3716,8,0)</f>
        <v>tier - 1</v>
      </c>
      <c r="P1373" t="str">
        <f>VLOOKUP(A1373,'Hospitalisation Details'!A$1:I3716,9,0)</f>
        <v>R1012</v>
      </c>
      <c r="Q1373" s="15">
        <f>VLOOKUP(A1373,'Hospitalisation Details'!A$1:M3716,13,0)</f>
        <v>31</v>
      </c>
    </row>
    <row r="1374" spans="1:17" ht="15" x14ac:dyDescent="0.25">
      <c r="A1374" s="1" t="s">
        <v>998</v>
      </c>
      <c r="B1374" t="str">
        <f>VLOOKUP(A1374,'Customer Names'!A$1:D3709,4,0)</f>
        <v>King</v>
      </c>
      <c r="C1374">
        <f>VLOOKUP(A1374,'Medical Examinations'!A$1:B3709,2,0)</f>
        <v>40.15</v>
      </c>
      <c r="D1374">
        <f>VLOOKUP(A1374,'Medical Examinations'!A$1:C3710,3,0)</f>
        <v>11.84</v>
      </c>
      <c r="E1374" s="15" t="str">
        <f>VLOOKUP(A1374,'Medical Examinations'!A$1:D3709,4,0)</f>
        <v>NO</v>
      </c>
      <c r="F1374" s="15" t="str">
        <f>VLOOKUP(A1374,'Medical Examinations'!A$1:E3709,5,0)</f>
        <v>NO</v>
      </c>
      <c r="G1374" s="15" t="str">
        <f>VLOOKUP(A1374,'Medical Examinations'!A$1:F3709,6,0)</f>
        <v>NO</v>
      </c>
      <c r="H1374" s="15">
        <f>VLOOKUP(A1374,'Medical Examinations'!A$1:G3709,7,0)</f>
        <v>0</v>
      </c>
      <c r="I1374" t="str">
        <f>VLOOKUP(A1374,'Medical Examinations'!A$1:H3708,8,0)</f>
        <v>NO</v>
      </c>
      <c r="J1374" t="str">
        <f>VLOOKUP(A1374,'Medical Examinations'!A$1:J3709,10,0)</f>
        <v>Obesity</v>
      </c>
      <c r="K1374" t="str">
        <f>VLOOKUP(A1374,'Medical Examinations'!A$1:K3708,11,0)</f>
        <v>Diabetes</v>
      </c>
      <c r="L1374" t="str">
        <f>VLOOKUP(A1374,'Hospitalisation Details'!A$1:L3716,12,0)</f>
        <v>9-Nov-1974</v>
      </c>
      <c r="M1374">
        <f>VLOOKUP(A1374,'Hospitalisation Details'!A$1:F3717,6,0)</f>
        <v>7804.16</v>
      </c>
      <c r="N1374" s="15" t="str">
        <f>VLOOKUP(A1374,'Hospitalisation Details'!A$1:G3716,7,0)</f>
        <v>tier - 2</v>
      </c>
      <c r="O1374" s="15" t="str">
        <f>VLOOKUP(A1374,'Hospitalisation Details'!A$1:H3717,8,0)</f>
        <v>tier - 3</v>
      </c>
      <c r="P1374" t="str">
        <f>VLOOKUP(A1374,'Hospitalisation Details'!A$1:I3717,9,0)</f>
        <v>R1013</v>
      </c>
      <c r="Q1374" s="15">
        <f>VLOOKUP(A1374,'Hospitalisation Details'!A$1:M3717,13,0)</f>
        <v>48</v>
      </c>
    </row>
    <row r="1375" spans="1:17" ht="15" x14ac:dyDescent="0.25">
      <c r="A1375" s="1" t="s">
        <v>997</v>
      </c>
      <c r="B1375" t="str">
        <f>VLOOKUP(A1375,'Customer Names'!A$1:D3710,4,0)</f>
        <v>Montez</v>
      </c>
      <c r="C1375">
        <f>VLOOKUP(A1375,'Medical Examinations'!A$1:B3710,2,0)</f>
        <v>40.700000000000003</v>
      </c>
      <c r="D1375">
        <f>VLOOKUP(A1375,'Medical Examinations'!A$1:C3711,3,0)</f>
        <v>6.27</v>
      </c>
      <c r="E1375" s="15" t="str">
        <f>VLOOKUP(A1375,'Medical Examinations'!A$1:D3710,4,0)</f>
        <v>Yes</v>
      </c>
      <c r="F1375" s="15" t="str">
        <f>VLOOKUP(A1375,'Medical Examinations'!A$1:E3710,5,0)</f>
        <v>NO</v>
      </c>
      <c r="G1375" s="15" t="str">
        <f>VLOOKUP(A1375,'Medical Examinations'!A$1:F3710,6,0)</f>
        <v>Yes</v>
      </c>
      <c r="H1375" s="15">
        <f>VLOOKUP(A1375,'Medical Examinations'!A$1:G3710,7,0)</f>
        <v>1</v>
      </c>
      <c r="I1375" t="str">
        <f>VLOOKUP(A1375,'Medical Examinations'!A$1:H3709,8,0)</f>
        <v>NO</v>
      </c>
      <c r="J1375" t="str">
        <f>VLOOKUP(A1375,'Medical Examinations'!A$1:J3710,10,0)</f>
        <v>Obesity</v>
      </c>
      <c r="K1375" t="str">
        <f>VLOOKUP(A1375,'Medical Examinations'!A$1:K3709,11,0)</f>
        <v>Pre-Diabetes</v>
      </c>
      <c r="L1375" t="str">
        <f>VLOOKUP(A1375,'Hospitalisation Details'!A$1:L3717,12,0)</f>
        <v>2-Dec-1997</v>
      </c>
      <c r="M1375">
        <f>VLOOKUP(A1375,'Hospitalisation Details'!A$1:F3718,6,0)</f>
        <v>7803.77</v>
      </c>
      <c r="N1375" s="15" t="str">
        <f>VLOOKUP(A1375,'Hospitalisation Details'!A$1:G3717,7,0)</f>
        <v>tier - 2</v>
      </c>
      <c r="O1375" s="15" t="str">
        <f>VLOOKUP(A1375,'Hospitalisation Details'!A$1:H3718,8,0)</f>
        <v>tier - 3</v>
      </c>
      <c r="P1375" t="str">
        <f>VLOOKUP(A1375,'Hospitalisation Details'!A$1:I3718,9,0)</f>
        <v>R1012</v>
      </c>
      <c r="Q1375" s="15">
        <f>VLOOKUP(A1375,'Hospitalisation Details'!A$1:M3718,13,0)</f>
        <v>25</v>
      </c>
    </row>
    <row r="1376" spans="1:17" ht="15" x14ac:dyDescent="0.25">
      <c r="A1376" s="1" t="s">
        <v>996</v>
      </c>
      <c r="B1376" t="str">
        <f>VLOOKUP(A1376,'Customer Names'!A$1:D3711,4,0)</f>
        <v>Campbell</v>
      </c>
      <c r="C1376">
        <f>VLOOKUP(A1376,'Medical Examinations'!A$1:B3711,2,0)</f>
        <v>40.76</v>
      </c>
      <c r="D1376">
        <f>VLOOKUP(A1376,'Medical Examinations'!A$1:C3712,3,0)</f>
        <v>5.28</v>
      </c>
      <c r="E1376" s="15" t="str">
        <f>VLOOKUP(A1376,'Medical Examinations'!A$1:D3711,4,0)</f>
        <v>NO</v>
      </c>
      <c r="F1376" s="15" t="str">
        <f>VLOOKUP(A1376,'Medical Examinations'!A$1:E3711,5,0)</f>
        <v>NO</v>
      </c>
      <c r="G1376" s="15" t="str">
        <f>VLOOKUP(A1376,'Medical Examinations'!A$1:F3711,6,0)</f>
        <v>NO</v>
      </c>
      <c r="H1376" s="15">
        <f>VLOOKUP(A1376,'Medical Examinations'!A$1:G3711,7,0)</f>
        <v>0</v>
      </c>
      <c r="I1376" t="str">
        <f>VLOOKUP(A1376,'Medical Examinations'!A$1:H3710,8,0)</f>
        <v>NO</v>
      </c>
      <c r="J1376" t="str">
        <f>VLOOKUP(A1376,'Medical Examinations'!A$1:J3711,10,0)</f>
        <v>Over Weight</v>
      </c>
      <c r="K1376" t="str">
        <f>VLOOKUP(A1376,'Medical Examinations'!A$1:K3710,11,0)</f>
        <v>Normal</v>
      </c>
      <c r="L1376" t="str">
        <f>VLOOKUP(A1376,'Hospitalisation Details'!A$1:L3718,12,0)</f>
        <v>25-Dec-1999</v>
      </c>
      <c r="M1376">
        <f>VLOOKUP(A1376,'Hospitalisation Details'!A$1:F3719,6,0)</f>
        <v>7794.68</v>
      </c>
      <c r="N1376" s="15" t="str">
        <f>VLOOKUP(A1376,'Hospitalisation Details'!A$1:G3718,7,0)</f>
        <v>tier - 2</v>
      </c>
      <c r="O1376" s="15" t="str">
        <f>VLOOKUP(A1376,'Hospitalisation Details'!A$1:H3719,8,0)</f>
        <v>tier - 2</v>
      </c>
      <c r="P1376" t="str">
        <f>VLOOKUP(A1376,'Hospitalisation Details'!A$1:I3719,9,0)</f>
        <v>R1026</v>
      </c>
      <c r="Q1376" s="15">
        <f>VLOOKUP(A1376,'Hospitalisation Details'!A$1:M3719,13,0)</f>
        <v>23</v>
      </c>
    </row>
    <row r="1377" spans="1:17" ht="15" x14ac:dyDescent="0.25">
      <c r="A1377" s="1" t="s">
        <v>995</v>
      </c>
      <c r="B1377" t="str">
        <f>VLOOKUP(A1377,'Customer Names'!A$1:D3712,4,0)</f>
        <v>Hurt</v>
      </c>
      <c r="C1377">
        <f>VLOOKUP(A1377,'Medical Examinations'!A$1:B3712,2,0)</f>
        <v>29.7</v>
      </c>
      <c r="D1377">
        <f>VLOOKUP(A1377,'Medical Examinations'!A$1:C3713,3,0)</f>
        <v>7.03</v>
      </c>
      <c r="E1377" s="15" t="str">
        <f>VLOOKUP(A1377,'Medical Examinations'!A$1:D3712,4,0)</f>
        <v>NO</v>
      </c>
      <c r="F1377" s="15" t="str">
        <f>VLOOKUP(A1377,'Medical Examinations'!A$1:E3712,5,0)</f>
        <v>NO</v>
      </c>
      <c r="G1377" s="15" t="str">
        <f>VLOOKUP(A1377,'Medical Examinations'!A$1:F3712,6,0)</f>
        <v>NO</v>
      </c>
      <c r="H1377" s="15">
        <f>VLOOKUP(A1377,'Medical Examinations'!A$1:G3712,7,0)</f>
        <v>0</v>
      </c>
      <c r="I1377" t="str">
        <f>VLOOKUP(A1377,'Medical Examinations'!A$1:H3711,8,0)</f>
        <v>NO</v>
      </c>
      <c r="J1377" t="str">
        <f>VLOOKUP(A1377,'Medical Examinations'!A$1:J3712,10,0)</f>
        <v>Obesity</v>
      </c>
      <c r="K1377" t="str">
        <f>VLOOKUP(A1377,'Medical Examinations'!A$1:K3711,11,0)</f>
        <v>Diabetes</v>
      </c>
      <c r="L1377" t="str">
        <f>VLOOKUP(A1377,'Hospitalisation Details'!A$1:L3719,12,0)</f>
        <v>6-Dec-1974</v>
      </c>
      <c r="M1377">
        <f>VLOOKUP(A1377,'Hospitalisation Details'!A$1:F3720,6,0)</f>
        <v>7789.64</v>
      </c>
      <c r="N1377" s="15" t="str">
        <f>VLOOKUP(A1377,'Hospitalisation Details'!A$1:G3719,7,0)</f>
        <v>tier - 1</v>
      </c>
      <c r="O1377" s="15" t="str">
        <f>VLOOKUP(A1377,'Hospitalisation Details'!A$1:H3720,8,0)</f>
        <v>tier - 3</v>
      </c>
      <c r="P1377" t="str">
        <f>VLOOKUP(A1377,'Hospitalisation Details'!A$1:I3720,9,0)</f>
        <v>R1013</v>
      </c>
      <c r="Q1377" s="15">
        <f>VLOOKUP(A1377,'Hospitalisation Details'!A$1:M3720,13,0)</f>
        <v>48</v>
      </c>
    </row>
    <row r="1378" spans="1:17" ht="15" x14ac:dyDescent="0.25">
      <c r="A1378" s="1" t="s">
        <v>994</v>
      </c>
      <c r="B1378" t="str">
        <f>VLOOKUP(A1378,'Customer Names'!A$1:D3713,4,0)</f>
        <v>Garey</v>
      </c>
      <c r="C1378">
        <f>VLOOKUP(A1378,'Medical Examinations'!A$1:B3713,2,0)</f>
        <v>40.58</v>
      </c>
      <c r="D1378">
        <f>VLOOKUP(A1378,'Medical Examinations'!A$1:C3714,3,0)</f>
        <v>5.32</v>
      </c>
      <c r="E1378" s="15" t="str">
        <f>VLOOKUP(A1378,'Medical Examinations'!A$1:D3713,4,0)</f>
        <v>Yes</v>
      </c>
      <c r="F1378" s="15" t="str">
        <f>VLOOKUP(A1378,'Medical Examinations'!A$1:E3713,5,0)</f>
        <v>NO</v>
      </c>
      <c r="G1378" s="15" t="str">
        <f>VLOOKUP(A1378,'Medical Examinations'!A$1:F3713,6,0)</f>
        <v>Yes</v>
      </c>
      <c r="H1378" s="15">
        <f>VLOOKUP(A1378,'Medical Examinations'!A$1:G3713,7,0)</f>
        <v>1</v>
      </c>
      <c r="I1378" t="str">
        <f>VLOOKUP(A1378,'Medical Examinations'!A$1:H3712,8,0)</f>
        <v>NO</v>
      </c>
      <c r="J1378" t="str">
        <f>VLOOKUP(A1378,'Medical Examinations'!A$1:J3713,10,0)</f>
        <v>Obesity</v>
      </c>
      <c r="K1378" t="str">
        <f>VLOOKUP(A1378,'Medical Examinations'!A$1:K3712,11,0)</f>
        <v>Normal</v>
      </c>
      <c r="L1378" t="str">
        <f>VLOOKUP(A1378,'Hospitalisation Details'!A$1:L3720,12,0)</f>
        <v>21-Dec-1997</v>
      </c>
      <c r="M1378">
        <f>VLOOKUP(A1378,'Hospitalisation Details'!A$1:F3721,6,0)</f>
        <v>7763.06</v>
      </c>
      <c r="N1378" s="15" t="str">
        <f>VLOOKUP(A1378,'Hospitalisation Details'!A$1:G3720,7,0)</f>
        <v>tier - 2</v>
      </c>
      <c r="O1378" s="15" t="str">
        <f>VLOOKUP(A1378,'Hospitalisation Details'!A$1:H3721,8,0)</f>
        <v>tier - 1</v>
      </c>
      <c r="P1378" t="str">
        <f>VLOOKUP(A1378,'Hospitalisation Details'!A$1:I3721,9,0)</f>
        <v>R1012</v>
      </c>
      <c r="Q1378" s="15">
        <f>VLOOKUP(A1378,'Hospitalisation Details'!A$1:M3721,13,0)</f>
        <v>25</v>
      </c>
    </row>
    <row r="1379" spans="1:17" ht="15" x14ac:dyDescent="0.25">
      <c r="A1379" s="1" t="s">
        <v>993</v>
      </c>
      <c r="B1379" t="str">
        <f>VLOOKUP(A1379,'Customer Names'!A$1:D3714,4,0)</f>
        <v>Reddy</v>
      </c>
      <c r="C1379">
        <f>VLOOKUP(A1379,'Medical Examinations'!A$1:B3714,2,0)</f>
        <v>33.06</v>
      </c>
      <c r="D1379">
        <f>VLOOKUP(A1379,'Medical Examinations'!A$1:C3715,3,0)</f>
        <v>9.59</v>
      </c>
      <c r="E1379" s="15" t="str">
        <f>VLOOKUP(A1379,'Medical Examinations'!A$1:D3714,4,0)</f>
        <v>Yes</v>
      </c>
      <c r="F1379" s="15" t="str">
        <f>VLOOKUP(A1379,'Medical Examinations'!A$1:E3714,5,0)</f>
        <v>NO</v>
      </c>
      <c r="G1379" s="15" t="str">
        <f>VLOOKUP(A1379,'Medical Examinations'!A$1:F3714,6,0)</f>
        <v>NO</v>
      </c>
      <c r="H1379" s="15">
        <f>VLOOKUP(A1379,'Medical Examinations'!A$1:G3714,7,0)</f>
        <v>0</v>
      </c>
      <c r="I1379" t="str">
        <f>VLOOKUP(A1379,'Medical Examinations'!A$1:H3713,8,0)</f>
        <v>NO</v>
      </c>
      <c r="J1379" t="str">
        <f>VLOOKUP(A1379,'Medical Examinations'!A$1:J3714,10,0)</f>
        <v>Over Weight</v>
      </c>
      <c r="K1379" t="str">
        <f>VLOOKUP(A1379,'Medical Examinations'!A$1:K3713,11,0)</f>
        <v>Diabetes</v>
      </c>
      <c r="L1379" t="str">
        <f>VLOOKUP(A1379,'Hospitalisation Details'!A$1:L3721,12,0)</f>
        <v>30-Jun-1981</v>
      </c>
      <c r="M1379">
        <f>VLOOKUP(A1379,'Hospitalisation Details'!A$1:F3722,6,0)</f>
        <v>7749.16</v>
      </c>
      <c r="N1379" s="15" t="str">
        <f>VLOOKUP(A1379,'Hospitalisation Details'!A$1:G3721,7,0)</f>
        <v>tier - 2</v>
      </c>
      <c r="O1379" s="15" t="str">
        <f>VLOOKUP(A1379,'Hospitalisation Details'!A$1:H3722,8,0)</f>
        <v>tier - 1</v>
      </c>
      <c r="P1379" t="str">
        <f>VLOOKUP(A1379,'Hospitalisation Details'!A$1:I3722,9,0)</f>
        <v>R1012</v>
      </c>
      <c r="Q1379" s="15">
        <f>VLOOKUP(A1379,'Hospitalisation Details'!A$1:M3722,13,0)</f>
        <v>41</v>
      </c>
    </row>
    <row r="1380" spans="1:17" ht="15" x14ac:dyDescent="0.25">
      <c r="A1380" s="1" t="s">
        <v>992</v>
      </c>
      <c r="B1380" t="str">
        <f>VLOOKUP(A1380,'Customer Names'!A$1:D3715,4,0)</f>
        <v>Mueller</v>
      </c>
      <c r="C1380">
        <f>VLOOKUP(A1380,'Medical Examinations'!A$1:B3715,2,0)</f>
        <v>26.62</v>
      </c>
      <c r="D1380">
        <f>VLOOKUP(A1380,'Medical Examinations'!A$1:C3716,3,0)</f>
        <v>6.15</v>
      </c>
      <c r="E1380" s="15" t="str">
        <f>VLOOKUP(A1380,'Medical Examinations'!A$1:D3715,4,0)</f>
        <v>Yes</v>
      </c>
      <c r="F1380" s="15" t="str">
        <f>VLOOKUP(A1380,'Medical Examinations'!A$1:E3715,5,0)</f>
        <v>NO</v>
      </c>
      <c r="G1380" s="15" t="str">
        <f>VLOOKUP(A1380,'Medical Examinations'!A$1:F3715,6,0)</f>
        <v>NO</v>
      </c>
      <c r="H1380" s="15">
        <f>VLOOKUP(A1380,'Medical Examinations'!A$1:G3715,7,0)</f>
        <v>0</v>
      </c>
      <c r="I1380" t="str">
        <f>VLOOKUP(A1380,'Medical Examinations'!A$1:H3714,8,0)</f>
        <v>NO</v>
      </c>
      <c r="J1380" t="str">
        <f>VLOOKUP(A1380,'Medical Examinations'!A$1:J3715,10,0)</f>
        <v>Obesity</v>
      </c>
      <c r="K1380" t="str">
        <f>VLOOKUP(A1380,'Medical Examinations'!A$1:K3714,11,0)</f>
        <v>Pre-Diabetes</v>
      </c>
      <c r="L1380" t="str">
        <f>VLOOKUP(A1380,'Hospitalisation Details'!A$1:L3722,12,0)</f>
        <v>12-Dec-1976</v>
      </c>
      <c r="M1380">
        <f>VLOOKUP(A1380,'Hospitalisation Details'!A$1:F3723,6,0)</f>
        <v>7742.11</v>
      </c>
      <c r="N1380" s="15" t="str">
        <f>VLOOKUP(A1380,'Hospitalisation Details'!A$1:G3722,7,0)</f>
        <v>tier - 3</v>
      </c>
      <c r="O1380" s="15" t="str">
        <f>VLOOKUP(A1380,'Hospitalisation Details'!A$1:H3723,8,0)</f>
        <v>tier - 2</v>
      </c>
      <c r="P1380" t="str">
        <f>VLOOKUP(A1380,'Hospitalisation Details'!A$1:I3723,9,0)</f>
        <v>R1013</v>
      </c>
      <c r="Q1380" s="15">
        <f>VLOOKUP(A1380,'Hospitalisation Details'!A$1:M3723,13,0)</f>
        <v>46</v>
      </c>
    </row>
    <row r="1381" spans="1:17" ht="15" x14ac:dyDescent="0.25">
      <c r="A1381" s="1" t="s">
        <v>991</v>
      </c>
      <c r="B1381" t="str">
        <f>VLOOKUP(A1381,'Customer Names'!A$1:D3716,4,0)</f>
        <v>Julia</v>
      </c>
      <c r="C1381">
        <f>VLOOKUP(A1381,'Medical Examinations'!A$1:B3716,2,0)</f>
        <v>37.1</v>
      </c>
      <c r="D1381">
        <f>VLOOKUP(A1381,'Medical Examinations'!A$1:C3717,3,0)</f>
        <v>11.08</v>
      </c>
      <c r="E1381" s="15" t="str">
        <f>VLOOKUP(A1381,'Medical Examinations'!A$1:D3716,4,0)</f>
        <v>NO</v>
      </c>
      <c r="F1381" s="15" t="str">
        <f>VLOOKUP(A1381,'Medical Examinations'!A$1:E3716,5,0)</f>
        <v>NO</v>
      </c>
      <c r="G1381" s="15" t="str">
        <f>VLOOKUP(A1381,'Medical Examinations'!A$1:F3716,6,0)</f>
        <v>NO</v>
      </c>
      <c r="H1381" s="15">
        <f>VLOOKUP(A1381,'Medical Examinations'!A$1:G3716,7,0)</f>
        <v>0</v>
      </c>
      <c r="I1381" t="str">
        <f>VLOOKUP(A1381,'Medical Examinations'!A$1:H3715,8,0)</f>
        <v>NO</v>
      </c>
      <c r="J1381" t="str">
        <f>VLOOKUP(A1381,'Medical Examinations'!A$1:J3716,10,0)</f>
        <v>UnderWeight</v>
      </c>
      <c r="K1381" t="str">
        <f>VLOOKUP(A1381,'Medical Examinations'!A$1:K3715,11,0)</f>
        <v>Diabetes</v>
      </c>
      <c r="L1381" t="str">
        <f>VLOOKUP(A1381,'Hospitalisation Details'!A$1:L3723,12,0)</f>
        <v>4-Sep-1978</v>
      </c>
      <c r="M1381">
        <f>VLOOKUP(A1381,'Hospitalisation Details'!A$1:F3724,6,0)</f>
        <v>7740.34</v>
      </c>
      <c r="N1381" s="15" t="str">
        <f>VLOOKUP(A1381,'Hospitalisation Details'!A$1:G3723,7,0)</f>
        <v>tier - 1</v>
      </c>
      <c r="O1381" s="15" t="str">
        <f>VLOOKUP(A1381,'Hospitalisation Details'!A$1:H3724,8,0)</f>
        <v>tier - 1</v>
      </c>
      <c r="P1381" t="str">
        <f>VLOOKUP(A1381,'Hospitalisation Details'!A$1:I3724,9,0)</f>
        <v>R1011</v>
      </c>
      <c r="Q1381" s="15">
        <f>VLOOKUP(A1381,'Hospitalisation Details'!A$1:M3724,13,0)</f>
        <v>44</v>
      </c>
    </row>
    <row r="1382" spans="1:17" ht="15" x14ac:dyDescent="0.25">
      <c r="A1382" s="1" t="s">
        <v>990</v>
      </c>
      <c r="B1382" t="str">
        <f>VLOOKUP(A1382,'Customer Names'!A$1:D3717,4,0)</f>
        <v>Uribe</v>
      </c>
      <c r="C1382">
        <f>VLOOKUP(A1382,'Medical Examinations'!A$1:B3717,2,0)</f>
        <v>18.28</v>
      </c>
      <c r="D1382">
        <f>VLOOKUP(A1382,'Medical Examinations'!A$1:C3718,3,0)</f>
        <v>7.95</v>
      </c>
      <c r="E1382" s="15" t="str">
        <f>VLOOKUP(A1382,'Medical Examinations'!A$1:D3717,4,0)</f>
        <v>NO</v>
      </c>
      <c r="F1382" s="15" t="str">
        <f>VLOOKUP(A1382,'Medical Examinations'!A$1:E3717,5,0)</f>
        <v>NO</v>
      </c>
      <c r="G1382" s="15" t="str">
        <f>VLOOKUP(A1382,'Medical Examinations'!A$1:F3717,6,0)</f>
        <v>NO</v>
      </c>
      <c r="H1382" s="15">
        <f>VLOOKUP(A1382,'Medical Examinations'!A$1:G3717,7,0)</f>
        <v>0</v>
      </c>
      <c r="I1382" t="str">
        <f>VLOOKUP(A1382,'Medical Examinations'!A$1:H3716,8,0)</f>
        <v>NO</v>
      </c>
      <c r="J1382" t="str">
        <f>VLOOKUP(A1382,'Medical Examinations'!A$1:J3717,10,0)</f>
        <v>Obesity</v>
      </c>
      <c r="K1382" t="str">
        <f>VLOOKUP(A1382,'Medical Examinations'!A$1:K3716,11,0)</f>
        <v>Diabetes</v>
      </c>
      <c r="L1382" t="str">
        <f>VLOOKUP(A1382,'Hospitalisation Details'!A$1:L3724,12,0)</f>
        <v>18-Jul-1965</v>
      </c>
      <c r="M1382">
        <f>VLOOKUP(A1382,'Hospitalisation Details'!A$1:F3725,6,0)</f>
        <v>7736.39</v>
      </c>
      <c r="N1382" s="15" t="str">
        <f>VLOOKUP(A1382,'Hospitalisation Details'!A$1:G3724,7,0)</f>
        <v>tier - 3</v>
      </c>
      <c r="O1382" s="15" t="str">
        <f>VLOOKUP(A1382,'Hospitalisation Details'!A$1:H3725,8,0)</f>
        <v>tier - 2</v>
      </c>
      <c r="P1382" t="str">
        <f>VLOOKUP(A1382,'Hospitalisation Details'!A$1:I3725,9,0)</f>
        <v>R1013</v>
      </c>
      <c r="Q1382" s="15">
        <f>VLOOKUP(A1382,'Hospitalisation Details'!A$1:M3725,13,0)</f>
        <v>57</v>
      </c>
    </row>
    <row r="1383" spans="1:17" ht="15" x14ac:dyDescent="0.25">
      <c r="A1383" s="1" t="s">
        <v>989</v>
      </c>
      <c r="B1383" t="str">
        <f>VLOOKUP(A1383,'Customer Names'!A$1:D3718,4,0)</f>
        <v>Hand</v>
      </c>
      <c r="C1383">
        <f>VLOOKUP(A1383,'Medical Examinations'!A$1:B3718,2,0)</f>
        <v>35.814999999999998</v>
      </c>
      <c r="D1383">
        <f>VLOOKUP(A1383,'Medical Examinations'!A$1:C3719,3,0)</f>
        <v>6.23</v>
      </c>
      <c r="E1383" s="15" t="str">
        <f>VLOOKUP(A1383,'Medical Examinations'!A$1:D3718,4,0)</f>
        <v>NO</v>
      </c>
      <c r="F1383" s="15" t="str">
        <f>VLOOKUP(A1383,'Medical Examinations'!A$1:E3718,5,0)</f>
        <v>NO</v>
      </c>
      <c r="G1383" s="15" t="str">
        <f>VLOOKUP(A1383,'Medical Examinations'!A$1:F3718,6,0)</f>
        <v>NO</v>
      </c>
      <c r="H1383" s="15">
        <f>VLOOKUP(A1383,'Medical Examinations'!A$1:G3718,7,0)</f>
        <v>0</v>
      </c>
      <c r="I1383" t="str">
        <f>VLOOKUP(A1383,'Medical Examinations'!A$1:H3717,8,0)</f>
        <v>NO</v>
      </c>
      <c r="J1383" t="str">
        <f>VLOOKUP(A1383,'Medical Examinations'!A$1:J3718,10,0)</f>
        <v>Obesity</v>
      </c>
      <c r="K1383" t="str">
        <f>VLOOKUP(A1383,'Medical Examinations'!A$1:K3717,11,0)</f>
        <v>Pre-Diabetes</v>
      </c>
      <c r="L1383" t="str">
        <f>VLOOKUP(A1383,'Hospitalisation Details'!A$1:L3725,12,0)</f>
        <v>29-Aug-1977</v>
      </c>
      <c r="M1383">
        <f>VLOOKUP(A1383,'Hospitalisation Details'!A$1:F3726,6,0)</f>
        <v>7731.86</v>
      </c>
      <c r="N1383" s="15" t="str">
        <f>VLOOKUP(A1383,'Hospitalisation Details'!A$1:G3725,7,0)</f>
        <v>tier - 2</v>
      </c>
      <c r="O1383" s="15" t="str">
        <f>VLOOKUP(A1383,'Hospitalisation Details'!A$1:H3726,8,0)</f>
        <v>tier - 3</v>
      </c>
      <c r="P1383" t="str">
        <f>VLOOKUP(A1383,'Hospitalisation Details'!A$1:I3726,9,0)</f>
        <v>R1012</v>
      </c>
      <c r="Q1383" s="15">
        <f>VLOOKUP(A1383,'Hospitalisation Details'!A$1:M3726,13,0)</f>
        <v>45</v>
      </c>
    </row>
    <row r="1384" spans="1:17" ht="15" x14ac:dyDescent="0.25">
      <c r="A1384" s="1" t="s">
        <v>988</v>
      </c>
      <c r="B1384" t="str">
        <f>VLOOKUP(A1384,'Customer Names'!A$1:D3719,4,0)</f>
        <v>Petersen</v>
      </c>
      <c r="C1384">
        <f>VLOOKUP(A1384,'Medical Examinations'!A$1:B3719,2,0)</f>
        <v>30.69</v>
      </c>
      <c r="D1384">
        <f>VLOOKUP(A1384,'Medical Examinations'!A$1:C3720,3,0)</f>
        <v>6.5</v>
      </c>
      <c r="E1384" s="15" t="str">
        <f>VLOOKUP(A1384,'Medical Examinations'!A$1:D3719,4,0)</f>
        <v>NO</v>
      </c>
      <c r="F1384" s="15" t="str">
        <f>VLOOKUP(A1384,'Medical Examinations'!A$1:E3719,5,0)</f>
        <v>NO</v>
      </c>
      <c r="G1384" s="15" t="str">
        <f>VLOOKUP(A1384,'Medical Examinations'!A$1:F3719,6,0)</f>
        <v>NO</v>
      </c>
      <c r="H1384" s="15">
        <f>VLOOKUP(A1384,'Medical Examinations'!A$1:G3719,7,0)</f>
        <v>0</v>
      </c>
      <c r="I1384" t="str">
        <f>VLOOKUP(A1384,'Medical Examinations'!A$1:H3718,8,0)</f>
        <v>NO</v>
      </c>
      <c r="J1384" t="str">
        <f>VLOOKUP(A1384,'Medical Examinations'!A$1:J3719,10,0)</f>
        <v>Over Weight</v>
      </c>
      <c r="K1384" t="str">
        <f>VLOOKUP(A1384,'Medical Examinations'!A$1:K3718,11,0)</f>
        <v>Diabetes</v>
      </c>
      <c r="L1384" t="str">
        <f>VLOOKUP(A1384,'Hospitalisation Details'!A$1:L3726,12,0)</f>
        <v>4-Dec-1978</v>
      </c>
      <c r="M1384">
        <f>VLOOKUP(A1384,'Hospitalisation Details'!A$1:F3727,6,0)</f>
        <v>7731.43</v>
      </c>
      <c r="N1384" s="15" t="str">
        <f>VLOOKUP(A1384,'Hospitalisation Details'!A$1:G3726,7,0)</f>
        <v>tier - 3</v>
      </c>
      <c r="O1384" s="15" t="str">
        <f>VLOOKUP(A1384,'Hospitalisation Details'!A$1:H3727,8,0)</f>
        <v>tier - 2</v>
      </c>
      <c r="P1384" t="str">
        <f>VLOOKUP(A1384,'Hospitalisation Details'!A$1:I3727,9,0)</f>
        <v>R1013</v>
      </c>
      <c r="Q1384" s="15">
        <f>VLOOKUP(A1384,'Hospitalisation Details'!A$1:M3727,13,0)</f>
        <v>44</v>
      </c>
    </row>
    <row r="1385" spans="1:17" ht="15" x14ac:dyDescent="0.25">
      <c r="A1385" s="1" t="s">
        <v>987</v>
      </c>
      <c r="B1385" t="str">
        <f>VLOOKUP(A1385,'Customer Names'!A$1:D3720,4,0)</f>
        <v>Mac-Thiong</v>
      </c>
      <c r="C1385">
        <f>VLOOKUP(A1385,'Medical Examinations'!A$1:B3720,2,0)</f>
        <v>26.125</v>
      </c>
      <c r="D1385">
        <f>VLOOKUP(A1385,'Medical Examinations'!A$1:C3721,3,0)</f>
        <v>5.22</v>
      </c>
      <c r="E1385" s="15" t="str">
        <f>VLOOKUP(A1385,'Medical Examinations'!A$1:D3720,4,0)</f>
        <v>NO</v>
      </c>
      <c r="F1385" s="15" t="str">
        <f>VLOOKUP(A1385,'Medical Examinations'!A$1:E3720,5,0)</f>
        <v>NO</v>
      </c>
      <c r="G1385" s="15" t="str">
        <f>VLOOKUP(A1385,'Medical Examinations'!A$1:F3720,6,0)</f>
        <v>NO</v>
      </c>
      <c r="H1385" s="15">
        <f>VLOOKUP(A1385,'Medical Examinations'!A$1:G3720,7,0)</f>
        <v>0</v>
      </c>
      <c r="I1385" t="str">
        <f>VLOOKUP(A1385,'Medical Examinations'!A$1:H3719,8,0)</f>
        <v>NO</v>
      </c>
      <c r="J1385" t="str">
        <f>VLOOKUP(A1385,'Medical Examinations'!A$1:J3720,10,0)</f>
        <v>Obesity</v>
      </c>
      <c r="K1385" t="str">
        <f>VLOOKUP(A1385,'Medical Examinations'!A$1:K3719,11,0)</f>
        <v>Normal</v>
      </c>
      <c r="L1385" t="str">
        <f>VLOOKUP(A1385,'Hospitalisation Details'!A$1:L3727,12,0)</f>
        <v>10-Sep-1980</v>
      </c>
      <c r="M1385">
        <f>VLOOKUP(A1385,'Hospitalisation Details'!A$1:F3728,6,0)</f>
        <v>7729.65</v>
      </c>
      <c r="N1385" s="15" t="str">
        <f>VLOOKUP(A1385,'Hospitalisation Details'!A$1:G3727,7,0)</f>
        <v>tier - 3</v>
      </c>
      <c r="O1385" s="15" t="str">
        <f>VLOOKUP(A1385,'Hospitalisation Details'!A$1:H3728,8,0)</f>
        <v>tier - 1</v>
      </c>
      <c r="P1385" t="str">
        <f>VLOOKUP(A1385,'Hospitalisation Details'!A$1:I3728,9,0)</f>
        <v>R1016</v>
      </c>
      <c r="Q1385" s="15">
        <f>VLOOKUP(A1385,'Hospitalisation Details'!A$1:M3728,13,0)</f>
        <v>42</v>
      </c>
    </row>
    <row r="1386" spans="1:17" ht="15" x14ac:dyDescent="0.25">
      <c r="A1386" s="1" t="s">
        <v>986</v>
      </c>
      <c r="B1386" t="str">
        <f>VLOOKUP(A1386,'Customer Names'!A$1:D3721,4,0)</f>
        <v>Walker</v>
      </c>
      <c r="C1386">
        <f>VLOOKUP(A1386,'Medical Examinations'!A$1:B3721,2,0)</f>
        <v>34.58</v>
      </c>
      <c r="D1386">
        <f>VLOOKUP(A1386,'Medical Examinations'!A$1:C3722,3,0)</f>
        <v>6.3</v>
      </c>
      <c r="E1386" s="15" t="str">
        <f>VLOOKUP(A1386,'Medical Examinations'!A$1:D3721,4,0)</f>
        <v>NO</v>
      </c>
      <c r="F1386" s="15" t="str">
        <f>VLOOKUP(A1386,'Medical Examinations'!A$1:E3721,5,0)</f>
        <v>NO</v>
      </c>
      <c r="G1386" s="15" t="str">
        <f>VLOOKUP(A1386,'Medical Examinations'!A$1:F3721,6,0)</f>
        <v>Yes</v>
      </c>
      <c r="H1386" s="15">
        <f>VLOOKUP(A1386,'Medical Examinations'!A$1:G3721,7,0)</f>
        <v>1</v>
      </c>
      <c r="I1386" t="str">
        <f>VLOOKUP(A1386,'Medical Examinations'!A$1:H3720,8,0)</f>
        <v>NO</v>
      </c>
      <c r="J1386" t="str">
        <f>VLOOKUP(A1386,'Medical Examinations'!A$1:J3721,10,0)</f>
        <v>Over Weight</v>
      </c>
      <c r="K1386" t="str">
        <f>VLOOKUP(A1386,'Medical Examinations'!A$1:K3720,11,0)</f>
        <v>Pre-Diabetes</v>
      </c>
      <c r="L1386" t="str">
        <f>VLOOKUP(A1386,'Hospitalisation Details'!A$1:L3728,12,0)</f>
        <v>2-Jun-1979</v>
      </c>
      <c r="M1386">
        <f>VLOOKUP(A1386,'Hospitalisation Details'!A$1:F3729,6,0)</f>
        <v>7727.25</v>
      </c>
      <c r="N1386" s="15" t="str">
        <f>VLOOKUP(A1386,'Hospitalisation Details'!A$1:G3728,7,0)</f>
        <v>tier - 2</v>
      </c>
      <c r="O1386" s="15" t="str">
        <f>VLOOKUP(A1386,'Hospitalisation Details'!A$1:H3729,8,0)</f>
        <v>tier - 3</v>
      </c>
      <c r="P1386" t="str">
        <f>VLOOKUP(A1386,'Hospitalisation Details'!A$1:I3729,9,0)</f>
        <v>R1012</v>
      </c>
      <c r="Q1386" s="15">
        <f>VLOOKUP(A1386,'Hospitalisation Details'!A$1:M3729,13,0)</f>
        <v>44</v>
      </c>
    </row>
    <row r="1387" spans="1:17" ht="15" x14ac:dyDescent="0.25">
      <c r="A1387" s="1" t="s">
        <v>985</v>
      </c>
      <c r="B1387" t="str">
        <f>VLOOKUP(A1387,'Customer Names'!A$1:D3722,4,0)</f>
        <v>Steidl</v>
      </c>
      <c r="C1387">
        <f>VLOOKUP(A1387,'Medical Examinations'!A$1:B3722,2,0)</f>
        <v>27.4</v>
      </c>
      <c r="D1387">
        <f>VLOOKUP(A1387,'Medical Examinations'!A$1:C3723,3,0)</f>
        <v>8.84</v>
      </c>
      <c r="E1387" s="15" t="str">
        <f>VLOOKUP(A1387,'Medical Examinations'!A$1:D3722,4,0)</f>
        <v>NO</v>
      </c>
      <c r="F1387" s="15" t="str">
        <f>VLOOKUP(A1387,'Medical Examinations'!A$1:E3722,5,0)</f>
        <v>NO</v>
      </c>
      <c r="G1387" s="15" t="str">
        <f>VLOOKUP(A1387,'Medical Examinations'!A$1:F3722,6,0)</f>
        <v>NO</v>
      </c>
      <c r="H1387" s="15">
        <f>VLOOKUP(A1387,'Medical Examinations'!A$1:G3722,7,0)</f>
        <v>0</v>
      </c>
      <c r="I1387" t="str">
        <f>VLOOKUP(A1387,'Medical Examinations'!A$1:H3721,8,0)</f>
        <v>NO</v>
      </c>
      <c r="J1387" t="str">
        <f>VLOOKUP(A1387,'Medical Examinations'!A$1:J3722,10,0)</f>
        <v>Over Weight</v>
      </c>
      <c r="K1387" t="str">
        <f>VLOOKUP(A1387,'Medical Examinations'!A$1:K3721,11,0)</f>
        <v>Diabetes</v>
      </c>
      <c r="L1387" t="str">
        <f>VLOOKUP(A1387,'Hospitalisation Details'!A$1:L3729,12,0)</f>
        <v>29-Dec-1978</v>
      </c>
      <c r="M1387">
        <f>VLOOKUP(A1387,'Hospitalisation Details'!A$1:F3730,6,0)</f>
        <v>7726.85</v>
      </c>
      <c r="N1387" s="15" t="str">
        <f>VLOOKUP(A1387,'Hospitalisation Details'!A$1:G3729,7,0)</f>
        <v>tier - 1</v>
      </c>
      <c r="O1387" s="15" t="str">
        <f>VLOOKUP(A1387,'Hospitalisation Details'!A$1:H3730,8,0)</f>
        <v>tier - 2</v>
      </c>
      <c r="P1387" t="str">
        <f>VLOOKUP(A1387,'Hospitalisation Details'!A$1:I3730,9,0)</f>
        <v>R1011</v>
      </c>
      <c r="Q1387" s="15">
        <f>VLOOKUP(A1387,'Hospitalisation Details'!A$1:M3730,13,0)</f>
        <v>44</v>
      </c>
    </row>
    <row r="1388" spans="1:17" ht="15" x14ac:dyDescent="0.25">
      <c r="A1388" s="1" t="s">
        <v>984</v>
      </c>
      <c r="B1388" t="str">
        <f>VLOOKUP(A1388,'Customer Names'!A$1:D3723,4,0)</f>
        <v>Rose</v>
      </c>
      <c r="C1388">
        <f>VLOOKUP(A1388,'Medical Examinations'!A$1:B3723,2,0)</f>
        <v>27.53</v>
      </c>
      <c r="D1388">
        <f>VLOOKUP(A1388,'Medical Examinations'!A$1:C3724,3,0)</f>
        <v>4.1100000000000003</v>
      </c>
      <c r="E1388" s="15" t="str">
        <f>VLOOKUP(A1388,'Medical Examinations'!A$1:D3723,4,0)</f>
        <v>NO</v>
      </c>
      <c r="F1388" s="15" t="str">
        <f>VLOOKUP(A1388,'Medical Examinations'!A$1:E3723,5,0)</f>
        <v>NO</v>
      </c>
      <c r="G1388" s="15" t="str">
        <f>VLOOKUP(A1388,'Medical Examinations'!A$1:F3723,6,0)</f>
        <v>NO</v>
      </c>
      <c r="H1388" s="15">
        <f>VLOOKUP(A1388,'Medical Examinations'!A$1:G3723,7,0)</f>
        <v>1</v>
      </c>
      <c r="I1388" t="str">
        <f>VLOOKUP(A1388,'Medical Examinations'!A$1:H3722,8,0)</f>
        <v>NO</v>
      </c>
      <c r="J1388" t="str">
        <f>VLOOKUP(A1388,'Medical Examinations'!A$1:J3723,10,0)</f>
        <v>Obesity</v>
      </c>
      <c r="K1388" t="str">
        <f>VLOOKUP(A1388,'Medical Examinations'!A$1:K3722,11,0)</f>
        <v>Normal</v>
      </c>
      <c r="L1388" t="str">
        <f>VLOOKUP(A1388,'Hospitalisation Details'!A$1:L3730,12,0)</f>
        <v>12-Jul-1987</v>
      </c>
      <c r="M1388">
        <f>VLOOKUP(A1388,'Hospitalisation Details'!A$1:F3731,6,0)</f>
        <v>7684.62</v>
      </c>
      <c r="N1388" s="15" t="str">
        <f>VLOOKUP(A1388,'Hospitalisation Details'!A$1:G3730,7,0)</f>
        <v>tier - 2</v>
      </c>
      <c r="O1388" s="15" t="str">
        <f>VLOOKUP(A1388,'Hospitalisation Details'!A$1:H3731,8,0)</f>
        <v>tier - 3</v>
      </c>
      <c r="P1388" t="str">
        <f>VLOOKUP(A1388,'Hospitalisation Details'!A$1:I3731,9,0)</f>
        <v>R1021</v>
      </c>
      <c r="Q1388" s="15">
        <f>VLOOKUP(A1388,'Hospitalisation Details'!A$1:M3731,13,0)</f>
        <v>35</v>
      </c>
    </row>
    <row r="1389" spans="1:17" ht="15" x14ac:dyDescent="0.25">
      <c r="A1389" s="1" t="s">
        <v>983</v>
      </c>
      <c r="B1389" t="str">
        <f>VLOOKUP(A1389,'Customer Names'!A$1:D3724,4,0)</f>
        <v>Alderfer</v>
      </c>
      <c r="C1389">
        <f>VLOOKUP(A1389,'Medical Examinations'!A$1:B3724,2,0)</f>
        <v>33</v>
      </c>
      <c r="D1389">
        <f>VLOOKUP(A1389,'Medical Examinations'!A$1:C3725,3,0)</f>
        <v>4.57</v>
      </c>
      <c r="E1389" s="15" t="str">
        <f>VLOOKUP(A1389,'Medical Examinations'!A$1:D3724,4,0)</f>
        <v>NO</v>
      </c>
      <c r="F1389" s="15" t="str">
        <f>VLOOKUP(A1389,'Medical Examinations'!A$1:E3724,5,0)</f>
        <v>NO</v>
      </c>
      <c r="G1389" s="15" t="str">
        <f>VLOOKUP(A1389,'Medical Examinations'!A$1:F3724,6,0)</f>
        <v>NO</v>
      </c>
      <c r="H1389" s="15">
        <f>VLOOKUP(A1389,'Medical Examinations'!A$1:G3724,7,0)</f>
        <v>0</v>
      </c>
      <c r="I1389" t="str">
        <f>VLOOKUP(A1389,'Medical Examinations'!A$1:H3723,8,0)</f>
        <v>NO</v>
      </c>
      <c r="J1389" t="str">
        <f>VLOOKUP(A1389,'Medical Examinations'!A$1:J3724,10,0)</f>
        <v>Over Weight</v>
      </c>
      <c r="K1389" t="str">
        <f>VLOOKUP(A1389,'Medical Examinations'!A$1:K3723,11,0)</f>
        <v>Normal</v>
      </c>
      <c r="L1389" t="str">
        <f>VLOOKUP(A1389,'Hospitalisation Details'!A$1:L3731,12,0)</f>
        <v>18-Dec-1982</v>
      </c>
      <c r="M1389">
        <f>VLOOKUP(A1389,'Hospitalisation Details'!A$1:F3732,6,0)</f>
        <v>7682.67</v>
      </c>
      <c r="N1389" s="15" t="str">
        <f>VLOOKUP(A1389,'Hospitalisation Details'!A$1:G3731,7,0)</f>
        <v>tier - 2</v>
      </c>
      <c r="O1389" s="15" t="str">
        <f>VLOOKUP(A1389,'Hospitalisation Details'!A$1:H3732,8,0)</f>
        <v>tier - 1</v>
      </c>
      <c r="P1389" t="str">
        <f>VLOOKUP(A1389,'Hospitalisation Details'!A$1:I3732,9,0)</f>
        <v>R1013</v>
      </c>
      <c r="Q1389" s="15">
        <f>VLOOKUP(A1389,'Hospitalisation Details'!A$1:M3732,13,0)</f>
        <v>40</v>
      </c>
    </row>
    <row r="1390" spans="1:17" ht="15" x14ac:dyDescent="0.25">
      <c r="A1390" s="1" t="s">
        <v>982</v>
      </c>
      <c r="B1390" t="str">
        <f>VLOOKUP(A1390,'Customer Names'!A$1:D3725,4,0)</f>
        <v>Ryland</v>
      </c>
      <c r="C1390">
        <f>VLOOKUP(A1390,'Medical Examinations'!A$1:B3725,2,0)</f>
        <v>25.78</v>
      </c>
      <c r="D1390">
        <f>VLOOKUP(A1390,'Medical Examinations'!A$1:C3726,3,0)</f>
        <v>11.06</v>
      </c>
      <c r="E1390" s="15" t="str">
        <f>VLOOKUP(A1390,'Medical Examinations'!A$1:D3725,4,0)</f>
        <v>Yes</v>
      </c>
      <c r="F1390" s="15" t="str">
        <f>VLOOKUP(A1390,'Medical Examinations'!A$1:E3725,5,0)</f>
        <v>NO</v>
      </c>
      <c r="G1390" s="15" t="str">
        <f>VLOOKUP(A1390,'Medical Examinations'!A$1:F3725,6,0)</f>
        <v>NO</v>
      </c>
      <c r="H1390" s="15">
        <f>VLOOKUP(A1390,'Medical Examinations'!A$1:G3725,7,0)</f>
        <v>0</v>
      </c>
      <c r="I1390" t="str">
        <f>VLOOKUP(A1390,'Medical Examinations'!A$1:H3724,8,0)</f>
        <v>NO</v>
      </c>
      <c r="J1390" t="str">
        <f>VLOOKUP(A1390,'Medical Examinations'!A$1:J3725,10,0)</f>
        <v>NormalWeight</v>
      </c>
      <c r="K1390" t="str">
        <f>VLOOKUP(A1390,'Medical Examinations'!A$1:K3724,11,0)</f>
        <v>Diabetes</v>
      </c>
      <c r="L1390" t="str">
        <f>VLOOKUP(A1390,'Hospitalisation Details'!A$1:L3732,12,0)</f>
        <v>19-Dec-1981</v>
      </c>
      <c r="M1390">
        <f>VLOOKUP(A1390,'Hospitalisation Details'!A$1:F3733,6,0)</f>
        <v>7681.17</v>
      </c>
      <c r="N1390" s="15" t="str">
        <f>VLOOKUP(A1390,'Hospitalisation Details'!A$1:G3732,7,0)</f>
        <v>tier - 2</v>
      </c>
      <c r="O1390" s="15" t="str">
        <f>VLOOKUP(A1390,'Hospitalisation Details'!A$1:H3733,8,0)</f>
        <v>tier - 2</v>
      </c>
      <c r="P1390" t="str">
        <f>VLOOKUP(A1390,'Hospitalisation Details'!A$1:I3733,9,0)</f>
        <v>R1020</v>
      </c>
      <c r="Q1390" s="15">
        <f>VLOOKUP(A1390,'Hospitalisation Details'!A$1:M3733,13,0)</f>
        <v>41</v>
      </c>
    </row>
    <row r="1391" spans="1:17" ht="15" x14ac:dyDescent="0.25">
      <c r="A1391" s="1" t="s">
        <v>981</v>
      </c>
      <c r="B1391" t="str">
        <f>VLOOKUP(A1391,'Customer Names'!A$1:D3726,4,0)</f>
        <v>Bethea</v>
      </c>
      <c r="C1391">
        <f>VLOOKUP(A1391,'Medical Examinations'!A$1:B3726,2,0)</f>
        <v>22.66</v>
      </c>
      <c r="D1391">
        <f>VLOOKUP(A1391,'Medical Examinations'!A$1:C3727,3,0)</f>
        <v>10.68</v>
      </c>
      <c r="E1391" s="15" t="str">
        <f>VLOOKUP(A1391,'Medical Examinations'!A$1:D3726,4,0)</f>
        <v>NO</v>
      </c>
      <c r="F1391" s="15" t="str">
        <f>VLOOKUP(A1391,'Medical Examinations'!A$1:E3726,5,0)</f>
        <v>NO</v>
      </c>
      <c r="G1391" s="15" t="str">
        <f>VLOOKUP(A1391,'Medical Examinations'!A$1:F3726,6,0)</f>
        <v>NO</v>
      </c>
      <c r="H1391" s="15">
        <f>VLOOKUP(A1391,'Medical Examinations'!A$1:G3726,7,0)</f>
        <v>0</v>
      </c>
      <c r="I1391" t="str">
        <f>VLOOKUP(A1391,'Medical Examinations'!A$1:H3725,8,0)</f>
        <v>NO</v>
      </c>
      <c r="J1391" t="str">
        <f>VLOOKUP(A1391,'Medical Examinations'!A$1:J3726,10,0)</f>
        <v>Obesity</v>
      </c>
      <c r="K1391" t="str">
        <f>VLOOKUP(A1391,'Medical Examinations'!A$1:K3725,11,0)</f>
        <v>Diabetes</v>
      </c>
      <c r="L1391" t="str">
        <f>VLOOKUP(A1391,'Hospitalisation Details'!A$1:L3733,12,0)</f>
        <v>11-Oct-1971</v>
      </c>
      <c r="M1391">
        <f>VLOOKUP(A1391,'Hospitalisation Details'!A$1:F3734,6,0)</f>
        <v>7680.92</v>
      </c>
      <c r="N1391" s="15" t="str">
        <f>VLOOKUP(A1391,'Hospitalisation Details'!A$1:G3733,7,0)</f>
        <v>tier - 2</v>
      </c>
      <c r="O1391" s="15" t="str">
        <f>VLOOKUP(A1391,'Hospitalisation Details'!A$1:H3734,8,0)</f>
        <v>tier - 1</v>
      </c>
      <c r="P1391" t="str">
        <f>VLOOKUP(A1391,'Hospitalisation Details'!A$1:I3734,9,0)</f>
        <v>R1013</v>
      </c>
      <c r="Q1391" s="15">
        <f>VLOOKUP(A1391,'Hospitalisation Details'!A$1:M3734,13,0)</f>
        <v>51</v>
      </c>
    </row>
    <row r="1392" spans="1:17" ht="15" x14ac:dyDescent="0.25">
      <c r="A1392" s="1" t="s">
        <v>980</v>
      </c>
      <c r="B1392" t="str">
        <f>VLOOKUP(A1392,'Customer Names'!A$1:D3727,4,0)</f>
        <v>Kelly</v>
      </c>
      <c r="C1392">
        <f>VLOOKUP(A1392,'Medical Examinations'!A$1:B3727,2,0)</f>
        <v>38.81</v>
      </c>
      <c r="D1392">
        <f>VLOOKUP(A1392,'Medical Examinations'!A$1:C3728,3,0)</f>
        <v>6.14</v>
      </c>
      <c r="E1392" s="15" t="str">
        <f>VLOOKUP(A1392,'Medical Examinations'!A$1:D3727,4,0)</f>
        <v>Yes</v>
      </c>
      <c r="F1392" s="15" t="str">
        <f>VLOOKUP(A1392,'Medical Examinations'!A$1:E3727,5,0)</f>
        <v>NO</v>
      </c>
      <c r="G1392" s="15" t="str">
        <f>VLOOKUP(A1392,'Medical Examinations'!A$1:F3727,6,0)</f>
        <v>NO</v>
      </c>
      <c r="H1392" s="15">
        <f>VLOOKUP(A1392,'Medical Examinations'!A$1:G3727,7,0)</f>
        <v>1</v>
      </c>
      <c r="I1392" t="str">
        <f>VLOOKUP(A1392,'Medical Examinations'!A$1:H3726,8,0)</f>
        <v>NO</v>
      </c>
      <c r="J1392" t="str">
        <f>VLOOKUP(A1392,'Medical Examinations'!A$1:J3727,10,0)</f>
        <v>Obesity</v>
      </c>
      <c r="K1392" t="str">
        <f>VLOOKUP(A1392,'Medical Examinations'!A$1:K3726,11,0)</f>
        <v>Pre-Diabetes</v>
      </c>
      <c r="L1392" t="str">
        <f>VLOOKUP(A1392,'Hospitalisation Details'!A$1:L3734,12,0)</f>
        <v>13-Sep-1995</v>
      </c>
      <c r="M1392">
        <f>VLOOKUP(A1392,'Hospitalisation Details'!A$1:F3735,6,0)</f>
        <v>7676.4</v>
      </c>
      <c r="N1392" s="15" t="str">
        <f>VLOOKUP(A1392,'Hospitalisation Details'!A$1:G3734,7,0)</f>
        <v>tier - 2</v>
      </c>
      <c r="O1392" s="15" t="str">
        <f>VLOOKUP(A1392,'Hospitalisation Details'!A$1:H3735,8,0)</f>
        <v>tier - 1</v>
      </c>
      <c r="P1392" t="str">
        <f>VLOOKUP(A1392,'Hospitalisation Details'!A$1:I3735,9,0)</f>
        <v>R1012</v>
      </c>
      <c r="Q1392" s="15">
        <f>VLOOKUP(A1392,'Hospitalisation Details'!A$1:M3735,13,0)</f>
        <v>27</v>
      </c>
    </row>
    <row r="1393" spans="1:17" ht="15" x14ac:dyDescent="0.25">
      <c r="A1393" s="1" t="s">
        <v>979</v>
      </c>
      <c r="B1393" t="str">
        <f>VLOOKUP(A1393,'Customer Names'!A$1:D3728,4,0)</f>
        <v>Blois</v>
      </c>
      <c r="C1393">
        <f>VLOOKUP(A1393,'Medical Examinations'!A$1:B3728,2,0)</f>
        <v>38.51</v>
      </c>
      <c r="D1393">
        <f>VLOOKUP(A1393,'Medical Examinations'!A$1:C3729,3,0)</f>
        <v>5.45</v>
      </c>
      <c r="E1393" s="15" t="str">
        <f>VLOOKUP(A1393,'Medical Examinations'!A$1:D3728,4,0)</f>
        <v>Yes</v>
      </c>
      <c r="F1393" s="15" t="str">
        <f>VLOOKUP(A1393,'Medical Examinations'!A$1:E3728,5,0)</f>
        <v>NO</v>
      </c>
      <c r="G1393" s="15" t="str">
        <f>VLOOKUP(A1393,'Medical Examinations'!A$1:F3728,6,0)</f>
        <v>NO</v>
      </c>
      <c r="H1393" s="15">
        <f>VLOOKUP(A1393,'Medical Examinations'!A$1:G3728,7,0)</f>
        <v>0</v>
      </c>
      <c r="I1393" t="str">
        <f>VLOOKUP(A1393,'Medical Examinations'!A$1:H3727,8,0)</f>
        <v>NO</v>
      </c>
      <c r="J1393" t="str">
        <f>VLOOKUP(A1393,'Medical Examinations'!A$1:J3728,10,0)</f>
        <v>NormalWeight</v>
      </c>
      <c r="K1393" t="str">
        <f>VLOOKUP(A1393,'Medical Examinations'!A$1:K3727,11,0)</f>
        <v>Normal</v>
      </c>
      <c r="L1393" t="str">
        <f>VLOOKUP(A1393,'Hospitalisation Details'!A$1:L3735,12,0)</f>
        <v>24-Nov-1996</v>
      </c>
      <c r="M1393">
        <f>VLOOKUP(A1393,'Hospitalisation Details'!A$1:F3736,6,0)</f>
        <v>7670.75</v>
      </c>
      <c r="N1393" s="15" t="str">
        <f>VLOOKUP(A1393,'Hospitalisation Details'!A$1:G3735,7,0)</f>
        <v>tier - 2</v>
      </c>
      <c r="O1393" s="15" t="str">
        <f>VLOOKUP(A1393,'Hospitalisation Details'!A$1:H3736,8,0)</f>
        <v>tier - 2</v>
      </c>
      <c r="P1393" t="str">
        <f>VLOOKUP(A1393,'Hospitalisation Details'!A$1:I3736,9,0)</f>
        <v>R1022</v>
      </c>
      <c r="Q1393" s="15">
        <f>VLOOKUP(A1393,'Hospitalisation Details'!A$1:M3736,13,0)</f>
        <v>26</v>
      </c>
    </row>
    <row r="1394" spans="1:17" ht="15" x14ac:dyDescent="0.25">
      <c r="A1394" s="1" t="s">
        <v>978</v>
      </c>
      <c r="B1394" t="str">
        <f>VLOOKUP(A1394,'Customer Names'!A$1:D3729,4,0)</f>
        <v>Dayton</v>
      </c>
      <c r="C1394">
        <f>VLOOKUP(A1394,'Medical Examinations'!A$1:B3729,2,0)</f>
        <v>22.98</v>
      </c>
      <c r="D1394">
        <f>VLOOKUP(A1394,'Medical Examinations'!A$1:C3730,3,0)</f>
        <v>6.14</v>
      </c>
      <c r="E1394" s="15" t="str">
        <f>VLOOKUP(A1394,'Medical Examinations'!A$1:D3729,4,0)</f>
        <v>Yes</v>
      </c>
      <c r="F1394" s="15" t="str">
        <f>VLOOKUP(A1394,'Medical Examinations'!A$1:E3729,5,0)</f>
        <v>NO</v>
      </c>
      <c r="G1394" s="15" t="str">
        <f>VLOOKUP(A1394,'Medical Examinations'!A$1:F3729,6,0)</f>
        <v>NO</v>
      </c>
      <c r="H1394" s="15">
        <f>VLOOKUP(A1394,'Medical Examinations'!A$1:G3729,7,0)</f>
        <v>0</v>
      </c>
      <c r="I1394" t="str">
        <f>VLOOKUP(A1394,'Medical Examinations'!A$1:H3728,8,0)</f>
        <v>NO</v>
      </c>
      <c r="J1394" t="str">
        <f>VLOOKUP(A1394,'Medical Examinations'!A$1:J3729,10,0)</f>
        <v>UnderWeight</v>
      </c>
      <c r="K1394" t="str">
        <f>VLOOKUP(A1394,'Medical Examinations'!A$1:K3728,11,0)</f>
        <v>Pre-Diabetes</v>
      </c>
      <c r="L1394" t="str">
        <f>VLOOKUP(A1394,'Hospitalisation Details'!A$1:L3736,12,0)</f>
        <v>9-Oct-1976</v>
      </c>
      <c r="M1394">
        <f>VLOOKUP(A1394,'Hospitalisation Details'!A$1:F3737,6,0)</f>
        <v>7662.47</v>
      </c>
      <c r="N1394" s="15" t="str">
        <f>VLOOKUP(A1394,'Hospitalisation Details'!A$1:G3736,7,0)</f>
        <v>tier - 2</v>
      </c>
      <c r="O1394" s="15" t="str">
        <f>VLOOKUP(A1394,'Hospitalisation Details'!A$1:H3737,8,0)</f>
        <v>tier - 1</v>
      </c>
      <c r="P1394" t="str">
        <f>VLOOKUP(A1394,'Hospitalisation Details'!A$1:I3737,9,0)</f>
        <v>R1011</v>
      </c>
      <c r="Q1394" s="15">
        <f>VLOOKUP(A1394,'Hospitalisation Details'!A$1:M3737,13,0)</f>
        <v>46</v>
      </c>
    </row>
    <row r="1395" spans="1:17" ht="15" x14ac:dyDescent="0.25">
      <c r="A1395" s="1" t="s">
        <v>977</v>
      </c>
      <c r="B1395" t="str">
        <f>VLOOKUP(A1395,'Customer Names'!A$1:D3730,4,0)</f>
        <v>Cloud</v>
      </c>
      <c r="C1395">
        <f>VLOOKUP(A1395,'Medical Examinations'!A$1:B3730,2,0)</f>
        <v>15.65</v>
      </c>
      <c r="D1395">
        <f>VLOOKUP(A1395,'Medical Examinations'!A$1:C3731,3,0)</f>
        <v>7.85</v>
      </c>
      <c r="E1395" s="15" t="str">
        <f>VLOOKUP(A1395,'Medical Examinations'!A$1:D3730,4,0)</f>
        <v>NO</v>
      </c>
      <c r="F1395" s="15" t="str">
        <f>VLOOKUP(A1395,'Medical Examinations'!A$1:E3730,5,0)</f>
        <v>NO</v>
      </c>
      <c r="G1395" s="15" t="str">
        <f>VLOOKUP(A1395,'Medical Examinations'!A$1:F3730,6,0)</f>
        <v>NO</v>
      </c>
      <c r="H1395" s="15">
        <f>VLOOKUP(A1395,'Medical Examinations'!A$1:G3730,7,0)</f>
        <v>0</v>
      </c>
      <c r="I1395" t="str">
        <f>VLOOKUP(A1395,'Medical Examinations'!A$1:H3729,8,0)</f>
        <v>NO</v>
      </c>
      <c r="J1395" t="str">
        <f>VLOOKUP(A1395,'Medical Examinations'!A$1:J3730,10,0)</f>
        <v>Obesity</v>
      </c>
      <c r="K1395" t="str">
        <f>VLOOKUP(A1395,'Medical Examinations'!A$1:K3729,11,0)</f>
        <v>Diabetes</v>
      </c>
      <c r="L1395" t="str">
        <f>VLOOKUP(A1395,'Hospitalisation Details'!A$1:L3737,12,0)</f>
        <v>27-Dec-1965</v>
      </c>
      <c r="M1395">
        <f>VLOOKUP(A1395,'Hospitalisation Details'!A$1:F3738,6,0)</f>
        <v>7657.69</v>
      </c>
      <c r="N1395" s="15" t="str">
        <f>VLOOKUP(A1395,'Hospitalisation Details'!A$1:G3737,7,0)</f>
        <v>tier - 3</v>
      </c>
      <c r="O1395" s="15" t="str">
        <f>VLOOKUP(A1395,'Hospitalisation Details'!A$1:H3738,8,0)</f>
        <v>tier - 3</v>
      </c>
      <c r="P1395" t="str">
        <f>VLOOKUP(A1395,'Hospitalisation Details'!A$1:I3738,9,0)</f>
        <v>R1012</v>
      </c>
      <c r="Q1395" s="15">
        <f>VLOOKUP(A1395,'Hospitalisation Details'!A$1:M3738,13,0)</f>
        <v>57</v>
      </c>
    </row>
    <row r="1396" spans="1:17" ht="15" x14ac:dyDescent="0.25">
      <c r="A1396" s="1" t="s">
        <v>976</v>
      </c>
      <c r="B1396" t="str">
        <f>VLOOKUP(A1396,'Customer Names'!A$1:D3731,4,0)</f>
        <v>Betournay</v>
      </c>
      <c r="C1396">
        <f>VLOOKUP(A1396,'Medical Examinations'!A$1:B3731,2,0)</f>
        <v>39.97</v>
      </c>
      <c r="D1396">
        <f>VLOOKUP(A1396,'Medical Examinations'!A$1:C3732,3,0)</f>
        <v>4.09</v>
      </c>
      <c r="E1396" s="15" t="str">
        <f>VLOOKUP(A1396,'Medical Examinations'!A$1:D3731,4,0)</f>
        <v>NO</v>
      </c>
      <c r="F1396" s="15" t="str">
        <f>VLOOKUP(A1396,'Medical Examinations'!A$1:E3731,5,0)</f>
        <v>NO</v>
      </c>
      <c r="G1396" s="15" t="str">
        <f>VLOOKUP(A1396,'Medical Examinations'!A$1:F3731,6,0)</f>
        <v>NO</v>
      </c>
      <c r="H1396" s="15">
        <f>VLOOKUP(A1396,'Medical Examinations'!A$1:G3731,7,0)</f>
        <v>1</v>
      </c>
      <c r="I1396" t="str">
        <f>VLOOKUP(A1396,'Medical Examinations'!A$1:H3730,8,0)</f>
        <v>NO</v>
      </c>
      <c r="J1396" t="str">
        <f>VLOOKUP(A1396,'Medical Examinations'!A$1:J3731,10,0)</f>
        <v>Obesity</v>
      </c>
      <c r="K1396" t="str">
        <f>VLOOKUP(A1396,'Medical Examinations'!A$1:K3730,11,0)</f>
        <v>Normal</v>
      </c>
      <c r="L1396" t="str">
        <f>VLOOKUP(A1396,'Hospitalisation Details'!A$1:L3738,12,0)</f>
        <v>30-Sep-1998</v>
      </c>
      <c r="M1396">
        <f>VLOOKUP(A1396,'Hospitalisation Details'!A$1:F3739,6,0)</f>
        <v>7652.26</v>
      </c>
      <c r="N1396" s="15" t="str">
        <f>VLOOKUP(A1396,'Hospitalisation Details'!A$1:G3738,7,0)</f>
        <v>tier - 2</v>
      </c>
      <c r="O1396" s="15" t="str">
        <f>VLOOKUP(A1396,'Hospitalisation Details'!A$1:H3739,8,0)</f>
        <v>tier - 3</v>
      </c>
      <c r="P1396" t="str">
        <f>VLOOKUP(A1396,'Hospitalisation Details'!A$1:I3739,9,0)</f>
        <v>R1023</v>
      </c>
      <c r="Q1396" s="15">
        <f>VLOOKUP(A1396,'Hospitalisation Details'!A$1:M3739,13,0)</f>
        <v>24</v>
      </c>
    </row>
    <row r="1397" spans="1:17" ht="15" x14ac:dyDescent="0.25">
      <c r="A1397" s="1" t="s">
        <v>975</v>
      </c>
      <c r="B1397" t="str">
        <f>VLOOKUP(A1397,'Customer Names'!A$1:D3732,4,0)</f>
        <v>Temple</v>
      </c>
      <c r="C1397">
        <f>VLOOKUP(A1397,'Medical Examinations'!A$1:B3732,2,0)</f>
        <v>37.22</v>
      </c>
      <c r="D1397">
        <f>VLOOKUP(A1397,'Medical Examinations'!A$1:C3733,3,0)</f>
        <v>4.62</v>
      </c>
      <c r="E1397" s="15" t="str">
        <f>VLOOKUP(A1397,'Medical Examinations'!A$1:D3732,4,0)</f>
        <v>NO</v>
      </c>
      <c r="F1397" s="15" t="str">
        <f>VLOOKUP(A1397,'Medical Examinations'!A$1:E3732,5,0)</f>
        <v>NO</v>
      </c>
      <c r="G1397" s="15" t="str">
        <f>VLOOKUP(A1397,'Medical Examinations'!A$1:F3732,6,0)</f>
        <v>Yes</v>
      </c>
      <c r="H1397" s="15">
        <f>VLOOKUP(A1397,'Medical Examinations'!A$1:G3732,7,0)</f>
        <v>1</v>
      </c>
      <c r="I1397" t="str">
        <f>VLOOKUP(A1397,'Medical Examinations'!A$1:H3731,8,0)</f>
        <v>NO</v>
      </c>
      <c r="J1397" t="str">
        <f>VLOOKUP(A1397,'Medical Examinations'!A$1:J3732,10,0)</f>
        <v>Obesity</v>
      </c>
      <c r="K1397" t="str">
        <f>VLOOKUP(A1397,'Medical Examinations'!A$1:K3731,11,0)</f>
        <v>Normal</v>
      </c>
      <c r="L1397" t="str">
        <f>VLOOKUP(A1397,'Hospitalisation Details'!A$1:L3739,12,0)</f>
        <v>10-Aug-1993</v>
      </c>
      <c r="M1397">
        <f>VLOOKUP(A1397,'Hospitalisation Details'!A$1:F3740,6,0)</f>
        <v>7650.8</v>
      </c>
      <c r="N1397" s="15" t="str">
        <f>VLOOKUP(A1397,'Hospitalisation Details'!A$1:G3739,7,0)</f>
        <v>tier - 2</v>
      </c>
      <c r="O1397" s="15" t="str">
        <f>VLOOKUP(A1397,'Hospitalisation Details'!A$1:H3740,8,0)</f>
        <v>tier - 2</v>
      </c>
      <c r="P1397" t="str">
        <f>VLOOKUP(A1397,'Hospitalisation Details'!A$1:I3740,9,0)</f>
        <v>R1012</v>
      </c>
      <c r="Q1397" s="15">
        <f>VLOOKUP(A1397,'Hospitalisation Details'!A$1:M3740,13,0)</f>
        <v>29</v>
      </c>
    </row>
    <row r="1398" spans="1:17" ht="15" x14ac:dyDescent="0.25">
      <c r="A1398" s="1" t="s">
        <v>974</v>
      </c>
      <c r="B1398" t="str">
        <f>VLOOKUP(A1398,'Customer Names'!A$1:D3733,4,0)</f>
        <v>Rollie</v>
      </c>
      <c r="C1398">
        <f>VLOOKUP(A1398,'Medical Examinations'!A$1:B3733,2,0)</f>
        <v>41.325000000000003</v>
      </c>
      <c r="D1398">
        <f>VLOOKUP(A1398,'Medical Examinations'!A$1:C3734,3,0)</f>
        <v>5.77</v>
      </c>
      <c r="E1398" s="15" t="str">
        <f>VLOOKUP(A1398,'Medical Examinations'!A$1:D3733,4,0)</f>
        <v>NO</v>
      </c>
      <c r="F1398" s="15" t="str">
        <f>VLOOKUP(A1398,'Medical Examinations'!A$1:E3733,5,0)</f>
        <v>NO</v>
      </c>
      <c r="G1398" s="15" t="str">
        <f>VLOOKUP(A1398,'Medical Examinations'!A$1:F3733,6,0)</f>
        <v>NO</v>
      </c>
      <c r="H1398" s="15">
        <f>VLOOKUP(A1398,'Medical Examinations'!A$1:G3733,7,0)</f>
        <v>0</v>
      </c>
      <c r="I1398" t="str">
        <f>VLOOKUP(A1398,'Medical Examinations'!A$1:H3732,8,0)</f>
        <v>NO</v>
      </c>
      <c r="J1398" t="str">
        <f>VLOOKUP(A1398,'Medical Examinations'!A$1:J3733,10,0)</f>
        <v>Obesity</v>
      </c>
      <c r="K1398" t="str">
        <f>VLOOKUP(A1398,'Medical Examinations'!A$1:K3732,11,0)</f>
        <v>Pre-Diabetes</v>
      </c>
      <c r="L1398" t="str">
        <f>VLOOKUP(A1398,'Hospitalisation Details'!A$1:L3740,12,0)</f>
        <v>16-Oct-1980</v>
      </c>
      <c r="M1398">
        <f>VLOOKUP(A1398,'Hospitalisation Details'!A$1:F3741,6,0)</f>
        <v>7650.77</v>
      </c>
      <c r="N1398" s="15" t="str">
        <f>VLOOKUP(A1398,'Hospitalisation Details'!A$1:G3740,7,0)</f>
        <v>tier - 2</v>
      </c>
      <c r="O1398" s="15" t="str">
        <f>VLOOKUP(A1398,'Hospitalisation Details'!A$1:H3741,8,0)</f>
        <v>tier - 2</v>
      </c>
      <c r="P1398" t="str">
        <f>VLOOKUP(A1398,'Hospitalisation Details'!A$1:I3741,9,0)</f>
        <v>R1024</v>
      </c>
      <c r="Q1398" s="15">
        <f>VLOOKUP(A1398,'Hospitalisation Details'!A$1:M3741,13,0)</f>
        <v>42</v>
      </c>
    </row>
    <row r="1399" spans="1:17" ht="15" x14ac:dyDescent="0.25">
      <c r="A1399" s="1" t="s">
        <v>973</v>
      </c>
      <c r="B1399" t="str">
        <f>VLOOKUP(A1399,'Customer Names'!A$1:D3734,4,0)</f>
        <v>Roybal</v>
      </c>
      <c r="C1399">
        <f>VLOOKUP(A1399,'Medical Examinations'!A$1:B3734,2,0)</f>
        <v>40.31</v>
      </c>
      <c r="D1399">
        <f>VLOOKUP(A1399,'Medical Examinations'!A$1:C3735,3,0)</f>
        <v>5.84</v>
      </c>
      <c r="E1399" s="15" t="str">
        <f>VLOOKUP(A1399,'Medical Examinations'!A$1:D3734,4,0)</f>
        <v>NO</v>
      </c>
      <c r="F1399" s="15" t="str">
        <f>VLOOKUP(A1399,'Medical Examinations'!A$1:E3734,5,0)</f>
        <v>NO</v>
      </c>
      <c r="G1399" s="15" t="str">
        <f>VLOOKUP(A1399,'Medical Examinations'!A$1:F3734,6,0)</f>
        <v>NO</v>
      </c>
      <c r="H1399" s="15">
        <f>VLOOKUP(A1399,'Medical Examinations'!A$1:G3734,7,0)</f>
        <v>0</v>
      </c>
      <c r="I1399" t="str">
        <f>VLOOKUP(A1399,'Medical Examinations'!A$1:H3733,8,0)</f>
        <v>NO</v>
      </c>
      <c r="J1399" t="str">
        <f>VLOOKUP(A1399,'Medical Examinations'!A$1:J3734,10,0)</f>
        <v>Over Weight</v>
      </c>
      <c r="K1399" t="str">
        <f>VLOOKUP(A1399,'Medical Examinations'!A$1:K3733,11,0)</f>
        <v>Pre-Diabetes</v>
      </c>
      <c r="L1399" t="str">
        <f>VLOOKUP(A1399,'Hospitalisation Details'!A$1:L3741,12,0)</f>
        <v>15-Jun-1999</v>
      </c>
      <c r="M1399">
        <f>VLOOKUP(A1399,'Hospitalisation Details'!A$1:F3742,6,0)</f>
        <v>7642.05</v>
      </c>
      <c r="N1399" s="15" t="str">
        <f>VLOOKUP(A1399,'Hospitalisation Details'!A$1:G3741,7,0)</f>
        <v>tier - 2</v>
      </c>
      <c r="O1399" s="15" t="str">
        <f>VLOOKUP(A1399,'Hospitalisation Details'!A$1:H3742,8,0)</f>
        <v>tier - 2</v>
      </c>
      <c r="P1399" t="str">
        <f>VLOOKUP(A1399,'Hospitalisation Details'!A$1:I3742,9,0)</f>
        <v>R1026</v>
      </c>
      <c r="Q1399" s="15">
        <f>VLOOKUP(A1399,'Hospitalisation Details'!A$1:M3742,13,0)</f>
        <v>23</v>
      </c>
    </row>
    <row r="1400" spans="1:17" ht="15" x14ac:dyDescent="0.25">
      <c r="A1400" s="1" t="s">
        <v>972</v>
      </c>
      <c r="B1400" t="str">
        <f>VLOOKUP(A1400,'Customer Names'!A$1:D3735,4,0)</f>
        <v>Turgeon</v>
      </c>
      <c r="C1400">
        <f>VLOOKUP(A1400,'Medical Examinations'!A$1:B3735,2,0)</f>
        <v>29.48</v>
      </c>
      <c r="D1400">
        <f>VLOOKUP(A1400,'Medical Examinations'!A$1:C3736,3,0)</f>
        <v>4.91</v>
      </c>
      <c r="E1400" s="15" t="str">
        <f>VLOOKUP(A1400,'Medical Examinations'!A$1:D3735,4,0)</f>
        <v>NO</v>
      </c>
      <c r="F1400" s="15" t="str">
        <f>VLOOKUP(A1400,'Medical Examinations'!A$1:E3735,5,0)</f>
        <v>NO</v>
      </c>
      <c r="G1400" s="15" t="str">
        <f>VLOOKUP(A1400,'Medical Examinations'!A$1:F3735,6,0)</f>
        <v>NO</v>
      </c>
      <c r="H1400" s="15">
        <f>VLOOKUP(A1400,'Medical Examinations'!A$1:G3735,7,0)</f>
        <v>0</v>
      </c>
      <c r="I1400" t="str">
        <f>VLOOKUP(A1400,'Medical Examinations'!A$1:H3734,8,0)</f>
        <v>NO</v>
      </c>
      <c r="J1400" t="str">
        <f>VLOOKUP(A1400,'Medical Examinations'!A$1:J3735,10,0)</f>
        <v>Obesity</v>
      </c>
      <c r="K1400" t="str">
        <f>VLOOKUP(A1400,'Medical Examinations'!A$1:K3734,11,0)</f>
        <v>Normal</v>
      </c>
      <c r="L1400" t="str">
        <f>VLOOKUP(A1400,'Hospitalisation Details'!A$1:L3742,12,0)</f>
        <v>24-Jul-1980</v>
      </c>
      <c r="M1400">
        <f>VLOOKUP(A1400,'Hospitalisation Details'!A$1:F3743,6,0)</f>
        <v>7640.31</v>
      </c>
      <c r="N1400" s="15" t="str">
        <f>VLOOKUP(A1400,'Hospitalisation Details'!A$1:G3742,7,0)</f>
        <v>tier - 2</v>
      </c>
      <c r="O1400" s="15" t="str">
        <f>VLOOKUP(A1400,'Hospitalisation Details'!A$1:H3743,8,0)</f>
        <v>tier - 1</v>
      </c>
      <c r="P1400" t="str">
        <f>VLOOKUP(A1400,'Hospitalisation Details'!A$1:I3743,9,0)</f>
        <v>R1013</v>
      </c>
      <c r="Q1400" s="15">
        <f>VLOOKUP(A1400,'Hospitalisation Details'!A$1:M3743,13,0)</f>
        <v>42</v>
      </c>
    </row>
    <row r="1401" spans="1:17" ht="15" x14ac:dyDescent="0.25">
      <c r="A1401" s="1" t="s">
        <v>971</v>
      </c>
      <c r="B1401" t="str">
        <f>VLOOKUP(A1401,'Customer Names'!A$1:D3736,4,0)</f>
        <v>Deingenis</v>
      </c>
      <c r="C1401">
        <f>VLOOKUP(A1401,'Medical Examinations'!A$1:B3736,2,0)</f>
        <v>33.155000000000001</v>
      </c>
      <c r="D1401">
        <f>VLOOKUP(A1401,'Medical Examinations'!A$1:C3737,3,0)</f>
        <v>5.07</v>
      </c>
      <c r="E1401" s="15" t="str">
        <f>VLOOKUP(A1401,'Medical Examinations'!A$1:D3736,4,0)</f>
        <v>NO</v>
      </c>
      <c r="F1401" s="15" t="str">
        <f>VLOOKUP(A1401,'Medical Examinations'!A$1:E3736,5,0)</f>
        <v>NO</v>
      </c>
      <c r="G1401" s="15" t="str">
        <f>VLOOKUP(A1401,'Medical Examinations'!A$1:F3736,6,0)</f>
        <v>NO</v>
      </c>
      <c r="H1401" s="15">
        <f>VLOOKUP(A1401,'Medical Examinations'!A$1:G3736,7,0)</f>
        <v>0</v>
      </c>
      <c r="I1401" t="str">
        <f>VLOOKUP(A1401,'Medical Examinations'!A$1:H3735,8,0)</f>
        <v>NO</v>
      </c>
      <c r="J1401" t="str">
        <f>VLOOKUP(A1401,'Medical Examinations'!A$1:J3736,10,0)</f>
        <v>Obesity</v>
      </c>
      <c r="K1401" t="str">
        <f>VLOOKUP(A1401,'Medical Examinations'!A$1:K3735,11,0)</f>
        <v>Normal</v>
      </c>
      <c r="L1401" t="str">
        <f>VLOOKUP(A1401,'Hospitalisation Details'!A$1:L3743,12,0)</f>
        <v>20-Jun-1980</v>
      </c>
      <c r="M1401">
        <f>VLOOKUP(A1401,'Hospitalisation Details'!A$1:F3744,6,0)</f>
        <v>7639.42</v>
      </c>
      <c r="N1401" s="15" t="str">
        <f>VLOOKUP(A1401,'Hospitalisation Details'!A$1:G3743,7,0)</f>
        <v>tier - 2</v>
      </c>
      <c r="O1401" s="15" t="str">
        <f>VLOOKUP(A1401,'Hospitalisation Details'!A$1:H3744,8,0)</f>
        <v>tier - 2</v>
      </c>
      <c r="P1401" t="str">
        <f>VLOOKUP(A1401,'Hospitalisation Details'!A$1:I3744,9,0)</f>
        <v>R1024</v>
      </c>
      <c r="Q1401" s="15">
        <f>VLOOKUP(A1401,'Hospitalisation Details'!A$1:M3744,13,0)</f>
        <v>42</v>
      </c>
    </row>
    <row r="1402" spans="1:17" ht="15" x14ac:dyDescent="0.25">
      <c r="A1402" s="1" t="s">
        <v>970</v>
      </c>
      <c r="B1402" t="str">
        <f>VLOOKUP(A1402,'Customer Names'!A$1:D3737,4,0)</f>
        <v>Hodge</v>
      </c>
      <c r="C1402">
        <f>VLOOKUP(A1402,'Medical Examinations'!A$1:B3737,2,0)</f>
        <v>42.85</v>
      </c>
      <c r="D1402">
        <f>VLOOKUP(A1402,'Medical Examinations'!A$1:C3738,3,0)</f>
        <v>5.81</v>
      </c>
      <c r="E1402" s="15" t="str">
        <f>VLOOKUP(A1402,'Medical Examinations'!A$1:D3737,4,0)</f>
        <v>Yes</v>
      </c>
      <c r="F1402" s="15" t="str">
        <f>VLOOKUP(A1402,'Medical Examinations'!A$1:E3737,5,0)</f>
        <v>NO</v>
      </c>
      <c r="G1402" s="15" t="str">
        <f>VLOOKUP(A1402,'Medical Examinations'!A$1:F3737,6,0)</f>
        <v>NO</v>
      </c>
      <c r="H1402" s="15">
        <f>VLOOKUP(A1402,'Medical Examinations'!A$1:G3737,7,0)</f>
        <v>0</v>
      </c>
      <c r="I1402" t="str">
        <f>VLOOKUP(A1402,'Medical Examinations'!A$1:H3736,8,0)</f>
        <v>NO</v>
      </c>
      <c r="J1402" t="str">
        <f>VLOOKUP(A1402,'Medical Examinations'!A$1:J3737,10,0)</f>
        <v>Obesity</v>
      </c>
      <c r="K1402" t="str">
        <f>VLOOKUP(A1402,'Medical Examinations'!A$1:K3736,11,0)</f>
        <v>Pre-Diabetes</v>
      </c>
      <c r="L1402" t="str">
        <f>VLOOKUP(A1402,'Hospitalisation Details'!A$1:L3744,12,0)</f>
        <v>13-Dec-2001</v>
      </c>
      <c r="M1402">
        <f>VLOOKUP(A1402,'Hospitalisation Details'!A$1:F3745,6,0)</f>
        <v>7636.92</v>
      </c>
      <c r="N1402" s="15" t="str">
        <f>VLOOKUP(A1402,'Hospitalisation Details'!A$1:G3744,7,0)</f>
        <v>tier - 2</v>
      </c>
      <c r="O1402" s="15" t="str">
        <f>VLOOKUP(A1402,'Hospitalisation Details'!A$1:H3745,8,0)</f>
        <v>tier - 3</v>
      </c>
      <c r="P1402" t="str">
        <f>VLOOKUP(A1402,'Hospitalisation Details'!A$1:I3745,9,0)</f>
        <v>R1012</v>
      </c>
      <c r="Q1402" s="15">
        <f>VLOOKUP(A1402,'Hospitalisation Details'!A$1:M3745,13,0)</f>
        <v>21</v>
      </c>
    </row>
    <row r="1403" spans="1:17" ht="15" x14ac:dyDescent="0.25">
      <c r="A1403" s="1" t="s">
        <v>969</v>
      </c>
      <c r="B1403" t="str">
        <f>VLOOKUP(A1403,'Customer Names'!A$1:D3738,4,0)</f>
        <v>Gibbs</v>
      </c>
      <c r="C1403">
        <f>VLOOKUP(A1403,'Medical Examinations'!A$1:B3738,2,0)</f>
        <v>32.340000000000003</v>
      </c>
      <c r="D1403">
        <f>VLOOKUP(A1403,'Medical Examinations'!A$1:C3739,3,0)</f>
        <v>11.2</v>
      </c>
      <c r="E1403" s="15" t="str">
        <f>VLOOKUP(A1403,'Medical Examinations'!A$1:D3738,4,0)</f>
        <v>NO</v>
      </c>
      <c r="F1403" s="15" t="str">
        <f>VLOOKUP(A1403,'Medical Examinations'!A$1:E3738,5,0)</f>
        <v>NO</v>
      </c>
      <c r="G1403" s="15" t="str">
        <f>VLOOKUP(A1403,'Medical Examinations'!A$1:F3738,6,0)</f>
        <v>NO</v>
      </c>
      <c r="H1403" s="15">
        <f>VLOOKUP(A1403,'Medical Examinations'!A$1:G3738,7,0)</f>
        <v>0</v>
      </c>
      <c r="I1403" t="str">
        <f>VLOOKUP(A1403,'Medical Examinations'!A$1:H3737,8,0)</f>
        <v>NO</v>
      </c>
      <c r="J1403" t="str">
        <f>VLOOKUP(A1403,'Medical Examinations'!A$1:J3738,10,0)</f>
        <v>Over Weight</v>
      </c>
      <c r="K1403" t="str">
        <f>VLOOKUP(A1403,'Medical Examinations'!A$1:K3737,11,0)</f>
        <v>Diabetes</v>
      </c>
      <c r="L1403" t="str">
        <f>VLOOKUP(A1403,'Hospitalisation Details'!A$1:L3745,12,0)</f>
        <v>24-Aug-1978</v>
      </c>
      <c r="M1403">
        <f>VLOOKUP(A1403,'Hospitalisation Details'!A$1:F3746,6,0)</f>
        <v>7633.72</v>
      </c>
      <c r="N1403" s="15" t="str">
        <f>VLOOKUP(A1403,'Hospitalisation Details'!A$1:G3745,7,0)</f>
        <v>tier - 2</v>
      </c>
      <c r="O1403" s="15" t="str">
        <f>VLOOKUP(A1403,'Hospitalisation Details'!A$1:H3746,8,0)</f>
        <v>tier - 1</v>
      </c>
      <c r="P1403" t="str">
        <f>VLOOKUP(A1403,'Hospitalisation Details'!A$1:I3746,9,0)</f>
        <v>R1013</v>
      </c>
      <c r="Q1403" s="15">
        <f>VLOOKUP(A1403,'Hospitalisation Details'!A$1:M3746,13,0)</f>
        <v>44</v>
      </c>
    </row>
    <row r="1404" spans="1:17" ht="15" x14ac:dyDescent="0.25">
      <c r="A1404" s="1" t="s">
        <v>968</v>
      </c>
      <c r="B1404" t="str">
        <f>VLOOKUP(A1404,'Customer Names'!A$1:D3739,4,0)</f>
        <v>Trom</v>
      </c>
      <c r="C1404">
        <f>VLOOKUP(A1404,'Medical Examinations'!A$1:B3739,2,0)</f>
        <v>27.5</v>
      </c>
      <c r="D1404">
        <f>VLOOKUP(A1404,'Medical Examinations'!A$1:C3740,3,0)</f>
        <v>10.75</v>
      </c>
      <c r="E1404" s="15" t="str">
        <f>VLOOKUP(A1404,'Medical Examinations'!A$1:D3739,4,0)</f>
        <v>NO</v>
      </c>
      <c r="F1404" s="15" t="str">
        <f>VLOOKUP(A1404,'Medical Examinations'!A$1:E3739,5,0)</f>
        <v>NO</v>
      </c>
      <c r="G1404" s="15" t="str">
        <f>VLOOKUP(A1404,'Medical Examinations'!A$1:F3739,6,0)</f>
        <v>NO</v>
      </c>
      <c r="H1404" s="15">
        <f>VLOOKUP(A1404,'Medical Examinations'!A$1:G3739,7,0)</f>
        <v>0</v>
      </c>
      <c r="I1404" t="str">
        <f>VLOOKUP(A1404,'Medical Examinations'!A$1:H3738,8,0)</f>
        <v>NO</v>
      </c>
      <c r="J1404" t="str">
        <f>VLOOKUP(A1404,'Medical Examinations'!A$1:J3739,10,0)</f>
        <v>Over Weight</v>
      </c>
      <c r="K1404" t="str">
        <f>VLOOKUP(A1404,'Medical Examinations'!A$1:K3738,11,0)</f>
        <v>Diabetes</v>
      </c>
      <c r="L1404" t="str">
        <f>VLOOKUP(A1404,'Hospitalisation Details'!A$1:L3746,12,0)</f>
        <v>29-Nov-1978</v>
      </c>
      <c r="M1404">
        <f>VLOOKUP(A1404,'Hospitalisation Details'!A$1:F3747,6,0)</f>
        <v>7626.99</v>
      </c>
      <c r="N1404" s="15" t="str">
        <f>VLOOKUP(A1404,'Hospitalisation Details'!A$1:G3746,7,0)</f>
        <v>tier - 2</v>
      </c>
      <c r="O1404" s="15" t="str">
        <f>VLOOKUP(A1404,'Hospitalisation Details'!A$1:H3747,8,0)</f>
        <v>tier - 2</v>
      </c>
      <c r="P1404" t="str">
        <f>VLOOKUP(A1404,'Hospitalisation Details'!A$1:I3747,9,0)</f>
        <v>R1011</v>
      </c>
      <c r="Q1404" s="15">
        <f>VLOOKUP(A1404,'Hospitalisation Details'!A$1:M3747,13,0)</f>
        <v>44</v>
      </c>
    </row>
    <row r="1405" spans="1:17" ht="15" x14ac:dyDescent="0.25">
      <c r="A1405" s="1" t="s">
        <v>967</v>
      </c>
      <c r="B1405" t="str">
        <f>VLOOKUP(A1405,'Customer Names'!A$1:D3740,4,0)</f>
        <v>Sizer</v>
      </c>
      <c r="C1405">
        <f>VLOOKUP(A1405,'Medical Examinations'!A$1:B3740,2,0)</f>
        <v>25.8</v>
      </c>
      <c r="D1405">
        <f>VLOOKUP(A1405,'Medical Examinations'!A$1:C3741,3,0)</f>
        <v>7.8</v>
      </c>
      <c r="E1405" s="15" t="str">
        <f>VLOOKUP(A1405,'Medical Examinations'!A$1:D3740,4,0)</f>
        <v>NO</v>
      </c>
      <c r="F1405" s="15" t="str">
        <f>VLOOKUP(A1405,'Medical Examinations'!A$1:E3740,5,0)</f>
        <v>NO</v>
      </c>
      <c r="G1405" s="15" t="str">
        <f>VLOOKUP(A1405,'Medical Examinations'!A$1:F3740,6,0)</f>
        <v>NO</v>
      </c>
      <c r="H1405" s="15">
        <f>VLOOKUP(A1405,'Medical Examinations'!A$1:G3740,7,0)</f>
        <v>0</v>
      </c>
      <c r="I1405" t="str">
        <f>VLOOKUP(A1405,'Medical Examinations'!A$1:H3739,8,0)</f>
        <v>NO</v>
      </c>
      <c r="J1405" t="str">
        <f>VLOOKUP(A1405,'Medical Examinations'!A$1:J3740,10,0)</f>
        <v>Over Weight</v>
      </c>
      <c r="K1405" t="str">
        <f>VLOOKUP(A1405,'Medical Examinations'!A$1:K3739,11,0)</f>
        <v>Diabetes</v>
      </c>
      <c r="L1405" t="str">
        <f>VLOOKUP(A1405,'Hospitalisation Details'!A$1:L3747,12,0)</f>
        <v>6-Nov-1978</v>
      </c>
      <c r="M1405">
        <f>VLOOKUP(A1405,'Hospitalisation Details'!A$1:F3748,6,0)</f>
        <v>7624.63</v>
      </c>
      <c r="N1405" s="15" t="str">
        <f>VLOOKUP(A1405,'Hospitalisation Details'!A$1:G3747,7,0)</f>
        <v>tier - 2</v>
      </c>
      <c r="O1405" s="15" t="str">
        <f>VLOOKUP(A1405,'Hospitalisation Details'!A$1:H3748,8,0)</f>
        <v>tier - 1</v>
      </c>
      <c r="P1405" t="str">
        <f>VLOOKUP(A1405,'Hospitalisation Details'!A$1:I3748,9,0)</f>
        <v>R1011</v>
      </c>
      <c r="Q1405" s="15">
        <f>VLOOKUP(A1405,'Hospitalisation Details'!A$1:M3748,13,0)</f>
        <v>44</v>
      </c>
    </row>
    <row r="1406" spans="1:17" ht="15" x14ac:dyDescent="0.25">
      <c r="A1406" s="1" t="s">
        <v>966</v>
      </c>
      <c r="B1406" t="str">
        <f>VLOOKUP(A1406,'Customer Names'!A$1:D3741,4,0)</f>
        <v>Ellison</v>
      </c>
      <c r="C1406">
        <f>VLOOKUP(A1406,'Medical Examinations'!A$1:B3741,2,0)</f>
        <v>25</v>
      </c>
      <c r="D1406">
        <f>VLOOKUP(A1406,'Medical Examinations'!A$1:C3742,3,0)</f>
        <v>7.04</v>
      </c>
      <c r="E1406" s="15" t="str">
        <f>VLOOKUP(A1406,'Medical Examinations'!A$1:D3741,4,0)</f>
        <v>NO</v>
      </c>
      <c r="F1406" s="15" t="str">
        <f>VLOOKUP(A1406,'Medical Examinations'!A$1:E3741,5,0)</f>
        <v>NO</v>
      </c>
      <c r="G1406" s="15" t="str">
        <f>VLOOKUP(A1406,'Medical Examinations'!A$1:F3741,6,0)</f>
        <v>NO</v>
      </c>
      <c r="H1406" s="15">
        <f>VLOOKUP(A1406,'Medical Examinations'!A$1:G3741,7,0)</f>
        <v>0</v>
      </c>
      <c r="I1406" t="str">
        <f>VLOOKUP(A1406,'Medical Examinations'!A$1:H3740,8,0)</f>
        <v>NO</v>
      </c>
      <c r="J1406" t="str">
        <f>VLOOKUP(A1406,'Medical Examinations'!A$1:J3741,10,0)</f>
        <v>Obesity</v>
      </c>
      <c r="K1406" t="str">
        <f>VLOOKUP(A1406,'Medical Examinations'!A$1:K3740,11,0)</f>
        <v>Diabetes</v>
      </c>
      <c r="L1406" t="str">
        <f>VLOOKUP(A1406,'Hospitalisation Details'!A$1:L3748,12,0)</f>
        <v>28-Nov-1978</v>
      </c>
      <c r="M1406">
        <f>VLOOKUP(A1406,'Hospitalisation Details'!A$1:F3749,6,0)</f>
        <v>7623.52</v>
      </c>
      <c r="N1406" s="15" t="str">
        <f>VLOOKUP(A1406,'Hospitalisation Details'!A$1:G3748,7,0)</f>
        <v>tier - 2</v>
      </c>
      <c r="O1406" s="15" t="str">
        <f>VLOOKUP(A1406,'Hospitalisation Details'!A$1:H3749,8,0)</f>
        <v>tier - 1</v>
      </c>
      <c r="P1406" t="str">
        <f>VLOOKUP(A1406,'Hospitalisation Details'!A$1:I3749,9,0)</f>
        <v>R1011</v>
      </c>
      <c r="Q1406" s="15">
        <f>VLOOKUP(A1406,'Hospitalisation Details'!A$1:M3749,13,0)</f>
        <v>44</v>
      </c>
    </row>
    <row r="1407" spans="1:17" ht="15" x14ac:dyDescent="0.25">
      <c r="A1407" s="1" t="s">
        <v>965</v>
      </c>
      <c r="B1407" t="str">
        <f>VLOOKUP(A1407,'Customer Names'!A$1:D3742,4,0)</f>
        <v>Sulkowski</v>
      </c>
      <c r="C1407">
        <f>VLOOKUP(A1407,'Medical Examinations'!A$1:B3742,2,0)</f>
        <v>41.2</v>
      </c>
      <c r="D1407">
        <f>VLOOKUP(A1407,'Medical Examinations'!A$1:C3743,3,0)</f>
        <v>4.18</v>
      </c>
      <c r="E1407" s="15" t="str">
        <f>VLOOKUP(A1407,'Medical Examinations'!A$1:D3742,4,0)</f>
        <v>Yes</v>
      </c>
      <c r="F1407" s="15" t="str">
        <f>VLOOKUP(A1407,'Medical Examinations'!A$1:E3742,5,0)</f>
        <v>NO</v>
      </c>
      <c r="G1407" s="15" t="str">
        <f>VLOOKUP(A1407,'Medical Examinations'!A$1:F3742,6,0)</f>
        <v>NO</v>
      </c>
      <c r="H1407" s="15">
        <f>VLOOKUP(A1407,'Medical Examinations'!A$1:G3742,7,0)</f>
        <v>0</v>
      </c>
      <c r="I1407" t="str">
        <f>VLOOKUP(A1407,'Medical Examinations'!A$1:H3741,8,0)</f>
        <v>NO</v>
      </c>
      <c r="J1407" t="str">
        <f>VLOOKUP(A1407,'Medical Examinations'!A$1:J3742,10,0)</f>
        <v>UnderWeight</v>
      </c>
      <c r="K1407" t="str">
        <f>VLOOKUP(A1407,'Medical Examinations'!A$1:K3741,11,0)</f>
        <v>Normal</v>
      </c>
      <c r="L1407" t="str">
        <f>VLOOKUP(A1407,'Hospitalisation Details'!A$1:L3749,12,0)</f>
        <v>17-Sep-1996</v>
      </c>
      <c r="M1407">
        <f>VLOOKUP(A1407,'Hospitalisation Details'!A$1:F3750,6,0)</f>
        <v>7623.13</v>
      </c>
      <c r="N1407" s="15" t="str">
        <f>VLOOKUP(A1407,'Hospitalisation Details'!A$1:G3749,7,0)</f>
        <v>tier - 2</v>
      </c>
      <c r="O1407" s="15" t="str">
        <f>VLOOKUP(A1407,'Hospitalisation Details'!A$1:H3750,8,0)</f>
        <v>tier - 3</v>
      </c>
      <c r="P1407" t="str">
        <f>VLOOKUP(A1407,'Hospitalisation Details'!A$1:I3750,9,0)</f>
        <v>R1011</v>
      </c>
      <c r="Q1407" s="15">
        <f>VLOOKUP(A1407,'Hospitalisation Details'!A$1:M3750,13,0)</f>
        <v>26</v>
      </c>
    </row>
    <row r="1408" spans="1:17" ht="15" x14ac:dyDescent="0.25">
      <c r="A1408" s="1" t="s">
        <v>964</v>
      </c>
      <c r="B1408" t="str">
        <f>VLOOKUP(A1408,'Customer Names'!A$1:D3743,4,0)</f>
        <v>Maringo</v>
      </c>
      <c r="C1408">
        <f>VLOOKUP(A1408,'Medical Examinations'!A$1:B3743,2,0)</f>
        <v>17.78</v>
      </c>
      <c r="D1408">
        <f>VLOOKUP(A1408,'Medical Examinations'!A$1:C3744,3,0)</f>
        <v>8.19</v>
      </c>
      <c r="E1408" s="15" t="str">
        <f>VLOOKUP(A1408,'Medical Examinations'!A$1:D3743,4,0)</f>
        <v>NO</v>
      </c>
      <c r="F1408" s="15" t="str">
        <f>VLOOKUP(A1408,'Medical Examinations'!A$1:E3743,5,0)</f>
        <v>NO</v>
      </c>
      <c r="G1408" s="15" t="str">
        <f>VLOOKUP(A1408,'Medical Examinations'!A$1:F3743,6,0)</f>
        <v>NO</v>
      </c>
      <c r="H1408" s="15">
        <f>VLOOKUP(A1408,'Medical Examinations'!A$1:G3743,7,0)</f>
        <v>0</v>
      </c>
      <c r="I1408" t="str">
        <f>VLOOKUP(A1408,'Medical Examinations'!A$1:H3742,8,0)</f>
        <v>NO</v>
      </c>
      <c r="J1408" t="str">
        <f>VLOOKUP(A1408,'Medical Examinations'!A$1:J3743,10,0)</f>
        <v>Obesity</v>
      </c>
      <c r="K1408" t="str">
        <f>VLOOKUP(A1408,'Medical Examinations'!A$1:K3742,11,0)</f>
        <v>Diabetes</v>
      </c>
      <c r="L1408" t="str">
        <f>VLOOKUP(A1408,'Hospitalisation Details'!A$1:L3750,12,0)</f>
        <v>3-Jul-1968</v>
      </c>
      <c r="M1408">
        <f>VLOOKUP(A1408,'Hospitalisation Details'!A$1:F3751,6,0)</f>
        <v>7609.6</v>
      </c>
      <c r="N1408" s="15" t="str">
        <f>VLOOKUP(A1408,'Hospitalisation Details'!A$1:G3750,7,0)</f>
        <v>tier - 3</v>
      </c>
      <c r="O1408" s="15" t="str">
        <f>VLOOKUP(A1408,'Hospitalisation Details'!A$1:H3751,8,0)</f>
        <v>tier - 2</v>
      </c>
      <c r="P1408" t="str">
        <f>VLOOKUP(A1408,'Hospitalisation Details'!A$1:I3751,9,0)</f>
        <v>R1012</v>
      </c>
      <c r="Q1408" s="15">
        <f>VLOOKUP(A1408,'Hospitalisation Details'!A$1:M3751,13,0)</f>
        <v>54</v>
      </c>
    </row>
    <row r="1409" spans="1:17" ht="15" x14ac:dyDescent="0.25">
      <c r="A1409" s="1" t="s">
        <v>963</v>
      </c>
      <c r="B1409" t="str">
        <f>VLOOKUP(A1409,'Customer Names'!A$1:D3744,4,0)</f>
        <v>Lattin</v>
      </c>
      <c r="C1409">
        <f>VLOOKUP(A1409,'Medical Examinations'!A$1:B3744,2,0)</f>
        <v>40.119999999999997</v>
      </c>
      <c r="D1409">
        <f>VLOOKUP(A1409,'Medical Examinations'!A$1:C3745,3,0)</f>
        <v>6.22</v>
      </c>
      <c r="E1409" s="15" t="str">
        <f>VLOOKUP(A1409,'Medical Examinations'!A$1:D3744,4,0)</f>
        <v>Yes</v>
      </c>
      <c r="F1409" s="15" t="str">
        <f>VLOOKUP(A1409,'Medical Examinations'!A$1:E3744,5,0)</f>
        <v>NO</v>
      </c>
      <c r="G1409" s="15" t="str">
        <f>VLOOKUP(A1409,'Medical Examinations'!A$1:F3744,6,0)</f>
        <v>Yes</v>
      </c>
      <c r="H1409" s="15">
        <f>VLOOKUP(A1409,'Medical Examinations'!A$1:G3744,7,0)</f>
        <v>1</v>
      </c>
      <c r="I1409" t="str">
        <f>VLOOKUP(A1409,'Medical Examinations'!A$1:H3743,8,0)</f>
        <v>NO</v>
      </c>
      <c r="J1409" t="str">
        <f>VLOOKUP(A1409,'Medical Examinations'!A$1:J3744,10,0)</f>
        <v>NormalWeight</v>
      </c>
      <c r="K1409" t="str">
        <f>VLOOKUP(A1409,'Medical Examinations'!A$1:K3743,11,0)</f>
        <v>Pre-Diabetes</v>
      </c>
      <c r="L1409" t="str">
        <f>VLOOKUP(A1409,'Hospitalisation Details'!A$1:L3751,12,0)</f>
        <v>30-Sep-1997</v>
      </c>
      <c r="M1409">
        <f>VLOOKUP(A1409,'Hospitalisation Details'!A$1:F3752,6,0)</f>
        <v>7607.03</v>
      </c>
      <c r="N1409" s="15" t="str">
        <f>VLOOKUP(A1409,'Hospitalisation Details'!A$1:G3751,7,0)</f>
        <v>tier - 2</v>
      </c>
      <c r="O1409" s="15" t="str">
        <f>VLOOKUP(A1409,'Hospitalisation Details'!A$1:H3752,8,0)</f>
        <v>tier - 2</v>
      </c>
      <c r="P1409" t="str">
        <f>VLOOKUP(A1409,'Hospitalisation Details'!A$1:I3752,9,0)</f>
        <v>R1012</v>
      </c>
      <c r="Q1409" s="15">
        <f>VLOOKUP(A1409,'Hospitalisation Details'!A$1:M3752,13,0)</f>
        <v>25</v>
      </c>
    </row>
    <row r="1410" spans="1:17" ht="15" x14ac:dyDescent="0.25">
      <c r="A1410" s="1" t="s">
        <v>962</v>
      </c>
      <c r="B1410" t="str">
        <f>VLOOKUP(A1410,'Customer Names'!A$1:D3745,4,0)</f>
        <v>Deblander</v>
      </c>
      <c r="C1410">
        <f>VLOOKUP(A1410,'Medical Examinations'!A$1:B3745,2,0)</f>
        <v>19.350000000000001</v>
      </c>
      <c r="D1410">
        <f>VLOOKUP(A1410,'Medical Examinations'!A$1:C3746,3,0)</f>
        <v>8.2200000000000006</v>
      </c>
      <c r="E1410" s="15" t="str">
        <f>VLOOKUP(A1410,'Medical Examinations'!A$1:D3745,4,0)</f>
        <v>Yes</v>
      </c>
      <c r="F1410" s="15" t="str">
        <f>VLOOKUP(A1410,'Medical Examinations'!A$1:E3745,5,0)</f>
        <v>NO</v>
      </c>
      <c r="G1410" s="15" t="str">
        <f>VLOOKUP(A1410,'Medical Examinations'!A$1:F3745,6,0)</f>
        <v>NO</v>
      </c>
      <c r="H1410" s="15">
        <f>VLOOKUP(A1410,'Medical Examinations'!A$1:G3745,7,0)</f>
        <v>0</v>
      </c>
      <c r="I1410" t="str">
        <f>VLOOKUP(A1410,'Medical Examinations'!A$1:H3744,8,0)</f>
        <v>NO</v>
      </c>
      <c r="J1410" t="str">
        <f>VLOOKUP(A1410,'Medical Examinations'!A$1:J3745,10,0)</f>
        <v>Obesity</v>
      </c>
      <c r="K1410" t="str">
        <f>VLOOKUP(A1410,'Medical Examinations'!A$1:K3744,11,0)</f>
        <v>Diabetes</v>
      </c>
      <c r="L1410" t="str">
        <f>VLOOKUP(A1410,'Hospitalisation Details'!A$1:L3752,12,0)</f>
        <v>17-Jul-1967</v>
      </c>
      <c r="M1410">
        <f>VLOOKUP(A1410,'Hospitalisation Details'!A$1:F3753,6,0)</f>
        <v>7585.62</v>
      </c>
      <c r="N1410" s="15" t="str">
        <f>VLOOKUP(A1410,'Hospitalisation Details'!A$1:G3752,7,0)</f>
        <v>tier - 3</v>
      </c>
      <c r="O1410" s="15" t="str">
        <f>VLOOKUP(A1410,'Hospitalisation Details'!A$1:H3753,8,0)</f>
        <v>tier - 2</v>
      </c>
      <c r="P1410" t="str">
        <f>VLOOKUP(A1410,'Hospitalisation Details'!A$1:I3753,9,0)</f>
        <v>R1013</v>
      </c>
      <c r="Q1410" s="15">
        <f>VLOOKUP(A1410,'Hospitalisation Details'!A$1:M3753,13,0)</f>
        <v>55</v>
      </c>
    </row>
    <row r="1411" spans="1:17" ht="15" x14ac:dyDescent="0.25">
      <c r="A1411" s="1" t="s">
        <v>961</v>
      </c>
      <c r="B1411" t="str">
        <f>VLOOKUP(A1411,'Customer Names'!A$1:D3746,4,0)</f>
        <v>O'Neill</v>
      </c>
      <c r="C1411">
        <f>VLOOKUP(A1411,'Medical Examinations'!A$1:B3746,2,0)</f>
        <v>36.69</v>
      </c>
      <c r="D1411">
        <f>VLOOKUP(A1411,'Medical Examinations'!A$1:C3747,3,0)</f>
        <v>6.15</v>
      </c>
      <c r="E1411" s="15" t="str">
        <f>VLOOKUP(A1411,'Medical Examinations'!A$1:D3746,4,0)</f>
        <v>NO</v>
      </c>
      <c r="F1411" s="15" t="str">
        <f>VLOOKUP(A1411,'Medical Examinations'!A$1:E3746,5,0)</f>
        <v>NO</v>
      </c>
      <c r="G1411" s="15" t="str">
        <f>VLOOKUP(A1411,'Medical Examinations'!A$1:F3746,6,0)</f>
        <v>NO</v>
      </c>
      <c r="H1411" s="15">
        <f>VLOOKUP(A1411,'Medical Examinations'!A$1:G3746,7,0)</f>
        <v>0</v>
      </c>
      <c r="I1411" t="str">
        <f>VLOOKUP(A1411,'Medical Examinations'!A$1:H3745,8,0)</f>
        <v>NO</v>
      </c>
      <c r="J1411" t="str">
        <f>VLOOKUP(A1411,'Medical Examinations'!A$1:J3746,10,0)</f>
        <v>Over Weight</v>
      </c>
      <c r="K1411" t="str">
        <f>VLOOKUP(A1411,'Medical Examinations'!A$1:K3745,11,0)</f>
        <v>Pre-Diabetes</v>
      </c>
      <c r="L1411" t="str">
        <f>VLOOKUP(A1411,'Hospitalisation Details'!A$1:L3753,12,0)</f>
        <v>14-Aug-1994</v>
      </c>
      <c r="M1411">
        <f>VLOOKUP(A1411,'Hospitalisation Details'!A$1:F3754,6,0)</f>
        <v>7567.13</v>
      </c>
      <c r="N1411" s="15" t="str">
        <f>VLOOKUP(A1411,'Hospitalisation Details'!A$1:G3753,7,0)</f>
        <v>tier - 2</v>
      </c>
      <c r="O1411" s="15" t="str">
        <f>VLOOKUP(A1411,'Hospitalisation Details'!A$1:H3754,8,0)</f>
        <v>tier - 2</v>
      </c>
      <c r="P1411" t="str">
        <f>VLOOKUP(A1411,'Hospitalisation Details'!A$1:I3754,9,0)</f>
        <v>R1021</v>
      </c>
      <c r="Q1411" s="15">
        <f>VLOOKUP(A1411,'Hospitalisation Details'!A$1:M3754,13,0)</f>
        <v>28</v>
      </c>
    </row>
    <row r="1412" spans="1:17" ht="15" x14ac:dyDescent="0.25">
      <c r="A1412" s="1" t="s">
        <v>960</v>
      </c>
      <c r="B1412" t="str">
        <f>VLOOKUP(A1412,'Customer Names'!A$1:D3747,4,0)</f>
        <v>Davis</v>
      </c>
      <c r="C1412">
        <f>VLOOKUP(A1412,'Medical Examinations'!A$1:B3747,2,0)</f>
        <v>28.51</v>
      </c>
      <c r="D1412">
        <f>VLOOKUP(A1412,'Medical Examinations'!A$1:C3748,3,0)</f>
        <v>5.65</v>
      </c>
      <c r="E1412" s="15" t="str">
        <f>VLOOKUP(A1412,'Medical Examinations'!A$1:D3747,4,0)</f>
        <v>Yes</v>
      </c>
      <c r="F1412" s="15" t="str">
        <f>VLOOKUP(A1412,'Medical Examinations'!A$1:E3747,5,0)</f>
        <v>NO</v>
      </c>
      <c r="G1412" s="15" t="str">
        <f>VLOOKUP(A1412,'Medical Examinations'!A$1:F3747,6,0)</f>
        <v>NO</v>
      </c>
      <c r="H1412" s="15">
        <f>VLOOKUP(A1412,'Medical Examinations'!A$1:G3747,7,0)</f>
        <v>1</v>
      </c>
      <c r="I1412" t="str">
        <f>VLOOKUP(A1412,'Medical Examinations'!A$1:H3746,8,0)</f>
        <v>NO</v>
      </c>
      <c r="J1412" t="str">
        <f>VLOOKUP(A1412,'Medical Examinations'!A$1:J3747,10,0)</f>
        <v>Obesity</v>
      </c>
      <c r="K1412" t="str">
        <f>VLOOKUP(A1412,'Medical Examinations'!A$1:K3746,11,0)</f>
        <v>Normal</v>
      </c>
      <c r="L1412" t="str">
        <f>VLOOKUP(A1412,'Hospitalisation Details'!A$1:L3754,12,0)</f>
        <v>15-Dec-1988</v>
      </c>
      <c r="M1412">
        <f>VLOOKUP(A1412,'Hospitalisation Details'!A$1:F3755,6,0)</f>
        <v>7538.52</v>
      </c>
      <c r="N1412" s="15" t="str">
        <f>VLOOKUP(A1412,'Hospitalisation Details'!A$1:G3754,7,0)</f>
        <v>tier - 2</v>
      </c>
      <c r="O1412" s="15" t="str">
        <f>VLOOKUP(A1412,'Hospitalisation Details'!A$1:H3755,8,0)</f>
        <v>tier - 2</v>
      </c>
      <c r="P1412" t="str">
        <f>VLOOKUP(A1412,'Hospitalisation Details'!A$1:I3755,9,0)</f>
        <v>R1012</v>
      </c>
      <c r="Q1412" s="15">
        <f>VLOOKUP(A1412,'Hospitalisation Details'!A$1:M3755,13,0)</f>
        <v>34</v>
      </c>
    </row>
    <row r="1413" spans="1:17" ht="15" x14ac:dyDescent="0.25">
      <c r="A1413" s="1" t="s">
        <v>959</v>
      </c>
      <c r="B1413" t="str">
        <f>VLOOKUP(A1413,'Customer Names'!A$1:D3748,4,0)</f>
        <v>Stanek</v>
      </c>
      <c r="C1413">
        <f>VLOOKUP(A1413,'Medical Examinations'!A$1:B3748,2,0)</f>
        <v>30.21</v>
      </c>
      <c r="D1413">
        <f>VLOOKUP(A1413,'Medical Examinations'!A$1:C3749,3,0)</f>
        <v>5.5</v>
      </c>
      <c r="E1413" s="15" t="str">
        <f>VLOOKUP(A1413,'Medical Examinations'!A$1:D3748,4,0)</f>
        <v>NO</v>
      </c>
      <c r="F1413" s="15" t="str">
        <f>VLOOKUP(A1413,'Medical Examinations'!A$1:E3748,5,0)</f>
        <v>NO</v>
      </c>
      <c r="G1413" s="15" t="str">
        <f>VLOOKUP(A1413,'Medical Examinations'!A$1:F3748,6,0)</f>
        <v>NO</v>
      </c>
      <c r="H1413" s="15">
        <f>VLOOKUP(A1413,'Medical Examinations'!A$1:G3748,7,0)</f>
        <v>1</v>
      </c>
      <c r="I1413" t="str">
        <f>VLOOKUP(A1413,'Medical Examinations'!A$1:H3747,8,0)</f>
        <v>NO</v>
      </c>
      <c r="J1413" t="str">
        <f>VLOOKUP(A1413,'Medical Examinations'!A$1:J3748,10,0)</f>
        <v>NormalWeight</v>
      </c>
      <c r="K1413" t="str">
        <f>VLOOKUP(A1413,'Medical Examinations'!A$1:K3747,11,0)</f>
        <v>Normal</v>
      </c>
      <c r="L1413" t="str">
        <f>VLOOKUP(A1413,'Hospitalisation Details'!A$1:L3755,12,0)</f>
        <v>22-Aug-1984</v>
      </c>
      <c r="M1413">
        <f>VLOOKUP(A1413,'Hospitalisation Details'!A$1:F3756,6,0)</f>
        <v>7537.16</v>
      </c>
      <c r="N1413" s="15" t="str">
        <f>VLOOKUP(A1413,'Hospitalisation Details'!A$1:G3755,7,0)</f>
        <v>tier - 2</v>
      </c>
      <c r="O1413" s="15" t="str">
        <f>VLOOKUP(A1413,'Hospitalisation Details'!A$1:H3756,8,0)</f>
        <v>tier - 2</v>
      </c>
      <c r="P1413" t="str">
        <f>VLOOKUP(A1413,'Hospitalisation Details'!A$1:I3756,9,0)</f>
        <v>R1012</v>
      </c>
      <c r="Q1413" s="15">
        <f>VLOOKUP(A1413,'Hospitalisation Details'!A$1:M3756,13,0)</f>
        <v>38</v>
      </c>
    </row>
    <row r="1414" spans="1:17" ht="15" x14ac:dyDescent="0.25">
      <c r="A1414" s="1" t="s">
        <v>958</v>
      </c>
      <c r="B1414" t="str">
        <f>VLOOKUP(A1414,'Customer Names'!A$1:D3749,4,0)</f>
        <v>Harris</v>
      </c>
      <c r="C1414">
        <f>VLOOKUP(A1414,'Medical Examinations'!A$1:B3749,2,0)</f>
        <v>24.33</v>
      </c>
      <c r="D1414">
        <f>VLOOKUP(A1414,'Medical Examinations'!A$1:C3750,3,0)</f>
        <v>8</v>
      </c>
      <c r="E1414" s="15" t="str">
        <f>VLOOKUP(A1414,'Medical Examinations'!A$1:D3749,4,0)</f>
        <v>NO</v>
      </c>
      <c r="F1414" s="15" t="str">
        <f>VLOOKUP(A1414,'Medical Examinations'!A$1:E3749,5,0)</f>
        <v>NO</v>
      </c>
      <c r="G1414" s="15" t="str">
        <f>VLOOKUP(A1414,'Medical Examinations'!A$1:F3749,6,0)</f>
        <v>NO</v>
      </c>
      <c r="H1414" s="15">
        <f>VLOOKUP(A1414,'Medical Examinations'!A$1:G3749,7,0)</f>
        <v>0</v>
      </c>
      <c r="I1414" t="str">
        <f>VLOOKUP(A1414,'Medical Examinations'!A$1:H3748,8,0)</f>
        <v>NO</v>
      </c>
      <c r="J1414" t="str">
        <f>VLOOKUP(A1414,'Medical Examinations'!A$1:J3749,10,0)</f>
        <v>NormalWeight</v>
      </c>
      <c r="K1414" t="str">
        <f>VLOOKUP(A1414,'Medical Examinations'!A$1:K3748,11,0)</f>
        <v>Diabetes</v>
      </c>
      <c r="L1414" t="str">
        <f>VLOOKUP(A1414,'Hospitalisation Details'!A$1:L3756,12,0)</f>
        <v>14-Dec-1978</v>
      </c>
      <c r="M1414">
        <f>VLOOKUP(A1414,'Hospitalisation Details'!A$1:F3757,6,0)</f>
        <v>7531.7</v>
      </c>
      <c r="N1414" s="15" t="str">
        <f>VLOOKUP(A1414,'Hospitalisation Details'!A$1:G3756,7,0)</f>
        <v>tier - 2</v>
      </c>
      <c r="O1414" s="15" t="str">
        <f>VLOOKUP(A1414,'Hospitalisation Details'!A$1:H3757,8,0)</f>
        <v>tier - 1</v>
      </c>
      <c r="P1414" t="str">
        <f>VLOOKUP(A1414,'Hospitalisation Details'!A$1:I3757,9,0)</f>
        <v>R1013</v>
      </c>
      <c r="Q1414" s="15">
        <f>VLOOKUP(A1414,'Hospitalisation Details'!A$1:M3757,13,0)</f>
        <v>44</v>
      </c>
    </row>
    <row r="1415" spans="1:17" ht="15" x14ac:dyDescent="0.25">
      <c r="A1415" s="1" t="s">
        <v>957</v>
      </c>
      <c r="B1415" t="str">
        <f>VLOOKUP(A1415,'Customer Names'!A$1:D3750,4,0)</f>
        <v>Manning</v>
      </c>
      <c r="C1415">
        <f>VLOOKUP(A1415,'Medical Examinations'!A$1:B3750,2,0)</f>
        <v>19.855</v>
      </c>
      <c r="D1415">
        <f>VLOOKUP(A1415,'Medical Examinations'!A$1:C3751,3,0)</f>
        <v>5.71</v>
      </c>
      <c r="E1415" s="15" t="str">
        <f>VLOOKUP(A1415,'Medical Examinations'!A$1:D3750,4,0)</f>
        <v>Yes</v>
      </c>
      <c r="F1415" s="15" t="str">
        <f>VLOOKUP(A1415,'Medical Examinations'!A$1:E3750,5,0)</f>
        <v>NO</v>
      </c>
      <c r="G1415" s="15" t="str">
        <f>VLOOKUP(A1415,'Medical Examinations'!A$1:F3750,6,0)</f>
        <v>NO</v>
      </c>
      <c r="H1415" s="15">
        <f>VLOOKUP(A1415,'Medical Examinations'!A$1:G3750,7,0)</f>
        <v>0</v>
      </c>
      <c r="I1415" t="str">
        <f>VLOOKUP(A1415,'Medical Examinations'!A$1:H3749,8,0)</f>
        <v>NO</v>
      </c>
      <c r="J1415" t="str">
        <f>VLOOKUP(A1415,'Medical Examinations'!A$1:J3750,10,0)</f>
        <v>Over Weight</v>
      </c>
      <c r="K1415" t="str">
        <f>VLOOKUP(A1415,'Medical Examinations'!A$1:K3749,11,0)</f>
        <v>Pre-Diabetes</v>
      </c>
      <c r="L1415" t="str">
        <f>VLOOKUP(A1415,'Hospitalisation Details'!A$1:L3757,12,0)</f>
        <v>10-Oct-1976</v>
      </c>
      <c r="M1415">
        <f>VLOOKUP(A1415,'Hospitalisation Details'!A$1:F3758,6,0)</f>
        <v>7526.71</v>
      </c>
      <c r="N1415" s="15" t="str">
        <f>VLOOKUP(A1415,'Hospitalisation Details'!A$1:G3757,7,0)</f>
        <v>tier - 3</v>
      </c>
      <c r="O1415" s="15" t="str">
        <f>VLOOKUP(A1415,'Hospitalisation Details'!A$1:H3758,8,0)</f>
        <v>tier - 1</v>
      </c>
      <c r="P1415" t="str">
        <f>VLOOKUP(A1415,'Hospitalisation Details'!A$1:I3758,9,0)</f>
        <v>R1012</v>
      </c>
      <c r="Q1415" s="15">
        <f>VLOOKUP(A1415,'Hospitalisation Details'!A$1:M3758,13,0)</f>
        <v>46</v>
      </c>
    </row>
    <row r="1416" spans="1:17" ht="15" x14ac:dyDescent="0.25">
      <c r="A1416" s="1" t="s">
        <v>956</v>
      </c>
      <c r="B1416" t="str">
        <f>VLOOKUP(A1416,'Customer Names'!A$1:D3751,4,0)</f>
        <v>Barrera Munoz</v>
      </c>
      <c r="C1416">
        <f>VLOOKUP(A1416,'Medical Examinations'!A$1:B3751,2,0)</f>
        <v>25.364999999999998</v>
      </c>
      <c r="D1416">
        <f>VLOOKUP(A1416,'Medical Examinations'!A$1:C3752,3,0)</f>
        <v>11.71</v>
      </c>
      <c r="E1416" s="15" t="str">
        <f>VLOOKUP(A1416,'Medical Examinations'!A$1:D3751,4,0)</f>
        <v>NO</v>
      </c>
      <c r="F1416" s="15" t="str">
        <f>VLOOKUP(A1416,'Medical Examinations'!A$1:E3751,5,0)</f>
        <v>NO</v>
      </c>
      <c r="G1416" s="15" t="str">
        <f>VLOOKUP(A1416,'Medical Examinations'!A$1:F3751,6,0)</f>
        <v>NO</v>
      </c>
      <c r="H1416" s="15">
        <f>VLOOKUP(A1416,'Medical Examinations'!A$1:G3751,7,0)</f>
        <v>0</v>
      </c>
      <c r="I1416" t="str">
        <f>VLOOKUP(A1416,'Medical Examinations'!A$1:H3750,8,0)</f>
        <v>NO</v>
      </c>
      <c r="J1416" t="str">
        <f>VLOOKUP(A1416,'Medical Examinations'!A$1:J3751,10,0)</f>
        <v>Over Weight</v>
      </c>
      <c r="K1416" t="str">
        <f>VLOOKUP(A1416,'Medical Examinations'!A$1:K3750,11,0)</f>
        <v>Diabetes</v>
      </c>
      <c r="L1416" t="str">
        <f>VLOOKUP(A1416,'Hospitalisation Details'!A$1:L3758,12,0)</f>
        <v>18-Oct-1978</v>
      </c>
      <c r="M1416">
        <f>VLOOKUP(A1416,'Hospitalisation Details'!A$1:F3759,6,0)</f>
        <v>7518.03</v>
      </c>
      <c r="N1416" s="15" t="str">
        <f>VLOOKUP(A1416,'Hospitalisation Details'!A$1:G3758,7,0)</f>
        <v>tier - 2</v>
      </c>
      <c r="O1416" s="15" t="str">
        <f>VLOOKUP(A1416,'Hospitalisation Details'!A$1:H3759,8,0)</f>
        <v>tier - 3</v>
      </c>
      <c r="P1416" t="str">
        <f>VLOOKUP(A1416,'Hospitalisation Details'!A$1:I3759,9,0)</f>
        <v>R1012</v>
      </c>
      <c r="Q1416" s="15">
        <f>VLOOKUP(A1416,'Hospitalisation Details'!A$1:M3759,13,0)</f>
        <v>44</v>
      </c>
    </row>
    <row r="1417" spans="1:17" ht="15" x14ac:dyDescent="0.25">
      <c r="A1417" s="1" t="s">
        <v>955</v>
      </c>
      <c r="B1417" t="str">
        <f>VLOOKUP(A1417,'Customer Names'!A$1:D3752,4,0)</f>
        <v>Schauwaers</v>
      </c>
      <c r="C1417">
        <f>VLOOKUP(A1417,'Medical Examinations'!A$1:B3752,2,0)</f>
        <v>29.6</v>
      </c>
      <c r="D1417">
        <f>VLOOKUP(A1417,'Medical Examinations'!A$1:C3753,3,0)</f>
        <v>6.17</v>
      </c>
      <c r="E1417" s="15" t="str">
        <f>VLOOKUP(A1417,'Medical Examinations'!A$1:D3752,4,0)</f>
        <v>Yes</v>
      </c>
      <c r="F1417" s="15" t="str">
        <f>VLOOKUP(A1417,'Medical Examinations'!A$1:E3752,5,0)</f>
        <v>NO</v>
      </c>
      <c r="G1417" s="15" t="str">
        <f>VLOOKUP(A1417,'Medical Examinations'!A$1:F3752,6,0)</f>
        <v>Yes</v>
      </c>
      <c r="H1417" s="15">
        <f>VLOOKUP(A1417,'Medical Examinations'!A$1:G3752,7,0)</f>
        <v>1</v>
      </c>
      <c r="I1417" t="str">
        <f>VLOOKUP(A1417,'Medical Examinations'!A$1:H3751,8,0)</f>
        <v>NO</v>
      </c>
      <c r="J1417" t="str">
        <f>VLOOKUP(A1417,'Medical Examinations'!A$1:J3752,10,0)</f>
        <v>Obesity</v>
      </c>
      <c r="K1417" t="str">
        <f>VLOOKUP(A1417,'Medical Examinations'!A$1:K3751,11,0)</f>
        <v>Pre-Diabetes</v>
      </c>
      <c r="L1417" t="str">
        <f>VLOOKUP(A1417,'Hospitalisation Details'!A$1:L3759,12,0)</f>
        <v>10-Jul-1983</v>
      </c>
      <c r="M1417">
        <f>VLOOKUP(A1417,'Hospitalisation Details'!A$1:F3760,6,0)</f>
        <v>7512.27</v>
      </c>
      <c r="N1417" s="15" t="str">
        <f>VLOOKUP(A1417,'Hospitalisation Details'!A$1:G3759,7,0)</f>
        <v>tier - 3</v>
      </c>
      <c r="O1417" s="15" t="str">
        <f>VLOOKUP(A1417,'Hospitalisation Details'!A$1:H3760,8,0)</f>
        <v>tier - 2</v>
      </c>
      <c r="P1417" t="str">
        <f>VLOOKUP(A1417,'Hospitalisation Details'!A$1:I3760,9,0)</f>
        <v>R1011</v>
      </c>
      <c r="Q1417" s="15">
        <f>VLOOKUP(A1417,'Hospitalisation Details'!A$1:M3760,13,0)</f>
        <v>39</v>
      </c>
    </row>
    <row r="1418" spans="1:17" ht="15" x14ac:dyDescent="0.25">
      <c r="A1418" s="1" t="s">
        <v>954</v>
      </c>
      <c r="B1418" t="str">
        <f>VLOOKUP(A1418,'Customer Names'!A$1:D3753,4,0)</f>
        <v>Hartman</v>
      </c>
      <c r="C1418">
        <f>VLOOKUP(A1418,'Medical Examinations'!A$1:B3753,2,0)</f>
        <v>39.43</v>
      </c>
      <c r="D1418">
        <f>VLOOKUP(A1418,'Medical Examinations'!A$1:C3754,3,0)</f>
        <v>6.1</v>
      </c>
      <c r="E1418" s="15" t="str">
        <f>VLOOKUP(A1418,'Medical Examinations'!A$1:D3753,4,0)</f>
        <v>Yes</v>
      </c>
      <c r="F1418" s="15" t="str">
        <f>VLOOKUP(A1418,'Medical Examinations'!A$1:E3753,5,0)</f>
        <v>NO</v>
      </c>
      <c r="G1418" s="15" t="str">
        <f>VLOOKUP(A1418,'Medical Examinations'!A$1:F3753,6,0)</f>
        <v>Yes</v>
      </c>
      <c r="H1418" s="15">
        <f>VLOOKUP(A1418,'Medical Examinations'!A$1:G3753,7,0)</f>
        <v>1</v>
      </c>
      <c r="I1418" t="str">
        <f>VLOOKUP(A1418,'Medical Examinations'!A$1:H3752,8,0)</f>
        <v>NO</v>
      </c>
      <c r="J1418" t="str">
        <f>VLOOKUP(A1418,'Medical Examinations'!A$1:J3753,10,0)</f>
        <v>Over Weight</v>
      </c>
      <c r="K1418" t="str">
        <f>VLOOKUP(A1418,'Medical Examinations'!A$1:K3752,11,0)</f>
        <v>Pre-Diabetes</v>
      </c>
      <c r="L1418" t="str">
        <f>VLOOKUP(A1418,'Hospitalisation Details'!A$1:L3760,12,0)</f>
        <v>28-Oct-1997</v>
      </c>
      <c r="M1418">
        <f>VLOOKUP(A1418,'Hospitalisation Details'!A$1:F3761,6,0)</f>
        <v>7504.3</v>
      </c>
      <c r="N1418" s="15" t="str">
        <f>VLOOKUP(A1418,'Hospitalisation Details'!A$1:G3760,7,0)</f>
        <v>tier - 2</v>
      </c>
      <c r="O1418" s="15" t="str">
        <f>VLOOKUP(A1418,'Hospitalisation Details'!A$1:H3761,8,0)</f>
        <v>tier - 1</v>
      </c>
      <c r="P1418" t="str">
        <f>VLOOKUP(A1418,'Hospitalisation Details'!A$1:I3761,9,0)</f>
        <v>R1012</v>
      </c>
      <c r="Q1418" s="15">
        <f>VLOOKUP(A1418,'Hospitalisation Details'!A$1:M3761,13,0)</f>
        <v>25</v>
      </c>
    </row>
    <row r="1419" spans="1:17" ht="15" x14ac:dyDescent="0.25">
      <c r="A1419" s="1" t="s">
        <v>953</v>
      </c>
      <c r="B1419" t="str">
        <f>VLOOKUP(A1419,'Customer Names'!A$1:D3754,4,0)</f>
        <v>Fire</v>
      </c>
      <c r="C1419">
        <f>VLOOKUP(A1419,'Medical Examinations'!A$1:B3754,2,0)</f>
        <v>27.34</v>
      </c>
      <c r="D1419">
        <f>VLOOKUP(A1419,'Medical Examinations'!A$1:C3755,3,0)</f>
        <v>5.19</v>
      </c>
      <c r="E1419" s="15" t="str">
        <f>VLOOKUP(A1419,'Medical Examinations'!A$1:D3754,4,0)</f>
        <v>Yes</v>
      </c>
      <c r="F1419" s="15" t="str">
        <f>VLOOKUP(A1419,'Medical Examinations'!A$1:E3754,5,0)</f>
        <v>NO</v>
      </c>
      <c r="G1419" s="15" t="str">
        <f>VLOOKUP(A1419,'Medical Examinations'!A$1:F3754,6,0)</f>
        <v>NO</v>
      </c>
      <c r="H1419" s="15">
        <f>VLOOKUP(A1419,'Medical Examinations'!A$1:G3754,7,0)</f>
        <v>1</v>
      </c>
      <c r="I1419" t="str">
        <f>VLOOKUP(A1419,'Medical Examinations'!A$1:H3753,8,0)</f>
        <v>NO</v>
      </c>
      <c r="J1419" t="str">
        <f>VLOOKUP(A1419,'Medical Examinations'!A$1:J3754,10,0)</f>
        <v>Obesity</v>
      </c>
      <c r="K1419" t="str">
        <f>VLOOKUP(A1419,'Medical Examinations'!A$1:K3753,11,0)</f>
        <v>Normal</v>
      </c>
      <c r="L1419" t="str">
        <f>VLOOKUP(A1419,'Hospitalisation Details'!A$1:L3761,12,0)</f>
        <v>15-Dec-1988</v>
      </c>
      <c r="M1419">
        <f>VLOOKUP(A1419,'Hospitalisation Details'!A$1:F3762,6,0)</f>
        <v>7494.63</v>
      </c>
      <c r="N1419" s="15" t="str">
        <f>VLOOKUP(A1419,'Hospitalisation Details'!A$1:G3761,7,0)</f>
        <v>tier - 2</v>
      </c>
      <c r="O1419" s="15" t="str">
        <f>VLOOKUP(A1419,'Hospitalisation Details'!A$1:H3762,8,0)</f>
        <v>tier - 3</v>
      </c>
      <c r="P1419" t="str">
        <f>VLOOKUP(A1419,'Hospitalisation Details'!A$1:I3762,9,0)</f>
        <v>R1025</v>
      </c>
      <c r="Q1419" s="15">
        <f>VLOOKUP(A1419,'Hospitalisation Details'!A$1:M3762,13,0)</f>
        <v>34</v>
      </c>
    </row>
    <row r="1420" spans="1:17" ht="15" x14ac:dyDescent="0.25">
      <c r="A1420" s="1" t="s">
        <v>952</v>
      </c>
      <c r="B1420" t="str">
        <f>VLOOKUP(A1420,'Customer Names'!A$1:D3755,4,0)</f>
        <v>Waliaula</v>
      </c>
      <c r="C1420">
        <f>VLOOKUP(A1420,'Medical Examinations'!A$1:B3755,2,0)</f>
        <v>39.01</v>
      </c>
      <c r="D1420">
        <f>VLOOKUP(A1420,'Medical Examinations'!A$1:C3756,3,0)</f>
        <v>5.37</v>
      </c>
      <c r="E1420" s="15" t="str">
        <f>VLOOKUP(A1420,'Medical Examinations'!A$1:D3755,4,0)</f>
        <v>Yes</v>
      </c>
      <c r="F1420" s="15" t="str">
        <f>VLOOKUP(A1420,'Medical Examinations'!A$1:E3755,5,0)</f>
        <v>NO</v>
      </c>
      <c r="G1420" s="15" t="str">
        <f>VLOOKUP(A1420,'Medical Examinations'!A$1:F3755,6,0)</f>
        <v>NO</v>
      </c>
      <c r="H1420" s="15">
        <f>VLOOKUP(A1420,'Medical Examinations'!A$1:G3755,7,0)</f>
        <v>0</v>
      </c>
      <c r="I1420" t="str">
        <f>VLOOKUP(A1420,'Medical Examinations'!A$1:H3754,8,0)</f>
        <v>NO</v>
      </c>
      <c r="J1420" t="str">
        <f>VLOOKUP(A1420,'Medical Examinations'!A$1:J3755,10,0)</f>
        <v>NormalWeight</v>
      </c>
      <c r="K1420" t="str">
        <f>VLOOKUP(A1420,'Medical Examinations'!A$1:K3754,11,0)</f>
        <v>Normal</v>
      </c>
      <c r="L1420" t="str">
        <f>VLOOKUP(A1420,'Hospitalisation Details'!A$1:L3762,12,0)</f>
        <v>14-Jun-1996</v>
      </c>
      <c r="M1420">
        <f>VLOOKUP(A1420,'Hospitalisation Details'!A$1:F3763,6,0)</f>
        <v>7487.38</v>
      </c>
      <c r="N1420" s="15" t="str">
        <f>VLOOKUP(A1420,'Hospitalisation Details'!A$1:G3762,7,0)</f>
        <v>tier - 2</v>
      </c>
      <c r="O1420" s="15" t="str">
        <f>VLOOKUP(A1420,'Hospitalisation Details'!A$1:H3763,8,0)</f>
        <v>tier - 3</v>
      </c>
      <c r="P1420" t="str">
        <f>VLOOKUP(A1420,'Hospitalisation Details'!A$1:I3763,9,0)</f>
        <v>R1012</v>
      </c>
      <c r="Q1420" s="15">
        <f>VLOOKUP(A1420,'Hospitalisation Details'!A$1:M3763,13,0)</f>
        <v>26</v>
      </c>
    </row>
    <row r="1421" spans="1:17" ht="15" x14ac:dyDescent="0.25">
      <c r="A1421" s="1" t="s">
        <v>951</v>
      </c>
      <c r="B1421" t="str">
        <f>VLOOKUP(A1421,'Customer Names'!A$1:D3756,4,0)</f>
        <v>Blackshear</v>
      </c>
      <c r="C1421">
        <f>VLOOKUP(A1421,'Medical Examinations'!A$1:B3756,2,0)</f>
        <v>18.989999999999998</v>
      </c>
      <c r="D1421">
        <f>VLOOKUP(A1421,'Medical Examinations'!A$1:C3757,3,0)</f>
        <v>10.82</v>
      </c>
      <c r="E1421" s="15" t="str">
        <f>VLOOKUP(A1421,'Medical Examinations'!A$1:D3756,4,0)</f>
        <v>Yes</v>
      </c>
      <c r="F1421" s="15" t="str">
        <f>VLOOKUP(A1421,'Medical Examinations'!A$1:E3756,5,0)</f>
        <v>NO</v>
      </c>
      <c r="G1421" s="15" t="str">
        <f>VLOOKUP(A1421,'Medical Examinations'!A$1:F3756,6,0)</f>
        <v>NO</v>
      </c>
      <c r="H1421" s="15">
        <f>VLOOKUP(A1421,'Medical Examinations'!A$1:G3756,7,0)</f>
        <v>0</v>
      </c>
      <c r="I1421" t="str">
        <f>VLOOKUP(A1421,'Medical Examinations'!A$1:H3755,8,0)</f>
        <v>NO</v>
      </c>
      <c r="J1421" t="str">
        <f>VLOOKUP(A1421,'Medical Examinations'!A$1:J3756,10,0)</f>
        <v>Obesity</v>
      </c>
      <c r="K1421" t="str">
        <f>VLOOKUP(A1421,'Medical Examinations'!A$1:K3755,11,0)</f>
        <v>Diabetes</v>
      </c>
      <c r="L1421" t="str">
        <f>VLOOKUP(A1421,'Hospitalisation Details'!A$1:L3763,12,0)</f>
        <v>4-Aug-1967</v>
      </c>
      <c r="M1421">
        <f>VLOOKUP(A1421,'Hospitalisation Details'!A$1:F3764,6,0)</f>
        <v>7463.51</v>
      </c>
      <c r="N1421" s="15" t="str">
        <f>VLOOKUP(A1421,'Hospitalisation Details'!A$1:G3763,7,0)</f>
        <v>tier - 3</v>
      </c>
      <c r="O1421" s="15" t="str">
        <f>VLOOKUP(A1421,'Hospitalisation Details'!A$1:H3764,8,0)</f>
        <v>tier - 3</v>
      </c>
      <c r="P1421" t="str">
        <f>VLOOKUP(A1421,'Hospitalisation Details'!A$1:I3764,9,0)</f>
        <v>R1013</v>
      </c>
      <c r="Q1421" s="15">
        <f>VLOOKUP(A1421,'Hospitalisation Details'!A$1:M3764,13,0)</f>
        <v>55</v>
      </c>
    </row>
    <row r="1422" spans="1:17" ht="15" x14ac:dyDescent="0.25">
      <c r="A1422" s="1" t="s">
        <v>950</v>
      </c>
      <c r="B1422" t="str">
        <f>VLOOKUP(A1422,'Customer Names'!A$1:D3757,4,0)</f>
        <v>Nettik</v>
      </c>
      <c r="C1422">
        <f>VLOOKUP(A1422,'Medical Examinations'!A$1:B3757,2,0)</f>
        <v>42.3</v>
      </c>
      <c r="D1422">
        <f>VLOOKUP(A1422,'Medical Examinations'!A$1:C3758,3,0)</f>
        <v>6.06</v>
      </c>
      <c r="E1422" s="15" t="str">
        <f>VLOOKUP(A1422,'Medical Examinations'!A$1:D3757,4,0)</f>
        <v>Yes</v>
      </c>
      <c r="F1422" s="15" t="str">
        <f>VLOOKUP(A1422,'Medical Examinations'!A$1:E3757,5,0)</f>
        <v>NO</v>
      </c>
      <c r="G1422" s="15" t="str">
        <f>VLOOKUP(A1422,'Medical Examinations'!A$1:F3757,6,0)</f>
        <v>NO</v>
      </c>
      <c r="H1422" s="15">
        <f>VLOOKUP(A1422,'Medical Examinations'!A$1:G3757,7,0)</f>
        <v>0</v>
      </c>
      <c r="I1422" t="str">
        <f>VLOOKUP(A1422,'Medical Examinations'!A$1:H3756,8,0)</f>
        <v>NO</v>
      </c>
      <c r="J1422" t="str">
        <f>VLOOKUP(A1422,'Medical Examinations'!A$1:J3757,10,0)</f>
        <v>Obesity</v>
      </c>
      <c r="K1422" t="str">
        <f>VLOOKUP(A1422,'Medical Examinations'!A$1:K3756,11,0)</f>
        <v>Pre-Diabetes</v>
      </c>
      <c r="L1422" t="str">
        <f>VLOOKUP(A1422,'Hospitalisation Details'!A$1:L3764,12,0)</f>
        <v>1-Jun-2001</v>
      </c>
      <c r="M1422">
        <f>VLOOKUP(A1422,'Hospitalisation Details'!A$1:F3765,6,0)</f>
        <v>7450.36</v>
      </c>
      <c r="N1422" s="15" t="str">
        <f>VLOOKUP(A1422,'Hospitalisation Details'!A$1:G3764,7,0)</f>
        <v>tier - 2</v>
      </c>
      <c r="O1422" s="15" t="str">
        <f>VLOOKUP(A1422,'Hospitalisation Details'!A$1:H3765,8,0)</f>
        <v>tier - 2</v>
      </c>
      <c r="P1422" t="str">
        <f>VLOOKUP(A1422,'Hospitalisation Details'!A$1:I3765,9,0)</f>
        <v>R1012</v>
      </c>
      <c r="Q1422" s="15">
        <f>VLOOKUP(A1422,'Hospitalisation Details'!A$1:M3765,13,0)</f>
        <v>22</v>
      </c>
    </row>
    <row r="1423" spans="1:17" ht="15" x14ac:dyDescent="0.25">
      <c r="A1423" s="1" t="s">
        <v>949</v>
      </c>
      <c r="B1423" t="str">
        <f>VLOOKUP(A1423,'Customer Names'!A$1:D3758,4,0)</f>
        <v>Novales</v>
      </c>
      <c r="C1423">
        <f>VLOOKUP(A1423,'Medical Examinations'!A$1:B3758,2,0)</f>
        <v>39.805</v>
      </c>
      <c r="D1423">
        <f>VLOOKUP(A1423,'Medical Examinations'!A$1:C3759,3,0)</f>
        <v>5.91</v>
      </c>
      <c r="E1423" s="15" t="str">
        <f>VLOOKUP(A1423,'Medical Examinations'!A$1:D3758,4,0)</f>
        <v>NO</v>
      </c>
      <c r="F1423" s="15" t="str">
        <f>VLOOKUP(A1423,'Medical Examinations'!A$1:E3758,5,0)</f>
        <v>NO</v>
      </c>
      <c r="G1423" s="15" t="str">
        <f>VLOOKUP(A1423,'Medical Examinations'!A$1:F3758,6,0)</f>
        <v>NO</v>
      </c>
      <c r="H1423" s="15">
        <f>VLOOKUP(A1423,'Medical Examinations'!A$1:G3758,7,0)</f>
        <v>0</v>
      </c>
      <c r="I1423" t="str">
        <f>VLOOKUP(A1423,'Medical Examinations'!A$1:H3757,8,0)</f>
        <v>NO</v>
      </c>
      <c r="J1423" t="str">
        <f>VLOOKUP(A1423,'Medical Examinations'!A$1:J3758,10,0)</f>
        <v>Obesity</v>
      </c>
      <c r="K1423" t="str">
        <f>VLOOKUP(A1423,'Medical Examinations'!A$1:K3757,11,0)</f>
        <v>Pre-Diabetes</v>
      </c>
      <c r="L1423" t="str">
        <f>VLOOKUP(A1423,'Hospitalisation Details'!A$1:L3765,12,0)</f>
        <v>30-Sep-1977</v>
      </c>
      <c r="M1423">
        <f>VLOOKUP(A1423,'Hospitalisation Details'!A$1:F3766,6,0)</f>
        <v>7448.4</v>
      </c>
      <c r="N1423" s="15" t="str">
        <f>VLOOKUP(A1423,'Hospitalisation Details'!A$1:G3765,7,0)</f>
        <v>tier - 3</v>
      </c>
      <c r="O1423" s="15" t="str">
        <f>VLOOKUP(A1423,'Hospitalisation Details'!A$1:H3766,8,0)</f>
        <v>tier - 3</v>
      </c>
      <c r="P1423" t="str">
        <f>VLOOKUP(A1423,'Hospitalisation Details'!A$1:I3766,9,0)</f>
        <v>R1017</v>
      </c>
      <c r="Q1423" s="15">
        <f>VLOOKUP(A1423,'Hospitalisation Details'!A$1:M3766,13,0)</f>
        <v>45</v>
      </c>
    </row>
    <row r="1424" spans="1:17" ht="15" x14ac:dyDescent="0.25">
      <c r="A1424" s="1" t="s">
        <v>948</v>
      </c>
      <c r="B1424" t="str">
        <f>VLOOKUP(A1424,'Customer Names'!A$1:D3759,4,0)</f>
        <v>Rosauer</v>
      </c>
      <c r="C1424">
        <f>VLOOKUP(A1424,'Medical Examinations'!A$1:B3759,2,0)</f>
        <v>33.700000000000003</v>
      </c>
      <c r="D1424">
        <f>VLOOKUP(A1424,'Medical Examinations'!A$1:C3760,3,0)</f>
        <v>5.87</v>
      </c>
      <c r="E1424" s="15" t="str">
        <f>VLOOKUP(A1424,'Medical Examinations'!A$1:D3759,4,0)</f>
        <v>NO</v>
      </c>
      <c r="F1424" s="15" t="str">
        <f>VLOOKUP(A1424,'Medical Examinations'!A$1:E3759,5,0)</f>
        <v>NO</v>
      </c>
      <c r="G1424" s="15" t="str">
        <f>VLOOKUP(A1424,'Medical Examinations'!A$1:F3759,6,0)</f>
        <v>NO</v>
      </c>
      <c r="H1424" s="15">
        <f>VLOOKUP(A1424,'Medical Examinations'!A$1:G3759,7,0)</f>
        <v>0</v>
      </c>
      <c r="I1424" t="str">
        <f>VLOOKUP(A1424,'Medical Examinations'!A$1:H3758,8,0)</f>
        <v>NO</v>
      </c>
      <c r="J1424" t="str">
        <f>VLOOKUP(A1424,'Medical Examinations'!A$1:J3759,10,0)</f>
        <v>Obesity</v>
      </c>
      <c r="K1424" t="str">
        <f>VLOOKUP(A1424,'Medical Examinations'!A$1:K3758,11,0)</f>
        <v>Pre-Diabetes</v>
      </c>
      <c r="L1424" t="str">
        <f>VLOOKUP(A1424,'Hospitalisation Details'!A$1:L3766,12,0)</f>
        <v>25-Sep-1977</v>
      </c>
      <c r="M1424">
        <f>VLOOKUP(A1424,'Hospitalisation Details'!A$1:F3767,6,0)</f>
        <v>7445.92</v>
      </c>
      <c r="N1424" s="15" t="str">
        <f>VLOOKUP(A1424,'Hospitalisation Details'!A$1:G3766,7,0)</f>
        <v>tier - 3</v>
      </c>
      <c r="O1424" s="15" t="str">
        <f>VLOOKUP(A1424,'Hospitalisation Details'!A$1:H3767,8,0)</f>
        <v>tier - 1</v>
      </c>
      <c r="P1424" t="str">
        <f>VLOOKUP(A1424,'Hospitalisation Details'!A$1:I3767,9,0)</f>
        <v>R1011</v>
      </c>
      <c r="Q1424" s="15">
        <f>VLOOKUP(A1424,'Hospitalisation Details'!A$1:M3767,13,0)</f>
        <v>45</v>
      </c>
    </row>
    <row r="1425" spans="1:17" ht="15" x14ac:dyDescent="0.25">
      <c r="A1425" s="1" t="s">
        <v>947</v>
      </c>
      <c r="B1425" t="str">
        <f>VLOOKUP(A1425,'Customer Names'!A$1:D3760,4,0)</f>
        <v>Ryder</v>
      </c>
      <c r="C1425">
        <f>VLOOKUP(A1425,'Medical Examinations'!A$1:B3760,2,0)</f>
        <v>36.195</v>
      </c>
      <c r="D1425">
        <f>VLOOKUP(A1425,'Medical Examinations'!A$1:C3761,3,0)</f>
        <v>6.22</v>
      </c>
      <c r="E1425" s="15" t="str">
        <f>VLOOKUP(A1425,'Medical Examinations'!A$1:D3760,4,0)</f>
        <v>NO</v>
      </c>
      <c r="F1425" s="15" t="str">
        <f>VLOOKUP(A1425,'Medical Examinations'!A$1:E3760,5,0)</f>
        <v>NO</v>
      </c>
      <c r="G1425" s="15" t="str">
        <f>VLOOKUP(A1425,'Medical Examinations'!A$1:F3760,6,0)</f>
        <v>NO</v>
      </c>
      <c r="H1425" s="15">
        <f>VLOOKUP(A1425,'Medical Examinations'!A$1:G3760,7,0)</f>
        <v>0</v>
      </c>
      <c r="I1425" t="str">
        <f>VLOOKUP(A1425,'Medical Examinations'!A$1:H3759,8,0)</f>
        <v>NO</v>
      </c>
      <c r="J1425" t="str">
        <f>VLOOKUP(A1425,'Medical Examinations'!A$1:J3760,10,0)</f>
        <v>Obesity</v>
      </c>
      <c r="K1425" t="str">
        <f>VLOOKUP(A1425,'Medical Examinations'!A$1:K3759,11,0)</f>
        <v>Pre-Diabetes</v>
      </c>
      <c r="L1425" t="str">
        <f>VLOOKUP(A1425,'Hospitalisation Details'!A$1:L3767,12,0)</f>
        <v>7-Jul-1980</v>
      </c>
      <c r="M1425">
        <f>VLOOKUP(A1425,'Hospitalisation Details'!A$1:F3768,6,0)</f>
        <v>7443.64</v>
      </c>
      <c r="N1425" s="15" t="str">
        <f>VLOOKUP(A1425,'Hospitalisation Details'!A$1:G3767,7,0)</f>
        <v>tier - 2</v>
      </c>
      <c r="O1425" s="15" t="str">
        <f>VLOOKUP(A1425,'Hospitalisation Details'!A$1:H3768,8,0)</f>
        <v>tier - 3</v>
      </c>
      <c r="P1425" t="str">
        <f>VLOOKUP(A1425,'Hospitalisation Details'!A$1:I3768,9,0)</f>
        <v>R1012</v>
      </c>
      <c r="Q1425" s="15">
        <f>VLOOKUP(A1425,'Hospitalisation Details'!A$1:M3768,13,0)</f>
        <v>42</v>
      </c>
    </row>
    <row r="1426" spans="1:17" ht="15" x14ac:dyDescent="0.25">
      <c r="A1426" s="1" t="s">
        <v>946</v>
      </c>
      <c r="B1426" t="str">
        <f>VLOOKUP(A1426,'Customer Names'!A$1:D3761,4,0)</f>
        <v>Larsen</v>
      </c>
      <c r="C1426">
        <f>VLOOKUP(A1426,'Medical Examinations'!A$1:B3761,2,0)</f>
        <v>32.6</v>
      </c>
      <c r="D1426">
        <f>VLOOKUP(A1426,'Medical Examinations'!A$1:C3762,3,0)</f>
        <v>5.73</v>
      </c>
      <c r="E1426" s="15" t="str">
        <f>VLOOKUP(A1426,'Medical Examinations'!A$1:D3761,4,0)</f>
        <v>NO</v>
      </c>
      <c r="F1426" s="15" t="str">
        <f>VLOOKUP(A1426,'Medical Examinations'!A$1:E3761,5,0)</f>
        <v>NO</v>
      </c>
      <c r="G1426" s="15" t="str">
        <f>VLOOKUP(A1426,'Medical Examinations'!A$1:F3761,6,0)</f>
        <v>Yes</v>
      </c>
      <c r="H1426" s="15">
        <f>VLOOKUP(A1426,'Medical Examinations'!A$1:G3761,7,0)</f>
        <v>1</v>
      </c>
      <c r="I1426" t="str">
        <f>VLOOKUP(A1426,'Medical Examinations'!A$1:H3760,8,0)</f>
        <v>NO</v>
      </c>
      <c r="J1426" t="str">
        <f>VLOOKUP(A1426,'Medical Examinations'!A$1:J3761,10,0)</f>
        <v>Obesity</v>
      </c>
      <c r="K1426" t="str">
        <f>VLOOKUP(A1426,'Medical Examinations'!A$1:K3760,11,0)</f>
        <v>Pre-Diabetes</v>
      </c>
      <c r="L1426" t="str">
        <f>VLOOKUP(A1426,'Hospitalisation Details'!A$1:L3768,12,0)</f>
        <v>1-Sep-1979</v>
      </c>
      <c r="M1426">
        <f>VLOOKUP(A1426,'Hospitalisation Details'!A$1:F3769,6,0)</f>
        <v>7441.5</v>
      </c>
      <c r="N1426" s="15" t="str">
        <f>VLOOKUP(A1426,'Hospitalisation Details'!A$1:G3768,7,0)</f>
        <v>tier - 3</v>
      </c>
      <c r="O1426" s="15" t="str">
        <f>VLOOKUP(A1426,'Hospitalisation Details'!A$1:H3769,8,0)</f>
        <v>tier - 2</v>
      </c>
      <c r="P1426" t="str">
        <f>VLOOKUP(A1426,'Hospitalisation Details'!A$1:I3769,9,0)</f>
        <v>R1011</v>
      </c>
      <c r="Q1426" s="15">
        <f>VLOOKUP(A1426,'Hospitalisation Details'!A$1:M3769,13,0)</f>
        <v>43</v>
      </c>
    </row>
    <row r="1427" spans="1:17" ht="15" x14ac:dyDescent="0.25">
      <c r="A1427" s="1" t="s">
        <v>945</v>
      </c>
      <c r="B1427" t="str">
        <f>VLOOKUP(A1427,'Customer Names'!A$1:D3762,4,0)</f>
        <v>Keate</v>
      </c>
      <c r="C1427">
        <f>VLOOKUP(A1427,'Medical Examinations'!A$1:B3762,2,0)</f>
        <v>30.2</v>
      </c>
      <c r="D1427">
        <f>VLOOKUP(A1427,'Medical Examinations'!A$1:C3763,3,0)</f>
        <v>5.7</v>
      </c>
      <c r="E1427" s="15" t="str">
        <f>VLOOKUP(A1427,'Medical Examinations'!A$1:D3762,4,0)</f>
        <v>NO</v>
      </c>
      <c r="F1427" s="15" t="str">
        <f>VLOOKUP(A1427,'Medical Examinations'!A$1:E3762,5,0)</f>
        <v>NO</v>
      </c>
      <c r="G1427" s="15" t="str">
        <f>VLOOKUP(A1427,'Medical Examinations'!A$1:F3762,6,0)</f>
        <v>NO</v>
      </c>
      <c r="H1427" s="15">
        <f>VLOOKUP(A1427,'Medical Examinations'!A$1:G3762,7,0)</f>
        <v>0</v>
      </c>
      <c r="I1427" t="str">
        <f>VLOOKUP(A1427,'Medical Examinations'!A$1:H3761,8,0)</f>
        <v>NO</v>
      </c>
      <c r="J1427" t="str">
        <f>VLOOKUP(A1427,'Medical Examinations'!A$1:J3762,10,0)</f>
        <v>Over Weight</v>
      </c>
      <c r="K1427" t="str">
        <f>VLOOKUP(A1427,'Medical Examinations'!A$1:K3761,11,0)</f>
        <v>Pre-Diabetes</v>
      </c>
      <c r="L1427" t="str">
        <f>VLOOKUP(A1427,'Hospitalisation Details'!A$1:L3769,12,0)</f>
        <v>25-Aug-1977</v>
      </c>
      <c r="M1427">
        <f>VLOOKUP(A1427,'Hospitalisation Details'!A$1:F3770,6,0)</f>
        <v>7441.05</v>
      </c>
      <c r="N1427" s="15" t="str">
        <f>VLOOKUP(A1427,'Hospitalisation Details'!A$1:G3769,7,0)</f>
        <v>tier - 3</v>
      </c>
      <c r="O1427" s="15" t="str">
        <f>VLOOKUP(A1427,'Hospitalisation Details'!A$1:H3770,8,0)</f>
        <v>tier - 2</v>
      </c>
      <c r="P1427" t="str">
        <f>VLOOKUP(A1427,'Hospitalisation Details'!A$1:I3770,9,0)</f>
        <v>R1011</v>
      </c>
      <c r="Q1427" s="15">
        <f>VLOOKUP(A1427,'Hospitalisation Details'!A$1:M3770,13,0)</f>
        <v>45</v>
      </c>
    </row>
    <row r="1428" spans="1:17" ht="15" x14ac:dyDescent="0.25">
      <c r="A1428" s="1" t="s">
        <v>944</v>
      </c>
      <c r="B1428" t="str">
        <f>VLOOKUP(A1428,'Customer Names'!A$1:D3763,4,0)</f>
        <v>Williams</v>
      </c>
      <c r="C1428">
        <f>VLOOKUP(A1428,'Medical Examinations'!A$1:B3763,2,0)</f>
        <v>27.645</v>
      </c>
      <c r="D1428">
        <f>VLOOKUP(A1428,'Medical Examinations'!A$1:C3764,3,0)</f>
        <v>9.91</v>
      </c>
      <c r="E1428" s="15" t="str">
        <f>VLOOKUP(A1428,'Medical Examinations'!A$1:D3763,4,0)</f>
        <v>NO</v>
      </c>
      <c r="F1428" s="15" t="str">
        <f>VLOOKUP(A1428,'Medical Examinations'!A$1:E3763,5,0)</f>
        <v>NO</v>
      </c>
      <c r="G1428" s="15" t="str">
        <f>VLOOKUP(A1428,'Medical Examinations'!A$1:F3763,6,0)</f>
        <v>NO</v>
      </c>
      <c r="H1428" s="15">
        <f>VLOOKUP(A1428,'Medical Examinations'!A$1:G3763,7,0)</f>
        <v>0</v>
      </c>
      <c r="I1428" t="str">
        <f>VLOOKUP(A1428,'Medical Examinations'!A$1:H3762,8,0)</f>
        <v>NO</v>
      </c>
      <c r="J1428" t="str">
        <f>VLOOKUP(A1428,'Medical Examinations'!A$1:J3763,10,0)</f>
        <v>Over Weight</v>
      </c>
      <c r="K1428" t="str">
        <f>VLOOKUP(A1428,'Medical Examinations'!A$1:K3762,11,0)</f>
        <v>Diabetes</v>
      </c>
      <c r="L1428" t="str">
        <f>VLOOKUP(A1428,'Hospitalisation Details'!A$1:L3770,12,0)</f>
        <v>2-Dec-1978</v>
      </c>
      <c r="M1428">
        <f>VLOOKUP(A1428,'Hospitalisation Details'!A$1:F3771,6,0)</f>
        <v>7421.19</v>
      </c>
      <c r="N1428" s="15" t="str">
        <f>VLOOKUP(A1428,'Hospitalisation Details'!A$1:G3770,7,0)</f>
        <v>tier - 2</v>
      </c>
      <c r="O1428" s="15" t="str">
        <f>VLOOKUP(A1428,'Hospitalisation Details'!A$1:H3771,8,0)</f>
        <v>tier - 3</v>
      </c>
      <c r="P1428" t="str">
        <f>VLOOKUP(A1428,'Hospitalisation Details'!A$1:I3771,9,0)</f>
        <v>R1012</v>
      </c>
      <c r="Q1428" s="15">
        <f>VLOOKUP(A1428,'Hospitalisation Details'!A$1:M3771,13,0)</f>
        <v>44</v>
      </c>
    </row>
    <row r="1429" spans="1:17" ht="15" x14ac:dyDescent="0.25">
      <c r="A1429" s="1" t="s">
        <v>943</v>
      </c>
      <c r="B1429" t="str">
        <f>VLOOKUP(A1429,'Customer Names'!A$1:D3764,4,0)</f>
        <v>Starosciak</v>
      </c>
      <c r="C1429">
        <f>VLOOKUP(A1429,'Medical Examinations'!A$1:B3764,2,0)</f>
        <v>26.41</v>
      </c>
      <c r="D1429">
        <f>VLOOKUP(A1429,'Medical Examinations'!A$1:C3765,3,0)</f>
        <v>11.4</v>
      </c>
      <c r="E1429" s="15" t="str">
        <f>VLOOKUP(A1429,'Medical Examinations'!A$1:D3764,4,0)</f>
        <v>NO</v>
      </c>
      <c r="F1429" s="15" t="str">
        <f>VLOOKUP(A1429,'Medical Examinations'!A$1:E3764,5,0)</f>
        <v>NO</v>
      </c>
      <c r="G1429" s="15" t="str">
        <f>VLOOKUP(A1429,'Medical Examinations'!A$1:F3764,6,0)</f>
        <v>NO</v>
      </c>
      <c r="H1429" s="15">
        <f>VLOOKUP(A1429,'Medical Examinations'!A$1:G3764,7,0)</f>
        <v>0</v>
      </c>
      <c r="I1429" t="str">
        <f>VLOOKUP(A1429,'Medical Examinations'!A$1:H3763,8,0)</f>
        <v>NO</v>
      </c>
      <c r="J1429" t="str">
        <f>VLOOKUP(A1429,'Medical Examinations'!A$1:J3764,10,0)</f>
        <v>Obesity</v>
      </c>
      <c r="K1429" t="str">
        <f>VLOOKUP(A1429,'Medical Examinations'!A$1:K3763,11,0)</f>
        <v>Diabetes</v>
      </c>
      <c r="L1429" t="str">
        <f>VLOOKUP(A1429,'Hospitalisation Details'!A$1:L3771,12,0)</f>
        <v>12-Nov-1978</v>
      </c>
      <c r="M1429">
        <f>VLOOKUP(A1429,'Hospitalisation Details'!A$1:F3772,6,0)</f>
        <v>7419.48</v>
      </c>
      <c r="N1429" s="15" t="str">
        <f>VLOOKUP(A1429,'Hospitalisation Details'!A$1:G3771,7,0)</f>
        <v>tier - 2</v>
      </c>
      <c r="O1429" s="15" t="str">
        <f>VLOOKUP(A1429,'Hospitalisation Details'!A$1:H3772,8,0)</f>
        <v>tier - 2</v>
      </c>
      <c r="P1429" t="str">
        <f>VLOOKUP(A1429,'Hospitalisation Details'!A$1:I3772,9,0)</f>
        <v>R1012</v>
      </c>
      <c r="Q1429" s="15">
        <f>VLOOKUP(A1429,'Hospitalisation Details'!A$1:M3772,13,0)</f>
        <v>44</v>
      </c>
    </row>
    <row r="1430" spans="1:17" ht="15" x14ac:dyDescent="0.25">
      <c r="A1430" s="1" t="s">
        <v>942</v>
      </c>
      <c r="B1430" t="str">
        <f>VLOOKUP(A1430,'Customer Names'!A$1:D3765,4,0)</f>
        <v>Smith</v>
      </c>
      <c r="C1430">
        <f>VLOOKUP(A1430,'Medical Examinations'!A$1:B3765,2,0)</f>
        <v>34.1</v>
      </c>
      <c r="D1430">
        <f>VLOOKUP(A1430,'Medical Examinations'!A$1:C3766,3,0)</f>
        <v>6.29</v>
      </c>
      <c r="E1430" s="15" t="str">
        <f>VLOOKUP(A1430,'Medical Examinations'!A$1:D3765,4,0)</f>
        <v>Yes</v>
      </c>
      <c r="F1430" s="15" t="str">
        <f>VLOOKUP(A1430,'Medical Examinations'!A$1:E3765,5,0)</f>
        <v>NO</v>
      </c>
      <c r="G1430" s="15" t="str">
        <f>VLOOKUP(A1430,'Medical Examinations'!A$1:F3765,6,0)</f>
        <v>Yes</v>
      </c>
      <c r="H1430" s="15">
        <f>VLOOKUP(A1430,'Medical Examinations'!A$1:G3765,7,0)</f>
        <v>1</v>
      </c>
      <c r="I1430" t="str">
        <f>VLOOKUP(A1430,'Medical Examinations'!A$1:H3764,8,0)</f>
        <v>NO</v>
      </c>
      <c r="J1430" t="str">
        <f>VLOOKUP(A1430,'Medical Examinations'!A$1:J3765,10,0)</f>
        <v>UnderWeight</v>
      </c>
      <c r="K1430" t="str">
        <f>VLOOKUP(A1430,'Medical Examinations'!A$1:K3764,11,0)</f>
        <v>Pre-Diabetes</v>
      </c>
      <c r="L1430" t="str">
        <f>VLOOKUP(A1430,'Hospitalisation Details'!A$1:L3772,12,0)</f>
        <v>19-Sep-1983</v>
      </c>
      <c r="M1430">
        <f>VLOOKUP(A1430,'Hospitalisation Details'!A$1:F3773,6,0)</f>
        <v>7418.52</v>
      </c>
      <c r="N1430" s="15" t="str">
        <f>VLOOKUP(A1430,'Hospitalisation Details'!A$1:G3772,7,0)</f>
        <v>tier - 2</v>
      </c>
      <c r="O1430" s="15" t="str">
        <f>VLOOKUP(A1430,'Hospitalisation Details'!A$1:H3773,8,0)</f>
        <v>tier - 2</v>
      </c>
      <c r="P1430" t="str">
        <f>VLOOKUP(A1430,'Hospitalisation Details'!A$1:I3773,9,0)</f>
        <v>R1011</v>
      </c>
      <c r="Q1430" s="15">
        <f>VLOOKUP(A1430,'Hospitalisation Details'!A$1:M3773,13,0)</f>
        <v>39</v>
      </c>
    </row>
    <row r="1431" spans="1:17" ht="15" x14ac:dyDescent="0.25">
      <c r="A1431" s="1" t="s">
        <v>941</v>
      </c>
      <c r="B1431" t="str">
        <f>VLOOKUP(A1431,'Customer Names'!A$1:D3766,4,0)</f>
        <v>Henderson</v>
      </c>
      <c r="C1431">
        <f>VLOOKUP(A1431,'Medical Examinations'!A$1:B3766,2,0)</f>
        <v>17.3</v>
      </c>
      <c r="D1431">
        <f>VLOOKUP(A1431,'Medical Examinations'!A$1:C3767,3,0)</f>
        <v>9.2799999999999994</v>
      </c>
      <c r="E1431" s="15" t="str">
        <f>VLOOKUP(A1431,'Medical Examinations'!A$1:D3766,4,0)</f>
        <v>NO</v>
      </c>
      <c r="F1431" s="15" t="str">
        <f>VLOOKUP(A1431,'Medical Examinations'!A$1:E3766,5,0)</f>
        <v>NO</v>
      </c>
      <c r="G1431" s="15" t="str">
        <f>VLOOKUP(A1431,'Medical Examinations'!A$1:F3766,6,0)</f>
        <v>NO</v>
      </c>
      <c r="H1431" s="15">
        <f>VLOOKUP(A1431,'Medical Examinations'!A$1:G3766,7,0)</f>
        <v>0</v>
      </c>
      <c r="I1431" t="str">
        <f>VLOOKUP(A1431,'Medical Examinations'!A$1:H3765,8,0)</f>
        <v>NO</v>
      </c>
      <c r="J1431" t="str">
        <f>VLOOKUP(A1431,'Medical Examinations'!A$1:J3766,10,0)</f>
        <v>Obesity</v>
      </c>
      <c r="K1431" t="str">
        <f>VLOOKUP(A1431,'Medical Examinations'!A$1:K3765,11,0)</f>
        <v>Diabetes</v>
      </c>
      <c r="L1431" t="str">
        <f>VLOOKUP(A1431,'Hospitalisation Details'!A$1:L3773,12,0)</f>
        <v>5-Dec-1965</v>
      </c>
      <c r="M1431">
        <f>VLOOKUP(A1431,'Hospitalisation Details'!A$1:F3774,6,0)</f>
        <v>7403.98</v>
      </c>
      <c r="N1431" s="15" t="str">
        <f>VLOOKUP(A1431,'Hospitalisation Details'!A$1:G3773,7,0)</f>
        <v>tier - 3</v>
      </c>
      <c r="O1431" s="15" t="str">
        <f>VLOOKUP(A1431,'Hospitalisation Details'!A$1:H3774,8,0)</f>
        <v>tier - 2</v>
      </c>
      <c r="P1431" t="str">
        <f>VLOOKUP(A1431,'Hospitalisation Details'!A$1:I3774,9,0)</f>
        <v>R1013</v>
      </c>
      <c r="Q1431" s="15">
        <f>VLOOKUP(A1431,'Hospitalisation Details'!A$1:M3774,13,0)</f>
        <v>57</v>
      </c>
    </row>
    <row r="1432" spans="1:17" ht="15" x14ac:dyDescent="0.25">
      <c r="A1432" s="1" t="s">
        <v>940</v>
      </c>
      <c r="B1432" t="str">
        <f>VLOOKUP(A1432,'Customer Names'!A$1:D3767,4,0)</f>
        <v>Winkelman</v>
      </c>
      <c r="C1432">
        <f>VLOOKUP(A1432,'Medical Examinations'!A$1:B3767,2,0)</f>
        <v>35.020000000000003</v>
      </c>
      <c r="D1432">
        <f>VLOOKUP(A1432,'Medical Examinations'!A$1:C3768,3,0)</f>
        <v>4.78</v>
      </c>
      <c r="E1432" s="15" t="str">
        <f>VLOOKUP(A1432,'Medical Examinations'!A$1:D3767,4,0)</f>
        <v>NO</v>
      </c>
      <c r="F1432" s="15" t="str">
        <f>VLOOKUP(A1432,'Medical Examinations'!A$1:E3767,5,0)</f>
        <v>NO</v>
      </c>
      <c r="G1432" s="15" t="str">
        <f>VLOOKUP(A1432,'Medical Examinations'!A$1:F3767,6,0)</f>
        <v>Yes</v>
      </c>
      <c r="H1432" s="15">
        <f>VLOOKUP(A1432,'Medical Examinations'!A$1:G3767,7,0)</f>
        <v>1</v>
      </c>
      <c r="I1432" t="str">
        <f>VLOOKUP(A1432,'Medical Examinations'!A$1:H3766,8,0)</f>
        <v>NO</v>
      </c>
      <c r="J1432" t="str">
        <f>VLOOKUP(A1432,'Medical Examinations'!A$1:J3767,10,0)</f>
        <v>Obesity</v>
      </c>
      <c r="K1432" t="str">
        <f>VLOOKUP(A1432,'Medical Examinations'!A$1:K3766,11,0)</f>
        <v>Normal</v>
      </c>
      <c r="L1432" t="str">
        <f>VLOOKUP(A1432,'Hospitalisation Details'!A$1:L3774,12,0)</f>
        <v>22-Jul-1993</v>
      </c>
      <c r="M1432">
        <f>VLOOKUP(A1432,'Hospitalisation Details'!A$1:F3775,6,0)</f>
        <v>7388.85</v>
      </c>
      <c r="N1432" s="15" t="str">
        <f>VLOOKUP(A1432,'Hospitalisation Details'!A$1:G3774,7,0)</f>
        <v>tier - 2</v>
      </c>
      <c r="O1432" s="15" t="str">
        <f>VLOOKUP(A1432,'Hospitalisation Details'!A$1:H3775,8,0)</f>
        <v>tier - 2</v>
      </c>
      <c r="P1432" t="str">
        <f>VLOOKUP(A1432,'Hospitalisation Details'!A$1:I3775,9,0)</f>
        <v>R1026</v>
      </c>
      <c r="Q1432" s="15">
        <f>VLOOKUP(A1432,'Hospitalisation Details'!A$1:M3775,13,0)</f>
        <v>29</v>
      </c>
    </row>
    <row r="1433" spans="1:17" ht="15" x14ac:dyDescent="0.25">
      <c r="A1433" s="1" t="s">
        <v>939</v>
      </c>
      <c r="B1433" t="str">
        <f>VLOOKUP(A1433,'Customer Names'!A$1:D3768,4,0)</f>
        <v>Monette</v>
      </c>
      <c r="C1433">
        <f>VLOOKUP(A1433,'Medical Examinations'!A$1:B3768,2,0)</f>
        <v>37.1</v>
      </c>
      <c r="D1433">
        <f>VLOOKUP(A1433,'Medical Examinations'!A$1:C3769,3,0)</f>
        <v>8.8699999999999992</v>
      </c>
      <c r="E1433" s="15" t="str">
        <f>VLOOKUP(A1433,'Medical Examinations'!A$1:D3768,4,0)</f>
        <v>Yes</v>
      </c>
      <c r="F1433" s="15" t="str">
        <f>VLOOKUP(A1433,'Medical Examinations'!A$1:E3768,5,0)</f>
        <v>NO</v>
      </c>
      <c r="G1433" s="15" t="str">
        <f>VLOOKUP(A1433,'Medical Examinations'!A$1:F3768,6,0)</f>
        <v>NO</v>
      </c>
      <c r="H1433" s="15">
        <f>VLOOKUP(A1433,'Medical Examinations'!A$1:G3768,7,0)</f>
        <v>0</v>
      </c>
      <c r="I1433" t="str">
        <f>VLOOKUP(A1433,'Medical Examinations'!A$1:H3767,8,0)</f>
        <v>NO</v>
      </c>
      <c r="J1433" t="str">
        <f>VLOOKUP(A1433,'Medical Examinations'!A$1:J3768,10,0)</f>
        <v>UnderWeight</v>
      </c>
      <c r="K1433" t="str">
        <f>VLOOKUP(A1433,'Medical Examinations'!A$1:K3767,11,0)</f>
        <v>Diabetes</v>
      </c>
      <c r="L1433" t="str">
        <f>VLOOKUP(A1433,'Hospitalisation Details'!A$1:L3775,12,0)</f>
        <v>24-Nov-1981</v>
      </c>
      <c r="M1433">
        <f>VLOOKUP(A1433,'Hospitalisation Details'!A$1:F3776,6,0)</f>
        <v>7371.77</v>
      </c>
      <c r="N1433" s="15" t="str">
        <f>VLOOKUP(A1433,'Hospitalisation Details'!A$1:G3775,7,0)</f>
        <v>tier - 2</v>
      </c>
      <c r="O1433" s="15" t="str">
        <f>VLOOKUP(A1433,'Hospitalisation Details'!A$1:H3776,8,0)</f>
        <v>tier - 1</v>
      </c>
      <c r="P1433" t="str">
        <f>VLOOKUP(A1433,'Hospitalisation Details'!A$1:I3776,9,0)</f>
        <v>R1011</v>
      </c>
      <c r="Q1433" s="15">
        <f>VLOOKUP(A1433,'Hospitalisation Details'!A$1:M3776,13,0)</f>
        <v>41</v>
      </c>
    </row>
    <row r="1434" spans="1:17" ht="15" x14ac:dyDescent="0.25">
      <c r="A1434" s="1" t="s">
        <v>938</v>
      </c>
      <c r="B1434" t="str">
        <f>VLOOKUP(A1434,'Customer Names'!A$1:D3769,4,0)</f>
        <v>Kramer</v>
      </c>
      <c r="C1434">
        <f>VLOOKUP(A1434,'Medical Examinations'!A$1:B3769,2,0)</f>
        <v>16.79</v>
      </c>
      <c r="D1434">
        <f>VLOOKUP(A1434,'Medical Examinations'!A$1:C3770,3,0)</f>
        <v>11.4</v>
      </c>
      <c r="E1434" s="15" t="str">
        <f>VLOOKUP(A1434,'Medical Examinations'!A$1:D3769,4,0)</f>
        <v>NO</v>
      </c>
      <c r="F1434" s="15" t="str">
        <f>VLOOKUP(A1434,'Medical Examinations'!A$1:E3769,5,0)</f>
        <v>NO</v>
      </c>
      <c r="G1434" s="15" t="str">
        <f>VLOOKUP(A1434,'Medical Examinations'!A$1:F3769,6,0)</f>
        <v>NO</v>
      </c>
      <c r="H1434" s="15">
        <f>VLOOKUP(A1434,'Medical Examinations'!A$1:G3769,7,0)</f>
        <v>0</v>
      </c>
      <c r="I1434" t="str">
        <f>VLOOKUP(A1434,'Medical Examinations'!A$1:H3768,8,0)</f>
        <v>NO</v>
      </c>
      <c r="J1434" t="str">
        <f>VLOOKUP(A1434,'Medical Examinations'!A$1:J3769,10,0)</f>
        <v>Obesity</v>
      </c>
      <c r="K1434" t="str">
        <f>VLOOKUP(A1434,'Medical Examinations'!A$1:K3768,11,0)</f>
        <v>Diabetes</v>
      </c>
      <c r="L1434" t="str">
        <f>VLOOKUP(A1434,'Hospitalisation Details'!A$1:L3776,12,0)</f>
        <v>9-Dec-1965</v>
      </c>
      <c r="M1434">
        <f>VLOOKUP(A1434,'Hospitalisation Details'!A$1:F3777,6,0)</f>
        <v>7362.31</v>
      </c>
      <c r="N1434" s="15" t="str">
        <f>VLOOKUP(A1434,'Hospitalisation Details'!A$1:G3776,7,0)</f>
        <v>tier - 3</v>
      </c>
      <c r="O1434" s="15" t="str">
        <f>VLOOKUP(A1434,'Hospitalisation Details'!A$1:H3777,8,0)</f>
        <v>tier - 3</v>
      </c>
      <c r="P1434" t="str">
        <f>VLOOKUP(A1434,'Hospitalisation Details'!A$1:I3777,9,0)</f>
        <v>R1013</v>
      </c>
      <c r="Q1434" s="15">
        <f>VLOOKUP(A1434,'Hospitalisation Details'!A$1:M3777,13,0)</f>
        <v>57</v>
      </c>
    </row>
    <row r="1435" spans="1:17" ht="15" x14ac:dyDescent="0.25">
      <c r="A1435" s="1" t="s">
        <v>937</v>
      </c>
      <c r="B1435" t="str">
        <f>VLOOKUP(A1435,'Customer Names'!A$1:D3770,4,0)</f>
        <v>Goldstein</v>
      </c>
      <c r="C1435">
        <f>VLOOKUP(A1435,'Medical Examinations'!A$1:B3770,2,0)</f>
        <v>31.635000000000002</v>
      </c>
      <c r="D1435">
        <f>VLOOKUP(A1435,'Medical Examinations'!A$1:C3771,3,0)</f>
        <v>9.1300000000000008</v>
      </c>
      <c r="E1435" s="15" t="str">
        <f>VLOOKUP(A1435,'Medical Examinations'!A$1:D3770,4,0)</f>
        <v>Yes</v>
      </c>
      <c r="F1435" s="15" t="str">
        <f>VLOOKUP(A1435,'Medical Examinations'!A$1:E3770,5,0)</f>
        <v>NO</v>
      </c>
      <c r="G1435" s="15" t="str">
        <f>VLOOKUP(A1435,'Medical Examinations'!A$1:F3770,6,0)</f>
        <v>NO</v>
      </c>
      <c r="H1435" s="15">
        <f>VLOOKUP(A1435,'Medical Examinations'!A$1:G3770,7,0)</f>
        <v>0</v>
      </c>
      <c r="I1435" t="str">
        <f>VLOOKUP(A1435,'Medical Examinations'!A$1:H3769,8,0)</f>
        <v>NO</v>
      </c>
      <c r="J1435" t="str">
        <f>VLOOKUP(A1435,'Medical Examinations'!A$1:J3770,10,0)</f>
        <v>NormalWeight</v>
      </c>
      <c r="K1435" t="str">
        <f>VLOOKUP(A1435,'Medical Examinations'!A$1:K3769,11,0)</f>
        <v>Diabetes</v>
      </c>
      <c r="L1435" t="str">
        <f>VLOOKUP(A1435,'Hospitalisation Details'!A$1:L3777,12,0)</f>
        <v>16-Jul-1981</v>
      </c>
      <c r="M1435">
        <f>VLOOKUP(A1435,'Hospitalisation Details'!A$1:F3778,6,0)</f>
        <v>7358.18</v>
      </c>
      <c r="N1435" s="15" t="str">
        <f>VLOOKUP(A1435,'Hospitalisation Details'!A$1:G3777,7,0)</f>
        <v>tier - 2</v>
      </c>
      <c r="O1435" s="15" t="str">
        <f>VLOOKUP(A1435,'Hospitalisation Details'!A$1:H3778,8,0)</f>
        <v>tier - 3</v>
      </c>
      <c r="P1435" t="str">
        <f>VLOOKUP(A1435,'Hospitalisation Details'!A$1:I3778,9,0)</f>
        <v>R1024</v>
      </c>
      <c r="Q1435" s="15">
        <f>VLOOKUP(A1435,'Hospitalisation Details'!A$1:M3778,13,0)</f>
        <v>41</v>
      </c>
    </row>
    <row r="1436" spans="1:17" ht="15" x14ac:dyDescent="0.25">
      <c r="A1436" s="1" t="s">
        <v>936</v>
      </c>
      <c r="B1436" t="str">
        <f>VLOOKUP(A1436,'Customer Names'!A$1:D3771,4,0)</f>
        <v>Gonzalez</v>
      </c>
      <c r="C1436">
        <f>VLOOKUP(A1436,'Medical Examinations'!A$1:B3771,2,0)</f>
        <v>24.19</v>
      </c>
      <c r="D1436">
        <f>VLOOKUP(A1436,'Medical Examinations'!A$1:C3772,3,0)</f>
        <v>6.22</v>
      </c>
      <c r="E1436" s="15" t="str">
        <f>VLOOKUP(A1436,'Medical Examinations'!A$1:D3771,4,0)</f>
        <v>Yes</v>
      </c>
      <c r="F1436" s="15" t="str">
        <f>VLOOKUP(A1436,'Medical Examinations'!A$1:E3771,5,0)</f>
        <v>NO</v>
      </c>
      <c r="G1436" s="15" t="str">
        <f>VLOOKUP(A1436,'Medical Examinations'!A$1:F3771,6,0)</f>
        <v>Yes</v>
      </c>
      <c r="H1436" s="15">
        <f>VLOOKUP(A1436,'Medical Examinations'!A$1:G3771,7,0)</f>
        <v>1</v>
      </c>
      <c r="I1436" t="str">
        <f>VLOOKUP(A1436,'Medical Examinations'!A$1:H3770,8,0)</f>
        <v>NO</v>
      </c>
      <c r="J1436" t="str">
        <f>VLOOKUP(A1436,'Medical Examinations'!A$1:J3771,10,0)</f>
        <v>Obesity</v>
      </c>
      <c r="K1436" t="str">
        <f>VLOOKUP(A1436,'Medical Examinations'!A$1:K3770,11,0)</f>
        <v>Pre-Diabetes</v>
      </c>
      <c r="L1436" t="str">
        <f>VLOOKUP(A1436,'Hospitalisation Details'!A$1:L3778,12,0)</f>
        <v>21-Jun-1983</v>
      </c>
      <c r="M1436">
        <f>VLOOKUP(A1436,'Hospitalisation Details'!A$1:F3779,6,0)</f>
        <v>7357.49</v>
      </c>
      <c r="N1436" s="15" t="str">
        <f>VLOOKUP(A1436,'Hospitalisation Details'!A$1:G3778,7,0)</f>
        <v>tier - 2</v>
      </c>
      <c r="O1436" s="15" t="str">
        <f>VLOOKUP(A1436,'Hospitalisation Details'!A$1:H3779,8,0)</f>
        <v>tier - 2</v>
      </c>
      <c r="P1436" t="str">
        <f>VLOOKUP(A1436,'Hospitalisation Details'!A$1:I3779,9,0)</f>
        <v>R1012</v>
      </c>
      <c r="Q1436" s="15">
        <f>VLOOKUP(A1436,'Hospitalisation Details'!A$1:M3779,13,0)</f>
        <v>39</v>
      </c>
    </row>
    <row r="1437" spans="1:17" ht="15" x14ac:dyDescent="0.25">
      <c r="A1437" s="1" t="s">
        <v>935</v>
      </c>
      <c r="B1437" t="str">
        <f>VLOOKUP(A1437,'Customer Names'!A$1:D3772,4,0)</f>
        <v>Barrett</v>
      </c>
      <c r="C1437">
        <f>VLOOKUP(A1437,'Medical Examinations'!A$1:B3772,2,0)</f>
        <v>35.29</v>
      </c>
      <c r="D1437">
        <f>VLOOKUP(A1437,'Medical Examinations'!A$1:C3773,3,0)</f>
        <v>5.9</v>
      </c>
      <c r="E1437" s="15" t="str">
        <f>VLOOKUP(A1437,'Medical Examinations'!A$1:D3772,4,0)</f>
        <v>NO</v>
      </c>
      <c r="F1437" s="15" t="str">
        <f>VLOOKUP(A1437,'Medical Examinations'!A$1:E3772,5,0)</f>
        <v>NO</v>
      </c>
      <c r="G1437" s="15" t="str">
        <f>VLOOKUP(A1437,'Medical Examinations'!A$1:F3772,6,0)</f>
        <v>Yes</v>
      </c>
      <c r="H1437" s="15">
        <f>VLOOKUP(A1437,'Medical Examinations'!A$1:G3772,7,0)</f>
        <v>1</v>
      </c>
      <c r="I1437" t="str">
        <f>VLOOKUP(A1437,'Medical Examinations'!A$1:H3771,8,0)</f>
        <v>NO</v>
      </c>
      <c r="J1437" t="str">
        <f>VLOOKUP(A1437,'Medical Examinations'!A$1:J3772,10,0)</f>
        <v>Obesity</v>
      </c>
      <c r="K1437" t="str">
        <f>VLOOKUP(A1437,'Medical Examinations'!A$1:K3771,11,0)</f>
        <v>Pre-Diabetes</v>
      </c>
      <c r="L1437" t="str">
        <f>VLOOKUP(A1437,'Hospitalisation Details'!A$1:L3779,12,0)</f>
        <v>5-Oct-1993</v>
      </c>
      <c r="M1437">
        <f>VLOOKUP(A1437,'Hospitalisation Details'!A$1:F3780,6,0)</f>
        <v>7349.12</v>
      </c>
      <c r="N1437" s="15" t="str">
        <f>VLOOKUP(A1437,'Hospitalisation Details'!A$1:G3779,7,0)</f>
        <v>tier - 2</v>
      </c>
      <c r="O1437" s="15" t="str">
        <f>VLOOKUP(A1437,'Hospitalisation Details'!A$1:H3780,8,0)</f>
        <v>tier - 2</v>
      </c>
      <c r="P1437" t="str">
        <f>VLOOKUP(A1437,'Hospitalisation Details'!A$1:I3780,9,0)</f>
        <v>R1021</v>
      </c>
      <c r="Q1437" s="15">
        <f>VLOOKUP(A1437,'Hospitalisation Details'!A$1:M3780,13,0)</f>
        <v>29</v>
      </c>
    </row>
    <row r="1438" spans="1:17" ht="15" x14ac:dyDescent="0.25">
      <c r="A1438" s="1" t="s">
        <v>934</v>
      </c>
      <c r="B1438" t="str">
        <f>VLOOKUP(A1438,'Customer Names'!A$1:D3773,4,0)</f>
        <v>Irwin</v>
      </c>
      <c r="C1438">
        <f>VLOOKUP(A1438,'Medical Examinations'!A$1:B3773,2,0)</f>
        <v>35.299999999999997</v>
      </c>
      <c r="D1438">
        <f>VLOOKUP(A1438,'Medical Examinations'!A$1:C3774,3,0)</f>
        <v>4.45</v>
      </c>
      <c r="E1438" s="15" t="str">
        <f>VLOOKUP(A1438,'Medical Examinations'!A$1:D3773,4,0)</f>
        <v>NO</v>
      </c>
      <c r="F1438" s="15" t="str">
        <f>VLOOKUP(A1438,'Medical Examinations'!A$1:E3773,5,0)</f>
        <v>NO</v>
      </c>
      <c r="G1438" s="15" t="str">
        <f>VLOOKUP(A1438,'Medical Examinations'!A$1:F3773,6,0)</f>
        <v>NO</v>
      </c>
      <c r="H1438" s="15">
        <f>VLOOKUP(A1438,'Medical Examinations'!A$1:G3773,7,0)</f>
        <v>0</v>
      </c>
      <c r="I1438" t="str">
        <f>VLOOKUP(A1438,'Medical Examinations'!A$1:H3772,8,0)</f>
        <v>NO</v>
      </c>
      <c r="J1438" t="str">
        <f>VLOOKUP(A1438,'Medical Examinations'!A$1:J3773,10,0)</f>
        <v>Obesity</v>
      </c>
      <c r="K1438" t="str">
        <f>VLOOKUP(A1438,'Medical Examinations'!A$1:K3772,11,0)</f>
        <v>Normal</v>
      </c>
      <c r="L1438" t="str">
        <f>VLOOKUP(A1438,'Hospitalisation Details'!A$1:L3780,12,0)</f>
        <v>1-Dec-1977</v>
      </c>
      <c r="M1438">
        <f>VLOOKUP(A1438,'Hospitalisation Details'!A$1:F3781,6,0)</f>
        <v>7348.14</v>
      </c>
      <c r="N1438" s="15" t="str">
        <f>VLOOKUP(A1438,'Hospitalisation Details'!A$1:G3780,7,0)</f>
        <v>tier - 2</v>
      </c>
      <c r="O1438" s="15" t="str">
        <f>VLOOKUP(A1438,'Hospitalisation Details'!A$1:H3781,8,0)</f>
        <v>tier - 1</v>
      </c>
      <c r="P1438" t="str">
        <f>VLOOKUP(A1438,'Hospitalisation Details'!A$1:I3781,9,0)</f>
        <v>R1011</v>
      </c>
      <c r="Q1438" s="15">
        <f>VLOOKUP(A1438,'Hospitalisation Details'!A$1:M3781,13,0)</f>
        <v>45</v>
      </c>
    </row>
    <row r="1439" spans="1:17" ht="15" x14ac:dyDescent="0.25">
      <c r="A1439" s="1" t="s">
        <v>933</v>
      </c>
      <c r="B1439" t="str">
        <f>VLOOKUP(A1439,'Customer Names'!A$1:D3774,4,0)</f>
        <v>Glenn</v>
      </c>
      <c r="C1439">
        <f>VLOOKUP(A1439,'Medical Examinations'!A$1:B3774,2,0)</f>
        <v>35.64</v>
      </c>
      <c r="D1439">
        <f>VLOOKUP(A1439,'Medical Examinations'!A$1:C3775,3,0)</f>
        <v>6.17</v>
      </c>
      <c r="E1439" s="15" t="str">
        <f>VLOOKUP(A1439,'Medical Examinations'!A$1:D3774,4,0)</f>
        <v>NO</v>
      </c>
      <c r="F1439" s="15" t="str">
        <f>VLOOKUP(A1439,'Medical Examinations'!A$1:E3774,5,0)</f>
        <v>NO</v>
      </c>
      <c r="G1439" s="15" t="str">
        <f>VLOOKUP(A1439,'Medical Examinations'!A$1:F3774,6,0)</f>
        <v>Yes</v>
      </c>
      <c r="H1439" s="15">
        <f>VLOOKUP(A1439,'Medical Examinations'!A$1:G3774,7,0)</f>
        <v>1</v>
      </c>
      <c r="I1439" t="str">
        <f>VLOOKUP(A1439,'Medical Examinations'!A$1:H3773,8,0)</f>
        <v>NO</v>
      </c>
      <c r="J1439" t="str">
        <f>VLOOKUP(A1439,'Medical Examinations'!A$1:J3774,10,0)</f>
        <v>Obesity</v>
      </c>
      <c r="K1439" t="str">
        <f>VLOOKUP(A1439,'Medical Examinations'!A$1:K3773,11,0)</f>
        <v>Pre-Diabetes</v>
      </c>
      <c r="L1439" t="str">
        <f>VLOOKUP(A1439,'Hospitalisation Details'!A$1:L3781,12,0)</f>
        <v>26-Jun-1979</v>
      </c>
      <c r="M1439">
        <f>VLOOKUP(A1439,'Hospitalisation Details'!A$1:F3782,6,0)</f>
        <v>7345.73</v>
      </c>
      <c r="N1439" s="15" t="str">
        <f>VLOOKUP(A1439,'Hospitalisation Details'!A$1:G3781,7,0)</f>
        <v>tier - 2</v>
      </c>
      <c r="O1439" s="15" t="str">
        <f>VLOOKUP(A1439,'Hospitalisation Details'!A$1:H3782,8,0)</f>
        <v>tier - 1</v>
      </c>
      <c r="P1439" t="str">
        <f>VLOOKUP(A1439,'Hospitalisation Details'!A$1:I3782,9,0)</f>
        <v>R1013</v>
      </c>
      <c r="Q1439" s="15">
        <f>VLOOKUP(A1439,'Hospitalisation Details'!A$1:M3782,13,0)</f>
        <v>43</v>
      </c>
    </row>
    <row r="1440" spans="1:17" ht="15" x14ac:dyDescent="0.25">
      <c r="A1440" s="1" t="s">
        <v>932</v>
      </c>
      <c r="B1440" t="str">
        <f>VLOOKUP(A1440,'Customer Names'!A$1:D3775,4,0)</f>
        <v>O'Meara</v>
      </c>
      <c r="C1440">
        <f>VLOOKUP(A1440,'Medical Examinations'!A$1:B3775,2,0)</f>
        <v>33.1</v>
      </c>
      <c r="D1440">
        <f>VLOOKUP(A1440,'Medical Examinations'!A$1:C3776,3,0)</f>
        <v>4.93</v>
      </c>
      <c r="E1440" s="15" t="str">
        <f>VLOOKUP(A1440,'Medical Examinations'!A$1:D3775,4,0)</f>
        <v>NO</v>
      </c>
      <c r="F1440" s="15" t="str">
        <f>VLOOKUP(A1440,'Medical Examinations'!A$1:E3775,5,0)</f>
        <v>NO</v>
      </c>
      <c r="G1440" s="15" t="str">
        <f>VLOOKUP(A1440,'Medical Examinations'!A$1:F3775,6,0)</f>
        <v>NO</v>
      </c>
      <c r="H1440" s="15">
        <f>VLOOKUP(A1440,'Medical Examinations'!A$1:G3775,7,0)</f>
        <v>0</v>
      </c>
      <c r="I1440" t="str">
        <f>VLOOKUP(A1440,'Medical Examinations'!A$1:H3774,8,0)</f>
        <v>NO</v>
      </c>
      <c r="J1440" t="str">
        <f>VLOOKUP(A1440,'Medical Examinations'!A$1:J3775,10,0)</f>
        <v>Over Weight</v>
      </c>
      <c r="K1440" t="str">
        <f>VLOOKUP(A1440,'Medical Examinations'!A$1:K3774,11,0)</f>
        <v>Normal</v>
      </c>
      <c r="L1440" t="str">
        <f>VLOOKUP(A1440,'Hospitalisation Details'!A$1:L3782,12,0)</f>
        <v>18-Dec-1977</v>
      </c>
      <c r="M1440">
        <f>VLOOKUP(A1440,'Hospitalisation Details'!A$1:F3783,6,0)</f>
        <v>7345.08</v>
      </c>
      <c r="N1440" s="15" t="str">
        <f>VLOOKUP(A1440,'Hospitalisation Details'!A$1:G3782,7,0)</f>
        <v>tier - 2</v>
      </c>
      <c r="O1440" s="15" t="str">
        <f>VLOOKUP(A1440,'Hospitalisation Details'!A$1:H3783,8,0)</f>
        <v>tier - 1</v>
      </c>
      <c r="P1440" t="str">
        <f>VLOOKUP(A1440,'Hospitalisation Details'!A$1:I3783,9,0)</f>
        <v>R1011</v>
      </c>
      <c r="Q1440" s="15">
        <f>VLOOKUP(A1440,'Hospitalisation Details'!A$1:M3783,13,0)</f>
        <v>45</v>
      </c>
    </row>
    <row r="1441" spans="1:17" ht="15" x14ac:dyDescent="0.25">
      <c r="A1441" s="1" t="s">
        <v>931</v>
      </c>
      <c r="B1441" t="str">
        <f>VLOOKUP(A1441,'Customer Names'!A$1:D3776,4,0)</f>
        <v>Budrow</v>
      </c>
      <c r="C1441">
        <f>VLOOKUP(A1441,'Medical Examinations'!A$1:B3776,2,0)</f>
        <v>26.41</v>
      </c>
      <c r="D1441">
        <f>VLOOKUP(A1441,'Medical Examinations'!A$1:C3777,3,0)</f>
        <v>7.32</v>
      </c>
      <c r="E1441" s="15" t="str">
        <f>VLOOKUP(A1441,'Medical Examinations'!A$1:D3776,4,0)</f>
        <v>Yes</v>
      </c>
      <c r="F1441" s="15" t="str">
        <f>VLOOKUP(A1441,'Medical Examinations'!A$1:E3776,5,0)</f>
        <v>NO</v>
      </c>
      <c r="G1441" s="15" t="str">
        <f>VLOOKUP(A1441,'Medical Examinations'!A$1:F3776,6,0)</f>
        <v>NO</v>
      </c>
      <c r="H1441" s="15">
        <f>VLOOKUP(A1441,'Medical Examinations'!A$1:G3776,7,0)</f>
        <v>1</v>
      </c>
      <c r="I1441" t="str">
        <f>VLOOKUP(A1441,'Medical Examinations'!A$1:H3775,8,0)</f>
        <v>NO</v>
      </c>
      <c r="J1441" t="str">
        <f>VLOOKUP(A1441,'Medical Examinations'!A$1:J3776,10,0)</f>
        <v>Over Weight</v>
      </c>
      <c r="K1441" t="str">
        <f>VLOOKUP(A1441,'Medical Examinations'!A$1:K3775,11,0)</f>
        <v>Diabetes</v>
      </c>
      <c r="L1441" t="str">
        <f>VLOOKUP(A1441,'Hospitalisation Details'!A$1:L3783,12,0)</f>
        <v>15-Jun-1986</v>
      </c>
      <c r="M1441">
        <f>VLOOKUP(A1441,'Hospitalisation Details'!A$1:F3784,6,0)</f>
        <v>7339.93</v>
      </c>
      <c r="N1441" s="15" t="str">
        <f>VLOOKUP(A1441,'Hospitalisation Details'!A$1:G3783,7,0)</f>
        <v>tier - 2</v>
      </c>
      <c r="O1441" s="15" t="str">
        <f>VLOOKUP(A1441,'Hospitalisation Details'!A$1:H3784,8,0)</f>
        <v>tier - 2</v>
      </c>
      <c r="P1441" t="str">
        <f>VLOOKUP(A1441,'Hospitalisation Details'!A$1:I3784,9,0)</f>
        <v>R1012</v>
      </c>
      <c r="Q1441" s="15">
        <f>VLOOKUP(A1441,'Hospitalisation Details'!A$1:M3784,13,0)</f>
        <v>36</v>
      </c>
    </row>
    <row r="1442" spans="1:17" ht="15" x14ac:dyDescent="0.25">
      <c r="A1442" s="1" t="s">
        <v>930</v>
      </c>
      <c r="B1442" t="str">
        <f>VLOOKUP(A1442,'Customer Names'!A$1:D3777,4,0)</f>
        <v>Anderson</v>
      </c>
      <c r="C1442">
        <f>VLOOKUP(A1442,'Medical Examinations'!A$1:B3777,2,0)</f>
        <v>29.9</v>
      </c>
      <c r="D1442">
        <f>VLOOKUP(A1442,'Medical Examinations'!A$1:C3778,3,0)</f>
        <v>5.27</v>
      </c>
      <c r="E1442" s="15" t="str">
        <f>VLOOKUP(A1442,'Medical Examinations'!A$1:D3777,4,0)</f>
        <v>NO</v>
      </c>
      <c r="F1442" s="15" t="str">
        <f>VLOOKUP(A1442,'Medical Examinations'!A$1:E3777,5,0)</f>
        <v>NO</v>
      </c>
      <c r="G1442" s="15" t="str">
        <f>VLOOKUP(A1442,'Medical Examinations'!A$1:F3777,6,0)</f>
        <v>Yes</v>
      </c>
      <c r="H1442" s="15">
        <f>VLOOKUP(A1442,'Medical Examinations'!A$1:G3777,7,0)</f>
        <v>1</v>
      </c>
      <c r="I1442" t="str">
        <f>VLOOKUP(A1442,'Medical Examinations'!A$1:H3776,8,0)</f>
        <v>NO</v>
      </c>
      <c r="J1442" t="str">
        <f>VLOOKUP(A1442,'Medical Examinations'!A$1:J3777,10,0)</f>
        <v>Over Weight</v>
      </c>
      <c r="K1442" t="str">
        <f>VLOOKUP(A1442,'Medical Examinations'!A$1:K3776,11,0)</f>
        <v>Normal</v>
      </c>
      <c r="L1442" t="str">
        <f>VLOOKUP(A1442,'Hospitalisation Details'!A$1:L3784,12,0)</f>
        <v>19-Sep-1979</v>
      </c>
      <c r="M1442">
        <f>VLOOKUP(A1442,'Hospitalisation Details'!A$1:F3785,6,0)</f>
        <v>7337.75</v>
      </c>
      <c r="N1442" s="15" t="str">
        <f>VLOOKUP(A1442,'Hospitalisation Details'!A$1:G3784,7,0)</f>
        <v>tier - 2</v>
      </c>
      <c r="O1442" s="15" t="str">
        <f>VLOOKUP(A1442,'Hospitalisation Details'!A$1:H3785,8,0)</f>
        <v>tier - 3</v>
      </c>
      <c r="P1442" t="str">
        <f>VLOOKUP(A1442,'Hospitalisation Details'!A$1:I3785,9,0)</f>
        <v>R1011</v>
      </c>
      <c r="Q1442" s="15">
        <f>VLOOKUP(A1442,'Hospitalisation Details'!A$1:M3785,13,0)</f>
        <v>43</v>
      </c>
    </row>
    <row r="1443" spans="1:17" ht="15" x14ac:dyDescent="0.25">
      <c r="A1443" s="1" t="s">
        <v>929</v>
      </c>
      <c r="B1443" t="str">
        <f>VLOOKUP(A1443,'Customer Names'!A$1:D3778,4,0)</f>
        <v>Douglas</v>
      </c>
      <c r="C1443">
        <f>VLOOKUP(A1443,'Medical Examinations'!A$1:B3778,2,0)</f>
        <v>25.24</v>
      </c>
      <c r="D1443">
        <f>VLOOKUP(A1443,'Medical Examinations'!A$1:C3779,3,0)</f>
        <v>5.82</v>
      </c>
      <c r="E1443" s="15" t="str">
        <f>VLOOKUP(A1443,'Medical Examinations'!A$1:D3778,4,0)</f>
        <v>NO</v>
      </c>
      <c r="F1443" s="15" t="str">
        <f>VLOOKUP(A1443,'Medical Examinations'!A$1:E3778,5,0)</f>
        <v>NO</v>
      </c>
      <c r="G1443" s="15" t="str">
        <f>VLOOKUP(A1443,'Medical Examinations'!A$1:F3778,6,0)</f>
        <v>NO</v>
      </c>
      <c r="H1443" s="15">
        <f>VLOOKUP(A1443,'Medical Examinations'!A$1:G3778,7,0)</f>
        <v>1</v>
      </c>
      <c r="I1443" t="str">
        <f>VLOOKUP(A1443,'Medical Examinations'!A$1:H3777,8,0)</f>
        <v>NO</v>
      </c>
      <c r="J1443" t="str">
        <f>VLOOKUP(A1443,'Medical Examinations'!A$1:J3778,10,0)</f>
        <v>Over Weight</v>
      </c>
      <c r="K1443" t="str">
        <f>VLOOKUP(A1443,'Medical Examinations'!A$1:K3777,11,0)</f>
        <v>Pre-Diabetes</v>
      </c>
      <c r="L1443" t="str">
        <f>VLOOKUP(A1443,'Hospitalisation Details'!A$1:L3785,12,0)</f>
        <v>25-Jul-1984</v>
      </c>
      <c r="M1443">
        <f>VLOOKUP(A1443,'Hospitalisation Details'!A$1:F3786,6,0)</f>
        <v>7325.47</v>
      </c>
      <c r="N1443" s="15" t="str">
        <f>VLOOKUP(A1443,'Hospitalisation Details'!A$1:G3785,7,0)</f>
        <v>tier - 2</v>
      </c>
      <c r="O1443" s="15" t="str">
        <f>VLOOKUP(A1443,'Hospitalisation Details'!A$1:H3786,8,0)</f>
        <v>tier - 1</v>
      </c>
      <c r="P1443" t="str">
        <f>VLOOKUP(A1443,'Hospitalisation Details'!A$1:I3786,9,0)</f>
        <v>R1012</v>
      </c>
      <c r="Q1443" s="15">
        <f>VLOOKUP(A1443,'Hospitalisation Details'!A$1:M3786,13,0)</f>
        <v>38</v>
      </c>
    </row>
    <row r="1444" spans="1:17" ht="15" x14ac:dyDescent="0.25">
      <c r="A1444" s="1" t="s">
        <v>928</v>
      </c>
      <c r="B1444" t="str">
        <f>VLOOKUP(A1444,'Customer Names'!A$1:D3779,4,0)</f>
        <v>Tecklenburg</v>
      </c>
      <c r="C1444">
        <f>VLOOKUP(A1444,'Medical Examinations'!A$1:B3779,2,0)</f>
        <v>25.08</v>
      </c>
      <c r="D1444">
        <f>VLOOKUP(A1444,'Medical Examinations'!A$1:C3780,3,0)</f>
        <v>5.8</v>
      </c>
      <c r="E1444" s="15" t="str">
        <f>VLOOKUP(A1444,'Medical Examinations'!A$1:D3779,4,0)</f>
        <v>NO</v>
      </c>
      <c r="F1444" s="15" t="str">
        <f>VLOOKUP(A1444,'Medical Examinations'!A$1:E3779,5,0)</f>
        <v>NO</v>
      </c>
      <c r="G1444" s="15" t="str">
        <f>VLOOKUP(A1444,'Medical Examinations'!A$1:F3779,6,0)</f>
        <v>Yes</v>
      </c>
      <c r="H1444" s="15">
        <f>VLOOKUP(A1444,'Medical Examinations'!A$1:G3779,7,0)</f>
        <v>1</v>
      </c>
      <c r="I1444" t="str">
        <f>VLOOKUP(A1444,'Medical Examinations'!A$1:H3778,8,0)</f>
        <v>NO</v>
      </c>
      <c r="J1444" t="str">
        <f>VLOOKUP(A1444,'Medical Examinations'!A$1:J3779,10,0)</f>
        <v>Over Weight</v>
      </c>
      <c r="K1444" t="str">
        <f>VLOOKUP(A1444,'Medical Examinations'!A$1:K3778,11,0)</f>
        <v>Pre-Diabetes</v>
      </c>
      <c r="L1444" t="str">
        <f>VLOOKUP(A1444,'Hospitalisation Details'!A$1:L3786,12,0)</f>
        <v>19-Jun-1979</v>
      </c>
      <c r="M1444">
        <f>VLOOKUP(A1444,'Hospitalisation Details'!A$1:F3787,6,0)</f>
        <v>7325.05</v>
      </c>
      <c r="N1444" s="15" t="str">
        <f>VLOOKUP(A1444,'Hospitalisation Details'!A$1:G3786,7,0)</f>
        <v>tier - 2</v>
      </c>
      <c r="O1444" s="15" t="str">
        <f>VLOOKUP(A1444,'Hospitalisation Details'!A$1:H3787,8,0)</f>
        <v>tier - 3</v>
      </c>
      <c r="P1444" t="str">
        <f>VLOOKUP(A1444,'Hospitalisation Details'!A$1:I3787,9,0)</f>
        <v>R1024</v>
      </c>
      <c r="Q1444" s="15">
        <f>VLOOKUP(A1444,'Hospitalisation Details'!A$1:M3787,13,0)</f>
        <v>43</v>
      </c>
    </row>
    <row r="1445" spans="1:17" ht="15" x14ac:dyDescent="0.25">
      <c r="A1445" s="1" t="s">
        <v>927</v>
      </c>
      <c r="B1445" t="str">
        <f>VLOOKUP(A1445,'Customer Names'!A$1:D3780,4,0)</f>
        <v>Baker</v>
      </c>
      <c r="C1445">
        <f>VLOOKUP(A1445,'Medical Examinations'!A$1:B3780,2,0)</f>
        <v>29.164999999999999</v>
      </c>
      <c r="D1445">
        <f>VLOOKUP(A1445,'Medical Examinations'!A$1:C3781,3,0)</f>
        <v>4.87</v>
      </c>
      <c r="E1445" s="15" t="str">
        <f>VLOOKUP(A1445,'Medical Examinations'!A$1:D3780,4,0)</f>
        <v>NO</v>
      </c>
      <c r="F1445" s="15" t="str">
        <f>VLOOKUP(A1445,'Medical Examinations'!A$1:E3780,5,0)</f>
        <v>Yes</v>
      </c>
      <c r="G1445" s="15" t="str">
        <f>VLOOKUP(A1445,'Medical Examinations'!A$1:F3780,6,0)</f>
        <v>NO</v>
      </c>
      <c r="H1445" s="15">
        <f>VLOOKUP(A1445,'Medical Examinations'!A$1:G3780,7,0)</f>
        <v>1</v>
      </c>
      <c r="I1445" t="str">
        <f>VLOOKUP(A1445,'Medical Examinations'!A$1:H3779,8,0)</f>
        <v>NO</v>
      </c>
      <c r="J1445" t="str">
        <f>VLOOKUP(A1445,'Medical Examinations'!A$1:J3780,10,0)</f>
        <v>UnderWeight</v>
      </c>
      <c r="K1445" t="str">
        <f>VLOOKUP(A1445,'Medical Examinations'!A$1:K3779,11,0)</f>
        <v>Normal</v>
      </c>
      <c r="L1445" t="str">
        <f>VLOOKUP(A1445,'Hospitalisation Details'!A$1:L3787,12,0)</f>
        <v>15-Nov-2004</v>
      </c>
      <c r="M1445">
        <f>VLOOKUP(A1445,'Hospitalisation Details'!A$1:F3788,6,0)</f>
        <v>7323.73</v>
      </c>
      <c r="N1445" s="15" t="str">
        <f>VLOOKUP(A1445,'Hospitalisation Details'!A$1:G3787,7,0)</f>
        <v>tier - 2</v>
      </c>
      <c r="O1445" s="15" t="str">
        <f>VLOOKUP(A1445,'Hospitalisation Details'!A$1:H3788,8,0)</f>
        <v>tier - 2</v>
      </c>
      <c r="P1445" t="str">
        <f>VLOOKUP(A1445,'Hospitalisation Details'!A$1:I3788,9,0)</f>
        <v>R1024</v>
      </c>
      <c r="Q1445" s="15">
        <f>VLOOKUP(A1445,'Hospitalisation Details'!A$1:M3788,13,0)</f>
        <v>18</v>
      </c>
    </row>
    <row r="1446" spans="1:17" ht="15" x14ac:dyDescent="0.25">
      <c r="A1446" s="1" t="s">
        <v>926</v>
      </c>
      <c r="B1446" t="str">
        <f>VLOOKUP(A1446,'Customer Names'!A$1:D3781,4,0)</f>
        <v>Schenck</v>
      </c>
      <c r="C1446">
        <f>VLOOKUP(A1446,'Medical Examinations'!A$1:B3781,2,0)</f>
        <v>15.05</v>
      </c>
      <c r="D1446">
        <f>VLOOKUP(A1446,'Medical Examinations'!A$1:C3782,3,0)</f>
        <v>8.1199999999999992</v>
      </c>
      <c r="E1446" s="15" t="str">
        <f>VLOOKUP(A1446,'Medical Examinations'!A$1:D3781,4,0)</f>
        <v>NO</v>
      </c>
      <c r="F1446" s="15" t="str">
        <f>VLOOKUP(A1446,'Medical Examinations'!A$1:E3781,5,0)</f>
        <v>NO</v>
      </c>
      <c r="G1446" s="15" t="str">
        <f>VLOOKUP(A1446,'Medical Examinations'!A$1:F3781,6,0)</f>
        <v>NO</v>
      </c>
      <c r="H1446" s="15">
        <f>VLOOKUP(A1446,'Medical Examinations'!A$1:G3781,7,0)</f>
        <v>0</v>
      </c>
      <c r="I1446" t="str">
        <f>VLOOKUP(A1446,'Medical Examinations'!A$1:H3780,8,0)</f>
        <v>NO</v>
      </c>
      <c r="J1446" t="str">
        <f>VLOOKUP(A1446,'Medical Examinations'!A$1:J3781,10,0)</f>
        <v>NormalWeight</v>
      </c>
      <c r="K1446" t="str">
        <f>VLOOKUP(A1446,'Medical Examinations'!A$1:K3780,11,0)</f>
        <v>Diabetes</v>
      </c>
      <c r="L1446" t="str">
        <f>VLOOKUP(A1446,'Hospitalisation Details'!A$1:L3788,12,0)</f>
        <v>11-Jul-1965</v>
      </c>
      <c r="M1446">
        <f>VLOOKUP(A1446,'Hospitalisation Details'!A$1:F3789,6,0)</f>
        <v>7322.86</v>
      </c>
      <c r="N1446" s="15" t="str">
        <f>VLOOKUP(A1446,'Hospitalisation Details'!A$1:G3788,7,0)</f>
        <v>tier - 3</v>
      </c>
      <c r="O1446" s="15" t="str">
        <f>VLOOKUP(A1446,'Hospitalisation Details'!A$1:H3789,8,0)</f>
        <v>tier - 3</v>
      </c>
      <c r="P1446" t="str">
        <f>VLOOKUP(A1446,'Hospitalisation Details'!A$1:I3789,9,0)</f>
        <v>R1012</v>
      </c>
      <c r="Q1446" s="15">
        <f>VLOOKUP(A1446,'Hospitalisation Details'!A$1:M3789,13,0)</f>
        <v>57</v>
      </c>
    </row>
    <row r="1447" spans="1:17" ht="15" x14ac:dyDescent="0.25">
      <c r="A1447" s="1" t="s">
        <v>925</v>
      </c>
      <c r="B1447" t="str">
        <f>VLOOKUP(A1447,'Customer Names'!A$1:D3782,4,0)</f>
        <v>Johnson</v>
      </c>
      <c r="C1447">
        <f>VLOOKUP(A1447,'Medical Examinations'!A$1:B3782,2,0)</f>
        <v>19.95</v>
      </c>
      <c r="D1447">
        <f>VLOOKUP(A1447,'Medical Examinations'!A$1:C3783,3,0)</f>
        <v>4.3600000000000003</v>
      </c>
      <c r="E1447" s="15" t="str">
        <f>VLOOKUP(A1447,'Medical Examinations'!A$1:D3782,4,0)</f>
        <v>NO</v>
      </c>
      <c r="F1447" s="15" t="str">
        <f>VLOOKUP(A1447,'Medical Examinations'!A$1:E3782,5,0)</f>
        <v>NO</v>
      </c>
      <c r="G1447" s="15" t="str">
        <f>VLOOKUP(A1447,'Medical Examinations'!A$1:F3782,6,0)</f>
        <v>NO</v>
      </c>
      <c r="H1447" s="15">
        <f>VLOOKUP(A1447,'Medical Examinations'!A$1:G3782,7,0)</f>
        <v>2</v>
      </c>
      <c r="I1447" t="str">
        <f>VLOOKUP(A1447,'Medical Examinations'!A$1:H3781,8,0)</f>
        <v>NO</v>
      </c>
      <c r="J1447" t="str">
        <f>VLOOKUP(A1447,'Medical Examinations'!A$1:J3782,10,0)</f>
        <v>UnderWeight</v>
      </c>
      <c r="K1447" t="str">
        <f>VLOOKUP(A1447,'Medical Examinations'!A$1:K3781,11,0)</f>
        <v>Normal</v>
      </c>
      <c r="L1447" t="str">
        <f>VLOOKUP(A1447,'Hospitalisation Details'!A$1:L3789,12,0)</f>
        <v>11-Aug-1972</v>
      </c>
      <c r="M1447">
        <f>VLOOKUP(A1447,'Hospitalisation Details'!A$1:F3790,6,0)</f>
        <v>7318.22</v>
      </c>
      <c r="N1447" s="15" t="str">
        <f>VLOOKUP(A1447,'Hospitalisation Details'!A$1:G3789,7,0)</f>
        <v>tier - 2</v>
      </c>
      <c r="O1447" s="15" t="str">
        <f>VLOOKUP(A1447,'Hospitalisation Details'!A$1:H3790,8,0)</f>
        <v>tier - 3</v>
      </c>
      <c r="P1447" t="str">
        <f>VLOOKUP(A1447,'Hospitalisation Details'!A$1:I3790,9,0)</f>
        <v>R1012</v>
      </c>
      <c r="Q1447" s="15">
        <f>VLOOKUP(A1447,'Hospitalisation Details'!A$1:M3790,13,0)</f>
        <v>50</v>
      </c>
    </row>
    <row r="1448" spans="1:17" ht="15" x14ac:dyDescent="0.25">
      <c r="A1448" s="1" t="s">
        <v>924</v>
      </c>
      <c r="B1448" t="str">
        <f>VLOOKUP(A1448,'Customer Names'!A$1:D3783,4,0)</f>
        <v>Blendell</v>
      </c>
      <c r="C1448">
        <f>VLOOKUP(A1448,'Medical Examinations'!A$1:B3783,2,0)</f>
        <v>16.66</v>
      </c>
      <c r="D1448">
        <f>VLOOKUP(A1448,'Medical Examinations'!A$1:C3784,3,0)</f>
        <v>9.16</v>
      </c>
      <c r="E1448" s="15" t="str">
        <f>VLOOKUP(A1448,'Medical Examinations'!A$1:D3783,4,0)</f>
        <v>NO</v>
      </c>
      <c r="F1448" s="15" t="str">
        <f>VLOOKUP(A1448,'Medical Examinations'!A$1:E3783,5,0)</f>
        <v>NO</v>
      </c>
      <c r="G1448" s="15" t="str">
        <f>VLOOKUP(A1448,'Medical Examinations'!A$1:F3783,6,0)</f>
        <v>NO</v>
      </c>
      <c r="H1448" s="15">
        <f>VLOOKUP(A1448,'Medical Examinations'!A$1:G3783,7,0)</f>
        <v>0</v>
      </c>
      <c r="I1448" t="str">
        <f>VLOOKUP(A1448,'Medical Examinations'!A$1:H3782,8,0)</f>
        <v>NO</v>
      </c>
      <c r="J1448" t="str">
        <f>VLOOKUP(A1448,'Medical Examinations'!A$1:J3783,10,0)</f>
        <v>UnderWeight</v>
      </c>
      <c r="K1448" t="str">
        <f>VLOOKUP(A1448,'Medical Examinations'!A$1:K3782,11,0)</f>
        <v>Diabetes</v>
      </c>
      <c r="L1448" t="str">
        <f>VLOOKUP(A1448,'Hospitalisation Details'!A$1:L3790,12,0)</f>
        <v>25-Jun-1965</v>
      </c>
      <c r="M1448">
        <f>VLOOKUP(A1448,'Hospitalisation Details'!A$1:F3791,6,0)</f>
        <v>7318.21</v>
      </c>
      <c r="N1448" s="15" t="str">
        <f>VLOOKUP(A1448,'Hospitalisation Details'!A$1:G3790,7,0)</f>
        <v>tier - 3</v>
      </c>
      <c r="O1448" s="15" t="str">
        <f>VLOOKUP(A1448,'Hospitalisation Details'!A$1:H3791,8,0)</f>
        <v>tier - 1</v>
      </c>
      <c r="P1448" t="str">
        <f>VLOOKUP(A1448,'Hospitalisation Details'!A$1:I3791,9,0)</f>
        <v>R1013</v>
      </c>
      <c r="Q1448" s="15">
        <f>VLOOKUP(A1448,'Hospitalisation Details'!A$1:M3791,13,0)</f>
        <v>57</v>
      </c>
    </row>
    <row r="1449" spans="1:17" ht="15" x14ac:dyDescent="0.25">
      <c r="A1449" s="1" t="s">
        <v>923</v>
      </c>
      <c r="B1449" t="str">
        <f>VLOOKUP(A1449,'Customer Names'!A$1:D3784,4,0)</f>
        <v>Parodi</v>
      </c>
      <c r="C1449">
        <f>VLOOKUP(A1449,'Medical Examinations'!A$1:B3784,2,0)</f>
        <v>16.62</v>
      </c>
      <c r="D1449">
        <f>VLOOKUP(A1449,'Medical Examinations'!A$1:C3785,3,0)</f>
        <v>9.14</v>
      </c>
      <c r="E1449" s="15" t="str">
        <f>VLOOKUP(A1449,'Medical Examinations'!A$1:D3784,4,0)</f>
        <v>NO</v>
      </c>
      <c r="F1449" s="15" t="str">
        <f>VLOOKUP(A1449,'Medical Examinations'!A$1:E3784,5,0)</f>
        <v>NO</v>
      </c>
      <c r="G1449" s="15" t="str">
        <f>VLOOKUP(A1449,'Medical Examinations'!A$1:F3784,6,0)</f>
        <v>NO</v>
      </c>
      <c r="H1449" s="15">
        <f>VLOOKUP(A1449,'Medical Examinations'!A$1:G3784,7,0)</f>
        <v>0</v>
      </c>
      <c r="I1449" t="str">
        <f>VLOOKUP(A1449,'Medical Examinations'!A$1:H3783,8,0)</f>
        <v>NO</v>
      </c>
      <c r="J1449" t="str">
        <f>VLOOKUP(A1449,'Medical Examinations'!A$1:J3784,10,0)</f>
        <v>UnderWeight</v>
      </c>
      <c r="K1449" t="str">
        <f>VLOOKUP(A1449,'Medical Examinations'!A$1:K3783,11,0)</f>
        <v>Diabetes</v>
      </c>
      <c r="L1449" t="str">
        <f>VLOOKUP(A1449,'Hospitalisation Details'!A$1:L3791,12,0)</f>
        <v>6-Jun-1965</v>
      </c>
      <c r="M1449">
        <f>VLOOKUP(A1449,'Hospitalisation Details'!A$1:F3792,6,0)</f>
        <v>7304.65</v>
      </c>
      <c r="N1449" s="15" t="str">
        <f>VLOOKUP(A1449,'Hospitalisation Details'!A$1:G3791,7,0)</f>
        <v>tier - 3</v>
      </c>
      <c r="O1449" s="15" t="str">
        <f>VLOOKUP(A1449,'Hospitalisation Details'!A$1:H3792,8,0)</f>
        <v>tier - 3</v>
      </c>
      <c r="P1449" t="str">
        <f>VLOOKUP(A1449,'Hospitalisation Details'!A$1:I3792,9,0)</f>
        <v>R1013</v>
      </c>
      <c r="Q1449" s="15">
        <f>VLOOKUP(A1449,'Hospitalisation Details'!A$1:M3792,13,0)</f>
        <v>58</v>
      </c>
    </row>
    <row r="1450" spans="1:17" ht="15" x14ac:dyDescent="0.25">
      <c r="A1450" s="1" t="s">
        <v>922</v>
      </c>
      <c r="B1450" t="str">
        <f>VLOOKUP(A1450,'Customer Names'!A$1:D3785,4,0)</f>
        <v>Morgan</v>
      </c>
      <c r="C1450">
        <f>VLOOKUP(A1450,'Medical Examinations'!A$1:B3785,2,0)</f>
        <v>15.36</v>
      </c>
      <c r="D1450">
        <f>VLOOKUP(A1450,'Medical Examinations'!A$1:C3786,3,0)</f>
        <v>5.49</v>
      </c>
      <c r="E1450" s="15" t="str">
        <f>VLOOKUP(A1450,'Medical Examinations'!A$1:D3785,4,0)</f>
        <v>Yes</v>
      </c>
      <c r="F1450" s="15" t="str">
        <f>VLOOKUP(A1450,'Medical Examinations'!A$1:E3785,5,0)</f>
        <v>NO</v>
      </c>
      <c r="G1450" s="15" t="str">
        <f>VLOOKUP(A1450,'Medical Examinations'!A$1:F3785,6,0)</f>
        <v>NO</v>
      </c>
      <c r="H1450" s="15">
        <f>VLOOKUP(A1450,'Medical Examinations'!A$1:G3785,7,0)</f>
        <v>2</v>
      </c>
      <c r="I1450" t="str">
        <f>VLOOKUP(A1450,'Medical Examinations'!A$1:H3784,8,0)</f>
        <v>NO</v>
      </c>
      <c r="J1450" t="str">
        <f>VLOOKUP(A1450,'Medical Examinations'!A$1:J3785,10,0)</f>
        <v>Over Weight</v>
      </c>
      <c r="K1450" t="str">
        <f>VLOOKUP(A1450,'Medical Examinations'!A$1:K3784,11,0)</f>
        <v>Normal</v>
      </c>
      <c r="L1450" t="str">
        <f>VLOOKUP(A1450,'Hospitalisation Details'!A$1:L3792,12,0)</f>
        <v>26-Dec-1966</v>
      </c>
      <c r="M1450">
        <f>VLOOKUP(A1450,'Hospitalisation Details'!A$1:F3793,6,0)</f>
        <v>7302.46</v>
      </c>
      <c r="N1450" s="15" t="str">
        <f>VLOOKUP(A1450,'Hospitalisation Details'!A$1:G3792,7,0)</f>
        <v>tier - 3</v>
      </c>
      <c r="O1450" s="15" t="str">
        <f>VLOOKUP(A1450,'Hospitalisation Details'!A$1:H3793,8,0)</f>
        <v>tier - 1</v>
      </c>
      <c r="P1450" t="str">
        <f>VLOOKUP(A1450,'Hospitalisation Details'!A$1:I3793,9,0)</f>
        <v>R1012</v>
      </c>
      <c r="Q1450" s="15">
        <f>VLOOKUP(A1450,'Hospitalisation Details'!A$1:M3793,13,0)</f>
        <v>56</v>
      </c>
    </row>
    <row r="1451" spans="1:17" ht="15" x14ac:dyDescent="0.25">
      <c r="A1451" s="1" t="s">
        <v>921</v>
      </c>
      <c r="B1451" t="str">
        <f>VLOOKUP(A1451,'Customer Names'!A$1:D3786,4,0)</f>
        <v>Linden</v>
      </c>
      <c r="C1451">
        <f>VLOOKUP(A1451,'Medical Examinations'!A$1:B3786,2,0)</f>
        <v>27.74</v>
      </c>
      <c r="D1451">
        <f>VLOOKUP(A1451,'Medical Examinations'!A$1:C3787,3,0)</f>
        <v>5.96</v>
      </c>
      <c r="E1451" s="15" t="str">
        <f>VLOOKUP(A1451,'Medical Examinations'!A$1:D3786,4,0)</f>
        <v>Yes</v>
      </c>
      <c r="F1451" s="15" t="str">
        <f>VLOOKUP(A1451,'Medical Examinations'!A$1:E3786,5,0)</f>
        <v>NO</v>
      </c>
      <c r="G1451" s="15" t="str">
        <f>VLOOKUP(A1451,'Medical Examinations'!A$1:F3786,6,0)</f>
        <v>NO</v>
      </c>
      <c r="H1451" s="15">
        <f>VLOOKUP(A1451,'Medical Examinations'!A$1:G3786,7,0)</f>
        <v>0</v>
      </c>
      <c r="I1451" t="str">
        <f>VLOOKUP(A1451,'Medical Examinations'!A$1:H3785,8,0)</f>
        <v>NO</v>
      </c>
      <c r="J1451" t="str">
        <f>VLOOKUP(A1451,'Medical Examinations'!A$1:J3786,10,0)</f>
        <v>NormalWeight</v>
      </c>
      <c r="K1451" t="str">
        <f>VLOOKUP(A1451,'Medical Examinations'!A$1:K3785,11,0)</f>
        <v>Pre-Diabetes</v>
      </c>
      <c r="L1451" t="str">
        <f>VLOOKUP(A1451,'Hospitalisation Details'!A$1:L3793,12,0)</f>
        <v>2-Nov-1985</v>
      </c>
      <c r="M1451">
        <f>VLOOKUP(A1451,'Hospitalisation Details'!A$1:F3794,6,0)</f>
        <v>7281.51</v>
      </c>
      <c r="N1451" s="15" t="str">
        <f>VLOOKUP(A1451,'Hospitalisation Details'!A$1:G3793,7,0)</f>
        <v>tier - 2</v>
      </c>
      <c r="O1451" s="15" t="str">
        <f>VLOOKUP(A1451,'Hospitalisation Details'!A$1:H3794,8,0)</f>
        <v>tier - 1</v>
      </c>
      <c r="P1451" t="str">
        <f>VLOOKUP(A1451,'Hospitalisation Details'!A$1:I3794,9,0)</f>
        <v>R1012</v>
      </c>
      <c r="Q1451" s="15">
        <f>VLOOKUP(A1451,'Hospitalisation Details'!A$1:M3794,13,0)</f>
        <v>37</v>
      </c>
    </row>
    <row r="1452" spans="1:17" ht="15" x14ac:dyDescent="0.25">
      <c r="A1452" s="1" t="s">
        <v>920</v>
      </c>
      <c r="B1452" t="str">
        <f>VLOOKUP(A1452,'Customer Names'!A$1:D3787,4,0)</f>
        <v>Horning</v>
      </c>
      <c r="C1452">
        <f>VLOOKUP(A1452,'Medical Examinations'!A$1:B3787,2,0)</f>
        <v>22.44</v>
      </c>
      <c r="D1452">
        <f>VLOOKUP(A1452,'Medical Examinations'!A$1:C3788,3,0)</f>
        <v>4.62</v>
      </c>
      <c r="E1452" s="15" t="str">
        <f>VLOOKUP(A1452,'Medical Examinations'!A$1:D3787,4,0)</f>
        <v>Yes</v>
      </c>
      <c r="F1452" s="15" t="str">
        <f>VLOOKUP(A1452,'Medical Examinations'!A$1:E3787,5,0)</f>
        <v>NO</v>
      </c>
      <c r="G1452" s="15" t="str">
        <f>VLOOKUP(A1452,'Medical Examinations'!A$1:F3787,6,0)</f>
        <v>NO</v>
      </c>
      <c r="H1452" s="15">
        <f>VLOOKUP(A1452,'Medical Examinations'!A$1:G3787,7,0)</f>
        <v>0</v>
      </c>
      <c r="I1452" t="str">
        <f>VLOOKUP(A1452,'Medical Examinations'!A$1:H3786,8,0)</f>
        <v>NO</v>
      </c>
      <c r="J1452" t="str">
        <f>VLOOKUP(A1452,'Medical Examinations'!A$1:J3787,10,0)</f>
        <v>Obesity</v>
      </c>
      <c r="K1452" t="str">
        <f>VLOOKUP(A1452,'Medical Examinations'!A$1:K3786,11,0)</f>
        <v>Normal</v>
      </c>
      <c r="L1452" t="str">
        <f>VLOOKUP(A1452,'Hospitalisation Details'!A$1:L3794,12,0)</f>
        <v>18-Dec-1976</v>
      </c>
      <c r="M1452">
        <f>VLOOKUP(A1452,'Hospitalisation Details'!A$1:F3795,6,0)</f>
        <v>7273.02</v>
      </c>
      <c r="N1452" s="15" t="str">
        <f>VLOOKUP(A1452,'Hospitalisation Details'!A$1:G3794,7,0)</f>
        <v>tier - 2</v>
      </c>
      <c r="O1452" s="15" t="str">
        <f>VLOOKUP(A1452,'Hospitalisation Details'!A$1:H3795,8,0)</f>
        <v>tier - 1</v>
      </c>
      <c r="P1452" t="str">
        <f>VLOOKUP(A1452,'Hospitalisation Details'!A$1:I3795,9,0)</f>
        <v>R1013</v>
      </c>
      <c r="Q1452" s="15">
        <f>VLOOKUP(A1452,'Hospitalisation Details'!A$1:M3795,13,0)</f>
        <v>46</v>
      </c>
    </row>
    <row r="1453" spans="1:17" ht="15" x14ac:dyDescent="0.25">
      <c r="A1453" s="1" t="s">
        <v>919</v>
      </c>
      <c r="B1453" t="str">
        <f>VLOOKUP(A1453,'Customer Names'!A$1:D3788,4,0)</f>
        <v>Goode</v>
      </c>
      <c r="C1453">
        <f>VLOOKUP(A1453,'Medical Examinations'!A$1:B3788,2,0)</f>
        <v>37.049999999999997</v>
      </c>
      <c r="D1453">
        <f>VLOOKUP(A1453,'Medical Examinations'!A$1:C3789,3,0)</f>
        <v>9.9600000000000009</v>
      </c>
      <c r="E1453" s="15" t="str">
        <f>VLOOKUP(A1453,'Medical Examinations'!A$1:D3788,4,0)</f>
        <v>Yes</v>
      </c>
      <c r="F1453" s="15" t="str">
        <f>VLOOKUP(A1453,'Medical Examinations'!A$1:E3788,5,0)</f>
        <v>NO</v>
      </c>
      <c r="G1453" s="15" t="str">
        <f>VLOOKUP(A1453,'Medical Examinations'!A$1:F3788,6,0)</f>
        <v>NO</v>
      </c>
      <c r="H1453" s="15">
        <f>VLOOKUP(A1453,'Medical Examinations'!A$1:G3788,7,0)</f>
        <v>0</v>
      </c>
      <c r="I1453" t="str">
        <f>VLOOKUP(A1453,'Medical Examinations'!A$1:H3787,8,0)</f>
        <v>NO</v>
      </c>
      <c r="J1453" t="str">
        <f>VLOOKUP(A1453,'Medical Examinations'!A$1:J3788,10,0)</f>
        <v>NormalWeight</v>
      </c>
      <c r="K1453" t="str">
        <f>VLOOKUP(A1453,'Medical Examinations'!A$1:K3787,11,0)</f>
        <v>Diabetes</v>
      </c>
      <c r="L1453" t="str">
        <f>VLOOKUP(A1453,'Hospitalisation Details'!A$1:L3795,12,0)</f>
        <v>4-Aug-1981</v>
      </c>
      <c r="M1453">
        <f>VLOOKUP(A1453,'Hospitalisation Details'!A$1:F3796,6,0)</f>
        <v>7265.7</v>
      </c>
      <c r="N1453" s="15" t="str">
        <f>VLOOKUP(A1453,'Hospitalisation Details'!A$1:G3795,7,0)</f>
        <v>tier - 3</v>
      </c>
      <c r="O1453" s="15" t="str">
        <f>VLOOKUP(A1453,'Hospitalisation Details'!A$1:H3796,8,0)</f>
        <v>tier - 3</v>
      </c>
      <c r="P1453" t="str">
        <f>VLOOKUP(A1453,'Hospitalisation Details'!A$1:I3796,9,0)</f>
        <v>R1012</v>
      </c>
      <c r="Q1453" s="15">
        <f>VLOOKUP(A1453,'Hospitalisation Details'!A$1:M3796,13,0)</f>
        <v>41</v>
      </c>
    </row>
    <row r="1454" spans="1:17" ht="15" x14ac:dyDescent="0.25">
      <c r="A1454" s="1" t="s">
        <v>918</v>
      </c>
      <c r="B1454" t="str">
        <f>VLOOKUP(A1454,'Customer Names'!A$1:D3789,4,0)</f>
        <v>Doden</v>
      </c>
      <c r="C1454">
        <f>VLOOKUP(A1454,'Medical Examinations'!A$1:B3789,2,0)</f>
        <v>22.95</v>
      </c>
      <c r="D1454">
        <f>VLOOKUP(A1454,'Medical Examinations'!A$1:C3790,3,0)</f>
        <v>10.53</v>
      </c>
      <c r="E1454" s="15" t="str">
        <f>VLOOKUP(A1454,'Medical Examinations'!A$1:D3789,4,0)</f>
        <v>NO</v>
      </c>
      <c r="F1454" s="15" t="str">
        <f>VLOOKUP(A1454,'Medical Examinations'!A$1:E3789,5,0)</f>
        <v>NO</v>
      </c>
      <c r="G1454" s="15" t="str">
        <f>VLOOKUP(A1454,'Medical Examinations'!A$1:F3789,6,0)</f>
        <v>NO</v>
      </c>
      <c r="H1454" s="15">
        <f>VLOOKUP(A1454,'Medical Examinations'!A$1:G3789,7,0)</f>
        <v>2</v>
      </c>
      <c r="I1454" t="str">
        <f>VLOOKUP(A1454,'Medical Examinations'!A$1:H3788,8,0)</f>
        <v>NO</v>
      </c>
      <c r="J1454" t="str">
        <f>VLOOKUP(A1454,'Medical Examinations'!A$1:J3789,10,0)</f>
        <v>Obesity</v>
      </c>
      <c r="K1454" t="str">
        <f>VLOOKUP(A1454,'Medical Examinations'!A$1:K3788,11,0)</f>
        <v>Diabetes</v>
      </c>
      <c r="L1454" t="str">
        <f>VLOOKUP(A1454,'Hospitalisation Details'!A$1:L3796,12,0)</f>
        <v>25-Oct-1973</v>
      </c>
      <c r="M1454">
        <f>VLOOKUP(A1454,'Hospitalisation Details'!A$1:F3797,6,0)</f>
        <v>7265.58</v>
      </c>
      <c r="N1454" s="15" t="str">
        <f>VLOOKUP(A1454,'Hospitalisation Details'!A$1:G3796,7,0)</f>
        <v>tier - 2</v>
      </c>
      <c r="O1454" s="15" t="str">
        <f>VLOOKUP(A1454,'Hospitalisation Details'!A$1:H3797,8,0)</f>
        <v>tier - 2</v>
      </c>
      <c r="P1454" t="str">
        <f>VLOOKUP(A1454,'Hospitalisation Details'!A$1:I3797,9,0)</f>
        <v>R1013</v>
      </c>
      <c r="Q1454" s="15">
        <f>VLOOKUP(A1454,'Hospitalisation Details'!A$1:M3797,13,0)</f>
        <v>49</v>
      </c>
    </row>
    <row r="1455" spans="1:17" ht="15" x14ac:dyDescent="0.25">
      <c r="A1455" s="1" t="s">
        <v>917</v>
      </c>
      <c r="B1455" t="str">
        <f>VLOOKUP(A1455,'Customer Names'!A$1:D3790,4,0)</f>
        <v>Groff</v>
      </c>
      <c r="C1455">
        <f>VLOOKUP(A1455,'Medical Examinations'!A$1:B3790,2,0)</f>
        <v>34.200000000000003</v>
      </c>
      <c r="D1455">
        <f>VLOOKUP(A1455,'Medical Examinations'!A$1:C3791,3,0)</f>
        <v>6.69</v>
      </c>
      <c r="E1455" s="15" t="str">
        <f>VLOOKUP(A1455,'Medical Examinations'!A$1:D3790,4,0)</f>
        <v>Yes</v>
      </c>
      <c r="F1455" s="15" t="str">
        <f>VLOOKUP(A1455,'Medical Examinations'!A$1:E3790,5,0)</f>
        <v>NO</v>
      </c>
      <c r="G1455" s="15" t="str">
        <f>VLOOKUP(A1455,'Medical Examinations'!A$1:F3790,6,0)</f>
        <v>NO</v>
      </c>
      <c r="H1455" s="15">
        <f>VLOOKUP(A1455,'Medical Examinations'!A$1:G3790,7,0)</f>
        <v>0</v>
      </c>
      <c r="I1455" t="str">
        <f>VLOOKUP(A1455,'Medical Examinations'!A$1:H3789,8,0)</f>
        <v>NO</v>
      </c>
      <c r="J1455" t="str">
        <f>VLOOKUP(A1455,'Medical Examinations'!A$1:J3790,10,0)</f>
        <v>Obesity</v>
      </c>
      <c r="K1455" t="str">
        <f>VLOOKUP(A1455,'Medical Examinations'!A$1:K3789,11,0)</f>
        <v>Diabetes</v>
      </c>
      <c r="L1455" t="str">
        <f>VLOOKUP(A1455,'Hospitalisation Details'!A$1:L3797,12,0)</f>
        <v>13-Jun-1981</v>
      </c>
      <c r="M1455">
        <f>VLOOKUP(A1455,'Hospitalisation Details'!A$1:F3798,6,0)</f>
        <v>7261.74</v>
      </c>
      <c r="N1455" s="15" t="str">
        <f>VLOOKUP(A1455,'Hospitalisation Details'!A$1:G3797,7,0)</f>
        <v>tier - 3</v>
      </c>
      <c r="O1455" s="15" t="str">
        <f>VLOOKUP(A1455,'Hospitalisation Details'!A$1:H3798,8,0)</f>
        <v>tier - 3</v>
      </c>
      <c r="P1455" t="str">
        <f>VLOOKUP(A1455,'Hospitalisation Details'!A$1:I3798,9,0)</f>
        <v>R1012</v>
      </c>
      <c r="Q1455" s="15">
        <f>VLOOKUP(A1455,'Hospitalisation Details'!A$1:M3798,13,0)</f>
        <v>41</v>
      </c>
    </row>
    <row r="1456" spans="1:17" ht="15" x14ac:dyDescent="0.25">
      <c r="A1456" s="1" t="s">
        <v>916</v>
      </c>
      <c r="B1456" t="str">
        <f>VLOOKUP(A1456,'Customer Names'!A$1:D3791,4,0)</f>
        <v>Kuehler</v>
      </c>
      <c r="C1456">
        <f>VLOOKUP(A1456,'Medical Examinations'!A$1:B3791,2,0)</f>
        <v>30.59</v>
      </c>
      <c r="D1456">
        <f>VLOOKUP(A1456,'Medical Examinations'!A$1:C3792,3,0)</f>
        <v>9.5500000000000007</v>
      </c>
      <c r="E1456" s="15" t="str">
        <f>VLOOKUP(A1456,'Medical Examinations'!A$1:D3791,4,0)</f>
        <v>Yes</v>
      </c>
      <c r="F1456" s="15" t="str">
        <f>VLOOKUP(A1456,'Medical Examinations'!A$1:E3791,5,0)</f>
        <v>NO</v>
      </c>
      <c r="G1456" s="15" t="str">
        <f>VLOOKUP(A1456,'Medical Examinations'!A$1:F3791,6,0)</f>
        <v>NO</v>
      </c>
      <c r="H1456" s="15">
        <f>VLOOKUP(A1456,'Medical Examinations'!A$1:G3791,7,0)</f>
        <v>0</v>
      </c>
      <c r="I1456" t="str">
        <f>VLOOKUP(A1456,'Medical Examinations'!A$1:H3790,8,0)</f>
        <v>NO</v>
      </c>
      <c r="J1456" t="str">
        <f>VLOOKUP(A1456,'Medical Examinations'!A$1:J3791,10,0)</f>
        <v>Over Weight</v>
      </c>
      <c r="K1456" t="str">
        <f>VLOOKUP(A1456,'Medical Examinations'!A$1:K3790,11,0)</f>
        <v>Diabetes</v>
      </c>
      <c r="L1456" t="str">
        <f>VLOOKUP(A1456,'Hospitalisation Details'!A$1:L3798,12,0)</f>
        <v>14-Aug-1981</v>
      </c>
      <c r="M1456">
        <f>VLOOKUP(A1456,'Hospitalisation Details'!A$1:F3799,6,0)</f>
        <v>7256.72</v>
      </c>
      <c r="N1456" s="15" t="str">
        <f>VLOOKUP(A1456,'Hospitalisation Details'!A$1:G3798,7,0)</f>
        <v>tier - 3</v>
      </c>
      <c r="O1456" s="15" t="str">
        <f>VLOOKUP(A1456,'Hospitalisation Details'!A$1:H3799,8,0)</f>
        <v>tier - 2</v>
      </c>
      <c r="P1456" t="str">
        <f>VLOOKUP(A1456,'Hospitalisation Details'!A$1:I3799,9,0)</f>
        <v>R1012</v>
      </c>
      <c r="Q1456" s="15">
        <f>VLOOKUP(A1456,'Hospitalisation Details'!A$1:M3799,13,0)</f>
        <v>41</v>
      </c>
    </row>
    <row r="1457" spans="1:17" ht="15" x14ac:dyDescent="0.25">
      <c r="A1457" s="1" t="s">
        <v>915</v>
      </c>
      <c r="B1457" t="str">
        <f>VLOOKUP(A1457,'Customer Names'!A$1:D3792,4,0)</f>
        <v>Daniels</v>
      </c>
      <c r="C1457">
        <f>VLOOKUP(A1457,'Medical Examinations'!A$1:B3792,2,0)</f>
        <v>25.51</v>
      </c>
      <c r="D1457">
        <f>VLOOKUP(A1457,'Medical Examinations'!A$1:C3793,3,0)</f>
        <v>6.05</v>
      </c>
      <c r="E1457" s="15" t="str">
        <f>VLOOKUP(A1457,'Medical Examinations'!A$1:D3792,4,0)</f>
        <v>NO</v>
      </c>
      <c r="F1457" s="15" t="str">
        <f>VLOOKUP(A1457,'Medical Examinations'!A$1:E3792,5,0)</f>
        <v>NO</v>
      </c>
      <c r="G1457" s="15" t="str">
        <f>VLOOKUP(A1457,'Medical Examinations'!A$1:F3792,6,0)</f>
        <v>NO</v>
      </c>
      <c r="H1457" s="15">
        <f>VLOOKUP(A1457,'Medical Examinations'!A$1:G3792,7,0)</f>
        <v>0</v>
      </c>
      <c r="I1457" t="str">
        <f>VLOOKUP(A1457,'Medical Examinations'!A$1:H3791,8,0)</f>
        <v>NO</v>
      </c>
      <c r="J1457" t="str">
        <f>VLOOKUP(A1457,'Medical Examinations'!A$1:J3792,10,0)</f>
        <v>Over Weight</v>
      </c>
      <c r="K1457" t="str">
        <f>VLOOKUP(A1457,'Medical Examinations'!A$1:K3791,11,0)</f>
        <v>Pre-Diabetes</v>
      </c>
      <c r="L1457" t="str">
        <f>VLOOKUP(A1457,'Hospitalisation Details'!A$1:L3799,12,0)</f>
        <v>24-Jul-1982</v>
      </c>
      <c r="M1457">
        <f>VLOOKUP(A1457,'Hospitalisation Details'!A$1:F3800,6,0)</f>
        <v>7248.71</v>
      </c>
      <c r="N1457" s="15" t="str">
        <f>VLOOKUP(A1457,'Hospitalisation Details'!A$1:G3799,7,0)</f>
        <v>tier - 2</v>
      </c>
      <c r="O1457" s="15" t="str">
        <f>VLOOKUP(A1457,'Hospitalisation Details'!A$1:H3800,8,0)</f>
        <v>tier - 1</v>
      </c>
      <c r="P1457" t="str">
        <f>VLOOKUP(A1457,'Hospitalisation Details'!A$1:I3800,9,0)</f>
        <v>R1013</v>
      </c>
      <c r="Q1457" s="15">
        <f>VLOOKUP(A1457,'Hospitalisation Details'!A$1:M3800,13,0)</f>
        <v>40</v>
      </c>
    </row>
    <row r="1458" spans="1:17" ht="15" x14ac:dyDescent="0.25">
      <c r="A1458" s="1" t="s">
        <v>914</v>
      </c>
      <c r="B1458" t="str">
        <f>VLOOKUP(A1458,'Customer Names'!A$1:D3793,4,0)</f>
        <v>Gibby</v>
      </c>
      <c r="C1458">
        <f>VLOOKUP(A1458,'Medical Examinations'!A$1:B3793,2,0)</f>
        <v>29.04</v>
      </c>
      <c r="D1458">
        <f>VLOOKUP(A1458,'Medical Examinations'!A$1:C3794,3,0)</f>
        <v>10.56</v>
      </c>
      <c r="E1458" s="15" t="str">
        <f>VLOOKUP(A1458,'Medical Examinations'!A$1:D3793,4,0)</f>
        <v>Yes</v>
      </c>
      <c r="F1458" s="15" t="str">
        <f>VLOOKUP(A1458,'Medical Examinations'!A$1:E3793,5,0)</f>
        <v>NO</v>
      </c>
      <c r="G1458" s="15" t="str">
        <f>VLOOKUP(A1458,'Medical Examinations'!A$1:F3793,6,0)</f>
        <v>NO</v>
      </c>
      <c r="H1458" s="15">
        <f>VLOOKUP(A1458,'Medical Examinations'!A$1:G3793,7,0)</f>
        <v>1</v>
      </c>
      <c r="I1458" t="str">
        <f>VLOOKUP(A1458,'Medical Examinations'!A$1:H3792,8,0)</f>
        <v>NO</v>
      </c>
      <c r="J1458" t="str">
        <f>VLOOKUP(A1458,'Medical Examinations'!A$1:J3793,10,0)</f>
        <v>NormalWeight</v>
      </c>
      <c r="K1458" t="str">
        <f>VLOOKUP(A1458,'Medical Examinations'!A$1:K3792,11,0)</f>
        <v>Diabetes</v>
      </c>
      <c r="L1458" t="str">
        <f>VLOOKUP(A1458,'Hospitalisation Details'!A$1:L3800,12,0)</f>
        <v>2-Sep-1986</v>
      </c>
      <c r="M1458">
        <f>VLOOKUP(A1458,'Hospitalisation Details'!A$1:F3801,6,0)</f>
        <v>7243.81</v>
      </c>
      <c r="N1458" s="15" t="str">
        <f>VLOOKUP(A1458,'Hospitalisation Details'!A$1:G3800,7,0)</f>
        <v>tier - 2</v>
      </c>
      <c r="O1458" s="15" t="str">
        <f>VLOOKUP(A1458,'Hospitalisation Details'!A$1:H3801,8,0)</f>
        <v>tier - 3</v>
      </c>
      <c r="P1458" t="str">
        <f>VLOOKUP(A1458,'Hospitalisation Details'!A$1:I3801,9,0)</f>
        <v>R1013</v>
      </c>
      <c r="Q1458" s="15">
        <f>VLOOKUP(A1458,'Hospitalisation Details'!A$1:M3801,13,0)</f>
        <v>36</v>
      </c>
    </row>
    <row r="1459" spans="1:17" ht="15" x14ac:dyDescent="0.25">
      <c r="A1459" s="1" t="s">
        <v>913</v>
      </c>
      <c r="B1459" t="str">
        <f>VLOOKUP(A1459,'Customer Names'!A$1:D3794,4,0)</f>
        <v>Busa</v>
      </c>
      <c r="C1459">
        <f>VLOOKUP(A1459,'Medical Examinations'!A$1:B3794,2,0)</f>
        <v>22.135000000000002</v>
      </c>
      <c r="D1459">
        <f>VLOOKUP(A1459,'Medical Examinations'!A$1:C3795,3,0)</f>
        <v>10.81</v>
      </c>
      <c r="E1459" s="15" t="str">
        <f>VLOOKUP(A1459,'Medical Examinations'!A$1:D3794,4,0)</f>
        <v>Yes</v>
      </c>
      <c r="F1459" s="15" t="str">
        <f>VLOOKUP(A1459,'Medical Examinations'!A$1:E3794,5,0)</f>
        <v>NO</v>
      </c>
      <c r="G1459" s="15" t="str">
        <f>VLOOKUP(A1459,'Medical Examinations'!A$1:F3794,6,0)</f>
        <v>NO</v>
      </c>
      <c r="H1459" s="15">
        <f>VLOOKUP(A1459,'Medical Examinations'!A$1:G3794,7,0)</f>
        <v>1</v>
      </c>
      <c r="I1459" t="str">
        <f>VLOOKUP(A1459,'Medical Examinations'!A$1:H3793,8,0)</f>
        <v>NO</v>
      </c>
      <c r="J1459" t="str">
        <f>VLOOKUP(A1459,'Medical Examinations'!A$1:J3794,10,0)</f>
        <v>NormalWeight</v>
      </c>
      <c r="K1459" t="str">
        <f>VLOOKUP(A1459,'Medical Examinations'!A$1:K3793,11,0)</f>
        <v>Diabetes</v>
      </c>
      <c r="L1459" t="str">
        <f>VLOOKUP(A1459,'Hospitalisation Details'!A$1:L3801,12,0)</f>
        <v>13-Jul-1986</v>
      </c>
      <c r="M1459">
        <f>VLOOKUP(A1459,'Hospitalisation Details'!A$1:F3802,6,0)</f>
        <v>7228.22</v>
      </c>
      <c r="N1459" s="15" t="str">
        <f>VLOOKUP(A1459,'Hospitalisation Details'!A$1:G3801,7,0)</f>
        <v>tier - 2</v>
      </c>
      <c r="O1459" s="15" t="str">
        <f>VLOOKUP(A1459,'Hospitalisation Details'!A$1:H3802,8,0)</f>
        <v>tier - 1</v>
      </c>
      <c r="P1459" t="str">
        <f>VLOOKUP(A1459,'Hospitalisation Details'!A$1:I3802,9,0)</f>
        <v>R1024</v>
      </c>
      <c r="Q1459" s="15">
        <f>VLOOKUP(A1459,'Hospitalisation Details'!A$1:M3802,13,0)</f>
        <v>36</v>
      </c>
    </row>
    <row r="1460" spans="1:17" ht="15" x14ac:dyDescent="0.25">
      <c r="A1460" s="1" t="s">
        <v>912</v>
      </c>
      <c r="B1460" t="str">
        <f>VLOOKUP(A1460,'Customer Names'!A$1:D3795,4,0)</f>
        <v>Moyo</v>
      </c>
      <c r="C1460">
        <f>VLOOKUP(A1460,'Medical Examinations'!A$1:B3795,2,0)</f>
        <v>21.375</v>
      </c>
      <c r="D1460">
        <f>VLOOKUP(A1460,'Medical Examinations'!A$1:C3796,3,0)</f>
        <v>4.32</v>
      </c>
      <c r="E1460" s="15" t="str">
        <f>VLOOKUP(A1460,'Medical Examinations'!A$1:D3795,4,0)</f>
        <v>NO</v>
      </c>
      <c r="F1460" s="15" t="str">
        <f>VLOOKUP(A1460,'Medical Examinations'!A$1:E3795,5,0)</f>
        <v>NO</v>
      </c>
      <c r="G1460" s="15" t="str">
        <f>VLOOKUP(A1460,'Medical Examinations'!A$1:F3795,6,0)</f>
        <v>NO</v>
      </c>
      <c r="H1460" s="15">
        <f>VLOOKUP(A1460,'Medical Examinations'!A$1:G3795,7,0)</f>
        <v>0</v>
      </c>
      <c r="I1460" t="str">
        <f>VLOOKUP(A1460,'Medical Examinations'!A$1:H3794,8,0)</f>
        <v>NO</v>
      </c>
      <c r="J1460" t="str">
        <f>VLOOKUP(A1460,'Medical Examinations'!A$1:J3795,10,0)</f>
        <v>Over Weight</v>
      </c>
      <c r="K1460" t="str">
        <f>VLOOKUP(A1460,'Medical Examinations'!A$1:K3794,11,0)</f>
        <v>Normal</v>
      </c>
      <c r="L1460" t="str">
        <f>VLOOKUP(A1460,'Hospitalisation Details'!A$1:L3802,12,0)</f>
        <v>15-Sep-1977</v>
      </c>
      <c r="M1460">
        <f>VLOOKUP(A1460,'Hospitalisation Details'!A$1:F3803,6,0)</f>
        <v>7222.79</v>
      </c>
      <c r="N1460" s="15" t="str">
        <f>VLOOKUP(A1460,'Hospitalisation Details'!A$1:G3802,7,0)</f>
        <v>tier - 3</v>
      </c>
      <c r="O1460" s="15" t="str">
        <f>VLOOKUP(A1460,'Hospitalisation Details'!A$1:H3803,8,0)</f>
        <v>tier - 3</v>
      </c>
      <c r="P1460" t="str">
        <f>VLOOKUP(A1460,'Hospitalisation Details'!A$1:I3803,9,0)</f>
        <v>R1012</v>
      </c>
      <c r="Q1460" s="15">
        <f>VLOOKUP(A1460,'Hospitalisation Details'!A$1:M3803,13,0)</f>
        <v>45</v>
      </c>
    </row>
    <row r="1461" spans="1:17" ht="15" x14ac:dyDescent="0.25">
      <c r="A1461" s="1" t="s">
        <v>911</v>
      </c>
      <c r="B1461" t="str">
        <f>VLOOKUP(A1461,'Customer Names'!A$1:D3796,4,0)</f>
        <v>Horn</v>
      </c>
      <c r="C1461">
        <f>VLOOKUP(A1461,'Medical Examinations'!A$1:B3796,2,0)</f>
        <v>29.19</v>
      </c>
      <c r="D1461">
        <f>VLOOKUP(A1461,'Medical Examinations'!A$1:C3797,3,0)</f>
        <v>4.37</v>
      </c>
      <c r="E1461" s="15" t="str">
        <f>VLOOKUP(A1461,'Medical Examinations'!A$1:D3796,4,0)</f>
        <v>NO</v>
      </c>
      <c r="F1461" s="15" t="str">
        <f>VLOOKUP(A1461,'Medical Examinations'!A$1:E3796,5,0)</f>
        <v>NO</v>
      </c>
      <c r="G1461" s="15" t="str">
        <f>VLOOKUP(A1461,'Medical Examinations'!A$1:F3796,6,0)</f>
        <v>NO</v>
      </c>
      <c r="H1461" s="15">
        <f>VLOOKUP(A1461,'Medical Examinations'!A$1:G3796,7,0)</f>
        <v>0</v>
      </c>
      <c r="I1461" t="str">
        <f>VLOOKUP(A1461,'Medical Examinations'!A$1:H3795,8,0)</f>
        <v>NO</v>
      </c>
      <c r="J1461" t="str">
        <f>VLOOKUP(A1461,'Medical Examinations'!A$1:J3796,10,0)</f>
        <v>Obesity</v>
      </c>
      <c r="K1461" t="str">
        <f>VLOOKUP(A1461,'Medical Examinations'!A$1:K3795,11,0)</f>
        <v>Normal</v>
      </c>
      <c r="L1461" t="str">
        <f>VLOOKUP(A1461,'Hospitalisation Details'!A$1:L3803,12,0)</f>
        <v>28-Jun-1991</v>
      </c>
      <c r="M1461">
        <f>VLOOKUP(A1461,'Hospitalisation Details'!A$1:F3804,6,0)</f>
        <v>7220.25</v>
      </c>
      <c r="N1461" s="15" t="str">
        <f>VLOOKUP(A1461,'Hospitalisation Details'!A$1:G3803,7,0)</f>
        <v>tier - 2</v>
      </c>
      <c r="O1461" s="15" t="str">
        <f>VLOOKUP(A1461,'Hospitalisation Details'!A$1:H3804,8,0)</f>
        <v>tier - 2</v>
      </c>
      <c r="P1461" t="str">
        <f>VLOOKUP(A1461,'Hospitalisation Details'!A$1:I3804,9,0)</f>
        <v>R1021</v>
      </c>
      <c r="Q1461" s="15">
        <f>VLOOKUP(A1461,'Hospitalisation Details'!A$1:M3804,13,0)</f>
        <v>31</v>
      </c>
    </row>
    <row r="1462" spans="1:17" ht="15" x14ac:dyDescent="0.25">
      <c r="A1462" s="1" t="s">
        <v>910</v>
      </c>
      <c r="B1462" t="str">
        <f>VLOOKUP(A1462,'Customer Names'!A$1:D3797,4,0)</f>
        <v>Bien</v>
      </c>
      <c r="C1462">
        <f>VLOOKUP(A1462,'Medical Examinations'!A$1:B3797,2,0)</f>
        <v>31.92</v>
      </c>
      <c r="D1462">
        <f>VLOOKUP(A1462,'Medical Examinations'!A$1:C3798,3,0)</f>
        <v>4.8099999999999996</v>
      </c>
      <c r="E1462" s="15" t="str">
        <f>VLOOKUP(A1462,'Medical Examinations'!A$1:D3797,4,0)</f>
        <v>Yes</v>
      </c>
      <c r="F1462" s="15" t="str">
        <f>VLOOKUP(A1462,'Medical Examinations'!A$1:E3797,5,0)</f>
        <v>NO</v>
      </c>
      <c r="G1462" s="15" t="str">
        <f>VLOOKUP(A1462,'Medical Examinations'!A$1:F3797,6,0)</f>
        <v>Yes</v>
      </c>
      <c r="H1462" s="15">
        <f>VLOOKUP(A1462,'Medical Examinations'!A$1:G3797,7,0)</f>
        <v>1</v>
      </c>
      <c r="I1462" t="str">
        <f>VLOOKUP(A1462,'Medical Examinations'!A$1:H3796,8,0)</f>
        <v>NO</v>
      </c>
      <c r="J1462" t="str">
        <f>VLOOKUP(A1462,'Medical Examinations'!A$1:J3797,10,0)</f>
        <v>Over Weight</v>
      </c>
      <c r="K1462" t="str">
        <f>VLOOKUP(A1462,'Medical Examinations'!A$1:K3796,11,0)</f>
        <v>Normal</v>
      </c>
      <c r="L1462" t="str">
        <f>VLOOKUP(A1462,'Hospitalisation Details'!A$1:L3804,12,0)</f>
        <v>21-Nov-1983</v>
      </c>
      <c r="M1462">
        <f>VLOOKUP(A1462,'Hospitalisation Details'!A$1:F3805,6,0)</f>
        <v>7209.49</v>
      </c>
      <c r="N1462" s="15" t="str">
        <f>VLOOKUP(A1462,'Hospitalisation Details'!A$1:G3804,7,0)</f>
        <v>tier - 2</v>
      </c>
      <c r="O1462" s="15" t="str">
        <f>VLOOKUP(A1462,'Hospitalisation Details'!A$1:H3805,8,0)</f>
        <v>tier - 3</v>
      </c>
      <c r="P1462" t="str">
        <f>VLOOKUP(A1462,'Hospitalisation Details'!A$1:I3805,9,0)</f>
        <v>R1012</v>
      </c>
      <c r="Q1462" s="15">
        <f>VLOOKUP(A1462,'Hospitalisation Details'!A$1:M3805,13,0)</f>
        <v>39</v>
      </c>
    </row>
    <row r="1463" spans="1:17" ht="15" x14ac:dyDescent="0.25">
      <c r="A1463" s="1" t="s">
        <v>909</v>
      </c>
      <c r="B1463" t="str">
        <f>VLOOKUP(A1463,'Customer Names'!A$1:D3798,4,0)</f>
        <v>O'Connor</v>
      </c>
      <c r="C1463">
        <f>VLOOKUP(A1463,'Medical Examinations'!A$1:B3798,2,0)</f>
        <v>26.315000000000001</v>
      </c>
      <c r="D1463">
        <f>VLOOKUP(A1463,'Medical Examinations'!A$1:C3799,3,0)</f>
        <v>4.5599999999999996</v>
      </c>
      <c r="E1463" s="15" t="str">
        <f>VLOOKUP(A1463,'Medical Examinations'!A$1:D3798,4,0)</f>
        <v>Yes</v>
      </c>
      <c r="F1463" s="15" t="str">
        <f>VLOOKUP(A1463,'Medical Examinations'!A$1:E3798,5,0)</f>
        <v>NO</v>
      </c>
      <c r="G1463" s="15" t="str">
        <f>VLOOKUP(A1463,'Medical Examinations'!A$1:F3798,6,0)</f>
        <v>Yes</v>
      </c>
      <c r="H1463" s="15">
        <f>VLOOKUP(A1463,'Medical Examinations'!A$1:G3798,7,0)</f>
        <v>1</v>
      </c>
      <c r="I1463" t="str">
        <f>VLOOKUP(A1463,'Medical Examinations'!A$1:H3797,8,0)</f>
        <v>NO</v>
      </c>
      <c r="J1463" t="str">
        <f>VLOOKUP(A1463,'Medical Examinations'!A$1:J3798,10,0)</f>
        <v>Obesity</v>
      </c>
      <c r="K1463" t="str">
        <f>VLOOKUP(A1463,'Medical Examinations'!A$1:K3797,11,0)</f>
        <v>Normal</v>
      </c>
      <c r="L1463" t="str">
        <f>VLOOKUP(A1463,'Hospitalisation Details'!A$1:L3805,12,0)</f>
        <v>11-Aug-1983</v>
      </c>
      <c r="M1463">
        <f>VLOOKUP(A1463,'Hospitalisation Details'!A$1:F3806,6,0)</f>
        <v>7201.7</v>
      </c>
      <c r="N1463" s="15" t="str">
        <f>VLOOKUP(A1463,'Hospitalisation Details'!A$1:G3805,7,0)</f>
        <v>tier - 2</v>
      </c>
      <c r="O1463" s="15" t="str">
        <f>VLOOKUP(A1463,'Hospitalisation Details'!A$1:H3806,8,0)</f>
        <v>tier - 3</v>
      </c>
      <c r="P1463" t="str">
        <f>VLOOKUP(A1463,'Hospitalisation Details'!A$1:I3806,9,0)</f>
        <v>R1012</v>
      </c>
      <c r="Q1463" s="15">
        <f>VLOOKUP(A1463,'Hospitalisation Details'!A$1:M3806,13,0)</f>
        <v>39</v>
      </c>
    </row>
    <row r="1464" spans="1:17" ht="15" x14ac:dyDescent="0.25">
      <c r="A1464" s="1" t="s">
        <v>908</v>
      </c>
      <c r="B1464" t="str">
        <f>VLOOKUP(A1464,'Customer Names'!A$1:D3799,4,0)</f>
        <v>Ash</v>
      </c>
      <c r="C1464">
        <f>VLOOKUP(A1464,'Medical Examinations'!A$1:B3799,2,0)</f>
        <v>35.299999999999997</v>
      </c>
      <c r="D1464">
        <f>VLOOKUP(A1464,'Medical Examinations'!A$1:C3800,3,0)</f>
        <v>4.3899999999999997</v>
      </c>
      <c r="E1464" s="15" t="str">
        <f>VLOOKUP(A1464,'Medical Examinations'!A$1:D3799,4,0)</f>
        <v>NO</v>
      </c>
      <c r="F1464" s="15" t="str">
        <f>VLOOKUP(A1464,'Medical Examinations'!A$1:E3799,5,0)</f>
        <v>NO</v>
      </c>
      <c r="G1464" s="15" t="str">
        <f>VLOOKUP(A1464,'Medical Examinations'!A$1:F3799,6,0)</f>
        <v>NO</v>
      </c>
      <c r="H1464" s="15">
        <f>VLOOKUP(A1464,'Medical Examinations'!A$1:G3799,7,0)</f>
        <v>0</v>
      </c>
      <c r="I1464" t="str">
        <f>VLOOKUP(A1464,'Medical Examinations'!A$1:H3798,8,0)</f>
        <v>NO</v>
      </c>
      <c r="J1464" t="str">
        <f>VLOOKUP(A1464,'Medical Examinations'!A$1:J3799,10,0)</f>
        <v>NormalWeight</v>
      </c>
      <c r="K1464" t="str">
        <f>VLOOKUP(A1464,'Medical Examinations'!A$1:K3798,11,0)</f>
        <v>Normal</v>
      </c>
      <c r="L1464" t="str">
        <f>VLOOKUP(A1464,'Hospitalisation Details'!A$1:L3806,12,0)</f>
        <v>14-Sep-1982</v>
      </c>
      <c r="M1464">
        <f>VLOOKUP(A1464,'Hospitalisation Details'!A$1:F3807,6,0)</f>
        <v>7196.87</v>
      </c>
      <c r="N1464" s="15" t="str">
        <f>VLOOKUP(A1464,'Hospitalisation Details'!A$1:G3806,7,0)</f>
        <v>tier - 3</v>
      </c>
      <c r="O1464" s="15" t="str">
        <f>VLOOKUP(A1464,'Hospitalisation Details'!A$1:H3807,8,0)</f>
        <v>tier - 2</v>
      </c>
      <c r="P1464" t="str">
        <f>VLOOKUP(A1464,'Hospitalisation Details'!A$1:I3807,9,0)</f>
        <v>R1011</v>
      </c>
      <c r="Q1464" s="15">
        <f>VLOOKUP(A1464,'Hospitalisation Details'!A$1:M3807,13,0)</f>
        <v>40</v>
      </c>
    </row>
    <row r="1465" spans="1:17" ht="15" x14ac:dyDescent="0.25">
      <c r="A1465" s="1" t="s">
        <v>907</v>
      </c>
      <c r="B1465" t="str">
        <f>VLOOKUP(A1465,'Customer Names'!A$1:D3800,4,0)</f>
        <v>Do Prado</v>
      </c>
      <c r="C1465">
        <f>VLOOKUP(A1465,'Medical Examinations'!A$1:B3800,2,0)</f>
        <v>18.91</v>
      </c>
      <c r="D1465">
        <f>VLOOKUP(A1465,'Medical Examinations'!A$1:C3801,3,0)</f>
        <v>11.44</v>
      </c>
      <c r="E1465" s="15" t="str">
        <f>VLOOKUP(A1465,'Medical Examinations'!A$1:D3800,4,0)</f>
        <v>NO</v>
      </c>
      <c r="F1465" s="15" t="str">
        <f>VLOOKUP(A1465,'Medical Examinations'!A$1:E3800,5,0)</f>
        <v>NO</v>
      </c>
      <c r="G1465" s="15" t="str">
        <f>VLOOKUP(A1465,'Medical Examinations'!A$1:F3800,6,0)</f>
        <v>NO</v>
      </c>
      <c r="H1465" s="15">
        <f>VLOOKUP(A1465,'Medical Examinations'!A$1:G3800,7,0)</f>
        <v>0</v>
      </c>
      <c r="I1465" t="str">
        <f>VLOOKUP(A1465,'Medical Examinations'!A$1:H3799,8,0)</f>
        <v>NO</v>
      </c>
      <c r="J1465" t="str">
        <f>VLOOKUP(A1465,'Medical Examinations'!A$1:J3800,10,0)</f>
        <v>NormalWeight</v>
      </c>
      <c r="K1465" t="str">
        <f>VLOOKUP(A1465,'Medical Examinations'!A$1:K3799,11,0)</f>
        <v>Diabetes</v>
      </c>
      <c r="L1465" t="str">
        <f>VLOOKUP(A1465,'Hospitalisation Details'!A$1:L3807,12,0)</f>
        <v>26-Aug-1968</v>
      </c>
      <c r="M1465">
        <f>VLOOKUP(A1465,'Hospitalisation Details'!A$1:F3808,6,0)</f>
        <v>7179.52</v>
      </c>
      <c r="N1465" s="15" t="str">
        <f>VLOOKUP(A1465,'Hospitalisation Details'!A$1:G3807,7,0)</f>
        <v>tier - 3</v>
      </c>
      <c r="O1465" s="15" t="str">
        <f>VLOOKUP(A1465,'Hospitalisation Details'!A$1:H3808,8,0)</f>
        <v>tier - 3</v>
      </c>
      <c r="P1465" t="str">
        <f>VLOOKUP(A1465,'Hospitalisation Details'!A$1:I3808,9,0)</f>
        <v>R1013</v>
      </c>
      <c r="Q1465" s="15">
        <f>VLOOKUP(A1465,'Hospitalisation Details'!A$1:M3808,13,0)</f>
        <v>54</v>
      </c>
    </row>
    <row r="1466" spans="1:17" ht="15" x14ac:dyDescent="0.25">
      <c r="A1466" s="1" t="s">
        <v>906</v>
      </c>
      <c r="B1466" t="str">
        <f>VLOOKUP(A1466,'Customer Names'!A$1:D3801,4,0)</f>
        <v>Phillips</v>
      </c>
      <c r="C1466">
        <f>VLOOKUP(A1466,'Medical Examinations'!A$1:B3801,2,0)</f>
        <v>22.41</v>
      </c>
      <c r="D1466">
        <f>VLOOKUP(A1466,'Medical Examinations'!A$1:C3802,3,0)</f>
        <v>11.37</v>
      </c>
      <c r="E1466" s="15" t="str">
        <f>VLOOKUP(A1466,'Medical Examinations'!A$1:D3801,4,0)</f>
        <v>Yes</v>
      </c>
      <c r="F1466" s="15" t="str">
        <f>VLOOKUP(A1466,'Medical Examinations'!A$1:E3801,5,0)</f>
        <v>NO</v>
      </c>
      <c r="G1466" s="15" t="str">
        <f>VLOOKUP(A1466,'Medical Examinations'!A$1:F3801,6,0)</f>
        <v>NO</v>
      </c>
      <c r="H1466" s="15">
        <f>VLOOKUP(A1466,'Medical Examinations'!A$1:G3801,7,0)</f>
        <v>1</v>
      </c>
      <c r="I1466" t="str">
        <f>VLOOKUP(A1466,'Medical Examinations'!A$1:H3800,8,0)</f>
        <v>NO</v>
      </c>
      <c r="J1466" t="str">
        <f>VLOOKUP(A1466,'Medical Examinations'!A$1:J3801,10,0)</f>
        <v>NormalWeight</v>
      </c>
      <c r="K1466" t="str">
        <f>VLOOKUP(A1466,'Medical Examinations'!A$1:K3800,11,0)</f>
        <v>Diabetes</v>
      </c>
      <c r="L1466" t="str">
        <f>VLOOKUP(A1466,'Hospitalisation Details'!A$1:L3808,12,0)</f>
        <v>19-Jul-1975</v>
      </c>
      <c r="M1466">
        <f>VLOOKUP(A1466,'Hospitalisation Details'!A$1:F3809,6,0)</f>
        <v>7175.51</v>
      </c>
      <c r="N1466" s="15" t="str">
        <f>VLOOKUP(A1466,'Hospitalisation Details'!A$1:G3808,7,0)</f>
        <v>tier - 2</v>
      </c>
      <c r="O1466" s="15" t="str">
        <f>VLOOKUP(A1466,'Hospitalisation Details'!A$1:H3809,8,0)</f>
        <v>tier - 3</v>
      </c>
      <c r="P1466" t="str">
        <f>VLOOKUP(A1466,'Hospitalisation Details'!A$1:I3809,9,0)</f>
        <v>R1013</v>
      </c>
      <c r="Q1466" s="15">
        <f>VLOOKUP(A1466,'Hospitalisation Details'!A$1:M3809,13,0)</f>
        <v>47</v>
      </c>
    </row>
    <row r="1467" spans="1:17" ht="15" x14ac:dyDescent="0.25">
      <c r="A1467" s="1" t="s">
        <v>905</v>
      </c>
      <c r="B1467" t="str">
        <f>VLOOKUP(A1467,'Customer Names'!A$1:D3802,4,0)</f>
        <v>Kelly</v>
      </c>
      <c r="C1467">
        <f>VLOOKUP(A1467,'Medical Examinations'!A$1:B3802,2,0)</f>
        <v>22.704999999999998</v>
      </c>
      <c r="D1467">
        <f>VLOOKUP(A1467,'Medical Examinations'!A$1:C3803,3,0)</f>
        <v>6.14</v>
      </c>
      <c r="E1467" s="15" t="str">
        <f>VLOOKUP(A1467,'Medical Examinations'!A$1:D3802,4,0)</f>
        <v>NO</v>
      </c>
      <c r="F1467" s="15" t="str">
        <f>VLOOKUP(A1467,'Medical Examinations'!A$1:E3802,5,0)</f>
        <v>NO</v>
      </c>
      <c r="G1467" s="15" t="str">
        <f>VLOOKUP(A1467,'Medical Examinations'!A$1:F3802,6,0)</f>
        <v>NO</v>
      </c>
      <c r="H1467" s="15">
        <f>VLOOKUP(A1467,'Medical Examinations'!A$1:G3802,7,0)</f>
        <v>0</v>
      </c>
      <c r="I1467" t="str">
        <f>VLOOKUP(A1467,'Medical Examinations'!A$1:H3801,8,0)</f>
        <v>NO</v>
      </c>
      <c r="J1467" t="str">
        <f>VLOOKUP(A1467,'Medical Examinations'!A$1:J3802,10,0)</f>
        <v>Obesity</v>
      </c>
      <c r="K1467" t="str">
        <f>VLOOKUP(A1467,'Medical Examinations'!A$1:K3801,11,0)</f>
        <v>Pre-Diabetes</v>
      </c>
      <c r="L1467" t="str">
        <f>VLOOKUP(A1467,'Hospitalisation Details'!A$1:L3809,12,0)</f>
        <v>16-Aug-1982</v>
      </c>
      <c r="M1467">
        <f>VLOOKUP(A1467,'Hospitalisation Details'!A$1:F3810,6,0)</f>
        <v>7173.36</v>
      </c>
      <c r="N1467" s="15" t="str">
        <f>VLOOKUP(A1467,'Hospitalisation Details'!A$1:G3809,7,0)</f>
        <v>tier - 3</v>
      </c>
      <c r="O1467" s="15" t="str">
        <f>VLOOKUP(A1467,'Hospitalisation Details'!A$1:H3810,8,0)</f>
        <v>tier - 2</v>
      </c>
      <c r="P1467" t="str">
        <f>VLOOKUP(A1467,'Hospitalisation Details'!A$1:I3810,9,0)</f>
        <v>R1016</v>
      </c>
      <c r="Q1467" s="15">
        <f>VLOOKUP(A1467,'Hospitalisation Details'!A$1:M3810,13,0)</f>
        <v>40</v>
      </c>
    </row>
    <row r="1468" spans="1:17" ht="15" x14ac:dyDescent="0.25">
      <c r="A1468" s="1" t="s">
        <v>904</v>
      </c>
      <c r="B1468" t="str">
        <f>VLOOKUP(A1468,'Customer Names'!A$1:D3803,4,0)</f>
        <v>Dever</v>
      </c>
      <c r="C1468">
        <f>VLOOKUP(A1468,'Medical Examinations'!A$1:B3803,2,0)</f>
        <v>37.18</v>
      </c>
      <c r="D1468">
        <f>VLOOKUP(A1468,'Medical Examinations'!A$1:C3804,3,0)</f>
        <v>4.8899999999999997</v>
      </c>
      <c r="E1468" s="15" t="str">
        <f>VLOOKUP(A1468,'Medical Examinations'!A$1:D3803,4,0)</f>
        <v>NO</v>
      </c>
      <c r="F1468" s="15" t="str">
        <f>VLOOKUP(A1468,'Medical Examinations'!A$1:E3803,5,0)</f>
        <v>NO</v>
      </c>
      <c r="G1468" s="15" t="str">
        <f>VLOOKUP(A1468,'Medical Examinations'!A$1:F3803,6,0)</f>
        <v>NO</v>
      </c>
      <c r="H1468" s="15">
        <f>VLOOKUP(A1468,'Medical Examinations'!A$1:G3803,7,0)</f>
        <v>0</v>
      </c>
      <c r="I1468" t="str">
        <f>VLOOKUP(A1468,'Medical Examinations'!A$1:H3802,8,0)</f>
        <v>NO</v>
      </c>
      <c r="J1468" t="str">
        <f>VLOOKUP(A1468,'Medical Examinations'!A$1:J3803,10,0)</f>
        <v>Obesity</v>
      </c>
      <c r="K1468" t="str">
        <f>VLOOKUP(A1468,'Medical Examinations'!A$1:K3802,11,0)</f>
        <v>Normal</v>
      </c>
      <c r="L1468" t="str">
        <f>VLOOKUP(A1468,'Hospitalisation Details'!A$1:L3810,12,0)</f>
        <v>30-Sep-1980</v>
      </c>
      <c r="M1468">
        <f>VLOOKUP(A1468,'Hospitalisation Details'!A$1:F3811,6,0)</f>
        <v>7162.01</v>
      </c>
      <c r="N1468" s="15" t="str">
        <f>VLOOKUP(A1468,'Hospitalisation Details'!A$1:G3810,7,0)</f>
        <v>tier - 2</v>
      </c>
      <c r="O1468" s="15" t="str">
        <f>VLOOKUP(A1468,'Hospitalisation Details'!A$1:H3811,8,0)</f>
        <v>tier - 3</v>
      </c>
      <c r="P1468" t="str">
        <f>VLOOKUP(A1468,'Hospitalisation Details'!A$1:I3811,9,0)</f>
        <v>R1013</v>
      </c>
      <c r="Q1468" s="15">
        <f>VLOOKUP(A1468,'Hospitalisation Details'!A$1:M3811,13,0)</f>
        <v>42</v>
      </c>
    </row>
    <row r="1469" spans="1:17" ht="15" x14ac:dyDescent="0.25">
      <c r="A1469" s="1" t="s">
        <v>903</v>
      </c>
      <c r="B1469" t="str">
        <f>VLOOKUP(A1469,'Customer Names'!A$1:D3804,4,0)</f>
        <v>Horvath</v>
      </c>
      <c r="C1469">
        <f>VLOOKUP(A1469,'Medical Examinations'!A$1:B3804,2,0)</f>
        <v>35.97</v>
      </c>
      <c r="D1469">
        <f>VLOOKUP(A1469,'Medical Examinations'!A$1:C3805,3,0)</f>
        <v>4.5999999999999996</v>
      </c>
      <c r="E1469" s="15" t="str">
        <f>VLOOKUP(A1469,'Medical Examinations'!A$1:D3804,4,0)</f>
        <v>NO</v>
      </c>
      <c r="F1469" s="15" t="str">
        <f>VLOOKUP(A1469,'Medical Examinations'!A$1:E3804,5,0)</f>
        <v>NO</v>
      </c>
      <c r="G1469" s="15" t="str">
        <f>VLOOKUP(A1469,'Medical Examinations'!A$1:F3804,6,0)</f>
        <v>NO</v>
      </c>
      <c r="H1469" s="15">
        <f>VLOOKUP(A1469,'Medical Examinations'!A$1:G3804,7,0)</f>
        <v>0</v>
      </c>
      <c r="I1469" t="str">
        <f>VLOOKUP(A1469,'Medical Examinations'!A$1:H3803,8,0)</f>
        <v>NO</v>
      </c>
      <c r="J1469" t="str">
        <f>VLOOKUP(A1469,'Medical Examinations'!A$1:J3804,10,0)</f>
        <v>Obesity</v>
      </c>
      <c r="K1469" t="str">
        <f>VLOOKUP(A1469,'Medical Examinations'!A$1:K3803,11,0)</f>
        <v>Normal</v>
      </c>
      <c r="L1469" t="str">
        <f>VLOOKUP(A1469,'Hospitalisation Details'!A$1:L3811,12,0)</f>
        <v>7-Oct-1980</v>
      </c>
      <c r="M1469">
        <f>VLOOKUP(A1469,'Hospitalisation Details'!A$1:F3812,6,0)</f>
        <v>7160.33</v>
      </c>
      <c r="N1469" s="15" t="str">
        <f>VLOOKUP(A1469,'Hospitalisation Details'!A$1:G3811,7,0)</f>
        <v>tier - 2</v>
      </c>
      <c r="O1469" s="15" t="str">
        <f>VLOOKUP(A1469,'Hospitalisation Details'!A$1:H3812,8,0)</f>
        <v>tier - 1</v>
      </c>
      <c r="P1469" t="str">
        <f>VLOOKUP(A1469,'Hospitalisation Details'!A$1:I3812,9,0)</f>
        <v>R1013</v>
      </c>
      <c r="Q1469" s="15">
        <f>VLOOKUP(A1469,'Hospitalisation Details'!A$1:M3812,13,0)</f>
        <v>42</v>
      </c>
    </row>
    <row r="1470" spans="1:17" ht="15" x14ac:dyDescent="0.25">
      <c r="A1470" s="1" t="s">
        <v>902</v>
      </c>
      <c r="B1470" t="str">
        <f>VLOOKUP(A1470,'Customer Names'!A$1:D3805,4,0)</f>
        <v>Danner</v>
      </c>
      <c r="C1470">
        <f>VLOOKUP(A1470,'Medical Examinations'!A$1:B3805,2,0)</f>
        <v>35.799999999999997</v>
      </c>
      <c r="D1470">
        <f>VLOOKUP(A1470,'Medical Examinations'!A$1:C3806,3,0)</f>
        <v>4.42</v>
      </c>
      <c r="E1470" s="15" t="str">
        <f>VLOOKUP(A1470,'Medical Examinations'!A$1:D3805,4,0)</f>
        <v>NO</v>
      </c>
      <c r="F1470" s="15" t="str">
        <f>VLOOKUP(A1470,'Medical Examinations'!A$1:E3805,5,0)</f>
        <v>NO</v>
      </c>
      <c r="G1470" s="15" t="str">
        <f>VLOOKUP(A1470,'Medical Examinations'!A$1:F3805,6,0)</f>
        <v>NO</v>
      </c>
      <c r="H1470" s="15">
        <f>VLOOKUP(A1470,'Medical Examinations'!A$1:G3805,7,0)</f>
        <v>0</v>
      </c>
      <c r="I1470" t="str">
        <f>VLOOKUP(A1470,'Medical Examinations'!A$1:H3804,8,0)</f>
        <v>NO</v>
      </c>
      <c r="J1470" t="str">
        <f>VLOOKUP(A1470,'Medical Examinations'!A$1:J3805,10,0)</f>
        <v>Over Weight</v>
      </c>
      <c r="K1470" t="str">
        <f>VLOOKUP(A1470,'Medical Examinations'!A$1:K3804,11,0)</f>
        <v>Normal</v>
      </c>
      <c r="L1470" t="str">
        <f>VLOOKUP(A1470,'Hospitalisation Details'!A$1:L3812,12,0)</f>
        <v>22-Jun-1980</v>
      </c>
      <c r="M1470">
        <f>VLOOKUP(A1470,'Hospitalisation Details'!A$1:F3813,6,0)</f>
        <v>7160.09</v>
      </c>
      <c r="N1470" s="15" t="str">
        <f>VLOOKUP(A1470,'Hospitalisation Details'!A$1:G3812,7,0)</f>
        <v>tier - 2</v>
      </c>
      <c r="O1470" s="15" t="str">
        <f>VLOOKUP(A1470,'Hospitalisation Details'!A$1:H3813,8,0)</f>
        <v>tier - 2</v>
      </c>
      <c r="P1470" t="str">
        <f>VLOOKUP(A1470,'Hospitalisation Details'!A$1:I3813,9,0)</f>
        <v>R1011</v>
      </c>
      <c r="Q1470" s="15">
        <f>VLOOKUP(A1470,'Hospitalisation Details'!A$1:M3813,13,0)</f>
        <v>42</v>
      </c>
    </row>
    <row r="1471" spans="1:17" ht="15" x14ac:dyDescent="0.25">
      <c r="A1471" s="1" t="s">
        <v>901</v>
      </c>
      <c r="B1471" t="str">
        <f>VLOOKUP(A1471,'Customer Names'!A$1:D3806,4,0)</f>
        <v>Weiss</v>
      </c>
      <c r="C1471">
        <f>VLOOKUP(A1471,'Medical Examinations'!A$1:B3806,2,0)</f>
        <v>28.31</v>
      </c>
      <c r="D1471">
        <f>VLOOKUP(A1471,'Medical Examinations'!A$1:C3807,3,0)</f>
        <v>7.48</v>
      </c>
      <c r="E1471" s="15" t="str">
        <f>VLOOKUP(A1471,'Medical Examinations'!A$1:D3806,4,0)</f>
        <v>Yes</v>
      </c>
      <c r="F1471" s="15" t="str">
        <f>VLOOKUP(A1471,'Medical Examinations'!A$1:E3806,5,0)</f>
        <v>NO</v>
      </c>
      <c r="G1471" s="15" t="str">
        <f>VLOOKUP(A1471,'Medical Examinations'!A$1:F3806,6,0)</f>
        <v>NO</v>
      </c>
      <c r="H1471" s="15">
        <f>VLOOKUP(A1471,'Medical Examinations'!A$1:G3806,7,0)</f>
        <v>0</v>
      </c>
      <c r="I1471" t="str">
        <f>VLOOKUP(A1471,'Medical Examinations'!A$1:H3805,8,0)</f>
        <v>NO</v>
      </c>
      <c r="J1471" t="str">
        <f>VLOOKUP(A1471,'Medical Examinations'!A$1:J3806,10,0)</f>
        <v>Obesity</v>
      </c>
      <c r="K1471" t="str">
        <f>VLOOKUP(A1471,'Medical Examinations'!A$1:K3805,11,0)</f>
        <v>Diabetes</v>
      </c>
      <c r="L1471" t="str">
        <f>VLOOKUP(A1471,'Hospitalisation Details'!A$1:L3813,12,0)</f>
        <v>17-Jul-1981</v>
      </c>
      <c r="M1471">
        <f>VLOOKUP(A1471,'Hospitalisation Details'!A$1:F3814,6,0)</f>
        <v>7153.55</v>
      </c>
      <c r="N1471" s="15" t="str">
        <f>VLOOKUP(A1471,'Hospitalisation Details'!A$1:G3813,7,0)</f>
        <v>tier - 2</v>
      </c>
      <c r="O1471" s="15" t="str">
        <f>VLOOKUP(A1471,'Hospitalisation Details'!A$1:H3814,8,0)</f>
        <v>tier - 1</v>
      </c>
      <c r="P1471" t="str">
        <f>VLOOKUP(A1471,'Hospitalisation Details'!A$1:I3814,9,0)</f>
        <v>R1012</v>
      </c>
      <c r="Q1471" s="15">
        <f>VLOOKUP(A1471,'Hospitalisation Details'!A$1:M3814,13,0)</f>
        <v>41</v>
      </c>
    </row>
    <row r="1472" spans="1:17" ht="15" x14ac:dyDescent="0.25">
      <c r="A1472" s="1" t="s">
        <v>900</v>
      </c>
      <c r="B1472" t="str">
        <f>VLOOKUP(A1472,'Customer Names'!A$1:D3807,4,0)</f>
        <v>D'Andrea</v>
      </c>
      <c r="C1472">
        <f>VLOOKUP(A1472,'Medical Examinations'!A$1:B3807,2,0)</f>
        <v>38.06</v>
      </c>
      <c r="D1472">
        <f>VLOOKUP(A1472,'Medical Examinations'!A$1:C3808,3,0)</f>
        <v>10.74</v>
      </c>
      <c r="E1472" s="15" t="str">
        <f>VLOOKUP(A1472,'Medical Examinations'!A$1:D3807,4,0)</f>
        <v>NO</v>
      </c>
      <c r="F1472" s="15" t="str">
        <f>VLOOKUP(A1472,'Medical Examinations'!A$1:E3807,5,0)</f>
        <v>NO</v>
      </c>
      <c r="G1472" s="15" t="str">
        <f>VLOOKUP(A1472,'Medical Examinations'!A$1:F3807,6,0)</f>
        <v>NO</v>
      </c>
      <c r="H1472" s="15">
        <f>VLOOKUP(A1472,'Medical Examinations'!A$1:G3807,7,0)</f>
        <v>0</v>
      </c>
      <c r="I1472" t="str">
        <f>VLOOKUP(A1472,'Medical Examinations'!A$1:H3806,8,0)</f>
        <v>NO</v>
      </c>
      <c r="J1472" t="str">
        <f>VLOOKUP(A1472,'Medical Examinations'!A$1:J3807,10,0)</f>
        <v>Over Weight</v>
      </c>
      <c r="K1472" t="str">
        <f>VLOOKUP(A1472,'Medical Examinations'!A$1:K3806,11,0)</f>
        <v>Diabetes</v>
      </c>
      <c r="L1472" t="str">
        <f>VLOOKUP(A1472,'Hospitalisation Details'!A$1:L3814,12,0)</f>
        <v>6-Sep-1978</v>
      </c>
      <c r="M1472">
        <f>VLOOKUP(A1472,'Hospitalisation Details'!A$1:F3815,6,0)</f>
        <v>7152.67</v>
      </c>
      <c r="N1472" s="15" t="str">
        <f>VLOOKUP(A1472,'Hospitalisation Details'!A$1:G3814,7,0)</f>
        <v>tier - 3</v>
      </c>
      <c r="O1472" s="15" t="str">
        <f>VLOOKUP(A1472,'Hospitalisation Details'!A$1:H3815,8,0)</f>
        <v>tier - 2</v>
      </c>
      <c r="P1472" t="str">
        <f>VLOOKUP(A1472,'Hospitalisation Details'!A$1:I3815,9,0)</f>
        <v>R1013</v>
      </c>
      <c r="Q1472" s="15">
        <f>VLOOKUP(A1472,'Hospitalisation Details'!A$1:M3815,13,0)</f>
        <v>44</v>
      </c>
    </row>
    <row r="1473" spans="1:17" ht="15" x14ac:dyDescent="0.25">
      <c r="A1473" s="1" t="s">
        <v>899</v>
      </c>
      <c r="B1473" t="str">
        <f>VLOOKUP(A1473,'Customer Names'!A$1:D3808,4,0)</f>
        <v>Olesky</v>
      </c>
      <c r="C1473">
        <f>VLOOKUP(A1473,'Medical Examinations'!A$1:B3808,2,0)</f>
        <v>28</v>
      </c>
      <c r="D1473">
        <f>VLOOKUP(A1473,'Medical Examinations'!A$1:C3809,3,0)</f>
        <v>5.19</v>
      </c>
      <c r="E1473" s="15" t="str">
        <f>VLOOKUP(A1473,'Medical Examinations'!A$1:D3808,4,0)</f>
        <v>NO</v>
      </c>
      <c r="F1473" s="15" t="str">
        <f>VLOOKUP(A1473,'Medical Examinations'!A$1:E3808,5,0)</f>
        <v>NO</v>
      </c>
      <c r="G1473" s="15" t="str">
        <f>VLOOKUP(A1473,'Medical Examinations'!A$1:F3808,6,0)</f>
        <v>NO</v>
      </c>
      <c r="H1473" s="15">
        <f>VLOOKUP(A1473,'Medical Examinations'!A$1:G3808,7,0)</f>
        <v>1</v>
      </c>
      <c r="I1473" t="str">
        <f>VLOOKUP(A1473,'Medical Examinations'!A$1:H3807,8,0)</f>
        <v>NO</v>
      </c>
      <c r="J1473" t="str">
        <f>VLOOKUP(A1473,'Medical Examinations'!A$1:J3808,10,0)</f>
        <v>Obesity</v>
      </c>
      <c r="K1473" t="str">
        <f>VLOOKUP(A1473,'Medical Examinations'!A$1:K3807,11,0)</f>
        <v>Normal</v>
      </c>
      <c r="L1473" t="str">
        <f>VLOOKUP(A1473,'Hospitalisation Details'!A$1:L3815,12,0)</f>
        <v>29-Jun-1984</v>
      </c>
      <c r="M1473">
        <f>VLOOKUP(A1473,'Hospitalisation Details'!A$1:F3816,6,0)</f>
        <v>7151.09</v>
      </c>
      <c r="N1473" s="15" t="str">
        <f>VLOOKUP(A1473,'Hospitalisation Details'!A$1:G3815,7,0)</f>
        <v>tier - 2</v>
      </c>
      <c r="O1473" s="15" t="str">
        <f>VLOOKUP(A1473,'Hospitalisation Details'!A$1:H3816,8,0)</f>
        <v>tier - 2</v>
      </c>
      <c r="P1473" t="str">
        <f>VLOOKUP(A1473,'Hospitalisation Details'!A$1:I3816,9,0)</f>
        <v>R1011</v>
      </c>
      <c r="Q1473" s="15">
        <f>VLOOKUP(A1473,'Hospitalisation Details'!A$1:M3816,13,0)</f>
        <v>38</v>
      </c>
    </row>
    <row r="1474" spans="1:17" ht="15" x14ac:dyDescent="0.25">
      <c r="A1474" s="1" t="s">
        <v>898</v>
      </c>
      <c r="B1474" t="str">
        <f>VLOOKUP(A1474,'Customer Names'!A$1:D3809,4,0)</f>
        <v>Whitcraft</v>
      </c>
      <c r="C1474">
        <f>VLOOKUP(A1474,'Medical Examinations'!A$1:B3809,2,0)</f>
        <v>34.32</v>
      </c>
      <c r="D1474">
        <f>VLOOKUP(A1474,'Medical Examinations'!A$1:C3810,3,0)</f>
        <v>9.17</v>
      </c>
      <c r="E1474" s="15" t="str">
        <f>VLOOKUP(A1474,'Medical Examinations'!A$1:D3809,4,0)</f>
        <v>NO</v>
      </c>
      <c r="F1474" s="15" t="str">
        <f>VLOOKUP(A1474,'Medical Examinations'!A$1:E3809,5,0)</f>
        <v>NO</v>
      </c>
      <c r="G1474" s="15" t="str">
        <f>VLOOKUP(A1474,'Medical Examinations'!A$1:F3809,6,0)</f>
        <v>NO</v>
      </c>
      <c r="H1474" s="15">
        <f>VLOOKUP(A1474,'Medical Examinations'!A$1:G3809,7,0)</f>
        <v>0</v>
      </c>
      <c r="I1474" t="str">
        <f>VLOOKUP(A1474,'Medical Examinations'!A$1:H3808,8,0)</f>
        <v>NO</v>
      </c>
      <c r="J1474" t="str">
        <f>VLOOKUP(A1474,'Medical Examinations'!A$1:J3809,10,0)</f>
        <v>NormalWeight</v>
      </c>
      <c r="K1474" t="str">
        <f>VLOOKUP(A1474,'Medical Examinations'!A$1:K3808,11,0)</f>
        <v>Diabetes</v>
      </c>
      <c r="L1474" t="str">
        <f>VLOOKUP(A1474,'Hospitalisation Details'!A$1:L3816,12,0)</f>
        <v>30-Jul-1978</v>
      </c>
      <c r="M1474">
        <f>VLOOKUP(A1474,'Hospitalisation Details'!A$1:F3817,6,0)</f>
        <v>7147.47</v>
      </c>
      <c r="N1474" s="15" t="str">
        <f>VLOOKUP(A1474,'Hospitalisation Details'!A$1:G3816,7,0)</f>
        <v>tier - 2</v>
      </c>
      <c r="O1474" s="15" t="str">
        <f>VLOOKUP(A1474,'Hospitalisation Details'!A$1:H3817,8,0)</f>
        <v>tier - 3</v>
      </c>
      <c r="P1474" t="str">
        <f>VLOOKUP(A1474,'Hospitalisation Details'!A$1:I3817,9,0)</f>
        <v>R1013</v>
      </c>
      <c r="Q1474" s="15">
        <f>VLOOKUP(A1474,'Hospitalisation Details'!A$1:M3817,13,0)</f>
        <v>44</v>
      </c>
    </row>
    <row r="1475" spans="1:17" ht="15" x14ac:dyDescent="0.25">
      <c r="A1475" s="1" t="s">
        <v>897</v>
      </c>
      <c r="B1475" t="str">
        <f>VLOOKUP(A1475,'Customer Names'!A$1:D3810,4,0)</f>
        <v>Salazar</v>
      </c>
      <c r="C1475">
        <f>VLOOKUP(A1475,'Medical Examinations'!A$1:B3810,2,0)</f>
        <v>22.3</v>
      </c>
      <c r="D1475">
        <f>VLOOKUP(A1475,'Medical Examinations'!A$1:C3811,3,0)</f>
        <v>4.95</v>
      </c>
      <c r="E1475" s="15" t="str">
        <f>VLOOKUP(A1475,'Medical Examinations'!A$1:D3810,4,0)</f>
        <v>Yes</v>
      </c>
      <c r="F1475" s="15" t="str">
        <f>VLOOKUP(A1475,'Medical Examinations'!A$1:E3810,5,0)</f>
        <v>NO</v>
      </c>
      <c r="G1475" s="15" t="str">
        <f>VLOOKUP(A1475,'Medical Examinations'!A$1:F3810,6,0)</f>
        <v>NO</v>
      </c>
      <c r="H1475" s="15">
        <f>VLOOKUP(A1475,'Medical Examinations'!A$1:G3810,7,0)</f>
        <v>0</v>
      </c>
      <c r="I1475" t="str">
        <f>VLOOKUP(A1475,'Medical Examinations'!A$1:H3809,8,0)</f>
        <v>NO</v>
      </c>
      <c r="J1475" t="str">
        <f>VLOOKUP(A1475,'Medical Examinations'!A$1:J3810,10,0)</f>
        <v>Over Weight</v>
      </c>
      <c r="K1475" t="str">
        <f>VLOOKUP(A1475,'Medical Examinations'!A$1:K3809,11,0)</f>
        <v>Normal</v>
      </c>
      <c r="L1475" t="str">
        <f>VLOOKUP(A1475,'Hospitalisation Details'!A$1:L3817,12,0)</f>
        <v>24-Jun-1976</v>
      </c>
      <c r="M1475">
        <f>VLOOKUP(A1475,'Hospitalisation Details'!A$1:F3818,6,0)</f>
        <v>7147.11</v>
      </c>
      <c r="N1475" s="15" t="str">
        <f>VLOOKUP(A1475,'Hospitalisation Details'!A$1:G3817,7,0)</f>
        <v>tier - 3</v>
      </c>
      <c r="O1475" s="15" t="str">
        <f>VLOOKUP(A1475,'Hospitalisation Details'!A$1:H3818,8,0)</f>
        <v>tier - 2</v>
      </c>
      <c r="P1475" t="str">
        <f>VLOOKUP(A1475,'Hospitalisation Details'!A$1:I3818,9,0)</f>
        <v>R1011</v>
      </c>
      <c r="Q1475" s="15">
        <f>VLOOKUP(A1475,'Hospitalisation Details'!A$1:M3818,13,0)</f>
        <v>46</v>
      </c>
    </row>
    <row r="1476" spans="1:17" ht="15" x14ac:dyDescent="0.25">
      <c r="A1476" s="1" t="s">
        <v>896</v>
      </c>
      <c r="B1476" t="str">
        <f>VLOOKUP(A1476,'Customer Names'!A$1:D3811,4,0)</f>
        <v>Todd</v>
      </c>
      <c r="C1476">
        <f>VLOOKUP(A1476,'Medical Examinations'!A$1:B3811,2,0)</f>
        <v>27.835000000000001</v>
      </c>
      <c r="D1476">
        <f>VLOOKUP(A1476,'Medical Examinations'!A$1:C3812,3,0)</f>
        <v>6.03</v>
      </c>
      <c r="E1476" s="15" t="str">
        <f>VLOOKUP(A1476,'Medical Examinations'!A$1:D3811,4,0)</f>
        <v>NO</v>
      </c>
      <c r="F1476" s="15" t="str">
        <f>VLOOKUP(A1476,'Medical Examinations'!A$1:E3811,5,0)</f>
        <v>NO</v>
      </c>
      <c r="G1476" s="15" t="str">
        <f>VLOOKUP(A1476,'Medical Examinations'!A$1:F3811,6,0)</f>
        <v>NO</v>
      </c>
      <c r="H1476" s="15">
        <f>VLOOKUP(A1476,'Medical Examinations'!A$1:G3811,7,0)</f>
        <v>1</v>
      </c>
      <c r="I1476" t="str">
        <f>VLOOKUP(A1476,'Medical Examinations'!A$1:H3810,8,0)</f>
        <v>NO</v>
      </c>
      <c r="J1476" t="str">
        <f>VLOOKUP(A1476,'Medical Examinations'!A$1:J3811,10,0)</f>
        <v>Obesity</v>
      </c>
      <c r="K1476" t="str">
        <f>VLOOKUP(A1476,'Medical Examinations'!A$1:K3810,11,0)</f>
        <v>Pre-Diabetes</v>
      </c>
      <c r="L1476" t="str">
        <f>VLOOKUP(A1476,'Hospitalisation Details'!A$1:L3818,12,0)</f>
        <v>21-Nov-1984</v>
      </c>
      <c r="M1476">
        <f>VLOOKUP(A1476,'Hospitalisation Details'!A$1:F3819,6,0)</f>
        <v>7144.86</v>
      </c>
      <c r="N1476" s="15" t="str">
        <f>VLOOKUP(A1476,'Hospitalisation Details'!A$1:G3818,7,0)</f>
        <v>tier - 2</v>
      </c>
      <c r="O1476" s="15" t="str">
        <f>VLOOKUP(A1476,'Hospitalisation Details'!A$1:H3819,8,0)</f>
        <v>tier - 2</v>
      </c>
      <c r="P1476" t="str">
        <f>VLOOKUP(A1476,'Hospitalisation Details'!A$1:I3819,9,0)</f>
        <v>R1024</v>
      </c>
      <c r="Q1476" s="15">
        <f>VLOOKUP(A1476,'Hospitalisation Details'!A$1:M3819,13,0)</f>
        <v>38</v>
      </c>
    </row>
    <row r="1477" spans="1:17" ht="15" x14ac:dyDescent="0.25">
      <c r="A1477" s="1" t="s">
        <v>895</v>
      </c>
      <c r="B1477" t="str">
        <f>VLOOKUP(A1477,'Customer Names'!A$1:D3812,4,0)</f>
        <v>Pond</v>
      </c>
      <c r="C1477">
        <f>VLOOKUP(A1477,'Medical Examinations'!A$1:B3812,2,0)</f>
        <v>39.229999999999997</v>
      </c>
      <c r="D1477">
        <f>VLOOKUP(A1477,'Medical Examinations'!A$1:C3813,3,0)</f>
        <v>5.36</v>
      </c>
      <c r="E1477" s="15" t="str">
        <f>VLOOKUP(A1477,'Medical Examinations'!A$1:D3812,4,0)</f>
        <v>NO</v>
      </c>
      <c r="F1477" s="15" t="str">
        <f>VLOOKUP(A1477,'Medical Examinations'!A$1:E3812,5,0)</f>
        <v>NO</v>
      </c>
      <c r="G1477" s="15" t="str">
        <f>VLOOKUP(A1477,'Medical Examinations'!A$1:F3812,6,0)</f>
        <v>NO</v>
      </c>
      <c r="H1477" s="15">
        <f>VLOOKUP(A1477,'Medical Examinations'!A$1:G3812,7,0)</f>
        <v>0</v>
      </c>
      <c r="I1477" t="str">
        <f>VLOOKUP(A1477,'Medical Examinations'!A$1:H3811,8,0)</f>
        <v>NO</v>
      </c>
      <c r="J1477" t="str">
        <f>VLOOKUP(A1477,'Medical Examinations'!A$1:J3812,10,0)</f>
        <v>NormalWeight</v>
      </c>
      <c r="K1477" t="str">
        <f>VLOOKUP(A1477,'Medical Examinations'!A$1:K3811,11,0)</f>
        <v>Normal</v>
      </c>
      <c r="L1477" t="str">
        <f>VLOOKUP(A1477,'Hospitalisation Details'!A$1:L3819,12,0)</f>
        <v>8-Aug-1999</v>
      </c>
      <c r="M1477">
        <f>VLOOKUP(A1477,'Hospitalisation Details'!A$1:F3820,6,0)</f>
        <v>7144.4</v>
      </c>
      <c r="N1477" s="15" t="str">
        <f>VLOOKUP(A1477,'Hospitalisation Details'!A$1:G3819,7,0)</f>
        <v>tier - 2</v>
      </c>
      <c r="O1477" s="15" t="str">
        <f>VLOOKUP(A1477,'Hospitalisation Details'!A$1:H3820,8,0)</f>
        <v>tier - 1</v>
      </c>
      <c r="P1477" t="str">
        <f>VLOOKUP(A1477,'Hospitalisation Details'!A$1:I3820,9,0)</f>
        <v>R1022</v>
      </c>
      <c r="Q1477" s="15">
        <f>VLOOKUP(A1477,'Hospitalisation Details'!A$1:M3820,13,0)</f>
        <v>23</v>
      </c>
    </row>
    <row r="1478" spans="1:17" ht="15" x14ac:dyDescent="0.25">
      <c r="A1478" s="1" t="s">
        <v>894</v>
      </c>
      <c r="B1478" t="str">
        <f>VLOOKUP(A1478,'Customer Names'!A$1:D3813,4,0)</f>
        <v>Egan</v>
      </c>
      <c r="C1478">
        <f>VLOOKUP(A1478,'Medical Examinations'!A$1:B3813,2,0)</f>
        <v>19.95</v>
      </c>
      <c r="D1478">
        <f>VLOOKUP(A1478,'Medical Examinations'!A$1:C3814,3,0)</f>
        <v>6.11</v>
      </c>
      <c r="E1478" s="15" t="str">
        <f>VLOOKUP(A1478,'Medical Examinations'!A$1:D3813,4,0)</f>
        <v>NO</v>
      </c>
      <c r="F1478" s="15" t="str">
        <f>VLOOKUP(A1478,'Medical Examinations'!A$1:E3813,5,0)</f>
        <v>NO</v>
      </c>
      <c r="G1478" s="15" t="str">
        <f>VLOOKUP(A1478,'Medical Examinations'!A$1:F3813,6,0)</f>
        <v>NO</v>
      </c>
      <c r="H1478" s="15">
        <f>VLOOKUP(A1478,'Medical Examinations'!A$1:G3813,7,0)</f>
        <v>1</v>
      </c>
      <c r="I1478" t="str">
        <f>VLOOKUP(A1478,'Medical Examinations'!A$1:H3812,8,0)</f>
        <v>NO</v>
      </c>
      <c r="J1478" t="str">
        <f>VLOOKUP(A1478,'Medical Examinations'!A$1:J3813,10,0)</f>
        <v>Obesity</v>
      </c>
      <c r="K1478" t="str">
        <f>VLOOKUP(A1478,'Medical Examinations'!A$1:K3812,11,0)</f>
        <v>Pre-Diabetes</v>
      </c>
      <c r="L1478" t="str">
        <f>VLOOKUP(A1478,'Hospitalisation Details'!A$1:L3820,12,0)</f>
        <v>7-Jul-1984</v>
      </c>
      <c r="M1478">
        <f>VLOOKUP(A1478,'Hospitalisation Details'!A$1:F3821,6,0)</f>
        <v>7133.9</v>
      </c>
      <c r="N1478" s="15" t="str">
        <f>VLOOKUP(A1478,'Hospitalisation Details'!A$1:G3820,7,0)</f>
        <v>tier - 2</v>
      </c>
      <c r="O1478" s="15" t="str">
        <f>VLOOKUP(A1478,'Hospitalisation Details'!A$1:H3821,8,0)</f>
        <v>tier - 1</v>
      </c>
      <c r="P1478" t="str">
        <f>VLOOKUP(A1478,'Hospitalisation Details'!A$1:I3821,9,0)</f>
        <v>R1024</v>
      </c>
      <c r="Q1478" s="15">
        <f>VLOOKUP(A1478,'Hospitalisation Details'!A$1:M3821,13,0)</f>
        <v>38</v>
      </c>
    </row>
    <row r="1479" spans="1:17" ht="15" x14ac:dyDescent="0.25">
      <c r="A1479" s="1" t="s">
        <v>893</v>
      </c>
      <c r="B1479" t="str">
        <f>VLOOKUP(A1479,'Customer Names'!A$1:D3814,4,0)</f>
        <v>Bersani</v>
      </c>
      <c r="C1479">
        <f>VLOOKUP(A1479,'Medical Examinations'!A$1:B3814,2,0)</f>
        <v>34.64</v>
      </c>
      <c r="D1479">
        <f>VLOOKUP(A1479,'Medical Examinations'!A$1:C3815,3,0)</f>
        <v>4.88</v>
      </c>
      <c r="E1479" s="15" t="str">
        <f>VLOOKUP(A1479,'Medical Examinations'!A$1:D3814,4,0)</f>
        <v>NO</v>
      </c>
      <c r="F1479" s="15" t="str">
        <f>VLOOKUP(A1479,'Medical Examinations'!A$1:E3814,5,0)</f>
        <v>NO</v>
      </c>
      <c r="G1479" s="15" t="str">
        <f>VLOOKUP(A1479,'Medical Examinations'!A$1:F3814,6,0)</f>
        <v>Yes</v>
      </c>
      <c r="H1479" s="15">
        <f>VLOOKUP(A1479,'Medical Examinations'!A$1:G3814,7,0)</f>
        <v>1</v>
      </c>
      <c r="I1479" t="str">
        <f>VLOOKUP(A1479,'Medical Examinations'!A$1:H3813,8,0)</f>
        <v>NO</v>
      </c>
      <c r="J1479" t="str">
        <f>VLOOKUP(A1479,'Medical Examinations'!A$1:J3814,10,0)</f>
        <v>NormalWeight</v>
      </c>
      <c r="K1479" t="str">
        <f>VLOOKUP(A1479,'Medical Examinations'!A$1:K3813,11,0)</f>
        <v>Normal</v>
      </c>
      <c r="L1479" t="str">
        <f>VLOOKUP(A1479,'Hospitalisation Details'!A$1:L3821,12,0)</f>
        <v>1-Aug-1993</v>
      </c>
      <c r="M1479">
        <f>VLOOKUP(A1479,'Hospitalisation Details'!A$1:F3822,6,0)</f>
        <v>7128.64</v>
      </c>
      <c r="N1479" s="15" t="str">
        <f>VLOOKUP(A1479,'Hospitalisation Details'!A$1:G3821,7,0)</f>
        <v>tier - 2</v>
      </c>
      <c r="O1479" s="15" t="str">
        <f>VLOOKUP(A1479,'Hospitalisation Details'!A$1:H3822,8,0)</f>
        <v>tier - 2</v>
      </c>
      <c r="P1479" t="str">
        <f>VLOOKUP(A1479,'Hospitalisation Details'!A$1:I3822,9,0)</f>
        <v>R1021</v>
      </c>
      <c r="Q1479" s="15">
        <f>VLOOKUP(A1479,'Hospitalisation Details'!A$1:M3822,13,0)</f>
        <v>29</v>
      </c>
    </row>
    <row r="1480" spans="1:17" ht="15" x14ac:dyDescent="0.25">
      <c r="A1480" s="1" t="s">
        <v>892</v>
      </c>
      <c r="B1480" t="str">
        <f>VLOOKUP(A1480,'Customer Names'!A$1:D3815,4,0)</f>
        <v>Creech</v>
      </c>
      <c r="C1480">
        <f>VLOOKUP(A1480,'Medical Examinations'!A$1:B3815,2,0)</f>
        <v>18.75</v>
      </c>
      <c r="D1480">
        <f>VLOOKUP(A1480,'Medical Examinations'!A$1:C3816,3,0)</f>
        <v>6.72</v>
      </c>
      <c r="E1480" s="15" t="str">
        <f>VLOOKUP(A1480,'Medical Examinations'!A$1:D3815,4,0)</f>
        <v>NO</v>
      </c>
      <c r="F1480" s="15" t="str">
        <f>VLOOKUP(A1480,'Medical Examinations'!A$1:E3815,5,0)</f>
        <v>NO</v>
      </c>
      <c r="G1480" s="15" t="str">
        <f>VLOOKUP(A1480,'Medical Examinations'!A$1:F3815,6,0)</f>
        <v>NO</v>
      </c>
      <c r="H1480" s="15">
        <f>VLOOKUP(A1480,'Medical Examinations'!A$1:G3815,7,0)</f>
        <v>0</v>
      </c>
      <c r="I1480" t="str">
        <f>VLOOKUP(A1480,'Medical Examinations'!A$1:H3814,8,0)</f>
        <v>NO</v>
      </c>
      <c r="J1480" t="str">
        <f>VLOOKUP(A1480,'Medical Examinations'!A$1:J3815,10,0)</f>
        <v>Over Weight</v>
      </c>
      <c r="K1480" t="str">
        <f>VLOOKUP(A1480,'Medical Examinations'!A$1:K3814,11,0)</f>
        <v>Diabetes</v>
      </c>
      <c r="L1480" t="str">
        <f>VLOOKUP(A1480,'Hospitalisation Details'!A$1:L3822,12,0)</f>
        <v>29-Jun-1968</v>
      </c>
      <c r="M1480">
        <f>VLOOKUP(A1480,'Hospitalisation Details'!A$1:F3823,6,0)</f>
        <v>7125.25</v>
      </c>
      <c r="N1480" s="15" t="str">
        <f>VLOOKUP(A1480,'Hospitalisation Details'!A$1:G3822,7,0)</f>
        <v>tier - 3</v>
      </c>
      <c r="O1480" s="15" t="str">
        <f>VLOOKUP(A1480,'Hospitalisation Details'!A$1:H3823,8,0)</f>
        <v>tier - 2</v>
      </c>
      <c r="P1480" t="str">
        <f>VLOOKUP(A1480,'Hospitalisation Details'!A$1:I3823,9,0)</f>
        <v>R1013</v>
      </c>
      <c r="Q1480" s="15">
        <f>VLOOKUP(A1480,'Hospitalisation Details'!A$1:M3823,13,0)</f>
        <v>54</v>
      </c>
    </row>
    <row r="1481" spans="1:17" ht="15" x14ac:dyDescent="0.25">
      <c r="A1481" s="1" t="s">
        <v>891</v>
      </c>
      <c r="B1481" t="str">
        <f>VLOOKUP(A1481,'Customer Names'!A$1:D3816,4,0)</f>
        <v>Sudres</v>
      </c>
      <c r="C1481">
        <f>VLOOKUP(A1481,'Medical Examinations'!A$1:B3816,2,0)</f>
        <v>26.48</v>
      </c>
      <c r="D1481">
        <f>VLOOKUP(A1481,'Medical Examinations'!A$1:C3817,3,0)</f>
        <v>4.2</v>
      </c>
      <c r="E1481" s="15" t="str">
        <f>VLOOKUP(A1481,'Medical Examinations'!A$1:D3816,4,0)</f>
        <v>NO</v>
      </c>
      <c r="F1481" s="15" t="str">
        <f>VLOOKUP(A1481,'Medical Examinations'!A$1:E3816,5,0)</f>
        <v>NO</v>
      </c>
      <c r="G1481" s="15" t="str">
        <f>VLOOKUP(A1481,'Medical Examinations'!A$1:F3816,6,0)</f>
        <v>NO</v>
      </c>
      <c r="H1481" s="15">
        <f>VLOOKUP(A1481,'Medical Examinations'!A$1:G3816,7,0)</f>
        <v>1</v>
      </c>
      <c r="I1481" t="str">
        <f>VLOOKUP(A1481,'Medical Examinations'!A$1:H3815,8,0)</f>
        <v>NO</v>
      </c>
      <c r="J1481" t="str">
        <f>VLOOKUP(A1481,'Medical Examinations'!A$1:J3816,10,0)</f>
        <v>Obesity</v>
      </c>
      <c r="K1481" t="str">
        <f>VLOOKUP(A1481,'Medical Examinations'!A$1:K3815,11,0)</f>
        <v>Normal</v>
      </c>
      <c r="L1481" t="str">
        <f>VLOOKUP(A1481,'Hospitalisation Details'!A$1:L3823,12,0)</f>
        <v>11-Aug-1987</v>
      </c>
      <c r="M1481">
        <f>VLOOKUP(A1481,'Hospitalisation Details'!A$1:F3824,6,0)</f>
        <v>7106.81</v>
      </c>
      <c r="N1481" s="15" t="str">
        <f>VLOOKUP(A1481,'Hospitalisation Details'!A$1:G3823,7,0)</f>
        <v>tier - 2</v>
      </c>
      <c r="O1481" s="15" t="str">
        <f>VLOOKUP(A1481,'Hospitalisation Details'!A$1:H3824,8,0)</f>
        <v>tier - 1</v>
      </c>
      <c r="P1481" t="str">
        <f>VLOOKUP(A1481,'Hospitalisation Details'!A$1:I3824,9,0)</f>
        <v>R1012</v>
      </c>
      <c r="Q1481" s="15">
        <f>VLOOKUP(A1481,'Hospitalisation Details'!A$1:M3824,13,0)</f>
        <v>35</v>
      </c>
    </row>
    <row r="1482" spans="1:17" ht="15" x14ac:dyDescent="0.25">
      <c r="A1482" s="1" t="s">
        <v>890</v>
      </c>
      <c r="B1482" t="str">
        <f>VLOOKUP(A1482,'Customer Names'!A$1:D3817,4,0)</f>
        <v>Couture</v>
      </c>
      <c r="C1482">
        <f>VLOOKUP(A1482,'Medical Examinations'!A$1:B3817,2,0)</f>
        <v>34.83</v>
      </c>
      <c r="D1482">
        <f>VLOOKUP(A1482,'Medical Examinations'!A$1:C3818,3,0)</f>
        <v>5.79</v>
      </c>
      <c r="E1482" s="15" t="str">
        <f>VLOOKUP(A1482,'Medical Examinations'!A$1:D3817,4,0)</f>
        <v>NO</v>
      </c>
      <c r="F1482" s="15" t="str">
        <f>VLOOKUP(A1482,'Medical Examinations'!A$1:E3817,5,0)</f>
        <v>NO</v>
      </c>
      <c r="G1482" s="15" t="str">
        <f>VLOOKUP(A1482,'Medical Examinations'!A$1:F3817,6,0)</f>
        <v>NO</v>
      </c>
      <c r="H1482" s="15">
        <f>VLOOKUP(A1482,'Medical Examinations'!A$1:G3817,7,0)</f>
        <v>1</v>
      </c>
      <c r="I1482" t="str">
        <f>VLOOKUP(A1482,'Medical Examinations'!A$1:H3816,8,0)</f>
        <v>NO</v>
      </c>
      <c r="J1482" t="str">
        <f>VLOOKUP(A1482,'Medical Examinations'!A$1:J3817,10,0)</f>
        <v>Over Weight</v>
      </c>
      <c r="K1482" t="str">
        <f>VLOOKUP(A1482,'Medical Examinations'!A$1:K3816,11,0)</f>
        <v>Pre-Diabetes</v>
      </c>
      <c r="L1482" t="str">
        <f>VLOOKUP(A1482,'Hospitalisation Details'!A$1:L3824,12,0)</f>
        <v>18-Jun-1992</v>
      </c>
      <c r="M1482">
        <f>VLOOKUP(A1482,'Hospitalisation Details'!A$1:F3825,6,0)</f>
        <v>7096.98</v>
      </c>
      <c r="N1482" s="15" t="str">
        <f>VLOOKUP(A1482,'Hospitalisation Details'!A$1:G3824,7,0)</f>
        <v>tier - 2</v>
      </c>
      <c r="O1482" s="15" t="str">
        <f>VLOOKUP(A1482,'Hospitalisation Details'!A$1:H3825,8,0)</f>
        <v>tier - 2</v>
      </c>
      <c r="P1482" t="str">
        <f>VLOOKUP(A1482,'Hospitalisation Details'!A$1:I3825,9,0)</f>
        <v>R1012</v>
      </c>
      <c r="Q1482" s="15">
        <f>VLOOKUP(A1482,'Hospitalisation Details'!A$1:M3825,13,0)</f>
        <v>30</v>
      </c>
    </row>
    <row r="1483" spans="1:17" ht="15" x14ac:dyDescent="0.25">
      <c r="A1483" s="1" t="s">
        <v>889</v>
      </c>
      <c r="B1483" t="str">
        <f>VLOOKUP(A1483,'Customer Names'!A$1:D3818,4,0)</f>
        <v>Willard</v>
      </c>
      <c r="C1483">
        <f>VLOOKUP(A1483,'Medical Examinations'!A$1:B3818,2,0)</f>
        <v>25.46</v>
      </c>
      <c r="D1483">
        <f>VLOOKUP(A1483,'Medical Examinations'!A$1:C3819,3,0)</f>
        <v>4.29</v>
      </c>
      <c r="E1483" s="15" t="str">
        <f>VLOOKUP(A1483,'Medical Examinations'!A$1:D3818,4,0)</f>
        <v>NO</v>
      </c>
      <c r="F1483" s="15" t="str">
        <f>VLOOKUP(A1483,'Medical Examinations'!A$1:E3818,5,0)</f>
        <v>NO</v>
      </c>
      <c r="G1483" s="15" t="str">
        <f>VLOOKUP(A1483,'Medical Examinations'!A$1:F3818,6,0)</f>
        <v>NO</v>
      </c>
      <c r="H1483" s="15">
        <f>VLOOKUP(A1483,'Medical Examinations'!A$1:G3818,7,0)</f>
        <v>0</v>
      </c>
      <c r="I1483" t="str">
        <f>VLOOKUP(A1483,'Medical Examinations'!A$1:H3817,8,0)</f>
        <v>NO</v>
      </c>
      <c r="J1483" t="str">
        <f>VLOOKUP(A1483,'Medical Examinations'!A$1:J3818,10,0)</f>
        <v>NormalWeight</v>
      </c>
      <c r="K1483" t="str">
        <f>VLOOKUP(A1483,'Medical Examinations'!A$1:K3817,11,0)</f>
        <v>Normal</v>
      </c>
      <c r="L1483" t="str">
        <f>VLOOKUP(A1483,'Hospitalisation Details'!A$1:L3825,12,0)</f>
        <v>6-Oct-1982</v>
      </c>
      <c r="M1483">
        <f>VLOOKUP(A1483,'Hospitalisation Details'!A$1:F3826,6,0)</f>
        <v>7077.19</v>
      </c>
      <c r="N1483" s="15" t="str">
        <f>VLOOKUP(A1483,'Hospitalisation Details'!A$1:G3825,7,0)</f>
        <v>tier - 2</v>
      </c>
      <c r="O1483" s="15" t="str">
        <f>VLOOKUP(A1483,'Hospitalisation Details'!A$1:H3826,8,0)</f>
        <v>tier - 3</v>
      </c>
      <c r="P1483" t="str">
        <f>VLOOKUP(A1483,'Hospitalisation Details'!A$1:I3826,9,0)</f>
        <v>R1024</v>
      </c>
      <c r="Q1483" s="15">
        <f>VLOOKUP(A1483,'Hospitalisation Details'!A$1:M3826,13,0)</f>
        <v>40</v>
      </c>
    </row>
    <row r="1484" spans="1:17" ht="15" x14ac:dyDescent="0.25">
      <c r="A1484" s="1" t="s">
        <v>888</v>
      </c>
      <c r="B1484" t="str">
        <f>VLOOKUP(A1484,'Customer Names'!A$1:D3819,4,0)</f>
        <v>Patronick</v>
      </c>
      <c r="C1484">
        <f>VLOOKUP(A1484,'Medical Examinations'!A$1:B3819,2,0)</f>
        <v>23.31</v>
      </c>
      <c r="D1484">
        <f>VLOOKUP(A1484,'Medical Examinations'!A$1:C3820,3,0)</f>
        <v>8.27</v>
      </c>
      <c r="E1484" s="15" t="str">
        <f>VLOOKUP(A1484,'Medical Examinations'!A$1:D3819,4,0)</f>
        <v>NO</v>
      </c>
      <c r="F1484" s="15" t="str">
        <f>VLOOKUP(A1484,'Medical Examinations'!A$1:E3819,5,0)</f>
        <v>NO</v>
      </c>
      <c r="G1484" s="15" t="str">
        <f>VLOOKUP(A1484,'Medical Examinations'!A$1:F3819,6,0)</f>
        <v>NO</v>
      </c>
      <c r="H1484" s="15">
        <f>VLOOKUP(A1484,'Medical Examinations'!A$1:G3819,7,0)</f>
        <v>0</v>
      </c>
      <c r="I1484" t="str">
        <f>VLOOKUP(A1484,'Medical Examinations'!A$1:H3818,8,0)</f>
        <v>NO</v>
      </c>
      <c r="J1484" t="str">
        <f>VLOOKUP(A1484,'Medical Examinations'!A$1:J3819,10,0)</f>
        <v>Over Weight</v>
      </c>
      <c r="K1484" t="str">
        <f>VLOOKUP(A1484,'Medical Examinations'!A$1:K3818,11,0)</f>
        <v>Diabetes</v>
      </c>
      <c r="L1484" t="str">
        <f>VLOOKUP(A1484,'Hospitalisation Details'!A$1:L3826,12,0)</f>
        <v>24-Jun-1978</v>
      </c>
      <c r="M1484">
        <f>VLOOKUP(A1484,'Hospitalisation Details'!A$1:F3827,6,0)</f>
        <v>7054.41</v>
      </c>
      <c r="N1484" s="15" t="str">
        <f>VLOOKUP(A1484,'Hospitalisation Details'!A$1:G3826,7,0)</f>
        <v>tier - 2</v>
      </c>
      <c r="O1484" s="15" t="str">
        <f>VLOOKUP(A1484,'Hospitalisation Details'!A$1:H3827,8,0)</f>
        <v>tier - 2</v>
      </c>
      <c r="P1484" t="str">
        <f>VLOOKUP(A1484,'Hospitalisation Details'!A$1:I3827,9,0)</f>
        <v>R1013</v>
      </c>
      <c r="Q1484" s="15">
        <f>VLOOKUP(A1484,'Hospitalisation Details'!A$1:M3827,13,0)</f>
        <v>44</v>
      </c>
    </row>
    <row r="1485" spans="1:17" ht="15" x14ac:dyDescent="0.25">
      <c r="A1485" s="1" t="s">
        <v>887</v>
      </c>
      <c r="B1485" t="str">
        <f>VLOOKUP(A1485,'Customer Names'!A$1:D3820,4,0)</f>
        <v>Depasquale</v>
      </c>
      <c r="C1485">
        <f>VLOOKUP(A1485,'Medical Examinations'!A$1:B3820,2,0)</f>
        <v>29</v>
      </c>
      <c r="D1485">
        <f>VLOOKUP(A1485,'Medical Examinations'!A$1:C3821,3,0)</f>
        <v>4.5599999999999996</v>
      </c>
      <c r="E1485" s="15" t="str">
        <f>VLOOKUP(A1485,'Medical Examinations'!A$1:D3820,4,0)</f>
        <v>NO</v>
      </c>
      <c r="F1485" s="15" t="str">
        <f>VLOOKUP(A1485,'Medical Examinations'!A$1:E3820,5,0)</f>
        <v>NO</v>
      </c>
      <c r="G1485" s="15" t="str">
        <f>VLOOKUP(A1485,'Medical Examinations'!A$1:F3820,6,0)</f>
        <v>NO</v>
      </c>
      <c r="H1485" s="15">
        <f>VLOOKUP(A1485,'Medical Examinations'!A$1:G3820,7,0)</f>
        <v>0</v>
      </c>
      <c r="I1485" t="str">
        <f>VLOOKUP(A1485,'Medical Examinations'!A$1:H3819,8,0)</f>
        <v>NO</v>
      </c>
      <c r="J1485" t="str">
        <f>VLOOKUP(A1485,'Medical Examinations'!A$1:J3820,10,0)</f>
        <v>Obesity</v>
      </c>
      <c r="K1485" t="str">
        <f>VLOOKUP(A1485,'Medical Examinations'!A$1:K3819,11,0)</f>
        <v>Normal</v>
      </c>
      <c r="L1485" t="str">
        <f>VLOOKUP(A1485,'Hospitalisation Details'!A$1:L3827,12,0)</f>
        <v>28-Jun-1980</v>
      </c>
      <c r="M1485">
        <f>VLOOKUP(A1485,'Hospitalisation Details'!A$1:F3828,6,0)</f>
        <v>7050.64</v>
      </c>
      <c r="N1485" s="15" t="str">
        <f>VLOOKUP(A1485,'Hospitalisation Details'!A$1:G3827,7,0)</f>
        <v>tier - 2</v>
      </c>
      <c r="O1485" s="15" t="str">
        <f>VLOOKUP(A1485,'Hospitalisation Details'!A$1:H3828,8,0)</f>
        <v>tier - 3</v>
      </c>
      <c r="P1485" t="str">
        <f>VLOOKUP(A1485,'Hospitalisation Details'!A$1:I3828,9,0)</f>
        <v>R1011</v>
      </c>
      <c r="Q1485" s="15">
        <f>VLOOKUP(A1485,'Hospitalisation Details'!A$1:M3828,13,0)</f>
        <v>42</v>
      </c>
    </row>
    <row r="1486" spans="1:17" ht="15" x14ac:dyDescent="0.25">
      <c r="A1486" s="1" t="s">
        <v>886</v>
      </c>
      <c r="B1486" t="str">
        <f>VLOOKUP(A1486,'Customer Names'!A$1:D3821,4,0)</f>
        <v>Lavergne</v>
      </c>
      <c r="C1486">
        <f>VLOOKUP(A1486,'Medical Examinations'!A$1:B3821,2,0)</f>
        <v>32.869999999999997</v>
      </c>
      <c r="D1486">
        <f>VLOOKUP(A1486,'Medical Examinations'!A$1:C3822,3,0)</f>
        <v>5.33</v>
      </c>
      <c r="E1486" s="15" t="str">
        <f>VLOOKUP(A1486,'Medical Examinations'!A$1:D3821,4,0)</f>
        <v>NO</v>
      </c>
      <c r="F1486" s="15" t="str">
        <f>VLOOKUP(A1486,'Medical Examinations'!A$1:E3821,5,0)</f>
        <v>NO</v>
      </c>
      <c r="G1486" s="15" t="str">
        <f>VLOOKUP(A1486,'Medical Examinations'!A$1:F3821,6,0)</f>
        <v>NO</v>
      </c>
      <c r="H1486" s="15">
        <f>VLOOKUP(A1486,'Medical Examinations'!A$1:G3821,7,0)</f>
        <v>0</v>
      </c>
      <c r="I1486" t="str">
        <f>VLOOKUP(A1486,'Medical Examinations'!A$1:H3820,8,0)</f>
        <v>NO</v>
      </c>
      <c r="J1486" t="str">
        <f>VLOOKUP(A1486,'Medical Examinations'!A$1:J3821,10,0)</f>
        <v>Over Weight</v>
      </c>
      <c r="K1486" t="str">
        <f>VLOOKUP(A1486,'Medical Examinations'!A$1:K3820,11,0)</f>
        <v>Normal</v>
      </c>
      <c r="L1486" t="str">
        <f>VLOOKUP(A1486,'Hospitalisation Details'!A$1:L3828,12,0)</f>
        <v>21-Jul-1980</v>
      </c>
      <c r="M1486">
        <f>VLOOKUP(A1486,'Hospitalisation Details'!A$1:F3829,6,0)</f>
        <v>7050.02</v>
      </c>
      <c r="N1486" s="15" t="str">
        <f>VLOOKUP(A1486,'Hospitalisation Details'!A$1:G3828,7,0)</f>
        <v>tier - 2</v>
      </c>
      <c r="O1486" s="15" t="str">
        <f>VLOOKUP(A1486,'Hospitalisation Details'!A$1:H3829,8,0)</f>
        <v>tier - 1</v>
      </c>
      <c r="P1486" t="str">
        <f>VLOOKUP(A1486,'Hospitalisation Details'!A$1:I3829,9,0)</f>
        <v>R1024</v>
      </c>
      <c r="Q1486" s="15">
        <f>VLOOKUP(A1486,'Hospitalisation Details'!A$1:M3829,13,0)</f>
        <v>42</v>
      </c>
    </row>
    <row r="1487" spans="1:17" ht="15" x14ac:dyDescent="0.25">
      <c r="A1487" s="1" t="s">
        <v>885</v>
      </c>
      <c r="B1487" t="str">
        <f>VLOOKUP(A1487,'Customer Names'!A$1:D3822,4,0)</f>
        <v>Kawakami</v>
      </c>
      <c r="C1487">
        <f>VLOOKUP(A1487,'Medical Examinations'!A$1:B3822,2,0)</f>
        <v>26.18</v>
      </c>
      <c r="D1487">
        <f>VLOOKUP(A1487,'Medical Examinations'!A$1:C3823,3,0)</f>
        <v>5.63</v>
      </c>
      <c r="E1487" s="15" t="str">
        <f>VLOOKUP(A1487,'Medical Examinations'!A$1:D3822,4,0)</f>
        <v>NO</v>
      </c>
      <c r="F1487" s="15" t="str">
        <f>VLOOKUP(A1487,'Medical Examinations'!A$1:E3822,5,0)</f>
        <v>NO</v>
      </c>
      <c r="G1487" s="15" t="str">
        <f>VLOOKUP(A1487,'Medical Examinations'!A$1:F3822,6,0)</f>
        <v>NO</v>
      </c>
      <c r="H1487" s="15">
        <f>VLOOKUP(A1487,'Medical Examinations'!A$1:G3822,7,0)</f>
        <v>0</v>
      </c>
      <c r="I1487" t="str">
        <f>VLOOKUP(A1487,'Medical Examinations'!A$1:H3821,8,0)</f>
        <v>NO</v>
      </c>
      <c r="J1487" t="str">
        <f>VLOOKUP(A1487,'Medical Examinations'!A$1:J3822,10,0)</f>
        <v>Over Weight</v>
      </c>
      <c r="K1487" t="str">
        <f>VLOOKUP(A1487,'Medical Examinations'!A$1:K3821,11,0)</f>
        <v>Normal</v>
      </c>
      <c r="L1487" t="str">
        <f>VLOOKUP(A1487,'Hospitalisation Details'!A$1:L3829,12,0)</f>
        <v>22-Oct-1980</v>
      </c>
      <c r="M1487">
        <f>VLOOKUP(A1487,'Hospitalisation Details'!A$1:F3830,6,0)</f>
        <v>7046.72</v>
      </c>
      <c r="N1487" s="15" t="str">
        <f>VLOOKUP(A1487,'Hospitalisation Details'!A$1:G3829,7,0)</f>
        <v>tier - 2</v>
      </c>
      <c r="O1487" s="15" t="str">
        <f>VLOOKUP(A1487,'Hospitalisation Details'!A$1:H3830,8,0)</f>
        <v>tier - 3</v>
      </c>
      <c r="P1487" t="str">
        <f>VLOOKUP(A1487,'Hospitalisation Details'!A$1:I3830,9,0)</f>
        <v>R1013</v>
      </c>
      <c r="Q1487" s="15">
        <f>VLOOKUP(A1487,'Hospitalisation Details'!A$1:M3830,13,0)</f>
        <v>42</v>
      </c>
    </row>
    <row r="1488" spans="1:17" ht="15" x14ac:dyDescent="0.25">
      <c r="A1488" s="1" t="s">
        <v>884</v>
      </c>
      <c r="B1488" t="str">
        <f>VLOOKUP(A1488,'Customer Names'!A$1:D3823,4,0)</f>
        <v>Gonsalves</v>
      </c>
      <c r="C1488">
        <f>VLOOKUP(A1488,'Medical Examinations'!A$1:B3823,2,0)</f>
        <v>25.3</v>
      </c>
      <c r="D1488">
        <f>VLOOKUP(A1488,'Medical Examinations'!A$1:C3824,3,0)</f>
        <v>5.12</v>
      </c>
      <c r="E1488" s="15" t="str">
        <f>VLOOKUP(A1488,'Medical Examinations'!A$1:D3823,4,0)</f>
        <v>NO</v>
      </c>
      <c r="F1488" s="15" t="str">
        <f>VLOOKUP(A1488,'Medical Examinations'!A$1:E3823,5,0)</f>
        <v>NO</v>
      </c>
      <c r="G1488" s="15" t="str">
        <f>VLOOKUP(A1488,'Medical Examinations'!A$1:F3823,6,0)</f>
        <v>NO</v>
      </c>
      <c r="H1488" s="15">
        <f>VLOOKUP(A1488,'Medical Examinations'!A$1:G3823,7,0)</f>
        <v>0</v>
      </c>
      <c r="I1488" t="str">
        <f>VLOOKUP(A1488,'Medical Examinations'!A$1:H3822,8,0)</f>
        <v>NO</v>
      </c>
      <c r="J1488" t="str">
        <f>VLOOKUP(A1488,'Medical Examinations'!A$1:J3823,10,0)</f>
        <v>Obesity</v>
      </c>
      <c r="K1488" t="str">
        <f>VLOOKUP(A1488,'Medical Examinations'!A$1:K3822,11,0)</f>
        <v>Normal</v>
      </c>
      <c r="L1488" t="str">
        <f>VLOOKUP(A1488,'Hospitalisation Details'!A$1:L3830,12,0)</f>
        <v>26-Jul-1980</v>
      </c>
      <c r="M1488">
        <f>VLOOKUP(A1488,'Hospitalisation Details'!A$1:F3831,6,0)</f>
        <v>7045.5</v>
      </c>
      <c r="N1488" s="15" t="str">
        <f>VLOOKUP(A1488,'Hospitalisation Details'!A$1:G3830,7,0)</f>
        <v>tier - 2</v>
      </c>
      <c r="O1488" s="15" t="str">
        <f>VLOOKUP(A1488,'Hospitalisation Details'!A$1:H3831,8,0)</f>
        <v>tier - 1</v>
      </c>
      <c r="P1488" t="str">
        <f>VLOOKUP(A1488,'Hospitalisation Details'!A$1:I3831,9,0)</f>
        <v>R1011</v>
      </c>
      <c r="Q1488" s="15">
        <f>VLOOKUP(A1488,'Hospitalisation Details'!A$1:M3831,13,0)</f>
        <v>42</v>
      </c>
    </row>
    <row r="1489" spans="1:17" ht="15" x14ac:dyDescent="0.25">
      <c r="A1489" s="1" t="s">
        <v>883</v>
      </c>
      <c r="B1489" t="str">
        <f>VLOOKUP(A1489,'Customer Names'!A$1:D3824,4,0)</f>
        <v>Peck</v>
      </c>
      <c r="C1489">
        <f>VLOOKUP(A1489,'Medical Examinations'!A$1:B3824,2,0)</f>
        <v>36.94</v>
      </c>
      <c r="D1489">
        <f>VLOOKUP(A1489,'Medical Examinations'!A$1:C3825,3,0)</f>
        <v>5.15</v>
      </c>
      <c r="E1489" s="15" t="str">
        <f>VLOOKUP(A1489,'Medical Examinations'!A$1:D3824,4,0)</f>
        <v>Yes</v>
      </c>
      <c r="F1489" s="15" t="str">
        <f>VLOOKUP(A1489,'Medical Examinations'!A$1:E3824,5,0)</f>
        <v>NO</v>
      </c>
      <c r="G1489" s="15" t="str">
        <f>VLOOKUP(A1489,'Medical Examinations'!A$1:F3824,6,0)</f>
        <v>NO</v>
      </c>
      <c r="H1489" s="15">
        <f>VLOOKUP(A1489,'Medical Examinations'!A$1:G3824,7,0)</f>
        <v>1</v>
      </c>
      <c r="I1489" t="str">
        <f>VLOOKUP(A1489,'Medical Examinations'!A$1:H3823,8,0)</f>
        <v>NO</v>
      </c>
      <c r="J1489" t="str">
        <f>VLOOKUP(A1489,'Medical Examinations'!A$1:J3824,10,0)</f>
        <v>NormalWeight</v>
      </c>
      <c r="K1489" t="str">
        <f>VLOOKUP(A1489,'Medical Examinations'!A$1:K3823,11,0)</f>
        <v>Normal</v>
      </c>
      <c r="L1489" t="str">
        <f>VLOOKUP(A1489,'Hospitalisation Details'!A$1:L3831,12,0)</f>
        <v>29-Oct-1995</v>
      </c>
      <c r="M1489">
        <f>VLOOKUP(A1489,'Hospitalisation Details'!A$1:F3832,6,0)</f>
        <v>7042.11</v>
      </c>
      <c r="N1489" s="15" t="str">
        <f>VLOOKUP(A1489,'Hospitalisation Details'!A$1:G3831,7,0)</f>
        <v>tier - 2</v>
      </c>
      <c r="O1489" s="15" t="str">
        <f>VLOOKUP(A1489,'Hospitalisation Details'!A$1:H3832,8,0)</f>
        <v>tier - 3</v>
      </c>
      <c r="P1489" t="str">
        <f>VLOOKUP(A1489,'Hospitalisation Details'!A$1:I3832,9,0)</f>
        <v>R1012</v>
      </c>
      <c r="Q1489" s="15">
        <f>VLOOKUP(A1489,'Hospitalisation Details'!A$1:M3832,13,0)</f>
        <v>27</v>
      </c>
    </row>
    <row r="1490" spans="1:17" ht="15" x14ac:dyDescent="0.25">
      <c r="A1490" s="1" t="s">
        <v>882</v>
      </c>
      <c r="B1490" t="str">
        <f>VLOOKUP(A1490,'Customer Names'!A$1:D3825,4,0)</f>
        <v>Aure</v>
      </c>
      <c r="C1490">
        <f>VLOOKUP(A1490,'Medical Examinations'!A$1:B3825,2,0)</f>
        <v>22.86</v>
      </c>
      <c r="D1490">
        <f>VLOOKUP(A1490,'Medical Examinations'!A$1:C3826,3,0)</f>
        <v>7.5</v>
      </c>
      <c r="E1490" s="15" t="str">
        <f>VLOOKUP(A1490,'Medical Examinations'!A$1:D3825,4,0)</f>
        <v>NO</v>
      </c>
      <c r="F1490" s="15" t="str">
        <f>VLOOKUP(A1490,'Medical Examinations'!A$1:E3825,5,0)</f>
        <v>NO</v>
      </c>
      <c r="G1490" s="15" t="str">
        <f>VLOOKUP(A1490,'Medical Examinations'!A$1:F3825,6,0)</f>
        <v>NO</v>
      </c>
      <c r="H1490" s="15">
        <f>VLOOKUP(A1490,'Medical Examinations'!A$1:G3825,7,0)</f>
        <v>0</v>
      </c>
      <c r="I1490" t="str">
        <f>VLOOKUP(A1490,'Medical Examinations'!A$1:H3824,8,0)</f>
        <v>NO</v>
      </c>
      <c r="J1490" t="str">
        <f>VLOOKUP(A1490,'Medical Examinations'!A$1:J3825,10,0)</f>
        <v>NormalWeight</v>
      </c>
      <c r="K1490" t="str">
        <f>VLOOKUP(A1490,'Medical Examinations'!A$1:K3824,11,0)</f>
        <v>Diabetes</v>
      </c>
      <c r="L1490" t="str">
        <f>VLOOKUP(A1490,'Hospitalisation Details'!A$1:L3832,12,0)</f>
        <v>2-Jun-1978</v>
      </c>
      <c r="M1490">
        <f>VLOOKUP(A1490,'Hospitalisation Details'!A$1:F3833,6,0)</f>
        <v>7033.08</v>
      </c>
      <c r="N1490" s="15" t="str">
        <f>VLOOKUP(A1490,'Hospitalisation Details'!A$1:G3832,7,0)</f>
        <v>tier - 2</v>
      </c>
      <c r="O1490" s="15" t="str">
        <f>VLOOKUP(A1490,'Hospitalisation Details'!A$1:H3833,8,0)</f>
        <v>tier - 2</v>
      </c>
      <c r="P1490" t="str">
        <f>VLOOKUP(A1490,'Hospitalisation Details'!A$1:I3833,9,0)</f>
        <v>R1013</v>
      </c>
      <c r="Q1490" s="15">
        <f>VLOOKUP(A1490,'Hospitalisation Details'!A$1:M3833,13,0)</f>
        <v>45</v>
      </c>
    </row>
    <row r="1491" spans="1:17" ht="15" x14ac:dyDescent="0.25">
      <c r="A1491" s="1" t="s">
        <v>881</v>
      </c>
      <c r="B1491" t="str">
        <f>VLOOKUP(A1491,'Customer Names'!A$1:D3826,4,0)</f>
        <v>Mattingly</v>
      </c>
      <c r="C1491">
        <f>VLOOKUP(A1491,'Medical Examinations'!A$1:B3826,2,0)</f>
        <v>18.760000000000002</v>
      </c>
      <c r="D1491">
        <f>VLOOKUP(A1491,'Medical Examinations'!A$1:C3827,3,0)</f>
        <v>4.88</v>
      </c>
      <c r="E1491" s="15" t="str">
        <f>VLOOKUP(A1491,'Medical Examinations'!A$1:D3826,4,0)</f>
        <v>Yes</v>
      </c>
      <c r="F1491" s="15" t="str">
        <f>VLOOKUP(A1491,'Medical Examinations'!A$1:E3826,5,0)</f>
        <v>NO</v>
      </c>
      <c r="G1491" s="15" t="str">
        <f>VLOOKUP(A1491,'Medical Examinations'!A$1:F3826,6,0)</f>
        <v>Yes</v>
      </c>
      <c r="H1491" s="15">
        <f>VLOOKUP(A1491,'Medical Examinations'!A$1:G3826,7,0)</f>
        <v>1</v>
      </c>
      <c r="I1491" t="str">
        <f>VLOOKUP(A1491,'Medical Examinations'!A$1:H3825,8,0)</f>
        <v>NO</v>
      </c>
      <c r="J1491" t="str">
        <f>VLOOKUP(A1491,'Medical Examinations'!A$1:J3826,10,0)</f>
        <v>NormalWeight</v>
      </c>
      <c r="K1491" t="str">
        <f>VLOOKUP(A1491,'Medical Examinations'!A$1:K3825,11,0)</f>
        <v>Normal</v>
      </c>
      <c r="L1491" t="str">
        <f>VLOOKUP(A1491,'Hospitalisation Details'!A$1:L3833,12,0)</f>
        <v>6-Jul-1969</v>
      </c>
      <c r="M1491">
        <f>VLOOKUP(A1491,'Hospitalisation Details'!A$1:F3834,6,0)</f>
        <v>7003.1</v>
      </c>
      <c r="N1491" s="15" t="str">
        <f>VLOOKUP(A1491,'Hospitalisation Details'!A$1:G3833,7,0)</f>
        <v>tier - 2</v>
      </c>
      <c r="O1491" s="15" t="str">
        <f>VLOOKUP(A1491,'Hospitalisation Details'!A$1:H3834,8,0)</f>
        <v>tier - 3</v>
      </c>
      <c r="P1491" t="str">
        <f>VLOOKUP(A1491,'Hospitalisation Details'!A$1:I3834,9,0)</f>
        <v>R1013</v>
      </c>
      <c r="Q1491" s="15">
        <f>VLOOKUP(A1491,'Hospitalisation Details'!A$1:M3834,13,0)</f>
        <v>53</v>
      </c>
    </row>
    <row r="1492" spans="1:17" ht="15" x14ac:dyDescent="0.25">
      <c r="A1492" s="1" t="s">
        <v>880</v>
      </c>
      <c r="B1492" t="str">
        <f>VLOOKUP(A1492,'Customer Names'!A$1:D3827,4,0)</f>
        <v>Stelpflug</v>
      </c>
      <c r="C1492">
        <f>VLOOKUP(A1492,'Medical Examinations'!A$1:B3827,2,0)</f>
        <v>24.36</v>
      </c>
      <c r="D1492">
        <f>VLOOKUP(A1492,'Medical Examinations'!A$1:C3828,3,0)</f>
        <v>5.57</v>
      </c>
      <c r="E1492" s="15" t="str">
        <f>VLOOKUP(A1492,'Medical Examinations'!A$1:D3827,4,0)</f>
        <v>NO</v>
      </c>
      <c r="F1492" s="15" t="str">
        <f>VLOOKUP(A1492,'Medical Examinations'!A$1:E3827,5,0)</f>
        <v>NO</v>
      </c>
      <c r="G1492" s="15" t="str">
        <f>VLOOKUP(A1492,'Medical Examinations'!A$1:F3827,6,0)</f>
        <v>NO</v>
      </c>
      <c r="H1492" s="15">
        <f>VLOOKUP(A1492,'Medical Examinations'!A$1:G3827,7,0)</f>
        <v>0</v>
      </c>
      <c r="I1492" t="str">
        <f>VLOOKUP(A1492,'Medical Examinations'!A$1:H3826,8,0)</f>
        <v>NO</v>
      </c>
      <c r="J1492" t="str">
        <f>VLOOKUP(A1492,'Medical Examinations'!A$1:J3827,10,0)</f>
        <v>Obesity</v>
      </c>
      <c r="K1492" t="str">
        <f>VLOOKUP(A1492,'Medical Examinations'!A$1:K3826,11,0)</f>
        <v>Normal</v>
      </c>
      <c r="L1492" t="str">
        <f>VLOOKUP(A1492,'Hospitalisation Details'!A$1:L3834,12,0)</f>
        <v>1-Sep-1982</v>
      </c>
      <c r="M1492">
        <f>VLOOKUP(A1492,'Hospitalisation Details'!A$1:F3835,6,0)</f>
        <v>6989.95</v>
      </c>
      <c r="N1492" s="15" t="str">
        <f>VLOOKUP(A1492,'Hospitalisation Details'!A$1:G3834,7,0)</f>
        <v>tier - 2</v>
      </c>
      <c r="O1492" s="15" t="str">
        <f>VLOOKUP(A1492,'Hospitalisation Details'!A$1:H3835,8,0)</f>
        <v>tier - 1</v>
      </c>
      <c r="P1492" t="str">
        <f>VLOOKUP(A1492,'Hospitalisation Details'!A$1:I3835,9,0)</f>
        <v>R1013</v>
      </c>
      <c r="Q1492" s="15">
        <f>VLOOKUP(A1492,'Hospitalisation Details'!A$1:M3835,13,0)</f>
        <v>40</v>
      </c>
    </row>
    <row r="1493" spans="1:17" ht="15" x14ac:dyDescent="0.25">
      <c r="A1493" s="1" t="s">
        <v>879</v>
      </c>
      <c r="B1493" t="str">
        <f>VLOOKUP(A1493,'Customer Names'!A$1:D3828,4,0)</f>
        <v>Sanchez Antognini</v>
      </c>
      <c r="C1493">
        <f>VLOOKUP(A1493,'Medical Examinations'!A$1:B3828,2,0)</f>
        <v>32.299999999999997</v>
      </c>
      <c r="D1493">
        <f>VLOOKUP(A1493,'Medical Examinations'!A$1:C3829,3,0)</f>
        <v>5.31</v>
      </c>
      <c r="E1493" s="15" t="str">
        <f>VLOOKUP(A1493,'Medical Examinations'!A$1:D3828,4,0)</f>
        <v>NO</v>
      </c>
      <c r="F1493" s="15" t="str">
        <f>VLOOKUP(A1493,'Medical Examinations'!A$1:E3828,5,0)</f>
        <v>NO</v>
      </c>
      <c r="G1493" s="15" t="str">
        <f>VLOOKUP(A1493,'Medical Examinations'!A$1:F3828,6,0)</f>
        <v>NO</v>
      </c>
      <c r="H1493" s="15">
        <f>VLOOKUP(A1493,'Medical Examinations'!A$1:G3828,7,0)</f>
        <v>0</v>
      </c>
      <c r="I1493" t="str">
        <f>VLOOKUP(A1493,'Medical Examinations'!A$1:H3827,8,0)</f>
        <v>NO</v>
      </c>
      <c r="J1493" t="str">
        <f>VLOOKUP(A1493,'Medical Examinations'!A$1:J3828,10,0)</f>
        <v>NormalWeight</v>
      </c>
      <c r="K1493" t="str">
        <f>VLOOKUP(A1493,'Medical Examinations'!A$1:K3827,11,0)</f>
        <v>Normal</v>
      </c>
      <c r="L1493" t="str">
        <f>VLOOKUP(A1493,'Hospitalisation Details'!A$1:L3835,12,0)</f>
        <v>18-Oct-1982</v>
      </c>
      <c r="M1493">
        <f>VLOOKUP(A1493,'Hospitalisation Details'!A$1:F3836,6,0)</f>
        <v>6986.7</v>
      </c>
      <c r="N1493" s="15" t="str">
        <f>VLOOKUP(A1493,'Hospitalisation Details'!A$1:G3835,7,0)</f>
        <v>tier - 3</v>
      </c>
      <c r="O1493" s="15" t="str">
        <f>VLOOKUP(A1493,'Hospitalisation Details'!A$1:H3836,8,0)</f>
        <v>tier - 1</v>
      </c>
      <c r="P1493" t="str">
        <f>VLOOKUP(A1493,'Hospitalisation Details'!A$1:I3836,9,0)</f>
        <v>R1012</v>
      </c>
      <c r="Q1493" s="15">
        <f>VLOOKUP(A1493,'Hospitalisation Details'!A$1:M3836,13,0)</f>
        <v>40</v>
      </c>
    </row>
    <row r="1494" spans="1:17" ht="15" x14ac:dyDescent="0.25">
      <c r="A1494" s="1" t="s">
        <v>878</v>
      </c>
      <c r="B1494" t="str">
        <f>VLOOKUP(A1494,'Customer Names'!A$1:D3829,4,0)</f>
        <v>Condon</v>
      </c>
      <c r="C1494">
        <f>VLOOKUP(A1494,'Medical Examinations'!A$1:B3829,2,0)</f>
        <v>22.704999999999998</v>
      </c>
      <c r="D1494">
        <f>VLOOKUP(A1494,'Medical Examinations'!A$1:C3830,3,0)</f>
        <v>4.57</v>
      </c>
      <c r="E1494" s="15" t="str">
        <f>VLOOKUP(A1494,'Medical Examinations'!A$1:D3829,4,0)</f>
        <v>Yes</v>
      </c>
      <c r="F1494" s="15" t="str">
        <f>VLOOKUP(A1494,'Medical Examinations'!A$1:E3829,5,0)</f>
        <v>NO</v>
      </c>
      <c r="G1494" s="15" t="str">
        <f>VLOOKUP(A1494,'Medical Examinations'!A$1:F3829,6,0)</f>
        <v>NO</v>
      </c>
      <c r="H1494" s="15">
        <f>VLOOKUP(A1494,'Medical Examinations'!A$1:G3829,7,0)</f>
        <v>0</v>
      </c>
      <c r="I1494" t="str">
        <f>VLOOKUP(A1494,'Medical Examinations'!A$1:H3828,8,0)</f>
        <v>NO</v>
      </c>
      <c r="J1494" t="str">
        <f>VLOOKUP(A1494,'Medical Examinations'!A$1:J3829,10,0)</f>
        <v>NormalWeight</v>
      </c>
      <c r="K1494" t="str">
        <f>VLOOKUP(A1494,'Medical Examinations'!A$1:K3828,11,0)</f>
        <v>Normal</v>
      </c>
      <c r="L1494" t="str">
        <f>VLOOKUP(A1494,'Hospitalisation Details'!A$1:L3836,12,0)</f>
        <v>10-Dec-1985</v>
      </c>
      <c r="M1494">
        <f>VLOOKUP(A1494,'Hospitalisation Details'!A$1:F3837,6,0)</f>
        <v>6985.51</v>
      </c>
      <c r="N1494" s="15" t="str">
        <f>VLOOKUP(A1494,'Hospitalisation Details'!A$1:G3836,7,0)</f>
        <v>tier - 2</v>
      </c>
      <c r="O1494" s="15" t="str">
        <f>VLOOKUP(A1494,'Hospitalisation Details'!A$1:H3837,8,0)</f>
        <v>tier - 2</v>
      </c>
      <c r="P1494" t="str">
        <f>VLOOKUP(A1494,'Hospitalisation Details'!A$1:I3837,9,0)</f>
        <v>R1019</v>
      </c>
      <c r="Q1494" s="15">
        <f>VLOOKUP(A1494,'Hospitalisation Details'!A$1:M3837,13,0)</f>
        <v>37</v>
      </c>
    </row>
    <row r="1495" spans="1:17" ht="15" x14ac:dyDescent="0.25">
      <c r="A1495" s="1" t="s">
        <v>877</v>
      </c>
      <c r="B1495" t="str">
        <f>VLOOKUP(A1495,'Customer Names'!A$1:D3830,4,0)</f>
        <v>Magato</v>
      </c>
      <c r="C1495">
        <f>VLOOKUP(A1495,'Medical Examinations'!A$1:B3830,2,0)</f>
        <v>21.79</v>
      </c>
      <c r="D1495">
        <f>VLOOKUP(A1495,'Medical Examinations'!A$1:C3831,3,0)</f>
        <v>8.6999999999999993</v>
      </c>
      <c r="E1495" s="15" t="str">
        <f>VLOOKUP(A1495,'Medical Examinations'!A$1:D3830,4,0)</f>
        <v>Yes</v>
      </c>
      <c r="F1495" s="15" t="str">
        <f>VLOOKUP(A1495,'Medical Examinations'!A$1:E3830,5,0)</f>
        <v>NO</v>
      </c>
      <c r="G1495" s="15" t="str">
        <f>VLOOKUP(A1495,'Medical Examinations'!A$1:F3830,6,0)</f>
        <v>NO</v>
      </c>
      <c r="H1495" s="15">
        <f>VLOOKUP(A1495,'Medical Examinations'!A$1:G3830,7,0)</f>
        <v>1</v>
      </c>
      <c r="I1495" t="str">
        <f>VLOOKUP(A1495,'Medical Examinations'!A$1:H3829,8,0)</f>
        <v>NO</v>
      </c>
      <c r="J1495" t="str">
        <f>VLOOKUP(A1495,'Medical Examinations'!A$1:J3830,10,0)</f>
        <v>NormalWeight</v>
      </c>
      <c r="K1495" t="str">
        <f>VLOOKUP(A1495,'Medical Examinations'!A$1:K3829,11,0)</f>
        <v>Diabetes</v>
      </c>
      <c r="L1495" t="str">
        <f>VLOOKUP(A1495,'Hospitalisation Details'!A$1:L3837,12,0)</f>
        <v>3-Jun-1975</v>
      </c>
      <c r="M1495">
        <f>VLOOKUP(A1495,'Hospitalisation Details'!A$1:F3838,6,0)</f>
        <v>6965.21</v>
      </c>
      <c r="N1495" s="15" t="str">
        <f>VLOOKUP(A1495,'Hospitalisation Details'!A$1:G3837,7,0)</f>
        <v>tier - 2</v>
      </c>
      <c r="O1495" s="15" t="str">
        <f>VLOOKUP(A1495,'Hospitalisation Details'!A$1:H3838,8,0)</f>
        <v>tier - 3</v>
      </c>
      <c r="P1495" t="str">
        <f>VLOOKUP(A1495,'Hospitalisation Details'!A$1:I3838,9,0)</f>
        <v>R1013</v>
      </c>
      <c r="Q1495" s="15">
        <f>VLOOKUP(A1495,'Hospitalisation Details'!A$1:M3838,13,0)</f>
        <v>48</v>
      </c>
    </row>
    <row r="1496" spans="1:17" ht="15" x14ac:dyDescent="0.25">
      <c r="A1496" s="1" t="s">
        <v>876</v>
      </c>
      <c r="B1496" t="str">
        <f>VLOOKUP(A1496,'Customer Names'!A$1:D3831,4,0)</f>
        <v>Dombrowski</v>
      </c>
      <c r="C1496">
        <f>VLOOKUP(A1496,'Medical Examinations'!A$1:B3831,2,0)</f>
        <v>24.52</v>
      </c>
      <c r="D1496">
        <f>VLOOKUP(A1496,'Medical Examinations'!A$1:C3832,3,0)</f>
        <v>4.76</v>
      </c>
      <c r="E1496" s="15" t="str">
        <f>VLOOKUP(A1496,'Medical Examinations'!A$1:D3831,4,0)</f>
        <v>NO</v>
      </c>
      <c r="F1496" s="15" t="str">
        <f>VLOOKUP(A1496,'Medical Examinations'!A$1:E3831,5,0)</f>
        <v>NO</v>
      </c>
      <c r="G1496" s="15" t="str">
        <f>VLOOKUP(A1496,'Medical Examinations'!A$1:F3831,6,0)</f>
        <v>NO</v>
      </c>
      <c r="H1496" s="15">
        <f>VLOOKUP(A1496,'Medical Examinations'!A$1:G3831,7,0)</f>
        <v>0</v>
      </c>
      <c r="I1496" t="str">
        <f>VLOOKUP(A1496,'Medical Examinations'!A$1:H3830,8,0)</f>
        <v>NO</v>
      </c>
      <c r="J1496" t="str">
        <f>VLOOKUP(A1496,'Medical Examinations'!A$1:J3831,10,0)</f>
        <v>Obesity</v>
      </c>
      <c r="K1496" t="str">
        <f>VLOOKUP(A1496,'Medical Examinations'!A$1:K3830,11,0)</f>
        <v>Normal</v>
      </c>
      <c r="L1496" t="str">
        <f>VLOOKUP(A1496,'Hospitalisation Details'!A$1:L3838,12,0)</f>
        <v>18-Aug-1980</v>
      </c>
      <c r="M1496">
        <f>VLOOKUP(A1496,'Hospitalisation Details'!A$1:F3839,6,0)</f>
        <v>6951.12</v>
      </c>
      <c r="N1496" s="15" t="str">
        <f>VLOOKUP(A1496,'Hospitalisation Details'!A$1:G3838,7,0)</f>
        <v>tier - 2</v>
      </c>
      <c r="O1496" s="15" t="str">
        <f>VLOOKUP(A1496,'Hospitalisation Details'!A$1:H3839,8,0)</f>
        <v>tier - 2</v>
      </c>
      <c r="P1496" t="str">
        <f>VLOOKUP(A1496,'Hospitalisation Details'!A$1:I3839,9,0)</f>
        <v>R1013</v>
      </c>
      <c r="Q1496" s="15">
        <f>VLOOKUP(A1496,'Hospitalisation Details'!A$1:M3839,13,0)</f>
        <v>42</v>
      </c>
    </row>
    <row r="1497" spans="1:17" ht="15" x14ac:dyDescent="0.25">
      <c r="A1497" s="1" t="s">
        <v>875</v>
      </c>
      <c r="B1497" t="str">
        <f>VLOOKUP(A1497,'Customer Names'!A$1:D3832,4,0)</f>
        <v>Ohara</v>
      </c>
      <c r="C1497">
        <f>VLOOKUP(A1497,'Medical Examinations'!A$1:B3832,2,0)</f>
        <v>39.520000000000003</v>
      </c>
      <c r="D1497">
        <f>VLOOKUP(A1497,'Medical Examinations'!A$1:C3833,3,0)</f>
        <v>11.81</v>
      </c>
      <c r="E1497" s="15" t="str">
        <f>VLOOKUP(A1497,'Medical Examinations'!A$1:D3832,4,0)</f>
        <v>NO</v>
      </c>
      <c r="F1497" s="15" t="str">
        <f>VLOOKUP(A1497,'Medical Examinations'!A$1:E3832,5,0)</f>
        <v>NO</v>
      </c>
      <c r="G1497" s="15" t="str">
        <f>VLOOKUP(A1497,'Medical Examinations'!A$1:F3832,6,0)</f>
        <v>NO</v>
      </c>
      <c r="H1497" s="15">
        <f>VLOOKUP(A1497,'Medical Examinations'!A$1:G3832,7,0)</f>
        <v>0</v>
      </c>
      <c r="I1497" t="str">
        <f>VLOOKUP(A1497,'Medical Examinations'!A$1:H3831,8,0)</f>
        <v>NO</v>
      </c>
      <c r="J1497" t="str">
        <f>VLOOKUP(A1497,'Medical Examinations'!A$1:J3832,10,0)</f>
        <v>NormalWeight</v>
      </c>
      <c r="K1497" t="str">
        <f>VLOOKUP(A1497,'Medical Examinations'!A$1:K3831,11,0)</f>
        <v>Diabetes</v>
      </c>
      <c r="L1497" t="str">
        <f>VLOOKUP(A1497,'Hospitalisation Details'!A$1:L3839,12,0)</f>
        <v>15-Dec-1978</v>
      </c>
      <c r="M1497">
        <f>VLOOKUP(A1497,'Hospitalisation Details'!A$1:F3840,6,0)</f>
        <v>6948.7</v>
      </c>
      <c r="N1497" s="15" t="str">
        <f>VLOOKUP(A1497,'Hospitalisation Details'!A$1:G3839,7,0)</f>
        <v>tier - 1</v>
      </c>
      <c r="O1497" s="15" t="str">
        <f>VLOOKUP(A1497,'Hospitalisation Details'!A$1:H3840,8,0)</f>
        <v>tier - 2</v>
      </c>
      <c r="P1497" t="str">
        <f>VLOOKUP(A1497,'Hospitalisation Details'!A$1:I3840,9,0)</f>
        <v>R1012</v>
      </c>
      <c r="Q1497" s="15">
        <f>VLOOKUP(A1497,'Hospitalisation Details'!A$1:M3840,13,0)</f>
        <v>44</v>
      </c>
    </row>
    <row r="1498" spans="1:17" ht="15" x14ac:dyDescent="0.25">
      <c r="A1498" s="1" t="s">
        <v>874</v>
      </c>
      <c r="B1498" t="str">
        <f>VLOOKUP(A1498,'Customer Names'!A$1:D3833,4,0)</f>
        <v>Cifuentes Fetiva</v>
      </c>
      <c r="C1498">
        <f>VLOOKUP(A1498,'Medical Examinations'!A$1:B3833,2,0)</f>
        <v>24.49</v>
      </c>
      <c r="D1498">
        <f>VLOOKUP(A1498,'Medical Examinations'!A$1:C3834,3,0)</f>
        <v>4.67</v>
      </c>
      <c r="E1498" s="15" t="str">
        <f>VLOOKUP(A1498,'Medical Examinations'!A$1:D3833,4,0)</f>
        <v>NO</v>
      </c>
      <c r="F1498" s="15" t="str">
        <f>VLOOKUP(A1498,'Medical Examinations'!A$1:E3833,5,0)</f>
        <v>NO</v>
      </c>
      <c r="G1498" s="15" t="str">
        <f>VLOOKUP(A1498,'Medical Examinations'!A$1:F3833,6,0)</f>
        <v>NO</v>
      </c>
      <c r="H1498" s="15">
        <f>VLOOKUP(A1498,'Medical Examinations'!A$1:G3833,7,0)</f>
        <v>0</v>
      </c>
      <c r="I1498" t="str">
        <f>VLOOKUP(A1498,'Medical Examinations'!A$1:H3832,8,0)</f>
        <v>NO</v>
      </c>
      <c r="J1498" t="str">
        <f>VLOOKUP(A1498,'Medical Examinations'!A$1:J3833,10,0)</f>
        <v>Over Weight</v>
      </c>
      <c r="K1498" t="str">
        <f>VLOOKUP(A1498,'Medical Examinations'!A$1:K3832,11,0)</f>
        <v>Normal</v>
      </c>
      <c r="L1498" t="str">
        <f>VLOOKUP(A1498,'Hospitalisation Details'!A$1:L3840,12,0)</f>
        <v>5-Oct-1980</v>
      </c>
      <c r="M1498">
        <f>VLOOKUP(A1498,'Hospitalisation Details'!A$1:F3841,6,0)</f>
        <v>6940.94</v>
      </c>
      <c r="N1498" s="15" t="str">
        <f>VLOOKUP(A1498,'Hospitalisation Details'!A$1:G3840,7,0)</f>
        <v>tier - 2</v>
      </c>
      <c r="O1498" s="15" t="str">
        <f>VLOOKUP(A1498,'Hospitalisation Details'!A$1:H3841,8,0)</f>
        <v>tier - 3</v>
      </c>
      <c r="P1498" t="str">
        <f>VLOOKUP(A1498,'Hospitalisation Details'!A$1:I3841,9,0)</f>
        <v>R1013</v>
      </c>
      <c r="Q1498" s="15">
        <f>VLOOKUP(A1498,'Hospitalisation Details'!A$1:M3841,13,0)</f>
        <v>42</v>
      </c>
    </row>
    <row r="1499" spans="1:17" ht="15" x14ac:dyDescent="0.25">
      <c r="A1499" s="1" t="s">
        <v>873</v>
      </c>
      <c r="B1499" t="str">
        <f>VLOOKUP(A1499,'Customer Names'!A$1:D3834,4,0)</f>
        <v>Keno</v>
      </c>
      <c r="C1499">
        <f>VLOOKUP(A1499,'Medical Examinations'!A$1:B3834,2,0)</f>
        <v>26.315000000000001</v>
      </c>
      <c r="D1499">
        <f>VLOOKUP(A1499,'Medical Examinations'!A$1:C3835,3,0)</f>
        <v>6.02</v>
      </c>
      <c r="E1499" s="15" t="str">
        <f>VLOOKUP(A1499,'Medical Examinations'!A$1:D3834,4,0)</f>
        <v>NO</v>
      </c>
      <c r="F1499" s="15" t="str">
        <f>VLOOKUP(A1499,'Medical Examinations'!A$1:E3834,5,0)</f>
        <v>NO</v>
      </c>
      <c r="G1499" s="15" t="str">
        <f>VLOOKUP(A1499,'Medical Examinations'!A$1:F3834,6,0)</f>
        <v>NO</v>
      </c>
      <c r="H1499" s="15">
        <f>VLOOKUP(A1499,'Medical Examinations'!A$1:G3834,7,0)</f>
        <v>0</v>
      </c>
      <c r="I1499" t="str">
        <f>VLOOKUP(A1499,'Medical Examinations'!A$1:H3833,8,0)</f>
        <v>NO</v>
      </c>
      <c r="J1499" t="str">
        <f>VLOOKUP(A1499,'Medical Examinations'!A$1:J3834,10,0)</f>
        <v>NormalWeight</v>
      </c>
      <c r="K1499" t="str">
        <f>VLOOKUP(A1499,'Medical Examinations'!A$1:K3833,11,0)</f>
        <v>Pre-Diabetes</v>
      </c>
      <c r="L1499" t="str">
        <f>VLOOKUP(A1499,'Hospitalisation Details'!A$1:L3841,12,0)</f>
        <v>30-Aug-1980</v>
      </c>
      <c r="M1499">
        <f>VLOOKUP(A1499,'Hospitalisation Details'!A$1:F3842,6,0)</f>
        <v>6940.91</v>
      </c>
      <c r="N1499" s="15" t="str">
        <f>VLOOKUP(A1499,'Hospitalisation Details'!A$1:G3841,7,0)</f>
        <v>tier - 2</v>
      </c>
      <c r="O1499" s="15" t="str">
        <f>VLOOKUP(A1499,'Hospitalisation Details'!A$1:H3842,8,0)</f>
        <v>tier - 2</v>
      </c>
      <c r="P1499" t="str">
        <f>VLOOKUP(A1499,'Hospitalisation Details'!A$1:I3842,9,0)</f>
        <v>R1012</v>
      </c>
      <c r="Q1499" s="15">
        <f>VLOOKUP(A1499,'Hospitalisation Details'!A$1:M3842,13,0)</f>
        <v>42</v>
      </c>
    </row>
    <row r="1500" spans="1:17" ht="15" x14ac:dyDescent="0.25">
      <c r="A1500" s="1" t="s">
        <v>872</v>
      </c>
      <c r="B1500" t="str">
        <f>VLOOKUP(A1500,'Customer Names'!A$1:D3835,4,0)</f>
        <v>Bruce</v>
      </c>
      <c r="C1500">
        <f>VLOOKUP(A1500,'Medical Examinations'!A$1:B3835,2,0)</f>
        <v>22.58</v>
      </c>
      <c r="D1500">
        <f>VLOOKUP(A1500,'Medical Examinations'!A$1:C3836,3,0)</f>
        <v>7.46</v>
      </c>
      <c r="E1500" s="15" t="str">
        <f>VLOOKUP(A1500,'Medical Examinations'!A$1:D3835,4,0)</f>
        <v>NO</v>
      </c>
      <c r="F1500" s="15" t="str">
        <f>VLOOKUP(A1500,'Medical Examinations'!A$1:E3835,5,0)</f>
        <v>NO</v>
      </c>
      <c r="G1500" s="15" t="str">
        <f>VLOOKUP(A1500,'Medical Examinations'!A$1:F3835,6,0)</f>
        <v>NO</v>
      </c>
      <c r="H1500" s="15">
        <f>VLOOKUP(A1500,'Medical Examinations'!A$1:G3835,7,0)</f>
        <v>0</v>
      </c>
      <c r="I1500" t="str">
        <f>VLOOKUP(A1500,'Medical Examinations'!A$1:H3834,8,0)</f>
        <v>NO</v>
      </c>
      <c r="J1500" t="str">
        <f>VLOOKUP(A1500,'Medical Examinations'!A$1:J3835,10,0)</f>
        <v>NormalWeight</v>
      </c>
      <c r="K1500" t="str">
        <f>VLOOKUP(A1500,'Medical Examinations'!A$1:K3834,11,0)</f>
        <v>Diabetes</v>
      </c>
      <c r="L1500" t="str">
        <f>VLOOKUP(A1500,'Hospitalisation Details'!A$1:L3842,12,0)</f>
        <v>29-Nov-1978</v>
      </c>
      <c r="M1500">
        <f>VLOOKUP(A1500,'Hospitalisation Details'!A$1:F3843,6,0)</f>
        <v>6938.11</v>
      </c>
      <c r="N1500" s="15" t="str">
        <f>VLOOKUP(A1500,'Hospitalisation Details'!A$1:G3842,7,0)</f>
        <v>tier - 2</v>
      </c>
      <c r="O1500" s="15" t="str">
        <f>VLOOKUP(A1500,'Hospitalisation Details'!A$1:H3843,8,0)</f>
        <v>tier - 2</v>
      </c>
      <c r="P1500" t="str">
        <f>VLOOKUP(A1500,'Hospitalisation Details'!A$1:I3843,9,0)</f>
        <v>R1013</v>
      </c>
      <c r="Q1500" s="15">
        <f>VLOOKUP(A1500,'Hospitalisation Details'!A$1:M3843,13,0)</f>
        <v>44</v>
      </c>
    </row>
    <row r="1501" spans="1:17" ht="15" x14ac:dyDescent="0.25">
      <c r="A1501" s="1" t="s">
        <v>871</v>
      </c>
      <c r="B1501" t="str">
        <f>VLOOKUP(A1501,'Customer Names'!A$1:D3836,4,0)</f>
        <v>Lorch</v>
      </c>
      <c r="C1501">
        <f>VLOOKUP(A1501,'Medical Examinations'!A$1:B3836,2,0)</f>
        <v>19.475000000000001</v>
      </c>
      <c r="D1501">
        <f>VLOOKUP(A1501,'Medical Examinations'!A$1:C3837,3,0)</f>
        <v>4.74</v>
      </c>
      <c r="E1501" s="15" t="str">
        <f>VLOOKUP(A1501,'Medical Examinations'!A$1:D3836,4,0)</f>
        <v>NO</v>
      </c>
      <c r="F1501" s="15" t="str">
        <f>VLOOKUP(A1501,'Medical Examinations'!A$1:E3836,5,0)</f>
        <v>NO</v>
      </c>
      <c r="G1501" s="15" t="str">
        <f>VLOOKUP(A1501,'Medical Examinations'!A$1:F3836,6,0)</f>
        <v>NO</v>
      </c>
      <c r="H1501" s="15">
        <f>VLOOKUP(A1501,'Medical Examinations'!A$1:G3836,7,0)</f>
        <v>1</v>
      </c>
      <c r="I1501" t="str">
        <f>VLOOKUP(A1501,'Medical Examinations'!A$1:H3835,8,0)</f>
        <v>NO</v>
      </c>
      <c r="J1501" t="str">
        <f>VLOOKUP(A1501,'Medical Examinations'!A$1:J3836,10,0)</f>
        <v>Over Weight</v>
      </c>
      <c r="K1501" t="str">
        <f>VLOOKUP(A1501,'Medical Examinations'!A$1:K3835,11,0)</f>
        <v>Normal</v>
      </c>
      <c r="L1501" t="str">
        <f>VLOOKUP(A1501,'Hospitalisation Details'!A$1:L3843,12,0)</f>
        <v>5-Sep-1984</v>
      </c>
      <c r="M1501">
        <f>VLOOKUP(A1501,'Hospitalisation Details'!A$1:F3844,6,0)</f>
        <v>6933.24</v>
      </c>
      <c r="N1501" s="15" t="str">
        <f>VLOOKUP(A1501,'Hospitalisation Details'!A$1:G3843,7,0)</f>
        <v>tier - 2</v>
      </c>
      <c r="O1501" s="15" t="str">
        <f>VLOOKUP(A1501,'Hospitalisation Details'!A$1:H3844,8,0)</f>
        <v>tier - 3</v>
      </c>
      <c r="P1501" t="str">
        <f>VLOOKUP(A1501,'Hospitalisation Details'!A$1:I3844,9,0)</f>
        <v>R1012</v>
      </c>
      <c r="Q1501" s="15">
        <f>VLOOKUP(A1501,'Hospitalisation Details'!A$1:M3844,13,0)</f>
        <v>38</v>
      </c>
    </row>
    <row r="1502" spans="1:17" ht="15" x14ac:dyDescent="0.25">
      <c r="A1502" s="1" t="s">
        <v>870</v>
      </c>
      <c r="B1502" t="str">
        <f>VLOOKUP(A1502,'Customer Names'!A$1:D3837,4,0)</f>
        <v>Sullivan</v>
      </c>
      <c r="C1502">
        <f>VLOOKUP(A1502,'Medical Examinations'!A$1:B3837,2,0)</f>
        <v>26.33</v>
      </c>
      <c r="D1502">
        <f>VLOOKUP(A1502,'Medical Examinations'!A$1:C3838,3,0)</f>
        <v>4.79</v>
      </c>
      <c r="E1502" s="15" t="str">
        <f>VLOOKUP(A1502,'Medical Examinations'!A$1:D3837,4,0)</f>
        <v>NO</v>
      </c>
      <c r="F1502" s="15" t="str">
        <f>VLOOKUP(A1502,'Medical Examinations'!A$1:E3837,5,0)</f>
        <v>NO</v>
      </c>
      <c r="G1502" s="15" t="str">
        <f>VLOOKUP(A1502,'Medical Examinations'!A$1:F3837,6,0)</f>
        <v>NO</v>
      </c>
      <c r="H1502" s="15">
        <f>VLOOKUP(A1502,'Medical Examinations'!A$1:G3837,7,0)</f>
        <v>0</v>
      </c>
      <c r="I1502" t="str">
        <f>VLOOKUP(A1502,'Medical Examinations'!A$1:H3836,8,0)</f>
        <v>NO</v>
      </c>
      <c r="J1502" t="str">
        <f>VLOOKUP(A1502,'Medical Examinations'!A$1:J3837,10,0)</f>
        <v>UnderWeight</v>
      </c>
      <c r="K1502" t="str">
        <f>VLOOKUP(A1502,'Medical Examinations'!A$1:K3836,11,0)</f>
        <v>Normal</v>
      </c>
      <c r="L1502" t="str">
        <f>VLOOKUP(A1502,'Hospitalisation Details'!A$1:L3844,12,0)</f>
        <v>21-Dec-1989</v>
      </c>
      <c r="M1502">
        <f>VLOOKUP(A1502,'Hospitalisation Details'!A$1:F3845,6,0)</f>
        <v>6895.19</v>
      </c>
      <c r="N1502" s="15" t="str">
        <f>VLOOKUP(A1502,'Hospitalisation Details'!A$1:G3844,7,0)</f>
        <v>tier - 2</v>
      </c>
      <c r="O1502" s="15" t="str">
        <f>VLOOKUP(A1502,'Hospitalisation Details'!A$1:H3845,8,0)</f>
        <v>tier - 3</v>
      </c>
      <c r="P1502" t="str">
        <f>VLOOKUP(A1502,'Hospitalisation Details'!A$1:I3845,9,0)</f>
        <v>R1024</v>
      </c>
      <c r="Q1502" s="15">
        <f>VLOOKUP(A1502,'Hospitalisation Details'!A$1:M3845,13,0)</f>
        <v>33</v>
      </c>
    </row>
    <row r="1503" spans="1:17" ht="15" x14ac:dyDescent="0.25">
      <c r="A1503" s="1" t="s">
        <v>869</v>
      </c>
      <c r="B1503" t="str">
        <f>VLOOKUP(A1503,'Customer Names'!A$1:D3838,4,0)</f>
        <v>Cave</v>
      </c>
      <c r="C1503">
        <f>VLOOKUP(A1503,'Medical Examinations'!A$1:B3838,2,0)</f>
        <v>17.29</v>
      </c>
      <c r="D1503">
        <f>VLOOKUP(A1503,'Medical Examinations'!A$1:C3839,3,0)</f>
        <v>5.35</v>
      </c>
      <c r="E1503" s="15" t="str">
        <f>VLOOKUP(A1503,'Medical Examinations'!A$1:D3838,4,0)</f>
        <v>Yes</v>
      </c>
      <c r="F1503" s="15" t="str">
        <f>VLOOKUP(A1503,'Medical Examinations'!A$1:E3838,5,0)</f>
        <v>NO</v>
      </c>
      <c r="G1503" s="15" t="str">
        <f>VLOOKUP(A1503,'Medical Examinations'!A$1:F3838,6,0)</f>
        <v>NO</v>
      </c>
      <c r="H1503" s="15">
        <f>VLOOKUP(A1503,'Medical Examinations'!A$1:G3838,7,0)</f>
        <v>0</v>
      </c>
      <c r="I1503" t="str">
        <f>VLOOKUP(A1503,'Medical Examinations'!A$1:H3837,8,0)</f>
        <v>NO</v>
      </c>
      <c r="J1503" t="str">
        <f>VLOOKUP(A1503,'Medical Examinations'!A$1:J3838,10,0)</f>
        <v>Obesity</v>
      </c>
      <c r="K1503" t="str">
        <f>VLOOKUP(A1503,'Medical Examinations'!A$1:K3837,11,0)</f>
        <v>Normal</v>
      </c>
      <c r="L1503" t="str">
        <f>VLOOKUP(A1503,'Hospitalisation Details'!A$1:L3845,12,0)</f>
        <v>10-Sep-1985</v>
      </c>
      <c r="M1503">
        <f>VLOOKUP(A1503,'Hospitalisation Details'!A$1:F3846,6,0)</f>
        <v>6877.98</v>
      </c>
      <c r="N1503" s="15" t="str">
        <f>VLOOKUP(A1503,'Hospitalisation Details'!A$1:G3845,7,0)</f>
        <v>tier - 2</v>
      </c>
      <c r="O1503" s="15" t="str">
        <f>VLOOKUP(A1503,'Hospitalisation Details'!A$1:H3846,8,0)</f>
        <v>tier - 1</v>
      </c>
      <c r="P1503" t="str">
        <f>VLOOKUP(A1503,'Hospitalisation Details'!A$1:I3846,9,0)</f>
        <v>R1024</v>
      </c>
      <c r="Q1503" s="15">
        <f>VLOOKUP(A1503,'Hospitalisation Details'!A$1:M3846,13,0)</f>
        <v>37</v>
      </c>
    </row>
    <row r="1504" spans="1:17" ht="15" x14ac:dyDescent="0.25">
      <c r="A1504" s="1" t="s">
        <v>868</v>
      </c>
      <c r="B1504" t="str">
        <f>VLOOKUP(A1504,'Customer Names'!A$1:D3839,4,0)</f>
        <v>Gudenkauf</v>
      </c>
      <c r="C1504">
        <f>VLOOKUP(A1504,'Medical Examinations'!A$1:B3839,2,0)</f>
        <v>42.88</v>
      </c>
      <c r="D1504">
        <f>VLOOKUP(A1504,'Medical Examinations'!A$1:C3840,3,0)</f>
        <v>4.87</v>
      </c>
      <c r="E1504" s="15" t="str">
        <f>VLOOKUP(A1504,'Medical Examinations'!A$1:D3839,4,0)</f>
        <v>NO</v>
      </c>
      <c r="F1504" s="15" t="str">
        <f>VLOOKUP(A1504,'Medical Examinations'!A$1:E3839,5,0)</f>
        <v>Yes</v>
      </c>
      <c r="G1504" s="15" t="str">
        <f>VLOOKUP(A1504,'Medical Examinations'!A$1:F3839,6,0)</f>
        <v>NO</v>
      </c>
      <c r="H1504" s="15">
        <f>VLOOKUP(A1504,'Medical Examinations'!A$1:G3839,7,0)</f>
        <v>1</v>
      </c>
      <c r="I1504" t="str">
        <f>VLOOKUP(A1504,'Medical Examinations'!A$1:H3838,8,0)</f>
        <v>NO</v>
      </c>
      <c r="J1504" t="str">
        <f>VLOOKUP(A1504,'Medical Examinations'!A$1:J3839,10,0)</f>
        <v>Obesity</v>
      </c>
      <c r="K1504" t="str">
        <f>VLOOKUP(A1504,'Medical Examinations'!A$1:K3838,11,0)</f>
        <v>Normal</v>
      </c>
      <c r="L1504" t="str">
        <f>VLOOKUP(A1504,'Hospitalisation Details'!A$1:L3846,12,0)</f>
        <v>24-Dec-2004</v>
      </c>
      <c r="M1504">
        <f>VLOOKUP(A1504,'Hospitalisation Details'!A$1:F3847,6,0)</f>
        <v>6876.53</v>
      </c>
      <c r="N1504" s="15" t="str">
        <f>VLOOKUP(A1504,'Hospitalisation Details'!A$1:G3846,7,0)</f>
        <v>tier - 2</v>
      </c>
      <c r="O1504" s="15" t="str">
        <f>VLOOKUP(A1504,'Hospitalisation Details'!A$1:H3847,8,0)</f>
        <v>tier - 1</v>
      </c>
      <c r="P1504" t="str">
        <f>VLOOKUP(A1504,'Hospitalisation Details'!A$1:I3847,9,0)</f>
        <v>R1012</v>
      </c>
      <c r="Q1504" s="15">
        <f>VLOOKUP(A1504,'Hospitalisation Details'!A$1:M3847,13,0)</f>
        <v>18</v>
      </c>
    </row>
    <row r="1505" spans="1:17" ht="15" x14ac:dyDescent="0.25">
      <c r="A1505" s="1" t="s">
        <v>867</v>
      </c>
      <c r="B1505" t="str">
        <f>VLOOKUP(A1505,'Customer Names'!A$1:D3840,4,0)</f>
        <v>Thomas</v>
      </c>
      <c r="C1505">
        <f>VLOOKUP(A1505,'Medical Examinations'!A$1:B3840,2,0)</f>
        <v>32.200000000000003</v>
      </c>
      <c r="D1505">
        <f>VLOOKUP(A1505,'Medical Examinations'!A$1:C3841,3,0)</f>
        <v>10.09</v>
      </c>
      <c r="E1505" s="15" t="str">
        <f>VLOOKUP(A1505,'Medical Examinations'!A$1:D3840,4,0)</f>
        <v>Yes</v>
      </c>
      <c r="F1505" s="15" t="str">
        <f>VLOOKUP(A1505,'Medical Examinations'!A$1:E3840,5,0)</f>
        <v>NO</v>
      </c>
      <c r="G1505" s="15" t="str">
        <f>VLOOKUP(A1505,'Medical Examinations'!A$1:F3840,6,0)</f>
        <v>NO</v>
      </c>
      <c r="H1505" s="15">
        <f>VLOOKUP(A1505,'Medical Examinations'!A$1:G3840,7,0)</f>
        <v>0</v>
      </c>
      <c r="I1505" t="str">
        <f>VLOOKUP(A1505,'Medical Examinations'!A$1:H3839,8,0)</f>
        <v>NO</v>
      </c>
      <c r="J1505" t="str">
        <f>VLOOKUP(A1505,'Medical Examinations'!A$1:J3840,10,0)</f>
        <v>NormalWeight</v>
      </c>
      <c r="K1505" t="str">
        <f>VLOOKUP(A1505,'Medical Examinations'!A$1:K3839,11,0)</f>
        <v>Diabetes</v>
      </c>
      <c r="L1505" t="str">
        <f>VLOOKUP(A1505,'Hospitalisation Details'!A$1:L3847,12,0)</f>
        <v>23-Jun-1981</v>
      </c>
      <c r="M1505">
        <f>VLOOKUP(A1505,'Hospitalisation Details'!A$1:F3848,6,0)</f>
        <v>6875.96</v>
      </c>
      <c r="N1505" s="15" t="str">
        <f>VLOOKUP(A1505,'Hospitalisation Details'!A$1:G3847,7,0)</f>
        <v>tier - 2</v>
      </c>
      <c r="O1505" s="15" t="str">
        <f>VLOOKUP(A1505,'Hospitalisation Details'!A$1:H3848,8,0)</f>
        <v>tier - 2</v>
      </c>
      <c r="P1505" t="str">
        <f>VLOOKUP(A1505,'Hospitalisation Details'!A$1:I3848,9,0)</f>
        <v>R1011</v>
      </c>
      <c r="Q1505" s="15">
        <f>VLOOKUP(A1505,'Hospitalisation Details'!A$1:M3848,13,0)</f>
        <v>41</v>
      </c>
    </row>
    <row r="1506" spans="1:17" ht="15" x14ac:dyDescent="0.25">
      <c r="A1506" s="1" t="s">
        <v>866</v>
      </c>
      <c r="B1506" t="str">
        <f>VLOOKUP(A1506,'Customer Names'!A$1:D3841,4,0)</f>
        <v>Holley</v>
      </c>
      <c r="C1506">
        <f>VLOOKUP(A1506,'Medical Examinations'!A$1:B3841,2,0)</f>
        <v>18.75</v>
      </c>
      <c r="D1506">
        <f>VLOOKUP(A1506,'Medical Examinations'!A$1:C3842,3,0)</f>
        <v>5.47</v>
      </c>
      <c r="E1506" s="15" t="str">
        <f>VLOOKUP(A1506,'Medical Examinations'!A$1:D3841,4,0)</f>
        <v>Yes</v>
      </c>
      <c r="F1506" s="15" t="str">
        <f>VLOOKUP(A1506,'Medical Examinations'!A$1:E3841,5,0)</f>
        <v>NO</v>
      </c>
      <c r="G1506" s="15" t="str">
        <f>VLOOKUP(A1506,'Medical Examinations'!A$1:F3841,6,0)</f>
        <v>Yes</v>
      </c>
      <c r="H1506" s="15">
        <f>VLOOKUP(A1506,'Medical Examinations'!A$1:G3841,7,0)</f>
        <v>1</v>
      </c>
      <c r="I1506" t="str">
        <f>VLOOKUP(A1506,'Medical Examinations'!A$1:H3840,8,0)</f>
        <v>NO</v>
      </c>
      <c r="J1506" t="str">
        <f>VLOOKUP(A1506,'Medical Examinations'!A$1:J3841,10,0)</f>
        <v>NormalWeight</v>
      </c>
      <c r="K1506" t="str">
        <f>VLOOKUP(A1506,'Medical Examinations'!A$1:K3840,11,0)</f>
        <v>Normal</v>
      </c>
      <c r="L1506" t="str">
        <f>VLOOKUP(A1506,'Hospitalisation Details'!A$1:L3848,12,0)</f>
        <v>23-Oct-1969</v>
      </c>
      <c r="M1506">
        <f>VLOOKUP(A1506,'Hospitalisation Details'!A$1:F3849,6,0)</f>
        <v>6868.39</v>
      </c>
      <c r="N1506" s="15" t="str">
        <f>VLOOKUP(A1506,'Hospitalisation Details'!A$1:G3848,7,0)</f>
        <v>tier - 2</v>
      </c>
      <c r="O1506" s="15" t="str">
        <f>VLOOKUP(A1506,'Hospitalisation Details'!A$1:H3849,8,0)</f>
        <v>tier - 2</v>
      </c>
      <c r="P1506" t="str">
        <f>VLOOKUP(A1506,'Hospitalisation Details'!A$1:I3849,9,0)</f>
        <v>R1013</v>
      </c>
      <c r="Q1506" s="15">
        <f>VLOOKUP(A1506,'Hospitalisation Details'!A$1:M3849,13,0)</f>
        <v>53</v>
      </c>
    </row>
    <row r="1507" spans="1:17" ht="15" x14ac:dyDescent="0.25">
      <c r="A1507" s="1" t="s">
        <v>865</v>
      </c>
      <c r="B1507" t="str">
        <f>VLOOKUP(A1507,'Customer Names'!A$1:D3842,4,0)</f>
        <v>Kemble</v>
      </c>
      <c r="C1507">
        <f>VLOOKUP(A1507,'Medical Examinations'!A$1:B3842,2,0)</f>
        <v>22.36</v>
      </c>
      <c r="D1507">
        <f>VLOOKUP(A1507,'Medical Examinations'!A$1:C3843,3,0)</f>
        <v>8.6</v>
      </c>
      <c r="E1507" s="15" t="str">
        <f>VLOOKUP(A1507,'Medical Examinations'!A$1:D3842,4,0)</f>
        <v>NO</v>
      </c>
      <c r="F1507" s="15" t="str">
        <f>VLOOKUP(A1507,'Medical Examinations'!A$1:E3842,5,0)</f>
        <v>NO</v>
      </c>
      <c r="G1507" s="15" t="str">
        <f>VLOOKUP(A1507,'Medical Examinations'!A$1:F3842,6,0)</f>
        <v>NO</v>
      </c>
      <c r="H1507" s="15">
        <f>VLOOKUP(A1507,'Medical Examinations'!A$1:G3842,7,0)</f>
        <v>0</v>
      </c>
      <c r="I1507" t="str">
        <f>VLOOKUP(A1507,'Medical Examinations'!A$1:H3841,8,0)</f>
        <v>NO</v>
      </c>
      <c r="J1507" t="str">
        <f>VLOOKUP(A1507,'Medical Examinations'!A$1:J3842,10,0)</f>
        <v>NormalWeight</v>
      </c>
      <c r="K1507" t="str">
        <f>VLOOKUP(A1507,'Medical Examinations'!A$1:K3841,11,0)</f>
        <v>Diabetes</v>
      </c>
      <c r="L1507" t="str">
        <f>VLOOKUP(A1507,'Hospitalisation Details'!A$1:L3849,12,0)</f>
        <v>5-Aug-1978</v>
      </c>
      <c r="M1507">
        <f>VLOOKUP(A1507,'Hospitalisation Details'!A$1:F3850,6,0)</f>
        <v>6863.49</v>
      </c>
      <c r="N1507" s="15" t="str">
        <f>VLOOKUP(A1507,'Hospitalisation Details'!A$1:G3849,7,0)</f>
        <v>tier - 2</v>
      </c>
      <c r="O1507" s="15" t="str">
        <f>VLOOKUP(A1507,'Hospitalisation Details'!A$1:H3850,8,0)</f>
        <v>tier - 1</v>
      </c>
      <c r="P1507" t="str">
        <f>VLOOKUP(A1507,'Hospitalisation Details'!A$1:I3850,9,0)</f>
        <v>R1013</v>
      </c>
      <c r="Q1507" s="15">
        <f>VLOOKUP(A1507,'Hospitalisation Details'!A$1:M3850,13,0)</f>
        <v>44</v>
      </c>
    </row>
    <row r="1508" spans="1:17" ht="15" x14ac:dyDescent="0.25">
      <c r="A1508" s="1" t="s">
        <v>864</v>
      </c>
      <c r="B1508" t="str">
        <f>VLOOKUP(A1508,'Customer Names'!A$1:D3843,4,0)</f>
        <v>Bentley</v>
      </c>
      <c r="C1508">
        <f>VLOOKUP(A1508,'Medical Examinations'!A$1:B3843,2,0)</f>
        <v>23.94</v>
      </c>
      <c r="D1508">
        <f>VLOOKUP(A1508,'Medical Examinations'!A$1:C3844,3,0)</f>
        <v>10.74</v>
      </c>
      <c r="E1508" s="15" t="str">
        <f>VLOOKUP(A1508,'Medical Examinations'!A$1:D3843,4,0)</f>
        <v>Yes</v>
      </c>
      <c r="F1508" s="15" t="str">
        <f>VLOOKUP(A1508,'Medical Examinations'!A$1:E3843,5,0)</f>
        <v>NO</v>
      </c>
      <c r="G1508" s="15" t="str">
        <f>VLOOKUP(A1508,'Medical Examinations'!A$1:F3843,6,0)</f>
        <v>NO</v>
      </c>
      <c r="H1508" s="15">
        <f>VLOOKUP(A1508,'Medical Examinations'!A$1:G3843,7,0)</f>
        <v>0</v>
      </c>
      <c r="I1508" t="str">
        <f>VLOOKUP(A1508,'Medical Examinations'!A$1:H3842,8,0)</f>
        <v>NO</v>
      </c>
      <c r="J1508" t="str">
        <f>VLOOKUP(A1508,'Medical Examinations'!A$1:J3843,10,0)</f>
        <v>Obesity</v>
      </c>
      <c r="K1508" t="str">
        <f>VLOOKUP(A1508,'Medical Examinations'!A$1:K3842,11,0)</f>
        <v>Diabetes</v>
      </c>
      <c r="L1508" t="str">
        <f>VLOOKUP(A1508,'Hospitalisation Details'!A$1:L3850,12,0)</f>
        <v>19-Jun-1981</v>
      </c>
      <c r="M1508">
        <f>VLOOKUP(A1508,'Hospitalisation Details'!A$1:F3851,6,0)</f>
        <v>6858.48</v>
      </c>
      <c r="N1508" s="15" t="str">
        <f>VLOOKUP(A1508,'Hospitalisation Details'!A$1:G3850,7,0)</f>
        <v>tier - 2</v>
      </c>
      <c r="O1508" s="15" t="str">
        <f>VLOOKUP(A1508,'Hospitalisation Details'!A$1:H3851,8,0)</f>
        <v>tier - 2</v>
      </c>
      <c r="P1508" t="str">
        <f>VLOOKUP(A1508,'Hospitalisation Details'!A$1:I3851,9,0)</f>
        <v>R1019</v>
      </c>
      <c r="Q1508" s="15">
        <f>VLOOKUP(A1508,'Hospitalisation Details'!A$1:M3851,13,0)</f>
        <v>41</v>
      </c>
    </row>
    <row r="1509" spans="1:17" ht="15" x14ac:dyDescent="0.25">
      <c r="A1509" s="1" t="s">
        <v>863</v>
      </c>
      <c r="B1509" t="str">
        <f>VLOOKUP(A1509,'Customer Names'!A$1:D3844,4,0)</f>
        <v>Jones</v>
      </c>
      <c r="C1509">
        <f>VLOOKUP(A1509,'Medical Examinations'!A$1:B3844,2,0)</f>
        <v>30.1</v>
      </c>
      <c r="D1509">
        <f>VLOOKUP(A1509,'Medical Examinations'!A$1:C3845,3,0)</f>
        <v>4.3899999999999997</v>
      </c>
      <c r="E1509" s="15" t="str">
        <f>VLOOKUP(A1509,'Medical Examinations'!A$1:D3844,4,0)</f>
        <v>NO</v>
      </c>
      <c r="F1509" s="15" t="str">
        <f>VLOOKUP(A1509,'Medical Examinations'!A$1:E3844,5,0)</f>
        <v>NO</v>
      </c>
      <c r="G1509" s="15" t="str">
        <f>VLOOKUP(A1509,'Medical Examinations'!A$1:F3844,6,0)</f>
        <v>Yes</v>
      </c>
      <c r="H1509" s="15">
        <f>VLOOKUP(A1509,'Medical Examinations'!A$1:G3844,7,0)</f>
        <v>1</v>
      </c>
      <c r="I1509" t="str">
        <f>VLOOKUP(A1509,'Medical Examinations'!A$1:H3843,8,0)</f>
        <v>NO</v>
      </c>
      <c r="J1509" t="str">
        <f>VLOOKUP(A1509,'Medical Examinations'!A$1:J3844,10,0)</f>
        <v>NormalWeight</v>
      </c>
      <c r="K1509" t="str">
        <f>VLOOKUP(A1509,'Medical Examinations'!A$1:K3843,11,0)</f>
        <v>Normal</v>
      </c>
      <c r="L1509" t="str">
        <f>VLOOKUP(A1509,'Hospitalisation Details'!A$1:L3851,12,0)</f>
        <v>4-Nov-1979</v>
      </c>
      <c r="M1509">
        <f>VLOOKUP(A1509,'Hospitalisation Details'!A$1:F3852,6,0)</f>
        <v>6849.03</v>
      </c>
      <c r="N1509" s="15" t="str">
        <f>VLOOKUP(A1509,'Hospitalisation Details'!A$1:G3851,7,0)</f>
        <v>tier - 2</v>
      </c>
      <c r="O1509" s="15" t="str">
        <f>VLOOKUP(A1509,'Hospitalisation Details'!A$1:H3852,8,0)</f>
        <v>tier - 2</v>
      </c>
      <c r="P1509" t="str">
        <f>VLOOKUP(A1509,'Hospitalisation Details'!A$1:I3852,9,0)</f>
        <v>R1011</v>
      </c>
      <c r="Q1509" s="15">
        <f>VLOOKUP(A1509,'Hospitalisation Details'!A$1:M3852,13,0)</f>
        <v>43</v>
      </c>
    </row>
    <row r="1510" spans="1:17" ht="15" x14ac:dyDescent="0.25">
      <c r="A1510" s="1" t="s">
        <v>862</v>
      </c>
      <c r="B1510" t="str">
        <f>VLOOKUP(A1510,'Customer Names'!A$1:D3845,4,0)</f>
        <v>Tremblay</v>
      </c>
      <c r="C1510">
        <f>VLOOKUP(A1510,'Medical Examinations'!A$1:B3845,2,0)</f>
        <v>21.93</v>
      </c>
      <c r="D1510">
        <f>VLOOKUP(A1510,'Medical Examinations'!A$1:C3846,3,0)</f>
        <v>6.3</v>
      </c>
      <c r="E1510" s="15" t="str">
        <f>VLOOKUP(A1510,'Medical Examinations'!A$1:D3845,4,0)</f>
        <v>NO</v>
      </c>
      <c r="F1510" s="15" t="str">
        <f>VLOOKUP(A1510,'Medical Examinations'!A$1:E3845,5,0)</f>
        <v>NO</v>
      </c>
      <c r="G1510" s="15" t="str">
        <f>VLOOKUP(A1510,'Medical Examinations'!A$1:F3845,6,0)</f>
        <v>NO</v>
      </c>
      <c r="H1510" s="15">
        <f>VLOOKUP(A1510,'Medical Examinations'!A$1:G3845,7,0)</f>
        <v>0</v>
      </c>
      <c r="I1510" t="str">
        <f>VLOOKUP(A1510,'Medical Examinations'!A$1:H3844,8,0)</f>
        <v>NO</v>
      </c>
      <c r="J1510" t="str">
        <f>VLOOKUP(A1510,'Medical Examinations'!A$1:J3845,10,0)</f>
        <v>Obesity</v>
      </c>
      <c r="K1510" t="str">
        <f>VLOOKUP(A1510,'Medical Examinations'!A$1:K3844,11,0)</f>
        <v>Pre-Diabetes</v>
      </c>
      <c r="L1510" t="str">
        <f>VLOOKUP(A1510,'Hospitalisation Details'!A$1:L3852,12,0)</f>
        <v>15-Jun-1977</v>
      </c>
      <c r="M1510">
        <f>VLOOKUP(A1510,'Hospitalisation Details'!A$1:F3853,6,0)</f>
        <v>6843.17</v>
      </c>
      <c r="N1510" s="15" t="str">
        <f>VLOOKUP(A1510,'Hospitalisation Details'!A$1:G3852,7,0)</f>
        <v>tier - 2</v>
      </c>
      <c r="O1510" s="15" t="str">
        <f>VLOOKUP(A1510,'Hospitalisation Details'!A$1:H3853,8,0)</f>
        <v>tier - 1</v>
      </c>
      <c r="P1510" t="str">
        <f>VLOOKUP(A1510,'Hospitalisation Details'!A$1:I3853,9,0)</f>
        <v>R1013</v>
      </c>
      <c r="Q1510" s="15">
        <f>VLOOKUP(A1510,'Hospitalisation Details'!A$1:M3853,13,0)</f>
        <v>45</v>
      </c>
    </row>
    <row r="1511" spans="1:17" ht="15" x14ac:dyDescent="0.25">
      <c r="A1511" s="1" t="s">
        <v>861</v>
      </c>
      <c r="B1511" t="str">
        <f>VLOOKUP(A1511,'Customer Names'!A$1:D3846,4,0)</f>
        <v>Bellucci</v>
      </c>
      <c r="C1511">
        <f>VLOOKUP(A1511,'Medical Examinations'!A$1:B3846,2,0)</f>
        <v>39.75</v>
      </c>
      <c r="D1511">
        <f>VLOOKUP(A1511,'Medical Examinations'!A$1:C3847,3,0)</f>
        <v>5.41</v>
      </c>
      <c r="E1511" s="15" t="str">
        <f>VLOOKUP(A1511,'Medical Examinations'!A$1:D3846,4,0)</f>
        <v>NO</v>
      </c>
      <c r="F1511" s="15" t="str">
        <f>VLOOKUP(A1511,'Medical Examinations'!A$1:E3846,5,0)</f>
        <v>Yes</v>
      </c>
      <c r="G1511" s="15" t="str">
        <f>VLOOKUP(A1511,'Medical Examinations'!A$1:F3846,6,0)</f>
        <v>NO</v>
      </c>
      <c r="H1511" s="15">
        <f>VLOOKUP(A1511,'Medical Examinations'!A$1:G3846,7,0)</f>
        <v>1</v>
      </c>
      <c r="I1511" t="str">
        <f>VLOOKUP(A1511,'Medical Examinations'!A$1:H3845,8,0)</f>
        <v>NO</v>
      </c>
      <c r="J1511" t="str">
        <f>VLOOKUP(A1511,'Medical Examinations'!A$1:J3846,10,0)</f>
        <v>Over Weight</v>
      </c>
      <c r="K1511" t="str">
        <f>VLOOKUP(A1511,'Medical Examinations'!A$1:K3845,11,0)</f>
        <v>Normal</v>
      </c>
      <c r="L1511" t="str">
        <f>VLOOKUP(A1511,'Hospitalisation Details'!A$1:L3853,12,0)</f>
        <v>30-Nov-2000</v>
      </c>
      <c r="M1511">
        <f>VLOOKUP(A1511,'Hospitalisation Details'!A$1:F3854,6,0)</f>
        <v>6842.28</v>
      </c>
      <c r="N1511" s="15" t="str">
        <f>VLOOKUP(A1511,'Hospitalisation Details'!A$1:G3853,7,0)</f>
        <v>tier - 2</v>
      </c>
      <c r="O1511" s="15" t="str">
        <f>VLOOKUP(A1511,'Hospitalisation Details'!A$1:H3854,8,0)</f>
        <v>tier - 1</v>
      </c>
      <c r="P1511" t="str">
        <f>VLOOKUP(A1511,'Hospitalisation Details'!A$1:I3854,9,0)</f>
        <v>R1012</v>
      </c>
      <c r="Q1511" s="15">
        <f>VLOOKUP(A1511,'Hospitalisation Details'!A$1:M3854,13,0)</f>
        <v>22</v>
      </c>
    </row>
    <row r="1512" spans="1:17" ht="15" x14ac:dyDescent="0.25">
      <c r="A1512" s="1" t="s">
        <v>860</v>
      </c>
      <c r="B1512" t="str">
        <f>VLOOKUP(A1512,'Customer Names'!A$1:D3847,4,0)</f>
        <v>Collins</v>
      </c>
      <c r="C1512">
        <f>VLOOKUP(A1512,'Medical Examinations'!A$1:B3847,2,0)</f>
        <v>26.03</v>
      </c>
      <c r="D1512">
        <f>VLOOKUP(A1512,'Medical Examinations'!A$1:C3848,3,0)</f>
        <v>4.47</v>
      </c>
      <c r="E1512" s="15" t="str">
        <f>VLOOKUP(A1512,'Medical Examinations'!A$1:D3847,4,0)</f>
        <v>NO</v>
      </c>
      <c r="F1512" s="15" t="str">
        <f>VLOOKUP(A1512,'Medical Examinations'!A$1:E3847,5,0)</f>
        <v>NO</v>
      </c>
      <c r="G1512" s="15" t="str">
        <f>VLOOKUP(A1512,'Medical Examinations'!A$1:F3847,6,0)</f>
        <v>Yes</v>
      </c>
      <c r="H1512" s="15">
        <f>VLOOKUP(A1512,'Medical Examinations'!A$1:G3847,7,0)</f>
        <v>1</v>
      </c>
      <c r="I1512" t="str">
        <f>VLOOKUP(A1512,'Medical Examinations'!A$1:H3846,8,0)</f>
        <v>NO</v>
      </c>
      <c r="J1512" t="str">
        <f>VLOOKUP(A1512,'Medical Examinations'!A$1:J3847,10,0)</f>
        <v>Obesity</v>
      </c>
      <c r="K1512" t="str">
        <f>VLOOKUP(A1512,'Medical Examinations'!A$1:K3846,11,0)</f>
        <v>Normal</v>
      </c>
      <c r="L1512" t="str">
        <f>VLOOKUP(A1512,'Hospitalisation Details'!A$1:L3854,12,0)</f>
        <v>15-Jul-1979</v>
      </c>
      <c r="M1512">
        <f>VLOOKUP(A1512,'Hospitalisation Details'!A$1:F3855,6,0)</f>
        <v>6837.37</v>
      </c>
      <c r="N1512" s="15" t="str">
        <f>VLOOKUP(A1512,'Hospitalisation Details'!A$1:G3854,7,0)</f>
        <v>tier - 3</v>
      </c>
      <c r="O1512" s="15" t="str">
        <f>VLOOKUP(A1512,'Hospitalisation Details'!A$1:H3855,8,0)</f>
        <v>tier - 1</v>
      </c>
      <c r="P1512" t="str">
        <f>VLOOKUP(A1512,'Hospitalisation Details'!A$1:I3855,9,0)</f>
        <v>R1016</v>
      </c>
      <c r="Q1512" s="15">
        <f>VLOOKUP(A1512,'Hospitalisation Details'!A$1:M3855,13,0)</f>
        <v>43</v>
      </c>
    </row>
    <row r="1513" spans="1:17" ht="15" x14ac:dyDescent="0.25">
      <c r="A1513" s="1" t="s">
        <v>859</v>
      </c>
      <c r="B1513" t="str">
        <f>VLOOKUP(A1513,'Customer Names'!A$1:D3848,4,0)</f>
        <v>Gillman</v>
      </c>
      <c r="C1513">
        <f>VLOOKUP(A1513,'Medical Examinations'!A$1:B3848,2,0)</f>
        <v>34.51</v>
      </c>
      <c r="D1513">
        <f>VLOOKUP(A1513,'Medical Examinations'!A$1:C3849,3,0)</f>
        <v>6.26</v>
      </c>
      <c r="E1513" s="15" t="str">
        <f>VLOOKUP(A1513,'Medical Examinations'!A$1:D3848,4,0)</f>
        <v>NO</v>
      </c>
      <c r="F1513" s="15" t="str">
        <f>VLOOKUP(A1513,'Medical Examinations'!A$1:E3848,5,0)</f>
        <v>NO</v>
      </c>
      <c r="G1513" s="15" t="str">
        <f>VLOOKUP(A1513,'Medical Examinations'!A$1:F3848,6,0)</f>
        <v>NO</v>
      </c>
      <c r="H1513" s="15">
        <f>VLOOKUP(A1513,'Medical Examinations'!A$1:G3848,7,0)</f>
        <v>0</v>
      </c>
      <c r="I1513" t="str">
        <f>VLOOKUP(A1513,'Medical Examinations'!A$1:H3847,8,0)</f>
        <v>NO</v>
      </c>
      <c r="J1513" t="str">
        <f>VLOOKUP(A1513,'Medical Examinations'!A$1:J3848,10,0)</f>
        <v>NormalWeight</v>
      </c>
      <c r="K1513" t="str">
        <f>VLOOKUP(A1513,'Medical Examinations'!A$1:K3847,11,0)</f>
        <v>Pre-Diabetes</v>
      </c>
      <c r="L1513" t="str">
        <f>VLOOKUP(A1513,'Hospitalisation Details'!A$1:L3855,12,0)</f>
        <v>8-Jul-1994</v>
      </c>
      <c r="M1513">
        <f>VLOOKUP(A1513,'Hospitalisation Details'!A$1:F3856,6,0)</f>
        <v>6827.69</v>
      </c>
      <c r="N1513" s="15" t="str">
        <f>VLOOKUP(A1513,'Hospitalisation Details'!A$1:G3855,7,0)</f>
        <v>tier - 2</v>
      </c>
      <c r="O1513" s="15" t="str">
        <f>VLOOKUP(A1513,'Hospitalisation Details'!A$1:H3856,8,0)</f>
        <v>tier - 2</v>
      </c>
      <c r="P1513" t="str">
        <f>VLOOKUP(A1513,'Hospitalisation Details'!A$1:I3856,9,0)</f>
        <v>R1021</v>
      </c>
      <c r="Q1513" s="15">
        <f>VLOOKUP(A1513,'Hospitalisation Details'!A$1:M3856,13,0)</f>
        <v>28</v>
      </c>
    </row>
    <row r="1514" spans="1:17" ht="15" x14ac:dyDescent="0.25">
      <c r="A1514" s="1" t="s">
        <v>858</v>
      </c>
      <c r="B1514" t="str">
        <f>VLOOKUP(A1514,'Customer Names'!A$1:D3849,4,0)</f>
        <v>West</v>
      </c>
      <c r="C1514">
        <f>VLOOKUP(A1514,'Medical Examinations'!A$1:B3849,2,0)</f>
        <v>19.32</v>
      </c>
      <c r="D1514">
        <f>VLOOKUP(A1514,'Medical Examinations'!A$1:C3850,3,0)</f>
        <v>11.58</v>
      </c>
      <c r="E1514" s="15" t="str">
        <f>VLOOKUP(A1514,'Medical Examinations'!A$1:D3849,4,0)</f>
        <v>Yes</v>
      </c>
      <c r="F1514" s="15" t="str">
        <f>VLOOKUP(A1514,'Medical Examinations'!A$1:E3849,5,0)</f>
        <v>NO</v>
      </c>
      <c r="G1514" s="15" t="str">
        <f>VLOOKUP(A1514,'Medical Examinations'!A$1:F3849,6,0)</f>
        <v>NO</v>
      </c>
      <c r="H1514" s="15">
        <f>VLOOKUP(A1514,'Medical Examinations'!A$1:G3849,7,0)</f>
        <v>1</v>
      </c>
      <c r="I1514" t="str">
        <f>VLOOKUP(A1514,'Medical Examinations'!A$1:H3848,8,0)</f>
        <v>NO</v>
      </c>
      <c r="J1514" t="str">
        <f>VLOOKUP(A1514,'Medical Examinations'!A$1:J3849,10,0)</f>
        <v>Over Weight</v>
      </c>
      <c r="K1514" t="str">
        <f>VLOOKUP(A1514,'Medical Examinations'!A$1:K3848,11,0)</f>
        <v>Diabetes</v>
      </c>
      <c r="L1514" t="str">
        <f>VLOOKUP(A1514,'Hospitalisation Details'!A$1:L3856,12,0)</f>
        <v>17-Aug-1975</v>
      </c>
      <c r="M1514">
        <f>VLOOKUP(A1514,'Hospitalisation Details'!A$1:F3857,6,0)</f>
        <v>6809.46</v>
      </c>
      <c r="N1514" s="15" t="str">
        <f>VLOOKUP(A1514,'Hospitalisation Details'!A$1:G3856,7,0)</f>
        <v>tier - 2</v>
      </c>
      <c r="O1514" s="15" t="str">
        <f>VLOOKUP(A1514,'Hospitalisation Details'!A$1:H3857,8,0)</f>
        <v>tier - 1</v>
      </c>
      <c r="P1514" t="str">
        <f>VLOOKUP(A1514,'Hospitalisation Details'!A$1:I3857,9,0)</f>
        <v>R1012</v>
      </c>
      <c r="Q1514" s="15">
        <f>VLOOKUP(A1514,'Hospitalisation Details'!A$1:M3857,13,0)</f>
        <v>47</v>
      </c>
    </row>
    <row r="1515" spans="1:17" ht="15" x14ac:dyDescent="0.25">
      <c r="A1515" s="1" t="s">
        <v>857</v>
      </c>
      <c r="B1515" t="str">
        <f>VLOOKUP(A1515,'Customer Names'!A$1:D3850,4,0)</f>
        <v>Chida</v>
      </c>
      <c r="C1515">
        <f>VLOOKUP(A1515,'Medical Examinations'!A$1:B3850,2,0)</f>
        <v>28.5</v>
      </c>
      <c r="D1515">
        <f>VLOOKUP(A1515,'Medical Examinations'!A$1:C3851,3,0)</f>
        <v>4.3600000000000003</v>
      </c>
      <c r="E1515" s="15" t="str">
        <f>VLOOKUP(A1515,'Medical Examinations'!A$1:D3850,4,0)</f>
        <v>NO</v>
      </c>
      <c r="F1515" s="15" t="str">
        <f>VLOOKUP(A1515,'Medical Examinations'!A$1:E3850,5,0)</f>
        <v>NO</v>
      </c>
      <c r="G1515" s="15" t="str">
        <f>VLOOKUP(A1515,'Medical Examinations'!A$1:F3850,6,0)</f>
        <v>NO</v>
      </c>
      <c r="H1515" s="15">
        <f>VLOOKUP(A1515,'Medical Examinations'!A$1:G3850,7,0)</f>
        <v>0</v>
      </c>
      <c r="I1515" t="str">
        <f>VLOOKUP(A1515,'Medical Examinations'!A$1:H3849,8,0)</f>
        <v>NO</v>
      </c>
      <c r="J1515" t="str">
        <f>VLOOKUP(A1515,'Medical Examinations'!A$1:J3850,10,0)</f>
        <v>Obesity</v>
      </c>
      <c r="K1515" t="str">
        <f>VLOOKUP(A1515,'Medical Examinations'!A$1:K3849,11,0)</f>
        <v>Normal</v>
      </c>
      <c r="L1515" t="str">
        <f>VLOOKUP(A1515,'Hospitalisation Details'!A$1:L3857,12,0)</f>
        <v>29-Jun-1991</v>
      </c>
      <c r="M1515">
        <f>VLOOKUP(A1515,'Hospitalisation Details'!A$1:F3858,6,0)</f>
        <v>6799.46</v>
      </c>
      <c r="N1515" s="15" t="str">
        <f>VLOOKUP(A1515,'Hospitalisation Details'!A$1:G3857,7,0)</f>
        <v>tier - 1</v>
      </c>
      <c r="O1515" s="15" t="str">
        <f>VLOOKUP(A1515,'Hospitalisation Details'!A$1:H3858,8,0)</f>
        <v>tier - 2</v>
      </c>
      <c r="P1515" t="str">
        <f>VLOOKUP(A1515,'Hospitalisation Details'!A$1:I3858,9,0)</f>
        <v>R1014</v>
      </c>
      <c r="Q1515" s="15">
        <f>VLOOKUP(A1515,'Hospitalisation Details'!A$1:M3858,13,0)</f>
        <v>31</v>
      </c>
    </row>
    <row r="1516" spans="1:17" ht="15" x14ac:dyDescent="0.25">
      <c r="A1516" s="1" t="s">
        <v>856</v>
      </c>
      <c r="B1516" t="str">
        <f>VLOOKUP(A1516,'Customer Names'!A$1:D3851,4,0)</f>
        <v>Reisenauer</v>
      </c>
      <c r="C1516">
        <f>VLOOKUP(A1516,'Medical Examinations'!A$1:B3851,2,0)</f>
        <v>30.875</v>
      </c>
      <c r="D1516">
        <f>VLOOKUP(A1516,'Medical Examinations'!A$1:C3852,3,0)</f>
        <v>4.1399999999999997</v>
      </c>
      <c r="E1516" s="15" t="str">
        <f>VLOOKUP(A1516,'Medical Examinations'!A$1:D3851,4,0)</f>
        <v>Yes</v>
      </c>
      <c r="F1516" s="15" t="str">
        <f>VLOOKUP(A1516,'Medical Examinations'!A$1:E3851,5,0)</f>
        <v>NO</v>
      </c>
      <c r="G1516" s="15" t="str">
        <f>VLOOKUP(A1516,'Medical Examinations'!A$1:F3851,6,0)</f>
        <v>NO</v>
      </c>
      <c r="H1516" s="15">
        <f>VLOOKUP(A1516,'Medical Examinations'!A$1:G3851,7,0)</f>
        <v>0</v>
      </c>
      <c r="I1516" t="str">
        <f>VLOOKUP(A1516,'Medical Examinations'!A$1:H3850,8,0)</f>
        <v>NO</v>
      </c>
      <c r="J1516" t="str">
        <f>VLOOKUP(A1516,'Medical Examinations'!A$1:J3851,10,0)</f>
        <v>NormalWeight</v>
      </c>
      <c r="K1516" t="str">
        <f>VLOOKUP(A1516,'Medical Examinations'!A$1:K3850,11,0)</f>
        <v>Normal</v>
      </c>
      <c r="L1516" t="str">
        <f>VLOOKUP(A1516,'Hospitalisation Details'!A$1:L3858,12,0)</f>
        <v>24-Dec-1985</v>
      </c>
      <c r="M1516">
        <f>VLOOKUP(A1516,'Hospitalisation Details'!A$1:F3859,6,0)</f>
        <v>6796.86</v>
      </c>
      <c r="N1516" s="15" t="str">
        <f>VLOOKUP(A1516,'Hospitalisation Details'!A$1:G3858,7,0)</f>
        <v>tier - 3</v>
      </c>
      <c r="O1516" s="15" t="str">
        <f>VLOOKUP(A1516,'Hospitalisation Details'!A$1:H3859,8,0)</f>
        <v>tier - 3</v>
      </c>
      <c r="P1516" t="str">
        <f>VLOOKUP(A1516,'Hospitalisation Details'!A$1:I3859,9,0)</f>
        <v>R1012</v>
      </c>
      <c r="Q1516" s="15">
        <f>VLOOKUP(A1516,'Hospitalisation Details'!A$1:M3859,13,0)</f>
        <v>37</v>
      </c>
    </row>
    <row r="1517" spans="1:17" ht="15" x14ac:dyDescent="0.25">
      <c r="A1517" s="1" t="s">
        <v>855</v>
      </c>
      <c r="B1517" t="str">
        <f>VLOOKUP(A1517,'Customer Names'!A$1:D3852,4,0)</f>
        <v>Rosenberg-Wohl</v>
      </c>
      <c r="C1517">
        <f>VLOOKUP(A1517,'Medical Examinations'!A$1:B3852,2,0)</f>
        <v>24.02</v>
      </c>
      <c r="D1517">
        <f>VLOOKUP(A1517,'Medical Examinations'!A$1:C3853,3,0)</f>
        <v>4.38</v>
      </c>
      <c r="E1517" s="15" t="str">
        <f>VLOOKUP(A1517,'Medical Examinations'!A$1:D3852,4,0)</f>
        <v>NO</v>
      </c>
      <c r="F1517" s="15" t="str">
        <f>VLOOKUP(A1517,'Medical Examinations'!A$1:E3852,5,0)</f>
        <v>NO</v>
      </c>
      <c r="G1517" s="15" t="str">
        <f>VLOOKUP(A1517,'Medical Examinations'!A$1:F3852,6,0)</f>
        <v>NO</v>
      </c>
      <c r="H1517" s="15">
        <f>VLOOKUP(A1517,'Medical Examinations'!A$1:G3852,7,0)</f>
        <v>0</v>
      </c>
      <c r="I1517" t="str">
        <f>VLOOKUP(A1517,'Medical Examinations'!A$1:H3851,8,0)</f>
        <v>NO</v>
      </c>
      <c r="J1517" t="str">
        <f>VLOOKUP(A1517,'Medical Examinations'!A$1:J3852,10,0)</f>
        <v>Obesity</v>
      </c>
      <c r="K1517" t="str">
        <f>VLOOKUP(A1517,'Medical Examinations'!A$1:K3851,11,0)</f>
        <v>Normal</v>
      </c>
      <c r="L1517" t="str">
        <f>VLOOKUP(A1517,'Hospitalisation Details'!A$1:L3859,12,0)</f>
        <v>23-Nov-1980</v>
      </c>
      <c r="M1517">
        <f>VLOOKUP(A1517,'Hospitalisation Details'!A$1:F3860,6,0)</f>
        <v>6781.52</v>
      </c>
      <c r="N1517" s="15" t="str">
        <f>VLOOKUP(A1517,'Hospitalisation Details'!A$1:G3859,7,0)</f>
        <v>tier - 2</v>
      </c>
      <c r="O1517" s="15" t="str">
        <f>VLOOKUP(A1517,'Hospitalisation Details'!A$1:H3860,8,0)</f>
        <v>tier - 2</v>
      </c>
      <c r="P1517" t="str">
        <f>VLOOKUP(A1517,'Hospitalisation Details'!A$1:I3860,9,0)</f>
        <v>R1013</v>
      </c>
      <c r="Q1517" s="15">
        <f>VLOOKUP(A1517,'Hospitalisation Details'!A$1:M3860,13,0)</f>
        <v>42</v>
      </c>
    </row>
    <row r="1518" spans="1:17" ht="15" x14ac:dyDescent="0.25">
      <c r="A1518" s="1" t="s">
        <v>854</v>
      </c>
      <c r="B1518" t="str">
        <f>VLOOKUP(A1518,'Customer Names'!A$1:D3853,4,0)</f>
        <v>Theriault</v>
      </c>
      <c r="C1518">
        <f>VLOOKUP(A1518,'Medical Examinations'!A$1:B3853,2,0)</f>
        <v>36.08</v>
      </c>
      <c r="D1518">
        <f>VLOOKUP(A1518,'Medical Examinations'!A$1:C3854,3,0)</f>
        <v>11.61</v>
      </c>
      <c r="E1518" s="15" t="str">
        <f>VLOOKUP(A1518,'Medical Examinations'!A$1:D3853,4,0)</f>
        <v>Yes</v>
      </c>
      <c r="F1518" s="15" t="str">
        <f>VLOOKUP(A1518,'Medical Examinations'!A$1:E3853,5,0)</f>
        <v>NO</v>
      </c>
      <c r="G1518" s="15" t="str">
        <f>VLOOKUP(A1518,'Medical Examinations'!A$1:F3853,6,0)</f>
        <v>NO</v>
      </c>
      <c r="H1518" s="15">
        <f>VLOOKUP(A1518,'Medical Examinations'!A$1:G3853,7,0)</f>
        <v>0</v>
      </c>
      <c r="I1518" t="str">
        <f>VLOOKUP(A1518,'Medical Examinations'!A$1:H3852,8,0)</f>
        <v>NO</v>
      </c>
      <c r="J1518" t="str">
        <f>VLOOKUP(A1518,'Medical Examinations'!A$1:J3853,10,0)</f>
        <v>Obesity</v>
      </c>
      <c r="K1518" t="str">
        <f>VLOOKUP(A1518,'Medical Examinations'!A$1:K3852,11,0)</f>
        <v>Diabetes</v>
      </c>
      <c r="L1518" t="str">
        <f>VLOOKUP(A1518,'Hospitalisation Details'!A$1:L3860,12,0)</f>
        <v>8-Oct-1981</v>
      </c>
      <c r="M1518">
        <f>VLOOKUP(A1518,'Hospitalisation Details'!A$1:F3861,6,0)</f>
        <v>6781.35</v>
      </c>
      <c r="N1518" s="15" t="str">
        <f>VLOOKUP(A1518,'Hospitalisation Details'!A$1:G3860,7,0)</f>
        <v>tier - 2</v>
      </c>
      <c r="O1518" s="15" t="str">
        <f>VLOOKUP(A1518,'Hospitalisation Details'!A$1:H3861,8,0)</f>
        <v>tier - 1</v>
      </c>
      <c r="P1518" t="str">
        <f>VLOOKUP(A1518,'Hospitalisation Details'!A$1:I3861,9,0)</f>
        <v>R1013</v>
      </c>
      <c r="Q1518" s="15">
        <f>VLOOKUP(A1518,'Hospitalisation Details'!A$1:M3861,13,0)</f>
        <v>41</v>
      </c>
    </row>
    <row r="1519" spans="1:17" ht="15" x14ac:dyDescent="0.25">
      <c r="A1519" s="1" t="s">
        <v>853</v>
      </c>
      <c r="B1519" t="str">
        <f>VLOOKUP(A1519,'Customer Names'!A$1:D3854,4,0)</f>
        <v>Manuel</v>
      </c>
      <c r="C1519">
        <f>VLOOKUP(A1519,'Medical Examinations'!A$1:B3854,2,0)</f>
        <v>32.200000000000003</v>
      </c>
      <c r="D1519">
        <f>VLOOKUP(A1519,'Medical Examinations'!A$1:C3855,3,0)</f>
        <v>10.59</v>
      </c>
      <c r="E1519" s="15" t="str">
        <f>VLOOKUP(A1519,'Medical Examinations'!A$1:D3854,4,0)</f>
        <v>Yes</v>
      </c>
      <c r="F1519" s="15" t="str">
        <f>VLOOKUP(A1519,'Medical Examinations'!A$1:E3854,5,0)</f>
        <v>NO</v>
      </c>
      <c r="G1519" s="15" t="str">
        <f>VLOOKUP(A1519,'Medical Examinations'!A$1:F3854,6,0)</f>
        <v>NO</v>
      </c>
      <c r="H1519" s="15">
        <f>VLOOKUP(A1519,'Medical Examinations'!A$1:G3854,7,0)</f>
        <v>0</v>
      </c>
      <c r="I1519" t="str">
        <f>VLOOKUP(A1519,'Medical Examinations'!A$1:H3853,8,0)</f>
        <v>NO</v>
      </c>
      <c r="J1519" t="str">
        <f>VLOOKUP(A1519,'Medical Examinations'!A$1:J3854,10,0)</f>
        <v>Over Weight</v>
      </c>
      <c r="K1519" t="str">
        <f>VLOOKUP(A1519,'Medical Examinations'!A$1:K3853,11,0)</f>
        <v>Diabetes</v>
      </c>
      <c r="L1519" t="str">
        <f>VLOOKUP(A1519,'Hospitalisation Details'!A$1:L3861,12,0)</f>
        <v>3-Sep-1981</v>
      </c>
      <c r="M1519">
        <f>VLOOKUP(A1519,'Hospitalisation Details'!A$1:F3862,6,0)</f>
        <v>6775.96</v>
      </c>
      <c r="N1519" s="15" t="str">
        <f>VLOOKUP(A1519,'Hospitalisation Details'!A$1:G3861,7,0)</f>
        <v>tier - 2</v>
      </c>
      <c r="O1519" s="15" t="str">
        <f>VLOOKUP(A1519,'Hospitalisation Details'!A$1:H3862,8,0)</f>
        <v>tier - 3</v>
      </c>
      <c r="P1519" t="str">
        <f>VLOOKUP(A1519,'Hospitalisation Details'!A$1:I3862,9,0)</f>
        <v>R1011</v>
      </c>
      <c r="Q1519" s="15">
        <f>VLOOKUP(A1519,'Hospitalisation Details'!A$1:M3862,13,0)</f>
        <v>41</v>
      </c>
    </row>
    <row r="1520" spans="1:17" ht="15" x14ac:dyDescent="0.25">
      <c r="A1520" s="1" t="s">
        <v>852</v>
      </c>
      <c r="B1520" t="str">
        <f>VLOOKUP(A1520,'Customer Names'!A$1:D3855,4,0)</f>
        <v>Demko</v>
      </c>
      <c r="C1520">
        <f>VLOOKUP(A1520,'Medical Examinations'!A$1:B3855,2,0)</f>
        <v>28.05</v>
      </c>
      <c r="D1520">
        <f>VLOOKUP(A1520,'Medical Examinations'!A$1:C3856,3,0)</f>
        <v>11.85</v>
      </c>
      <c r="E1520" s="15" t="str">
        <f>VLOOKUP(A1520,'Medical Examinations'!A$1:D3855,4,0)</f>
        <v>Yes</v>
      </c>
      <c r="F1520" s="15" t="str">
        <f>VLOOKUP(A1520,'Medical Examinations'!A$1:E3855,5,0)</f>
        <v>NO</v>
      </c>
      <c r="G1520" s="15" t="str">
        <f>VLOOKUP(A1520,'Medical Examinations'!A$1:F3855,6,0)</f>
        <v>NO</v>
      </c>
      <c r="H1520" s="15">
        <f>VLOOKUP(A1520,'Medical Examinations'!A$1:G3855,7,0)</f>
        <v>0</v>
      </c>
      <c r="I1520" t="str">
        <f>VLOOKUP(A1520,'Medical Examinations'!A$1:H3854,8,0)</f>
        <v>NO</v>
      </c>
      <c r="J1520" t="str">
        <f>VLOOKUP(A1520,'Medical Examinations'!A$1:J3855,10,0)</f>
        <v>NormalWeight</v>
      </c>
      <c r="K1520" t="str">
        <f>VLOOKUP(A1520,'Medical Examinations'!A$1:K3854,11,0)</f>
        <v>Diabetes</v>
      </c>
      <c r="L1520" t="str">
        <f>VLOOKUP(A1520,'Hospitalisation Details'!A$1:L3862,12,0)</f>
        <v>21-Sep-1981</v>
      </c>
      <c r="M1520">
        <f>VLOOKUP(A1520,'Hospitalisation Details'!A$1:F3863,6,0)</f>
        <v>6770.19</v>
      </c>
      <c r="N1520" s="15" t="str">
        <f>VLOOKUP(A1520,'Hospitalisation Details'!A$1:G3862,7,0)</f>
        <v>tier - 2</v>
      </c>
      <c r="O1520" s="15" t="str">
        <f>VLOOKUP(A1520,'Hospitalisation Details'!A$1:H3863,8,0)</f>
        <v>tier - 3</v>
      </c>
      <c r="P1520" t="str">
        <f>VLOOKUP(A1520,'Hospitalisation Details'!A$1:I3863,9,0)</f>
        <v>R1013</v>
      </c>
      <c r="Q1520" s="15">
        <f>VLOOKUP(A1520,'Hospitalisation Details'!A$1:M3863,13,0)</f>
        <v>41</v>
      </c>
    </row>
    <row r="1521" spans="1:17" ht="15" x14ac:dyDescent="0.25">
      <c r="A1521" s="1" t="s">
        <v>851</v>
      </c>
      <c r="B1521" t="str">
        <f>VLOOKUP(A1521,'Customer Names'!A$1:D3856,4,0)</f>
        <v>Battaglia</v>
      </c>
      <c r="C1521">
        <f>VLOOKUP(A1521,'Medical Examinations'!A$1:B3856,2,0)</f>
        <v>19</v>
      </c>
      <c r="D1521">
        <f>VLOOKUP(A1521,'Medical Examinations'!A$1:C3857,3,0)</f>
        <v>5.46</v>
      </c>
      <c r="E1521" s="15" t="str">
        <f>VLOOKUP(A1521,'Medical Examinations'!A$1:D3856,4,0)</f>
        <v>Yes</v>
      </c>
      <c r="F1521" s="15" t="str">
        <f>VLOOKUP(A1521,'Medical Examinations'!A$1:E3856,5,0)</f>
        <v>NO</v>
      </c>
      <c r="G1521" s="15" t="str">
        <f>VLOOKUP(A1521,'Medical Examinations'!A$1:F3856,6,0)</f>
        <v>NO</v>
      </c>
      <c r="H1521" s="15">
        <f>VLOOKUP(A1521,'Medical Examinations'!A$1:G3856,7,0)</f>
        <v>1</v>
      </c>
      <c r="I1521" t="str">
        <f>VLOOKUP(A1521,'Medical Examinations'!A$1:H3855,8,0)</f>
        <v>NO</v>
      </c>
      <c r="J1521" t="str">
        <f>VLOOKUP(A1521,'Medical Examinations'!A$1:J3856,10,0)</f>
        <v>UnderWeight</v>
      </c>
      <c r="K1521" t="str">
        <f>VLOOKUP(A1521,'Medical Examinations'!A$1:K3855,11,0)</f>
        <v>Normal</v>
      </c>
      <c r="L1521" t="str">
        <f>VLOOKUP(A1521,'Hospitalisation Details'!A$1:L3863,12,0)</f>
        <v>10-Oct-1988</v>
      </c>
      <c r="M1521">
        <f>VLOOKUP(A1521,'Hospitalisation Details'!A$1:F3864,6,0)</f>
        <v>6753.04</v>
      </c>
      <c r="N1521" s="15" t="str">
        <f>VLOOKUP(A1521,'Hospitalisation Details'!A$1:G3863,7,0)</f>
        <v>tier - 2</v>
      </c>
      <c r="O1521" s="15" t="str">
        <f>VLOOKUP(A1521,'Hospitalisation Details'!A$1:H3864,8,0)</f>
        <v>tier - 2</v>
      </c>
      <c r="P1521" t="str">
        <f>VLOOKUP(A1521,'Hospitalisation Details'!A$1:I3864,9,0)</f>
        <v>R1024</v>
      </c>
      <c r="Q1521" s="15">
        <f>VLOOKUP(A1521,'Hospitalisation Details'!A$1:M3864,13,0)</f>
        <v>34</v>
      </c>
    </row>
    <row r="1522" spans="1:17" ht="15" x14ac:dyDescent="0.25">
      <c r="A1522" s="1" t="s">
        <v>850</v>
      </c>
      <c r="B1522" t="str">
        <f>VLOOKUP(A1522,'Customer Names'!A$1:D3857,4,0)</f>
        <v>Follo</v>
      </c>
      <c r="C1522">
        <f>VLOOKUP(A1522,'Medical Examinations'!A$1:B3857,2,0)</f>
        <v>16.13</v>
      </c>
      <c r="D1522">
        <f>VLOOKUP(A1522,'Medical Examinations'!A$1:C3858,3,0)</f>
        <v>4.54</v>
      </c>
      <c r="E1522" s="15" t="str">
        <f>VLOOKUP(A1522,'Medical Examinations'!A$1:D3857,4,0)</f>
        <v>Yes</v>
      </c>
      <c r="F1522" s="15" t="str">
        <f>VLOOKUP(A1522,'Medical Examinations'!A$1:E3857,5,0)</f>
        <v>NO</v>
      </c>
      <c r="G1522" s="15" t="str">
        <f>VLOOKUP(A1522,'Medical Examinations'!A$1:F3857,6,0)</f>
        <v>NO</v>
      </c>
      <c r="H1522" s="15">
        <f>VLOOKUP(A1522,'Medical Examinations'!A$1:G3857,7,0)</f>
        <v>2</v>
      </c>
      <c r="I1522" t="str">
        <f>VLOOKUP(A1522,'Medical Examinations'!A$1:H3856,8,0)</f>
        <v>NO</v>
      </c>
      <c r="J1522" t="str">
        <f>VLOOKUP(A1522,'Medical Examinations'!A$1:J3857,10,0)</f>
        <v>NormalWeight</v>
      </c>
      <c r="K1522" t="str">
        <f>VLOOKUP(A1522,'Medical Examinations'!A$1:K3856,11,0)</f>
        <v>Normal</v>
      </c>
      <c r="L1522" t="str">
        <f>VLOOKUP(A1522,'Hospitalisation Details'!A$1:L3864,12,0)</f>
        <v>9-Dec-1966</v>
      </c>
      <c r="M1522">
        <f>VLOOKUP(A1522,'Hospitalisation Details'!A$1:F3865,6,0)</f>
        <v>6750.27</v>
      </c>
      <c r="N1522" s="15" t="str">
        <f>VLOOKUP(A1522,'Hospitalisation Details'!A$1:G3864,7,0)</f>
        <v>tier - 3</v>
      </c>
      <c r="O1522" s="15" t="str">
        <f>VLOOKUP(A1522,'Hospitalisation Details'!A$1:H3865,8,0)</f>
        <v>tier - 2</v>
      </c>
      <c r="P1522" t="str">
        <f>VLOOKUP(A1522,'Hospitalisation Details'!A$1:I3865,9,0)</f>
        <v>R1013</v>
      </c>
      <c r="Q1522" s="15">
        <f>VLOOKUP(A1522,'Hospitalisation Details'!A$1:M3865,13,0)</f>
        <v>56</v>
      </c>
    </row>
    <row r="1523" spans="1:17" ht="15" x14ac:dyDescent="0.25">
      <c r="A1523" s="1" t="s">
        <v>849</v>
      </c>
      <c r="B1523" t="str">
        <f>VLOOKUP(A1523,'Customer Names'!A$1:D3858,4,0)</f>
        <v>Barana</v>
      </c>
      <c r="C1523">
        <f>VLOOKUP(A1523,'Medical Examinations'!A$1:B3858,2,0)</f>
        <v>18.77</v>
      </c>
      <c r="D1523">
        <f>VLOOKUP(A1523,'Medical Examinations'!A$1:C3859,3,0)</f>
        <v>11.98</v>
      </c>
      <c r="E1523" s="15" t="str">
        <f>VLOOKUP(A1523,'Medical Examinations'!A$1:D3858,4,0)</f>
        <v>Yes</v>
      </c>
      <c r="F1523" s="15" t="str">
        <f>VLOOKUP(A1523,'Medical Examinations'!A$1:E3858,5,0)</f>
        <v>NO</v>
      </c>
      <c r="G1523" s="15" t="str">
        <f>VLOOKUP(A1523,'Medical Examinations'!A$1:F3858,6,0)</f>
        <v>NO</v>
      </c>
      <c r="H1523" s="15">
        <f>VLOOKUP(A1523,'Medical Examinations'!A$1:G3858,7,0)</f>
        <v>2</v>
      </c>
      <c r="I1523" t="str">
        <f>VLOOKUP(A1523,'Medical Examinations'!A$1:H3857,8,0)</f>
        <v>NO</v>
      </c>
      <c r="J1523" t="str">
        <f>VLOOKUP(A1523,'Medical Examinations'!A$1:J3858,10,0)</f>
        <v>Over Weight</v>
      </c>
      <c r="K1523" t="str">
        <f>VLOOKUP(A1523,'Medical Examinations'!A$1:K3857,11,0)</f>
        <v>Diabetes</v>
      </c>
      <c r="L1523" t="str">
        <f>VLOOKUP(A1523,'Hospitalisation Details'!A$1:L3865,12,0)</f>
        <v>17-Jun-1970</v>
      </c>
      <c r="M1523">
        <f>VLOOKUP(A1523,'Hospitalisation Details'!A$1:F3866,6,0)</f>
        <v>6749.63</v>
      </c>
      <c r="N1523" s="15" t="str">
        <f>VLOOKUP(A1523,'Hospitalisation Details'!A$1:G3865,7,0)</f>
        <v>tier - 2</v>
      </c>
      <c r="O1523" s="15" t="str">
        <f>VLOOKUP(A1523,'Hospitalisation Details'!A$1:H3866,8,0)</f>
        <v>tier - 1</v>
      </c>
      <c r="P1523" t="str">
        <f>VLOOKUP(A1523,'Hospitalisation Details'!A$1:I3866,9,0)</f>
        <v>R1013</v>
      </c>
      <c r="Q1523" s="15">
        <f>VLOOKUP(A1523,'Hospitalisation Details'!A$1:M3866,13,0)</f>
        <v>52</v>
      </c>
    </row>
    <row r="1524" spans="1:17" ht="15" x14ac:dyDescent="0.25">
      <c r="A1524" s="1" t="s">
        <v>848</v>
      </c>
      <c r="B1524" t="str">
        <f>VLOOKUP(A1524,'Customer Names'!A$1:D3859,4,0)</f>
        <v>Lysaght</v>
      </c>
      <c r="C1524">
        <f>VLOOKUP(A1524,'Medical Examinations'!A$1:B3859,2,0)</f>
        <v>28.88</v>
      </c>
      <c r="D1524">
        <f>VLOOKUP(A1524,'Medical Examinations'!A$1:C3860,3,0)</f>
        <v>6.59</v>
      </c>
      <c r="E1524" s="15" t="str">
        <f>VLOOKUP(A1524,'Medical Examinations'!A$1:D3859,4,0)</f>
        <v>Yes</v>
      </c>
      <c r="F1524" s="15" t="str">
        <f>VLOOKUP(A1524,'Medical Examinations'!A$1:E3859,5,0)</f>
        <v>NO</v>
      </c>
      <c r="G1524" s="15" t="str">
        <f>VLOOKUP(A1524,'Medical Examinations'!A$1:F3859,6,0)</f>
        <v>NO</v>
      </c>
      <c r="H1524" s="15">
        <f>VLOOKUP(A1524,'Medical Examinations'!A$1:G3859,7,0)</f>
        <v>1</v>
      </c>
      <c r="I1524" t="str">
        <f>VLOOKUP(A1524,'Medical Examinations'!A$1:H3858,8,0)</f>
        <v>NO</v>
      </c>
      <c r="J1524" t="str">
        <f>VLOOKUP(A1524,'Medical Examinations'!A$1:J3859,10,0)</f>
        <v>Over Weight</v>
      </c>
      <c r="K1524" t="str">
        <f>VLOOKUP(A1524,'Medical Examinations'!A$1:K3858,11,0)</f>
        <v>Diabetes</v>
      </c>
      <c r="L1524" t="str">
        <f>VLOOKUP(A1524,'Hospitalisation Details'!A$1:L3866,12,0)</f>
        <v>5-Jun-1986</v>
      </c>
      <c r="M1524">
        <f>VLOOKUP(A1524,'Hospitalisation Details'!A$1:F3867,6,0)</f>
        <v>6748.59</v>
      </c>
      <c r="N1524" s="15" t="str">
        <f>VLOOKUP(A1524,'Hospitalisation Details'!A$1:G3866,7,0)</f>
        <v>tier - 3</v>
      </c>
      <c r="O1524" s="15" t="str">
        <f>VLOOKUP(A1524,'Hospitalisation Details'!A$1:H3867,8,0)</f>
        <v>tier - 1</v>
      </c>
      <c r="P1524" t="str">
        <f>VLOOKUP(A1524,'Hospitalisation Details'!A$1:I3867,9,0)</f>
        <v>R1016</v>
      </c>
      <c r="Q1524" s="15">
        <f>VLOOKUP(A1524,'Hospitalisation Details'!A$1:M3867,13,0)</f>
        <v>37</v>
      </c>
    </row>
    <row r="1525" spans="1:17" ht="15" x14ac:dyDescent="0.25">
      <c r="A1525" s="1" t="s">
        <v>847</v>
      </c>
      <c r="B1525" t="str">
        <f>VLOOKUP(A1525,'Customer Names'!A$1:D3860,4,0)</f>
        <v>Chalmers</v>
      </c>
      <c r="C1525">
        <f>VLOOKUP(A1525,'Medical Examinations'!A$1:B3860,2,0)</f>
        <v>27.55</v>
      </c>
      <c r="D1525">
        <f>VLOOKUP(A1525,'Medical Examinations'!A$1:C3861,3,0)</f>
        <v>10.83</v>
      </c>
      <c r="E1525" s="15" t="str">
        <f>VLOOKUP(A1525,'Medical Examinations'!A$1:D3860,4,0)</f>
        <v>Yes</v>
      </c>
      <c r="F1525" s="15" t="str">
        <f>VLOOKUP(A1525,'Medical Examinations'!A$1:E3860,5,0)</f>
        <v>NO</v>
      </c>
      <c r="G1525" s="15" t="str">
        <f>VLOOKUP(A1525,'Medical Examinations'!A$1:F3860,6,0)</f>
        <v>NO</v>
      </c>
      <c r="H1525" s="15">
        <f>VLOOKUP(A1525,'Medical Examinations'!A$1:G3860,7,0)</f>
        <v>1</v>
      </c>
      <c r="I1525" t="str">
        <f>VLOOKUP(A1525,'Medical Examinations'!A$1:H3859,8,0)</f>
        <v>NO</v>
      </c>
      <c r="J1525" t="str">
        <f>VLOOKUP(A1525,'Medical Examinations'!A$1:J3860,10,0)</f>
        <v>UnderWeight</v>
      </c>
      <c r="K1525" t="str">
        <f>VLOOKUP(A1525,'Medical Examinations'!A$1:K3859,11,0)</f>
        <v>Diabetes</v>
      </c>
      <c r="L1525" t="str">
        <f>VLOOKUP(A1525,'Hospitalisation Details'!A$1:L3867,12,0)</f>
        <v>7-Aug-1986</v>
      </c>
      <c r="M1525">
        <f>VLOOKUP(A1525,'Hospitalisation Details'!A$1:F3868,6,0)</f>
        <v>6746.74</v>
      </c>
      <c r="N1525" s="15" t="str">
        <f>VLOOKUP(A1525,'Hospitalisation Details'!A$1:G3867,7,0)</f>
        <v>tier - 3</v>
      </c>
      <c r="O1525" s="15" t="str">
        <f>VLOOKUP(A1525,'Hospitalisation Details'!A$1:H3868,8,0)</f>
        <v>tier - 2</v>
      </c>
      <c r="P1525" t="str">
        <f>VLOOKUP(A1525,'Hospitalisation Details'!A$1:I3868,9,0)</f>
        <v>R1016</v>
      </c>
      <c r="Q1525" s="15">
        <f>VLOOKUP(A1525,'Hospitalisation Details'!A$1:M3868,13,0)</f>
        <v>36</v>
      </c>
    </row>
    <row r="1526" spans="1:17" ht="15" x14ac:dyDescent="0.25">
      <c r="A1526" s="1" t="s">
        <v>846</v>
      </c>
      <c r="B1526" t="str">
        <f>VLOOKUP(A1526,'Customer Names'!A$1:D3861,4,0)</f>
        <v>Phillippi</v>
      </c>
      <c r="C1526">
        <f>VLOOKUP(A1526,'Medical Examinations'!A$1:B3861,2,0)</f>
        <v>15.6</v>
      </c>
      <c r="D1526">
        <f>VLOOKUP(A1526,'Medical Examinations'!A$1:C3862,3,0)</f>
        <v>8.6</v>
      </c>
      <c r="E1526" s="15" t="str">
        <f>VLOOKUP(A1526,'Medical Examinations'!A$1:D3861,4,0)</f>
        <v>NO</v>
      </c>
      <c r="F1526" s="15" t="str">
        <f>VLOOKUP(A1526,'Medical Examinations'!A$1:E3861,5,0)</f>
        <v>NO</v>
      </c>
      <c r="G1526" s="15" t="str">
        <f>VLOOKUP(A1526,'Medical Examinations'!A$1:F3861,6,0)</f>
        <v>NO</v>
      </c>
      <c r="H1526" s="15">
        <f>VLOOKUP(A1526,'Medical Examinations'!A$1:G3861,7,0)</f>
        <v>0</v>
      </c>
      <c r="I1526" t="str">
        <f>VLOOKUP(A1526,'Medical Examinations'!A$1:H3860,8,0)</f>
        <v>NO</v>
      </c>
      <c r="J1526" t="str">
        <f>VLOOKUP(A1526,'Medical Examinations'!A$1:J3861,10,0)</f>
        <v>NormalWeight</v>
      </c>
      <c r="K1526" t="str">
        <f>VLOOKUP(A1526,'Medical Examinations'!A$1:K3860,11,0)</f>
        <v>Diabetes</v>
      </c>
      <c r="L1526" t="str">
        <f>VLOOKUP(A1526,'Hospitalisation Details'!A$1:L3868,12,0)</f>
        <v>18-Jul-1968</v>
      </c>
      <c r="M1526">
        <f>VLOOKUP(A1526,'Hospitalisation Details'!A$1:F3869,6,0)</f>
        <v>6738.84</v>
      </c>
      <c r="N1526" s="15" t="str">
        <f>VLOOKUP(A1526,'Hospitalisation Details'!A$1:G3868,7,0)</f>
        <v>tier - 3</v>
      </c>
      <c r="O1526" s="15" t="str">
        <f>VLOOKUP(A1526,'Hospitalisation Details'!A$1:H3869,8,0)</f>
        <v>tier - 1</v>
      </c>
      <c r="P1526" t="str">
        <f>VLOOKUP(A1526,'Hospitalisation Details'!A$1:I3869,9,0)</f>
        <v>R1012</v>
      </c>
      <c r="Q1526" s="15">
        <f>VLOOKUP(A1526,'Hospitalisation Details'!A$1:M3869,13,0)</f>
        <v>54</v>
      </c>
    </row>
    <row r="1527" spans="1:17" ht="15" x14ac:dyDescent="0.25">
      <c r="A1527" s="1" t="s">
        <v>845</v>
      </c>
      <c r="B1527" t="str">
        <f>VLOOKUP(A1527,'Customer Names'!A$1:D3862,4,0)</f>
        <v>MacPherson</v>
      </c>
      <c r="C1527">
        <f>VLOOKUP(A1527,'Medical Examinations'!A$1:B3862,2,0)</f>
        <v>21.99</v>
      </c>
      <c r="D1527">
        <f>VLOOKUP(A1527,'Medical Examinations'!A$1:C3863,3,0)</f>
        <v>11.17</v>
      </c>
      <c r="E1527" s="15" t="str">
        <f>VLOOKUP(A1527,'Medical Examinations'!A$1:D3862,4,0)</f>
        <v>NO</v>
      </c>
      <c r="F1527" s="15" t="str">
        <f>VLOOKUP(A1527,'Medical Examinations'!A$1:E3862,5,0)</f>
        <v>NO</v>
      </c>
      <c r="G1527" s="15" t="str">
        <f>VLOOKUP(A1527,'Medical Examinations'!A$1:F3862,6,0)</f>
        <v>NO</v>
      </c>
      <c r="H1527" s="15">
        <f>VLOOKUP(A1527,'Medical Examinations'!A$1:G3862,7,0)</f>
        <v>0</v>
      </c>
      <c r="I1527" t="str">
        <f>VLOOKUP(A1527,'Medical Examinations'!A$1:H3861,8,0)</f>
        <v>NO</v>
      </c>
      <c r="J1527" t="str">
        <f>VLOOKUP(A1527,'Medical Examinations'!A$1:J3862,10,0)</f>
        <v>Obesity</v>
      </c>
      <c r="K1527" t="str">
        <f>VLOOKUP(A1527,'Medical Examinations'!A$1:K3861,11,0)</f>
        <v>Diabetes</v>
      </c>
      <c r="L1527" t="str">
        <f>VLOOKUP(A1527,'Hospitalisation Details'!A$1:L3869,12,0)</f>
        <v>21-Oct-1978</v>
      </c>
      <c r="M1527">
        <f>VLOOKUP(A1527,'Hospitalisation Details'!A$1:F3870,6,0)</f>
        <v>6737.98</v>
      </c>
      <c r="N1527" s="15" t="str">
        <f>VLOOKUP(A1527,'Hospitalisation Details'!A$1:G3869,7,0)</f>
        <v>tier - 2</v>
      </c>
      <c r="O1527" s="15" t="str">
        <f>VLOOKUP(A1527,'Hospitalisation Details'!A$1:H3870,8,0)</f>
        <v>tier - 3</v>
      </c>
      <c r="P1527" t="str">
        <f>VLOOKUP(A1527,'Hospitalisation Details'!A$1:I3870,9,0)</f>
        <v>R1013</v>
      </c>
      <c r="Q1527" s="15">
        <f>VLOOKUP(A1527,'Hospitalisation Details'!A$1:M3870,13,0)</f>
        <v>44</v>
      </c>
    </row>
    <row r="1528" spans="1:17" ht="15" x14ac:dyDescent="0.25">
      <c r="A1528" s="1" t="s">
        <v>844</v>
      </c>
      <c r="B1528" t="str">
        <f>VLOOKUP(A1528,'Customer Names'!A$1:D3863,4,0)</f>
        <v>Delfidio</v>
      </c>
      <c r="C1528">
        <f>VLOOKUP(A1528,'Medical Examinations'!A$1:B3863,2,0)</f>
        <v>34.85</v>
      </c>
      <c r="D1528">
        <f>VLOOKUP(A1528,'Medical Examinations'!A$1:C3864,3,0)</f>
        <v>5.75</v>
      </c>
      <c r="E1528" s="15" t="str">
        <f>VLOOKUP(A1528,'Medical Examinations'!A$1:D3863,4,0)</f>
        <v>NO</v>
      </c>
      <c r="F1528" s="15" t="str">
        <f>VLOOKUP(A1528,'Medical Examinations'!A$1:E3863,5,0)</f>
        <v>NO</v>
      </c>
      <c r="G1528" s="15" t="str">
        <f>VLOOKUP(A1528,'Medical Examinations'!A$1:F3863,6,0)</f>
        <v>NO</v>
      </c>
      <c r="H1528" s="15">
        <f>VLOOKUP(A1528,'Medical Examinations'!A$1:G3863,7,0)</f>
        <v>0</v>
      </c>
      <c r="I1528" t="str">
        <f>VLOOKUP(A1528,'Medical Examinations'!A$1:H3862,8,0)</f>
        <v>NO</v>
      </c>
      <c r="J1528" t="str">
        <f>VLOOKUP(A1528,'Medical Examinations'!A$1:J3863,10,0)</f>
        <v>NormalWeight</v>
      </c>
      <c r="K1528" t="str">
        <f>VLOOKUP(A1528,'Medical Examinations'!A$1:K3862,11,0)</f>
        <v>Pre-Diabetes</v>
      </c>
      <c r="L1528" t="str">
        <f>VLOOKUP(A1528,'Hospitalisation Details'!A$1:L3870,12,0)</f>
        <v>13-Jun-1994</v>
      </c>
      <c r="M1528">
        <f>VLOOKUP(A1528,'Hospitalisation Details'!A$1:F3871,6,0)</f>
        <v>6721.37</v>
      </c>
      <c r="N1528" s="15" t="str">
        <f>VLOOKUP(A1528,'Hospitalisation Details'!A$1:G3870,7,0)</f>
        <v>tier - 2</v>
      </c>
      <c r="O1528" s="15" t="str">
        <f>VLOOKUP(A1528,'Hospitalisation Details'!A$1:H3871,8,0)</f>
        <v>tier - 1</v>
      </c>
      <c r="P1528" t="str">
        <f>VLOOKUP(A1528,'Hospitalisation Details'!A$1:I3871,9,0)</f>
        <v>R1012</v>
      </c>
      <c r="Q1528" s="15">
        <f>VLOOKUP(A1528,'Hospitalisation Details'!A$1:M3871,13,0)</f>
        <v>28</v>
      </c>
    </row>
    <row r="1529" spans="1:17" ht="15" x14ac:dyDescent="0.25">
      <c r="A1529" s="1" t="s">
        <v>843</v>
      </c>
      <c r="B1529" t="str">
        <f>VLOOKUP(A1529,'Customer Names'!A$1:D3864,4,0)</f>
        <v>Cummings</v>
      </c>
      <c r="C1529">
        <f>VLOOKUP(A1529,'Medical Examinations'!A$1:B3864,2,0)</f>
        <v>24.51</v>
      </c>
      <c r="D1529">
        <f>VLOOKUP(A1529,'Medical Examinations'!A$1:C3865,3,0)</f>
        <v>4.83</v>
      </c>
      <c r="E1529" s="15" t="str">
        <f>VLOOKUP(A1529,'Medical Examinations'!A$1:D3864,4,0)</f>
        <v>Yes</v>
      </c>
      <c r="F1529" s="15" t="str">
        <f>VLOOKUP(A1529,'Medical Examinations'!A$1:E3864,5,0)</f>
        <v>NO</v>
      </c>
      <c r="G1529" s="15" t="str">
        <f>VLOOKUP(A1529,'Medical Examinations'!A$1:F3864,6,0)</f>
        <v>Yes</v>
      </c>
      <c r="H1529" s="15">
        <f>VLOOKUP(A1529,'Medical Examinations'!A$1:G3864,7,0)</f>
        <v>1</v>
      </c>
      <c r="I1529" t="str">
        <f>VLOOKUP(A1529,'Medical Examinations'!A$1:H3863,8,0)</f>
        <v>NO</v>
      </c>
      <c r="J1529" t="str">
        <f>VLOOKUP(A1529,'Medical Examinations'!A$1:J3864,10,0)</f>
        <v>NormalWeight</v>
      </c>
      <c r="K1529" t="str">
        <f>VLOOKUP(A1529,'Medical Examinations'!A$1:K3863,11,0)</f>
        <v>Normal</v>
      </c>
      <c r="L1529" t="str">
        <f>VLOOKUP(A1529,'Hospitalisation Details'!A$1:L3871,12,0)</f>
        <v>12-Jun-1983</v>
      </c>
      <c r="M1529">
        <f>VLOOKUP(A1529,'Hospitalisation Details'!A$1:F3872,6,0)</f>
        <v>6710.19</v>
      </c>
      <c r="N1529" s="15" t="str">
        <f>VLOOKUP(A1529,'Hospitalisation Details'!A$1:G3871,7,0)</f>
        <v>tier - 3</v>
      </c>
      <c r="O1529" s="15" t="str">
        <f>VLOOKUP(A1529,'Hospitalisation Details'!A$1:H3872,8,0)</f>
        <v>tier - 3</v>
      </c>
      <c r="P1529" t="str">
        <f>VLOOKUP(A1529,'Hospitalisation Details'!A$1:I3872,9,0)</f>
        <v>R1012</v>
      </c>
      <c r="Q1529" s="15">
        <f>VLOOKUP(A1529,'Hospitalisation Details'!A$1:M3872,13,0)</f>
        <v>39</v>
      </c>
    </row>
    <row r="1530" spans="1:17" ht="15" x14ac:dyDescent="0.25">
      <c r="A1530" s="1" t="s">
        <v>842</v>
      </c>
      <c r="B1530" t="str">
        <f>VLOOKUP(A1530,'Customer Names'!A$1:D3865,4,0)</f>
        <v>Schroegel</v>
      </c>
      <c r="C1530">
        <f>VLOOKUP(A1530,'Medical Examinations'!A$1:B3865,2,0)</f>
        <v>19.399999999999999</v>
      </c>
      <c r="D1530">
        <f>VLOOKUP(A1530,'Medical Examinations'!A$1:C3866,3,0)</f>
        <v>11.93</v>
      </c>
      <c r="E1530" s="15" t="str">
        <f>VLOOKUP(A1530,'Medical Examinations'!A$1:D3865,4,0)</f>
        <v>NO</v>
      </c>
      <c r="F1530" s="15" t="str">
        <f>VLOOKUP(A1530,'Medical Examinations'!A$1:E3865,5,0)</f>
        <v>NO</v>
      </c>
      <c r="G1530" s="15" t="str">
        <f>VLOOKUP(A1530,'Medical Examinations'!A$1:F3865,6,0)</f>
        <v>NO</v>
      </c>
      <c r="H1530" s="15">
        <f>VLOOKUP(A1530,'Medical Examinations'!A$1:G3865,7,0)</f>
        <v>0</v>
      </c>
      <c r="I1530" t="str">
        <f>VLOOKUP(A1530,'Medical Examinations'!A$1:H3864,8,0)</f>
        <v>NO</v>
      </c>
      <c r="J1530" t="str">
        <f>VLOOKUP(A1530,'Medical Examinations'!A$1:J3865,10,0)</f>
        <v>UnderWeight</v>
      </c>
      <c r="K1530" t="str">
        <f>VLOOKUP(A1530,'Medical Examinations'!A$1:K3864,11,0)</f>
        <v>Diabetes</v>
      </c>
      <c r="L1530" t="str">
        <f>VLOOKUP(A1530,'Hospitalisation Details'!A$1:L3872,12,0)</f>
        <v>12-Dec-1971</v>
      </c>
      <c r="M1530">
        <f>VLOOKUP(A1530,'Hospitalisation Details'!A$1:F3873,6,0)</f>
        <v>6706.47</v>
      </c>
      <c r="N1530" s="15" t="str">
        <f>VLOOKUP(A1530,'Hospitalisation Details'!A$1:G3872,7,0)</f>
        <v>tier - 2</v>
      </c>
      <c r="O1530" s="15" t="str">
        <f>VLOOKUP(A1530,'Hospitalisation Details'!A$1:H3873,8,0)</f>
        <v>tier - 1</v>
      </c>
      <c r="P1530" t="str">
        <f>VLOOKUP(A1530,'Hospitalisation Details'!A$1:I3873,9,0)</f>
        <v>R1013</v>
      </c>
      <c r="Q1530" s="15">
        <f>VLOOKUP(A1530,'Hospitalisation Details'!A$1:M3873,13,0)</f>
        <v>51</v>
      </c>
    </row>
    <row r="1531" spans="1:17" ht="15" x14ac:dyDescent="0.25">
      <c r="A1531" s="1" t="s">
        <v>841</v>
      </c>
      <c r="B1531" t="str">
        <f>VLOOKUP(A1531,'Customer Names'!A$1:D3866,4,0)</f>
        <v>Williams</v>
      </c>
      <c r="C1531">
        <f>VLOOKUP(A1531,'Medical Examinations'!A$1:B3866,2,0)</f>
        <v>15.1</v>
      </c>
      <c r="D1531">
        <f>VLOOKUP(A1531,'Medical Examinations'!A$1:C3867,3,0)</f>
        <v>8.41</v>
      </c>
      <c r="E1531" s="15" t="str">
        <f>VLOOKUP(A1531,'Medical Examinations'!A$1:D3866,4,0)</f>
        <v>NO</v>
      </c>
      <c r="F1531" s="15" t="str">
        <f>VLOOKUP(A1531,'Medical Examinations'!A$1:E3866,5,0)</f>
        <v>NO</v>
      </c>
      <c r="G1531" s="15" t="str">
        <f>VLOOKUP(A1531,'Medical Examinations'!A$1:F3866,6,0)</f>
        <v>NO</v>
      </c>
      <c r="H1531" s="15">
        <f>VLOOKUP(A1531,'Medical Examinations'!A$1:G3866,7,0)</f>
        <v>0</v>
      </c>
      <c r="I1531" t="str">
        <f>VLOOKUP(A1531,'Medical Examinations'!A$1:H3865,8,0)</f>
        <v>NO</v>
      </c>
      <c r="J1531" t="str">
        <f>VLOOKUP(A1531,'Medical Examinations'!A$1:J3866,10,0)</f>
        <v>NormalWeight</v>
      </c>
      <c r="K1531" t="str">
        <f>VLOOKUP(A1531,'Medical Examinations'!A$1:K3865,11,0)</f>
        <v>Diabetes</v>
      </c>
      <c r="L1531" t="str">
        <f>VLOOKUP(A1531,'Hospitalisation Details'!A$1:L3873,12,0)</f>
        <v>13-Jul-1968</v>
      </c>
      <c r="M1531">
        <f>VLOOKUP(A1531,'Hospitalisation Details'!A$1:F3874,6,0)</f>
        <v>6700.56</v>
      </c>
      <c r="N1531" s="15" t="str">
        <f>VLOOKUP(A1531,'Hospitalisation Details'!A$1:G3873,7,0)</f>
        <v>tier - 3</v>
      </c>
      <c r="O1531" s="15" t="str">
        <f>VLOOKUP(A1531,'Hospitalisation Details'!A$1:H3874,8,0)</f>
        <v>tier - 1</v>
      </c>
      <c r="P1531" t="str">
        <f>VLOOKUP(A1531,'Hospitalisation Details'!A$1:I3874,9,0)</f>
        <v>R1012</v>
      </c>
      <c r="Q1531" s="15">
        <f>VLOOKUP(A1531,'Hospitalisation Details'!A$1:M3874,13,0)</f>
        <v>54</v>
      </c>
    </row>
    <row r="1532" spans="1:17" ht="15" x14ac:dyDescent="0.25">
      <c r="A1532" s="1" t="s">
        <v>840</v>
      </c>
      <c r="B1532" t="str">
        <f>VLOOKUP(A1532,'Customer Names'!A$1:D3867,4,0)</f>
        <v>Casey</v>
      </c>
      <c r="C1532">
        <f>VLOOKUP(A1532,'Medical Examinations'!A$1:B3867,2,0)</f>
        <v>23.37</v>
      </c>
      <c r="D1532">
        <f>VLOOKUP(A1532,'Medical Examinations'!A$1:C3868,3,0)</f>
        <v>5.59</v>
      </c>
      <c r="E1532" s="15" t="str">
        <f>VLOOKUP(A1532,'Medical Examinations'!A$1:D3867,4,0)</f>
        <v>Yes</v>
      </c>
      <c r="F1532" s="15" t="str">
        <f>VLOOKUP(A1532,'Medical Examinations'!A$1:E3867,5,0)</f>
        <v>NO</v>
      </c>
      <c r="G1532" s="15" t="str">
        <f>VLOOKUP(A1532,'Medical Examinations'!A$1:F3867,6,0)</f>
        <v>NO</v>
      </c>
      <c r="H1532" s="15">
        <f>VLOOKUP(A1532,'Medical Examinations'!A$1:G3867,7,0)</f>
        <v>0</v>
      </c>
      <c r="I1532" t="str">
        <f>VLOOKUP(A1532,'Medical Examinations'!A$1:H3866,8,0)</f>
        <v>NO</v>
      </c>
      <c r="J1532" t="str">
        <f>VLOOKUP(A1532,'Medical Examinations'!A$1:J3867,10,0)</f>
        <v>Obesity</v>
      </c>
      <c r="K1532" t="str">
        <f>VLOOKUP(A1532,'Medical Examinations'!A$1:K3866,11,0)</f>
        <v>Normal</v>
      </c>
      <c r="L1532" t="str">
        <f>VLOOKUP(A1532,'Hospitalisation Details'!A$1:L3874,12,0)</f>
        <v>9-Jul-1985</v>
      </c>
      <c r="M1532">
        <f>VLOOKUP(A1532,'Hospitalisation Details'!A$1:F3875,6,0)</f>
        <v>6686.43</v>
      </c>
      <c r="N1532" s="15" t="str">
        <f>VLOOKUP(A1532,'Hospitalisation Details'!A$1:G3874,7,0)</f>
        <v>tier - 2</v>
      </c>
      <c r="O1532" s="15" t="str">
        <f>VLOOKUP(A1532,'Hospitalisation Details'!A$1:H3875,8,0)</f>
        <v>tier - 3</v>
      </c>
      <c r="P1532" t="str">
        <f>VLOOKUP(A1532,'Hospitalisation Details'!A$1:I3875,9,0)</f>
        <v>R1012</v>
      </c>
      <c r="Q1532" s="15">
        <f>VLOOKUP(A1532,'Hospitalisation Details'!A$1:M3875,13,0)</f>
        <v>37</v>
      </c>
    </row>
    <row r="1533" spans="1:17" ht="15" x14ac:dyDescent="0.25">
      <c r="A1533" s="1" t="s">
        <v>839</v>
      </c>
      <c r="B1533" t="str">
        <f>VLOOKUP(A1533,'Customer Names'!A$1:D3868,4,0)</f>
        <v>Randall</v>
      </c>
      <c r="C1533">
        <f>VLOOKUP(A1533,'Medical Examinations'!A$1:B3868,2,0)</f>
        <v>42.4</v>
      </c>
      <c r="D1533">
        <f>VLOOKUP(A1533,'Medical Examinations'!A$1:C3869,3,0)</f>
        <v>4.0599999999999996</v>
      </c>
      <c r="E1533" s="15" t="str">
        <f>VLOOKUP(A1533,'Medical Examinations'!A$1:D3868,4,0)</f>
        <v>NO</v>
      </c>
      <c r="F1533" s="15" t="str">
        <f>VLOOKUP(A1533,'Medical Examinations'!A$1:E3868,5,0)</f>
        <v>NO</v>
      </c>
      <c r="G1533" s="15" t="str">
        <f>VLOOKUP(A1533,'Medical Examinations'!A$1:F3868,6,0)</f>
        <v>NO</v>
      </c>
      <c r="H1533" s="15">
        <f>VLOOKUP(A1533,'Medical Examinations'!A$1:G3868,7,0)</f>
        <v>0</v>
      </c>
      <c r="I1533" t="str">
        <f>VLOOKUP(A1533,'Medical Examinations'!A$1:H3867,8,0)</f>
        <v>NO</v>
      </c>
      <c r="J1533" t="str">
        <f>VLOOKUP(A1533,'Medical Examinations'!A$1:J3868,10,0)</f>
        <v>Over Weight</v>
      </c>
      <c r="K1533" t="str">
        <f>VLOOKUP(A1533,'Medical Examinations'!A$1:K3867,11,0)</f>
        <v>Normal</v>
      </c>
      <c r="L1533" t="str">
        <f>VLOOKUP(A1533,'Hospitalisation Details'!A$1:L3875,12,0)</f>
        <v>20-Oct-1989</v>
      </c>
      <c r="M1533">
        <f>VLOOKUP(A1533,'Hospitalisation Details'!A$1:F3876,6,0)</f>
        <v>6666.24</v>
      </c>
      <c r="N1533" s="15" t="str">
        <f>VLOOKUP(A1533,'Hospitalisation Details'!A$1:G3875,7,0)</f>
        <v>tier - 3</v>
      </c>
      <c r="O1533" s="15" t="str">
        <f>VLOOKUP(A1533,'Hospitalisation Details'!A$1:H3876,8,0)</f>
        <v>tier - 1</v>
      </c>
      <c r="P1533" t="str">
        <f>VLOOKUP(A1533,'Hospitalisation Details'!A$1:I3876,9,0)</f>
        <v>R1011</v>
      </c>
      <c r="Q1533" s="15">
        <f>VLOOKUP(A1533,'Hospitalisation Details'!A$1:M3876,13,0)</f>
        <v>33</v>
      </c>
    </row>
    <row r="1534" spans="1:17" ht="15" x14ac:dyDescent="0.25">
      <c r="A1534" s="1" t="s">
        <v>838</v>
      </c>
      <c r="B1534" t="str">
        <f>VLOOKUP(A1534,'Customer Names'!A$1:D3869,4,0)</f>
        <v>Doyon</v>
      </c>
      <c r="C1534">
        <f>VLOOKUP(A1534,'Medical Examinations'!A$1:B3869,2,0)</f>
        <v>28.405000000000001</v>
      </c>
      <c r="D1534">
        <f>VLOOKUP(A1534,'Medical Examinations'!A$1:C3870,3,0)</f>
        <v>7.02</v>
      </c>
      <c r="E1534" s="15" t="str">
        <f>VLOOKUP(A1534,'Medical Examinations'!A$1:D3869,4,0)</f>
        <v>Yes</v>
      </c>
      <c r="F1534" s="15" t="str">
        <f>VLOOKUP(A1534,'Medical Examinations'!A$1:E3869,5,0)</f>
        <v>NO</v>
      </c>
      <c r="G1534" s="15" t="str">
        <f>VLOOKUP(A1534,'Medical Examinations'!A$1:F3869,6,0)</f>
        <v>NO</v>
      </c>
      <c r="H1534" s="15">
        <f>VLOOKUP(A1534,'Medical Examinations'!A$1:G3869,7,0)</f>
        <v>0</v>
      </c>
      <c r="I1534" t="str">
        <f>VLOOKUP(A1534,'Medical Examinations'!A$1:H3868,8,0)</f>
        <v>NO</v>
      </c>
      <c r="J1534" t="str">
        <f>VLOOKUP(A1534,'Medical Examinations'!A$1:J3869,10,0)</f>
        <v>NormalWeight</v>
      </c>
      <c r="K1534" t="str">
        <f>VLOOKUP(A1534,'Medical Examinations'!A$1:K3868,11,0)</f>
        <v>Diabetes</v>
      </c>
      <c r="L1534" t="str">
        <f>VLOOKUP(A1534,'Hospitalisation Details'!A$1:L3876,12,0)</f>
        <v>17-Sep-1981</v>
      </c>
      <c r="M1534">
        <f>VLOOKUP(A1534,'Hospitalisation Details'!A$1:F3877,6,0)</f>
        <v>6664.69</v>
      </c>
      <c r="N1534" s="15" t="str">
        <f>VLOOKUP(A1534,'Hospitalisation Details'!A$1:G3876,7,0)</f>
        <v>tier - 3</v>
      </c>
      <c r="O1534" s="15" t="str">
        <f>VLOOKUP(A1534,'Hospitalisation Details'!A$1:H3877,8,0)</f>
        <v>tier - 1</v>
      </c>
      <c r="P1534" t="str">
        <f>VLOOKUP(A1534,'Hospitalisation Details'!A$1:I3877,9,0)</f>
        <v>R1012</v>
      </c>
      <c r="Q1534" s="15">
        <f>VLOOKUP(A1534,'Hospitalisation Details'!A$1:M3877,13,0)</f>
        <v>41</v>
      </c>
    </row>
    <row r="1535" spans="1:17" ht="15" x14ac:dyDescent="0.25">
      <c r="A1535" s="1" t="s">
        <v>837</v>
      </c>
      <c r="B1535" t="str">
        <f>VLOOKUP(A1535,'Customer Names'!A$1:D3870,4,0)</f>
        <v>Sankey</v>
      </c>
      <c r="C1535">
        <f>VLOOKUP(A1535,'Medical Examinations'!A$1:B3870,2,0)</f>
        <v>23.4</v>
      </c>
      <c r="D1535">
        <f>VLOOKUP(A1535,'Medical Examinations'!A$1:C3871,3,0)</f>
        <v>4.47</v>
      </c>
      <c r="E1535" s="15" t="str">
        <f>VLOOKUP(A1535,'Medical Examinations'!A$1:D3870,4,0)</f>
        <v>NO</v>
      </c>
      <c r="F1535" s="15" t="str">
        <f>VLOOKUP(A1535,'Medical Examinations'!A$1:E3870,5,0)</f>
        <v>NO</v>
      </c>
      <c r="G1535" s="15" t="str">
        <f>VLOOKUP(A1535,'Medical Examinations'!A$1:F3870,6,0)</f>
        <v>NO</v>
      </c>
      <c r="H1535" s="15">
        <f>VLOOKUP(A1535,'Medical Examinations'!A$1:G3870,7,0)</f>
        <v>0</v>
      </c>
      <c r="I1535" t="str">
        <f>VLOOKUP(A1535,'Medical Examinations'!A$1:H3869,8,0)</f>
        <v>NO</v>
      </c>
      <c r="J1535" t="str">
        <f>VLOOKUP(A1535,'Medical Examinations'!A$1:J3870,10,0)</f>
        <v>Obesity</v>
      </c>
      <c r="K1535" t="str">
        <f>VLOOKUP(A1535,'Medical Examinations'!A$1:K3869,11,0)</f>
        <v>Normal</v>
      </c>
      <c r="L1535" t="str">
        <f>VLOOKUP(A1535,'Hospitalisation Details'!A$1:L3877,12,0)</f>
        <v>27-Sep-1982</v>
      </c>
      <c r="M1535">
        <f>VLOOKUP(A1535,'Hospitalisation Details'!A$1:F3878,6,0)</f>
        <v>6664.32</v>
      </c>
      <c r="N1535" s="15" t="str">
        <f>VLOOKUP(A1535,'Hospitalisation Details'!A$1:G3877,7,0)</f>
        <v>tier - 2</v>
      </c>
      <c r="O1535" s="15" t="str">
        <f>VLOOKUP(A1535,'Hospitalisation Details'!A$1:H3878,8,0)</f>
        <v>tier - 2</v>
      </c>
      <c r="P1535" t="str">
        <f>VLOOKUP(A1535,'Hospitalisation Details'!A$1:I3878,9,0)</f>
        <v>R1013</v>
      </c>
      <c r="Q1535" s="15">
        <f>VLOOKUP(A1535,'Hospitalisation Details'!A$1:M3878,13,0)</f>
        <v>40</v>
      </c>
    </row>
    <row r="1536" spans="1:17" ht="15" x14ac:dyDescent="0.25">
      <c r="A1536" s="1" t="s">
        <v>836</v>
      </c>
      <c r="B1536" t="str">
        <f>VLOOKUP(A1536,'Customer Names'!A$1:D3871,4,0)</f>
        <v>Stilgenbauer</v>
      </c>
      <c r="C1536">
        <f>VLOOKUP(A1536,'Medical Examinations'!A$1:B3871,2,0)</f>
        <v>33.44</v>
      </c>
      <c r="D1536">
        <f>VLOOKUP(A1536,'Medical Examinations'!A$1:C3872,3,0)</f>
        <v>4.54</v>
      </c>
      <c r="E1536" s="15" t="str">
        <f>VLOOKUP(A1536,'Medical Examinations'!A$1:D3871,4,0)</f>
        <v>NO</v>
      </c>
      <c r="F1536" s="15" t="str">
        <f>VLOOKUP(A1536,'Medical Examinations'!A$1:E3871,5,0)</f>
        <v>NO</v>
      </c>
      <c r="G1536" s="15" t="str">
        <f>VLOOKUP(A1536,'Medical Examinations'!A$1:F3871,6,0)</f>
        <v>NO</v>
      </c>
      <c r="H1536" s="15">
        <f>VLOOKUP(A1536,'Medical Examinations'!A$1:G3871,7,0)</f>
        <v>0</v>
      </c>
      <c r="I1536" t="str">
        <f>VLOOKUP(A1536,'Medical Examinations'!A$1:H3870,8,0)</f>
        <v>NO</v>
      </c>
      <c r="J1536" t="str">
        <f>VLOOKUP(A1536,'Medical Examinations'!A$1:J3871,10,0)</f>
        <v>NormalWeight</v>
      </c>
      <c r="K1536" t="str">
        <f>VLOOKUP(A1536,'Medical Examinations'!A$1:K3870,11,0)</f>
        <v>Normal</v>
      </c>
      <c r="L1536" t="str">
        <f>VLOOKUP(A1536,'Hospitalisation Details'!A$1:L3878,12,0)</f>
        <v>19-Nov-1989</v>
      </c>
      <c r="M1536">
        <f>VLOOKUP(A1536,'Hospitalisation Details'!A$1:F3879,6,0)</f>
        <v>6653.79</v>
      </c>
      <c r="N1536" s="15" t="str">
        <f>VLOOKUP(A1536,'Hospitalisation Details'!A$1:G3878,7,0)</f>
        <v>tier - 2</v>
      </c>
      <c r="O1536" s="15" t="str">
        <f>VLOOKUP(A1536,'Hospitalisation Details'!A$1:H3879,8,0)</f>
        <v>tier - 1</v>
      </c>
      <c r="P1536" t="str">
        <f>VLOOKUP(A1536,'Hospitalisation Details'!A$1:I3879,9,0)</f>
        <v>R1013</v>
      </c>
      <c r="Q1536" s="15">
        <f>VLOOKUP(A1536,'Hospitalisation Details'!A$1:M3879,13,0)</f>
        <v>33</v>
      </c>
    </row>
    <row r="1537" spans="1:17" ht="15" x14ac:dyDescent="0.25">
      <c r="A1537" s="1" t="s">
        <v>835</v>
      </c>
      <c r="B1537" t="str">
        <f>VLOOKUP(A1537,'Customer Names'!A$1:D3872,4,0)</f>
        <v>Jaskiewicz</v>
      </c>
      <c r="C1537">
        <f>VLOOKUP(A1537,'Medical Examinations'!A$1:B3872,2,0)</f>
        <v>21.12</v>
      </c>
      <c r="D1537">
        <f>VLOOKUP(A1537,'Medical Examinations'!A$1:C3873,3,0)</f>
        <v>4.99</v>
      </c>
      <c r="E1537" s="15" t="str">
        <f>VLOOKUP(A1537,'Medical Examinations'!A$1:D3872,4,0)</f>
        <v>NO</v>
      </c>
      <c r="F1537" s="15" t="str">
        <f>VLOOKUP(A1537,'Medical Examinations'!A$1:E3872,5,0)</f>
        <v>NO</v>
      </c>
      <c r="G1537" s="15" t="str">
        <f>VLOOKUP(A1537,'Medical Examinations'!A$1:F3872,6,0)</f>
        <v>NO</v>
      </c>
      <c r="H1537" s="15">
        <f>VLOOKUP(A1537,'Medical Examinations'!A$1:G3872,7,0)</f>
        <v>1</v>
      </c>
      <c r="I1537" t="str">
        <f>VLOOKUP(A1537,'Medical Examinations'!A$1:H3871,8,0)</f>
        <v>NO</v>
      </c>
      <c r="J1537" t="str">
        <f>VLOOKUP(A1537,'Medical Examinations'!A$1:J3872,10,0)</f>
        <v>UnderWeight</v>
      </c>
      <c r="K1537" t="str">
        <f>VLOOKUP(A1537,'Medical Examinations'!A$1:K3871,11,0)</f>
        <v>Normal</v>
      </c>
      <c r="L1537" t="str">
        <f>VLOOKUP(A1537,'Hospitalisation Details'!A$1:L3879,12,0)</f>
        <v>1-Jul-1984</v>
      </c>
      <c r="M1537">
        <f>VLOOKUP(A1537,'Hospitalisation Details'!A$1:F3880,6,0)</f>
        <v>6652.53</v>
      </c>
      <c r="N1537" s="15" t="str">
        <f>VLOOKUP(A1537,'Hospitalisation Details'!A$1:G3879,7,0)</f>
        <v>tier - 3</v>
      </c>
      <c r="O1537" s="15" t="str">
        <f>VLOOKUP(A1537,'Hospitalisation Details'!A$1:H3880,8,0)</f>
        <v>tier - 2</v>
      </c>
      <c r="P1537" t="str">
        <f>VLOOKUP(A1537,'Hospitalisation Details'!A$1:I3880,9,0)</f>
        <v>R1013</v>
      </c>
      <c r="Q1537" s="15">
        <f>VLOOKUP(A1537,'Hospitalisation Details'!A$1:M3880,13,0)</f>
        <v>38</v>
      </c>
    </row>
    <row r="1538" spans="1:17" ht="15" x14ac:dyDescent="0.25">
      <c r="A1538" s="1" t="s">
        <v>834</v>
      </c>
      <c r="B1538" t="str">
        <f>VLOOKUP(A1538,'Customer Names'!A$1:D3873,4,0)</f>
        <v>Deppen</v>
      </c>
      <c r="C1538">
        <f>VLOOKUP(A1538,'Medical Examinations'!A$1:B3873,2,0)</f>
        <v>18.48</v>
      </c>
      <c r="D1538">
        <f>VLOOKUP(A1538,'Medical Examinations'!A$1:C3874,3,0)</f>
        <v>10.84</v>
      </c>
      <c r="E1538" s="15" t="str">
        <f>VLOOKUP(A1538,'Medical Examinations'!A$1:D3873,4,0)</f>
        <v>Yes</v>
      </c>
      <c r="F1538" s="15" t="str">
        <f>VLOOKUP(A1538,'Medical Examinations'!A$1:E3873,5,0)</f>
        <v>NO</v>
      </c>
      <c r="G1538" s="15" t="str">
        <f>VLOOKUP(A1538,'Medical Examinations'!A$1:F3873,6,0)</f>
        <v>NO</v>
      </c>
      <c r="H1538" s="15">
        <f>VLOOKUP(A1538,'Medical Examinations'!A$1:G3873,7,0)</f>
        <v>2</v>
      </c>
      <c r="I1538" t="str">
        <f>VLOOKUP(A1538,'Medical Examinations'!A$1:H3872,8,0)</f>
        <v>NO</v>
      </c>
      <c r="J1538" t="str">
        <f>VLOOKUP(A1538,'Medical Examinations'!A$1:J3873,10,0)</f>
        <v>UnderWeight</v>
      </c>
      <c r="K1538" t="str">
        <f>VLOOKUP(A1538,'Medical Examinations'!A$1:K3872,11,0)</f>
        <v>Diabetes</v>
      </c>
      <c r="L1538" t="str">
        <f>VLOOKUP(A1538,'Hospitalisation Details'!A$1:L3880,12,0)</f>
        <v>8-Nov-1970</v>
      </c>
      <c r="M1538">
        <f>VLOOKUP(A1538,'Hospitalisation Details'!A$1:F3881,6,0)</f>
        <v>6651.26</v>
      </c>
      <c r="N1538" s="15" t="str">
        <f>VLOOKUP(A1538,'Hospitalisation Details'!A$1:G3880,7,0)</f>
        <v>tier - 2</v>
      </c>
      <c r="O1538" s="15" t="str">
        <f>VLOOKUP(A1538,'Hospitalisation Details'!A$1:H3881,8,0)</f>
        <v>tier - 3</v>
      </c>
      <c r="P1538" t="str">
        <f>VLOOKUP(A1538,'Hospitalisation Details'!A$1:I3881,9,0)</f>
        <v>R1013</v>
      </c>
      <c r="Q1538" s="15">
        <f>VLOOKUP(A1538,'Hospitalisation Details'!A$1:M3881,13,0)</f>
        <v>52</v>
      </c>
    </row>
    <row r="1539" spans="1:17" ht="15" x14ac:dyDescent="0.25">
      <c r="A1539" s="1" t="s">
        <v>833</v>
      </c>
      <c r="B1539" t="str">
        <f>VLOOKUP(A1539,'Customer Names'!A$1:D3874,4,0)</f>
        <v>Hine</v>
      </c>
      <c r="C1539">
        <f>VLOOKUP(A1539,'Medical Examinations'!A$1:B3874,2,0)</f>
        <v>16.815000000000001</v>
      </c>
      <c r="D1539">
        <f>VLOOKUP(A1539,'Medical Examinations'!A$1:C3875,3,0)</f>
        <v>5.63</v>
      </c>
      <c r="E1539" s="15" t="str">
        <f>VLOOKUP(A1539,'Medical Examinations'!A$1:D3874,4,0)</f>
        <v>NO</v>
      </c>
      <c r="F1539" s="15" t="str">
        <f>VLOOKUP(A1539,'Medical Examinations'!A$1:E3874,5,0)</f>
        <v>NO</v>
      </c>
      <c r="G1539" s="15" t="str">
        <f>VLOOKUP(A1539,'Medical Examinations'!A$1:F3874,6,0)</f>
        <v>NO</v>
      </c>
      <c r="H1539" s="15">
        <f>VLOOKUP(A1539,'Medical Examinations'!A$1:G3874,7,0)</f>
        <v>1</v>
      </c>
      <c r="I1539" t="str">
        <f>VLOOKUP(A1539,'Medical Examinations'!A$1:H3873,8,0)</f>
        <v>NO</v>
      </c>
      <c r="J1539" t="str">
        <f>VLOOKUP(A1539,'Medical Examinations'!A$1:J3874,10,0)</f>
        <v>Over Weight</v>
      </c>
      <c r="K1539" t="str">
        <f>VLOOKUP(A1539,'Medical Examinations'!A$1:K3873,11,0)</f>
        <v>Normal</v>
      </c>
      <c r="L1539" t="str">
        <f>VLOOKUP(A1539,'Hospitalisation Details'!A$1:L3881,12,0)</f>
        <v>8-Dec-1984</v>
      </c>
      <c r="M1539">
        <f>VLOOKUP(A1539,'Hospitalisation Details'!A$1:F3882,6,0)</f>
        <v>6640.54</v>
      </c>
      <c r="N1539" s="15" t="str">
        <f>VLOOKUP(A1539,'Hospitalisation Details'!A$1:G3881,7,0)</f>
        <v>tier - 2</v>
      </c>
      <c r="O1539" s="15" t="str">
        <f>VLOOKUP(A1539,'Hospitalisation Details'!A$1:H3882,8,0)</f>
        <v>tier - 3</v>
      </c>
      <c r="P1539" t="str">
        <f>VLOOKUP(A1539,'Hospitalisation Details'!A$1:I3882,9,0)</f>
        <v>R1019</v>
      </c>
      <c r="Q1539" s="15">
        <f>VLOOKUP(A1539,'Hospitalisation Details'!A$1:M3882,13,0)</f>
        <v>38</v>
      </c>
    </row>
    <row r="1540" spans="1:17" ht="15" x14ac:dyDescent="0.25">
      <c r="A1540" s="1" t="s">
        <v>832</v>
      </c>
      <c r="B1540" t="str">
        <f>VLOOKUP(A1540,'Customer Names'!A$1:D3875,4,0)</f>
        <v>Mathews</v>
      </c>
      <c r="C1540">
        <f>VLOOKUP(A1540,'Medical Examinations'!A$1:B3875,2,0)</f>
        <v>26.72</v>
      </c>
      <c r="D1540">
        <f>VLOOKUP(A1540,'Medical Examinations'!A$1:C3876,3,0)</f>
        <v>4.1399999999999997</v>
      </c>
      <c r="E1540" s="15" t="str">
        <f>VLOOKUP(A1540,'Medical Examinations'!A$1:D3875,4,0)</f>
        <v>NO</v>
      </c>
      <c r="F1540" s="15" t="str">
        <f>VLOOKUP(A1540,'Medical Examinations'!A$1:E3875,5,0)</f>
        <v>NO</v>
      </c>
      <c r="G1540" s="15" t="str">
        <f>VLOOKUP(A1540,'Medical Examinations'!A$1:F3875,6,0)</f>
        <v>NO</v>
      </c>
      <c r="H1540" s="15">
        <f>VLOOKUP(A1540,'Medical Examinations'!A$1:G3875,7,0)</f>
        <v>0</v>
      </c>
      <c r="I1540" t="str">
        <f>VLOOKUP(A1540,'Medical Examinations'!A$1:H3874,8,0)</f>
        <v>NO</v>
      </c>
      <c r="J1540" t="str">
        <f>VLOOKUP(A1540,'Medical Examinations'!A$1:J3875,10,0)</f>
        <v>Obesity</v>
      </c>
      <c r="K1540" t="str">
        <f>VLOOKUP(A1540,'Medical Examinations'!A$1:K3874,11,0)</f>
        <v>Normal</v>
      </c>
      <c r="L1540" t="str">
        <f>VLOOKUP(A1540,'Hospitalisation Details'!A$1:L3882,12,0)</f>
        <v>6-Jun-1990</v>
      </c>
      <c r="M1540">
        <f>VLOOKUP(A1540,'Hospitalisation Details'!A$1:F3883,6,0)</f>
        <v>6639.3</v>
      </c>
      <c r="N1540" s="15" t="str">
        <f>VLOOKUP(A1540,'Hospitalisation Details'!A$1:G3882,7,0)</f>
        <v>tier - 2</v>
      </c>
      <c r="O1540" s="15" t="str">
        <f>VLOOKUP(A1540,'Hospitalisation Details'!A$1:H3883,8,0)</f>
        <v>tier - 2</v>
      </c>
      <c r="P1540" t="str">
        <f>VLOOKUP(A1540,'Hospitalisation Details'!A$1:I3883,9,0)</f>
        <v>R1021</v>
      </c>
      <c r="Q1540" s="15">
        <f>VLOOKUP(A1540,'Hospitalisation Details'!A$1:M3883,13,0)</f>
        <v>33</v>
      </c>
    </row>
    <row r="1541" spans="1:17" ht="15" x14ac:dyDescent="0.25">
      <c r="A1541" s="1" t="s">
        <v>831</v>
      </c>
      <c r="B1541" t="str">
        <f>VLOOKUP(A1541,'Customer Names'!A$1:D3876,4,0)</f>
        <v>Yabu</v>
      </c>
      <c r="C1541">
        <f>VLOOKUP(A1541,'Medical Examinations'!A$1:B3876,2,0)</f>
        <v>41.42</v>
      </c>
      <c r="D1541">
        <f>VLOOKUP(A1541,'Medical Examinations'!A$1:C3877,3,0)</f>
        <v>5.17</v>
      </c>
      <c r="E1541" s="15" t="str">
        <f>VLOOKUP(A1541,'Medical Examinations'!A$1:D3876,4,0)</f>
        <v>NO</v>
      </c>
      <c r="F1541" s="15" t="str">
        <f>VLOOKUP(A1541,'Medical Examinations'!A$1:E3876,5,0)</f>
        <v>NO</v>
      </c>
      <c r="G1541" s="15" t="str">
        <f>VLOOKUP(A1541,'Medical Examinations'!A$1:F3876,6,0)</f>
        <v>Yes</v>
      </c>
      <c r="H1541" s="15">
        <f>VLOOKUP(A1541,'Medical Examinations'!A$1:G3876,7,0)</f>
        <v>1</v>
      </c>
      <c r="I1541" t="str">
        <f>VLOOKUP(A1541,'Medical Examinations'!A$1:H3875,8,0)</f>
        <v>NO</v>
      </c>
      <c r="J1541" t="str">
        <f>VLOOKUP(A1541,'Medical Examinations'!A$1:J3876,10,0)</f>
        <v>NormalWeight</v>
      </c>
      <c r="K1541" t="str">
        <f>VLOOKUP(A1541,'Medical Examinations'!A$1:K3875,11,0)</f>
        <v>Normal</v>
      </c>
      <c r="L1541" t="str">
        <f>VLOOKUP(A1541,'Hospitalisation Details'!A$1:L3883,12,0)</f>
        <v>4-Sep-2003</v>
      </c>
      <c r="M1541">
        <f>VLOOKUP(A1541,'Hospitalisation Details'!A$1:F3884,6,0)</f>
        <v>6638.16</v>
      </c>
      <c r="N1541" s="15" t="str">
        <f>VLOOKUP(A1541,'Hospitalisation Details'!A$1:G3883,7,0)</f>
        <v>tier - 2</v>
      </c>
      <c r="O1541" s="15" t="str">
        <f>VLOOKUP(A1541,'Hospitalisation Details'!A$1:H3884,8,0)</f>
        <v>tier - 1</v>
      </c>
      <c r="P1541" t="str">
        <f>VLOOKUP(A1541,'Hospitalisation Details'!A$1:I3884,9,0)</f>
        <v>R1012</v>
      </c>
      <c r="Q1541" s="15">
        <f>VLOOKUP(A1541,'Hospitalisation Details'!A$1:M3884,13,0)</f>
        <v>19</v>
      </c>
    </row>
    <row r="1542" spans="1:17" ht="15" x14ac:dyDescent="0.25">
      <c r="A1542" s="1" t="s">
        <v>830</v>
      </c>
      <c r="B1542" t="str">
        <f>VLOOKUP(A1542,'Customer Names'!A$1:D3877,4,0)</f>
        <v>Strang</v>
      </c>
      <c r="C1542">
        <f>VLOOKUP(A1542,'Medical Examinations'!A$1:B3877,2,0)</f>
        <v>20.69</v>
      </c>
      <c r="D1542">
        <f>VLOOKUP(A1542,'Medical Examinations'!A$1:C3878,3,0)</f>
        <v>6.93</v>
      </c>
      <c r="E1542" s="15" t="str">
        <f>VLOOKUP(A1542,'Medical Examinations'!A$1:D3877,4,0)</f>
        <v>NO</v>
      </c>
      <c r="F1542" s="15" t="str">
        <f>VLOOKUP(A1542,'Medical Examinations'!A$1:E3877,5,0)</f>
        <v>NO</v>
      </c>
      <c r="G1542" s="15" t="str">
        <f>VLOOKUP(A1542,'Medical Examinations'!A$1:F3877,6,0)</f>
        <v>NO</v>
      </c>
      <c r="H1542" s="15">
        <f>VLOOKUP(A1542,'Medical Examinations'!A$1:G3877,7,0)</f>
        <v>2</v>
      </c>
      <c r="I1542" t="str">
        <f>VLOOKUP(A1542,'Medical Examinations'!A$1:H3876,8,0)</f>
        <v>NO</v>
      </c>
      <c r="J1542" t="str">
        <f>VLOOKUP(A1542,'Medical Examinations'!A$1:J3877,10,0)</f>
        <v>Obesity</v>
      </c>
      <c r="K1542" t="str">
        <f>VLOOKUP(A1542,'Medical Examinations'!A$1:K3876,11,0)</f>
        <v>Diabetes</v>
      </c>
      <c r="L1542" t="str">
        <f>VLOOKUP(A1542,'Hospitalisation Details'!A$1:L3884,12,0)</f>
        <v>29-Aug-1973</v>
      </c>
      <c r="M1542">
        <f>VLOOKUP(A1542,'Hospitalisation Details'!A$1:F3885,6,0)</f>
        <v>6630.31</v>
      </c>
      <c r="N1542" s="15" t="str">
        <f>VLOOKUP(A1542,'Hospitalisation Details'!A$1:G3884,7,0)</f>
        <v>tier - 2</v>
      </c>
      <c r="O1542" s="15" t="str">
        <f>VLOOKUP(A1542,'Hospitalisation Details'!A$1:H3885,8,0)</f>
        <v>tier - 1</v>
      </c>
      <c r="P1542" t="str">
        <f>VLOOKUP(A1542,'Hospitalisation Details'!A$1:I3885,9,0)</f>
        <v>R1013</v>
      </c>
      <c r="Q1542" s="15">
        <f>VLOOKUP(A1542,'Hospitalisation Details'!A$1:M3885,13,0)</f>
        <v>49</v>
      </c>
    </row>
    <row r="1543" spans="1:17" ht="15" x14ac:dyDescent="0.25">
      <c r="A1543" s="1" t="s">
        <v>829</v>
      </c>
      <c r="B1543" t="str">
        <f>VLOOKUP(A1543,'Customer Names'!A$1:D3878,4,0)</f>
        <v>Frank</v>
      </c>
      <c r="C1543">
        <f>VLOOKUP(A1543,'Medical Examinations'!A$1:B3878,2,0)</f>
        <v>41.23</v>
      </c>
      <c r="D1543">
        <f>VLOOKUP(A1543,'Medical Examinations'!A$1:C3879,3,0)</f>
        <v>4.24</v>
      </c>
      <c r="E1543" s="15" t="str">
        <f>VLOOKUP(A1543,'Medical Examinations'!A$1:D3878,4,0)</f>
        <v>NO</v>
      </c>
      <c r="F1543" s="15" t="str">
        <f>VLOOKUP(A1543,'Medical Examinations'!A$1:E3878,5,0)</f>
        <v>NO</v>
      </c>
      <c r="G1543" s="15" t="str">
        <f>VLOOKUP(A1543,'Medical Examinations'!A$1:F3878,6,0)</f>
        <v>NO</v>
      </c>
      <c r="H1543" s="15">
        <f>VLOOKUP(A1543,'Medical Examinations'!A$1:G3878,7,0)</f>
        <v>0</v>
      </c>
      <c r="I1543" t="str">
        <f>VLOOKUP(A1543,'Medical Examinations'!A$1:H3877,8,0)</f>
        <v>NO</v>
      </c>
      <c r="J1543" t="str">
        <f>VLOOKUP(A1543,'Medical Examinations'!A$1:J3878,10,0)</f>
        <v>Over Weight</v>
      </c>
      <c r="K1543" t="str">
        <f>VLOOKUP(A1543,'Medical Examinations'!A$1:K3877,11,0)</f>
        <v>Normal</v>
      </c>
      <c r="L1543" t="str">
        <f>VLOOKUP(A1543,'Hospitalisation Details'!A$1:L3885,12,0)</f>
        <v>28-Aug-1982</v>
      </c>
      <c r="M1543">
        <f>VLOOKUP(A1543,'Hospitalisation Details'!A$1:F3886,6,0)</f>
        <v>6610.11</v>
      </c>
      <c r="N1543" s="15" t="str">
        <f>VLOOKUP(A1543,'Hospitalisation Details'!A$1:G3885,7,0)</f>
        <v>tier - 3</v>
      </c>
      <c r="O1543" s="15" t="str">
        <f>VLOOKUP(A1543,'Hospitalisation Details'!A$1:H3886,8,0)</f>
        <v>tier - 2</v>
      </c>
      <c r="P1543" t="str">
        <f>VLOOKUP(A1543,'Hospitalisation Details'!A$1:I3886,9,0)</f>
        <v>R1015</v>
      </c>
      <c r="Q1543" s="15">
        <f>VLOOKUP(A1543,'Hospitalisation Details'!A$1:M3886,13,0)</f>
        <v>40</v>
      </c>
    </row>
    <row r="1544" spans="1:17" ht="15" x14ac:dyDescent="0.25">
      <c r="A1544" s="1" t="s">
        <v>828</v>
      </c>
      <c r="B1544" t="str">
        <f>VLOOKUP(A1544,'Customer Names'!A$1:D3879,4,0)</f>
        <v>Shanley</v>
      </c>
      <c r="C1544">
        <f>VLOOKUP(A1544,'Medical Examinations'!A$1:B3879,2,0)</f>
        <v>29.9</v>
      </c>
      <c r="D1544">
        <f>VLOOKUP(A1544,'Medical Examinations'!A$1:C3880,3,0)</f>
        <v>5.91</v>
      </c>
      <c r="E1544" s="15" t="str">
        <f>VLOOKUP(A1544,'Medical Examinations'!A$1:D3879,4,0)</f>
        <v>NO</v>
      </c>
      <c r="F1544" s="15" t="str">
        <f>VLOOKUP(A1544,'Medical Examinations'!A$1:E3879,5,0)</f>
        <v>NO</v>
      </c>
      <c r="G1544" s="15" t="str">
        <f>VLOOKUP(A1544,'Medical Examinations'!A$1:F3879,6,0)</f>
        <v>NO</v>
      </c>
      <c r="H1544" s="15">
        <f>VLOOKUP(A1544,'Medical Examinations'!A$1:G3879,7,0)</f>
        <v>0</v>
      </c>
      <c r="I1544" t="str">
        <f>VLOOKUP(A1544,'Medical Examinations'!A$1:H3878,8,0)</f>
        <v>NO</v>
      </c>
      <c r="J1544" t="str">
        <f>VLOOKUP(A1544,'Medical Examinations'!A$1:J3879,10,0)</f>
        <v>Obesity</v>
      </c>
      <c r="K1544" t="str">
        <f>VLOOKUP(A1544,'Medical Examinations'!A$1:K3878,11,0)</f>
        <v>Pre-Diabetes</v>
      </c>
      <c r="L1544" t="str">
        <f>VLOOKUP(A1544,'Hospitalisation Details'!A$1:L3886,12,0)</f>
        <v>7-Nov-1982</v>
      </c>
      <c r="M1544">
        <f>VLOOKUP(A1544,'Hospitalisation Details'!A$1:F3887,6,0)</f>
        <v>6600.36</v>
      </c>
      <c r="N1544" s="15" t="str">
        <f>VLOOKUP(A1544,'Hospitalisation Details'!A$1:G3886,7,0)</f>
        <v>tier - 2</v>
      </c>
      <c r="O1544" s="15" t="str">
        <f>VLOOKUP(A1544,'Hospitalisation Details'!A$1:H3887,8,0)</f>
        <v>tier - 3</v>
      </c>
      <c r="P1544" t="str">
        <f>VLOOKUP(A1544,'Hospitalisation Details'!A$1:I3887,9,0)</f>
        <v>R1011</v>
      </c>
      <c r="Q1544" s="15">
        <f>VLOOKUP(A1544,'Hospitalisation Details'!A$1:M3887,13,0)</f>
        <v>40</v>
      </c>
    </row>
    <row r="1545" spans="1:17" ht="15" x14ac:dyDescent="0.25">
      <c r="A1545" s="1" t="s">
        <v>827</v>
      </c>
      <c r="B1545" t="str">
        <f>VLOOKUP(A1545,'Customer Names'!A$1:D3880,4,0)</f>
        <v>Mancebo Garcia</v>
      </c>
      <c r="C1545">
        <f>VLOOKUP(A1545,'Medical Examinations'!A$1:B3880,2,0)</f>
        <v>34.104999999999997</v>
      </c>
      <c r="D1545">
        <f>VLOOKUP(A1545,'Medical Examinations'!A$1:C3881,3,0)</f>
        <v>5.93</v>
      </c>
      <c r="E1545" s="15" t="str">
        <f>VLOOKUP(A1545,'Medical Examinations'!A$1:D3880,4,0)</f>
        <v>NO</v>
      </c>
      <c r="F1545" s="15" t="str">
        <f>VLOOKUP(A1545,'Medical Examinations'!A$1:E3880,5,0)</f>
        <v>NO</v>
      </c>
      <c r="G1545" s="15" t="str">
        <f>VLOOKUP(A1545,'Medical Examinations'!A$1:F3880,6,0)</f>
        <v>NO</v>
      </c>
      <c r="H1545" s="15">
        <f>VLOOKUP(A1545,'Medical Examinations'!A$1:G3880,7,0)</f>
        <v>0</v>
      </c>
      <c r="I1545" t="str">
        <f>VLOOKUP(A1545,'Medical Examinations'!A$1:H3879,8,0)</f>
        <v>NO</v>
      </c>
      <c r="J1545" t="str">
        <f>VLOOKUP(A1545,'Medical Examinations'!A$1:J3880,10,0)</f>
        <v>NormalWeight</v>
      </c>
      <c r="K1545" t="str">
        <f>VLOOKUP(A1545,'Medical Examinations'!A$1:K3879,11,0)</f>
        <v>Pre-Diabetes</v>
      </c>
      <c r="L1545" t="str">
        <f>VLOOKUP(A1545,'Hospitalisation Details'!A$1:L3887,12,0)</f>
        <v>29-Dec-1982</v>
      </c>
      <c r="M1545">
        <f>VLOOKUP(A1545,'Hospitalisation Details'!A$1:F3888,6,0)</f>
        <v>6600.21</v>
      </c>
      <c r="N1545" s="15" t="str">
        <f>VLOOKUP(A1545,'Hospitalisation Details'!A$1:G3887,7,0)</f>
        <v>tier - 3</v>
      </c>
      <c r="O1545" s="15" t="str">
        <f>VLOOKUP(A1545,'Hospitalisation Details'!A$1:H3888,8,0)</f>
        <v>tier - 2</v>
      </c>
      <c r="P1545" t="str">
        <f>VLOOKUP(A1545,'Hospitalisation Details'!A$1:I3888,9,0)</f>
        <v>R1016</v>
      </c>
      <c r="Q1545" s="15">
        <f>VLOOKUP(A1545,'Hospitalisation Details'!A$1:M3888,13,0)</f>
        <v>40</v>
      </c>
    </row>
    <row r="1546" spans="1:17" ht="15" x14ac:dyDescent="0.25">
      <c r="A1546" s="1" t="s">
        <v>826</v>
      </c>
      <c r="B1546" t="str">
        <f>VLOOKUP(A1546,'Customer Names'!A$1:D3881,4,0)</f>
        <v>Keehan</v>
      </c>
      <c r="C1546">
        <f>VLOOKUP(A1546,'Medical Examinations'!A$1:B3881,2,0)</f>
        <v>24.97</v>
      </c>
      <c r="D1546">
        <f>VLOOKUP(A1546,'Medical Examinations'!A$1:C3882,3,0)</f>
        <v>5.66</v>
      </c>
      <c r="E1546" s="15" t="str">
        <f>VLOOKUP(A1546,'Medical Examinations'!A$1:D3881,4,0)</f>
        <v>NO</v>
      </c>
      <c r="F1546" s="15" t="str">
        <f>VLOOKUP(A1546,'Medical Examinations'!A$1:E3881,5,0)</f>
        <v>NO</v>
      </c>
      <c r="G1546" s="15" t="str">
        <f>VLOOKUP(A1546,'Medical Examinations'!A$1:F3881,6,0)</f>
        <v>NO</v>
      </c>
      <c r="H1546" s="15">
        <f>VLOOKUP(A1546,'Medical Examinations'!A$1:G3881,7,0)</f>
        <v>0</v>
      </c>
      <c r="I1546" t="str">
        <f>VLOOKUP(A1546,'Medical Examinations'!A$1:H3880,8,0)</f>
        <v>NO</v>
      </c>
      <c r="J1546" t="str">
        <f>VLOOKUP(A1546,'Medical Examinations'!A$1:J3881,10,0)</f>
        <v>Obesity</v>
      </c>
      <c r="K1546" t="str">
        <f>VLOOKUP(A1546,'Medical Examinations'!A$1:K3880,11,0)</f>
        <v>Normal</v>
      </c>
      <c r="L1546" t="str">
        <f>VLOOKUP(A1546,'Hospitalisation Details'!A$1:L3888,12,0)</f>
        <v>22-Nov-1982</v>
      </c>
      <c r="M1546">
        <f>VLOOKUP(A1546,'Hospitalisation Details'!A$1:F3889,6,0)</f>
        <v>6593.51</v>
      </c>
      <c r="N1546" s="15" t="str">
        <f>VLOOKUP(A1546,'Hospitalisation Details'!A$1:G3888,7,0)</f>
        <v>tier - 2</v>
      </c>
      <c r="O1546" s="15" t="str">
        <f>VLOOKUP(A1546,'Hospitalisation Details'!A$1:H3889,8,0)</f>
        <v>tier - 1</v>
      </c>
      <c r="P1546" t="str">
        <f>VLOOKUP(A1546,'Hospitalisation Details'!A$1:I3889,9,0)</f>
        <v>R1013</v>
      </c>
      <c r="Q1546" s="15">
        <f>VLOOKUP(A1546,'Hospitalisation Details'!A$1:M3889,13,0)</f>
        <v>40</v>
      </c>
    </row>
    <row r="1547" spans="1:17" ht="15" x14ac:dyDescent="0.25">
      <c r="A1547" s="1" t="s">
        <v>825</v>
      </c>
      <c r="B1547" t="str">
        <f>VLOOKUP(A1547,'Customer Names'!A$1:D3882,4,0)</f>
        <v>Mahaney</v>
      </c>
      <c r="C1547">
        <f>VLOOKUP(A1547,'Medical Examinations'!A$1:B3882,2,0)</f>
        <v>34.799999999999997</v>
      </c>
      <c r="D1547">
        <f>VLOOKUP(A1547,'Medical Examinations'!A$1:C3883,3,0)</f>
        <v>4.1900000000000004</v>
      </c>
      <c r="E1547" s="15" t="str">
        <f>VLOOKUP(A1547,'Medical Examinations'!A$1:D3882,4,0)</f>
        <v>NO</v>
      </c>
      <c r="F1547" s="15" t="str">
        <f>VLOOKUP(A1547,'Medical Examinations'!A$1:E3882,5,0)</f>
        <v>NO</v>
      </c>
      <c r="G1547" s="15" t="str">
        <f>VLOOKUP(A1547,'Medical Examinations'!A$1:F3882,6,0)</f>
        <v>NO</v>
      </c>
      <c r="H1547" s="15">
        <f>VLOOKUP(A1547,'Medical Examinations'!A$1:G3882,7,0)</f>
        <v>1</v>
      </c>
      <c r="I1547" t="str">
        <f>VLOOKUP(A1547,'Medical Examinations'!A$1:H3881,8,0)</f>
        <v>NO</v>
      </c>
      <c r="J1547" t="str">
        <f>VLOOKUP(A1547,'Medical Examinations'!A$1:J3882,10,0)</f>
        <v>Obesity</v>
      </c>
      <c r="K1547" t="str">
        <f>VLOOKUP(A1547,'Medical Examinations'!A$1:K3881,11,0)</f>
        <v>Normal</v>
      </c>
      <c r="L1547" t="str">
        <f>VLOOKUP(A1547,'Hospitalisation Details'!A$1:L3889,12,0)</f>
        <v>5-Oct-1984</v>
      </c>
      <c r="M1547">
        <f>VLOOKUP(A1547,'Hospitalisation Details'!A$1:F3890,6,0)</f>
        <v>6571.54</v>
      </c>
      <c r="N1547" s="15" t="str">
        <f>VLOOKUP(A1547,'Hospitalisation Details'!A$1:G3889,7,0)</f>
        <v>tier - 2</v>
      </c>
      <c r="O1547" s="15" t="str">
        <f>VLOOKUP(A1547,'Hospitalisation Details'!A$1:H3890,8,0)</f>
        <v>tier - 3</v>
      </c>
      <c r="P1547" t="str">
        <f>VLOOKUP(A1547,'Hospitalisation Details'!A$1:I3890,9,0)</f>
        <v>R1011</v>
      </c>
      <c r="Q1547" s="15">
        <f>VLOOKUP(A1547,'Hospitalisation Details'!A$1:M3890,13,0)</f>
        <v>38</v>
      </c>
    </row>
    <row r="1548" spans="1:17" ht="15" x14ac:dyDescent="0.25">
      <c r="A1548" s="1" t="s">
        <v>824</v>
      </c>
      <c r="B1548" t="str">
        <f>VLOOKUP(A1548,'Customer Names'!A$1:D3883,4,0)</f>
        <v>Nolan</v>
      </c>
      <c r="C1548">
        <f>VLOOKUP(A1548,'Medical Examinations'!A$1:B3883,2,0)</f>
        <v>32.965000000000003</v>
      </c>
      <c r="D1548">
        <f>VLOOKUP(A1548,'Medical Examinations'!A$1:C3884,3,0)</f>
        <v>9.2100000000000009</v>
      </c>
      <c r="E1548" s="15" t="str">
        <f>VLOOKUP(A1548,'Medical Examinations'!A$1:D3883,4,0)</f>
        <v>Yes</v>
      </c>
      <c r="F1548" s="15" t="str">
        <f>VLOOKUP(A1548,'Medical Examinations'!A$1:E3883,5,0)</f>
        <v>NO</v>
      </c>
      <c r="G1548" s="15" t="str">
        <f>VLOOKUP(A1548,'Medical Examinations'!A$1:F3883,6,0)</f>
        <v>NO</v>
      </c>
      <c r="H1548" s="15">
        <f>VLOOKUP(A1548,'Medical Examinations'!A$1:G3883,7,0)</f>
        <v>0</v>
      </c>
      <c r="I1548" t="str">
        <f>VLOOKUP(A1548,'Medical Examinations'!A$1:H3882,8,0)</f>
        <v>NO</v>
      </c>
      <c r="J1548" t="str">
        <f>VLOOKUP(A1548,'Medical Examinations'!A$1:J3883,10,0)</f>
        <v>Over Weight</v>
      </c>
      <c r="K1548" t="str">
        <f>VLOOKUP(A1548,'Medical Examinations'!A$1:K3882,11,0)</f>
        <v>Diabetes</v>
      </c>
      <c r="L1548" t="str">
        <f>VLOOKUP(A1548,'Hospitalisation Details'!A$1:L3890,12,0)</f>
        <v>20-Jul-1981</v>
      </c>
      <c r="M1548">
        <f>VLOOKUP(A1548,'Hospitalisation Details'!A$1:F3891,6,0)</f>
        <v>6571.02</v>
      </c>
      <c r="N1548" s="15" t="str">
        <f>VLOOKUP(A1548,'Hospitalisation Details'!A$1:G3890,7,0)</f>
        <v>tier - 2</v>
      </c>
      <c r="O1548" s="15" t="str">
        <f>VLOOKUP(A1548,'Hospitalisation Details'!A$1:H3891,8,0)</f>
        <v>tier - 1</v>
      </c>
      <c r="P1548" t="str">
        <f>VLOOKUP(A1548,'Hospitalisation Details'!A$1:I3891,9,0)</f>
        <v>R1012</v>
      </c>
      <c r="Q1548" s="15">
        <f>VLOOKUP(A1548,'Hospitalisation Details'!A$1:M3891,13,0)</f>
        <v>41</v>
      </c>
    </row>
    <row r="1549" spans="1:17" ht="15" x14ac:dyDescent="0.25">
      <c r="A1549" s="1" t="s">
        <v>823</v>
      </c>
      <c r="B1549" t="str">
        <f>VLOOKUP(A1549,'Customer Names'!A$1:D3884,4,0)</f>
        <v>Sobrino</v>
      </c>
      <c r="C1549">
        <f>VLOOKUP(A1549,'Medical Examinations'!A$1:B3884,2,0)</f>
        <v>27.265000000000001</v>
      </c>
      <c r="D1549">
        <f>VLOOKUP(A1549,'Medical Examinations'!A$1:C3885,3,0)</f>
        <v>5.51</v>
      </c>
      <c r="E1549" s="15" t="str">
        <f>VLOOKUP(A1549,'Medical Examinations'!A$1:D3884,4,0)</f>
        <v>NO</v>
      </c>
      <c r="F1549" s="15" t="str">
        <f>VLOOKUP(A1549,'Medical Examinations'!A$1:E3884,5,0)</f>
        <v>NO</v>
      </c>
      <c r="G1549" s="15" t="str">
        <f>VLOOKUP(A1549,'Medical Examinations'!A$1:F3884,6,0)</f>
        <v>NO</v>
      </c>
      <c r="H1549" s="15">
        <f>VLOOKUP(A1549,'Medical Examinations'!A$1:G3884,7,0)</f>
        <v>1</v>
      </c>
      <c r="I1549" t="str">
        <f>VLOOKUP(A1549,'Medical Examinations'!A$1:H3883,8,0)</f>
        <v>NO</v>
      </c>
      <c r="J1549" t="str">
        <f>VLOOKUP(A1549,'Medical Examinations'!A$1:J3884,10,0)</f>
        <v>UnderWeight</v>
      </c>
      <c r="K1549" t="str">
        <f>VLOOKUP(A1549,'Medical Examinations'!A$1:K3883,11,0)</f>
        <v>Normal</v>
      </c>
      <c r="L1549" t="str">
        <f>VLOOKUP(A1549,'Hospitalisation Details'!A$1:L3891,12,0)</f>
        <v>20-Sep-1984</v>
      </c>
      <c r="M1549">
        <f>VLOOKUP(A1549,'Hospitalisation Details'!A$1:F3892,6,0)</f>
        <v>6555.07</v>
      </c>
      <c r="N1549" s="15" t="str">
        <f>VLOOKUP(A1549,'Hospitalisation Details'!A$1:G3891,7,0)</f>
        <v>tier - 2</v>
      </c>
      <c r="O1549" s="15" t="str">
        <f>VLOOKUP(A1549,'Hospitalisation Details'!A$1:H3892,8,0)</f>
        <v>tier - 2</v>
      </c>
      <c r="P1549" t="str">
        <f>VLOOKUP(A1549,'Hospitalisation Details'!A$1:I3892,9,0)</f>
        <v>R1024</v>
      </c>
      <c r="Q1549" s="15">
        <f>VLOOKUP(A1549,'Hospitalisation Details'!A$1:M3892,13,0)</f>
        <v>38</v>
      </c>
    </row>
    <row r="1550" spans="1:17" ht="15" x14ac:dyDescent="0.25">
      <c r="A1550" s="1" t="s">
        <v>822</v>
      </c>
      <c r="B1550" t="str">
        <f>VLOOKUP(A1550,'Customer Names'!A$1:D3885,4,0)</f>
        <v>Gennaro</v>
      </c>
      <c r="C1550">
        <f>VLOOKUP(A1550,'Medical Examinations'!A$1:B3885,2,0)</f>
        <v>17.059999999999999</v>
      </c>
      <c r="D1550">
        <f>VLOOKUP(A1550,'Medical Examinations'!A$1:C3886,3,0)</f>
        <v>8.5</v>
      </c>
      <c r="E1550" s="15" t="str">
        <f>VLOOKUP(A1550,'Medical Examinations'!A$1:D3885,4,0)</f>
        <v>NO</v>
      </c>
      <c r="F1550" s="15" t="str">
        <f>VLOOKUP(A1550,'Medical Examinations'!A$1:E3885,5,0)</f>
        <v>NO</v>
      </c>
      <c r="G1550" s="15" t="str">
        <f>VLOOKUP(A1550,'Medical Examinations'!A$1:F3885,6,0)</f>
        <v>NO</v>
      </c>
      <c r="H1550" s="15">
        <f>VLOOKUP(A1550,'Medical Examinations'!A$1:G3885,7,0)</f>
        <v>0</v>
      </c>
      <c r="I1550" t="str">
        <f>VLOOKUP(A1550,'Medical Examinations'!A$1:H3884,8,0)</f>
        <v>NO</v>
      </c>
      <c r="J1550" t="str">
        <f>VLOOKUP(A1550,'Medical Examinations'!A$1:J3885,10,0)</f>
        <v>Obesity</v>
      </c>
      <c r="K1550" t="str">
        <f>VLOOKUP(A1550,'Medical Examinations'!A$1:K3884,11,0)</f>
        <v>Diabetes</v>
      </c>
      <c r="L1550" t="str">
        <f>VLOOKUP(A1550,'Hospitalisation Details'!A$1:L3892,12,0)</f>
        <v>11-Dec-1968</v>
      </c>
      <c r="M1550">
        <f>VLOOKUP(A1550,'Hospitalisation Details'!A$1:F3893,6,0)</f>
        <v>6552.01</v>
      </c>
      <c r="N1550" s="15" t="str">
        <f>VLOOKUP(A1550,'Hospitalisation Details'!A$1:G3892,7,0)</f>
        <v>tier - 3</v>
      </c>
      <c r="O1550" s="15" t="str">
        <f>VLOOKUP(A1550,'Hospitalisation Details'!A$1:H3893,8,0)</f>
        <v>tier - 2</v>
      </c>
      <c r="P1550" t="str">
        <f>VLOOKUP(A1550,'Hospitalisation Details'!A$1:I3893,9,0)</f>
        <v>R1013</v>
      </c>
      <c r="Q1550" s="15">
        <f>VLOOKUP(A1550,'Hospitalisation Details'!A$1:M3893,13,0)</f>
        <v>54</v>
      </c>
    </row>
    <row r="1551" spans="1:17" ht="15" x14ac:dyDescent="0.25">
      <c r="A1551" s="1" t="s">
        <v>821</v>
      </c>
      <c r="B1551" t="str">
        <f>VLOOKUP(A1551,'Customer Names'!A$1:D3886,4,0)</f>
        <v>Mayer</v>
      </c>
      <c r="C1551">
        <f>VLOOKUP(A1551,'Medical Examinations'!A$1:B3886,2,0)</f>
        <v>36.29</v>
      </c>
      <c r="D1551">
        <f>VLOOKUP(A1551,'Medical Examinations'!A$1:C3887,3,0)</f>
        <v>6.23</v>
      </c>
      <c r="E1551" s="15" t="str">
        <f>VLOOKUP(A1551,'Medical Examinations'!A$1:D3886,4,0)</f>
        <v>NO</v>
      </c>
      <c r="F1551" s="15" t="str">
        <f>VLOOKUP(A1551,'Medical Examinations'!A$1:E3886,5,0)</f>
        <v>NO</v>
      </c>
      <c r="G1551" s="15" t="str">
        <f>VLOOKUP(A1551,'Medical Examinations'!A$1:F3886,6,0)</f>
        <v>NO</v>
      </c>
      <c r="H1551" s="15">
        <f>VLOOKUP(A1551,'Medical Examinations'!A$1:G3886,7,0)</f>
        <v>0</v>
      </c>
      <c r="I1551" t="str">
        <f>VLOOKUP(A1551,'Medical Examinations'!A$1:H3885,8,0)</f>
        <v>NO</v>
      </c>
      <c r="J1551" t="str">
        <f>VLOOKUP(A1551,'Medical Examinations'!A$1:J3886,10,0)</f>
        <v>Over Weight</v>
      </c>
      <c r="K1551" t="str">
        <f>VLOOKUP(A1551,'Medical Examinations'!A$1:K3885,11,0)</f>
        <v>Pre-Diabetes</v>
      </c>
      <c r="L1551" t="str">
        <f>VLOOKUP(A1551,'Hospitalisation Details'!A$1:L3893,12,0)</f>
        <v>6-Aug-1989</v>
      </c>
      <c r="M1551">
        <f>VLOOKUP(A1551,'Hospitalisation Details'!A$1:F3894,6,0)</f>
        <v>6551.75</v>
      </c>
      <c r="N1551" s="15" t="str">
        <f>VLOOKUP(A1551,'Hospitalisation Details'!A$1:G3893,7,0)</f>
        <v>tier - 2</v>
      </c>
      <c r="O1551" s="15" t="str">
        <f>VLOOKUP(A1551,'Hospitalisation Details'!A$1:H3894,8,0)</f>
        <v>tier - 2</v>
      </c>
      <c r="P1551" t="str">
        <f>VLOOKUP(A1551,'Hospitalisation Details'!A$1:I3894,9,0)</f>
        <v>R1024</v>
      </c>
      <c r="Q1551" s="15">
        <f>VLOOKUP(A1551,'Hospitalisation Details'!A$1:M3894,13,0)</f>
        <v>33</v>
      </c>
    </row>
    <row r="1552" spans="1:17" ht="15" x14ac:dyDescent="0.25">
      <c r="A1552" s="1" t="s">
        <v>820</v>
      </c>
      <c r="B1552" t="str">
        <f>VLOOKUP(A1552,'Customer Names'!A$1:D3887,4,0)</f>
        <v>Becker</v>
      </c>
      <c r="C1552">
        <f>VLOOKUP(A1552,'Medical Examinations'!A$1:B3887,2,0)</f>
        <v>28.594999999999999</v>
      </c>
      <c r="D1552">
        <f>VLOOKUP(A1552,'Medical Examinations'!A$1:C3888,3,0)</f>
        <v>8.5299999999999994</v>
      </c>
      <c r="E1552" s="15" t="str">
        <f>VLOOKUP(A1552,'Medical Examinations'!A$1:D3887,4,0)</f>
        <v>Yes</v>
      </c>
      <c r="F1552" s="15" t="str">
        <f>VLOOKUP(A1552,'Medical Examinations'!A$1:E3887,5,0)</f>
        <v>NO</v>
      </c>
      <c r="G1552" s="15" t="str">
        <f>VLOOKUP(A1552,'Medical Examinations'!A$1:F3887,6,0)</f>
        <v>NO</v>
      </c>
      <c r="H1552" s="15">
        <f>VLOOKUP(A1552,'Medical Examinations'!A$1:G3887,7,0)</f>
        <v>1</v>
      </c>
      <c r="I1552" t="str">
        <f>VLOOKUP(A1552,'Medical Examinations'!A$1:H3886,8,0)</f>
        <v>NO</v>
      </c>
      <c r="J1552" t="str">
        <f>VLOOKUP(A1552,'Medical Examinations'!A$1:J3887,10,0)</f>
        <v>UnderWeight</v>
      </c>
      <c r="K1552" t="str">
        <f>VLOOKUP(A1552,'Medical Examinations'!A$1:K3886,11,0)</f>
        <v>Diabetes</v>
      </c>
      <c r="L1552" t="str">
        <f>VLOOKUP(A1552,'Hospitalisation Details'!A$1:L3894,12,0)</f>
        <v>18-Dec-1986</v>
      </c>
      <c r="M1552">
        <f>VLOOKUP(A1552,'Hospitalisation Details'!A$1:F3895,6,0)</f>
        <v>6548.2</v>
      </c>
      <c r="N1552" s="15" t="str">
        <f>VLOOKUP(A1552,'Hospitalisation Details'!A$1:G3894,7,0)</f>
        <v>tier - 2</v>
      </c>
      <c r="O1552" s="15" t="str">
        <f>VLOOKUP(A1552,'Hospitalisation Details'!A$1:H3895,8,0)</f>
        <v>tier - 3</v>
      </c>
      <c r="P1552" t="str">
        <f>VLOOKUP(A1552,'Hospitalisation Details'!A$1:I3895,9,0)</f>
        <v>R1012</v>
      </c>
      <c r="Q1552" s="15">
        <f>VLOOKUP(A1552,'Hospitalisation Details'!A$1:M3895,13,0)</f>
        <v>36</v>
      </c>
    </row>
    <row r="1553" spans="1:17" ht="15" x14ac:dyDescent="0.25">
      <c r="A1553" s="1" t="s">
        <v>819</v>
      </c>
      <c r="B1553" t="str">
        <f>VLOOKUP(A1553,'Customer Names'!A$1:D3888,4,0)</f>
        <v>Moore</v>
      </c>
      <c r="C1553">
        <f>VLOOKUP(A1553,'Medical Examinations'!A$1:B3888,2,0)</f>
        <v>17.8</v>
      </c>
      <c r="D1553">
        <f>VLOOKUP(A1553,'Medical Examinations'!A$1:C3889,3,0)</f>
        <v>5.75</v>
      </c>
      <c r="E1553" s="15" t="str">
        <f>VLOOKUP(A1553,'Medical Examinations'!A$1:D3888,4,0)</f>
        <v>Yes</v>
      </c>
      <c r="F1553" s="15" t="str">
        <f>VLOOKUP(A1553,'Medical Examinations'!A$1:E3888,5,0)</f>
        <v>NO</v>
      </c>
      <c r="G1553" s="15" t="str">
        <f>VLOOKUP(A1553,'Medical Examinations'!A$1:F3888,6,0)</f>
        <v>Yes</v>
      </c>
      <c r="H1553" s="15">
        <f>VLOOKUP(A1553,'Medical Examinations'!A$1:G3888,7,0)</f>
        <v>1</v>
      </c>
      <c r="I1553" t="str">
        <f>VLOOKUP(A1553,'Medical Examinations'!A$1:H3887,8,0)</f>
        <v>NO</v>
      </c>
      <c r="J1553" t="str">
        <f>VLOOKUP(A1553,'Medical Examinations'!A$1:J3888,10,0)</f>
        <v>NormalWeight</v>
      </c>
      <c r="K1553" t="str">
        <f>VLOOKUP(A1553,'Medical Examinations'!A$1:K3887,11,0)</f>
        <v>Pre-Diabetes</v>
      </c>
      <c r="L1553" t="str">
        <f>VLOOKUP(A1553,'Hospitalisation Details'!A$1:L3895,12,0)</f>
        <v>3-Dec-1969</v>
      </c>
      <c r="M1553">
        <f>VLOOKUP(A1553,'Hospitalisation Details'!A$1:F3896,6,0)</f>
        <v>6546.16</v>
      </c>
      <c r="N1553" s="15" t="str">
        <f>VLOOKUP(A1553,'Hospitalisation Details'!A$1:G3895,7,0)</f>
        <v>tier - 2</v>
      </c>
      <c r="O1553" s="15" t="str">
        <f>VLOOKUP(A1553,'Hospitalisation Details'!A$1:H3896,8,0)</f>
        <v>tier - 3</v>
      </c>
      <c r="P1553" t="str">
        <f>VLOOKUP(A1553,'Hospitalisation Details'!A$1:I3896,9,0)</f>
        <v>R1013</v>
      </c>
      <c r="Q1553" s="15">
        <f>VLOOKUP(A1553,'Hospitalisation Details'!A$1:M3896,13,0)</f>
        <v>53</v>
      </c>
    </row>
    <row r="1554" spans="1:17" ht="15" x14ac:dyDescent="0.25">
      <c r="A1554" s="1" t="s">
        <v>818</v>
      </c>
      <c r="B1554" t="str">
        <f>VLOOKUP(A1554,'Customer Names'!A$1:D3889,4,0)</f>
        <v>Platt</v>
      </c>
      <c r="C1554">
        <f>VLOOKUP(A1554,'Medical Examinations'!A$1:B3889,2,0)</f>
        <v>21.4</v>
      </c>
      <c r="D1554">
        <f>VLOOKUP(A1554,'Medical Examinations'!A$1:C3890,3,0)</f>
        <v>5.6</v>
      </c>
      <c r="E1554" s="15" t="str">
        <f>VLOOKUP(A1554,'Medical Examinations'!A$1:D3889,4,0)</f>
        <v>NO</v>
      </c>
      <c r="F1554" s="15" t="str">
        <f>VLOOKUP(A1554,'Medical Examinations'!A$1:E3889,5,0)</f>
        <v>NO</v>
      </c>
      <c r="G1554" s="15" t="str">
        <f>VLOOKUP(A1554,'Medical Examinations'!A$1:F3889,6,0)</f>
        <v>NO</v>
      </c>
      <c r="H1554" s="15">
        <f>VLOOKUP(A1554,'Medical Examinations'!A$1:G3889,7,0)</f>
        <v>0</v>
      </c>
      <c r="I1554" t="str">
        <f>VLOOKUP(A1554,'Medical Examinations'!A$1:H3888,8,0)</f>
        <v>NO</v>
      </c>
      <c r="J1554" t="str">
        <f>VLOOKUP(A1554,'Medical Examinations'!A$1:J3889,10,0)</f>
        <v>NormalWeight</v>
      </c>
      <c r="K1554" t="str">
        <f>VLOOKUP(A1554,'Medical Examinations'!A$1:K3888,11,0)</f>
        <v>Normal</v>
      </c>
      <c r="L1554" t="str">
        <f>VLOOKUP(A1554,'Hospitalisation Details'!A$1:L3896,12,0)</f>
        <v>2-Oct-1982</v>
      </c>
      <c r="M1554">
        <f>VLOOKUP(A1554,'Hospitalisation Details'!A$1:F3897,6,0)</f>
        <v>6536.68</v>
      </c>
      <c r="N1554" s="15" t="str">
        <f>VLOOKUP(A1554,'Hospitalisation Details'!A$1:G3896,7,0)</f>
        <v>tier - 2</v>
      </c>
      <c r="O1554" s="15" t="str">
        <f>VLOOKUP(A1554,'Hospitalisation Details'!A$1:H3897,8,0)</f>
        <v>tier - 2</v>
      </c>
      <c r="P1554" t="str">
        <f>VLOOKUP(A1554,'Hospitalisation Details'!A$1:I3897,9,0)</f>
        <v>R1012</v>
      </c>
      <c r="Q1554" s="15">
        <f>VLOOKUP(A1554,'Hospitalisation Details'!A$1:M3897,13,0)</f>
        <v>40</v>
      </c>
    </row>
    <row r="1555" spans="1:17" ht="15" x14ac:dyDescent="0.25">
      <c r="A1555" s="1" t="s">
        <v>817</v>
      </c>
      <c r="B1555" t="str">
        <f>VLOOKUP(A1555,'Customer Names'!A$1:D3890,4,0)</f>
        <v>Brodeur</v>
      </c>
      <c r="C1555">
        <f>VLOOKUP(A1555,'Medical Examinations'!A$1:B3890,2,0)</f>
        <v>23.01</v>
      </c>
      <c r="D1555">
        <f>VLOOKUP(A1555,'Medical Examinations'!A$1:C3891,3,0)</f>
        <v>4.68</v>
      </c>
      <c r="E1555" s="15" t="str">
        <f>VLOOKUP(A1555,'Medical Examinations'!A$1:D3890,4,0)</f>
        <v>NO</v>
      </c>
      <c r="F1555" s="15" t="str">
        <f>VLOOKUP(A1555,'Medical Examinations'!A$1:E3890,5,0)</f>
        <v>NO</v>
      </c>
      <c r="G1555" s="15" t="str">
        <f>VLOOKUP(A1555,'Medical Examinations'!A$1:F3890,6,0)</f>
        <v>NO</v>
      </c>
      <c r="H1555" s="15">
        <f>VLOOKUP(A1555,'Medical Examinations'!A$1:G3890,7,0)</f>
        <v>0</v>
      </c>
      <c r="I1555" t="str">
        <f>VLOOKUP(A1555,'Medical Examinations'!A$1:H3889,8,0)</f>
        <v>NO</v>
      </c>
      <c r="J1555" t="str">
        <f>VLOOKUP(A1555,'Medical Examinations'!A$1:J3890,10,0)</f>
        <v>NormalWeight</v>
      </c>
      <c r="K1555" t="str">
        <f>VLOOKUP(A1555,'Medical Examinations'!A$1:K3889,11,0)</f>
        <v>Normal</v>
      </c>
      <c r="L1555" t="str">
        <f>VLOOKUP(A1555,'Hospitalisation Details'!A$1:L3897,12,0)</f>
        <v>12-Aug-1982</v>
      </c>
      <c r="M1555">
        <f>VLOOKUP(A1555,'Hospitalisation Details'!A$1:F3898,6,0)</f>
        <v>6532.04</v>
      </c>
      <c r="N1555" s="15" t="str">
        <f>VLOOKUP(A1555,'Hospitalisation Details'!A$1:G3897,7,0)</f>
        <v>tier - 2</v>
      </c>
      <c r="O1555" s="15" t="str">
        <f>VLOOKUP(A1555,'Hospitalisation Details'!A$1:H3898,8,0)</f>
        <v>tier - 1</v>
      </c>
      <c r="P1555" t="str">
        <f>VLOOKUP(A1555,'Hospitalisation Details'!A$1:I3898,9,0)</f>
        <v>R1013</v>
      </c>
      <c r="Q1555" s="15">
        <f>VLOOKUP(A1555,'Hospitalisation Details'!A$1:M3898,13,0)</f>
        <v>40</v>
      </c>
    </row>
    <row r="1556" spans="1:17" ht="15" x14ac:dyDescent="0.25">
      <c r="A1556" s="1" t="s">
        <v>816</v>
      </c>
      <c r="B1556" t="str">
        <f>VLOOKUP(A1556,'Customer Names'!A$1:D3891,4,0)</f>
        <v>Knight Pech</v>
      </c>
      <c r="C1556">
        <f>VLOOKUP(A1556,'Medical Examinations'!A$1:B3891,2,0)</f>
        <v>19.86</v>
      </c>
      <c r="D1556">
        <f>VLOOKUP(A1556,'Medical Examinations'!A$1:C3892,3,0)</f>
        <v>5.62</v>
      </c>
      <c r="E1556" s="15" t="str">
        <f>VLOOKUP(A1556,'Medical Examinations'!A$1:D3891,4,0)</f>
        <v>Yes</v>
      </c>
      <c r="F1556" s="15" t="str">
        <f>VLOOKUP(A1556,'Medical Examinations'!A$1:E3891,5,0)</f>
        <v>NO</v>
      </c>
      <c r="G1556" s="15" t="str">
        <f>VLOOKUP(A1556,'Medical Examinations'!A$1:F3891,6,0)</f>
        <v>NO</v>
      </c>
      <c r="H1556" s="15">
        <f>VLOOKUP(A1556,'Medical Examinations'!A$1:G3891,7,0)</f>
        <v>0</v>
      </c>
      <c r="I1556" t="str">
        <f>VLOOKUP(A1556,'Medical Examinations'!A$1:H3890,8,0)</f>
        <v>NO</v>
      </c>
      <c r="J1556" t="str">
        <f>VLOOKUP(A1556,'Medical Examinations'!A$1:J3891,10,0)</f>
        <v>Obesity</v>
      </c>
      <c r="K1556" t="str">
        <f>VLOOKUP(A1556,'Medical Examinations'!A$1:K3890,11,0)</f>
        <v>Normal</v>
      </c>
      <c r="L1556" t="str">
        <f>VLOOKUP(A1556,'Hospitalisation Details'!A$1:L3898,12,0)</f>
        <v>23-Oct-1976</v>
      </c>
      <c r="M1556">
        <f>VLOOKUP(A1556,'Hospitalisation Details'!A$1:F3899,6,0)</f>
        <v>6529.21</v>
      </c>
      <c r="N1556" s="15" t="str">
        <f>VLOOKUP(A1556,'Hospitalisation Details'!A$1:G3898,7,0)</f>
        <v>tier - 2</v>
      </c>
      <c r="O1556" s="15" t="str">
        <f>VLOOKUP(A1556,'Hospitalisation Details'!A$1:H3899,8,0)</f>
        <v>tier - 1</v>
      </c>
      <c r="P1556" t="str">
        <f>VLOOKUP(A1556,'Hospitalisation Details'!A$1:I3899,9,0)</f>
        <v>R1013</v>
      </c>
      <c r="Q1556" s="15">
        <f>VLOOKUP(A1556,'Hospitalisation Details'!A$1:M3899,13,0)</f>
        <v>46</v>
      </c>
    </row>
    <row r="1557" spans="1:17" ht="15" x14ac:dyDescent="0.25">
      <c r="A1557" s="1" t="s">
        <v>815</v>
      </c>
      <c r="B1557" t="str">
        <f>VLOOKUP(A1557,'Customer Names'!A$1:D3892,4,0)</f>
        <v>Richter</v>
      </c>
      <c r="C1557">
        <f>VLOOKUP(A1557,'Medical Examinations'!A$1:B3892,2,0)</f>
        <v>33.58</v>
      </c>
      <c r="D1557">
        <f>VLOOKUP(A1557,'Medical Examinations'!A$1:C3893,3,0)</f>
        <v>5.08</v>
      </c>
      <c r="E1557" s="15" t="str">
        <f>VLOOKUP(A1557,'Medical Examinations'!A$1:D3892,4,0)</f>
        <v>NO</v>
      </c>
      <c r="F1557" s="15" t="str">
        <f>VLOOKUP(A1557,'Medical Examinations'!A$1:E3892,5,0)</f>
        <v>NO</v>
      </c>
      <c r="G1557" s="15" t="str">
        <f>VLOOKUP(A1557,'Medical Examinations'!A$1:F3892,6,0)</f>
        <v>NO</v>
      </c>
      <c r="H1557" s="15">
        <f>VLOOKUP(A1557,'Medical Examinations'!A$1:G3892,7,0)</f>
        <v>0</v>
      </c>
      <c r="I1557" t="str">
        <f>VLOOKUP(A1557,'Medical Examinations'!A$1:H3891,8,0)</f>
        <v>NO</v>
      </c>
      <c r="J1557" t="str">
        <f>VLOOKUP(A1557,'Medical Examinations'!A$1:J3892,10,0)</f>
        <v>Over Weight</v>
      </c>
      <c r="K1557" t="str">
        <f>VLOOKUP(A1557,'Medical Examinations'!A$1:K3891,11,0)</f>
        <v>Normal</v>
      </c>
      <c r="L1557" t="str">
        <f>VLOOKUP(A1557,'Hospitalisation Details'!A$1:L3899,12,0)</f>
        <v>7-Jul-1994</v>
      </c>
      <c r="M1557">
        <f>VLOOKUP(A1557,'Hospitalisation Details'!A$1:F3900,6,0)</f>
        <v>6512.24</v>
      </c>
      <c r="N1557" s="15" t="str">
        <f>VLOOKUP(A1557,'Hospitalisation Details'!A$1:G3899,7,0)</f>
        <v>tier - 2</v>
      </c>
      <c r="O1557" s="15" t="str">
        <f>VLOOKUP(A1557,'Hospitalisation Details'!A$1:H3900,8,0)</f>
        <v>tier - 1</v>
      </c>
      <c r="P1557" t="str">
        <f>VLOOKUP(A1557,'Hospitalisation Details'!A$1:I3900,9,0)</f>
        <v>R1021</v>
      </c>
      <c r="Q1557" s="15">
        <f>VLOOKUP(A1557,'Hospitalisation Details'!A$1:M3900,13,0)</f>
        <v>28</v>
      </c>
    </row>
    <row r="1558" spans="1:17" ht="15" x14ac:dyDescent="0.25">
      <c r="A1558" s="1" t="s">
        <v>814</v>
      </c>
      <c r="B1558" t="str">
        <f>VLOOKUP(A1558,'Customer Names'!A$1:D3893,4,0)</f>
        <v>Jubinski</v>
      </c>
      <c r="C1558">
        <f>VLOOKUP(A1558,'Medical Examinations'!A$1:B3893,2,0)</f>
        <v>29.81</v>
      </c>
      <c r="D1558">
        <f>VLOOKUP(A1558,'Medical Examinations'!A$1:C3894,3,0)</f>
        <v>5.28</v>
      </c>
      <c r="E1558" s="15" t="str">
        <f>VLOOKUP(A1558,'Medical Examinations'!A$1:D3893,4,0)</f>
        <v>NO</v>
      </c>
      <c r="F1558" s="15" t="str">
        <f>VLOOKUP(A1558,'Medical Examinations'!A$1:E3893,5,0)</f>
        <v>NO</v>
      </c>
      <c r="G1558" s="15" t="str">
        <f>VLOOKUP(A1558,'Medical Examinations'!A$1:F3893,6,0)</f>
        <v>NO</v>
      </c>
      <c r="H1558" s="15">
        <f>VLOOKUP(A1558,'Medical Examinations'!A$1:G3893,7,0)</f>
        <v>0</v>
      </c>
      <c r="I1558" t="str">
        <f>VLOOKUP(A1558,'Medical Examinations'!A$1:H3892,8,0)</f>
        <v>NO</v>
      </c>
      <c r="J1558" t="str">
        <f>VLOOKUP(A1558,'Medical Examinations'!A$1:J3893,10,0)</f>
        <v>Over Weight</v>
      </c>
      <c r="K1558" t="str">
        <f>VLOOKUP(A1558,'Medical Examinations'!A$1:K3892,11,0)</f>
        <v>Normal</v>
      </c>
      <c r="L1558" t="str">
        <f>VLOOKUP(A1558,'Hospitalisation Details'!A$1:L3900,12,0)</f>
        <v>28-Aug-1982</v>
      </c>
      <c r="M1558">
        <f>VLOOKUP(A1558,'Hospitalisation Details'!A$1:F3901,6,0)</f>
        <v>6500.24</v>
      </c>
      <c r="N1558" s="15" t="str">
        <f>VLOOKUP(A1558,'Hospitalisation Details'!A$1:G3900,7,0)</f>
        <v>tier - 2</v>
      </c>
      <c r="O1558" s="15" t="str">
        <f>VLOOKUP(A1558,'Hospitalisation Details'!A$1:H3901,8,0)</f>
        <v>tier - 2</v>
      </c>
      <c r="P1558" t="str">
        <f>VLOOKUP(A1558,'Hospitalisation Details'!A$1:I3901,9,0)</f>
        <v>R1013</v>
      </c>
      <c r="Q1558" s="15">
        <f>VLOOKUP(A1558,'Hospitalisation Details'!A$1:M3901,13,0)</f>
        <v>40</v>
      </c>
    </row>
    <row r="1559" spans="1:17" ht="15" x14ac:dyDescent="0.25">
      <c r="A1559" s="1" t="s">
        <v>813</v>
      </c>
      <c r="B1559" t="str">
        <f>VLOOKUP(A1559,'Customer Names'!A$1:D3894,4,0)</f>
        <v>Wall</v>
      </c>
      <c r="C1559">
        <f>VLOOKUP(A1559,'Medical Examinations'!A$1:B3894,2,0)</f>
        <v>27.4</v>
      </c>
      <c r="D1559">
        <f>VLOOKUP(A1559,'Medical Examinations'!A$1:C3895,3,0)</f>
        <v>4.6100000000000003</v>
      </c>
      <c r="E1559" s="15" t="str">
        <f>VLOOKUP(A1559,'Medical Examinations'!A$1:D3894,4,0)</f>
        <v>NO</v>
      </c>
      <c r="F1559" s="15" t="str">
        <f>VLOOKUP(A1559,'Medical Examinations'!A$1:E3894,5,0)</f>
        <v>NO</v>
      </c>
      <c r="G1559" s="15" t="str">
        <f>VLOOKUP(A1559,'Medical Examinations'!A$1:F3894,6,0)</f>
        <v>NO</v>
      </c>
      <c r="H1559" s="15">
        <f>VLOOKUP(A1559,'Medical Examinations'!A$1:G3894,7,0)</f>
        <v>0</v>
      </c>
      <c r="I1559" t="str">
        <f>VLOOKUP(A1559,'Medical Examinations'!A$1:H3893,8,0)</f>
        <v>NO</v>
      </c>
      <c r="J1559" t="str">
        <f>VLOOKUP(A1559,'Medical Examinations'!A$1:J3894,10,0)</f>
        <v>UnderWeight</v>
      </c>
      <c r="K1559" t="str">
        <f>VLOOKUP(A1559,'Medical Examinations'!A$1:K3893,11,0)</f>
        <v>Normal</v>
      </c>
      <c r="L1559" t="str">
        <f>VLOOKUP(A1559,'Hospitalisation Details'!A$1:L3901,12,0)</f>
        <v>9-Oct-1982</v>
      </c>
      <c r="M1559">
        <f>VLOOKUP(A1559,'Hospitalisation Details'!A$1:F3902,6,0)</f>
        <v>6496.89</v>
      </c>
      <c r="N1559" s="15" t="str">
        <f>VLOOKUP(A1559,'Hospitalisation Details'!A$1:G3901,7,0)</f>
        <v>tier - 2</v>
      </c>
      <c r="O1559" s="15" t="str">
        <f>VLOOKUP(A1559,'Hospitalisation Details'!A$1:H3902,8,0)</f>
        <v>tier - 3</v>
      </c>
      <c r="P1559" t="str">
        <f>VLOOKUP(A1559,'Hospitalisation Details'!A$1:I3902,9,0)</f>
        <v>R1011</v>
      </c>
      <c r="Q1559" s="15">
        <f>VLOOKUP(A1559,'Hospitalisation Details'!A$1:M3902,13,0)</f>
        <v>40</v>
      </c>
    </row>
    <row r="1560" spans="1:17" ht="15" x14ac:dyDescent="0.25">
      <c r="A1560" s="1" t="s">
        <v>812</v>
      </c>
      <c r="B1560" t="str">
        <f>VLOOKUP(A1560,'Customer Names'!A$1:D3895,4,0)</f>
        <v>McKay</v>
      </c>
      <c r="C1560">
        <f>VLOOKUP(A1560,'Medical Examinations'!A$1:B3895,2,0)</f>
        <v>17.98</v>
      </c>
      <c r="D1560">
        <f>VLOOKUP(A1560,'Medical Examinations'!A$1:C3896,3,0)</f>
        <v>6.57</v>
      </c>
      <c r="E1560" s="15" t="str">
        <f>VLOOKUP(A1560,'Medical Examinations'!A$1:D3895,4,0)</f>
        <v>Yes</v>
      </c>
      <c r="F1560" s="15" t="str">
        <f>VLOOKUP(A1560,'Medical Examinations'!A$1:E3895,5,0)</f>
        <v>NO</v>
      </c>
      <c r="G1560" s="15" t="str">
        <f>VLOOKUP(A1560,'Medical Examinations'!A$1:F3895,6,0)</f>
        <v>NO</v>
      </c>
      <c r="H1560" s="15">
        <f>VLOOKUP(A1560,'Medical Examinations'!A$1:G3895,7,0)</f>
        <v>2</v>
      </c>
      <c r="I1560" t="str">
        <f>VLOOKUP(A1560,'Medical Examinations'!A$1:H3894,8,0)</f>
        <v>NO</v>
      </c>
      <c r="J1560" t="str">
        <f>VLOOKUP(A1560,'Medical Examinations'!A$1:J3895,10,0)</f>
        <v>Obesity</v>
      </c>
      <c r="K1560" t="str">
        <f>VLOOKUP(A1560,'Medical Examinations'!A$1:K3894,11,0)</f>
        <v>Diabetes</v>
      </c>
      <c r="L1560" t="str">
        <f>VLOOKUP(A1560,'Hospitalisation Details'!A$1:L3902,12,0)</f>
        <v>1-Dec-1970</v>
      </c>
      <c r="M1560">
        <f>VLOOKUP(A1560,'Hospitalisation Details'!A$1:F3903,6,0)</f>
        <v>6481.67</v>
      </c>
      <c r="N1560" s="15" t="str">
        <f>VLOOKUP(A1560,'Hospitalisation Details'!A$1:G3902,7,0)</f>
        <v>tier - 2</v>
      </c>
      <c r="O1560" s="15" t="str">
        <f>VLOOKUP(A1560,'Hospitalisation Details'!A$1:H3903,8,0)</f>
        <v>tier - 2</v>
      </c>
      <c r="P1560" t="str">
        <f>VLOOKUP(A1560,'Hospitalisation Details'!A$1:I3903,9,0)</f>
        <v>R1013</v>
      </c>
      <c r="Q1560" s="15">
        <f>VLOOKUP(A1560,'Hospitalisation Details'!A$1:M3903,13,0)</f>
        <v>52</v>
      </c>
    </row>
    <row r="1561" spans="1:17" ht="15" x14ac:dyDescent="0.25">
      <c r="A1561" s="1" t="s">
        <v>811</v>
      </c>
      <c r="B1561" t="str">
        <f>VLOOKUP(A1561,'Customer Names'!A$1:D3896,4,0)</f>
        <v>Oh</v>
      </c>
      <c r="C1561">
        <f>VLOOKUP(A1561,'Medical Examinations'!A$1:B3896,2,0)</f>
        <v>37.9</v>
      </c>
      <c r="D1561">
        <f>VLOOKUP(A1561,'Medical Examinations'!A$1:C3897,3,0)</f>
        <v>5.83</v>
      </c>
      <c r="E1561" s="15" t="str">
        <f>VLOOKUP(A1561,'Medical Examinations'!A$1:D3896,4,0)</f>
        <v>NO</v>
      </c>
      <c r="F1561" s="15" t="str">
        <f>VLOOKUP(A1561,'Medical Examinations'!A$1:E3896,5,0)</f>
        <v>NO</v>
      </c>
      <c r="G1561" s="15" t="str">
        <f>VLOOKUP(A1561,'Medical Examinations'!A$1:F3896,6,0)</f>
        <v>NO</v>
      </c>
      <c r="H1561" s="15">
        <f>VLOOKUP(A1561,'Medical Examinations'!A$1:G3896,7,0)</f>
        <v>0</v>
      </c>
      <c r="I1561" t="str">
        <f>VLOOKUP(A1561,'Medical Examinations'!A$1:H3895,8,0)</f>
        <v>NO</v>
      </c>
      <c r="J1561" t="str">
        <f>VLOOKUP(A1561,'Medical Examinations'!A$1:J3896,10,0)</f>
        <v>Over Weight</v>
      </c>
      <c r="K1561" t="str">
        <f>VLOOKUP(A1561,'Medical Examinations'!A$1:K3895,11,0)</f>
        <v>Pre-Diabetes</v>
      </c>
      <c r="L1561" t="str">
        <f>VLOOKUP(A1561,'Hospitalisation Details'!A$1:L3903,12,0)</f>
        <v>8-Jun-1980</v>
      </c>
      <c r="M1561">
        <f>VLOOKUP(A1561,'Hospitalisation Details'!A$1:F3904,6,0)</f>
        <v>6474.01</v>
      </c>
      <c r="N1561" s="15" t="str">
        <f>VLOOKUP(A1561,'Hospitalisation Details'!A$1:G3903,7,0)</f>
        <v>tier - 2</v>
      </c>
      <c r="O1561" s="15" t="str">
        <f>VLOOKUP(A1561,'Hospitalisation Details'!A$1:H3904,8,0)</f>
        <v>tier - 3</v>
      </c>
      <c r="P1561" t="str">
        <f>VLOOKUP(A1561,'Hospitalisation Details'!A$1:I3904,9,0)</f>
        <v>R1011</v>
      </c>
      <c r="Q1561" s="15">
        <f>VLOOKUP(A1561,'Hospitalisation Details'!A$1:M3904,13,0)</f>
        <v>43</v>
      </c>
    </row>
    <row r="1562" spans="1:17" ht="15" x14ac:dyDescent="0.25">
      <c r="A1562" s="1" t="s">
        <v>810</v>
      </c>
      <c r="B1562" t="str">
        <f>VLOOKUP(A1562,'Customer Names'!A$1:D3897,4,0)</f>
        <v>Kessell</v>
      </c>
      <c r="C1562">
        <f>VLOOKUP(A1562,'Medical Examinations'!A$1:B3897,2,0)</f>
        <v>25.27</v>
      </c>
      <c r="D1562">
        <f>VLOOKUP(A1562,'Medical Examinations'!A$1:C3898,3,0)</f>
        <v>6.98</v>
      </c>
      <c r="E1562" s="15" t="str">
        <f>VLOOKUP(A1562,'Medical Examinations'!A$1:D3897,4,0)</f>
        <v>Yes</v>
      </c>
      <c r="F1562" s="15" t="str">
        <f>VLOOKUP(A1562,'Medical Examinations'!A$1:E3897,5,0)</f>
        <v>NO</v>
      </c>
      <c r="G1562" s="15" t="str">
        <f>VLOOKUP(A1562,'Medical Examinations'!A$1:F3897,6,0)</f>
        <v>NO</v>
      </c>
      <c r="H1562" s="15">
        <f>VLOOKUP(A1562,'Medical Examinations'!A$1:G3897,7,0)</f>
        <v>0</v>
      </c>
      <c r="I1562" t="str">
        <f>VLOOKUP(A1562,'Medical Examinations'!A$1:H3896,8,0)</f>
        <v>NO</v>
      </c>
      <c r="J1562" t="str">
        <f>VLOOKUP(A1562,'Medical Examinations'!A$1:J3897,10,0)</f>
        <v>Over Weight</v>
      </c>
      <c r="K1562" t="str">
        <f>VLOOKUP(A1562,'Medical Examinations'!A$1:K3896,11,0)</f>
        <v>Diabetes</v>
      </c>
      <c r="L1562" t="str">
        <f>VLOOKUP(A1562,'Hospitalisation Details'!A$1:L3904,12,0)</f>
        <v>27-Jul-1981</v>
      </c>
      <c r="M1562">
        <f>VLOOKUP(A1562,'Hospitalisation Details'!A$1:F3905,6,0)</f>
        <v>6473.15</v>
      </c>
      <c r="N1562" s="15" t="str">
        <f>VLOOKUP(A1562,'Hospitalisation Details'!A$1:G3904,7,0)</f>
        <v>tier - 2</v>
      </c>
      <c r="O1562" s="15" t="str">
        <f>VLOOKUP(A1562,'Hospitalisation Details'!A$1:H3905,8,0)</f>
        <v>tier - 2</v>
      </c>
      <c r="P1562" t="str">
        <f>VLOOKUP(A1562,'Hospitalisation Details'!A$1:I3905,9,0)</f>
        <v>R1013</v>
      </c>
      <c r="Q1562" s="15">
        <f>VLOOKUP(A1562,'Hospitalisation Details'!A$1:M3905,13,0)</f>
        <v>41</v>
      </c>
    </row>
    <row r="1563" spans="1:17" ht="15" x14ac:dyDescent="0.25">
      <c r="A1563" s="1" t="s">
        <v>809</v>
      </c>
      <c r="B1563" t="str">
        <f>VLOOKUP(A1563,'Customer Names'!A$1:D3898,4,0)</f>
        <v>Hidalgo Zambrano</v>
      </c>
      <c r="C1563">
        <f>VLOOKUP(A1563,'Medical Examinations'!A$1:B3898,2,0)</f>
        <v>29.26</v>
      </c>
      <c r="D1563">
        <f>VLOOKUP(A1563,'Medical Examinations'!A$1:C3899,3,0)</f>
        <v>4.03</v>
      </c>
      <c r="E1563" s="15" t="str">
        <f>VLOOKUP(A1563,'Medical Examinations'!A$1:D3898,4,0)</f>
        <v>NO</v>
      </c>
      <c r="F1563" s="15" t="str">
        <f>VLOOKUP(A1563,'Medical Examinations'!A$1:E3898,5,0)</f>
        <v>NO</v>
      </c>
      <c r="G1563" s="15" t="str">
        <f>VLOOKUP(A1563,'Medical Examinations'!A$1:F3898,6,0)</f>
        <v>NO</v>
      </c>
      <c r="H1563" s="15">
        <f>VLOOKUP(A1563,'Medical Examinations'!A$1:G3898,7,0)</f>
        <v>1</v>
      </c>
      <c r="I1563" t="str">
        <f>VLOOKUP(A1563,'Medical Examinations'!A$1:H3897,8,0)</f>
        <v>NO</v>
      </c>
      <c r="J1563" t="str">
        <f>VLOOKUP(A1563,'Medical Examinations'!A$1:J3898,10,0)</f>
        <v>Over Weight</v>
      </c>
      <c r="K1563" t="str">
        <f>VLOOKUP(A1563,'Medical Examinations'!A$1:K3897,11,0)</f>
        <v>Normal</v>
      </c>
      <c r="L1563" t="str">
        <f>VLOOKUP(A1563,'Hospitalisation Details'!A$1:L3905,12,0)</f>
        <v>1-Nov-1984</v>
      </c>
      <c r="M1563">
        <f>VLOOKUP(A1563,'Hospitalisation Details'!A$1:F3906,6,0)</f>
        <v>6457.84</v>
      </c>
      <c r="N1563" s="15" t="str">
        <f>VLOOKUP(A1563,'Hospitalisation Details'!A$1:G3905,7,0)</f>
        <v>tier - 2</v>
      </c>
      <c r="O1563" s="15" t="str">
        <f>VLOOKUP(A1563,'Hospitalisation Details'!A$1:H3906,8,0)</f>
        <v>tier - 3</v>
      </c>
      <c r="P1563" t="str">
        <f>VLOOKUP(A1563,'Hospitalisation Details'!A$1:I3906,9,0)</f>
        <v>R1012</v>
      </c>
      <c r="Q1563" s="15">
        <f>VLOOKUP(A1563,'Hospitalisation Details'!A$1:M3906,13,0)</f>
        <v>38</v>
      </c>
    </row>
    <row r="1564" spans="1:17" ht="15" x14ac:dyDescent="0.25">
      <c r="A1564" s="1" t="s">
        <v>808</v>
      </c>
      <c r="B1564" t="str">
        <f>VLOOKUP(A1564,'Customer Names'!A$1:D3899,4,0)</f>
        <v>Caprario</v>
      </c>
      <c r="C1564">
        <f>VLOOKUP(A1564,'Medical Examinations'!A$1:B3899,2,0)</f>
        <v>27.835000000000001</v>
      </c>
      <c r="D1564">
        <f>VLOOKUP(A1564,'Medical Examinations'!A$1:C3900,3,0)</f>
        <v>4.5599999999999996</v>
      </c>
      <c r="E1564" s="15" t="str">
        <f>VLOOKUP(A1564,'Medical Examinations'!A$1:D3899,4,0)</f>
        <v>NO</v>
      </c>
      <c r="F1564" s="15" t="str">
        <f>VLOOKUP(A1564,'Medical Examinations'!A$1:E3899,5,0)</f>
        <v>NO</v>
      </c>
      <c r="G1564" s="15" t="str">
        <f>VLOOKUP(A1564,'Medical Examinations'!A$1:F3899,6,0)</f>
        <v>NO</v>
      </c>
      <c r="H1564" s="15">
        <f>VLOOKUP(A1564,'Medical Examinations'!A$1:G3899,7,0)</f>
        <v>1</v>
      </c>
      <c r="I1564" t="str">
        <f>VLOOKUP(A1564,'Medical Examinations'!A$1:H3898,8,0)</f>
        <v>NO</v>
      </c>
      <c r="J1564" t="str">
        <f>VLOOKUP(A1564,'Medical Examinations'!A$1:J3899,10,0)</f>
        <v>Obesity</v>
      </c>
      <c r="K1564" t="str">
        <f>VLOOKUP(A1564,'Medical Examinations'!A$1:K3898,11,0)</f>
        <v>Normal</v>
      </c>
      <c r="L1564" t="str">
        <f>VLOOKUP(A1564,'Hospitalisation Details'!A$1:L3906,12,0)</f>
        <v>26-Aug-1984</v>
      </c>
      <c r="M1564">
        <f>VLOOKUP(A1564,'Hospitalisation Details'!A$1:F3907,6,0)</f>
        <v>6455.86</v>
      </c>
      <c r="N1564" s="15" t="str">
        <f>VLOOKUP(A1564,'Hospitalisation Details'!A$1:G3906,7,0)</f>
        <v>tier - 3</v>
      </c>
      <c r="O1564" s="15" t="str">
        <f>VLOOKUP(A1564,'Hospitalisation Details'!A$1:H3907,8,0)</f>
        <v>tier - 3</v>
      </c>
      <c r="P1564" t="str">
        <f>VLOOKUP(A1564,'Hospitalisation Details'!A$1:I3907,9,0)</f>
        <v>R1012</v>
      </c>
      <c r="Q1564" s="15">
        <f>VLOOKUP(A1564,'Hospitalisation Details'!A$1:M3907,13,0)</f>
        <v>38</v>
      </c>
    </row>
    <row r="1565" spans="1:17" ht="15" x14ac:dyDescent="0.25">
      <c r="A1565" s="1" t="s">
        <v>807</v>
      </c>
      <c r="B1565" t="str">
        <f>VLOOKUP(A1565,'Customer Names'!A$1:D3900,4,0)</f>
        <v>Ryan</v>
      </c>
      <c r="C1565">
        <f>VLOOKUP(A1565,'Medical Examinations'!A$1:B3900,2,0)</f>
        <v>46.53</v>
      </c>
      <c r="D1565">
        <f>VLOOKUP(A1565,'Medical Examinations'!A$1:C3901,3,0)</f>
        <v>5.38</v>
      </c>
      <c r="E1565" s="15" t="str">
        <f>VLOOKUP(A1565,'Medical Examinations'!A$1:D3900,4,0)</f>
        <v>Yes</v>
      </c>
      <c r="F1565" s="15" t="str">
        <f>VLOOKUP(A1565,'Medical Examinations'!A$1:E3900,5,0)</f>
        <v>NO</v>
      </c>
      <c r="G1565" s="15" t="str">
        <f>VLOOKUP(A1565,'Medical Examinations'!A$1:F3900,6,0)</f>
        <v>NO</v>
      </c>
      <c r="H1565" s="15">
        <f>VLOOKUP(A1565,'Medical Examinations'!A$1:G3900,7,0)</f>
        <v>0</v>
      </c>
      <c r="I1565" t="str">
        <f>VLOOKUP(A1565,'Medical Examinations'!A$1:H3899,8,0)</f>
        <v>NO</v>
      </c>
      <c r="J1565" t="str">
        <f>VLOOKUP(A1565,'Medical Examinations'!A$1:J3900,10,0)</f>
        <v>NormalWeight</v>
      </c>
      <c r="K1565" t="str">
        <f>VLOOKUP(A1565,'Medical Examinations'!A$1:K3899,11,0)</f>
        <v>Normal</v>
      </c>
      <c r="L1565" t="str">
        <f>VLOOKUP(A1565,'Hospitalisation Details'!A$1:L3907,12,0)</f>
        <v>22-Jul-1985</v>
      </c>
      <c r="M1565">
        <f>VLOOKUP(A1565,'Hospitalisation Details'!A$1:F3908,6,0)</f>
        <v>6435.62</v>
      </c>
      <c r="N1565" s="15" t="str">
        <f>VLOOKUP(A1565,'Hospitalisation Details'!A$1:G3907,7,0)</f>
        <v>tier - 3</v>
      </c>
      <c r="O1565" s="15" t="str">
        <f>VLOOKUP(A1565,'Hospitalisation Details'!A$1:H3908,8,0)</f>
        <v>tier - 2</v>
      </c>
      <c r="P1565" t="str">
        <f>VLOOKUP(A1565,'Hospitalisation Details'!A$1:I3908,9,0)</f>
        <v>R1013</v>
      </c>
      <c r="Q1565" s="15">
        <f>VLOOKUP(A1565,'Hospitalisation Details'!A$1:M3908,13,0)</f>
        <v>37</v>
      </c>
    </row>
    <row r="1566" spans="1:17" ht="15" x14ac:dyDescent="0.25">
      <c r="A1566" s="1" t="s">
        <v>806</v>
      </c>
      <c r="B1566" t="str">
        <f>VLOOKUP(A1566,'Customer Names'!A$1:D3901,4,0)</f>
        <v>Hoffman</v>
      </c>
      <c r="C1566">
        <f>VLOOKUP(A1566,'Medical Examinations'!A$1:B3901,2,0)</f>
        <v>20.58</v>
      </c>
      <c r="D1566">
        <f>VLOOKUP(A1566,'Medical Examinations'!A$1:C3902,3,0)</f>
        <v>11.04</v>
      </c>
      <c r="E1566" s="15" t="str">
        <f>VLOOKUP(A1566,'Medical Examinations'!A$1:D3901,4,0)</f>
        <v>Yes</v>
      </c>
      <c r="F1566" s="15" t="str">
        <f>VLOOKUP(A1566,'Medical Examinations'!A$1:E3901,5,0)</f>
        <v>NO</v>
      </c>
      <c r="G1566" s="15" t="str">
        <f>VLOOKUP(A1566,'Medical Examinations'!A$1:F3901,6,0)</f>
        <v>NO</v>
      </c>
      <c r="H1566" s="15">
        <f>VLOOKUP(A1566,'Medical Examinations'!A$1:G3901,7,0)</f>
        <v>1</v>
      </c>
      <c r="I1566" t="str">
        <f>VLOOKUP(A1566,'Medical Examinations'!A$1:H3900,8,0)</f>
        <v>NO</v>
      </c>
      <c r="J1566" t="str">
        <f>VLOOKUP(A1566,'Medical Examinations'!A$1:J3901,10,0)</f>
        <v>NormalWeight</v>
      </c>
      <c r="K1566" t="str">
        <f>VLOOKUP(A1566,'Medical Examinations'!A$1:K3900,11,0)</f>
        <v>Diabetes</v>
      </c>
      <c r="L1566" t="str">
        <f>VLOOKUP(A1566,'Hospitalisation Details'!A$1:L3908,12,0)</f>
        <v>5-Aug-1975</v>
      </c>
      <c r="M1566">
        <f>VLOOKUP(A1566,'Hospitalisation Details'!A$1:F3909,6,0)</f>
        <v>6423.48</v>
      </c>
      <c r="N1566" s="15" t="str">
        <f>VLOOKUP(A1566,'Hospitalisation Details'!A$1:G3908,7,0)</f>
        <v>tier - 2</v>
      </c>
      <c r="O1566" s="15" t="str">
        <f>VLOOKUP(A1566,'Hospitalisation Details'!A$1:H3909,8,0)</f>
        <v>tier - 3</v>
      </c>
      <c r="P1566" t="str">
        <f>VLOOKUP(A1566,'Hospitalisation Details'!A$1:I3909,9,0)</f>
        <v>R1013</v>
      </c>
      <c r="Q1566" s="15">
        <f>VLOOKUP(A1566,'Hospitalisation Details'!A$1:M3909,13,0)</f>
        <v>47</v>
      </c>
    </row>
    <row r="1567" spans="1:17" ht="15" x14ac:dyDescent="0.25">
      <c r="A1567" s="1" t="s">
        <v>805</v>
      </c>
      <c r="B1567" t="str">
        <f>VLOOKUP(A1567,'Customer Names'!A$1:D3902,4,0)</f>
        <v>Wong</v>
      </c>
      <c r="C1567">
        <f>VLOOKUP(A1567,'Medical Examinations'!A$1:B3902,2,0)</f>
        <v>19.53</v>
      </c>
      <c r="D1567">
        <f>VLOOKUP(A1567,'Medical Examinations'!A$1:C3903,3,0)</f>
        <v>6.09</v>
      </c>
      <c r="E1567" s="15" t="str">
        <f>VLOOKUP(A1567,'Medical Examinations'!A$1:D3902,4,0)</f>
        <v>Yes</v>
      </c>
      <c r="F1567" s="15" t="str">
        <f>VLOOKUP(A1567,'Medical Examinations'!A$1:E3902,5,0)</f>
        <v>NO</v>
      </c>
      <c r="G1567" s="15" t="str">
        <f>VLOOKUP(A1567,'Medical Examinations'!A$1:F3902,6,0)</f>
        <v>NO</v>
      </c>
      <c r="H1567" s="15">
        <f>VLOOKUP(A1567,'Medical Examinations'!A$1:G3902,7,0)</f>
        <v>0</v>
      </c>
      <c r="I1567" t="str">
        <f>VLOOKUP(A1567,'Medical Examinations'!A$1:H3901,8,0)</f>
        <v>NO</v>
      </c>
      <c r="J1567" t="str">
        <f>VLOOKUP(A1567,'Medical Examinations'!A$1:J3902,10,0)</f>
        <v>Over Weight</v>
      </c>
      <c r="K1567" t="str">
        <f>VLOOKUP(A1567,'Medical Examinations'!A$1:K3901,11,0)</f>
        <v>Pre-Diabetes</v>
      </c>
      <c r="L1567" t="str">
        <f>VLOOKUP(A1567,'Hospitalisation Details'!A$1:L3909,12,0)</f>
        <v>30-Dec-1976</v>
      </c>
      <c r="M1567">
        <f>VLOOKUP(A1567,'Hospitalisation Details'!A$1:F3910,6,0)</f>
        <v>6417.28</v>
      </c>
      <c r="N1567" s="15" t="str">
        <f>VLOOKUP(A1567,'Hospitalisation Details'!A$1:G3909,7,0)</f>
        <v>tier - 2</v>
      </c>
      <c r="O1567" s="15" t="str">
        <f>VLOOKUP(A1567,'Hospitalisation Details'!A$1:H3910,8,0)</f>
        <v>tier - 3</v>
      </c>
      <c r="P1567" t="str">
        <f>VLOOKUP(A1567,'Hospitalisation Details'!A$1:I3910,9,0)</f>
        <v>R1013</v>
      </c>
      <c r="Q1567" s="15">
        <f>VLOOKUP(A1567,'Hospitalisation Details'!A$1:M3910,13,0)</f>
        <v>46</v>
      </c>
    </row>
    <row r="1568" spans="1:17" ht="15" x14ac:dyDescent="0.25">
      <c r="A1568" s="1" t="s">
        <v>804</v>
      </c>
      <c r="B1568" t="str">
        <f>VLOOKUP(A1568,'Customer Names'!A$1:D3903,4,0)</f>
        <v>Lea</v>
      </c>
      <c r="C1568">
        <f>VLOOKUP(A1568,'Medical Examinations'!A$1:B3903,2,0)</f>
        <v>27.7</v>
      </c>
      <c r="D1568">
        <f>VLOOKUP(A1568,'Medical Examinations'!A$1:C3904,3,0)</f>
        <v>4.71</v>
      </c>
      <c r="E1568" s="15" t="str">
        <f>VLOOKUP(A1568,'Medical Examinations'!A$1:D3903,4,0)</f>
        <v>NO</v>
      </c>
      <c r="F1568" s="15" t="str">
        <f>VLOOKUP(A1568,'Medical Examinations'!A$1:E3903,5,0)</f>
        <v>NO</v>
      </c>
      <c r="G1568" s="15" t="str">
        <f>VLOOKUP(A1568,'Medical Examinations'!A$1:F3903,6,0)</f>
        <v>NO</v>
      </c>
      <c r="H1568" s="15">
        <f>VLOOKUP(A1568,'Medical Examinations'!A$1:G3903,7,0)</f>
        <v>1</v>
      </c>
      <c r="I1568" t="str">
        <f>VLOOKUP(A1568,'Medical Examinations'!A$1:H3902,8,0)</f>
        <v>NO</v>
      </c>
      <c r="J1568" t="str">
        <f>VLOOKUP(A1568,'Medical Examinations'!A$1:J3903,10,0)</f>
        <v>NormalWeight</v>
      </c>
      <c r="K1568" t="str">
        <f>VLOOKUP(A1568,'Medical Examinations'!A$1:K3902,11,0)</f>
        <v>Normal</v>
      </c>
      <c r="L1568" t="str">
        <f>VLOOKUP(A1568,'Hospitalisation Details'!A$1:L3910,12,0)</f>
        <v>4-Sep-1987</v>
      </c>
      <c r="M1568">
        <f>VLOOKUP(A1568,'Hospitalisation Details'!A$1:F3911,6,0)</f>
        <v>6414.18</v>
      </c>
      <c r="N1568" s="15" t="str">
        <f>VLOOKUP(A1568,'Hospitalisation Details'!A$1:G3910,7,0)</f>
        <v>tier - 2</v>
      </c>
      <c r="O1568" s="15" t="str">
        <f>VLOOKUP(A1568,'Hospitalisation Details'!A$1:H3911,8,0)</f>
        <v>tier - 2</v>
      </c>
      <c r="P1568" t="str">
        <f>VLOOKUP(A1568,'Hospitalisation Details'!A$1:I3911,9,0)</f>
        <v>R1011</v>
      </c>
      <c r="Q1568" s="15">
        <f>VLOOKUP(A1568,'Hospitalisation Details'!A$1:M3911,13,0)</f>
        <v>35</v>
      </c>
    </row>
    <row r="1569" spans="1:17" ht="15" x14ac:dyDescent="0.25">
      <c r="A1569" s="1" t="s">
        <v>803</v>
      </c>
      <c r="B1569" t="str">
        <f>VLOOKUP(A1569,'Customer Names'!A$1:D3904,4,0)</f>
        <v>Patterson</v>
      </c>
      <c r="C1569">
        <f>VLOOKUP(A1569,'Medical Examinations'!A$1:B3904,2,0)</f>
        <v>18.920000000000002</v>
      </c>
      <c r="D1569">
        <f>VLOOKUP(A1569,'Medical Examinations'!A$1:C3905,3,0)</f>
        <v>8.18</v>
      </c>
      <c r="E1569" s="15" t="str">
        <f>VLOOKUP(A1569,'Medical Examinations'!A$1:D3904,4,0)</f>
        <v>NO</v>
      </c>
      <c r="F1569" s="15" t="str">
        <f>VLOOKUP(A1569,'Medical Examinations'!A$1:E3904,5,0)</f>
        <v>NO</v>
      </c>
      <c r="G1569" s="15" t="str">
        <f>VLOOKUP(A1569,'Medical Examinations'!A$1:F3904,6,0)</f>
        <v>NO</v>
      </c>
      <c r="H1569" s="15">
        <f>VLOOKUP(A1569,'Medical Examinations'!A$1:G3904,7,0)</f>
        <v>0</v>
      </c>
      <c r="I1569" t="str">
        <f>VLOOKUP(A1569,'Medical Examinations'!A$1:H3903,8,0)</f>
        <v>NO</v>
      </c>
      <c r="J1569" t="str">
        <f>VLOOKUP(A1569,'Medical Examinations'!A$1:J3904,10,0)</f>
        <v>UnderWeight</v>
      </c>
      <c r="K1569" t="str">
        <f>VLOOKUP(A1569,'Medical Examinations'!A$1:K3903,11,0)</f>
        <v>Diabetes</v>
      </c>
      <c r="L1569" t="str">
        <f>VLOOKUP(A1569,'Hospitalisation Details'!A$1:L3911,12,0)</f>
        <v>22-Aug-1971</v>
      </c>
      <c r="M1569">
        <f>VLOOKUP(A1569,'Hospitalisation Details'!A$1:F3912,6,0)</f>
        <v>6412.34</v>
      </c>
      <c r="N1569" s="15" t="str">
        <f>VLOOKUP(A1569,'Hospitalisation Details'!A$1:G3911,7,0)</f>
        <v>tier - 2</v>
      </c>
      <c r="O1569" s="15" t="str">
        <f>VLOOKUP(A1569,'Hospitalisation Details'!A$1:H3912,8,0)</f>
        <v>tier - 3</v>
      </c>
      <c r="P1569" t="str">
        <f>VLOOKUP(A1569,'Hospitalisation Details'!A$1:I3912,9,0)</f>
        <v>R1013</v>
      </c>
      <c r="Q1569" s="15">
        <f>VLOOKUP(A1569,'Hospitalisation Details'!A$1:M3912,13,0)</f>
        <v>51</v>
      </c>
    </row>
    <row r="1570" spans="1:17" ht="15" x14ac:dyDescent="0.25">
      <c r="A1570" s="1" t="s">
        <v>802</v>
      </c>
      <c r="B1570" t="str">
        <f>VLOOKUP(A1570,'Customer Names'!A$1:D3905,4,0)</f>
        <v>Quigley</v>
      </c>
      <c r="C1570">
        <f>VLOOKUP(A1570,'Medical Examinations'!A$1:B3905,2,0)</f>
        <v>17.760000000000002</v>
      </c>
      <c r="D1570">
        <f>VLOOKUP(A1570,'Medical Examinations'!A$1:C3906,3,0)</f>
        <v>11.18</v>
      </c>
      <c r="E1570" s="15" t="str">
        <f>VLOOKUP(A1570,'Medical Examinations'!A$1:D3905,4,0)</f>
        <v>Yes</v>
      </c>
      <c r="F1570" s="15" t="str">
        <f>VLOOKUP(A1570,'Medical Examinations'!A$1:E3905,5,0)</f>
        <v>NO</v>
      </c>
      <c r="G1570" s="15" t="str">
        <f>VLOOKUP(A1570,'Medical Examinations'!A$1:F3905,6,0)</f>
        <v>NO</v>
      </c>
      <c r="H1570" s="15">
        <f>VLOOKUP(A1570,'Medical Examinations'!A$1:G3905,7,0)</f>
        <v>2</v>
      </c>
      <c r="I1570" t="str">
        <f>VLOOKUP(A1570,'Medical Examinations'!A$1:H3904,8,0)</f>
        <v>NO</v>
      </c>
      <c r="J1570" t="str">
        <f>VLOOKUP(A1570,'Medical Examinations'!A$1:J3905,10,0)</f>
        <v>Over Weight</v>
      </c>
      <c r="K1570" t="str">
        <f>VLOOKUP(A1570,'Medical Examinations'!A$1:K3904,11,0)</f>
        <v>Diabetes</v>
      </c>
      <c r="L1570" t="str">
        <f>VLOOKUP(A1570,'Hospitalisation Details'!A$1:L3912,12,0)</f>
        <v>20-Aug-1970</v>
      </c>
      <c r="M1570">
        <f>VLOOKUP(A1570,'Hospitalisation Details'!A$1:F3913,6,0)</f>
        <v>6407.05</v>
      </c>
      <c r="N1570" s="15" t="str">
        <f>VLOOKUP(A1570,'Hospitalisation Details'!A$1:G3912,7,0)</f>
        <v>tier - 2</v>
      </c>
      <c r="O1570" s="15" t="str">
        <f>VLOOKUP(A1570,'Hospitalisation Details'!A$1:H3913,8,0)</f>
        <v>tier - 1</v>
      </c>
      <c r="P1570" t="str">
        <f>VLOOKUP(A1570,'Hospitalisation Details'!A$1:I3913,9,0)</f>
        <v>R1013</v>
      </c>
      <c r="Q1570" s="15">
        <f>VLOOKUP(A1570,'Hospitalisation Details'!A$1:M3913,13,0)</f>
        <v>52</v>
      </c>
    </row>
    <row r="1571" spans="1:17" ht="15" x14ac:dyDescent="0.25">
      <c r="A1571" s="1" t="s">
        <v>801</v>
      </c>
      <c r="B1571" t="str">
        <f>VLOOKUP(A1571,'Customer Names'!A$1:D3906,4,0)</f>
        <v>Korir</v>
      </c>
      <c r="C1571">
        <f>VLOOKUP(A1571,'Medical Examinations'!A$1:B3906,2,0)</f>
        <v>29.83</v>
      </c>
      <c r="D1571">
        <f>VLOOKUP(A1571,'Medical Examinations'!A$1:C3907,3,0)</f>
        <v>5.03</v>
      </c>
      <c r="E1571" s="15" t="str">
        <f>VLOOKUP(A1571,'Medical Examinations'!A$1:D3906,4,0)</f>
        <v>Yes</v>
      </c>
      <c r="F1571" s="15" t="str">
        <f>VLOOKUP(A1571,'Medical Examinations'!A$1:E3906,5,0)</f>
        <v>NO</v>
      </c>
      <c r="G1571" s="15" t="str">
        <f>VLOOKUP(A1571,'Medical Examinations'!A$1:F3906,6,0)</f>
        <v>NO</v>
      </c>
      <c r="H1571" s="15">
        <f>VLOOKUP(A1571,'Medical Examinations'!A$1:G3906,7,0)</f>
        <v>0</v>
      </c>
      <c r="I1571" t="str">
        <f>VLOOKUP(A1571,'Medical Examinations'!A$1:H3905,8,0)</f>
        <v>NO</v>
      </c>
      <c r="J1571" t="str">
        <f>VLOOKUP(A1571,'Medical Examinations'!A$1:J3906,10,0)</f>
        <v>NormalWeight</v>
      </c>
      <c r="K1571" t="str">
        <f>VLOOKUP(A1571,'Medical Examinations'!A$1:K3905,11,0)</f>
        <v>Normal</v>
      </c>
      <c r="L1571" t="str">
        <f>VLOOKUP(A1571,'Hospitalisation Details'!A$1:L3913,12,0)</f>
        <v>10-Dec-1985</v>
      </c>
      <c r="M1571">
        <f>VLOOKUP(A1571,'Hospitalisation Details'!A$1:F3914,6,0)</f>
        <v>6406.41</v>
      </c>
      <c r="N1571" s="15" t="str">
        <f>VLOOKUP(A1571,'Hospitalisation Details'!A$1:G3913,7,0)</f>
        <v>tier - 1</v>
      </c>
      <c r="O1571" s="15" t="str">
        <f>VLOOKUP(A1571,'Hospitalisation Details'!A$1:H3914,8,0)</f>
        <v>tier - 3</v>
      </c>
      <c r="P1571" t="str">
        <f>VLOOKUP(A1571,'Hospitalisation Details'!A$1:I3914,9,0)</f>
        <v>R1014</v>
      </c>
      <c r="Q1571" s="15">
        <f>VLOOKUP(A1571,'Hospitalisation Details'!A$1:M3914,13,0)</f>
        <v>37</v>
      </c>
    </row>
    <row r="1572" spans="1:17" ht="15" x14ac:dyDescent="0.25">
      <c r="A1572" s="1" t="s">
        <v>800</v>
      </c>
      <c r="B1572" t="str">
        <f>VLOOKUP(A1572,'Customer Names'!A$1:D3907,4,0)</f>
        <v>Downs</v>
      </c>
      <c r="C1572">
        <f>VLOOKUP(A1572,'Medical Examinations'!A$1:B3907,2,0)</f>
        <v>23.465</v>
      </c>
      <c r="D1572">
        <f>VLOOKUP(A1572,'Medical Examinations'!A$1:C3908,3,0)</f>
        <v>5.56</v>
      </c>
      <c r="E1572" s="15" t="str">
        <f>VLOOKUP(A1572,'Medical Examinations'!A$1:D3907,4,0)</f>
        <v>NO</v>
      </c>
      <c r="F1572" s="15" t="str">
        <f>VLOOKUP(A1572,'Medical Examinations'!A$1:E3907,5,0)</f>
        <v>NO</v>
      </c>
      <c r="G1572" s="15" t="str">
        <f>VLOOKUP(A1572,'Medical Examinations'!A$1:F3907,6,0)</f>
        <v>NO</v>
      </c>
      <c r="H1572" s="15">
        <f>VLOOKUP(A1572,'Medical Examinations'!A$1:G3907,7,0)</f>
        <v>1</v>
      </c>
      <c r="I1572" t="str">
        <f>VLOOKUP(A1572,'Medical Examinations'!A$1:H3906,8,0)</f>
        <v>NO</v>
      </c>
      <c r="J1572" t="str">
        <f>VLOOKUP(A1572,'Medical Examinations'!A$1:J3907,10,0)</f>
        <v>Over Weight</v>
      </c>
      <c r="K1572" t="str">
        <f>VLOOKUP(A1572,'Medical Examinations'!A$1:K3906,11,0)</f>
        <v>Normal</v>
      </c>
      <c r="L1572" t="str">
        <f>VLOOKUP(A1572,'Hospitalisation Details'!A$1:L3914,12,0)</f>
        <v>9-Sep-1987</v>
      </c>
      <c r="M1572">
        <f>VLOOKUP(A1572,'Hospitalisation Details'!A$1:F3915,6,0)</f>
        <v>6402.29</v>
      </c>
      <c r="N1572" s="15" t="str">
        <f>VLOOKUP(A1572,'Hospitalisation Details'!A$1:G3914,7,0)</f>
        <v>tier - 2</v>
      </c>
      <c r="O1572" s="15" t="str">
        <f>VLOOKUP(A1572,'Hospitalisation Details'!A$1:H3915,8,0)</f>
        <v>tier - 3</v>
      </c>
      <c r="P1572" t="str">
        <f>VLOOKUP(A1572,'Hospitalisation Details'!A$1:I3915,9,0)</f>
        <v>R1024</v>
      </c>
      <c r="Q1572" s="15">
        <f>VLOOKUP(A1572,'Hospitalisation Details'!A$1:M3915,13,0)</f>
        <v>35</v>
      </c>
    </row>
    <row r="1573" spans="1:17" ht="15" x14ac:dyDescent="0.25">
      <c r="A1573" s="1" t="s">
        <v>799</v>
      </c>
      <c r="B1573" t="str">
        <f>VLOOKUP(A1573,'Customer Names'!A$1:D3908,4,0)</f>
        <v>Young</v>
      </c>
      <c r="C1573">
        <f>VLOOKUP(A1573,'Medical Examinations'!A$1:B3908,2,0)</f>
        <v>29.355</v>
      </c>
      <c r="D1573">
        <f>VLOOKUP(A1573,'Medical Examinations'!A$1:C3909,3,0)</f>
        <v>4.33</v>
      </c>
      <c r="E1573" s="15" t="str">
        <f>VLOOKUP(A1573,'Medical Examinations'!A$1:D3908,4,0)</f>
        <v>NO</v>
      </c>
      <c r="F1573" s="15" t="str">
        <f>VLOOKUP(A1573,'Medical Examinations'!A$1:E3908,5,0)</f>
        <v>NO</v>
      </c>
      <c r="G1573" s="15" t="str">
        <f>VLOOKUP(A1573,'Medical Examinations'!A$1:F3908,6,0)</f>
        <v>NO</v>
      </c>
      <c r="H1573" s="15">
        <f>VLOOKUP(A1573,'Medical Examinations'!A$1:G3908,7,0)</f>
        <v>0</v>
      </c>
      <c r="I1573" t="str">
        <f>VLOOKUP(A1573,'Medical Examinations'!A$1:H3907,8,0)</f>
        <v>NO</v>
      </c>
      <c r="J1573" t="str">
        <f>VLOOKUP(A1573,'Medical Examinations'!A$1:J3908,10,0)</f>
        <v>Obesity</v>
      </c>
      <c r="K1573" t="str">
        <f>VLOOKUP(A1573,'Medical Examinations'!A$1:K3907,11,0)</f>
        <v>Normal</v>
      </c>
      <c r="L1573" t="str">
        <f>VLOOKUP(A1573,'Hospitalisation Details'!A$1:L3915,12,0)</f>
        <v>28-Oct-1982</v>
      </c>
      <c r="M1573">
        <f>VLOOKUP(A1573,'Hospitalisation Details'!A$1:F3916,6,0)</f>
        <v>6393.6</v>
      </c>
      <c r="N1573" s="15" t="str">
        <f>VLOOKUP(A1573,'Hospitalisation Details'!A$1:G3915,7,0)</f>
        <v>tier - 2</v>
      </c>
      <c r="O1573" s="15" t="str">
        <f>VLOOKUP(A1573,'Hospitalisation Details'!A$1:H3916,8,0)</f>
        <v>tier - 1</v>
      </c>
      <c r="P1573" t="str">
        <f>VLOOKUP(A1573,'Hospitalisation Details'!A$1:I3916,9,0)</f>
        <v>R1012</v>
      </c>
      <c r="Q1573" s="15">
        <f>VLOOKUP(A1573,'Hospitalisation Details'!A$1:M3916,13,0)</f>
        <v>40</v>
      </c>
    </row>
    <row r="1574" spans="1:17" ht="15" x14ac:dyDescent="0.25">
      <c r="A1574" s="1" t="s">
        <v>798</v>
      </c>
      <c r="B1574" t="str">
        <f>VLOOKUP(A1574,'Customer Names'!A$1:D3909,4,0)</f>
        <v>Zywek</v>
      </c>
      <c r="C1574">
        <f>VLOOKUP(A1574,'Medical Examinations'!A$1:B3909,2,0)</f>
        <v>35.49</v>
      </c>
      <c r="D1574">
        <f>VLOOKUP(A1574,'Medical Examinations'!A$1:C3910,3,0)</f>
        <v>5.21</v>
      </c>
      <c r="E1574" s="15" t="str">
        <f>VLOOKUP(A1574,'Medical Examinations'!A$1:D3909,4,0)</f>
        <v>Yes</v>
      </c>
      <c r="F1574" s="15" t="str">
        <f>VLOOKUP(A1574,'Medical Examinations'!A$1:E3909,5,0)</f>
        <v>NO</v>
      </c>
      <c r="G1574" s="15" t="str">
        <f>VLOOKUP(A1574,'Medical Examinations'!A$1:F3909,6,0)</f>
        <v>Yes</v>
      </c>
      <c r="H1574" s="15">
        <f>VLOOKUP(A1574,'Medical Examinations'!A$1:G3909,7,0)</f>
        <v>1</v>
      </c>
      <c r="I1574" t="str">
        <f>VLOOKUP(A1574,'Medical Examinations'!A$1:H3908,8,0)</f>
        <v>NO</v>
      </c>
      <c r="J1574" t="str">
        <f>VLOOKUP(A1574,'Medical Examinations'!A$1:J3909,10,0)</f>
        <v>Over Weight</v>
      </c>
      <c r="K1574" t="str">
        <f>VLOOKUP(A1574,'Medical Examinations'!A$1:K3908,11,0)</f>
        <v>Normal</v>
      </c>
      <c r="L1574" t="str">
        <f>VLOOKUP(A1574,'Hospitalisation Details'!A$1:L3916,12,0)</f>
        <v>16-Aug-1997</v>
      </c>
      <c r="M1574">
        <f>VLOOKUP(A1574,'Hospitalisation Details'!A$1:F3917,6,0)</f>
        <v>6389.53</v>
      </c>
      <c r="N1574" s="15" t="str">
        <f>VLOOKUP(A1574,'Hospitalisation Details'!A$1:G3916,7,0)</f>
        <v>tier - 2</v>
      </c>
      <c r="O1574" s="15" t="str">
        <f>VLOOKUP(A1574,'Hospitalisation Details'!A$1:H3917,8,0)</f>
        <v>tier - 2</v>
      </c>
      <c r="P1574" t="str">
        <f>VLOOKUP(A1574,'Hospitalisation Details'!A$1:I3917,9,0)</f>
        <v>R1021</v>
      </c>
      <c r="Q1574" s="15">
        <f>VLOOKUP(A1574,'Hospitalisation Details'!A$1:M3917,13,0)</f>
        <v>25</v>
      </c>
    </row>
    <row r="1575" spans="1:17" ht="15" x14ac:dyDescent="0.25">
      <c r="A1575" s="1" t="s">
        <v>797</v>
      </c>
      <c r="B1575" t="str">
        <f>VLOOKUP(A1575,'Customer Names'!A$1:D3910,4,0)</f>
        <v>Faulkner</v>
      </c>
      <c r="C1575">
        <f>VLOOKUP(A1575,'Medical Examinations'!A$1:B3910,2,0)</f>
        <v>26.315000000000001</v>
      </c>
      <c r="D1575">
        <f>VLOOKUP(A1575,'Medical Examinations'!A$1:C3911,3,0)</f>
        <v>5.89</v>
      </c>
      <c r="E1575" s="15" t="str">
        <f>VLOOKUP(A1575,'Medical Examinations'!A$1:D3910,4,0)</f>
        <v>NO</v>
      </c>
      <c r="F1575" s="15" t="str">
        <f>VLOOKUP(A1575,'Medical Examinations'!A$1:E3910,5,0)</f>
        <v>NO</v>
      </c>
      <c r="G1575" s="15" t="str">
        <f>VLOOKUP(A1575,'Medical Examinations'!A$1:F3910,6,0)</f>
        <v>NO</v>
      </c>
      <c r="H1575" s="15">
        <f>VLOOKUP(A1575,'Medical Examinations'!A$1:G3910,7,0)</f>
        <v>0</v>
      </c>
      <c r="I1575" t="str">
        <f>VLOOKUP(A1575,'Medical Examinations'!A$1:H3909,8,0)</f>
        <v>NO</v>
      </c>
      <c r="J1575" t="str">
        <f>VLOOKUP(A1575,'Medical Examinations'!A$1:J3910,10,0)</f>
        <v>NormalWeight</v>
      </c>
      <c r="K1575" t="str">
        <f>VLOOKUP(A1575,'Medical Examinations'!A$1:K3909,11,0)</f>
        <v>Pre-Diabetes</v>
      </c>
      <c r="L1575" t="str">
        <f>VLOOKUP(A1575,'Hospitalisation Details'!A$1:L3917,12,0)</f>
        <v>6-Aug-1982</v>
      </c>
      <c r="M1575">
        <f>VLOOKUP(A1575,'Hospitalisation Details'!A$1:F3918,6,0)</f>
        <v>6389.38</v>
      </c>
      <c r="N1575" s="15" t="str">
        <f>VLOOKUP(A1575,'Hospitalisation Details'!A$1:G3917,7,0)</f>
        <v>tier - 1</v>
      </c>
      <c r="O1575" s="15" t="str">
        <f>VLOOKUP(A1575,'Hospitalisation Details'!A$1:H3918,8,0)</f>
        <v>tier - 2</v>
      </c>
      <c r="P1575" t="str">
        <f>VLOOKUP(A1575,'Hospitalisation Details'!A$1:I3918,9,0)</f>
        <v>R1012</v>
      </c>
      <c r="Q1575" s="15">
        <f>VLOOKUP(A1575,'Hospitalisation Details'!A$1:M3918,13,0)</f>
        <v>40</v>
      </c>
    </row>
    <row r="1576" spans="1:17" ht="15" x14ac:dyDescent="0.25">
      <c r="A1576" s="1" t="s">
        <v>796</v>
      </c>
      <c r="B1576" t="str">
        <f>VLOOKUP(A1576,'Customer Names'!A$1:D3911,4,0)</f>
        <v>Erspamer</v>
      </c>
      <c r="C1576">
        <f>VLOOKUP(A1576,'Medical Examinations'!A$1:B3911,2,0)</f>
        <v>19.79</v>
      </c>
      <c r="D1576">
        <f>VLOOKUP(A1576,'Medical Examinations'!A$1:C3912,3,0)</f>
        <v>4.8099999999999996</v>
      </c>
      <c r="E1576" s="15" t="str">
        <f>VLOOKUP(A1576,'Medical Examinations'!A$1:D3911,4,0)</f>
        <v>Yes</v>
      </c>
      <c r="F1576" s="15" t="str">
        <f>VLOOKUP(A1576,'Medical Examinations'!A$1:E3911,5,0)</f>
        <v>NO</v>
      </c>
      <c r="G1576" s="15" t="str">
        <f>VLOOKUP(A1576,'Medical Examinations'!A$1:F3911,6,0)</f>
        <v>NO</v>
      </c>
      <c r="H1576" s="15">
        <f>VLOOKUP(A1576,'Medical Examinations'!A$1:G3911,7,0)</f>
        <v>0</v>
      </c>
      <c r="I1576" t="str">
        <f>VLOOKUP(A1576,'Medical Examinations'!A$1:H3910,8,0)</f>
        <v>NO</v>
      </c>
      <c r="J1576" t="str">
        <f>VLOOKUP(A1576,'Medical Examinations'!A$1:J3911,10,0)</f>
        <v>Obesity</v>
      </c>
      <c r="K1576" t="str">
        <f>VLOOKUP(A1576,'Medical Examinations'!A$1:K3910,11,0)</f>
        <v>Normal</v>
      </c>
      <c r="L1576" t="str">
        <f>VLOOKUP(A1576,'Hospitalisation Details'!A$1:L3918,12,0)</f>
        <v>18-Nov-1976</v>
      </c>
      <c r="M1576">
        <f>VLOOKUP(A1576,'Hospitalisation Details'!A$1:F3919,6,0)</f>
        <v>6374.16</v>
      </c>
      <c r="N1576" s="15" t="str">
        <f>VLOOKUP(A1576,'Hospitalisation Details'!A$1:G3918,7,0)</f>
        <v>tier - 2</v>
      </c>
      <c r="O1576" s="15" t="str">
        <f>VLOOKUP(A1576,'Hospitalisation Details'!A$1:H3919,8,0)</f>
        <v>tier - 2</v>
      </c>
      <c r="P1576" t="str">
        <f>VLOOKUP(A1576,'Hospitalisation Details'!A$1:I3919,9,0)</f>
        <v>R1013</v>
      </c>
      <c r="Q1576" s="15">
        <f>VLOOKUP(A1576,'Hospitalisation Details'!A$1:M3919,13,0)</f>
        <v>46</v>
      </c>
    </row>
    <row r="1577" spans="1:17" ht="15" x14ac:dyDescent="0.25">
      <c r="A1577" s="1" t="s">
        <v>795</v>
      </c>
      <c r="B1577" t="str">
        <f>VLOOKUP(A1577,'Customer Names'!A$1:D3912,4,0)</f>
        <v>Campbell</v>
      </c>
      <c r="C1577">
        <f>VLOOKUP(A1577,'Medical Examinations'!A$1:B3912,2,0)</f>
        <v>40.564999999999998</v>
      </c>
      <c r="D1577">
        <f>VLOOKUP(A1577,'Medical Examinations'!A$1:C3913,3,0)</f>
        <v>5.66</v>
      </c>
      <c r="E1577" s="15" t="str">
        <f>VLOOKUP(A1577,'Medical Examinations'!A$1:D3912,4,0)</f>
        <v>NO</v>
      </c>
      <c r="F1577" s="15" t="str">
        <f>VLOOKUP(A1577,'Medical Examinations'!A$1:E3912,5,0)</f>
        <v>NO</v>
      </c>
      <c r="G1577" s="15" t="str">
        <f>VLOOKUP(A1577,'Medical Examinations'!A$1:F3912,6,0)</f>
        <v>NO</v>
      </c>
      <c r="H1577" s="15">
        <f>VLOOKUP(A1577,'Medical Examinations'!A$1:G3912,7,0)</f>
        <v>1</v>
      </c>
      <c r="I1577" t="str">
        <f>VLOOKUP(A1577,'Medical Examinations'!A$1:H3911,8,0)</f>
        <v>NO</v>
      </c>
      <c r="J1577" t="str">
        <f>VLOOKUP(A1577,'Medical Examinations'!A$1:J3912,10,0)</f>
        <v>UnderWeight</v>
      </c>
      <c r="K1577" t="str">
        <f>VLOOKUP(A1577,'Medical Examinations'!A$1:K3911,11,0)</f>
        <v>Normal</v>
      </c>
      <c r="L1577" t="str">
        <f>VLOOKUP(A1577,'Hospitalisation Details'!A$1:L3919,12,0)</f>
        <v>13-Aug-1984</v>
      </c>
      <c r="M1577">
        <f>VLOOKUP(A1577,'Hospitalisation Details'!A$1:F3920,6,0)</f>
        <v>6373.56</v>
      </c>
      <c r="N1577" s="15" t="str">
        <f>VLOOKUP(A1577,'Hospitalisation Details'!A$1:G3919,7,0)</f>
        <v>tier - 2</v>
      </c>
      <c r="O1577" s="15" t="str">
        <f>VLOOKUP(A1577,'Hospitalisation Details'!A$1:H3920,8,0)</f>
        <v>tier - 1</v>
      </c>
      <c r="P1577" t="str">
        <f>VLOOKUP(A1577,'Hospitalisation Details'!A$1:I3920,9,0)</f>
        <v>R1012</v>
      </c>
      <c r="Q1577" s="15">
        <f>VLOOKUP(A1577,'Hospitalisation Details'!A$1:M3920,13,0)</f>
        <v>38</v>
      </c>
    </row>
    <row r="1578" spans="1:17" ht="15" x14ac:dyDescent="0.25">
      <c r="A1578" s="1" t="s">
        <v>794</v>
      </c>
      <c r="B1578" t="str">
        <f>VLOOKUP(A1578,'Customer Names'!A$1:D3913,4,0)</f>
        <v>Addison</v>
      </c>
      <c r="C1578">
        <f>VLOOKUP(A1578,'Medical Examinations'!A$1:B3913,2,0)</f>
        <v>18.03</v>
      </c>
      <c r="D1578">
        <f>VLOOKUP(A1578,'Medical Examinations'!A$1:C3914,3,0)</f>
        <v>10.66</v>
      </c>
      <c r="E1578" s="15" t="str">
        <f>VLOOKUP(A1578,'Medical Examinations'!A$1:D3913,4,0)</f>
        <v>Yes</v>
      </c>
      <c r="F1578" s="15" t="str">
        <f>VLOOKUP(A1578,'Medical Examinations'!A$1:E3913,5,0)</f>
        <v>NO</v>
      </c>
      <c r="G1578" s="15" t="str">
        <f>VLOOKUP(A1578,'Medical Examinations'!A$1:F3913,6,0)</f>
        <v>NO</v>
      </c>
      <c r="H1578" s="15">
        <f>VLOOKUP(A1578,'Medical Examinations'!A$1:G3913,7,0)</f>
        <v>2</v>
      </c>
      <c r="I1578" t="str">
        <f>VLOOKUP(A1578,'Medical Examinations'!A$1:H3912,8,0)</f>
        <v>NO</v>
      </c>
      <c r="J1578" t="str">
        <f>VLOOKUP(A1578,'Medical Examinations'!A$1:J3913,10,0)</f>
        <v>Obesity</v>
      </c>
      <c r="K1578" t="str">
        <f>VLOOKUP(A1578,'Medical Examinations'!A$1:K3912,11,0)</f>
        <v>Diabetes</v>
      </c>
      <c r="L1578" t="str">
        <f>VLOOKUP(A1578,'Hospitalisation Details'!A$1:L3920,12,0)</f>
        <v>9-Nov-1970</v>
      </c>
      <c r="M1578">
        <f>VLOOKUP(A1578,'Hospitalisation Details'!A$1:F3921,6,0)</f>
        <v>6367.31</v>
      </c>
      <c r="N1578" s="15" t="str">
        <f>VLOOKUP(A1578,'Hospitalisation Details'!A$1:G3920,7,0)</f>
        <v>tier - 2</v>
      </c>
      <c r="O1578" s="15" t="str">
        <f>VLOOKUP(A1578,'Hospitalisation Details'!A$1:H3921,8,0)</f>
        <v>tier - 1</v>
      </c>
      <c r="P1578" t="str">
        <f>VLOOKUP(A1578,'Hospitalisation Details'!A$1:I3921,9,0)</f>
        <v>R1013</v>
      </c>
      <c r="Q1578" s="15">
        <f>VLOOKUP(A1578,'Hospitalisation Details'!A$1:M3921,13,0)</f>
        <v>52</v>
      </c>
    </row>
    <row r="1579" spans="1:17" ht="15" x14ac:dyDescent="0.25">
      <c r="A1579" s="1" t="s">
        <v>793</v>
      </c>
      <c r="B1579" t="str">
        <f>VLOOKUP(A1579,'Customer Names'!A$1:D3914,4,0)</f>
        <v>Wu</v>
      </c>
      <c r="C1579">
        <f>VLOOKUP(A1579,'Medical Examinations'!A$1:B3914,2,0)</f>
        <v>34.65</v>
      </c>
      <c r="D1579">
        <f>VLOOKUP(A1579,'Medical Examinations'!A$1:C3915,3,0)</f>
        <v>5.98</v>
      </c>
      <c r="E1579" s="15" t="str">
        <f>VLOOKUP(A1579,'Medical Examinations'!A$1:D3914,4,0)</f>
        <v>Yes</v>
      </c>
      <c r="F1579" s="15" t="str">
        <f>VLOOKUP(A1579,'Medical Examinations'!A$1:E3914,5,0)</f>
        <v>NO</v>
      </c>
      <c r="G1579" s="15" t="str">
        <f>VLOOKUP(A1579,'Medical Examinations'!A$1:F3914,6,0)</f>
        <v>NO</v>
      </c>
      <c r="H1579" s="15">
        <f>VLOOKUP(A1579,'Medical Examinations'!A$1:G3914,7,0)</f>
        <v>0</v>
      </c>
      <c r="I1579" t="str">
        <f>VLOOKUP(A1579,'Medical Examinations'!A$1:H3913,8,0)</f>
        <v>NO</v>
      </c>
      <c r="J1579" t="str">
        <f>VLOOKUP(A1579,'Medical Examinations'!A$1:J3914,10,0)</f>
        <v>Obesity</v>
      </c>
      <c r="K1579" t="str">
        <f>VLOOKUP(A1579,'Medical Examinations'!A$1:K3913,11,0)</f>
        <v>Pre-Diabetes</v>
      </c>
      <c r="L1579" t="str">
        <f>VLOOKUP(A1579,'Hospitalisation Details'!A$1:L3921,12,0)</f>
        <v>7-Jul-1996</v>
      </c>
      <c r="M1579">
        <f>VLOOKUP(A1579,'Hospitalisation Details'!A$1:F3922,6,0)</f>
        <v>6361.47</v>
      </c>
      <c r="N1579" s="15" t="str">
        <f>VLOOKUP(A1579,'Hospitalisation Details'!A$1:G3921,7,0)</f>
        <v>tier - 2</v>
      </c>
      <c r="O1579" s="15" t="str">
        <f>VLOOKUP(A1579,'Hospitalisation Details'!A$1:H3922,8,0)</f>
        <v>tier - 3</v>
      </c>
      <c r="P1579" t="str">
        <f>VLOOKUP(A1579,'Hospitalisation Details'!A$1:I3922,9,0)</f>
        <v>R1021</v>
      </c>
      <c r="Q1579" s="15">
        <f>VLOOKUP(A1579,'Hospitalisation Details'!A$1:M3922,13,0)</f>
        <v>26</v>
      </c>
    </row>
    <row r="1580" spans="1:17" ht="15" x14ac:dyDescent="0.25">
      <c r="A1580" s="1" t="s">
        <v>792</v>
      </c>
      <c r="B1580" t="str">
        <f>VLOOKUP(A1580,'Customer Names'!A$1:D3915,4,0)</f>
        <v>Millett</v>
      </c>
      <c r="C1580">
        <f>VLOOKUP(A1580,'Medical Examinations'!A$1:B3915,2,0)</f>
        <v>42.94</v>
      </c>
      <c r="D1580">
        <f>VLOOKUP(A1580,'Medical Examinations'!A$1:C3916,3,0)</f>
        <v>4.34</v>
      </c>
      <c r="E1580" s="15" t="str">
        <f>VLOOKUP(A1580,'Medical Examinations'!A$1:D3915,4,0)</f>
        <v>NO</v>
      </c>
      <c r="F1580" s="15" t="str">
        <f>VLOOKUP(A1580,'Medical Examinations'!A$1:E3915,5,0)</f>
        <v>NO</v>
      </c>
      <c r="G1580" s="15" t="str">
        <f>VLOOKUP(A1580,'Medical Examinations'!A$1:F3915,6,0)</f>
        <v>NO</v>
      </c>
      <c r="H1580" s="15">
        <f>VLOOKUP(A1580,'Medical Examinations'!A$1:G3915,7,0)</f>
        <v>0</v>
      </c>
      <c r="I1580" t="str">
        <f>VLOOKUP(A1580,'Medical Examinations'!A$1:H3914,8,0)</f>
        <v>NO</v>
      </c>
      <c r="J1580" t="str">
        <f>VLOOKUP(A1580,'Medical Examinations'!A$1:J3915,10,0)</f>
        <v>Obesity</v>
      </c>
      <c r="K1580" t="str">
        <f>VLOOKUP(A1580,'Medical Examinations'!A$1:K3914,11,0)</f>
        <v>Normal</v>
      </c>
      <c r="L1580" t="str">
        <f>VLOOKUP(A1580,'Hospitalisation Details'!A$1:L3922,12,0)</f>
        <v>24-Jun-1989</v>
      </c>
      <c r="M1580">
        <f>VLOOKUP(A1580,'Hospitalisation Details'!A$1:F3923,6,0)</f>
        <v>6360.99</v>
      </c>
      <c r="N1580" s="15" t="str">
        <f>VLOOKUP(A1580,'Hospitalisation Details'!A$1:G3922,7,0)</f>
        <v>tier - 2</v>
      </c>
      <c r="O1580" s="15" t="str">
        <f>VLOOKUP(A1580,'Hospitalisation Details'!A$1:H3923,8,0)</f>
        <v>tier - 2</v>
      </c>
      <c r="P1580" t="str">
        <f>VLOOKUP(A1580,'Hospitalisation Details'!A$1:I3923,9,0)</f>
        <v>R1012</v>
      </c>
      <c r="Q1580" s="15">
        <f>VLOOKUP(A1580,'Hospitalisation Details'!A$1:M3923,13,0)</f>
        <v>33</v>
      </c>
    </row>
    <row r="1581" spans="1:17" ht="15" x14ac:dyDescent="0.25">
      <c r="A1581" s="1" t="s">
        <v>791</v>
      </c>
      <c r="B1581" t="str">
        <f>VLOOKUP(A1581,'Customer Names'!A$1:D3916,4,0)</f>
        <v>Bosl</v>
      </c>
      <c r="C1581">
        <f>VLOOKUP(A1581,'Medical Examinations'!A$1:B3916,2,0)</f>
        <v>31.254999999999999</v>
      </c>
      <c r="D1581">
        <f>VLOOKUP(A1581,'Medical Examinations'!A$1:C3917,3,0)</f>
        <v>5.17</v>
      </c>
      <c r="E1581" s="15" t="str">
        <f>VLOOKUP(A1581,'Medical Examinations'!A$1:D3916,4,0)</f>
        <v>NO</v>
      </c>
      <c r="F1581" s="15" t="str">
        <f>VLOOKUP(A1581,'Medical Examinations'!A$1:E3916,5,0)</f>
        <v>NO</v>
      </c>
      <c r="G1581" s="15" t="str">
        <f>VLOOKUP(A1581,'Medical Examinations'!A$1:F3916,6,0)</f>
        <v>NO</v>
      </c>
      <c r="H1581" s="15">
        <f>VLOOKUP(A1581,'Medical Examinations'!A$1:G3916,7,0)</f>
        <v>0</v>
      </c>
      <c r="I1581" t="str">
        <f>VLOOKUP(A1581,'Medical Examinations'!A$1:H3915,8,0)</f>
        <v>NO</v>
      </c>
      <c r="J1581" t="str">
        <f>VLOOKUP(A1581,'Medical Examinations'!A$1:J3916,10,0)</f>
        <v>Obesity</v>
      </c>
      <c r="K1581" t="str">
        <f>VLOOKUP(A1581,'Medical Examinations'!A$1:K3915,11,0)</f>
        <v>Normal</v>
      </c>
      <c r="L1581" t="str">
        <f>VLOOKUP(A1581,'Hospitalisation Details'!A$1:L3923,12,0)</f>
        <v>30-Oct-1980</v>
      </c>
      <c r="M1581">
        <f>VLOOKUP(A1581,'Hospitalisation Details'!A$1:F3924,6,0)</f>
        <v>6358.78</v>
      </c>
      <c r="N1581" s="15" t="str">
        <f>VLOOKUP(A1581,'Hospitalisation Details'!A$1:G3923,7,0)</f>
        <v>tier - 2</v>
      </c>
      <c r="O1581" s="15" t="str">
        <f>VLOOKUP(A1581,'Hospitalisation Details'!A$1:H3924,8,0)</f>
        <v>tier - 1</v>
      </c>
      <c r="P1581" t="str">
        <f>VLOOKUP(A1581,'Hospitalisation Details'!A$1:I3924,9,0)</f>
        <v>R1012</v>
      </c>
      <c r="Q1581" s="15">
        <f>VLOOKUP(A1581,'Hospitalisation Details'!A$1:M3924,13,0)</f>
        <v>42</v>
      </c>
    </row>
    <row r="1582" spans="1:17" ht="15" x14ac:dyDescent="0.25">
      <c r="A1582" s="1" t="s">
        <v>790</v>
      </c>
      <c r="B1582" t="str">
        <f>VLOOKUP(A1582,'Customer Names'!A$1:D3917,4,0)</f>
        <v>Goldberg</v>
      </c>
      <c r="C1582">
        <f>VLOOKUP(A1582,'Medical Examinations'!A$1:B3917,2,0)</f>
        <v>45.43</v>
      </c>
      <c r="D1582">
        <f>VLOOKUP(A1582,'Medical Examinations'!A$1:C3918,3,0)</f>
        <v>4.2300000000000004</v>
      </c>
      <c r="E1582" s="15" t="str">
        <f>VLOOKUP(A1582,'Medical Examinations'!A$1:D3917,4,0)</f>
        <v>Yes</v>
      </c>
      <c r="F1582" s="15" t="str">
        <f>VLOOKUP(A1582,'Medical Examinations'!A$1:E3917,5,0)</f>
        <v>NO</v>
      </c>
      <c r="G1582" s="15" t="str">
        <f>VLOOKUP(A1582,'Medical Examinations'!A$1:F3917,6,0)</f>
        <v>Yes</v>
      </c>
      <c r="H1582" s="15">
        <f>VLOOKUP(A1582,'Medical Examinations'!A$1:G3917,7,0)</f>
        <v>1</v>
      </c>
      <c r="I1582" t="str">
        <f>VLOOKUP(A1582,'Medical Examinations'!A$1:H3916,8,0)</f>
        <v>NO</v>
      </c>
      <c r="J1582" t="str">
        <f>VLOOKUP(A1582,'Medical Examinations'!A$1:J3917,10,0)</f>
        <v>Obesity</v>
      </c>
      <c r="K1582" t="str">
        <f>VLOOKUP(A1582,'Medical Examinations'!A$1:K3916,11,0)</f>
        <v>Normal</v>
      </c>
      <c r="L1582" t="str">
        <f>VLOOKUP(A1582,'Hospitalisation Details'!A$1:L3924,12,0)</f>
        <v>19-Aug-1983</v>
      </c>
      <c r="M1582">
        <f>VLOOKUP(A1582,'Hospitalisation Details'!A$1:F3925,6,0)</f>
        <v>6356.27</v>
      </c>
      <c r="N1582" s="15" t="str">
        <f>VLOOKUP(A1582,'Hospitalisation Details'!A$1:G3924,7,0)</f>
        <v>tier - 3</v>
      </c>
      <c r="O1582" s="15" t="str">
        <f>VLOOKUP(A1582,'Hospitalisation Details'!A$1:H3925,8,0)</f>
        <v>tier - 2</v>
      </c>
      <c r="P1582" t="str">
        <f>VLOOKUP(A1582,'Hospitalisation Details'!A$1:I3925,9,0)</f>
        <v>R1013</v>
      </c>
      <c r="Q1582" s="15">
        <f>VLOOKUP(A1582,'Hospitalisation Details'!A$1:M3925,13,0)</f>
        <v>39</v>
      </c>
    </row>
    <row r="1583" spans="1:17" ht="15" x14ac:dyDescent="0.25">
      <c r="A1583" s="1" t="s">
        <v>789</v>
      </c>
      <c r="B1583" t="str">
        <f>VLOOKUP(A1583,'Customer Names'!A$1:D3918,4,0)</f>
        <v>Kelley</v>
      </c>
      <c r="C1583">
        <f>VLOOKUP(A1583,'Medical Examinations'!A$1:B3918,2,0)</f>
        <v>32.340000000000003</v>
      </c>
      <c r="D1583">
        <f>VLOOKUP(A1583,'Medical Examinations'!A$1:C3919,3,0)</f>
        <v>4.88</v>
      </c>
      <c r="E1583" s="15" t="str">
        <f>VLOOKUP(A1583,'Medical Examinations'!A$1:D3918,4,0)</f>
        <v>Yes</v>
      </c>
      <c r="F1583" s="15" t="str">
        <f>VLOOKUP(A1583,'Medical Examinations'!A$1:E3918,5,0)</f>
        <v>NO</v>
      </c>
      <c r="G1583" s="15" t="str">
        <f>VLOOKUP(A1583,'Medical Examinations'!A$1:F3918,6,0)</f>
        <v>Yes</v>
      </c>
      <c r="H1583" s="15">
        <f>VLOOKUP(A1583,'Medical Examinations'!A$1:G3918,7,0)</f>
        <v>1</v>
      </c>
      <c r="I1583" t="str">
        <f>VLOOKUP(A1583,'Medical Examinations'!A$1:H3917,8,0)</f>
        <v>NO</v>
      </c>
      <c r="J1583" t="str">
        <f>VLOOKUP(A1583,'Medical Examinations'!A$1:J3918,10,0)</f>
        <v>Over Weight</v>
      </c>
      <c r="K1583" t="str">
        <f>VLOOKUP(A1583,'Medical Examinations'!A$1:K3917,11,0)</f>
        <v>Normal</v>
      </c>
      <c r="L1583" t="str">
        <f>VLOOKUP(A1583,'Hospitalisation Details'!A$1:L3925,12,0)</f>
        <v>21-Oct-1983</v>
      </c>
      <c r="M1583">
        <f>VLOOKUP(A1583,'Hospitalisation Details'!A$1:F3926,6,0)</f>
        <v>6338.08</v>
      </c>
      <c r="N1583" s="15" t="str">
        <f>VLOOKUP(A1583,'Hospitalisation Details'!A$1:G3925,7,0)</f>
        <v>tier - 2</v>
      </c>
      <c r="O1583" s="15" t="str">
        <f>VLOOKUP(A1583,'Hospitalisation Details'!A$1:H3926,8,0)</f>
        <v>tier - 1</v>
      </c>
      <c r="P1583" t="str">
        <f>VLOOKUP(A1583,'Hospitalisation Details'!A$1:I3926,9,0)</f>
        <v>R1013</v>
      </c>
      <c r="Q1583" s="15">
        <f>VLOOKUP(A1583,'Hospitalisation Details'!A$1:M3926,13,0)</f>
        <v>39</v>
      </c>
    </row>
    <row r="1584" spans="1:17" ht="15" x14ac:dyDescent="0.25">
      <c r="A1584" s="1" t="s">
        <v>788</v>
      </c>
      <c r="B1584" t="str">
        <f>VLOOKUP(A1584,'Customer Names'!A$1:D3919,4,0)</f>
        <v>Johnston</v>
      </c>
      <c r="C1584">
        <f>VLOOKUP(A1584,'Medical Examinations'!A$1:B3919,2,0)</f>
        <v>25.46</v>
      </c>
      <c r="D1584">
        <f>VLOOKUP(A1584,'Medical Examinations'!A$1:C3920,3,0)</f>
        <v>9.7100000000000009</v>
      </c>
      <c r="E1584" s="15" t="str">
        <f>VLOOKUP(A1584,'Medical Examinations'!A$1:D3919,4,0)</f>
        <v>Yes</v>
      </c>
      <c r="F1584" s="15" t="str">
        <f>VLOOKUP(A1584,'Medical Examinations'!A$1:E3919,5,0)</f>
        <v>NO</v>
      </c>
      <c r="G1584" s="15" t="str">
        <f>VLOOKUP(A1584,'Medical Examinations'!A$1:F3919,6,0)</f>
        <v>NO</v>
      </c>
      <c r="H1584" s="15">
        <f>VLOOKUP(A1584,'Medical Examinations'!A$1:G3919,7,0)</f>
        <v>1</v>
      </c>
      <c r="I1584" t="str">
        <f>VLOOKUP(A1584,'Medical Examinations'!A$1:H3918,8,0)</f>
        <v>NO</v>
      </c>
      <c r="J1584" t="str">
        <f>VLOOKUP(A1584,'Medical Examinations'!A$1:J3919,10,0)</f>
        <v>Obesity</v>
      </c>
      <c r="K1584" t="str">
        <f>VLOOKUP(A1584,'Medical Examinations'!A$1:K3918,11,0)</f>
        <v>Diabetes</v>
      </c>
      <c r="L1584" t="str">
        <f>VLOOKUP(A1584,'Hospitalisation Details'!A$1:L3926,12,0)</f>
        <v>25-Sep-1986</v>
      </c>
      <c r="M1584">
        <f>VLOOKUP(A1584,'Hospitalisation Details'!A$1:F3927,6,0)</f>
        <v>6335.64</v>
      </c>
      <c r="N1584" s="15" t="str">
        <f>VLOOKUP(A1584,'Hospitalisation Details'!A$1:G3926,7,0)</f>
        <v>tier - 2</v>
      </c>
      <c r="O1584" s="15" t="str">
        <f>VLOOKUP(A1584,'Hospitalisation Details'!A$1:H3927,8,0)</f>
        <v>tier - 2</v>
      </c>
      <c r="P1584" t="str">
        <f>VLOOKUP(A1584,'Hospitalisation Details'!A$1:I3927,9,0)</f>
        <v>R1013</v>
      </c>
      <c r="Q1584" s="15">
        <f>VLOOKUP(A1584,'Hospitalisation Details'!A$1:M3927,13,0)</f>
        <v>36</v>
      </c>
    </row>
    <row r="1585" spans="1:17" ht="15" x14ac:dyDescent="0.25">
      <c r="A1585" s="1" t="s">
        <v>787</v>
      </c>
      <c r="B1585" t="str">
        <f>VLOOKUP(A1585,'Customer Names'!A$1:D3920,4,0)</f>
        <v>Keating</v>
      </c>
      <c r="C1585">
        <f>VLOOKUP(A1585,'Medical Examinations'!A$1:B3920,2,0)</f>
        <v>37.145000000000003</v>
      </c>
      <c r="D1585">
        <f>VLOOKUP(A1585,'Medical Examinations'!A$1:C3921,3,0)</f>
        <v>5.32</v>
      </c>
      <c r="E1585" s="15" t="str">
        <f>VLOOKUP(A1585,'Medical Examinations'!A$1:D3920,4,0)</f>
        <v>NO</v>
      </c>
      <c r="F1585" s="15" t="str">
        <f>VLOOKUP(A1585,'Medical Examinations'!A$1:E3920,5,0)</f>
        <v>NO</v>
      </c>
      <c r="G1585" s="15" t="str">
        <f>VLOOKUP(A1585,'Medical Examinations'!A$1:F3920,6,0)</f>
        <v>NO</v>
      </c>
      <c r="H1585" s="15">
        <f>VLOOKUP(A1585,'Medical Examinations'!A$1:G3920,7,0)</f>
        <v>0</v>
      </c>
      <c r="I1585" t="str">
        <f>VLOOKUP(A1585,'Medical Examinations'!A$1:H3919,8,0)</f>
        <v>NO</v>
      </c>
      <c r="J1585" t="str">
        <f>VLOOKUP(A1585,'Medical Examinations'!A$1:J3920,10,0)</f>
        <v>Obesity</v>
      </c>
      <c r="K1585" t="str">
        <f>VLOOKUP(A1585,'Medical Examinations'!A$1:K3919,11,0)</f>
        <v>Normal</v>
      </c>
      <c r="L1585" t="str">
        <f>VLOOKUP(A1585,'Hospitalisation Details'!A$1:L3927,12,0)</f>
        <v>13-Aug-1990</v>
      </c>
      <c r="M1585">
        <f>VLOOKUP(A1585,'Hospitalisation Details'!A$1:F3928,6,0)</f>
        <v>6334.34</v>
      </c>
      <c r="N1585" s="15" t="str">
        <f>VLOOKUP(A1585,'Hospitalisation Details'!A$1:G3927,7,0)</f>
        <v>tier - 2</v>
      </c>
      <c r="O1585" s="15" t="str">
        <f>VLOOKUP(A1585,'Hospitalisation Details'!A$1:H3928,8,0)</f>
        <v>tier - 2</v>
      </c>
      <c r="P1585" t="str">
        <f>VLOOKUP(A1585,'Hospitalisation Details'!A$1:I3928,9,0)</f>
        <v>R1024</v>
      </c>
      <c r="Q1585" s="15">
        <f>VLOOKUP(A1585,'Hospitalisation Details'!A$1:M3928,13,0)</f>
        <v>32</v>
      </c>
    </row>
    <row r="1586" spans="1:17" ht="15" x14ac:dyDescent="0.25">
      <c r="A1586" s="1" t="s">
        <v>786</v>
      </c>
      <c r="B1586" t="str">
        <f>VLOOKUP(A1586,'Customer Names'!A$1:D3921,4,0)</f>
        <v>Duhon</v>
      </c>
      <c r="C1586">
        <f>VLOOKUP(A1586,'Medical Examinations'!A$1:B3921,2,0)</f>
        <v>30.8</v>
      </c>
      <c r="D1586">
        <f>VLOOKUP(A1586,'Medical Examinations'!A$1:C3922,3,0)</f>
        <v>5.83</v>
      </c>
      <c r="E1586" s="15" t="str">
        <f>VLOOKUP(A1586,'Medical Examinations'!A$1:D3921,4,0)</f>
        <v>Yes</v>
      </c>
      <c r="F1586" s="15" t="str">
        <f>VLOOKUP(A1586,'Medical Examinations'!A$1:E3921,5,0)</f>
        <v>NO</v>
      </c>
      <c r="G1586" s="15" t="str">
        <f>VLOOKUP(A1586,'Medical Examinations'!A$1:F3921,6,0)</f>
        <v>NO</v>
      </c>
      <c r="H1586" s="15">
        <f>VLOOKUP(A1586,'Medical Examinations'!A$1:G3921,7,0)</f>
        <v>0</v>
      </c>
      <c r="I1586" t="str">
        <f>VLOOKUP(A1586,'Medical Examinations'!A$1:H3920,8,0)</f>
        <v>NO</v>
      </c>
      <c r="J1586" t="str">
        <f>VLOOKUP(A1586,'Medical Examinations'!A$1:J3921,10,0)</f>
        <v>Over Weight</v>
      </c>
      <c r="K1586" t="str">
        <f>VLOOKUP(A1586,'Medical Examinations'!A$1:K3920,11,0)</f>
        <v>Pre-Diabetes</v>
      </c>
      <c r="L1586" t="str">
        <f>VLOOKUP(A1586,'Hospitalisation Details'!A$1:L3928,12,0)</f>
        <v>15-Dec-1985</v>
      </c>
      <c r="M1586">
        <f>VLOOKUP(A1586,'Hospitalisation Details'!A$1:F3929,6,0)</f>
        <v>6313.76</v>
      </c>
      <c r="N1586" s="15" t="str">
        <f>VLOOKUP(A1586,'Hospitalisation Details'!A$1:G3928,7,0)</f>
        <v>tier - 2</v>
      </c>
      <c r="O1586" s="15" t="str">
        <f>VLOOKUP(A1586,'Hospitalisation Details'!A$1:H3929,8,0)</f>
        <v>tier - 1</v>
      </c>
      <c r="P1586" t="str">
        <f>VLOOKUP(A1586,'Hospitalisation Details'!A$1:I3929,9,0)</f>
        <v>R1013</v>
      </c>
      <c r="Q1586" s="15">
        <f>VLOOKUP(A1586,'Hospitalisation Details'!A$1:M3929,13,0)</f>
        <v>37</v>
      </c>
    </row>
    <row r="1587" spans="1:17" ht="15" x14ac:dyDescent="0.25">
      <c r="A1587" s="1" t="s">
        <v>785</v>
      </c>
      <c r="B1587" t="str">
        <f>VLOOKUP(A1587,'Customer Names'!A$1:D3922,4,0)</f>
        <v>Briseno</v>
      </c>
      <c r="C1587">
        <f>VLOOKUP(A1587,'Medical Examinations'!A$1:B3922,2,0)</f>
        <v>29.5</v>
      </c>
      <c r="D1587">
        <f>VLOOKUP(A1587,'Medical Examinations'!A$1:C3923,3,0)</f>
        <v>5.54</v>
      </c>
      <c r="E1587" s="15" t="str">
        <f>VLOOKUP(A1587,'Medical Examinations'!A$1:D3922,4,0)</f>
        <v>Yes</v>
      </c>
      <c r="F1587" s="15" t="str">
        <f>VLOOKUP(A1587,'Medical Examinations'!A$1:E3922,5,0)</f>
        <v>NO</v>
      </c>
      <c r="G1587" s="15" t="str">
        <f>VLOOKUP(A1587,'Medical Examinations'!A$1:F3922,6,0)</f>
        <v>NO</v>
      </c>
      <c r="H1587" s="15">
        <f>VLOOKUP(A1587,'Medical Examinations'!A$1:G3922,7,0)</f>
        <v>0</v>
      </c>
      <c r="I1587" t="str">
        <f>VLOOKUP(A1587,'Medical Examinations'!A$1:H3921,8,0)</f>
        <v>NO</v>
      </c>
      <c r="J1587" t="str">
        <f>VLOOKUP(A1587,'Medical Examinations'!A$1:J3922,10,0)</f>
        <v>Obesity</v>
      </c>
      <c r="K1587" t="str">
        <f>VLOOKUP(A1587,'Medical Examinations'!A$1:K3921,11,0)</f>
        <v>Normal</v>
      </c>
      <c r="L1587" t="str">
        <f>VLOOKUP(A1587,'Hospitalisation Details'!A$1:L3929,12,0)</f>
        <v>19-Nov-1985</v>
      </c>
      <c r="M1587">
        <f>VLOOKUP(A1587,'Hospitalisation Details'!A$1:F3930,6,0)</f>
        <v>6311.95</v>
      </c>
      <c r="N1587" s="15" t="str">
        <f>VLOOKUP(A1587,'Hospitalisation Details'!A$1:G3929,7,0)</f>
        <v>tier - 2</v>
      </c>
      <c r="O1587" s="15" t="str">
        <f>VLOOKUP(A1587,'Hospitalisation Details'!A$1:H3930,8,0)</f>
        <v>tier - 1</v>
      </c>
      <c r="P1587" t="str">
        <f>VLOOKUP(A1587,'Hospitalisation Details'!A$1:I3930,9,0)</f>
        <v>R1011</v>
      </c>
      <c r="Q1587" s="15">
        <f>VLOOKUP(A1587,'Hospitalisation Details'!A$1:M3930,13,0)</f>
        <v>37</v>
      </c>
    </row>
    <row r="1588" spans="1:17" ht="15" x14ac:dyDescent="0.25">
      <c r="A1588" s="1" t="s">
        <v>784</v>
      </c>
      <c r="B1588" t="str">
        <f>VLOOKUP(A1588,'Customer Names'!A$1:D3923,4,0)</f>
        <v>Besse</v>
      </c>
      <c r="C1588">
        <f>VLOOKUP(A1588,'Medical Examinations'!A$1:B3923,2,0)</f>
        <v>43.39</v>
      </c>
      <c r="D1588">
        <f>VLOOKUP(A1588,'Medical Examinations'!A$1:C3924,3,0)</f>
        <v>5.85</v>
      </c>
      <c r="E1588" s="15" t="str">
        <f>VLOOKUP(A1588,'Medical Examinations'!A$1:D3923,4,0)</f>
        <v>NO</v>
      </c>
      <c r="F1588" s="15" t="str">
        <f>VLOOKUP(A1588,'Medical Examinations'!A$1:E3923,5,0)</f>
        <v>Yes</v>
      </c>
      <c r="G1588" s="15" t="str">
        <f>VLOOKUP(A1588,'Medical Examinations'!A$1:F3923,6,0)</f>
        <v>NO</v>
      </c>
      <c r="H1588" s="15">
        <f>VLOOKUP(A1588,'Medical Examinations'!A$1:G3923,7,0)</f>
        <v>1</v>
      </c>
      <c r="I1588" t="str">
        <f>VLOOKUP(A1588,'Medical Examinations'!A$1:H3922,8,0)</f>
        <v>NO</v>
      </c>
      <c r="J1588" t="str">
        <f>VLOOKUP(A1588,'Medical Examinations'!A$1:J3923,10,0)</f>
        <v>UnderWeight</v>
      </c>
      <c r="K1588" t="str">
        <f>VLOOKUP(A1588,'Medical Examinations'!A$1:K3922,11,0)</f>
        <v>Pre-Diabetes</v>
      </c>
      <c r="L1588" t="str">
        <f>VLOOKUP(A1588,'Hospitalisation Details'!A$1:L3930,12,0)</f>
        <v>27-Jul-2004</v>
      </c>
      <c r="M1588">
        <f>VLOOKUP(A1588,'Hospitalisation Details'!A$1:F3931,6,0)</f>
        <v>6311.11</v>
      </c>
      <c r="N1588" s="15" t="str">
        <f>VLOOKUP(A1588,'Hospitalisation Details'!A$1:G3930,7,0)</f>
        <v>tier - 2</v>
      </c>
      <c r="O1588" s="15" t="str">
        <f>VLOOKUP(A1588,'Hospitalisation Details'!A$1:H3931,8,0)</f>
        <v>tier - 2</v>
      </c>
      <c r="P1588" t="str">
        <f>VLOOKUP(A1588,'Hospitalisation Details'!A$1:I3931,9,0)</f>
        <v>R1011</v>
      </c>
      <c r="Q1588" s="15">
        <f>VLOOKUP(A1588,'Hospitalisation Details'!A$1:M3931,13,0)</f>
        <v>18</v>
      </c>
    </row>
    <row r="1589" spans="1:17" ht="15" x14ac:dyDescent="0.25">
      <c r="A1589" s="1" t="s">
        <v>783</v>
      </c>
      <c r="B1589" t="str">
        <f>VLOOKUP(A1589,'Customer Names'!A$1:D3924,4,0)</f>
        <v>Shillings</v>
      </c>
      <c r="C1589">
        <f>VLOOKUP(A1589,'Medical Examinations'!A$1:B3924,2,0)</f>
        <v>15.08</v>
      </c>
      <c r="D1589">
        <f>VLOOKUP(A1589,'Medical Examinations'!A$1:C3925,3,0)</f>
        <v>4.8499999999999996</v>
      </c>
      <c r="E1589" s="15" t="str">
        <f>VLOOKUP(A1589,'Medical Examinations'!A$1:D3924,4,0)</f>
        <v>Yes</v>
      </c>
      <c r="F1589" s="15" t="str">
        <f>VLOOKUP(A1589,'Medical Examinations'!A$1:E3924,5,0)</f>
        <v>NO</v>
      </c>
      <c r="G1589" s="15" t="str">
        <f>VLOOKUP(A1589,'Medical Examinations'!A$1:F3924,6,0)</f>
        <v>Yes</v>
      </c>
      <c r="H1589" s="15">
        <f>VLOOKUP(A1589,'Medical Examinations'!A$1:G3924,7,0)</f>
        <v>1</v>
      </c>
      <c r="I1589" t="str">
        <f>VLOOKUP(A1589,'Medical Examinations'!A$1:H3923,8,0)</f>
        <v>NO</v>
      </c>
      <c r="J1589" t="str">
        <f>VLOOKUP(A1589,'Medical Examinations'!A$1:J3924,10,0)</f>
        <v>NormalWeight</v>
      </c>
      <c r="K1589" t="str">
        <f>VLOOKUP(A1589,'Medical Examinations'!A$1:K3923,11,0)</f>
        <v>Normal</v>
      </c>
      <c r="L1589" t="str">
        <f>VLOOKUP(A1589,'Hospitalisation Details'!A$1:L3931,12,0)</f>
        <v>4-Sep-1969</v>
      </c>
      <c r="M1589">
        <f>VLOOKUP(A1589,'Hospitalisation Details'!A$1:F3932,6,0)</f>
        <v>6305.61</v>
      </c>
      <c r="N1589" s="15" t="str">
        <f>VLOOKUP(A1589,'Hospitalisation Details'!A$1:G3931,7,0)</f>
        <v>tier - 2</v>
      </c>
      <c r="O1589" s="15" t="str">
        <f>VLOOKUP(A1589,'Hospitalisation Details'!A$1:H3932,8,0)</f>
        <v>tier - 2</v>
      </c>
      <c r="P1589" t="str">
        <f>VLOOKUP(A1589,'Hospitalisation Details'!A$1:I3932,9,0)</f>
        <v>R1012</v>
      </c>
      <c r="Q1589" s="15">
        <f>VLOOKUP(A1589,'Hospitalisation Details'!A$1:M3932,13,0)</f>
        <v>53</v>
      </c>
    </row>
    <row r="1590" spans="1:17" ht="15" x14ac:dyDescent="0.25">
      <c r="A1590" s="1" t="s">
        <v>782</v>
      </c>
      <c r="B1590" t="str">
        <f>VLOOKUP(A1590,'Customer Names'!A$1:D3925,4,0)</f>
        <v>Tate</v>
      </c>
      <c r="C1590">
        <f>VLOOKUP(A1590,'Medical Examinations'!A$1:B3925,2,0)</f>
        <v>20.48</v>
      </c>
      <c r="D1590">
        <f>VLOOKUP(A1590,'Medical Examinations'!A$1:C3926,3,0)</f>
        <v>11.09</v>
      </c>
      <c r="E1590" s="15" t="str">
        <f>VLOOKUP(A1590,'Medical Examinations'!A$1:D3925,4,0)</f>
        <v>NO</v>
      </c>
      <c r="F1590" s="15" t="str">
        <f>VLOOKUP(A1590,'Medical Examinations'!A$1:E3925,5,0)</f>
        <v>NO</v>
      </c>
      <c r="G1590" s="15" t="str">
        <f>VLOOKUP(A1590,'Medical Examinations'!A$1:F3925,6,0)</f>
        <v>NO</v>
      </c>
      <c r="H1590" s="15">
        <f>VLOOKUP(A1590,'Medical Examinations'!A$1:G3925,7,0)</f>
        <v>0</v>
      </c>
      <c r="I1590" t="str">
        <f>VLOOKUP(A1590,'Medical Examinations'!A$1:H3924,8,0)</f>
        <v>NO</v>
      </c>
      <c r="J1590" t="str">
        <f>VLOOKUP(A1590,'Medical Examinations'!A$1:J3925,10,0)</f>
        <v>Obesity</v>
      </c>
      <c r="K1590" t="str">
        <f>VLOOKUP(A1590,'Medical Examinations'!A$1:K3924,11,0)</f>
        <v>Diabetes</v>
      </c>
      <c r="L1590" t="str">
        <f>VLOOKUP(A1590,'Hospitalisation Details'!A$1:L3932,12,0)</f>
        <v>17-Sep-1974</v>
      </c>
      <c r="M1590">
        <f>VLOOKUP(A1590,'Hospitalisation Details'!A$1:F3933,6,0)</f>
        <v>6302.23</v>
      </c>
      <c r="N1590" s="15" t="str">
        <f>VLOOKUP(A1590,'Hospitalisation Details'!A$1:G3932,7,0)</f>
        <v>tier - 2</v>
      </c>
      <c r="O1590" s="15" t="str">
        <f>VLOOKUP(A1590,'Hospitalisation Details'!A$1:H3933,8,0)</f>
        <v>tier - 1</v>
      </c>
      <c r="P1590" t="str">
        <f>VLOOKUP(A1590,'Hospitalisation Details'!A$1:I3933,9,0)</f>
        <v>R1013</v>
      </c>
      <c r="Q1590" s="15">
        <f>VLOOKUP(A1590,'Hospitalisation Details'!A$1:M3933,13,0)</f>
        <v>48</v>
      </c>
    </row>
    <row r="1591" spans="1:17" ht="15" x14ac:dyDescent="0.25">
      <c r="A1591" s="1" t="s">
        <v>781</v>
      </c>
      <c r="B1591" t="str">
        <f>VLOOKUP(A1591,'Customer Names'!A$1:D3926,4,0)</f>
        <v>Arsenault</v>
      </c>
      <c r="C1591">
        <f>VLOOKUP(A1591,'Medical Examinations'!A$1:B3926,2,0)</f>
        <v>34.450000000000003</v>
      </c>
      <c r="D1591">
        <f>VLOOKUP(A1591,'Medical Examinations'!A$1:C3927,3,0)</f>
        <v>5.58</v>
      </c>
      <c r="E1591" s="15" t="str">
        <f>VLOOKUP(A1591,'Medical Examinations'!A$1:D3926,4,0)</f>
        <v>Yes</v>
      </c>
      <c r="F1591" s="15" t="str">
        <f>VLOOKUP(A1591,'Medical Examinations'!A$1:E3926,5,0)</f>
        <v>NO</v>
      </c>
      <c r="G1591" s="15" t="str">
        <f>VLOOKUP(A1591,'Medical Examinations'!A$1:F3926,6,0)</f>
        <v>NO</v>
      </c>
      <c r="H1591" s="15">
        <f>VLOOKUP(A1591,'Medical Examinations'!A$1:G3926,7,0)</f>
        <v>0</v>
      </c>
      <c r="I1591" t="str">
        <f>VLOOKUP(A1591,'Medical Examinations'!A$1:H3925,8,0)</f>
        <v>NO</v>
      </c>
      <c r="J1591" t="str">
        <f>VLOOKUP(A1591,'Medical Examinations'!A$1:J3926,10,0)</f>
        <v>Obesity</v>
      </c>
      <c r="K1591" t="str">
        <f>VLOOKUP(A1591,'Medical Examinations'!A$1:K3925,11,0)</f>
        <v>Normal</v>
      </c>
      <c r="L1591" t="str">
        <f>VLOOKUP(A1591,'Hospitalisation Details'!A$1:L3933,12,0)</f>
        <v>4-Jul-1996</v>
      </c>
      <c r="M1591">
        <f>VLOOKUP(A1591,'Hospitalisation Details'!A$1:F3934,6,0)</f>
        <v>6293.63</v>
      </c>
      <c r="N1591" s="15" t="str">
        <f>VLOOKUP(A1591,'Hospitalisation Details'!A$1:G3933,7,0)</f>
        <v>tier - 2</v>
      </c>
      <c r="O1591" s="15" t="str">
        <f>VLOOKUP(A1591,'Hospitalisation Details'!A$1:H3934,8,0)</f>
        <v>tier - 3</v>
      </c>
      <c r="P1591" t="str">
        <f>VLOOKUP(A1591,'Hospitalisation Details'!A$1:I3934,9,0)</f>
        <v>R1021</v>
      </c>
      <c r="Q1591" s="15">
        <f>VLOOKUP(A1591,'Hospitalisation Details'!A$1:M3934,13,0)</f>
        <v>26</v>
      </c>
    </row>
    <row r="1592" spans="1:17" ht="15" x14ac:dyDescent="0.25">
      <c r="A1592" s="1" t="s">
        <v>780</v>
      </c>
      <c r="B1592" t="str">
        <f>VLOOKUP(A1592,'Customer Names'!A$1:D3927,4,0)</f>
        <v>Hengoed</v>
      </c>
      <c r="C1592">
        <f>VLOOKUP(A1592,'Medical Examinations'!A$1:B3927,2,0)</f>
        <v>34.21</v>
      </c>
      <c r="D1592">
        <f>VLOOKUP(A1592,'Medical Examinations'!A$1:C3928,3,0)</f>
        <v>9.7200000000000006</v>
      </c>
      <c r="E1592" s="15" t="str">
        <f>VLOOKUP(A1592,'Medical Examinations'!A$1:D3927,4,0)</f>
        <v>Yes</v>
      </c>
      <c r="F1592" s="15" t="str">
        <f>VLOOKUP(A1592,'Medical Examinations'!A$1:E3927,5,0)</f>
        <v>NO</v>
      </c>
      <c r="G1592" s="15" t="str">
        <f>VLOOKUP(A1592,'Medical Examinations'!A$1:F3927,6,0)</f>
        <v>NO</v>
      </c>
      <c r="H1592" s="15">
        <f>VLOOKUP(A1592,'Medical Examinations'!A$1:G3927,7,0)</f>
        <v>0</v>
      </c>
      <c r="I1592" t="str">
        <f>VLOOKUP(A1592,'Medical Examinations'!A$1:H3926,8,0)</f>
        <v>NO</v>
      </c>
      <c r="J1592" t="str">
        <f>VLOOKUP(A1592,'Medical Examinations'!A$1:J3927,10,0)</f>
        <v>Over Weight</v>
      </c>
      <c r="K1592" t="str">
        <f>VLOOKUP(A1592,'Medical Examinations'!A$1:K3926,11,0)</f>
        <v>Diabetes</v>
      </c>
      <c r="L1592" t="str">
        <f>VLOOKUP(A1592,'Hospitalisation Details'!A$1:L3934,12,0)</f>
        <v>26-Aug-1981</v>
      </c>
      <c r="M1592">
        <f>VLOOKUP(A1592,'Hospitalisation Details'!A$1:F3935,6,0)</f>
        <v>6289.75</v>
      </c>
      <c r="N1592" s="15" t="str">
        <f>VLOOKUP(A1592,'Hospitalisation Details'!A$1:G3934,7,0)</f>
        <v>tier - 2</v>
      </c>
      <c r="O1592" s="15" t="str">
        <f>VLOOKUP(A1592,'Hospitalisation Details'!A$1:H3935,8,0)</f>
        <v>tier - 3</v>
      </c>
      <c r="P1592" t="str">
        <f>VLOOKUP(A1592,'Hospitalisation Details'!A$1:I3935,9,0)</f>
        <v>R1013</v>
      </c>
      <c r="Q1592" s="15">
        <f>VLOOKUP(A1592,'Hospitalisation Details'!A$1:M3935,13,0)</f>
        <v>41</v>
      </c>
    </row>
    <row r="1593" spans="1:17" ht="15" x14ac:dyDescent="0.25">
      <c r="A1593" s="1" t="s">
        <v>779</v>
      </c>
      <c r="B1593" t="str">
        <f>VLOOKUP(A1593,'Customer Names'!A$1:D3928,4,0)</f>
        <v>Aller</v>
      </c>
      <c r="C1593">
        <f>VLOOKUP(A1593,'Medical Examinations'!A$1:B3928,2,0)</f>
        <v>28.8</v>
      </c>
      <c r="D1593">
        <f>VLOOKUP(A1593,'Medical Examinations'!A$1:C3929,3,0)</f>
        <v>11.41</v>
      </c>
      <c r="E1593" s="15" t="str">
        <f>VLOOKUP(A1593,'Medical Examinations'!A$1:D3928,4,0)</f>
        <v>Yes</v>
      </c>
      <c r="F1593" s="15" t="str">
        <f>VLOOKUP(A1593,'Medical Examinations'!A$1:E3928,5,0)</f>
        <v>NO</v>
      </c>
      <c r="G1593" s="15" t="str">
        <f>VLOOKUP(A1593,'Medical Examinations'!A$1:F3928,6,0)</f>
        <v>NO</v>
      </c>
      <c r="H1593" s="15">
        <f>VLOOKUP(A1593,'Medical Examinations'!A$1:G3928,7,0)</f>
        <v>0</v>
      </c>
      <c r="I1593" t="str">
        <f>VLOOKUP(A1593,'Medical Examinations'!A$1:H3927,8,0)</f>
        <v>NO</v>
      </c>
      <c r="J1593" t="str">
        <f>VLOOKUP(A1593,'Medical Examinations'!A$1:J3928,10,0)</f>
        <v>Obesity</v>
      </c>
      <c r="K1593" t="str">
        <f>VLOOKUP(A1593,'Medical Examinations'!A$1:K3927,11,0)</f>
        <v>Diabetes</v>
      </c>
      <c r="L1593" t="str">
        <f>VLOOKUP(A1593,'Hospitalisation Details'!A$1:L3935,12,0)</f>
        <v>24-Nov-1981</v>
      </c>
      <c r="M1593">
        <f>VLOOKUP(A1593,'Hospitalisation Details'!A$1:F3936,6,0)</f>
        <v>6282.24</v>
      </c>
      <c r="N1593" s="15" t="str">
        <f>VLOOKUP(A1593,'Hospitalisation Details'!A$1:G3935,7,0)</f>
        <v>tier - 2</v>
      </c>
      <c r="O1593" s="15" t="str">
        <f>VLOOKUP(A1593,'Hospitalisation Details'!A$1:H3936,8,0)</f>
        <v>tier - 1</v>
      </c>
      <c r="P1593" t="str">
        <f>VLOOKUP(A1593,'Hospitalisation Details'!A$1:I3936,9,0)</f>
        <v>R1011</v>
      </c>
      <c r="Q1593" s="15">
        <f>VLOOKUP(A1593,'Hospitalisation Details'!A$1:M3936,13,0)</f>
        <v>41</v>
      </c>
    </row>
    <row r="1594" spans="1:17" ht="15" x14ac:dyDescent="0.25">
      <c r="A1594" s="1" t="s">
        <v>778</v>
      </c>
      <c r="B1594" t="str">
        <f>VLOOKUP(A1594,'Customer Names'!A$1:D3929,4,0)</f>
        <v>Pisano</v>
      </c>
      <c r="C1594">
        <f>VLOOKUP(A1594,'Medical Examinations'!A$1:B3929,2,0)</f>
        <v>31.74</v>
      </c>
      <c r="D1594">
        <f>VLOOKUP(A1594,'Medical Examinations'!A$1:C3930,3,0)</f>
        <v>4.46</v>
      </c>
      <c r="E1594" s="15" t="str">
        <f>VLOOKUP(A1594,'Medical Examinations'!A$1:D3929,4,0)</f>
        <v>NO</v>
      </c>
      <c r="F1594" s="15" t="str">
        <f>VLOOKUP(A1594,'Medical Examinations'!A$1:E3929,5,0)</f>
        <v>NO</v>
      </c>
      <c r="G1594" s="15" t="str">
        <f>VLOOKUP(A1594,'Medical Examinations'!A$1:F3929,6,0)</f>
        <v>Yes</v>
      </c>
      <c r="H1594" s="15">
        <f>VLOOKUP(A1594,'Medical Examinations'!A$1:G3929,7,0)</f>
        <v>1</v>
      </c>
      <c r="I1594" t="str">
        <f>VLOOKUP(A1594,'Medical Examinations'!A$1:H3928,8,0)</f>
        <v>NO</v>
      </c>
      <c r="J1594" t="str">
        <f>VLOOKUP(A1594,'Medical Examinations'!A$1:J3929,10,0)</f>
        <v>NormalWeight</v>
      </c>
      <c r="K1594" t="str">
        <f>VLOOKUP(A1594,'Medical Examinations'!A$1:K3928,11,0)</f>
        <v>Normal</v>
      </c>
      <c r="L1594" t="str">
        <f>VLOOKUP(A1594,'Hospitalisation Details'!A$1:L3936,12,0)</f>
        <v>16-Oct-1993</v>
      </c>
      <c r="M1594">
        <f>VLOOKUP(A1594,'Hospitalisation Details'!A$1:F3937,6,0)</f>
        <v>6276.3</v>
      </c>
      <c r="N1594" s="15" t="str">
        <f>VLOOKUP(A1594,'Hospitalisation Details'!A$1:G3936,7,0)</f>
        <v>tier - 2</v>
      </c>
      <c r="O1594" s="15" t="str">
        <f>VLOOKUP(A1594,'Hospitalisation Details'!A$1:H3937,8,0)</f>
        <v>tier - 1</v>
      </c>
      <c r="P1594" t="str">
        <f>VLOOKUP(A1594,'Hospitalisation Details'!A$1:I3937,9,0)</f>
        <v>R1025</v>
      </c>
      <c r="Q1594" s="15">
        <f>VLOOKUP(A1594,'Hospitalisation Details'!A$1:M3937,13,0)</f>
        <v>29</v>
      </c>
    </row>
    <row r="1595" spans="1:17" ht="15" x14ac:dyDescent="0.25">
      <c r="A1595" s="1" t="s">
        <v>777</v>
      </c>
      <c r="B1595" t="str">
        <f>VLOOKUP(A1595,'Customer Names'!A$1:D3930,4,0)</f>
        <v>Sanca</v>
      </c>
      <c r="C1595">
        <f>VLOOKUP(A1595,'Medical Examinations'!A$1:B3930,2,0)</f>
        <v>21.78</v>
      </c>
      <c r="D1595">
        <f>VLOOKUP(A1595,'Medical Examinations'!A$1:C3931,3,0)</f>
        <v>9.31</v>
      </c>
      <c r="E1595" s="15" t="str">
        <f>VLOOKUP(A1595,'Medical Examinations'!A$1:D3930,4,0)</f>
        <v>Yes</v>
      </c>
      <c r="F1595" s="15" t="str">
        <f>VLOOKUP(A1595,'Medical Examinations'!A$1:E3930,5,0)</f>
        <v>NO</v>
      </c>
      <c r="G1595" s="15" t="str">
        <f>VLOOKUP(A1595,'Medical Examinations'!A$1:F3930,6,0)</f>
        <v>NO</v>
      </c>
      <c r="H1595" s="15">
        <f>VLOOKUP(A1595,'Medical Examinations'!A$1:G3930,7,0)</f>
        <v>0</v>
      </c>
      <c r="I1595" t="str">
        <f>VLOOKUP(A1595,'Medical Examinations'!A$1:H3929,8,0)</f>
        <v>NO</v>
      </c>
      <c r="J1595" t="str">
        <f>VLOOKUP(A1595,'Medical Examinations'!A$1:J3930,10,0)</f>
        <v>NormalWeight</v>
      </c>
      <c r="K1595" t="str">
        <f>VLOOKUP(A1595,'Medical Examinations'!A$1:K3929,11,0)</f>
        <v>Diabetes</v>
      </c>
      <c r="L1595" t="str">
        <f>VLOOKUP(A1595,'Hospitalisation Details'!A$1:L3937,12,0)</f>
        <v>30-Jun-1981</v>
      </c>
      <c r="M1595">
        <f>VLOOKUP(A1595,'Hospitalisation Details'!A$1:F3938,6,0)</f>
        <v>6272.48</v>
      </c>
      <c r="N1595" s="15" t="str">
        <f>VLOOKUP(A1595,'Hospitalisation Details'!A$1:G3937,7,0)</f>
        <v>tier - 1</v>
      </c>
      <c r="O1595" s="15" t="str">
        <f>VLOOKUP(A1595,'Hospitalisation Details'!A$1:H3938,8,0)</f>
        <v>tier - 3</v>
      </c>
      <c r="P1595" t="str">
        <f>VLOOKUP(A1595,'Hospitalisation Details'!A$1:I3938,9,0)</f>
        <v>R1013</v>
      </c>
      <c r="Q1595" s="15">
        <f>VLOOKUP(A1595,'Hospitalisation Details'!A$1:M3938,13,0)</f>
        <v>41</v>
      </c>
    </row>
    <row r="1596" spans="1:17" ht="15" x14ac:dyDescent="0.25">
      <c r="A1596" s="1" t="s">
        <v>776</v>
      </c>
      <c r="B1596" t="str">
        <f>VLOOKUP(A1596,'Customer Names'!A$1:D3931,4,0)</f>
        <v>Bond</v>
      </c>
      <c r="C1596">
        <f>VLOOKUP(A1596,'Medical Examinations'!A$1:B3931,2,0)</f>
        <v>23.75</v>
      </c>
      <c r="D1596">
        <f>VLOOKUP(A1596,'Medical Examinations'!A$1:C3932,3,0)</f>
        <v>5.03</v>
      </c>
      <c r="E1596" s="15" t="str">
        <f>VLOOKUP(A1596,'Medical Examinations'!A$1:D3931,4,0)</f>
        <v>NO</v>
      </c>
      <c r="F1596" s="15" t="str">
        <f>VLOOKUP(A1596,'Medical Examinations'!A$1:E3931,5,0)</f>
        <v>NO</v>
      </c>
      <c r="G1596" s="15" t="str">
        <f>VLOOKUP(A1596,'Medical Examinations'!A$1:F3931,6,0)</f>
        <v>NO</v>
      </c>
      <c r="H1596" s="15">
        <f>VLOOKUP(A1596,'Medical Examinations'!A$1:G3931,7,0)</f>
        <v>1</v>
      </c>
      <c r="I1596" t="str">
        <f>VLOOKUP(A1596,'Medical Examinations'!A$1:H3930,8,0)</f>
        <v>NO</v>
      </c>
      <c r="J1596" t="str">
        <f>VLOOKUP(A1596,'Medical Examinations'!A$1:J3931,10,0)</f>
        <v>Obesity</v>
      </c>
      <c r="K1596" t="str">
        <f>VLOOKUP(A1596,'Medical Examinations'!A$1:K3930,11,0)</f>
        <v>Normal</v>
      </c>
      <c r="L1596" t="str">
        <f>VLOOKUP(A1596,'Hospitalisation Details'!A$1:L3938,12,0)</f>
        <v>25-Sep-1984</v>
      </c>
      <c r="M1596">
        <f>VLOOKUP(A1596,'Hospitalisation Details'!A$1:F3939,6,0)</f>
        <v>6269.33</v>
      </c>
      <c r="N1596" s="15" t="str">
        <f>VLOOKUP(A1596,'Hospitalisation Details'!A$1:G3938,7,0)</f>
        <v>tier - 2</v>
      </c>
      <c r="O1596" s="15" t="str">
        <f>VLOOKUP(A1596,'Hospitalisation Details'!A$1:H3939,8,0)</f>
        <v>tier - 1</v>
      </c>
      <c r="P1596" t="str">
        <f>VLOOKUP(A1596,'Hospitalisation Details'!A$1:I3939,9,0)</f>
        <v>R1013</v>
      </c>
      <c r="Q1596" s="15">
        <f>VLOOKUP(A1596,'Hospitalisation Details'!A$1:M3939,13,0)</f>
        <v>38</v>
      </c>
    </row>
    <row r="1597" spans="1:17" ht="15" x14ac:dyDescent="0.25">
      <c r="A1597" s="1" t="s">
        <v>775</v>
      </c>
      <c r="B1597" t="str">
        <f>VLOOKUP(A1597,'Customer Names'!A$1:D3932,4,0)</f>
        <v>Carron</v>
      </c>
      <c r="C1597">
        <f>VLOOKUP(A1597,'Medical Examinations'!A$1:B3932,2,0)</f>
        <v>33.21</v>
      </c>
      <c r="D1597">
        <f>VLOOKUP(A1597,'Medical Examinations'!A$1:C3933,3,0)</f>
        <v>5.07</v>
      </c>
      <c r="E1597" s="15" t="str">
        <f>VLOOKUP(A1597,'Medical Examinations'!A$1:D3932,4,0)</f>
        <v>Yes</v>
      </c>
      <c r="F1597" s="15" t="str">
        <f>VLOOKUP(A1597,'Medical Examinations'!A$1:E3932,5,0)</f>
        <v>NO</v>
      </c>
      <c r="G1597" s="15" t="str">
        <f>VLOOKUP(A1597,'Medical Examinations'!A$1:F3932,6,0)</f>
        <v>NO</v>
      </c>
      <c r="H1597" s="15">
        <f>VLOOKUP(A1597,'Medical Examinations'!A$1:G3932,7,0)</f>
        <v>1</v>
      </c>
      <c r="I1597" t="str">
        <f>VLOOKUP(A1597,'Medical Examinations'!A$1:H3931,8,0)</f>
        <v>NO</v>
      </c>
      <c r="J1597" t="str">
        <f>VLOOKUP(A1597,'Medical Examinations'!A$1:J3932,10,0)</f>
        <v>UnderWeight</v>
      </c>
      <c r="K1597" t="str">
        <f>VLOOKUP(A1597,'Medical Examinations'!A$1:K3931,11,0)</f>
        <v>Normal</v>
      </c>
      <c r="L1597" t="str">
        <f>VLOOKUP(A1597,'Hospitalisation Details'!A$1:L3939,12,0)</f>
        <v>17-Oct-1995</v>
      </c>
      <c r="M1597">
        <f>VLOOKUP(A1597,'Hospitalisation Details'!A$1:F3940,6,0)</f>
        <v>6261.2</v>
      </c>
      <c r="N1597" s="15" t="str">
        <f>VLOOKUP(A1597,'Hospitalisation Details'!A$1:G3939,7,0)</f>
        <v>tier - 2</v>
      </c>
      <c r="O1597" s="15" t="str">
        <f>VLOOKUP(A1597,'Hospitalisation Details'!A$1:H3940,8,0)</f>
        <v>tier - 1</v>
      </c>
      <c r="P1597" t="str">
        <f>VLOOKUP(A1597,'Hospitalisation Details'!A$1:I3940,9,0)</f>
        <v>R1026</v>
      </c>
      <c r="Q1597" s="15">
        <f>VLOOKUP(A1597,'Hospitalisation Details'!A$1:M3940,13,0)</f>
        <v>27</v>
      </c>
    </row>
    <row r="1598" spans="1:17" ht="15" x14ac:dyDescent="0.25">
      <c r="A1598" s="1" t="s">
        <v>774</v>
      </c>
      <c r="B1598" t="str">
        <f>VLOOKUP(A1598,'Customer Names'!A$1:D3933,4,0)</f>
        <v>Ellwanger</v>
      </c>
      <c r="C1598">
        <f>VLOOKUP(A1598,'Medical Examinations'!A$1:B3933,2,0)</f>
        <v>17.7</v>
      </c>
      <c r="D1598">
        <f>VLOOKUP(A1598,'Medical Examinations'!A$1:C3934,3,0)</f>
        <v>10.42</v>
      </c>
      <c r="E1598" s="15" t="str">
        <f>VLOOKUP(A1598,'Medical Examinations'!A$1:D3933,4,0)</f>
        <v>Yes</v>
      </c>
      <c r="F1598" s="15" t="str">
        <f>VLOOKUP(A1598,'Medical Examinations'!A$1:E3933,5,0)</f>
        <v>NO</v>
      </c>
      <c r="G1598" s="15" t="str">
        <f>VLOOKUP(A1598,'Medical Examinations'!A$1:F3933,6,0)</f>
        <v>NO</v>
      </c>
      <c r="H1598" s="15">
        <f>VLOOKUP(A1598,'Medical Examinations'!A$1:G3933,7,0)</f>
        <v>2</v>
      </c>
      <c r="I1598" t="str">
        <f>VLOOKUP(A1598,'Medical Examinations'!A$1:H3932,8,0)</f>
        <v>NO</v>
      </c>
      <c r="J1598" t="str">
        <f>VLOOKUP(A1598,'Medical Examinations'!A$1:J3933,10,0)</f>
        <v>UnderWeight</v>
      </c>
      <c r="K1598" t="str">
        <f>VLOOKUP(A1598,'Medical Examinations'!A$1:K3932,11,0)</f>
        <v>Diabetes</v>
      </c>
      <c r="L1598" t="str">
        <f>VLOOKUP(A1598,'Hospitalisation Details'!A$1:L3940,12,0)</f>
        <v>11-Oct-1970</v>
      </c>
      <c r="M1598">
        <f>VLOOKUP(A1598,'Hospitalisation Details'!A$1:F3941,6,0)</f>
        <v>6255.38</v>
      </c>
      <c r="N1598" s="15" t="str">
        <f>VLOOKUP(A1598,'Hospitalisation Details'!A$1:G3940,7,0)</f>
        <v>tier - 2</v>
      </c>
      <c r="O1598" s="15" t="str">
        <f>VLOOKUP(A1598,'Hospitalisation Details'!A$1:H3941,8,0)</f>
        <v>tier - 2</v>
      </c>
      <c r="P1598" t="str">
        <f>VLOOKUP(A1598,'Hospitalisation Details'!A$1:I3941,9,0)</f>
        <v>R1013</v>
      </c>
      <c r="Q1598" s="15">
        <f>VLOOKUP(A1598,'Hospitalisation Details'!A$1:M3941,13,0)</f>
        <v>52</v>
      </c>
    </row>
    <row r="1599" spans="1:17" ht="15" x14ac:dyDescent="0.25">
      <c r="A1599" s="1" t="s">
        <v>773</v>
      </c>
      <c r="B1599" t="str">
        <f>VLOOKUP(A1599,'Customer Names'!A$1:D3934,4,0)</f>
        <v>Hanson</v>
      </c>
      <c r="C1599">
        <f>VLOOKUP(A1599,'Medical Examinations'!A$1:B3934,2,0)</f>
        <v>17.2</v>
      </c>
      <c r="D1599">
        <f>VLOOKUP(A1599,'Medical Examinations'!A$1:C3935,3,0)</f>
        <v>6.45</v>
      </c>
      <c r="E1599" s="15" t="str">
        <f>VLOOKUP(A1599,'Medical Examinations'!A$1:D3934,4,0)</f>
        <v>NO</v>
      </c>
      <c r="F1599" s="15" t="str">
        <f>VLOOKUP(A1599,'Medical Examinations'!A$1:E3934,5,0)</f>
        <v>NO</v>
      </c>
      <c r="G1599" s="15" t="str">
        <f>VLOOKUP(A1599,'Medical Examinations'!A$1:F3934,6,0)</f>
        <v>NO</v>
      </c>
      <c r="H1599" s="15">
        <f>VLOOKUP(A1599,'Medical Examinations'!A$1:G3934,7,0)</f>
        <v>2</v>
      </c>
      <c r="I1599" t="str">
        <f>VLOOKUP(A1599,'Medical Examinations'!A$1:H3933,8,0)</f>
        <v>NO</v>
      </c>
      <c r="J1599" t="str">
        <f>VLOOKUP(A1599,'Medical Examinations'!A$1:J3934,10,0)</f>
        <v>NormalWeight</v>
      </c>
      <c r="K1599" t="str">
        <f>VLOOKUP(A1599,'Medical Examinations'!A$1:K3933,11,0)</f>
        <v>Pre-Diabetes</v>
      </c>
      <c r="L1599" t="str">
        <f>VLOOKUP(A1599,'Hospitalisation Details'!A$1:L3941,12,0)</f>
        <v>8-Sep-1972</v>
      </c>
      <c r="M1599">
        <f>VLOOKUP(A1599,'Hospitalisation Details'!A$1:F3942,6,0)</f>
        <v>6254.13</v>
      </c>
      <c r="N1599" s="15" t="str">
        <f>VLOOKUP(A1599,'Hospitalisation Details'!A$1:G3941,7,0)</f>
        <v>tier - 2</v>
      </c>
      <c r="O1599" s="15" t="str">
        <f>VLOOKUP(A1599,'Hospitalisation Details'!A$1:H3942,8,0)</f>
        <v>tier - 2</v>
      </c>
      <c r="P1599" t="str">
        <f>VLOOKUP(A1599,'Hospitalisation Details'!A$1:I3942,9,0)</f>
        <v>R1012</v>
      </c>
      <c r="Q1599" s="15">
        <f>VLOOKUP(A1599,'Hospitalisation Details'!A$1:M3942,13,0)</f>
        <v>50</v>
      </c>
    </row>
    <row r="1600" spans="1:17" ht="15" x14ac:dyDescent="0.25">
      <c r="A1600" s="1" t="s">
        <v>772</v>
      </c>
      <c r="B1600" t="str">
        <f>VLOOKUP(A1600,'Customer Names'!A$1:D3935,4,0)</f>
        <v>Tucker</v>
      </c>
      <c r="C1600">
        <f>VLOOKUP(A1600,'Medical Examinations'!A$1:B3935,2,0)</f>
        <v>19.21</v>
      </c>
      <c r="D1600">
        <f>VLOOKUP(A1600,'Medical Examinations'!A$1:C3936,3,0)</f>
        <v>5.52</v>
      </c>
      <c r="E1600" s="15" t="str">
        <f>VLOOKUP(A1600,'Medical Examinations'!A$1:D3935,4,0)</f>
        <v>NO</v>
      </c>
      <c r="F1600" s="15" t="str">
        <f>VLOOKUP(A1600,'Medical Examinations'!A$1:E3935,5,0)</f>
        <v>NO</v>
      </c>
      <c r="G1600" s="15" t="str">
        <f>VLOOKUP(A1600,'Medical Examinations'!A$1:F3935,6,0)</f>
        <v>NO</v>
      </c>
      <c r="H1600" s="15">
        <f>VLOOKUP(A1600,'Medical Examinations'!A$1:G3935,7,0)</f>
        <v>2</v>
      </c>
      <c r="I1600" t="str">
        <f>VLOOKUP(A1600,'Medical Examinations'!A$1:H3934,8,0)</f>
        <v>NO</v>
      </c>
      <c r="J1600" t="str">
        <f>VLOOKUP(A1600,'Medical Examinations'!A$1:J3935,10,0)</f>
        <v>NormalWeight</v>
      </c>
      <c r="K1600" t="str">
        <f>VLOOKUP(A1600,'Medical Examinations'!A$1:K3934,11,0)</f>
        <v>Normal</v>
      </c>
      <c r="L1600" t="str">
        <f>VLOOKUP(A1600,'Hospitalisation Details'!A$1:L3942,12,0)</f>
        <v>11-Nov-1972</v>
      </c>
      <c r="M1600">
        <f>VLOOKUP(A1600,'Hospitalisation Details'!A$1:F3943,6,0)</f>
        <v>6253.85</v>
      </c>
      <c r="N1600" s="15" t="str">
        <f>VLOOKUP(A1600,'Hospitalisation Details'!A$1:G3942,7,0)</f>
        <v>tier - 2</v>
      </c>
      <c r="O1600" s="15" t="str">
        <f>VLOOKUP(A1600,'Hospitalisation Details'!A$1:H3943,8,0)</f>
        <v>tier - 2</v>
      </c>
      <c r="P1600" t="str">
        <f>VLOOKUP(A1600,'Hospitalisation Details'!A$1:I3943,9,0)</f>
        <v>R1013</v>
      </c>
      <c r="Q1600" s="15">
        <f>VLOOKUP(A1600,'Hospitalisation Details'!A$1:M3943,13,0)</f>
        <v>50</v>
      </c>
    </row>
    <row r="1601" spans="1:17" ht="15" x14ac:dyDescent="0.25">
      <c r="A1601" s="1" t="s">
        <v>771</v>
      </c>
      <c r="B1601" t="str">
        <f>VLOOKUP(A1601,'Customer Names'!A$1:D3936,4,0)</f>
        <v>Counts</v>
      </c>
      <c r="C1601">
        <f>VLOOKUP(A1601,'Medical Examinations'!A$1:B3936,2,0)</f>
        <v>23.2</v>
      </c>
      <c r="D1601">
        <f>VLOOKUP(A1601,'Medical Examinations'!A$1:C3937,3,0)</f>
        <v>4.41</v>
      </c>
      <c r="E1601" s="15" t="str">
        <f>VLOOKUP(A1601,'Medical Examinations'!A$1:D3936,4,0)</f>
        <v>NO</v>
      </c>
      <c r="F1601" s="15" t="str">
        <f>VLOOKUP(A1601,'Medical Examinations'!A$1:E3936,5,0)</f>
        <v>NO</v>
      </c>
      <c r="G1601" s="15" t="str">
        <f>VLOOKUP(A1601,'Medical Examinations'!A$1:F3936,6,0)</f>
        <v>Yes</v>
      </c>
      <c r="H1601" s="15">
        <f>VLOOKUP(A1601,'Medical Examinations'!A$1:G3936,7,0)</f>
        <v>1</v>
      </c>
      <c r="I1601" t="str">
        <f>VLOOKUP(A1601,'Medical Examinations'!A$1:H3935,8,0)</f>
        <v>NO</v>
      </c>
      <c r="J1601" t="str">
        <f>VLOOKUP(A1601,'Medical Examinations'!A$1:J3936,10,0)</f>
        <v>Obesity</v>
      </c>
      <c r="K1601" t="str">
        <f>VLOOKUP(A1601,'Medical Examinations'!A$1:K3935,11,0)</f>
        <v>Normal</v>
      </c>
      <c r="L1601" t="str">
        <f>VLOOKUP(A1601,'Hospitalisation Details'!A$1:L3943,12,0)</f>
        <v>10-Oct-1979</v>
      </c>
      <c r="M1601">
        <f>VLOOKUP(A1601,'Hospitalisation Details'!A$1:F3944,6,0)</f>
        <v>6250.44</v>
      </c>
      <c r="N1601" s="15" t="str">
        <f>VLOOKUP(A1601,'Hospitalisation Details'!A$1:G3943,7,0)</f>
        <v>tier - 2</v>
      </c>
      <c r="O1601" s="15" t="str">
        <f>VLOOKUP(A1601,'Hospitalisation Details'!A$1:H3944,8,0)</f>
        <v>tier - 1</v>
      </c>
      <c r="P1601" t="str">
        <f>VLOOKUP(A1601,'Hospitalisation Details'!A$1:I3944,9,0)</f>
        <v>R1011</v>
      </c>
      <c r="Q1601" s="15">
        <f>VLOOKUP(A1601,'Hospitalisation Details'!A$1:M3944,13,0)</f>
        <v>43</v>
      </c>
    </row>
    <row r="1602" spans="1:17" ht="15" x14ac:dyDescent="0.25">
      <c r="A1602" s="1" t="s">
        <v>770</v>
      </c>
      <c r="B1602" t="str">
        <f>VLOOKUP(A1602,'Customer Names'!A$1:D3937,4,0)</f>
        <v>Carson</v>
      </c>
      <c r="C1602">
        <f>VLOOKUP(A1602,'Medical Examinations'!A$1:B3937,2,0)</f>
        <v>32.5</v>
      </c>
      <c r="D1602">
        <f>VLOOKUP(A1602,'Medical Examinations'!A$1:C3938,3,0)</f>
        <v>4.6900000000000004</v>
      </c>
      <c r="E1602" s="15" t="str">
        <f>VLOOKUP(A1602,'Medical Examinations'!A$1:D3937,4,0)</f>
        <v>Yes</v>
      </c>
      <c r="F1602" s="15" t="str">
        <f>VLOOKUP(A1602,'Medical Examinations'!A$1:E3937,5,0)</f>
        <v>NO</v>
      </c>
      <c r="G1602" s="15" t="str">
        <f>VLOOKUP(A1602,'Medical Examinations'!A$1:F3937,6,0)</f>
        <v>Yes</v>
      </c>
      <c r="H1602" s="15">
        <f>VLOOKUP(A1602,'Medical Examinations'!A$1:G3937,7,0)</f>
        <v>1</v>
      </c>
      <c r="I1602" t="str">
        <f>VLOOKUP(A1602,'Medical Examinations'!A$1:H3936,8,0)</f>
        <v>NO</v>
      </c>
      <c r="J1602" t="str">
        <f>VLOOKUP(A1602,'Medical Examinations'!A$1:J3937,10,0)</f>
        <v>NormalWeight</v>
      </c>
      <c r="K1602" t="str">
        <f>VLOOKUP(A1602,'Medical Examinations'!A$1:K3936,11,0)</f>
        <v>Normal</v>
      </c>
      <c r="L1602" t="str">
        <f>VLOOKUP(A1602,'Hospitalisation Details'!A$1:L3944,12,0)</f>
        <v>11-Aug-1983</v>
      </c>
      <c r="M1602">
        <f>VLOOKUP(A1602,'Hospitalisation Details'!A$1:F3945,6,0)</f>
        <v>6238.3</v>
      </c>
      <c r="N1602" s="15" t="str">
        <f>VLOOKUP(A1602,'Hospitalisation Details'!A$1:G3944,7,0)</f>
        <v>tier - 2</v>
      </c>
      <c r="O1602" s="15" t="str">
        <f>VLOOKUP(A1602,'Hospitalisation Details'!A$1:H3945,8,0)</f>
        <v>tier - 1</v>
      </c>
      <c r="P1602" t="str">
        <f>VLOOKUP(A1602,'Hospitalisation Details'!A$1:I3945,9,0)</f>
        <v>R1011</v>
      </c>
      <c r="Q1602" s="15">
        <f>VLOOKUP(A1602,'Hospitalisation Details'!A$1:M3945,13,0)</f>
        <v>39</v>
      </c>
    </row>
    <row r="1603" spans="1:17" ht="15" x14ac:dyDescent="0.25">
      <c r="A1603" s="1" t="s">
        <v>769</v>
      </c>
      <c r="B1603" t="str">
        <f>VLOOKUP(A1603,'Customer Names'!A$1:D3938,4,0)</f>
        <v>Haines</v>
      </c>
      <c r="C1603">
        <f>VLOOKUP(A1603,'Medical Examinations'!A$1:B3938,2,0)</f>
        <v>20.9</v>
      </c>
      <c r="D1603">
        <f>VLOOKUP(A1603,'Medical Examinations'!A$1:C3939,3,0)</f>
        <v>6.94</v>
      </c>
      <c r="E1603" s="15" t="str">
        <f>VLOOKUP(A1603,'Medical Examinations'!A$1:D3938,4,0)</f>
        <v>NO</v>
      </c>
      <c r="F1603" s="15" t="str">
        <f>VLOOKUP(A1603,'Medical Examinations'!A$1:E3938,5,0)</f>
        <v>NO</v>
      </c>
      <c r="G1603" s="15" t="str">
        <f>VLOOKUP(A1603,'Medical Examinations'!A$1:F3938,6,0)</f>
        <v>NO</v>
      </c>
      <c r="H1603" s="15">
        <f>VLOOKUP(A1603,'Medical Examinations'!A$1:G3938,7,0)</f>
        <v>0</v>
      </c>
      <c r="I1603" t="str">
        <f>VLOOKUP(A1603,'Medical Examinations'!A$1:H3937,8,0)</f>
        <v>NO</v>
      </c>
      <c r="J1603" t="str">
        <f>VLOOKUP(A1603,'Medical Examinations'!A$1:J3938,10,0)</f>
        <v>NormalWeight</v>
      </c>
      <c r="K1603" t="str">
        <f>VLOOKUP(A1603,'Medical Examinations'!A$1:K3937,11,0)</f>
        <v>Diabetes</v>
      </c>
      <c r="L1603" t="str">
        <f>VLOOKUP(A1603,'Hospitalisation Details'!A$1:L3945,12,0)</f>
        <v>19-Sep-1978</v>
      </c>
      <c r="M1603">
        <f>VLOOKUP(A1603,'Hospitalisation Details'!A$1:F3946,6,0)</f>
        <v>6236.95</v>
      </c>
      <c r="N1603" s="15" t="str">
        <f>VLOOKUP(A1603,'Hospitalisation Details'!A$1:G3945,7,0)</f>
        <v>tier - 2</v>
      </c>
      <c r="O1603" s="15" t="str">
        <f>VLOOKUP(A1603,'Hospitalisation Details'!A$1:H3946,8,0)</f>
        <v>tier - 2</v>
      </c>
      <c r="P1603" t="str">
        <f>VLOOKUP(A1603,'Hospitalisation Details'!A$1:I3946,9,0)</f>
        <v>R1013</v>
      </c>
      <c r="Q1603" s="15">
        <f>VLOOKUP(A1603,'Hospitalisation Details'!A$1:M3946,13,0)</f>
        <v>44</v>
      </c>
    </row>
    <row r="1604" spans="1:17" ht="15" x14ac:dyDescent="0.25">
      <c r="A1604" s="1" t="s">
        <v>768</v>
      </c>
      <c r="B1604" t="str">
        <f>VLOOKUP(A1604,'Customer Names'!A$1:D3939,4,0)</f>
        <v>Schnabel</v>
      </c>
      <c r="C1604">
        <f>VLOOKUP(A1604,'Medical Examinations'!A$1:B3939,2,0)</f>
        <v>19.11</v>
      </c>
      <c r="D1604">
        <f>VLOOKUP(A1604,'Medical Examinations'!A$1:C3940,3,0)</f>
        <v>4.3499999999999996</v>
      </c>
      <c r="E1604" s="15" t="str">
        <f>VLOOKUP(A1604,'Medical Examinations'!A$1:D3939,4,0)</f>
        <v>NO</v>
      </c>
      <c r="F1604" s="15" t="str">
        <f>VLOOKUP(A1604,'Medical Examinations'!A$1:E3939,5,0)</f>
        <v>NO</v>
      </c>
      <c r="G1604" s="15" t="str">
        <f>VLOOKUP(A1604,'Medical Examinations'!A$1:F3939,6,0)</f>
        <v>NO</v>
      </c>
      <c r="H1604" s="15">
        <f>VLOOKUP(A1604,'Medical Examinations'!A$1:G3939,7,0)</f>
        <v>2</v>
      </c>
      <c r="I1604" t="str">
        <f>VLOOKUP(A1604,'Medical Examinations'!A$1:H3938,8,0)</f>
        <v>NO</v>
      </c>
      <c r="J1604" t="str">
        <f>VLOOKUP(A1604,'Medical Examinations'!A$1:J3939,10,0)</f>
        <v>Obesity</v>
      </c>
      <c r="K1604" t="str">
        <f>VLOOKUP(A1604,'Medical Examinations'!A$1:K3938,11,0)</f>
        <v>Normal</v>
      </c>
      <c r="L1604" t="str">
        <f>VLOOKUP(A1604,'Hospitalisation Details'!A$1:L3946,12,0)</f>
        <v>29-Jun-1972</v>
      </c>
      <c r="M1604">
        <f>VLOOKUP(A1604,'Hospitalisation Details'!A$1:F3947,6,0)</f>
        <v>6219.93</v>
      </c>
      <c r="N1604" s="15" t="str">
        <f>VLOOKUP(A1604,'Hospitalisation Details'!A$1:G3946,7,0)</f>
        <v>tier - 2</v>
      </c>
      <c r="O1604" s="15" t="str">
        <f>VLOOKUP(A1604,'Hospitalisation Details'!A$1:H3947,8,0)</f>
        <v>tier - 2</v>
      </c>
      <c r="P1604" t="str">
        <f>VLOOKUP(A1604,'Hospitalisation Details'!A$1:I3947,9,0)</f>
        <v>R1013</v>
      </c>
      <c r="Q1604" s="15">
        <f>VLOOKUP(A1604,'Hospitalisation Details'!A$1:M3947,13,0)</f>
        <v>50</v>
      </c>
    </row>
    <row r="1605" spans="1:17" ht="15" x14ac:dyDescent="0.25">
      <c r="A1605" s="1" t="s">
        <v>767</v>
      </c>
      <c r="B1605" t="str">
        <f>VLOOKUP(A1605,'Customer Names'!A$1:D3940,4,0)</f>
        <v>Thind</v>
      </c>
      <c r="C1605">
        <f>VLOOKUP(A1605,'Medical Examinations'!A$1:B3940,2,0)</f>
        <v>31.17</v>
      </c>
      <c r="D1605">
        <f>VLOOKUP(A1605,'Medical Examinations'!A$1:C3941,3,0)</f>
        <v>5.28</v>
      </c>
      <c r="E1605" s="15" t="str">
        <f>VLOOKUP(A1605,'Medical Examinations'!A$1:D3940,4,0)</f>
        <v>NO</v>
      </c>
      <c r="F1605" s="15" t="str">
        <f>VLOOKUP(A1605,'Medical Examinations'!A$1:E3940,5,0)</f>
        <v>NO</v>
      </c>
      <c r="G1605" s="15" t="str">
        <f>VLOOKUP(A1605,'Medical Examinations'!A$1:F3940,6,0)</f>
        <v>NO</v>
      </c>
      <c r="H1605" s="15">
        <f>VLOOKUP(A1605,'Medical Examinations'!A$1:G3940,7,0)</f>
        <v>1</v>
      </c>
      <c r="I1605" t="str">
        <f>VLOOKUP(A1605,'Medical Examinations'!A$1:H3939,8,0)</f>
        <v>NO</v>
      </c>
      <c r="J1605" t="str">
        <f>VLOOKUP(A1605,'Medical Examinations'!A$1:J3940,10,0)</f>
        <v>Obesity</v>
      </c>
      <c r="K1605" t="str">
        <f>VLOOKUP(A1605,'Medical Examinations'!A$1:K3939,11,0)</f>
        <v>Normal</v>
      </c>
      <c r="L1605" t="str">
        <f>VLOOKUP(A1605,'Hospitalisation Details'!A$1:L3947,12,0)</f>
        <v>12-Aug-1992</v>
      </c>
      <c r="M1605">
        <f>VLOOKUP(A1605,'Hospitalisation Details'!A$1:F3948,6,0)</f>
        <v>6208.5</v>
      </c>
      <c r="N1605" s="15" t="str">
        <f>VLOOKUP(A1605,'Hospitalisation Details'!A$1:G3947,7,0)</f>
        <v>tier - 2</v>
      </c>
      <c r="O1605" s="15" t="str">
        <f>VLOOKUP(A1605,'Hospitalisation Details'!A$1:H3948,8,0)</f>
        <v>tier - 1</v>
      </c>
      <c r="P1605" t="str">
        <f>VLOOKUP(A1605,'Hospitalisation Details'!A$1:I3948,9,0)</f>
        <v>R1021</v>
      </c>
      <c r="Q1605" s="15">
        <f>VLOOKUP(A1605,'Hospitalisation Details'!A$1:M3948,13,0)</f>
        <v>30</v>
      </c>
    </row>
    <row r="1606" spans="1:17" ht="15" x14ac:dyDescent="0.25">
      <c r="A1606" s="1" t="s">
        <v>766</v>
      </c>
      <c r="B1606" t="str">
        <f>VLOOKUP(A1606,'Customer Names'!A$1:D3941,4,0)</f>
        <v>Simon</v>
      </c>
      <c r="C1606">
        <f>VLOOKUP(A1606,'Medical Examinations'!A$1:B3941,2,0)</f>
        <v>36.08</v>
      </c>
      <c r="D1606">
        <f>VLOOKUP(A1606,'Medical Examinations'!A$1:C3942,3,0)</f>
        <v>4.29</v>
      </c>
      <c r="E1606" s="15" t="str">
        <f>VLOOKUP(A1606,'Medical Examinations'!A$1:D3941,4,0)</f>
        <v>NO</v>
      </c>
      <c r="F1606" s="15" t="str">
        <f>VLOOKUP(A1606,'Medical Examinations'!A$1:E3941,5,0)</f>
        <v>NO</v>
      </c>
      <c r="G1606" s="15" t="str">
        <f>VLOOKUP(A1606,'Medical Examinations'!A$1:F3941,6,0)</f>
        <v>NO</v>
      </c>
      <c r="H1606" s="15">
        <f>VLOOKUP(A1606,'Medical Examinations'!A$1:G3941,7,0)</f>
        <v>0</v>
      </c>
      <c r="I1606" t="str">
        <f>VLOOKUP(A1606,'Medical Examinations'!A$1:H3940,8,0)</f>
        <v>NO</v>
      </c>
      <c r="J1606" t="str">
        <f>VLOOKUP(A1606,'Medical Examinations'!A$1:J3941,10,0)</f>
        <v>Over Weight</v>
      </c>
      <c r="K1606" t="str">
        <f>VLOOKUP(A1606,'Medical Examinations'!A$1:K3940,11,0)</f>
        <v>Normal</v>
      </c>
      <c r="L1606" t="str">
        <f>VLOOKUP(A1606,'Hospitalisation Details'!A$1:L3948,12,0)</f>
        <v>10-Sep-1999</v>
      </c>
      <c r="M1606">
        <f>VLOOKUP(A1606,'Hospitalisation Details'!A$1:F3949,6,0)</f>
        <v>6207.26</v>
      </c>
      <c r="N1606" s="15" t="str">
        <f>VLOOKUP(A1606,'Hospitalisation Details'!A$1:G3948,7,0)</f>
        <v>tier - 2</v>
      </c>
      <c r="O1606" s="15" t="str">
        <f>VLOOKUP(A1606,'Hospitalisation Details'!A$1:H3949,8,0)</f>
        <v>tier - 2</v>
      </c>
      <c r="P1606" t="str">
        <f>VLOOKUP(A1606,'Hospitalisation Details'!A$1:I3949,9,0)</f>
        <v>R1026</v>
      </c>
      <c r="Q1606" s="15">
        <f>VLOOKUP(A1606,'Hospitalisation Details'!A$1:M3949,13,0)</f>
        <v>23</v>
      </c>
    </row>
    <row r="1607" spans="1:17" ht="15" x14ac:dyDescent="0.25">
      <c r="A1607" s="1" t="s">
        <v>765</v>
      </c>
      <c r="B1607" t="str">
        <f>VLOOKUP(A1607,'Customer Names'!A$1:D3942,4,0)</f>
        <v>Arciniaga</v>
      </c>
      <c r="C1607">
        <f>VLOOKUP(A1607,'Medical Examinations'!A$1:B3942,2,0)</f>
        <v>28.024999999999999</v>
      </c>
      <c r="D1607">
        <f>VLOOKUP(A1607,'Medical Examinations'!A$1:C3943,3,0)</f>
        <v>5.69</v>
      </c>
      <c r="E1607" s="15" t="str">
        <f>VLOOKUP(A1607,'Medical Examinations'!A$1:D3942,4,0)</f>
        <v>Yes</v>
      </c>
      <c r="F1607" s="15" t="str">
        <f>VLOOKUP(A1607,'Medical Examinations'!A$1:E3942,5,0)</f>
        <v>NO</v>
      </c>
      <c r="G1607" s="15" t="str">
        <f>VLOOKUP(A1607,'Medical Examinations'!A$1:F3942,6,0)</f>
        <v>NO</v>
      </c>
      <c r="H1607" s="15">
        <f>VLOOKUP(A1607,'Medical Examinations'!A$1:G3942,7,0)</f>
        <v>0</v>
      </c>
      <c r="I1607" t="str">
        <f>VLOOKUP(A1607,'Medical Examinations'!A$1:H3941,8,0)</f>
        <v>NO</v>
      </c>
      <c r="J1607" t="str">
        <f>VLOOKUP(A1607,'Medical Examinations'!A$1:J3942,10,0)</f>
        <v>NormalWeight</v>
      </c>
      <c r="K1607" t="str">
        <f>VLOOKUP(A1607,'Medical Examinations'!A$1:K3941,11,0)</f>
        <v>Normal</v>
      </c>
      <c r="L1607" t="str">
        <f>VLOOKUP(A1607,'Hospitalisation Details'!A$1:L3949,12,0)</f>
        <v>22-Sep-1985</v>
      </c>
      <c r="M1607">
        <f>VLOOKUP(A1607,'Hospitalisation Details'!A$1:F3950,6,0)</f>
        <v>6203.9</v>
      </c>
      <c r="N1607" s="15" t="str">
        <f>VLOOKUP(A1607,'Hospitalisation Details'!A$1:G3949,7,0)</f>
        <v>tier - 2</v>
      </c>
      <c r="O1607" s="15" t="str">
        <f>VLOOKUP(A1607,'Hospitalisation Details'!A$1:H3950,8,0)</f>
        <v>tier - 2</v>
      </c>
      <c r="P1607" t="str">
        <f>VLOOKUP(A1607,'Hospitalisation Details'!A$1:I3950,9,0)</f>
        <v>R1012</v>
      </c>
      <c r="Q1607" s="15">
        <f>VLOOKUP(A1607,'Hospitalisation Details'!A$1:M3950,13,0)</f>
        <v>37</v>
      </c>
    </row>
    <row r="1608" spans="1:17" ht="15" x14ac:dyDescent="0.25">
      <c r="A1608" s="1" t="s">
        <v>764</v>
      </c>
      <c r="B1608" t="str">
        <f>VLOOKUP(A1608,'Customer Names'!A$1:D3943,4,0)</f>
        <v>Ryan</v>
      </c>
      <c r="C1608">
        <f>VLOOKUP(A1608,'Medical Examinations'!A$1:B3943,2,0)</f>
        <v>24.32</v>
      </c>
      <c r="D1608">
        <f>VLOOKUP(A1608,'Medical Examinations'!A$1:C3944,3,0)</f>
        <v>5.56</v>
      </c>
      <c r="E1608" s="15" t="str">
        <f>VLOOKUP(A1608,'Medical Examinations'!A$1:D3943,4,0)</f>
        <v>Yes</v>
      </c>
      <c r="F1608" s="15" t="str">
        <f>VLOOKUP(A1608,'Medical Examinations'!A$1:E3943,5,0)</f>
        <v>NO</v>
      </c>
      <c r="G1608" s="15" t="str">
        <f>VLOOKUP(A1608,'Medical Examinations'!A$1:F3943,6,0)</f>
        <v>NO</v>
      </c>
      <c r="H1608" s="15">
        <f>VLOOKUP(A1608,'Medical Examinations'!A$1:G3943,7,0)</f>
        <v>0</v>
      </c>
      <c r="I1608" t="str">
        <f>VLOOKUP(A1608,'Medical Examinations'!A$1:H3942,8,0)</f>
        <v>NO</v>
      </c>
      <c r="J1608" t="str">
        <f>VLOOKUP(A1608,'Medical Examinations'!A$1:J3943,10,0)</f>
        <v>Obesity</v>
      </c>
      <c r="K1608" t="str">
        <f>VLOOKUP(A1608,'Medical Examinations'!A$1:K3942,11,0)</f>
        <v>Normal</v>
      </c>
      <c r="L1608" t="str">
        <f>VLOOKUP(A1608,'Hospitalisation Details'!A$1:L3950,12,0)</f>
        <v>22-Jul-1985</v>
      </c>
      <c r="M1608">
        <f>VLOOKUP(A1608,'Hospitalisation Details'!A$1:F3951,6,0)</f>
        <v>6198.75</v>
      </c>
      <c r="N1608" s="15" t="str">
        <f>VLOOKUP(A1608,'Hospitalisation Details'!A$1:G3950,7,0)</f>
        <v>tier - 2</v>
      </c>
      <c r="O1608" s="15" t="str">
        <f>VLOOKUP(A1608,'Hospitalisation Details'!A$1:H3951,8,0)</f>
        <v>tier - 1</v>
      </c>
      <c r="P1608" t="str">
        <f>VLOOKUP(A1608,'Hospitalisation Details'!A$1:I3951,9,0)</f>
        <v>R1012</v>
      </c>
      <c r="Q1608" s="15">
        <f>VLOOKUP(A1608,'Hospitalisation Details'!A$1:M3951,13,0)</f>
        <v>37</v>
      </c>
    </row>
    <row r="1609" spans="1:17" ht="15" x14ac:dyDescent="0.25">
      <c r="A1609" s="1" t="s">
        <v>763</v>
      </c>
      <c r="B1609" t="str">
        <f>VLOOKUP(A1609,'Customer Names'!A$1:D3944,4,0)</f>
        <v>Lizak</v>
      </c>
      <c r="C1609">
        <f>VLOOKUP(A1609,'Medical Examinations'!A$1:B3944,2,0)</f>
        <v>38</v>
      </c>
      <c r="D1609">
        <f>VLOOKUP(A1609,'Medical Examinations'!A$1:C3945,3,0)</f>
        <v>5.41</v>
      </c>
      <c r="E1609" s="15" t="str">
        <f>VLOOKUP(A1609,'Medical Examinations'!A$1:D3944,4,0)</f>
        <v>Yes</v>
      </c>
      <c r="F1609" s="15" t="str">
        <f>VLOOKUP(A1609,'Medical Examinations'!A$1:E3944,5,0)</f>
        <v>NO</v>
      </c>
      <c r="G1609" s="15" t="str">
        <f>VLOOKUP(A1609,'Medical Examinations'!A$1:F3944,6,0)</f>
        <v>NO</v>
      </c>
      <c r="H1609" s="15">
        <f>VLOOKUP(A1609,'Medical Examinations'!A$1:G3944,7,0)</f>
        <v>1</v>
      </c>
      <c r="I1609" t="str">
        <f>VLOOKUP(A1609,'Medical Examinations'!A$1:H3943,8,0)</f>
        <v>NO</v>
      </c>
      <c r="J1609" t="str">
        <f>VLOOKUP(A1609,'Medical Examinations'!A$1:J3944,10,0)</f>
        <v>Obesity</v>
      </c>
      <c r="K1609" t="str">
        <f>VLOOKUP(A1609,'Medical Examinations'!A$1:K3943,11,0)</f>
        <v>Normal</v>
      </c>
      <c r="L1609" t="str">
        <f>VLOOKUP(A1609,'Hospitalisation Details'!A$1:L3951,12,0)</f>
        <v>23-Oct-1988</v>
      </c>
      <c r="M1609">
        <f>VLOOKUP(A1609,'Hospitalisation Details'!A$1:F3952,6,0)</f>
        <v>6196.45</v>
      </c>
      <c r="N1609" s="15" t="str">
        <f>VLOOKUP(A1609,'Hospitalisation Details'!A$1:G3951,7,0)</f>
        <v>tier - 2</v>
      </c>
      <c r="O1609" s="15" t="str">
        <f>VLOOKUP(A1609,'Hospitalisation Details'!A$1:H3952,8,0)</f>
        <v>tier - 1</v>
      </c>
      <c r="P1609" t="str">
        <f>VLOOKUP(A1609,'Hospitalisation Details'!A$1:I3952,9,0)</f>
        <v>R1011</v>
      </c>
      <c r="Q1609" s="15">
        <f>VLOOKUP(A1609,'Hospitalisation Details'!A$1:M3952,13,0)</f>
        <v>34</v>
      </c>
    </row>
    <row r="1610" spans="1:17" ht="15" x14ac:dyDescent="0.25">
      <c r="A1610" s="1" t="s">
        <v>762</v>
      </c>
      <c r="B1610" t="str">
        <f>VLOOKUP(A1610,'Customer Names'!A$1:D3945,4,0)</f>
        <v>Howery</v>
      </c>
      <c r="C1610">
        <f>VLOOKUP(A1610,'Medical Examinations'!A$1:B3945,2,0)</f>
        <v>31.6</v>
      </c>
      <c r="D1610">
        <f>VLOOKUP(A1610,'Medical Examinations'!A$1:C3946,3,0)</f>
        <v>10.85</v>
      </c>
      <c r="E1610" s="15" t="str">
        <f>VLOOKUP(A1610,'Medical Examinations'!A$1:D3945,4,0)</f>
        <v>Yes</v>
      </c>
      <c r="F1610" s="15" t="str">
        <f>VLOOKUP(A1610,'Medical Examinations'!A$1:E3945,5,0)</f>
        <v>NO</v>
      </c>
      <c r="G1610" s="15" t="str">
        <f>VLOOKUP(A1610,'Medical Examinations'!A$1:F3945,6,0)</f>
        <v>NO</v>
      </c>
      <c r="H1610" s="15">
        <f>VLOOKUP(A1610,'Medical Examinations'!A$1:G3945,7,0)</f>
        <v>0</v>
      </c>
      <c r="I1610" t="str">
        <f>VLOOKUP(A1610,'Medical Examinations'!A$1:H3944,8,0)</f>
        <v>NO</v>
      </c>
      <c r="J1610" t="str">
        <f>VLOOKUP(A1610,'Medical Examinations'!A$1:J3945,10,0)</f>
        <v>Obesity</v>
      </c>
      <c r="K1610" t="str">
        <f>VLOOKUP(A1610,'Medical Examinations'!A$1:K3944,11,0)</f>
        <v>Diabetes</v>
      </c>
      <c r="L1610" t="str">
        <f>VLOOKUP(A1610,'Hospitalisation Details'!A$1:L3952,12,0)</f>
        <v>1-Oct-1981</v>
      </c>
      <c r="M1610">
        <f>VLOOKUP(A1610,'Hospitalisation Details'!A$1:F3953,6,0)</f>
        <v>6186.13</v>
      </c>
      <c r="N1610" s="15" t="str">
        <f>VLOOKUP(A1610,'Hospitalisation Details'!A$1:G3952,7,0)</f>
        <v>tier - 2</v>
      </c>
      <c r="O1610" s="15" t="str">
        <f>VLOOKUP(A1610,'Hospitalisation Details'!A$1:H3953,8,0)</f>
        <v>tier - 3</v>
      </c>
      <c r="P1610" t="str">
        <f>VLOOKUP(A1610,'Hospitalisation Details'!A$1:I3953,9,0)</f>
        <v>R1011</v>
      </c>
      <c r="Q1610" s="15">
        <f>VLOOKUP(A1610,'Hospitalisation Details'!A$1:M3953,13,0)</f>
        <v>41</v>
      </c>
    </row>
    <row r="1611" spans="1:17" ht="15" x14ac:dyDescent="0.25">
      <c r="A1611" s="1" t="s">
        <v>761</v>
      </c>
      <c r="B1611" t="str">
        <f>VLOOKUP(A1611,'Customer Names'!A$1:D3946,4,0)</f>
        <v>Crain</v>
      </c>
      <c r="C1611">
        <f>VLOOKUP(A1611,'Medical Examinations'!A$1:B3946,2,0)</f>
        <v>31.02</v>
      </c>
      <c r="D1611">
        <f>VLOOKUP(A1611,'Medical Examinations'!A$1:C3947,3,0)</f>
        <v>11.63</v>
      </c>
      <c r="E1611" s="15" t="str">
        <f>VLOOKUP(A1611,'Medical Examinations'!A$1:D3946,4,0)</f>
        <v>Yes</v>
      </c>
      <c r="F1611" s="15" t="str">
        <f>VLOOKUP(A1611,'Medical Examinations'!A$1:E3946,5,0)</f>
        <v>NO</v>
      </c>
      <c r="G1611" s="15" t="str">
        <f>VLOOKUP(A1611,'Medical Examinations'!A$1:F3946,6,0)</f>
        <v>NO</v>
      </c>
      <c r="H1611" s="15">
        <f>VLOOKUP(A1611,'Medical Examinations'!A$1:G3946,7,0)</f>
        <v>0</v>
      </c>
      <c r="I1611" t="str">
        <f>VLOOKUP(A1611,'Medical Examinations'!A$1:H3945,8,0)</f>
        <v>NO</v>
      </c>
      <c r="J1611" t="str">
        <f>VLOOKUP(A1611,'Medical Examinations'!A$1:J3946,10,0)</f>
        <v>Over Weight</v>
      </c>
      <c r="K1611" t="str">
        <f>VLOOKUP(A1611,'Medical Examinations'!A$1:K3945,11,0)</f>
        <v>Diabetes</v>
      </c>
      <c r="L1611" t="str">
        <f>VLOOKUP(A1611,'Hospitalisation Details'!A$1:L3953,12,0)</f>
        <v>22-Nov-1981</v>
      </c>
      <c r="M1611">
        <f>VLOOKUP(A1611,'Hospitalisation Details'!A$1:F3954,6,0)</f>
        <v>6185.32</v>
      </c>
      <c r="N1611" s="15" t="str">
        <f>VLOOKUP(A1611,'Hospitalisation Details'!A$1:G3953,7,0)</f>
        <v>tier - 2</v>
      </c>
      <c r="O1611" s="15" t="str">
        <f>VLOOKUP(A1611,'Hospitalisation Details'!A$1:H3954,8,0)</f>
        <v>tier - 1</v>
      </c>
      <c r="P1611" t="str">
        <f>VLOOKUP(A1611,'Hospitalisation Details'!A$1:I3954,9,0)</f>
        <v>R1013</v>
      </c>
      <c r="Q1611" s="15">
        <f>VLOOKUP(A1611,'Hospitalisation Details'!A$1:M3954,13,0)</f>
        <v>41</v>
      </c>
    </row>
    <row r="1612" spans="1:17" ht="15" x14ac:dyDescent="0.25">
      <c r="A1612" s="1" t="s">
        <v>760</v>
      </c>
      <c r="B1612" t="str">
        <f>VLOOKUP(A1612,'Customer Names'!A$1:D3947,4,0)</f>
        <v>Hotze</v>
      </c>
      <c r="C1612">
        <f>VLOOKUP(A1612,'Medical Examinations'!A$1:B3947,2,0)</f>
        <v>29.26</v>
      </c>
      <c r="D1612">
        <f>VLOOKUP(A1612,'Medical Examinations'!A$1:C3948,3,0)</f>
        <v>5.68</v>
      </c>
      <c r="E1612" s="15" t="str">
        <f>VLOOKUP(A1612,'Medical Examinations'!A$1:D3947,4,0)</f>
        <v>Yes</v>
      </c>
      <c r="F1612" s="15" t="str">
        <f>VLOOKUP(A1612,'Medical Examinations'!A$1:E3947,5,0)</f>
        <v>NO</v>
      </c>
      <c r="G1612" s="15" t="str">
        <f>VLOOKUP(A1612,'Medical Examinations'!A$1:F3947,6,0)</f>
        <v>NO</v>
      </c>
      <c r="H1612" s="15">
        <f>VLOOKUP(A1612,'Medical Examinations'!A$1:G3947,7,0)</f>
        <v>1</v>
      </c>
      <c r="I1612" t="str">
        <f>VLOOKUP(A1612,'Medical Examinations'!A$1:H3946,8,0)</f>
        <v>NO</v>
      </c>
      <c r="J1612" t="str">
        <f>VLOOKUP(A1612,'Medical Examinations'!A$1:J3947,10,0)</f>
        <v>UnderWeight</v>
      </c>
      <c r="K1612" t="str">
        <f>VLOOKUP(A1612,'Medical Examinations'!A$1:K3946,11,0)</f>
        <v>Normal</v>
      </c>
      <c r="L1612" t="str">
        <f>VLOOKUP(A1612,'Hospitalisation Details'!A$1:L3954,12,0)</f>
        <v>1-Nov-1988</v>
      </c>
      <c r="M1612">
        <f>VLOOKUP(A1612,'Hospitalisation Details'!A$1:F3955,6,0)</f>
        <v>6184.3</v>
      </c>
      <c r="N1612" s="15" t="str">
        <f>VLOOKUP(A1612,'Hospitalisation Details'!A$1:G3954,7,0)</f>
        <v>tier - 2</v>
      </c>
      <c r="O1612" s="15" t="str">
        <f>VLOOKUP(A1612,'Hospitalisation Details'!A$1:H3955,8,0)</f>
        <v>tier - 3</v>
      </c>
      <c r="P1612" t="str">
        <f>VLOOKUP(A1612,'Hospitalisation Details'!A$1:I3955,9,0)</f>
        <v>R1013</v>
      </c>
      <c r="Q1612" s="15">
        <f>VLOOKUP(A1612,'Hospitalisation Details'!A$1:M3955,13,0)</f>
        <v>34</v>
      </c>
    </row>
    <row r="1613" spans="1:17" ht="15" x14ac:dyDescent="0.25">
      <c r="A1613" s="1" t="s">
        <v>759</v>
      </c>
      <c r="B1613" t="str">
        <f>VLOOKUP(A1613,'Customer Names'!A$1:D3948,4,0)</f>
        <v>Chauhan</v>
      </c>
      <c r="C1613">
        <f>VLOOKUP(A1613,'Medical Examinations'!A$1:B3948,2,0)</f>
        <v>15.09</v>
      </c>
      <c r="D1613">
        <f>VLOOKUP(A1613,'Medical Examinations'!A$1:C3949,3,0)</f>
        <v>7.59</v>
      </c>
      <c r="E1613" s="15" t="str">
        <f>VLOOKUP(A1613,'Medical Examinations'!A$1:D3948,4,0)</f>
        <v>Yes</v>
      </c>
      <c r="F1613" s="15" t="str">
        <f>VLOOKUP(A1613,'Medical Examinations'!A$1:E3948,5,0)</f>
        <v>NO</v>
      </c>
      <c r="G1613" s="15" t="str">
        <f>VLOOKUP(A1613,'Medical Examinations'!A$1:F3948,6,0)</f>
        <v>NO</v>
      </c>
      <c r="H1613" s="15">
        <f>VLOOKUP(A1613,'Medical Examinations'!A$1:G3948,7,0)</f>
        <v>2</v>
      </c>
      <c r="I1613" t="str">
        <f>VLOOKUP(A1613,'Medical Examinations'!A$1:H3947,8,0)</f>
        <v>NO</v>
      </c>
      <c r="J1613" t="str">
        <f>VLOOKUP(A1613,'Medical Examinations'!A$1:J3948,10,0)</f>
        <v>NormalWeight</v>
      </c>
      <c r="K1613" t="str">
        <f>VLOOKUP(A1613,'Medical Examinations'!A$1:K3947,11,0)</f>
        <v>Diabetes</v>
      </c>
      <c r="L1613" t="str">
        <f>VLOOKUP(A1613,'Hospitalisation Details'!A$1:L3955,12,0)</f>
        <v>5-Oct-1970</v>
      </c>
      <c r="M1613">
        <f>VLOOKUP(A1613,'Hospitalisation Details'!A$1:F3956,6,0)</f>
        <v>6183.46</v>
      </c>
      <c r="N1613" s="15" t="str">
        <f>VLOOKUP(A1613,'Hospitalisation Details'!A$1:G3955,7,0)</f>
        <v>tier - 2</v>
      </c>
      <c r="O1613" s="15" t="str">
        <f>VLOOKUP(A1613,'Hospitalisation Details'!A$1:H3956,8,0)</f>
        <v>tier - 2</v>
      </c>
      <c r="P1613" t="str">
        <f>VLOOKUP(A1613,'Hospitalisation Details'!A$1:I3956,9,0)</f>
        <v>R1012</v>
      </c>
      <c r="Q1613" s="15">
        <f>VLOOKUP(A1613,'Hospitalisation Details'!A$1:M3956,13,0)</f>
        <v>52</v>
      </c>
    </row>
    <row r="1614" spans="1:17" ht="15" x14ac:dyDescent="0.25">
      <c r="A1614" s="1" t="s">
        <v>758</v>
      </c>
      <c r="B1614" t="str">
        <f>VLOOKUP(A1614,'Customer Names'!A$1:D3949,4,0)</f>
        <v>Raab</v>
      </c>
      <c r="C1614">
        <f>VLOOKUP(A1614,'Medical Examinations'!A$1:B3949,2,0)</f>
        <v>22.63</v>
      </c>
      <c r="D1614">
        <f>VLOOKUP(A1614,'Medical Examinations'!A$1:C3950,3,0)</f>
        <v>5.09</v>
      </c>
      <c r="E1614" s="15" t="str">
        <f>VLOOKUP(A1614,'Medical Examinations'!A$1:D3949,4,0)</f>
        <v>Yes</v>
      </c>
      <c r="F1614" s="15" t="str">
        <f>VLOOKUP(A1614,'Medical Examinations'!A$1:E3949,5,0)</f>
        <v>NO</v>
      </c>
      <c r="G1614" s="15" t="str">
        <f>VLOOKUP(A1614,'Medical Examinations'!A$1:F3949,6,0)</f>
        <v>NO</v>
      </c>
      <c r="H1614" s="15">
        <f>VLOOKUP(A1614,'Medical Examinations'!A$1:G3949,7,0)</f>
        <v>0</v>
      </c>
      <c r="I1614" t="str">
        <f>VLOOKUP(A1614,'Medical Examinations'!A$1:H3948,8,0)</f>
        <v>NO</v>
      </c>
      <c r="J1614" t="str">
        <f>VLOOKUP(A1614,'Medical Examinations'!A$1:J3949,10,0)</f>
        <v>NormalWeight</v>
      </c>
      <c r="K1614" t="str">
        <f>VLOOKUP(A1614,'Medical Examinations'!A$1:K3948,11,0)</f>
        <v>Normal</v>
      </c>
      <c r="L1614" t="str">
        <f>VLOOKUP(A1614,'Hospitalisation Details'!A$1:L3956,12,0)</f>
        <v>9-Aug-1985</v>
      </c>
      <c r="M1614">
        <f>VLOOKUP(A1614,'Hospitalisation Details'!A$1:F3957,6,0)</f>
        <v>6183.32</v>
      </c>
      <c r="N1614" s="15" t="str">
        <f>VLOOKUP(A1614,'Hospitalisation Details'!A$1:G3956,7,0)</f>
        <v>tier - 2</v>
      </c>
      <c r="O1614" s="15" t="str">
        <f>VLOOKUP(A1614,'Hospitalisation Details'!A$1:H3957,8,0)</f>
        <v>tier - 2</v>
      </c>
      <c r="P1614" t="str">
        <f>VLOOKUP(A1614,'Hospitalisation Details'!A$1:I3957,9,0)</f>
        <v>R1012</v>
      </c>
      <c r="Q1614" s="15">
        <f>VLOOKUP(A1614,'Hospitalisation Details'!A$1:M3957,13,0)</f>
        <v>37</v>
      </c>
    </row>
    <row r="1615" spans="1:17" ht="15" x14ac:dyDescent="0.25">
      <c r="A1615" s="1" t="s">
        <v>757</v>
      </c>
      <c r="B1615" t="str">
        <f>VLOOKUP(A1615,'Customer Names'!A$1:D3950,4,0)</f>
        <v>McKown</v>
      </c>
      <c r="C1615">
        <f>VLOOKUP(A1615,'Medical Examinations'!A$1:B3950,2,0)</f>
        <v>23.46</v>
      </c>
      <c r="D1615">
        <f>VLOOKUP(A1615,'Medical Examinations'!A$1:C3951,3,0)</f>
        <v>4.21</v>
      </c>
      <c r="E1615" s="15" t="str">
        <f>VLOOKUP(A1615,'Medical Examinations'!A$1:D3950,4,0)</f>
        <v>NO</v>
      </c>
      <c r="F1615" s="15" t="str">
        <f>VLOOKUP(A1615,'Medical Examinations'!A$1:E3950,5,0)</f>
        <v>NO</v>
      </c>
      <c r="G1615" s="15" t="str">
        <f>VLOOKUP(A1615,'Medical Examinations'!A$1:F3950,6,0)</f>
        <v>NO</v>
      </c>
      <c r="H1615" s="15">
        <f>VLOOKUP(A1615,'Medical Examinations'!A$1:G3950,7,0)</f>
        <v>1</v>
      </c>
      <c r="I1615" t="str">
        <f>VLOOKUP(A1615,'Medical Examinations'!A$1:H3949,8,0)</f>
        <v>NO</v>
      </c>
      <c r="J1615" t="str">
        <f>VLOOKUP(A1615,'Medical Examinations'!A$1:J3950,10,0)</f>
        <v>NormalWeight</v>
      </c>
      <c r="K1615" t="str">
        <f>VLOOKUP(A1615,'Medical Examinations'!A$1:K3949,11,0)</f>
        <v>Normal</v>
      </c>
      <c r="L1615" t="str">
        <f>VLOOKUP(A1615,'Hospitalisation Details'!A$1:L3957,12,0)</f>
        <v>6-Oct-1984</v>
      </c>
      <c r="M1615">
        <f>VLOOKUP(A1615,'Hospitalisation Details'!A$1:F3958,6,0)</f>
        <v>6170.96</v>
      </c>
      <c r="N1615" s="15" t="str">
        <f>VLOOKUP(A1615,'Hospitalisation Details'!A$1:G3957,7,0)</f>
        <v>tier - 2</v>
      </c>
      <c r="O1615" s="15" t="str">
        <f>VLOOKUP(A1615,'Hospitalisation Details'!A$1:H3958,8,0)</f>
        <v>tier - 1</v>
      </c>
      <c r="P1615" t="str">
        <f>VLOOKUP(A1615,'Hospitalisation Details'!A$1:I3958,9,0)</f>
        <v>R1013</v>
      </c>
      <c r="Q1615" s="15">
        <f>VLOOKUP(A1615,'Hospitalisation Details'!A$1:M3958,13,0)</f>
        <v>38</v>
      </c>
    </row>
    <row r="1616" spans="1:17" ht="15" x14ac:dyDescent="0.25">
      <c r="A1616" s="1" t="s">
        <v>756</v>
      </c>
      <c r="B1616" t="str">
        <f>VLOOKUP(A1616,'Customer Names'!A$1:D3951,4,0)</f>
        <v>Schiemann</v>
      </c>
      <c r="C1616">
        <f>VLOOKUP(A1616,'Medical Examinations'!A$1:B3951,2,0)</f>
        <v>22.56</v>
      </c>
      <c r="D1616">
        <f>VLOOKUP(A1616,'Medical Examinations'!A$1:C3952,3,0)</f>
        <v>4.34</v>
      </c>
      <c r="E1616" s="15" t="str">
        <f>VLOOKUP(A1616,'Medical Examinations'!A$1:D3951,4,0)</f>
        <v>Yes</v>
      </c>
      <c r="F1616" s="15" t="str">
        <f>VLOOKUP(A1616,'Medical Examinations'!A$1:E3951,5,0)</f>
        <v>NO</v>
      </c>
      <c r="G1616" s="15" t="str">
        <f>VLOOKUP(A1616,'Medical Examinations'!A$1:F3951,6,0)</f>
        <v>NO</v>
      </c>
      <c r="H1616" s="15">
        <f>VLOOKUP(A1616,'Medical Examinations'!A$1:G3951,7,0)</f>
        <v>0</v>
      </c>
      <c r="I1616" t="str">
        <f>VLOOKUP(A1616,'Medical Examinations'!A$1:H3950,8,0)</f>
        <v>NO</v>
      </c>
      <c r="J1616" t="str">
        <f>VLOOKUP(A1616,'Medical Examinations'!A$1:J3951,10,0)</f>
        <v>NormalWeight</v>
      </c>
      <c r="K1616" t="str">
        <f>VLOOKUP(A1616,'Medical Examinations'!A$1:K3950,11,0)</f>
        <v>Normal</v>
      </c>
      <c r="L1616" t="str">
        <f>VLOOKUP(A1616,'Hospitalisation Details'!A$1:L3958,12,0)</f>
        <v>15-Oct-1985</v>
      </c>
      <c r="M1616">
        <f>VLOOKUP(A1616,'Hospitalisation Details'!A$1:F3959,6,0)</f>
        <v>6159.57</v>
      </c>
      <c r="N1616" s="15" t="str">
        <f>VLOOKUP(A1616,'Hospitalisation Details'!A$1:G3958,7,0)</f>
        <v>tier - 2</v>
      </c>
      <c r="O1616" s="15" t="str">
        <f>VLOOKUP(A1616,'Hospitalisation Details'!A$1:H3959,8,0)</f>
        <v>tier - 1</v>
      </c>
      <c r="P1616" t="str">
        <f>VLOOKUP(A1616,'Hospitalisation Details'!A$1:I3959,9,0)</f>
        <v>R1012</v>
      </c>
      <c r="Q1616" s="15">
        <f>VLOOKUP(A1616,'Hospitalisation Details'!A$1:M3959,13,0)</f>
        <v>37</v>
      </c>
    </row>
    <row r="1617" spans="1:17" ht="15" x14ac:dyDescent="0.25">
      <c r="A1617" s="1" t="s">
        <v>755</v>
      </c>
      <c r="B1617" t="str">
        <f>VLOOKUP(A1617,'Customer Names'!A$1:D3952,4,0)</f>
        <v>Cress</v>
      </c>
      <c r="C1617">
        <f>VLOOKUP(A1617,'Medical Examinations'!A$1:B3952,2,0)</f>
        <v>19.28</v>
      </c>
      <c r="D1617">
        <f>VLOOKUP(A1617,'Medical Examinations'!A$1:C3953,3,0)</f>
        <v>11.85</v>
      </c>
      <c r="E1617" s="15" t="str">
        <f>VLOOKUP(A1617,'Medical Examinations'!A$1:D3952,4,0)</f>
        <v>NO</v>
      </c>
      <c r="F1617" s="15" t="str">
        <f>VLOOKUP(A1617,'Medical Examinations'!A$1:E3952,5,0)</f>
        <v>NO</v>
      </c>
      <c r="G1617" s="15" t="str">
        <f>VLOOKUP(A1617,'Medical Examinations'!A$1:F3952,6,0)</f>
        <v>NO</v>
      </c>
      <c r="H1617" s="15">
        <f>VLOOKUP(A1617,'Medical Examinations'!A$1:G3952,7,0)</f>
        <v>2</v>
      </c>
      <c r="I1617" t="str">
        <f>VLOOKUP(A1617,'Medical Examinations'!A$1:H3951,8,0)</f>
        <v>NO</v>
      </c>
      <c r="J1617" t="str">
        <f>VLOOKUP(A1617,'Medical Examinations'!A$1:J3952,10,0)</f>
        <v>UnderWeight</v>
      </c>
      <c r="K1617" t="str">
        <f>VLOOKUP(A1617,'Medical Examinations'!A$1:K3951,11,0)</f>
        <v>Diabetes</v>
      </c>
      <c r="L1617" t="str">
        <f>VLOOKUP(A1617,'Hospitalisation Details'!A$1:L3959,12,0)</f>
        <v>6-Nov-1973</v>
      </c>
      <c r="M1617">
        <f>VLOOKUP(A1617,'Hospitalisation Details'!A$1:F3960,6,0)</f>
        <v>6152.05</v>
      </c>
      <c r="N1617" s="15" t="str">
        <f>VLOOKUP(A1617,'Hospitalisation Details'!A$1:G3959,7,0)</f>
        <v>tier - 2</v>
      </c>
      <c r="O1617" s="15" t="str">
        <f>VLOOKUP(A1617,'Hospitalisation Details'!A$1:H3960,8,0)</f>
        <v>tier - 3</v>
      </c>
      <c r="P1617" t="str">
        <f>VLOOKUP(A1617,'Hospitalisation Details'!A$1:I3960,9,0)</f>
        <v>R1013</v>
      </c>
      <c r="Q1617" s="15">
        <f>VLOOKUP(A1617,'Hospitalisation Details'!A$1:M3960,13,0)</f>
        <v>49</v>
      </c>
    </row>
    <row r="1618" spans="1:17" ht="15" x14ac:dyDescent="0.25">
      <c r="A1618" s="1" t="s">
        <v>754</v>
      </c>
      <c r="B1618" t="str">
        <f>VLOOKUP(A1618,'Customer Names'!A$1:D3953,4,0)</f>
        <v>Mawson</v>
      </c>
      <c r="C1618">
        <f>VLOOKUP(A1618,'Medical Examinations'!A$1:B3953,2,0)</f>
        <v>15.37</v>
      </c>
      <c r="D1618">
        <f>VLOOKUP(A1618,'Medical Examinations'!A$1:C3954,3,0)</f>
        <v>9.61</v>
      </c>
      <c r="E1618" s="15" t="str">
        <f>VLOOKUP(A1618,'Medical Examinations'!A$1:D3953,4,0)</f>
        <v>Yes</v>
      </c>
      <c r="F1618" s="15" t="str">
        <f>VLOOKUP(A1618,'Medical Examinations'!A$1:E3953,5,0)</f>
        <v>NO</v>
      </c>
      <c r="G1618" s="15" t="str">
        <f>VLOOKUP(A1618,'Medical Examinations'!A$1:F3953,6,0)</f>
        <v>NO</v>
      </c>
      <c r="H1618" s="15">
        <f>VLOOKUP(A1618,'Medical Examinations'!A$1:G3953,7,0)</f>
        <v>2</v>
      </c>
      <c r="I1618" t="str">
        <f>VLOOKUP(A1618,'Medical Examinations'!A$1:H3952,8,0)</f>
        <v>NO</v>
      </c>
      <c r="J1618" t="str">
        <f>VLOOKUP(A1618,'Medical Examinations'!A$1:J3953,10,0)</f>
        <v>NormalWeight</v>
      </c>
      <c r="K1618" t="str">
        <f>VLOOKUP(A1618,'Medical Examinations'!A$1:K3952,11,0)</f>
        <v>Diabetes</v>
      </c>
      <c r="L1618" t="str">
        <f>VLOOKUP(A1618,'Hospitalisation Details'!A$1:L3960,12,0)</f>
        <v>14-Oct-1970</v>
      </c>
      <c r="M1618">
        <f>VLOOKUP(A1618,'Hospitalisation Details'!A$1:F3961,6,0)</f>
        <v>6147.12</v>
      </c>
      <c r="N1618" s="15" t="str">
        <f>VLOOKUP(A1618,'Hospitalisation Details'!A$1:G3960,7,0)</f>
        <v>tier - 2</v>
      </c>
      <c r="O1618" s="15" t="str">
        <f>VLOOKUP(A1618,'Hospitalisation Details'!A$1:H3961,8,0)</f>
        <v>tier - 3</v>
      </c>
      <c r="P1618" t="str">
        <f>VLOOKUP(A1618,'Hospitalisation Details'!A$1:I3961,9,0)</f>
        <v>R1012</v>
      </c>
      <c r="Q1618" s="15">
        <f>VLOOKUP(A1618,'Hospitalisation Details'!A$1:M3961,13,0)</f>
        <v>52</v>
      </c>
    </row>
    <row r="1619" spans="1:17" ht="15" x14ac:dyDescent="0.25">
      <c r="A1619" s="1" t="s">
        <v>753</v>
      </c>
      <c r="B1619" t="str">
        <f>VLOOKUP(A1619,'Customer Names'!A$1:D3954,4,0)</f>
        <v>Wigginton</v>
      </c>
      <c r="C1619">
        <f>VLOOKUP(A1619,'Medical Examinations'!A$1:B3954,2,0)</f>
        <v>18.71</v>
      </c>
      <c r="D1619">
        <f>VLOOKUP(A1619,'Medical Examinations'!A$1:C3955,3,0)</f>
        <v>5.29</v>
      </c>
      <c r="E1619" s="15" t="str">
        <f>VLOOKUP(A1619,'Medical Examinations'!A$1:D3954,4,0)</f>
        <v>Yes</v>
      </c>
      <c r="F1619" s="15" t="str">
        <f>VLOOKUP(A1619,'Medical Examinations'!A$1:E3954,5,0)</f>
        <v>NO</v>
      </c>
      <c r="G1619" s="15" t="str">
        <f>VLOOKUP(A1619,'Medical Examinations'!A$1:F3954,6,0)</f>
        <v>NO</v>
      </c>
      <c r="H1619" s="15">
        <f>VLOOKUP(A1619,'Medical Examinations'!A$1:G3954,7,0)</f>
        <v>0</v>
      </c>
      <c r="I1619" t="str">
        <f>VLOOKUP(A1619,'Medical Examinations'!A$1:H3953,8,0)</f>
        <v>NO</v>
      </c>
      <c r="J1619" t="str">
        <f>VLOOKUP(A1619,'Medical Examinations'!A$1:J3954,10,0)</f>
        <v>NormalWeight</v>
      </c>
      <c r="K1619" t="str">
        <f>VLOOKUP(A1619,'Medical Examinations'!A$1:K3953,11,0)</f>
        <v>Normal</v>
      </c>
      <c r="L1619" t="str">
        <f>VLOOKUP(A1619,'Hospitalisation Details'!A$1:L3961,12,0)</f>
        <v>12-Dec-1976</v>
      </c>
      <c r="M1619">
        <f>VLOOKUP(A1619,'Hospitalisation Details'!A$1:F3962,6,0)</f>
        <v>6139.14</v>
      </c>
      <c r="N1619" s="15" t="str">
        <f>VLOOKUP(A1619,'Hospitalisation Details'!A$1:G3961,7,0)</f>
        <v>tier - 2</v>
      </c>
      <c r="O1619" s="15" t="str">
        <f>VLOOKUP(A1619,'Hospitalisation Details'!A$1:H3962,8,0)</f>
        <v>tier - 3</v>
      </c>
      <c r="P1619" t="str">
        <f>VLOOKUP(A1619,'Hospitalisation Details'!A$1:I3962,9,0)</f>
        <v>R1013</v>
      </c>
      <c r="Q1619" s="15">
        <f>VLOOKUP(A1619,'Hospitalisation Details'!A$1:M3962,13,0)</f>
        <v>46</v>
      </c>
    </row>
    <row r="1620" spans="1:17" ht="15" x14ac:dyDescent="0.25">
      <c r="A1620" s="1" t="s">
        <v>752</v>
      </c>
      <c r="B1620" t="str">
        <f>VLOOKUP(A1620,'Customer Names'!A$1:D3955,4,0)</f>
        <v>Wang</v>
      </c>
      <c r="C1620">
        <f>VLOOKUP(A1620,'Medical Examinations'!A$1:B3955,2,0)</f>
        <v>20.61</v>
      </c>
      <c r="D1620">
        <f>VLOOKUP(A1620,'Medical Examinations'!A$1:C3956,3,0)</f>
        <v>6.89</v>
      </c>
      <c r="E1620" s="15" t="str">
        <f>VLOOKUP(A1620,'Medical Examinations'!A$1:D3955,4,0)</f>
        <v>NO</v>
      </c>
      <c r="F1620" s="15" t="str">
        <f>VLOOKUP(A1620,'Medical Examinations'!A$1:E3955,5,0)</f>
        <v>NO</v>
      </c>
      <c r="G1620" s="15" t="str">
        <f>VLOOKUP(A1620,'Medical Examinations'!A$1:F3955,6,0)</f>
        <v>NO</v>
      </c>
      <c r="H1620" s="15">
        <f>VLOOKUP(A1620,'Medical Examinations'!A$1:G3955,7,0)</f>
        <v>0</v>
      </c>
      <c r="I1620" t="str">
        <f>VLOOKUP(A1620,'Medical Examinations'!A$1:H3954,8,0)</f>
        <v>NO</v>
      </c>
      <c r="J1620" t="str">
        <f>VLOOKUP(A1620,'Medical Examinations'!A$1:J3955,10,0)</f>
        <v>UnderWeight</v>
      </c>
      <c r="K1620" t="str">
        <f>VLOOKUP(A1620,'Medical Examinations'!A$1:K3954,11,0)</f>
        <v>Diabetes</v>
      </c>
      <c r="L1620" t="str">
        <f>VLOOKUP(A1620,'Hospitalisation Details'!A$1:L3962,12,0)</f>
        <v>5-Sep-1978</v>
      </c>
      <c r="M1620">
        <f>VLOOKUP(A1620,'Hospitalisation Details'!A$1:F3963,6,0)</f>
        <v>6138.58</v>
      </c>
      <c r="N1620" s="15" t="str">
        <f>VLOOKUP(A1620,'Hospitalisation Details'!A$1:G3962,7,0)</f>
        <v>tier - 2</v>
      </c>
      <c r="O1620" s="15" t="str">
        <f>VLOOKUP(A1620,'Hospitalisation Details'!A$1:H3963,8,0)</f>
        <v>tier - 1</v>
      </c>
      <c r="P1620" t="str">
        <f>VLOOKUP(A1620,'Hospitalisation Details'!A$1:I3963,9,0)</f>
        <v>R1013</v>
      </c>
      <c r="Q1620" s="15">
        <f>VLOOKUP(A1620,'Hospitalisation Details'!A$1:M3963,13,0)</f>
        <v>44</v>
      </c>
    </row>
    <row r="1621" spans="1:17" ht="15" x14ac:dyDescent="0.25">
      <c r="A1621" s="1" t="s">
        <v>751</v>
      </c>
      <c r="B1621" t="str">
        <f>VLOOKUP(A1621,'Customer Names'!A$1:D3956,4,0)</f>
        <v>Schroeder</v>
      </c>
      <c r="C1621">
        <f>VLOOKUP(A1621,'Medical Examinations'!A$1:B3956,2,0)</f>
        <v>15.99</v>
      </c>
      <c r="D1621">
        <f>VLOOKUP(A1621,'Medical Examinations'!A$1:C3957,3,0)</f>
        <v>4.57</v>
      </c>
      <c r="E1621" s="15" t="str">
        <f>VLOOKUP(A1621,'Medical Examinations'!A$1:D3956,4,0)</f>
        <v>Yes</v>
      </c>
      <c r="F1621" s="15" t="str">
        <f>VLOOKUP(A1621,'Medical Examinations'!A$1:E3956,5,0)</f>
        <v>NO</v>
      </c>
      <c r="G1621" s="15" t="str">
        <f>VLOOKUP(A1621,'Medical Examinations'!A$1:F3956,6,0)</f>
        <v>Yes</v>
      </c>
      <c r="H1621" s="15">
        <f>VLOOKUP(A1621,'Medical Examinations'!A$1:G3956,7,0)</f>
        <v>1</v>
      </c>
      <c r="I1621" t="str">
        <f>VLOOKUP(A1621,'Medical Examinations'!A$1:H3955,8,0)</f>
        <v>NO</v>
      </c>
      <c r="J1621" t="str">
        <f>VLOOKUP(A1621,'Medical Examinations'!A$1:J3956,10,0)</f>
        <v>Obesity</v>
      </c>
      <c r="K1621" t="str">
        <f>VLOOKUP(A1621,'Medical Examinations'!A$1:K3955,11,0)</f>
        <v>Normal</v>
      </c>
      <c r="L1621" t="str">
        <f>VLOOKUP(A1621,'Hospitalisation Details'!A$1:L3963,12,0)</f>
        <v>9-Nov-1969</v>
      </c>
      <c r="M1621">
        <f>VLOOKUP(A1621,'Hospitalisation Details'!A$1:F3964,6,0)</f>
        <v>6138.5</v>
      </c>
      <c r="N1621" s="15" t="str">
        <f>VLOOKUP(A1621,'Hospitalisation Details'!A$1:G3963,7,0)</f>
        <v>tier - 2</v>
      </c>
      <c r="O1621" s="15" t="str">
        <f>VLOOKUP(A1621,'Hospitalisation Details'!A$1:H3964,8,0)</f>
        <v>tier - 2</v>
      </c>
      <c r="P1621" t="str">
        <f>VLOOKUP(A1621,'Hospitalisation Details'!A$1:I3964,9,0)</f>
        <v>R1011</v>
      </c>
      <c r="Q1621" s="15">
        <f>VLOOKUP(A1621,'Hospitalisation Details'!A$1:M3964,13,0)</f>
        <v>53</v>
      </c>
    </row>
    <row r="1622" spans="1:17" ht="15" x14ac:dyDescent="0.25">
      <c r="A1622" s="1" t="s">
        <v>750</v>
      </c>
      <c r="B1622" t="str">
        <f>VLOOKUP(A1622,'Customer Names'!A$1:D3957,4,0)</f>
        <v>Leonard</v>
      </c>
      <c r="C1622">
        <f>VLOOKUP(A1622,'Medical Examinations'!A$1:B3957,2,0)</f>
        <v>33.155000000000001</v>
      </c>
      <c r="D1622">
        <f>VLOOKUP(A1622,'Medical Examinations'!A$1:C3958,3,0)</f>
        <v>4.32</v>
      </c>
      <c r="E1622" s="15" t="str">
        <f>VLOOKUP(A1622,'Medical Examinations'!A$1:D3957,4,0)</f>
        <v>NO</v>
      </c>
      <c r="F1622" s="15" t="str">
        <f>VLOOKUP(A1622,'Medical Examinations'!A$1:E3957,5,0)</f>
        <v>NO</v>
      </c>
      <c r="G1622" s="15" t="str">
        <f>VLOOKUP(A1622,'Medical Examinations'!A$1:F3957,6,0)</f>
        <v>NO</v>
      </c>
      <c r="H1622" s="15">
        <f>VLOOKUP(A1622,'Medical Examinations'!A$1:G3957,7,0)</f>
        <v>0</v>
      </c>
      <c r="I1622" t="str">
        <f>VLOOKUP(A1622,'Medical Examinations'!A$1:H3956,8,0)</f>
        <v>NO</v>
      </c>
      <c r="J1622" t="str">
        <f>VLOOKUP(A1622,'Medical Examinations'!A$1:J3957,10,0)</f>
        <v>Over Weight</v>
      </c>
      <c r="K1622" t="str">
        <f>VLOOKUP(A1622,'Medical Examinations'!A$1:K3956,11,0)</f>
        <v>Normal</v>
      </c>
      <c r="L1622" t="str">
        <f>VLOOKUP(A1622,'Hospitalisation Details'!A$1:L3964,12,0)</f>
        <v>18-Aug-1990</v>
      </c>
      <c r="M1622">
        <f>VLOOKUP(A1622,'Hospitalisation Details'!A$1:F3965,6,0)</f>
        <v>6128.8</v>
      </c>
      <c r="N1622" s="15" t="str">
        <f>VLOOKUP(A1622,'Hospitalisation Details'!A$1:G3964,7,0)</f>
        <v>tier - 2</v>
      </c>
      <c r="O1622" s="15" t="str">
        <f>VLOOKUP(A1622,'Hospitalisation Details'!A$1:H3965,8,0)</f>
        <v>tier - 3</v>
      </c>
      <c r="P1622" t="str">
        <f>VLOOKUP(A1622,'Hospitalisation Details'!A$1:I3965,9,0)</f>
        <v>R1012</v>
      </c>
      <c r="Q1622" s="15">
        <f>VLOOKUP(A1622,'Hospitalisation Details'!A$1:M3965,13,0)</f>
        <v>32</v>
      </c>
    </row>
    <row r="1623" spans="1:17" ht="15" x14ac:dyDescent="0.25">
      <c r="A1623" s="1" t="s">
        <v>749</v>
      </c>
      <c r="B1623" t="str">
        <f>VLOOKUP(A1623,'Customer Names'!A$1:D3958,4,0)</f>
        <v>Tissue</v>
      </c>
      <c r="C1623">
        <f>VLOOKUP(A1623,'Medical Examinations'!A$1:B3958,2,0)</f>
        <v>26.22</v>
      </c>
      <c r="D1623">
        <f>VLOOKUP(A1623,'Medical Examinations'!A$1:C3959,3,0)</f>
        <v>5.57</v>
      </c>
      <c r="E1623" s="15" t="str">
        <f>VLOOKUP(A1623,'Medical Examinations'!A$1:D3958,4,0)</f>
        <v>Yes</v>
      </c>
      <c r="F1623" s="15" t="str">
        <f>VLOOKUP(A1623,'Medical Examinations'!A$1:E3958,5,0)</f>
        <v>NO</v>
      </c>
      <c r="G1623" s="15" t="str">
        <f>VLOOKUP(A1623,'Medical Examinations'!A$1:F3958,6,0)</f>
        <v>Yes</v>
      </c>
      <c r="H1623" s="15">
        <f>VLOOKUP(A1623,'Medical Examinations'!A$1:G3958,7,0)</f>
        <v>1</v>
      </c>
      <c r="I1623" t="str">
        <f>VLOOKUP(A1623,'Medical Examinations'!A$1:H3957,8,0)</f>
        <v>NO</v>
      </c>
      <c r="J1623" t="str">
        <f>VLOOKUP(A1623,'Medical Examinations'!A$1:J3958,10,0)</f>
        <v>NormalWeight</v>
      </c>
      <c r="K1623" t="str">
        <f>VLOOKUP(A1623,'Medical Examinations'!A$1:K3957,11,0)</f>
        <v>Normal</v>
      </c>
      <c r="L1623" t="str">
        <f>VLOOKUP(A1623,'Hospitalisation Details'!A$1:L3965,12,0)</f>
        <v>16-Nov-1983</v>
      </c>
      <c r="M1623">
        <f>VLOOKUP(A1623,'Hospitalisation Details'!A$1:F3966,6,0)</f>
        <v>6123.57</v>
      </c>
      <c r="N1623" s="15" t="str">
        <f>VLOOKUP(A1623,'Hospitalisation Details'!A$1:G3965,7,0)</f>
        <v>tier - 3</v>
      </c>
      <c r="O1623" s="15" t="str">
        <f>VLOOKUP(A1623,'Hospitalisation Details'!A$1:H3966,8,0)</f>
        <v>tier - 2</v>
      </c>
      <c r="P1623" t="str">
        <f>VLOOKUP(A1623,'Hospitalisation Details'!A$1:I3966,9,0)</f>
        <v>R1012</v>
      </c>
      <c r="Q1623" s="15">
        <f>VLOOKUP(A1623,'Hospitalisation Details'!A$1:M3966,13,0)</f>
        <v>39</v>
      </c>
    </row>
    <row r="1624" spans="1:17" ht="15" x14ac:dyDescent="0.25">
      <c r="A1624" s="1" t="s">
        <v>748</v>
      </c>
      <c r="B1624" t="str">
        <f>VLOOKUP(A1624,'Customer Names'!A$1:D3959,4,0)</f>
        <v>Wood</v>
      </c>
      <c r="C1624">
        <f>VLOOKUP(A1624,'Medical Examinations'!A$1:B3959,2,0)</f>
        <v>21.85</v>
      </c>
      <c r="D1624">
        <f>VLOOKUP(A1624,'Medical Examinations'!A$1:C3960,3,0)</f>
        <v>5.26</v>
      </c>
      <c r="E1624" s="15" t="str">
        <f>VLOOKUP(A1624,'Medical Examinations'!A$1:D3959,4,0)</f>
        <v>Yes</v>
      </c>
      <c r="F1624" s="15" t="str">
        <f>VLOOKUP(A1624,'Medical Examinations'!A$1:E3959,5,0)</f>
        <v>NO</v>
      </c>
      <c r="G1624" s="15" t="str">
        <f>VLOOKUP(A1624,'Medical Examinations'!A$1:F3959,6,0)</f>
        <v>Yes</v>
      </c>
      <c r="H1624" s="15">
        <f>VLOOKUP(A1624,'Medical Examinations'!A$1:G3959,7,0)</f>
        <v>1</v>
      </c>
      <c r="I1624" t="str">
        <f>VLOOKUP(A1624,'Medical Examinations'!A$1:H3958,8,0)</f>
        <v>NO</v>
      </c>
      <c r="J1624" t="str">
        <f>VLOOKUP(A1624,'Medical Examinations'!A$1:J3959,10,0)</f>
        <v>Obesity</v>
      </c>
      <c r="K1624" t="str">
        <f>VLOOKUP(A1624,'Medical Examinations'!A$1:K3958,11,0)</f>
        <v>Normal</v>
      </c>
      <c r="L1624" t="str">
        <f>VLOOKUP(A1624,'Hospitalisation Details'!A$1:L3966,12,0)</f>
        <v>11-Aug-1983</v>
      </c>
      <c r="M1624">
        <f>VLOOKUP(A1624,'Hospitalisation Details'!A$1:F3967,6,0)</f>
        <v>6117.49</v>
      </c>
      <c r="N1624" s="15" t="str">
        <f>VLOOKUP(A1624,'Hospitalisation Details'!A$1:G3966,7,0)</f>
        <v>tier - 2</v>
      </c>
      <c r="O1624" s="15" t="str">
        <f>VLOOKUP(A1624,'Hospitalisation Details'!A$1:H3967,8,0)</f>
        <v>tier - 3</v>
      </c>
      <c r="P1624" t="str">
        <f>VLOOKUP(A1624,'Hospitalisation Details'!A$1:I3967,9,0)</f>
        <v>R1012</v>
      </c>
      <c r="Q1624" s="15">
        <f>VLOOKUP(A1624,'Hospitalisation Details'!A$1:M3967,13,0)</f>
        <v>39</v>
      </c>
    </row>
    <row r="1625" spans="1:17" ht="15" x14ac:dyDescent="0.25">
      <c r="A1625" s="1" t="s">
        <v>747</v>
      </c>
      <c r="B1625" t="str">
        <f>VLOOKUP(A1625,'Customer Names'!A$1:D3960,4,0)</f>
        <v>Denny</v>
      </c>
      <c r="C1625">
        <f>VLOOKUP(A1625,'Medical Examinations'!A$1:B3960,2,0)</f>
        <v>30.495000000000001</v>
      </c>
      <c r="D1625">
        <f>VLOOKUP(A1625,'Medical Examinations'!A$1:C3961,3,0)</f>
        <v>6.25</v>
      </c>
      <c r="E1625" s="15" t="str">
        <f>VLOOKUP(A1625,'Medical Examinations'!A$1:D3960,4,0)</f>
        <v>NO</v>
      </c>
      <c r="F1625" s="15" t="str">
        <f>VLOOKUP(A1625,'Medical Examinations'!A$1:E3960,5,0)</f>
        <v>NO</v>
      </c>
      <c r="G1625" s="15" t="str">
        <f>VLOOKUP(A1625,'Medical Examinations'!A$1:F3960,6,0)</f>
        <v>NO</v>
      </c>
      <c r="H1625" s="15">
        <f>VLOOKUP(A1625,'Medical Examinations'!A$1:G3960,7,0)</f>
        <v>0</v>
      </c>
      <c r="I1625" t="str">
        <f>VLOOKUP(A1625,'Medical Examinations'!A$1:H3959,8,0)</f>
        <v>NO</v>
      </c>
      <c r="J1625" t="str">
        <f>VLOOKUP(A1625,'Medical Examinations'!A$1:J3960,10,0)</f>
        <v>Obesity</v>
      </c>
      <c r="K1625" t="str">
        <f>VLOOKUP(A1625,'Medical Examinations'!A$1:K3959,11,0)</f>
        <v>Pre-Diabetes</v>
      </c>
      <c r="L1625" t="str">
        <f>VLOOKUP(A1625,'Hospitalisation Details'!A$1:L3967,12,0)</f>
        <v>25-Jul-1991</v>
      </c>
      <c r="M1625">
        <f>VLOOKUP(A1625,'Hospitalisation Details'!A$1:F3968,6,0)</f>
        <v>6113.23</v>
      </c>
      <c r="N1625" s="15" t="str">
        <f>VLOOKUP(A1625,'Hospitalisation Details'!A$1:G3967,7,0)</f>
        <v>tier - 2</v>
      </c>
      <c r="O1625" s="15" t="str">
        <f>VLOOKUP(A1625,'Hospitalisation Details'!A$1:H3968,8,0)</f>
        <v>tier - 2</v>
      </c>
      <c r="P1625" t="str">
        <f>VLOOKUP(A1625,'Hospitalisation Details'!A$1:I3968,9,0)</f>
        <v>R1024</v>
      </c>
      <c r="Q1625" s="15">
        <f>VLOOKUP(A1625,'Hospitalisation Details'!A$1:M3968,13,0)</f>
        <v>31</v>
      </c>
    </row>
    <row r="1626" spans="1:17" ht="15" x14ac:dyDescent="0.25">
      <c r="A1626" s="1" t="s">
        <v>746</v>
      </c>
      <c r="B1626" t="str">
        <f>VLOOKUP(A1626,'Customer Names'!A$1:D3961,4,0)</f>
        <v>Testa</v>
      </c>
      <c r="C1626">
        <f>VLOOKUP(A1626,'Medical Examinations'!A$1:B3961,2,0)</f>
        <v>34.104999999999997</v>
      </c>
      <c r="D1626">
        <f>VLOOKUP(A1626,'Medical Examinations'!A$1:C3962,3,0)</f>
        <v>5.67</v>
      </c>
      <c r="E1626" s="15" t="str">
        <f>VLOOKUP(A1626,'Medical Examinations'!A$1:D3961,4,0)</f>
        <v>Yes</v>
      </c>
      <c r="F1626" s="15" t="str">
        <f>VLOOKUP(A1626,'Medical Examinations'!A$1:E3961,5,0)</f>
        <v>NO</v>
      </c>
      <c r="G1626" s="15" t="str">
        <f>VLOOKUP(A1626,'Medical Examinations'!A$1:F3961,6,0)</f>
        <v>NO</v>
      </c>
      <c r="H1626" s="15">
        <f>VLOOKUP(A1626,'Medical Examinations'!A$1:G3961,7,0)</f>
        <v>0</v>
      </c>
      <c r="I1626" t="str">
        <f>VLOOKUP(A1626,'Medical Examinations'!A$1:H3960,8,0)</f>
        <v>NO</v>
      </c>
      <c r="J1626" t="str">
        <f>VLOOKUP(A1626,'Medical Examinations'!A$1:J3961,10,0)</f>
        <v>Obesity</v>
      </c>
      <c r="K1626" t="str">
        <f>VLOOKUP(A1626,'Medical Examinations'!A$1:K3960,11,0)</f>
        <v>Normal</v>
      </c>
      <c r="L1626" t="str">
        <f>VLOOKUP(A1626,'Hospitalisation Details'!A$1:L3968,12,0)</f>
        <v>21-Jul-1985</v>
      </c>
      <c r="M1626">
        <f>VLOOKUP(A1626,'Hospitalisation Details'!A$1:F3969,6,0)</f>
        <v>6112.35</v>
      </c>
      <c r="N1626" s="15" t="str">
        <f>VLOOKUP(A1626,'Hospitalisation Details'!A$1:G3968,7,0)</f>
        <v>tier - 2</v>
      </c>
      <c r="O1626" s="15" t="str">
        <f>VLOOKUP(A1626,'Hospitalisation Details'!A$1:H3969,8,0)</f>
        <v>tier - 1</v>
      </c>
      <c r="P1626" t="str">
        <f>VLOOKUP(A1626,'Hospitalisation Details'!A$1:I3969,9,0)</f>
        <v>R1012</v>
      </c>
      <c r="Q1626" s="15">
        <f>VLOOKUP(A1626,'Hospitalisation Details'!A$1:M3969,13,0)</f>
        <v>37</v>
      </c>
    </row>
    <row r="1627" spans="1:17" ht="15" x14ac:dyDescent="0.25">
      <c r="A1627" s="1" t="s">
        <v>745</v>
      </c>
      <c r="B1627" t="str">
        <f>VLOOKUP(A1627,'Customer Names'!A$1:D3962,4,0)</f>
        <v>Mooney</v>
      </c>
      <c r="C1627">
        <f>VLOOKUP(A1627,'Medical Examinations'!A$1:B3962,2,0)</f>
        <v>32.770000000000003</v>
      </c>
      <c r="D1627">
        <f>VLOOKUP(A1627,'Medical Examinations'!A$1:C3963,3,0)</f>
        <v>4.42</v>
      </c>
      <c r="E1627" s="15" t="str">
        <f>VLOOKUP(A1627,'Medical Examinations'!A$1:D3962,4,0)</f>
        <v>Yes</v>
      </c>
      <c r="F1627" s="15" t="str">
        <f>VLOOKUP(A1627,'Medical Examinations'!A$1:E3962,5,0)</f>
        <v>NO</v>
      </c>
      <c r="G1627" s="15" t="str">
        <f>VLOOKUP(A1627,'Medical Examinations'!A$1:F3962,6,0)</f>
        <v>NO</v>
      </c>
      <c r="H1627" s="15">
        <f>VLOOKUP(A1627,'Medical Examinations'!A$1:G3962,7,0)</f>
        <v>1</v>
      </c>
      <c r="I1627" t="str">
        <f>VLOOKUP(A1627,'Medical Examinations'!A$1:H3961,8,0)</f>
        <v>NO</v>
      </c>
      <c r="J1627" t="str">
        <f>VLOOKUP(A1627,'Medical Examinations'!A$1:J3962,10,0)</f>
        <v>UnderWeight</v>
      </c>
      <c r="K1627" t="str">
        <f>VLOOKUP(A1627,'Medical Examinations'!A$1:K3961,11,0)</f>
        <v>Normal</v>
      </c>
      <c r="L1627" t="str">
        <f>VLOOKUP(A1627,'Hospitalisation Details'!A$1:L3969,12,0)</f>
        <v>9-Sep-1995</v>
      </c>
      <c r="M1627">
        <f>VLOOKUP(A1627,'Hospitalisation Details'!A$1:F3970,6,0)</f>
        <v>6111.95</v>
      </c>
      <c r="N1627" s="15" t="str">
        <f>VLOOKUP(A1627,'Hospitalisation Details'!A$1:G3969,7,0)</f>
        <v>tier - 2</v>
      </c>
      <c r="O1627" s="15" t="str">
        <f>VLOOKUP(A1627,'Hospitalisation Details'!A$1:H3970,8,0)</f>
        <v>tier - 3</v>
      </c>
      <c r="P1627" t="str">
        <f>VLOOKUP(A1627,'Hospitalisation Details'!A$1:I3970,9,0)</f>
        <v>R1026</v>
      </c>
      <c r="Q1627" s="15">
        <f>VLOOKUP(A1627,'Hospitalisation Details'!A$1:M3970,13,0)</f>
        <v>27</v>
      </c>
    </row>
    <row r="1628" spans="1:17" ht="15" x14ac:dyDescent="0.25">
      <c r="A1628" s="1" t="s">
        <v>744</v>
      </c>
      <c r="B1628" t="str">
        <f>VLOOKUP(A1628,'Customer Names'!A$1:D3963,4,0)</f>
        <v>Buchholtz</v>
      </c>
      <c r="C1628">
        <f>VLOOKUP(A1628,'Medical Examinations'!A$1:B3963,2,0)</f>
        <v>16.850000000000001</v>
      </c>
      <c r="D1628">
        <f>VLOOKUP(A1628,'Medical Examinations'!A$1:C3964,3,0)</f>
        <v>11.75</v>
      </c>
      <c r="E1628" s="15" t="str">
        <f>VLOOKUP(A1628,'Medical Examinations'!A$1:D3963,4,0)</f>
        <v>Yes</v>
      </c>
      <c r="F1628" s="15" t="str">
        <f>VLOOKUP(A1628,'Medical Examinations'!A$1:E3963,5,0)</f>
        <v>NO</v>
      </c>
      <c r="G1628" s="15" t="str">
        <f>VLOOKUP(A1628,'Medical Examinations'!A$1:F3963,6,0)</f>
        <v>NO</v>
      </c>
      <c r="H1628" s="15">
        <f>VLOOKUP(A1628,'Medical Examinations'!A$1:G3963,7,0)</f>
        <v>2</v>
      </c>
      <c r="I1628" t="str">
        <f>VLOOKUP(A1628,'Medical Examinations'!A$1:H3962,8,0)</f>
        <v>NO</v>
      </c>
      <c r="J1628" t="str">
        <f>VLOOKUP(A1628,'Medical Examinations'!A$1:J3963,10,0)</f>
        <v>Obesity</v>
      </c>
      <c r="K1628" t="str">
        <f>VLOOKUP(A1628,'Medical Examinations'!A$1:K3962,11,0)</f>
        <v>Diabetes</v>
      </c>
      <c r="L1628" t="str">
        <f>VLOOKUP(A1628,'Hospitalisation Details'!A$1:L3970,12,0)</f>
        <v>9-Jun-1970</v>
      </c>
      <c r="M1628">
        <f>VLOOKUP(A1628,'Hospitalisation Details'!A$1:F3971,6,0)</f>
        <v>6098.38</v>
      </c>
      <c r="N1628" s="15" t="str">
        <f>VLOOKUP(A1628,'Hospitalisation Details'!A$1:G3970,7,0)</f>
        <v>tier - 2</v>
      </c>
      <c r="O1628" s="15" t="str">
        <f>VLOOKUP(A1628,'Hospitalisation Details'!A$1:H3971,8,0)</f>
        <v>tier - 2</v>
      </c>
      <c r="P1628" t="str">
        <f>VLOOKUP(A1628,'Hospitalisation Details'!A$1:I3971,9,0)</f>
        <v>R1013</v>
      </c>
      <c r="Q1628" s="15">
        <f>VLOOKUP(A1628,'Hospitalisation Details'!A$1:M3971,13,0)</f>
        <v>52</v>
      </c>
    </row>
    <row r="1629" spans="1:17" ht="15" x14ac:dyDescent="0.25">
      <c r="A1629" s="1" t="s">
        <v>743</v>
      </c>
      <c r="B1629" t="str">
        <f>VLOOKUP(A1629,'Customer Names'!A$1:D3964,4,0)</f>
        <v>Hoyt</v>
      </c>
      <c r="C1629">
        <f>VLOOKUP(A1629,'Medical Examinations'!A$1:B3964,2,0)</f>
        <v>34.700000000000003</v>
      </c>
      <c r="D1629">
        <f>VLOOKUP(A1629,'Medical Examinations'!A$1:C3965,3,0)</f>
        <v>6.06</v>
      </c>
      <c r="E1629" s="15" t="str">
        <f>VLOOKUP(A1629,'Medical Examinations'!A$1:D3964,4,0)</f>
        <v>NO</v>
      </c>
      <c r="F1629" s="15" t="str">
        <f>VLOOKUP(A1629,'Medical Examinations'!A$1:E3964,5,0)</f>
        <v>NO</v>
      </c>
      <c r="G1629" s="15" t="str">
        <f>VLOOKUP(A1629,'Medical Examinations'!A$1:F3964,6,0)</f>
        <v>NO</v>
      </c>
      <c r="H1629" s="15">
        <f>VLOOKUP(A1629,'Medical Examinations'!A$1:G3964,7,0)</f>
        <v>1</v>
      </c>
      <c r="I1629" t="str">
        <f>VLOOKUP(A1629,'Medical Examinations'!A$1:H3963,8,0)</f>
        <v>NO</v>
      </c>
      <c r="J1629" t="str">
        <f>VLOOKUP(A1629,'Medical Examinations'!A$1:J3964,10,0)</f>
        <v>Obesity</v>
      </c>
      <c r="K1629" t="str">
        <f>VLOOKUP(A1629,'Medical Examinations'!A$1:K3963,11,0)</f>
        <v>Pre-Diabetes</v>
      </c>
      <c r="L1629" t="str">
        <f>VLOOKUP(A1629,'Hospitalisation Details'!A$1:L3971,12,0)</f>
        <v>25-Jul-1984</v>
      </c>
      <c r="M1629">
        <f>VLOOKUP(A1629,'Hospitalisation Details'!A$1:F3972,6,0)</f>
        <v>6082.41</v>
      </c>
      <c r="N1629" s="15" t="str">
        <f>VLOOKUP(A1629,'Hospitalisation Details'!A$1:G3971,7,0)</f>
        <v>tier - 1</v>
      </c>
      <c r="O1629" s="15" t="str">
        <f>VLOOKUP(A1629,'Hospitalisation Details'!A$1:H3972,8,0)</f>
        <v>tier - 2</v>
      </c>
      <c r="P1629" t="str">
        <f>VLOOKUP(A1629,'Hospitalisation Details'!A$1:I3972,9,0)</f>
        <v>R1011</v>
      </c>
      <c r="Q1629" s="15">
        <f>VLOOKUP(A1629,'Hospitalisation Details'!A$1:M3972,13,0)</f>
        <v>38</v>
      </c>
    </row>
    <row r="1630" spans="1:17" ht="15" x14ac:dyDescent="0.25">
      <c r="A1630" s="1" t="s">
        <v>742</v>
      </c>
      <c r="B1630" t="str">
        <f>VLOOKUP(A1630,'Customer Names'!A$1:D3965,4,0)</f>
        <v>Cabada</v>
      </c>
      <c r="C1630">
        <f>VLOOKUP(A1630,'Medical Examinations'!A$1:B3965,2,0)</f>
        <v>37.049999999999997</v>
      </c>
      <c r="D1630">
        <f>VLOOKUP(A1630,'Medical Examinations'!A$1:C3966,3,0)</f>
        <v>5.48</v>
      </c>
      <c r="E1630" s="15" t="str">
        <f>VLOOKUP(A1630,'Medical Examinations'!A$1:D3965,4,0)</f>
        <v>NO</v>
      </c>
      <c r="F1630" s="15" t="str">
        <f>VLOOKUP(A1630,'Medical Examinations'!A$1:E3965,5,0)</f>
        <v>NO</v>
      </c>
      <c r="G1630" s="15" t="str">
        <f>VLOOKUP(A1630,'Medical Examinations'!A$1:F3965,6,0)</f>
        <v>NO</v>
      </c>
      <c r="H1630" s="15">
        <f>VLOOKUP(A1630,'Medical Examinations'!A$1:G3965,7,0)</f>
        <v>1</v>
      </c>
      <c r="I1630" t="str">
        <f>VLOOKUP(A1630,'Medical Examinations'!A$1:H3964,8,0)</f>
        <v>NO</v>
      </c>
      <c r="J1630" t="str">
        <f>VLOOKUP(A1630,'Medical Examinations'!A$1:J3965,10,0)</f>
        <v>NormalWeight</v>
      </c>
      <c r="K1630" t="str">
        <f>VLOOKUP(A1630,'Medical Examinations'!A$1:K3964,11,0)</f>
        <v>Normal</v>
      </c>
      <c r="L1630" t="str">
        <f>VLOOKUP(A1630,'Hospitalisation Details'!A$1:L3972,12,0)</f>
        <v>14-Oct-1984</v>
      </c>
      <c r="M1630">
        <f>VLOOKUP(A1630,'Hospitalisation Details'!A$1:F3973,6,0)</f>
        <v>6079.67</v>
      </c>
      <c r="N1630" s="15" t="str">
        <f>VLOOKUP(A1630,'Hospitalisation Details'!A$1:G3972,7,0)</f>
        <v>tier - 1</v>
      </c>
      <c r="O1630" s="15" t="str">
        <f>VLOOKUP(A1630,'Hospitalisation Details'!A$1:H3973,8,0)</f>
        <v>tier - 1</v>
      </c>
      <c r="P1630" t="str">
        <f>VLOOKUP(A1630,'Hospitalisation Details'!A$1:I3973,9,0)</f>
        <v>R1014</v>
      </c>
      <c r="Q1630" s="15">
        <f>VLOOKUP(A1630,'Hospitalisation Details'!A$1:M3973,13,0)</f>
        <v>38</v>
      </c>
    </row>
    <row r="1631" spans="1:17" ht="15" x14ac:dyDescent="0.25">
      <c r="A1631" s="1" t="s">
        <v>741</v>
      </c>
      <c r="B1631" t="str">
        <f>VLOOKUP(A1631,'Customer Names'!A$1:D3966,4,0)</f>
        <v>Lobaciute</v>
      </c>
      <c r="C1631">
        <f>VLOOKUP(A1631,'Medical Examinations'!A$1:B3966,2,0)</f>
        <v>18.78</v>
      </c>
      <c r="D1631">
        <f>VLOOKUP(A1631,'Medical Examinations'!A$1:C3967,3,0)</f>
        <v>4.45</v>
      </c>
      <c r="E1631" s="15" t="str">
        <f>VLOOKUP(A1631,'Medical Examinations'!A$1:D3966,4,0)</f>
        <v>NO</v>
      </c>
      <c r="F1631" s="15" t="str">
        <f>VLOOKUP(A1631,'Medical Examinations'!A$1:E3966,5,0)</f>
        <v>NO</v>
      </c>
      <c r="G1631" s="15" t="str">
        <f>VLOOKUP(A1631,'Medical Examinations'!A$1:F3966,6,0)</f>
        <v>Yes</v>
      </c>
      <c r="H1631" s="15">
        <f>VLOOKUP(A1631,'Medical Examinations'!A$1:G3966,7,0)</f>
        <v>1</v>
      </c>
      <c r="I1631" t="str">
        <f>VLOOKUP(A1631,'Medical Examinations'!A$1:H3965,8,0)</f>
        <v>NO</v>
      </c>
      <c r="J1631" t="str">
        <f>VLOOKUP(A1631,'Medical Examinations'!A$1:J3966,10,0)</f>
        <v>Over Weight</v>
      </c>
      <c r="K1631" t="str">
        <f>VLOOKUP(A1631,'Medical Examinations'!A$1:K3965,11,0)</f>
        <v>Normal</v>
      </c>
      <c r="L1631" t="str">
        <f>VLOOKUP(A1631,'Hospitalisation Details'!A$1:L3973,12,0)</f>
        <v>8-Aug-1979</v>
      </c>
      <c r="M1631">
        <f>VLOOKUP(A1631,'Hospitalisation Details'!A$1:F3974,6,0)</f>
        <v>6074.37</v>
      </c>
      <c r="N1631" s="15" t="str">
        <f>VLOOKUP(A1631,'Hospitalisation Details'!A$1:G3973,7,0)</f>
        <v>tier - 2</v>
      </c>
      <c r="O1631" s="15" t="str">
        <f>VLOOKUP(A1631,'Hospitalisation Details'!A$1:H3974,8,0)</f>
        <v>tier - 2</v>
      </c>
      <c r="P1631" t="str">
        <f>VLOOKUP(A1631,'Hospitalisation Details'!A$1:I3974,9,0)</f>
        <v>R1012</v>
      </c>
      <c r="Q1631" s="15">
        <f>VLOOKUP(A1631,'Hospitalisation Details'!A$1:M3974,13,0)</f>
        <v>43</v>
      </c>
    </row>
    <row r="1632" spans="1:17" ht="15" x14ac:dyDescent="0.25">
      <c r="A1632" s="1" t="s">
        <v>740</v>
      </c>
      <c r="B1632" t="str">
        <f>VLOOKUP(A1632,'Customer Names'!A$1:D3967,4,0)</f>
        <v>Dawes</v>
      </c>
      <c r="C1632">
        <f>VLOOKUP(A1632,'Medical Examinations'!A$1:B3967,2,0)</f>
        <v>28.024999999999999</v>
      </c>
      <c r="D1632">
        <f>VLOOKUP(A1632,'Medical Examinations'!A$1:C3968,3,0)</f>
        <v>5</v>
      </c>
      <c r="E1632" s="15" t="str">
        <f>VLOOKUP(A1632,'Medical Examinations'!A$1:D3967,4,0)</f>
        <v>NO</v>
      </c>
      <c r="F1632" s="15" t="str">
        <f>VLOOKUP(A1632,'Medical Examinations'!A$1:E3967,5,0)</f>
        <v>NO</v>
      </c>
      <c r="G1632" s="15" t="str">
        <f>VLOOKUP(A1632,'Medical Examinations'!A$1:F3967,6,0)</f>
        <v>NO</v>
      </c>
      <c r="H1632" s="15">
        <f>VLOOKUP(A1632,'Medical Examinations'!A$1:G3967,7,0)</f>
        <v>1</v>
      </c>
      <c r="I1632" t="str">
        <f>VLOOKUP(A1632,'Medical Examinations'!A$1:H3966,8,0)</f>
        <v>NO</v>
      </c>
      <c r="J1632" t="str">
        <f>VLOOKUP(A1632,'Medical Examinations'!A$1:J3967,10,0)</f>
        <v>Obesity</v>
      </c>
      <c r="K1632" t="str">
        <f>VLOOKUP(A1632,'Medical Examinations'!A$1:K3966,11,0)</f>
        <v>Normal</v>
      </c>
      <c r="L1632" t="str">
        <f>VLOOKUP(A1632,'Hospitalisation Details'!A$1:L3974,12,0)</f>
        <v>21-Sep-1984</v>
      </c>
      <c r="M1632">
        <f>VLOOKUP(A1632,'Hospitalisation Details'!A$1:F3975,6,0)</f>
        <v>6067.13</v>
      </c>
      <c r="N1632" s="15" t="str">
        <f>VLOOKUP(A1632,'Hospitalisation Details'!A$1:G3974,7,0)</f>
        <v>tier - 3</v>
      </c>
      <c r="O1632" s="15" t="str">
        <f>VLOOKUP(A1632,'Hospitalisation Details'!A$1:H3975,8,0)</f>
        <v>tier - 1</v>
      </c>
      <c r="P1632" t="str">
        <f>VLOOKUP(A1632,'Hospitalisation Details'!A$1:I3975,9,0)</f>
        <v>R1016</v>
      </c>
      <c r="Q1632" s="15">
        <f>VLOOKUP(A1632,'Hospitalisation Details'!A$1:M3975,13,0)</f>
        <v>38</v>
      </c>
    </row>
    <row r="1633" spans="1:17" ht="15" x14ac:dyDescent="0.25">
      <c r="A1633" s="1" t="s">
        <v>739</v>
      </c>
      <c r="B1633" t="str">
        <f>VLOOKUP(A1633,'Customer Names'!A$1:D3968,4,0)</f>
        <v>Deppen</v>
      </c>
      <c r="C1633">
        <f>VLOOKUP(A1633,'Medical Examinations'!A$1:B3968,2,0)</f>
        <v>35.090000000000003</v>
      </c>
      <c r="D1633">
        <f>VLOOKUP(A1633,'Medical Examinations'!A$1:C3969,3,0)</f>
        <v>5.84</v>
      </c>
      <c r="E1633" s="15" t="str">
        <f>VLOOKUP(A1633,'Medical Examinations'!A$1:D3968,4,0)</f>
        <v>NO</v>
      </c>
      <c r="F1633" s="15" t="str">
        <f>VLOOKUP(A1633,'Medical Examinations'!A$1:E3968,5,0)</f>
        <v>NO</v>
      </c>
      <c r="G1633" s="15" t="str">
        <f>VLOOKUP(A1633,'Medical Examinations'!A$1:F3968,6,0)</f>
        <v>NO</v>
      </c>
      <c r="H1633" s="15">
        <f>VLOOKUP(A1633,'Medical Examinations'!A$1:G3968,7,0)</f>
        <v>0</v>
      </c>
      <c r="I1633" t="str">
        <f>VLOOKUP(A1633,'Medical Examinations'!A$1:H3967,8,0)</f>
        <v>NO</v>
      </c>
      <c r="J1633" t="str">
        <f>VLOOKUP(A1633,'Medical Examinations'!A$1:J3968,10,0)</f>
        <v>Obesity</v>
      </c>
      <c r="K1633" t="str">
        <f>VLOOKUP(A1633,'Medical Examinations'!A$1:K3967,11,0)</f>
        <v>Pre-Diabetes</v>
      </c>
      <c r="L1633" t="str">
        <f>VLOOKUP(A1633,'Hospitalisation Details'!A$1:L3975,12,0)</f>
        <v>8-Nov-1994</v>
      </c>
      <c r="M1633">
        <f>VLOOKUP(A1633,'Hospitalisation Details'!A$1:F3976,6,0)</f>
        <v>6064.37</v>
      </c>
      <c r="N1633" s="15" t="str">
        <f>VLOOKUP(A1633,'Hospitalisation Details'!A$1:G3975,7,0)</f>
        <v>tier - 2</v>
      </c>
      <c r="O1633" s="15" t="str">
        <f>VLOOKUP(A1633,'Hospitalisation Details'!A$1:H3976,8,0)</f>
        <v>tier - 2</v>
      </c>
      <c r="P1633" t="str">
        <f>VLOOKUP(A1633,'Hospitalisation Details'!A$1:I3976,9,0)</f>
        <v>R1011</v>
      </c>
      <c r="Q1633" s="15">
        <f>VLOOKUP(A1633,'Hospitalisation Details'!A$1:M3976,13,0)</f>
        <v>28</v>
      </c>
    </row>
    <row r="1634" spans="1:17" ht="15" x14ac:dyDescent="0.25">
      <c r="A1634" s="1" t="s">
        <v>738</v>
      </c>
      <c r="B1634" t="str">
        <f>VLOOKUP(A1634,'Customer Names'!A$1:D3969,4,0)</f>
        <v>Oberndorfer</v>
      </c>
      <c r="C1634">
        <f>VLOOKUP(A1634,'Medical Examinations'!A$1:B3969,2,0)</f>
        <v>34.42</v>
      </c>
      <c r="D1634">
        <f>VLOOKUP(A1634,'Medical Examinations'!A$1:C3970,3,0)</f>
        <v>5.21</v>
      </c>
      <c r="E1634" s="15" t="str">
        <f>VLOOKUP(A1634,'Medical Examinations'!A$1:D3969,4,0)</f>
        <v>Yes</v>
      </c>
      <c r="F1634" s="15" t="str">
        <f>VLOOKUP(A1634,'Medical Examinations'!A$1:E3969,5,0)</f>
        <v>NO</v>
      </c>
      <c r="G1634" s="15" t="str">
        <f>VLOOKUP(A1634,'Medical Examinations'!A$1:F3969,6,0)</f>
        <v>NO</v>
      </c>
      <c r="H1634" s="15">
        <f>VLOOKUP(A1634,'Medical Examinations'!A$1:G3969,7,0)</f>
        <v>0</v>
      </c>
      <c r="I1634" t="str">
        <f>VLOOKUP(A1634,'Medical Examinations'!A$1:H3968,8,0)</f>
        <v>NO</v>
      </c>
      <c r="J1634" t="str">
        <f>VLOOKUP(A1634,'Medical Examinations'!A$1:J3969,10,0)</f>
        <v>Over Weight</v>
      </c>
      <c r="K1634" t="str">
        <f>VLOOKUP(A1634,'Medical Examinations'!A$1:K3968,11,0)</f>
        <v>Normal</v>
      </c>
      <c r="L1634" t="str">
        <f>VLOOKUP(A1634,'Hospitalisation Details'!A$1:L3976,12,0)</f>
        <v>28-Jul-1996</v>
      </c>
      <c r="M1634">
        <f>VLOOKUP(A1634,'Hospitalisation Details'!A$1:F3977,6,0)</f>
        <v>6061.8</v>
      </c>
      <c r="N1634" s="15" t="str">
        <f>VLOOKUP(A1634,'Hospitalisation Details'!A$1:G3976,7,0)</f>
        <v>tier - 2</v>
      </c>
      <c r="O1634" s="15" t="str">
        <f>VLOOKUP(A1634,'Hospitalisation Details'!A$1:H3977,8,0)</f>
        <v>tier - 3</v>
      </c>
      <c r="P1634" t="str">
        <f>VLOOKUP(A1634,'Hospitalisation Details'!A$1:I3977,9,0)</f>
        <v>R1012</v>
      </c>
      <c r="Q1634" s="15">
        <f>VLOOKUP(A1634,'Hospitalisation Details'!A$1:M3977,13,0)</f>
        <v>26</v>
      </c>
    </row>
    <row r="1635" spans="1:17" ht="15" x14ac:dyDescent="0.25">
      <c r="A1635" s="1" t="s">
        <v>737</v>
      </c>
      <c r="B1635" t="str">
        <f>VLOOKUP(A1635,'Customer Names'!A$1:D3970,4,0)</f>
        <v>Hetherington</v>
      </c>
      <c r="C1635">
        <f>VLOOKUP(A1635,'Medical Examinations'!A$1:B3970,2,0)</f>
        <v>29.4</v>
      </c>
      <c r="D1635">
        <f>VLOOKUP(A1635,'Medical Examinations'!A$1:C3971,3,0)</f>
        <v>4.26</v>
      </c>
      <c r="E1635" s="15" t="str">
        <f>VLOOKUP(A1635,'Medical Examinations'!A$1:D3970,4,0)</f>
        <v>NO</v>
      </c>
      <c r="F1635" s="15" t="str">
        <f>VLOOKUP(A1635,'Medical Examinations'!A$1:E3970,5,0)</f>
        <v>NO</v>
      </c>
      <c r="G1635" s="15" t="str">
        <f>VLOOKUP(A1635,'Medical Examinations'!A$1:F3970,6,0)</f>
        <v>NO</v>
      </c>
      <c r="H1635" s="15">
        <f>VLOOKUP(A1635,'Medical Examinations'!A$1:G3970,7,0)</f>
        <v>0</v>
      </c>
      <c r="I1635" t="str">
        <f>VLOOKUP(A1635,'Medical Examinations'!A$1:H3969,8,0)</f>
        <v>NO</v>
      </c>
      <c r="J1635" t="str">
        <f>VLOOKUP(A1635,'Medical Examinations'!A$1:J3970,10,0)</f>
        <v>NormalWeight</v>
      </c>
      <c r="K1635" t="str">
        <f>VLOOKUP(A1635,'Medical Examinations'!A$1:K3969,11,0)</f>
        <v>Normal</v>
      </c>
      <c r="L1635" t="str">
        <f>VLOOKUP(A1635,'Hospitalisation Details'!A$1:L3977,12,0)</f>
        <v>16-Aug-1989</v>
      </c>
      <c r="M1635">
        <f>VLOOKUP(A1635,'Hospitalisation Details'!A$1:F3978,6,0)</f>
        <v>6059.17</v>
      </c>
      <c r="N1635" s="15" t="str">
        <f>VLOOKUP(A1635,'Hospitalisation Details'!A$1:G3977,7,0)</f>
        <v>tier - 2</v>
      </c>
      <c r="O1635" s="15" t="str">
        <f>VLOOKUP(A1635,'Hospitalisation Details'!A$1:H3978,8,0)</f>
        <v>tier - 1</v>
      </c>
      <c r="P1635" t="str">
        <f>VLOOKUP(A1635,'Hospitalisation Details'!A$1:I3978,9,0)</f>
        <v>R1011</v>
      </c>
      <c r="Q1635" s="15">
        <f>VLOOKUP(A1635,'Hospitalisation Details'!A$1:M3978,13,0)</f>
        <v>33</v>
      </c>
    </row>
    <row r="1636" spans="1:17" ht="15" x14ac:dyDescent="0.25">
      <c r="A1636" s="1" t="s">
        <v>736</v>
      </c>
      <c r="B1636" t="str">
        <f>VLOOKUP(A1636,'Customer Names'!A$1:D3971,4,0)</f>
        <v>Murray</v>
      </c>
      <c r="C1636">
        <f>VLOOKUP(A1636,'Medical Examinations'!A$1:B3971,2,0)</f>
        <v>21.31</v>
      </c>
      <c r="D1636">
        <f>VLOOKUP(A1636,'Medical Examinations'!A$1:C3972,3,0)</f>
        <v>4.17</v>
      </c>
      <c r="E1636" s="15" t="str">
        <f>VLOOKUP(A1636,'Medical Examinations'!A$1:D3971,4,0)</f>
        <v>NO</v>
      </c>
      <c r="F1636" s="15" t="str">
        <f>VLOOKUP(A1636,'Medical Examinations'!A$1:E3971,5,0)</f>
        <v>NO</v>
      </c>
      <c r="G1636" s="15" t="str">
        <f>VLOOKUP(A1636,'Medical Examinations'!A$1:F3971,6,0)</f>
        <v>NO</v>
      </c>
      <c r="H1636" s="15">
        <f>VLOOKUP(A1636,'Medical Examinations'!A$1:G3971,7,0)</f>
        <v>0</v>
      </c>
      <c r="I1636" t="str">
        <f>VLOOKUP(A1636,'Medical Examinations'!A$1:H3970,8,0)</f>
        <v>NO</v>
      </c>
      <c r="J1636" t="str">
        <f>VLOOKUP(A1636,'Medical Examinations'!A$1:J3971,10,0)</f>
        <v>NormalWeight</v>
      </c>
      <c r="K1636" t="str">
        <f>VLOOKUP(A1636,'Medical Examinations'!A$1:K3970,11,0)</f>
        <v>Normal</v>
      </c>
      <c r="L1636" t="str">
        <f>VLOOKUP(A1636,'Hospitalisation Details'!A$1:L3978,12,0)</f>
        <v>8-Aug-1980</v>
      </c>
      <c r="M1636">
        <f>VLOOKUP(A1636,'Hospitalisation Details'!A$1:F3979,6,0)</f>
        <v>5993.62</v>
      </c>
      <c r="N1636" s="15" t="str">
        <f>VLOOKUP(A1636,'Hospitalisation Details'!A$1:G3978,7,0)</f>
        <v>tier - 2</v>
      </c>
      <c r="O1636" s="15" t="str">
        <f>VLOOKUP(A1636,'Hospitalisation Details'!A$1:H3979,8,0)</f>
        <v>tier - 3</v>
      </c>
      <c r="P1636" t="str">
        <f>VLOOKUP(A1636,'Hospitalisation Details'!A$1:I3979,9,0)</f>
        <v>R1013</v>
      </c>
      <c r="Q1636" s="15">
        <f>VLOOKUP(A1636,'Hospitalisation Details'!A$1:M3979,13,0)</f>
        <v>42</v>
      </c>
    </row>
    <row r="1637" spans="1:17" ht="15" x14ac:dyDescent="0.25">
      <c r="A1637" s="1" t="s">
        <v>735</v>
      </c>
      <c r="B1637" t="str">
        <f>VLOOKUP(A1637,'Customer Names'!A$1:D3972,4,0)</f>
        <v>Higden</v>
      </c>
      <c r="C1637">
        <f>VLOOKUP(A1637,'Medical Examinations'!A$1:B3972,2,0)</f>
        <v>19.559999999999999</v>
      </c>
      <c r="D1637">
        <f>VLOOKUP(A1637,'Medical Examinations'!A$1:C3973,3,0)</f>
        <v>11.96</v>
      </c>
      <c r="E1637" s="15" t="str">
        <f>VLOOKUP(A1637,'Medical Examinations'!A$1:D3972,4,0)</f>
        <v>NO</v>
      </c>
      <c r="F1637" s="15" t="str">
        <f>VLOOKUP(A1637,'Medical Examinations'!A$1:E3972,5,0)</f>
        <v>NO</v>
      </c>
      <c r="G1637" s="15" t="str">
        <f>VLOOKUP(A1637,'Medical Examinations'!A$1:F3972,6,0)</f>
        <v>NO</v>
      </c>
      <c r="H1637" s="15">
        <f>VLOOKUP(A1637,'Medical Examinations'!A$1:G3972,7,0)</f>
        <v>0</v>
      </c>
      <c r="I1637" t="str">
        <f>VLOOKUP(A1637,'Medical Examinations'!A$1:H3971,8,0)</f>
        <v>NO</v>
      </c>
      <c r="J1637" t="str">
        <f>VLOOKUP(A1637,'Medical Examinations'!A$1:J3972,10,0)</f>
        <v>Obesity</v>
      </c>
      <c r="K1637" t="str">
        <f>VLOOKUP(A1637,'Medical Examinations'!A$1:K3971,11,0)</f>
        <v>Diabetes</v>
      </c>
      <c r="L1637" t="str">
        <f>VLOOKUP(A1637,'Hospitalisation Details'!A$1:L3979,12,0)</f>
        <v>17-Aug-1974</v>
      </c>
      <c r="M1637">
        <f>VLOOKUP(A1637,'Hospitalisation Details'!A$1:F3980,6,0)</f>
        <v>5990.17</v>
      </c>
      <c r="N1637" s="15" t="str">
        <f>VLOOKUP(A1637,'Hospitalisation Details'!A$1:G3979,7,0)</f>
        <v>tier - 2</v>
      </c>
      <c r="O1637" s="15" t="str">
        <f>VLOOKUP(A1637,'Hospitalisation Details'!A$1:H3980,8,0)</f>
        <v>tier - 2</v>
      </c>
      <c r="P1637" t="str">
        <f>VLOOKUP(A1637,'Hospitalisation Details'!A$1:I3980,9,0)</f>
        <v>R1013</v>
      </c>
      <c r="Q1637" s="15">
        <f>VLOOKUP(A1637,'Hospitalisation Details'!A$1:M3980,13,0)</f>
        <v>48</v>
      </c>
    </row>
    <row r="1638" spans="1:17" ht="15" x14ac:dyDescent="0.25">
      <c r="A1638" s="1" t="s">
        <v>734</v>
      </c>
      <c r="B1638" t="str">
        <f>VLOOKUP(A1638,'Customer Names'!A$1:D3973,4,0)</f>
        <v>Rediger</v>
      </c>
      <c r="C1638">
        <f>VLOOKUP(A1638,'Medical Examinations'!A$1:B3973,2,0)</f>
        <v>37.335000000000001</v>
      </c>
      <c r="D1638">
        <f>VLOOKUP(A1638,'Medical Examinations'!A$1:C3974,3,0)</f>
        <v>6.26</v>
      </c>
      <c r="E1638" s="15" t="str">
        <f>VLOOKUP(A1638,'Medical Examinations'!A$1:D3973,4,0)</f>
        <v>Yes</v>
      </c>
      <c r="F1638" s="15" t="str">
        <f>VLOOKUP(A1638,'Medical Examinations'!A$1:E3973,5,0)</f>
        <v>NO</v>
      </c>
      <c r="G1638" s="15" t="str">
        <f>VLOOKUP(A1638,'Medical Examinations'!A$1:F3973,6,0)</f>
        <v>NO</v>
      </c>
      <c r="H1638" s="15">
        <f>VLOOKUP(A1638,'Medical Examinations'!A$1:G3973,7,0)</f>
        <v>1</v>
      </c>
      <c r="I1638" t="str">
        <f>VLOOKUP(A1638,'Medical Examinations'!A$1:H3972,8,0)</f>
        <v>NO</v>
      </c>
      <c r="J1638" t="str">
        <f>VLOOKUP(A1638,'Medical Examinations'!A$1:J3973,10,0)</f>
        <v>NormalWeight</v>
      </c>
      <c r="K1638" t="str">
        <f>VLOOKUP(A1638,'Medical Examinations'!A$1:K3972,11,0)</f>
        <v>Pre-Diabetes</v>
      </c>
      <c r="L1638" t="str">
        <f>VLOOKUP(A1638,'Hospitalisation Details'!A$1:L3980,12,0)</f>
        <v>10-Jun-1988</v>
      </c>
      <c r="M1638">
        <f>VLOOKUP(A1638,'Hospitalisation Details'!A$1:F3981,6,0)</f>
        <v>5989.52</v>
      </c>
      <c r="N1638" s="15" t="str">
        <f>VLOOKUP(A1638,'Hospitalisation Details'!A$1:G3980,7,0)</f>
        <v>tier - 2</v>
      </c>
      <c r="O1638" s="15" t="str">
        <f>VLOOKUP(A1638,'Hospitalisation Details'!A$1:H3981,8,0)</f>
        <v>tier - 1</v>
      </c>
      <c r="P1638" t="str">
        <f>VLOOKUP(A1638,'Hospitalisation Details'!A$1:I3981,9,0)</f>
        <v>R1012</v>
      </c>
      <c r="Q1638" s="15">
        <f>VLOOKUP(A1638,'Hospitalisation Details'!A$1:M3981,13,0)</f>
        <v>34</v>
      </c>
    </row>
    <row r="1639" spans="1:17" ht="15" x14ac:dyDescent="0.25">
      <c r="A1639" s="1" t="s">
        <v>733</v>
      </c>
      <c r="B1639" t="str">
        <f>VLOOKUP(A1639,'Customer Names'!A$1:D3974,4,0)</f>
        <v>Huff</v>
      </c>
      <c r="C1639">
        <f>VLOOKUP(A1639,'Medical Examinations'!A$1:B3974,2,0)</f>
        <v>19.53</v>
      </c>
      <c r="D1639">
        <f>VLOOKUP(A1639,'Medical Examinations'!A$1:C3975,3,0)</f>
        <v>11.68</v>
      </c>
      <c r="E1639" s="15" t="str">
        <f>VLOOKUP(A1639,'Medical Examinations'!A$1:D3974,4,0)</f>
        <v>NO</v>
      </c>
      <c r="F1639" s="15" t="str">
        <f>VLOOKUP(A1639,'Medical Examinations'!A$1:E3974,5,0)</f>
        <v>NO</v>
      </c>
      <c r="G1639" s="15" t="str">
        <f>VLOOKUP(A1639,'Medical Examinations'!A$1:F3974,6,0)</f>
        <v>NO</v>
      </c>
      <c r="H1639" s="15">
        <f>VLOOKUP(A1639,'Medical Examinations'!A$1:G3974,7,0)</f>
        <v>0</v>
      </c>
      <c r="I1639" t="str">
        <f>VLOOKUP(A1639,'Medical Examinations'!A$1:H3973,8,0)</f>
        <v>NO</v>
      </c>
      <c r="J1639" t="str">
        <f>VLOOKUP(A1639,'Medical Examinations'!A$1:J3974,10,0)</f>
        <v>Obesity</v>
      </c>
      <c r="K1639" t="str">
        <f>VLOOKUP(A1639,'Medical Examinations'!A$1:K3973,11,0)</f>
        <v>Diabetes</v>
      </c>
      <c r="L1639" t="str">
        <f>VLOOKUP(A1639,'Hospitalisation Details'!A$1:L3981,12,0)</f>
        <v>11-Oct-1974</v>
      </c>
      <c r="M1639">
        <f>VLOOKUP(A1639,'Hospitalisation Details'!A$1:F3982,6,0)</f>
        <v>5979.99</v>
      </c>
      <c r="N1639" s="15" t="str">
        <f>VLOOKUP(A1639,'Hospitalisation Details'!A$1:G3981,7,0)</f>
        <v>tier - 2</v>
      </c>
      <c r="O1639" s="15" t="str">
        <f>VLOOKUP(A1639,'Hospitalisation Details'!A$1:H3982,8,0)</f>
        <v>tier - 3</v>
      </c>
      <c r="P1639" t="str">
        <f>VLOOKUP(A1639,'Hospitalisation Details'!A$1:I3982,9,0)</f>
        <v>R1013</v>
      </c>
      <c r="Q1639" s="15">
        <f>VLOOKUP(A1639,'Hospitalisation Details'!A$1:M3982,13,0)</f>
        <v>48</v>
      </c>
    </row>
    <row r="1640" spans="1:17" ht="15" x14ac:dyDescent="0.25">
      <c r="A1640" s="1" t="s">
        <v>732</v>
      </c>
      <c r="B1640" t="str">
        <f>VLOOKUP(A1640,'Customer Names'!A$1:D3975,4,0)</f>
        <v>Hall</v>
      </c>
      <c r="C1640">
        <f>VLOOKUP(A1640,'Medical Examinations'!A$1:B3975,2,0)</f>
        <v>34.1</v>
      </c>
      <c r="D1640">
        <f>VLOOKUP(A1640,'Medical Examinations'!A$1:C3976,3,0)</f>
        <v>5.16</v>
      </c>
      <c r="E1640" s="15" t="str">
        <f>VLOOKUP(A1640,'Medical Examinations'!A$1:D3975,4,0)</f>
        <v>NO</v>
      </c>
      <c r="F1640" s="15" t="str">
        <f>VLOOKUP(A1640,'Medical Examinations'!A$1:E3975,5,0)</f>
        <v>NO</v>
      </c>
      <c r="G1640" s="15" t="str">
        <f>VLOOKUP(A1640,'Medical Examinations'!A$1:F3975,6,0)</f>
        <v>NO</v>
      </c>
      <c r="H1640" s="15">
        <f>VLOOKUP(A1640,'Medical Examinations'!A$1:G3975,7,0)</f>
        <v>0</v>
      </c>
      <c r="I1640" t="str">
        <f>VLOOKUP(A1640,'Medical Examinations'!A$1:H3974,8,0)</f>
        <v>NO</v>
      </c>
      <c r="J1640" t="str">
        <f>VLOOKUP(A1640,'Medical Examinations'!A$1:J3975,10,0)</f>
        <v>UnderWeight</v>
      </c>
      <c r="K1640" t="str">
        <f>VLOOKUP(A1640,'Medical Examinations'!A$1:K3974,11,0)</f>
        <v>Normal</v>
      </c>
      <c r="L1640" t="str">
        <f>VLOOKUP(A1640,'Hospitalisation Details'!A$1:L3982,12,0)</f>
        <v>10-Oct-1980</v>
      </c>
      <c r="M1640">
        <f>VLOOKUP(A1640,'Hospitalisation Details'!A$1:F3983,6,0)</f>
        <v>5979.73</v>
      </c>
      <c r="N1640" s="15" t="str">
        <f>VLOOKUP(A1640,'Hospitalisation Details'!A$1:G3982,7,0)</f>
        <v>tier - 2</v>
      </c>
      <c r="O1640" s="15" t="str">
        <f>VLOOKUP(A1640,'Hospitalisation Details'!A$1:H3983,8,0)</f>
        <v>tier - 2</v>
      </c>
      <c r="P1640" t="str">
        <f>VLOOKUP(A1640,'Hospitalisation Details'!A$1:I3983,9,0)</f>
        <v>R1011</v>
      </c>
      <c r="Q1640" s="15">
        <f>VLOOKUP(A1640,'Hospitalisation Details'!A$1:M3983,13,0)</f>
        <v>42</v>
      </c>
    </row>
    <row r="1641" spans="1:17" ht="15" x14ac:dyDescent="0.25">
      <c r="A1641" s="1" t="s">
        <v>731</v>
      </c>
      <c r="B1641" t="str">
        <f>VLOOKUP(A1641,'Customer Names'!A$1:D3976,4,0)</f>
        <v>Grise</v>
      </c>
      <c r="C1641">
        <f>VLOOKUP(A1641,'Medical Examinations'!A$1:B3976,2,0)</f>
        <v>16.5</v>
      </c>
      <c r="D1641">
        <f>VLOOKUP(A1641,'Medical Examinations'!A$1:C3977,3,0)</f>
        <v>6.9</v>
      </c>
      <c r="E1641" s="15" t="str">
        <f>VLOOKUP(A1641,'Medical Examinations'!A$1:D3976,4,0)</f>
        <v>Yes</v>
      </c>
      <c r="F1641" s="15" t="str">
        <f>VLOOKUP(A1641,'Medical Examinations'!A$1:E3976,5,0)</f>
        <v>NO</v>
      </c>
      <c r="G1641" s="15" t="str">
        <f>VLOOKUP(A1641,'Medical Examinations'!A$1:F3976,6,0)</f>
        <v>NO</v>
      </c>
      <c r="H1641" s="15">
        <f>VLOOKUP(A1641,'Medical Examinations'!A$1:G3976,7,0)</f>
        <v>2</v>
      </c>
      <c r="I1641" t="str">
        <f>VLOOKUP(A1641,'Medical Examinations'!A$1:H3975,8,0)</f>
        <v>NO</v>
      </c>
      <c r="J1641" t="str">
        <f>VLOOKUP(A1641,'Medical Examinations'!A$1:J3976,10,0)</f>
        <v>Obesity</v>
      </c>
      <c r="K1641" t="str">
        <f>VLOOKUP(A1641,'Medical Examinations'!A$1:K3975,11,0)</f>
        <v>Diabetes</v>
      </c>
      <c r="L1641" t="str">
        <f>VLOOKUP(A1641,'Hospitalisation Details'!A$1:L3983,12,0)</f>
        <v>25-Jun-1970</v>
      </c>
      <c r="M1641">
        <f>VLOOKUP(A1641,'Hospitalisation Details'!A$1:F3984,6,0)</f>
        <v>5979.66</v>
      </c>
      <c r="N1641" s="15" t="str">
        <f>VLOOKUP(A1641,'Hospitalisation Details'!A$1:G3983,7,0)</f>
        <v>tier - 2</v>
      </c>
      <c r="O1641" s="15" t="str">
        <f>VLOOKUP(A1641,'Hospitalisation Details'!A$1:H3984,8,0)</f>
        <v>tier - 3</v>
      </c>
      <c r="P1641" t="str">
        <f>VLOOKUP(A1641,'Hospitalisation Details'!A$1:I3984,9,0)</f>
        <v>R1013</v>
      </c>
      <c r="Q1641" s="15">
        <f>VLOOKUP(A1641,'Hospitalisation Details'!A$1:M3984,13,0)</f>
        <v>52</v>
      </c>
    </row>
    <row r="1642" spans="1:17" ht="15" x14ac:dyDescent="0.25">
      <c r="A1642" s="1" t="s">
        <v>730</v>
      </c>
      <c r="B1642" t="str">
        <f>VLOOKUP(A1642,'Customer Names'!A$1:D3977,4,0)</f>
        <v>Skildum</v>
      </c>
      <c r="C1642">
        <f>VLOOKUP(A1642,'Medical Examinations'!A$1:B3977,2,0)</f>
        <v>30.69</v>
      </c>
      <c r="D1642">
        <f>VLOOKUP(A1642,'Medical Examinations'!A$1:C3978,3,0)</f>
        <v>4.83</v>
      </c>
      <c r="E1642" s="15" t="str">
        <f>VLOOKUP(A1642,'Medical Examinations'!A$1:D3977,4,0)</f>
        <v>NO</v>
      </c>
      <c r="F1642" s="15" t="str">
        <f>VLOOKUP(A1642,'Medical Examinations'!A$1:E3977,5,0)</f>
        <v>NO</v>
      </c>
      <c r="G1642" s="15" t="str">
        <f>VLOOKUP(A1642,'Medical Examinations'!A$1:F3977,6,0)</f>
        <v>NO</v>
      </c>
      <c r="H1642" s="15">
        <f>VLOOKUP(A1642,'Medical Examinations'!A$1:G3977,7,0)</f>
        <v>1</v>
      </c>
      <c r="I1642" t="str">
        <f>VLOOKUP(A1642,'Medical Examinations'!A$1:H3976,8,0)</f>
        <v>NO</v>
      </c>
      <c r="J1642" t="str">
        <f>VLOOKUP(A1642,'Medical Examinations'!A$1:J3977,10,0)</f>
        <v>Over Weight</v>
      </c>
      <c r="K1642" t="str">
        <f>VLOOKUP(A1642,'Medical Examinations'!A$1:K3976,11,0)</f>
        <v>Normal</v>
      </c>
      <c r="L1642" t="str">
        <f>VLOOKUP(A1642,'Hospitalisation Details'!A$1:L3984,12,0)</f>
        <v>11-Nov-1984</v>
      </c>
      <c r="M1642">
        <f>VLOOKUP(A1642,'Hospitalisation Details'!A$1:F3985,6,0)</f>
        <v>5976.83</v>
      </c>
      <c r="N1642" s="15" t="str">
        <f>VLOOKUP(A1642,'Hospitalisation Details'!A$1:G3984,7,0)</f>
        <v>tier - 2</v>
      </c>
      <c r="O1642" s="15" t="str">
        <f>VLOOKUP(A1642,'Hospitalisation Details'!A$1:H3985,8,0)</f>
        <v>tier - 2</v>
      </c>
      <c r="P1642" t="str">
        <f>VLOOKUP(A1642,'Hospitalisation Details'!A$1:I3985,9,0)</f>
        <v>R1013</v>
      </c>
      <c r="Q1642" s="15">
        <f>VLOOKUP(A1642,'Hospitalisation Details'!A$1:M3985,13,0)</f>
        <v>38</v>
      </c>
    </row>
    <row r="1643" spans="1:17" ht="15" x14ac:dyDescent="0.25">
      <c r="A1643" s="1" t="s">
        <v>729</v>
      </c>
      <c r="B1643" t="str">
        <f>VLOOKUP(A1643,'Customer Names'!A$1:D3978,4,0)</f>
        <v>Yang</v>
      </c>
      <c r="C1643">
        <f>VLOOKUP(A1643,'Medical Examinations'!A$1:B3978,2,0)</f>
        <v>28.93</v>
      </c>
      <c r="D1643">
        <f>VLOOKUP(A1643,'Medical Examinations'!A$1:C3979,3,0)</f>
        <v>4.87</v>
      </c>
      <c r="E1643" s="15" t="str">
        <f>VLOOKUP(A1643,'Medical Examinations'!A$1:D3978,4,0)</f>
        <v>NO</v>
      </c>
      <c r="F1643" s="15" t="str">
        <f>VLOOKUP(A1643,'Medical Examinations'!A$1:E3978,5,0)</f>
        <v>NO</v>
      </c>
      <c r="G1643" s="15" t="str">
        <f>VLOOKUP(A1643,'Medical Examinations'!A$1:F3978,6,0)</f>
        <v>NO</v>
      </c>
      <c r="H1643" s="15">
        <f>VLOOKUP(A1643,'Medical Examinations'!A$1:G3978,7,0)</f>
        <v>1</v>
      </c>
      <c r="I1643" t="str">
        <f>VLOOKUP(A1643,'Medical Examinations'!A$1:H3977,8,0)</f>
        <v>NO</v>
      </c>
      <c r="J1643" t="str">
        <f>VLOOKUP(A1643,'Medical Examinations'!A$1:J3978,10,0)</f>
        <v>Obesity</v>
      </c>
      <c r="K1643" t="str">
        <f>VLOOKUP(A1643,'Medical Examinations'!A$1:K3977,11,0)</f>
        <v>Normal</v>
      </c>
      <c r="L1643" t="str">
        <f>VLOOKUP(A1643,'Hospitalisation Details'!A$1:L3985,12,0)</f>
        <v>19-Sep-1984</v>
      </c>
      <c r="M1643">
        <f>VLOOKUP(A1643,'Hospitalisation Details'!A$1:F3986,6,0)</f>
        <v>5974.38</v>
      </c>
      <c r="N1643" s="15" t="str">
        <f>VLOOKUP(A1643,'Hospitalisation Details'!A$1:G3985,7,0)</f>
        <v>tier - 2</v>
      </c>
      <c r="O1643" s="15" t="str">
        <f>VLOOKUP(A1643,'Hospitalisation Details'!A$1:H3986,8,0)</f>
        <v>tier - 3</v>
      </c>
      <c r="P1643" t="str">
        <f>VLOOKUP(A1643,'Hospitalisation Details'!A$1:I3986,9,0)</f>
        <v>R1013</v>
      </c>
      <c r="Q1643" s="15">
        <f>VLOOKUP(A1643,'Hospitalisation Details'!A$1:M3986,13,0)</f>
        <v>38</v>
      </c>
    </row>
    <row r="1644" spans="1:17" ht="15" x14ac:dyDescent="0.25">
      <c r="A1644" s="1" t="s">
        <v>728</v>
      </c>
      <c r="B1644" t="str">
        <f>VLOOKUP(A1644,'Customer Names'!A$1:D3979,4,0)</f>
        <v>Fischer-Daly</v>
      </c>
      <c r="C1644">
        <f>VLOOKUP(A1644,'Medical Examinations'!A$1:B3979,2,0)</f>
        <v>38.9</v>
      </c>
      <c r="D1644">
        <f>VLOOKUP(A1644,'Medical Examinations'!A$1:C3980,3,0)</f>
        <v>4.28</v>
      </c>
      <c r="E1644" s="15" t="str">
        <f>VLOOKUP(A1644,'Medical Examinations'!A$1:D3979,4,0)</f>
        <v>NO</v>
      </c>
      <c r="F1644" s="15" t="str">
        <f>VLOOKUP(A1644,'Medical Examinations'!A$1:E3979,5,0)</f>
        <v>NO</v>
      </c>
      <c r="G1644" s="15" t="str">
        <f>VLOOKUP(A1644,'Medical Examinations'!A$1:F3979,6,0)</f>
        <v>NO</v>
      </c>
      <c r="H1644" s="15">
        <f>VLOOKUP(A1644,'Medical Examinations'!A$1:G3979,7,0)</f>
        <v>0</v>
      </c>
      <c r="I1644" t="str">
        <f>VLOOKUP(A1644,'Medical Examinations'!A$1:H3978,8,0)</f>
        <v>NO</v>
      </c>
      <c r="J1644" t="str">
        <f>VLOOKUP(A1644,'Medical Examinations'!A$1:J3979,10,0)</f>
        <v>Over Weight</v>
      </c>
      <c r="K1644" t="str">
        <f>VLOOKUP(A1644,'Medical Examinations'!A$1:K3978,11,0)</f>
        <v>Normal</v>
      </c>
      <c r="L1644" t="str">
        <f>VLOOKUP(A1644,'Hospitalisation Details'!A$1:L3986,12,0)</f>
        <v>22-Jul-1989</v>
      </c>
      <c r="M1644">
        <f>VLOOKUP(A1644,'Hospitalisation Details'!A$1:F3987,6,0)</f>
        <v>5972.38</v>
      </c>
      <c r="N1644" s="15" t="str">
        <f>VLOOKUP(A1644,'Hospitalisation Details'!A$1:G3986,7,0)</f>
        <v>tier - 2</v>
      </c>
      <c r="O1644" s="15" t="str">
        <f>VLOOKUP(A1644,'Hospitalisation Details'!A$1:H3987,8,0)</f>
        <v>tier - 2</v>
      </c>
      <c r="P1644" t="str">
        <f>VLOOKUP(A1644,'Hospitalisation Details'!A$1:I3987,9,0)</f>
        <v>R1011</v>
      </c>
      <c r="Q1644" s="15">
        <f>VLOOKUP(A1644,'Hospitalisation Details'!A$1:M3987,13,0)</f>
        <v>33</v>
      </c>
    </row>
    <row r="1645" spans="1:17" ht="15" x14ac:dyDescent="0.25">
      <c r="A1645" s="1" t="s">
        <v>727</v>
      </c>
      <c r="B1645" t="str">
        <f>VLOOKUP(A1645,'Customer Names'!A$1:D3980,4,0)</f>
        <v>Asher</v>
      </c>
      <c r="C1645">
        <f>VLOOKUP(A1645,'Medical Examinations'!A$1:B3980,2,0)</f>
        <v>26.9</v>
      </c>
      <c r="D1645">
        <f>VLOOKUP(A1645,'Medical Examinations'!A$1:C3981,3,0)</f>
        <v>4.07</v>
      </c>
      <c r="E1645" s="15" t="str">
        <f>VLOOKUP(A1645,'Medical Examinations'!A$1:D3980,4,0)</f>
        <v>NO</v>
      </c>
      <c r="F1645" s="15" t="str">
        <f>VLOOKUP(A1645,'Medical Examinations'!A$1:E3980,5,0)</f>
        <v>NO</v>
      </c>
      <c r="G1645" s="15" t="str">
        <f>VLOOKUP(A1645,'Medical Examinations'!A$1:F3980,6,0)</f>
        <v>NO</v>
      </c>
      <c r="H1645" s="15">
        <f>VLOOKUP(A1645,'Medical Examinations'!A$1:G3980,7,0)</f>
        <v>0</v>
      </c>
      <c r="I1645" t="str">
        <f>VLOOKUP(A1645,'Medical Examinations'!A$1:H3979,8,0)</f>
        <v>NO</v>
      </c>
      <c r="J1645" t="str">
        <f>VLOOKUP(A1645,'Medical Examinations'!A$1:J3980,10,0)</f>
        <v>NormalWeight</v>
      </c>
      <c r="K1645" t="str">
        <f>VLOOKUP(A1645,'Medical Examinations'!A$1:K3979,11,0)</f>
        <v>Normal</v>
      </c>
      <c r="L1645" t="str">
        <f>VLOOKUP(A1645,'Hospitalisation Details'!A$1:L3987,12,0)</f>
        <v>21-Jul-1980</v>
      </c>
      <c r="M1645">
        <f>VLOOKUP(A1645,'Hospitalisation Details'!A$1:F3988,6,0)</f>
        <v>5969.72</v>
      </c>
      <c r="N1645" s="15" t="str">
        <f>VLOOKUP(A1645,'Hospitalisation Details'!A$1:G3987,7,0)</f>
        <v>tier - 3</v>
      </c>
      <c r="O1645" s="15" t="str">
        <f>VLOOKUP(A1645,'Hospitalisation Details'!A$1:H3988,8,0)</f>
        <v>tier - 3</v>
      </c>
      <c r="P1645" t="str">
        <f>VLOOKUP(A1645,'Hospitalisation Details'!A$1:I3988,9,0)</f>
        <v>R1011</v>
      </c>
      <c r="Q1645" s="15">
        <f>VLOOKUP(A1645,'Hospitalisation Details'!A$1:M3988,13,0)</f>
        <v>42</v>
      </c>
    </row>
    <row r="1646" spans="1:17" ht="15" x14ac:dyDescent="0.25">
      <c r="A1646" s="1" t="s">
        <v>726</v>
      </c>
      <c r="B1646" t="str">
        <f>VLOOKUP(A1646,'Customer Names'!A$1:D3981,4,0)</f>
        <v>Zhou</v>
      </c>
      <c r="C1646">
        <f>VLOOKUP(A1646,'Medical Examinations'!A$1:B3981,2,0)</f>
        <v>24.86</v>
      </c>
      <c r="D1646">
        <f>VLOOKUP(A1646,'Medical Examinations'!A$1:C3982,3,0)</f>
        <v>6.23</v>
      </c>
      <c r="E1646" s="15" t="str">
        <f>VLOOKUP(A1646,'Medical Examinations'!A$1:D3981,4,0)</f>
        <v>NO</v>
      </c>
      <c r="F1646" s="15" t="str">
        <f>VLOOKUP(A1646,'Medical Examinations'!A$1:E3981,5,0)</f>
        <v>NO</v>
      </c>
      <c r="G1646" s="15" t="str">
        <f>VLOOKUP(A1646,'Medical Examinations'!A$1:F3981,6,0)</f>
        <v>NO</v>
      </c>
      <c r="H1646" s="15">
        <f>VLOOKUP(A1646,'Medical Examinations'!A$1:G3981,7,0)</f>
        <v>0</v>
      </c>
      <c r="I1646" t="str">
        <f>VLOOKUP(A1646,'Medical Examinations'!A$1:H3980,8,0)</f>
        <v>NO</v>
      </c>
      <c r="J1646" t="str">
        <f>VLOOKUP(A1646,'Medical Examinations'!A$1:J3981,10,0)</f>
        <v>Obesity</v>
      </c>
      <c r="K1646" t="str">
        <f>VLOOKUP(A1646,'Medical Examinations'!A$1:K3980,11,0)</f>
        <v>Pre-Diabetes</v>
      </c>
      <c r="L1646" t="str">
        <f>VLOOKUP(A1646,'Hospitalisation Details'!A$1:L3988,12,0)</f>
        <v>5-Aug-1980</v>
      </c>
      <c r="M1646">
        <f>VLOOKUP(A1646,'Hospitalisation Details'!A$1:F3989,6,0)</f>
        <v>5966.89</v>
      </c>
      <c r="N1646" s="15" t="str">
        <f>VLOOKUP(A1646,'Hospitalisation Details'!A$1:G3988,7,0)</f>
        <v>tier - 2</v>
      </c>
      <c r="O1646" s="15" t="str">
        <f>VLOOKUP(A1646,'Hospitalisation Details'!A$1:H3989,8,0)</f>
        <v>tier - 3</v>
      </c>
      <c r="P1646" t="str">
        <f>VLOOKUP(A1646,'Hospitalisation Details'!A$1:I3989,9,0)</f>
        <v>R1013</v>
      </c>
      <c r="Q1646" s="15">
        <f>VLOOKUP(A1646,'Hospitalisation Details'!A$1:M3989,13,0)</f>
        <v>42</v>
      </c>
    </row>
    <row r="1647" spans="1:17" ht="15" x14ac:dyDescent="0.25">
      <c r="A1647" s="1" t="s">
        <v>725</v>
      </c>
      <c r="B1647" t="str">
        <f>VLOOKUP(A1647,'Customer Names'!A$1:D3982,4,0)</f>
        <v>Rudder</v>
      </c>
      <c r="C1647">
        <f>VLOOKUP(A1647,'Medical Examinations'!A$1:B3982,2,0)</f>
        <v>39.14</v>
      </c>
      <c r="D1647">
        <f>VLOOKUP(A1647,'Medical Examinations'!A$1:C3983,3,0)</f>
        <v>6.24</v>
      </c>
      <c r="E1647" s="15" t="str">
        <f>VLOOKUP(A1647,'Medical Examinations'!A$1:D3982,4,0)</f>
        <v>NO</v>
      </c>
      <c r="F1647" s="15" t="str">
        <f>VLOOKUP(A1647,'Medical Examinations'!A$1:E3982,5,0)</f>
        <v>Yes</v>
      </c>
      <c r="G1647" s="15" t="str">
        <f>VLOOKUP(A1647,'Medical Examinations'!A$1:F3982,6,0)</f>
        <v>NO</v>
      </c>
      <c r="H1647" s="15">
        <f>VLOOKUP(A1647,'Medical Examinations'!A$1:G3982,7,0)</f>
        <v>1</v>
      </c>
      <c r="I1647" t="str">
        <f>VLOOKUP(A1647,'Medical Examinations'!A$1:H3981,8,0)</f>
        <v>NO</v>
      </c>
      <c r="J1647" t="str">
        <f>VLOOKUP(A1647,'Medical Examinations'!A$1:J3982,10,0)</f>
        <v>Obesity</v>
      </c>
      <c r="K1647" t="str">
        <f>VLOOKUP(A1647,'Medical Examinations'!A$1:K3981,11,0)</f>
        <v>Pre-Diabetes</v>
      </c>
      <c r="L1647" t="str">
        <f>VLOOKUP(A1647,'Hospitalisation Details'!A$1:L3989,12,0)</f>
        <v>15-Jul-2004</v>
      </c>
      <c r="M1647">
        <f>VLOOKUP(A1647,'Hospitalisation Details'!A$1:F3990,6,0)</f>
        <v>5960.91</v>
      </c>
      <c r="N1647" s="15" t="str">
        <f>VLOOKUP(A1647,'Hospitalisation Details'!A$1:G3989,7,0)</f>
        <v>tier - 2</v>
      </c>
      <c r="O1647" s="15" t="str">
        <f>VLOOKUP(A1647,'Hospitalisation Details'!A$1:H3990,8,0)</f>
        <v>tier - 1</v>
      </c>
      <c r="P1647" t="str">
        <f>VLOOKUP(A1647,'Hospitalisation Details'!A$1:I3990,9,0)</f>
        <v>R1026</v>
      </c>
      <c r="Q1647" s="15">
        <f>VLOOKUP(A1647,'Hospitalisation Details'!A$1:M3990,13,0)</f>
        <v>18</v>
      </c>
    </row>
    <row r="1648" spans="1:17" ht="15" x14ac:dyDescent="0.25">
      <c r="A1648" s="1" t="s">
        <v>724</v>
      </c>
      <c r="B1648" t="str">
        <f>VLOOKUP(A1648,'Customer Names'!A$1:D3983,4,0)</f>
        <v>Cartmell</v>
      </c>
      <c r="C1648">
        <f>VLOOKUP(A1648,'Medical Examinations'!A$1:B3983,2,0)</f>
        <v>39.799999999999997</v>
      </c>
      <c r="D1648">
        <f>VLOOKUP(A1648,'Medical Examinations'!A$1:C3984,3,0)</f>
        <v>6.17</v>
      </c>
      <c r="E1648" s="15" t="str">
        <f>VLOOKUP(A1648,'Medical Examinations'!A$1:D3983,4,0)</f>
        <v>NO</v>
      </c>
      <c r="F1648" s="15" t="str">
        <f>VLOOKUP(A1648,'Medical Examinations'!A$1:E3983,5,0)</f>
        <v>NO</v>
      </c>
      <c r="G1648" s="15" t="str">
        <f>VLOOKUP(A1648,'Medical Examinations'!A$1:F3983,6,0)</f>
        <v>Yes</v>
      </c>
      <c r="H1648" s="15">
        <f>VLOOKUP(A1648,'Medical Examinations'!A$1:G3983,7,0)</f>
        <v>1</v>
      </c>
      <c r="I1648" t="str">
        <f>VLOOKUP(A1648,'Medical Examinations'!A$1:H3982,8,0)</f>
        <v>NO</v>
      </c>
      <c r="J1648" t="str">
        <f>VLOOKUP(A1648,'Medical Examinations'!A$1:J3983,10,0)</f>
        <v>Obesity</v>
      </c>
      <c r="K1648" t="str">
        <f>VLOOKUP(A1648,'Medical Examinations'!A$1:K3982,11,0)</f>
        <v>Pre-Diabetes</v>
      </c>
      <c r="L1648" t="str">
        <f>VLOOKUP(A1648,'Hospitalisation Details'!A$1:L3990,12,0)</f>
        <v>13-Aug-2003</v>
      </c>
      <c r="M1648">
        <f>VLOOKUP(A1648,'Hospitalisation Details'!A$1:F3991,6,0)</f>
        <v>5957.35</v>
      </c>
      <c r="N1648" s="15" t="str">
        <f>VLOOKUP(A1648,'Hospitalisation Details'!A$1:G3990,7,0)</f>
        <v>tier - 2</v>
      </c>
      <c r="O1648" s="15" t="str">
        <f>VLOOKUP(A1648,'Hospitalisation Details'!A$1:H3991,8,0)</f>
        <v>tier - 2</v>
      </c>
      <c r="P1648" t="str">
        <f>VLOOKUP(A1648,'Hospitalisation Details'!A$1:I3991,9,0)</f>
        <v>R1012</v>
      </c>
      <c r="Q1648" s="15">
        <f>VLOOKUP(A1648,'Hospitalisation Details'!A$1:M3991,13,0)</f>
        <v>19</v>
      </c>
    </row>
    <row r="1649" spans="1:17" ht="15" x14ac:dyDescent="0.25">
      <c r="A1649" s="1" t="s">
        <v>723</v>
      </c>
      <c r="B1649" t="str">
        <f>VLOOKUP(A1649,'Customer Names'!A$1:D3984,4,0)</f>
        <v>Troland</v>
      </c>
      <c r="C1649">
        <f>VLOOKUP(A1649,'Medical Examinations'!A$1:B3984,2,0)</f>
        <v>34.32</v>
      </c>
      <c r="D1649">
        <f>VLOOKUP(A1649,'Medical Examinations'!A$1:C3985,3,0)</f>
        <v>5.16</v>
      </c>
      <c r="E1649" s="15" t="str">
        <f>VLOOKUP(A1649,'Medical Examinations'!A$1:D3984,4,0)</f>
        <v>NO</v>
      </c>
      <c r="F1649" s="15" t="str">
        <f>VLOOKUP(A1649,'Medical Examinations'!A$1:E3984,5,0)</f>
        <v>NO</v>
      </c>
      <c r="G1649" s="15" t="str">
        <f>VLOOKUP(A1649,'Medical Examinations'!A$1:F3984,6,0)</f>
        <v>NO</v>
      </c>
      <c r="H1649" s="15">
        <f>VLOOKUP(A1649,'Medical Examinations'!A$1:G3984,7,0)</f>
        <v>1</v>
      </c>
      <c r="I1649" t="str">
        <f>VLOOKUP(A1649,'Medical Examinations'!A$1:H3983,8,0)</f>
        <v>NO</v>
      </c>
      <c r="J1649" t="str">
        <f>VLOOKUP(A1649,'Medical Examinations'!A$1:J3984,10,0)</f>
        <v>Obesity</v>
      </c>
      <c r="K1649" t="str">
        <f>VLOOKUP(A1649,'Medical Examinations'!A$1:K3983,11,0)</f>
        <v>Normal</v>
      </c>
      <c r="L1649" t="str">
        <f>VLOOKUP(A1649,'Hospitalisation Details'!A$1:L3991,12,0)</f>
        <v>14-Jul-1987</v>
      </c>
      <c r="M1649">
        <f>VLOOKUP(A1649,'Hospitalisation Details'!A$1:F3992,6,0)</f>
        <v>5934.38</v>
      </c>
      <c r="N1649" s="15" t="str">
        <f>VLOOKUP(A1649,'Hospitalisation Details'!A$1:G3991,7,0)</f>
        <v>tier - 3</v>
      </c>
      <c r="O1649" s="15" t="str">
        <f>VLOOKUP(A1649,'Hospitalisation Details'!A$1:H3992,8,0)</f>
        <v>tier - 2</v>
      </c>
      <c r="P1649" t="str">
        <f>VLOOKUP(A1649,'Hospitalisation Details'!A$1:I3992,9,0)</f>
        <v>R1013</v>
      </c>
      <c r="Q1649" s="15">
        <f>VLOOKUP(A1649,'Hospitalisation Details'!A$1:M3992,13,0)</f>
        <v>35</v>
      </c>
    </row>
    <row r="1650" spans="1:17" ht="15" x14ac:dyDescent="0.25">
      <c r="A1650" s="1" t="s">
        <v>722</v>
      </c>
      <c r="B1650" t="str">
        <f>VLOOKUP(A1650,'Customer Names'!A$1:D3985,4,0)</f>
        <v>Hall</v>
      </c>
      <c r="C1650">
        <f>VLOOKUP(A1650,'Medical Examinations'!A$1:B3985,2,0)</f>
        <v>32.51</v>
      </c>
      <c r="D1650">
        <f>VLOOKUP(A1650,'Medical Examinations'!A$1:C3986,3,0)</f>
        <v>4.3</v>
      </c>
      <c r="E1650" s="15" t="str">
        <f>VLOOKUP(A1650,'Medical Examinations'!A$1:D3985,4,0)</f>
        <v>NO</v>
      </c>
      <c r="F1650" s="15" t="str">
        <f>VLOOKUP(A1650,'Medical Examinations'!A$1:E3985,5,0)</f>
        <v>NO</v>
      </c>
      <c r="G1650" s="15" t="str">
        <f>VLOOKUP(A1650,'Medical Examinations'!A$1:F3985,6,0)</f>
        <v>NO</v>
      </c>
      <c r="H1650" s="15">
        <f>VLOOKUP(A1650,'Medical Examinations'!A$1:G3985,7,0)</f>
        <v>0</v>
      </c>
      <c r="I1650" t="str">
        <f>VLOOKUP(A1650,'Medical Examinations'!A$1:H3984,8,0)</f>
        <v>NO</v>
      </c>
      <c r="J1650" t="str">
        <f>VLOOKUP(A1650,'Medical Examinations'!A$1:J3985,10,0)</f>
        <v>Obesity</v>
      </c>
      <c r="K1650" t="str">
        <f>VLOOKUP(A1650,'Medical Examinations'!A$1:K3984,11,0)</f>
        <v>Normal</v>
      </c>
      <c r="L1650" t="str">
        <f>VLOOKUP(A1650,'Hospitalisation Details'!A$1:L3992,12,0)</f>
        <v>30-Jul-1994</v>
      </c>
      <c r="M1650">
        <f>VLOOKUP(A1650,'Hospitalisation Details'!A$1:F3993,6,0)</f>
        <v>5927.65</v>
      </c>
      <c r="N1650" s="15" t="str">
        <f>VLOOKUP(A1650,'Hospitalisation Details'!A$1:G3992,7,0)</f>
        <v>tier - 2</v>
      </c>
      <c r="O1650" s="15" t="str">
        <f>VLOOKUP(A1650,'Hospitalisation Details'!A$1:H3993,8,0)</f>
        <v>tier - 1</v>
      </c>
      <c r="P1650" t="str">
        <f>VLOOKUP(A1650,'Hospitalisation Details'!A$1:I3993,9,0)</f>
        <v>R1012</v>
      </c>
      <c r="Q1650" s="15">
        <f>VLOOKUP(A1650,'Hospitalisation Details'!A$1:M3993,13,0)</f>
        <v>28</v>
      </c>
    </row>
    <row r="1651" spans="1:17" ht="15" x14ac:dyDescent="0.25">
      <c r="A1651" s="1" t="s">
        <v>721</v>
      </c>
      <c r="B1651" t="str">
        <f>VLOOKUP(A1651,'Customer Names'!A$1:D3986,4,0)</f>
        <v>Berg</v>
      </c>
      <c r="C1651">
        <f>VLOOKUP(A1651,'Medical Examinations'!A$1:B3986,2,0)</f>
        <v>30.71</v>
      </c>
      <c r="D1651">
        <f>VLOOKUP(A1651,'Medical Examinations'!A$1:C3987,3,0)</f>
        <v>6.14</v>
      </c>
      <c r="E1651" s="15" t="str">
        <f>VLOOKUP(A1651,'Medical Examinations'!A$1:D3986,4,0)</f>
        <v>NO</v>
      </c>
      <c r="F1651" s="15" t="str">
        <f>VLOOKUP(A1651,'Medical Examinations'!A$1:E3986,5,0)</f>
        <v>NO</v>
      </c>
      <c r="G1651" s="15" t="str">
        <f>VLOOKUP(A1651,'Medical Examinations'!A$1:F3986,6,0)</f>
        <v>Yes</v>
      </c>
      <c r="H1651" s="15">
        <f>VLOOKUP(A1651,'Medical Examinations'!A$1:G3986,7,0)</f>
        <v>1</v>
      </c>
      <c r="I1651" t="str">
        <f>VLOOKUP(A1651,'Medical Examinations'!A$1:H3985,8,0)</f>
        <v>NO</v>
      </c>
      <c r="J1651" t="str">
        <f>VLOOKUP(A1651,'Medical Examinations'!A$1:J3986,10,0)</f>
        <v>Over Weight</v>
      </c>
      <c r="K1651" t="str">
        <f>VLOOKUP(A1651,'Medical Examinations'!A$1:K3985,11,0)</f>
        <v>Pre-Diabetes</v>
      </c>
      <c r="L1651" t="str">
        <f>VLOOKUP(A1651,'Hospitalisation Details'!A$1:L3993,12,0)</f>
        <v>13-Aug-1993</v>
      </c>
      <c r="M1651">
        <f>VLOOKUP(A1651,'Hospitalisation Details'!A$1:F3994,6,0)</f>
        <v>5926.93</v>
      </c>
      <c r="N1651" s="15" t="str">
        <f>VLOOKUP(A1651,'Hospitalisation Details'!A$1:G3993,7,0)</f>
        <v>tier - 2</v>
      </c>
      <c r="O1651" s="15" t="str">
        <f>VLOOKUP(A1651,'Hospitalisation Details'!A$1:H3994,8,0)</f>
        <v>tier - 2</v>
      </c>
      <c r="P1651" t="str">
        <f>VLOOKUP(A1651,'Hospitalisation Details'!A$1:I3994,9,0)</f>
        <v>R1025</v>
      </c>
      <c r="Q1651" s="15">
        <f>VLOOKUP(A1651,'Hospitalisation Details'!A$1:M3994,13,0)</f>
        <v>29</v>
      </c>
    </row>
    <row r="1652" spans="1:17" ht="15" x14ac:dyDescent="0.25">
      <c r="A1652" s="1" t="s">
        <v>720</v>
      </c>
      <c r="B1652" t="str">
        <f>VLOOKUP(A1652,'Customer Names'!A$1:D3987,4,0)</f>
        <v>Engtrakul</v>
      </c>
      <c r="C1652">
        <f>VLOOKUP(A1652,'Medical Examinations'!A$1:B3987,2,0)</f>
        <v>28.9</v>
      </c>
      <c r="D1652">
        <f>VLOOKUP(A1652,'Medical Examinations'!A$1:C3988,3,0)</f>
        <v>5.36</v>
      </c>
      <c r="E1652" s="15" t="str">
        <f>VLOOKUP(A1652,'Medical Examinations'!A$1:D3987,4,0)</f>
        <v>NO</v>
      </c>
      <c r="F1652" s="15" t="str">
        <f>VLOOKUP(A1652,'Medical Examinations'!A$1:E3987,5,0)</f>
        <v>NO</v>
      </c>
      <c r="G1652" s="15" t="str">
        <f>VLOOKUP(A1652,'Medical Examinations'!A$1:F3987,6,0)</f>
        <v>NO</v>
      </c>
      <c r="H1652" s="15">
        <f>VLOOKUP(A1652,'Medical Examinations'!A$1:G3987,7,0)</f>
        <v>1</v>
      </c>
      <c r="I1652" t="str">
        <f>VLOOKUP(A1652,'Medical Examinations'!A$1:H3986,8,0)</f>
        <v>NO</v>
      </c>
      <c r="J1652" t="str">
        <f>VLOOKUP(A1652,'Medical Examinations'!A$1:J3987,10,0)</f>
        <v>Obesity</v>
      </c>
      <c r="K1652" t="str">
        <f>VLOOKUP(A1652,'Medical Examinations'!A$1:K3986,11,0)</f>
        <v>Normal</v>
      </c>
      <c r="L1652" t="str">
        <f>VLOOKUP(A1652,'Hospitalisation Details'!A$1:L3994,12,0)</f>
        <v>29-Jul-1987</v>
      </c>
      <c r="M1652">
        <f>VLOOKUP(A1652,'Hospitalisation Details'!A$1:F3995,6,0)</f>
        <v>5926.85</v>
      </c>
      <c r="N1652" s="15" t="str">
        <f>VLOOKUP(A1652,'Hospitalisation Details'!A$1:G3994,7,0)</f>
        <v>tier - 3</v>
      </c>
      <c r="O1652" s="15" t="str">
        <f>VLOOKUP(A1652,'Hospitalisation Details'!A$1:H3995,8,0)</f>
        <v>tier - 3</v>
      </c>
      <c r="P1652" t="str">
        <f>VLOOKUP(A1652,'Hospitalisation Details'!A$1:I3995,9,0)</f>
        <v>R1011</v>
      </c>
      <c r="Q1652" s="15">
        <f>VLOOKUP(A1652,'Hospitalisation Details'!A$1:M3995,13,0)</f>
        <v>35</v>
      </c>
    </row>
    <row r="1653" spans="1:17" ht="15" x14ac:dyDescent="0.25">
      <c r="A1653" s="1" t="s">
        <v>719</v>
      </c>
      <c r="B1653" t="str">
        <f>VLOOKUP(A1653,'Customer Names'!A$1:D3988,4,0)</f>
        <v>Leonhardt</v>
      </c>
      <c r="C1653">
        <f>VLOOKUP(A1653,'Medical Examinations'!A$1:B3988,2,0)</f>
        <v>36.19</v>
      </c>
      <c r="D1653">
        <f>VLOOKUP(A1653,'Medical Examinations'!A$1:C3989,3,0)</f>
        <v>4.3</v>
      </c>
      <c r="E1653" s="15" t="str">
        <f>VLOOKUP(A1653,'Medical Examinations'!A$1:D3988,4,0)</f>
        <v>NO</v>
      </c>
      <c r="F1653" s="15" t="str">
        <f>VLOOKUP(A1653,'Medical Examinations'!A$1:E3988,5,0)</f>
        <v>NO</v>
      </c>
      <c r="G1653" s="15" t="str">
        <f>VLOOKUP(A1653,'Medical Examinations'!A$1:F3988,6,0)</f>
        <v>NO</v>
      </c>
      <c r="H1653" s="15">
        <f>VLOOKUP(A1653,'Medical Examinations'!A$1:G3988,7,0)</f>
        <v>0</v>
      </c>
      <c r="I1653" t="str">
        <f>VLOOKUP(A1653,'Medical Examinations'!A$1:H3987,8,0)</f>
        <v>NO</v>
      </c>
      <c r="J1653" t="str">
        <f>VLOOKUP(A1653,'Medical Examinations'!A$1:J3988,10,0)</f>
        <v>Over Weight</v>
      </c>
      <c r="K1653" t="str">
        <f>VLOOKUP(A1653,'Medical Examinations'!A$1:K3987,11,0)</f>
        <v>Normal</v>
      </c>
      <c r="L1653" t="str">
        <f>VLOOKUP(A1653,'Hospitalisation Details'!A$1:L3995,12,0)</f>
        <v>21-Dec-1982</v>
      </c>
      <c r="M1653">
        <f>VLOOKUP(A1653,'Hospitalisation Details'!A$1:F3996,6,0)</f>
        <v>5920.1</v>
      </c>
      <c r="N1653" s="15" t="str">
        <f>VLOOKUP(A1653,'Hospitalisation Details'!A$1:G3995,7,0)</f>
        <v>tier - 2</v>
      </c>
      <c r="O1653" s="15" t="str">
        <f>VLOOKUP(A1653,'Hospitalisation Details'!A$1:H3996,8,0)</f>
        <v>tier - 1</v>
      </c>
      <c r="P1653" t="str">
        <f>VLOOKUP(A1653,'Hospitalisation Details'!A$1:I3996,9,0)</f>
        <v>R1013</v>
      </c>
      <c r="Q1653" s="15">
        <f>VLOOKUP(A1653,'Hospitalisation Details'!A$1:M3996,13,0)</f>
        <v>40</v>
      </c>
    </row>
    <row r="1654" spans="1:17" ht="15" x14ac:dyDescent="0.25">
      <c r="A1654" s="1" t="s">
        <v>718</v>
      </c>
      <c r="B1654" t="str">
        <f>VLOOKUP(A1654,'Customer Names'!A$1:D3989,4,0)</f>
        <v>Goetz</v>
      </c>
      <c r="C1654">
        <f>VLOOKUP(A1654,'Medical Examinations'!A$1:B3989,2,0)</f>
        <v>29.6</v>
      </c>
      <c r="D1654">
        <f>VLOOKUP(A1654,'Medical Examinations'!A$1:C3990,3,0)</f>
        <v>4.09</v>
      </c>
      <c r="E1654" s="15" t="str">
        <f>VLOOKUP(A1654,'Medical Examinations'!A$1:D3989,4,0)</f>
        <v>NO</v>
      </c>
      <c r="F1654" s="15" t="str">
        <f>VLOOKUP(A1654,'Medical Examinations'!A$1:E3989,5,0)</f>
        <v>NO</v>
      </c>
      <c r="G1654" s="15" t="str">
        <f>VLOOKUP(A1654,'Medical Examinations'!A$1:F3989,6,0)</f>
        <v>NO</v>
      </c>
      <c r="H1654" s="15">
        <f>VLOOKUP(A1654,'Medical Examinations'!A$1:G3989,7,0)</f>
        <v>0</v>
      </c>
      <c r="I1654" t="str">
        <f>VLOOKUP(A1654,'Medical Examinations'!A$1:H3988,8,0)</f>
        <v>NO</v>
      </c>
      <c r="J1654" t="str">
        <f>VLOOKUP(A1654,'Medical Examinations'!A$1:J3989,10,0)</f>
        <v>Obesity</v>
      </c>
      <c r="K1654" t="str">
        <f>VLOOKUP(A1654,'Medical Examinations'!A$1:K3988,11,0)</f>
        <v>Normal</v>
      </c>
      <c r="L1654" t="str">
        <f>VLOOKUP(A1654,'Hospitalisation Details'!A$1:L3996,12,0)</f>
        <v>8-Jul-1982</v>
      </c>
      <c r="M1654">
        <f>VLOOKUP(A1654,'Hospitalisation Details'!A$1:F3997,6,0)</f>
        <v>5910.94</v>
      </c>
      <c r="N1654" s="15" t="str">
        <f>VLOOKUP(A1654,'Hospitalisation Details'!A$1:G3996,7,0)</f>
        <v>tier - 2</v>
      </c>
      <c r="O1654" s="15" t="str">
        <f>VLOOKUP(A1654,'Hospitalisation Details'!A$1:H3997,8,0)</f>
        <v>tier - 1</v>
      </c>
      <c r="P1654" t="str">
        <f>VLOOKUP(A1654,'Hospitalisation Details'!A$1:I3997,9,0)</f>
        <v>R1011</v>
      </c>
      <c r="Q1654" s="15">
        <f>VLOOKUP(A1654,'Hospitalisation Details'!A$1:M3997,13,0)</f>
        <v>40</v>
      </c>
    </row>
    <row r="1655" spans="1:17" ht="15" x14ac:dyDescent="0.25">
      <c r="A1655" s="1" t="s">
        <v>717</v>
      </c>
      <c r="B1655" t="str">
        <f>VLOOKUP(A1655,'Customer Names'!A$1:D3990,4,0)</f>
        <v>Cacharelis</v>
      </c>
      <c r="C1655">
        <f>VLOOKUP(A1655,'Medical Examinations'!A$1:B3990,2,0)</f>
        <v>30.95</v>
      </c>
      <c r="D1655">
        <f>VLOOKUP(A1655,'Medical Examinations'!A$1:C3991,3,0)</f>
        <v>6.27</v>
      </c>
      <c r="E1655" s="15" t="str">
        <f>VLOOKUP(A1655,'Medical Examinations'!A$1:D3990,4,0)</f>
        <v>NO</v>
      </c>
      <c r="F1655" s="15" t="str">
        <f>VLOOKUP(A1655,'Medical Examinations'!A$1:E3990,5,0)</f>
        <v>NO</v>
      </c>
      <c r="G1655" s="15" t="str">
        <f>VLOOKUP(A1655,'Medical Examinations'!A$1:F3990,6,0)</f>
        <v>Yes</v>
      </c>
      <c r="H1655" s="15">
        <f>VLOOKUP(A1655,'Medical Examinations'!A$1:G3990,7,0)</f>
        <v>1</v>
      </c>
      <c r="I1655" t="str">
        <f>VLOOKUP(A1655,'Medical Examinations'!A$1:H3989,8,0)</f>
        <v>NO</v>
      </c>
      <c r="J1655" t="str">
        <f>VLOOKUP(A1655,'Medical Examinations'!A$1:J3990,10,0)</f>
        <v>NormalWeight</v>
      </c>
      <c r="K1655" t="str">
        <f>VLOOKUP(A1655,'Medical Examinations'!A$1:K3989,11,0)</f>
        <v>Pre-Diabetes</v>
      </c>
      <c r="L1655" t="str">
        <f>VLOOKUP(A1655,'Hospitalisation Details'!A$1:L3997,12,0)</f>
        <v>19-Oct-1993</v>
      </c>
      <c r="M1655">
        <f>VLOOKUP(A1655,'Hospitalisation Details'!A$1:F3998,6,0)</f>
        <v>5877.02</v>
      </c>
      <c r="N1655" s="15" t="str">
        <f>VLOOKUP(A1655,'Hospitalisation Details'!A$1:G3997,7,0)</f>
        <v>tier - 2</v>
      </c>
      <c r="O1655" s="15" t="str">
        <f>VLOOKUP(A1655,'Hospitalisation Details'!A$1:H3998,8,0)</f>
        <v>tier - 2</v>
      </c>
      <c r="P1655" t="str">
        <f>VLOOKUP(A1655,'Hospitalisation Details'!A$1:I3998,9,0)</f>
        <v>R1021</v>
      </c>
      <c r="Q1655" s="15">
        <f>VLOOKUP(A1655,'Hospitalisation Details'!A$1:M3998,13,0)</f>
        <v>29</v>
      </c>
    </row>
    <row r="1656" spans="1:17" ht="15" x14ac:dyDescent="0.25">
      <c r="A1656" s="1" t="s">
        <v>716</v>
      </c>
      <c r="B1656" t="str">
        <f>VLOOKUP(A1656,'Customer Names'!A$1:D3991,4,0)</f>
        <v>Kariolis</v>
      </c>
      <c r="C1656">
        <f>VLOOKUP(A1656,'Medical Examinations'!A$1:B3991,2,0)</f>
        <v>19.95</v>
      </c>
      <c r="D1656">
        <f>VLOOKUP(A1656,'Medical Examinations'!A$1:C3992,3,0)</f>
        <v>5.39</v>
      </c>
      <c r="E1656" s="15" t="str">
        <f>VLOOKUP(A1656,'Medical Examinations'!A$1:D3991,4,0)</f>
        <v>NO</v>
      </c>
      <c r="F1656" s="15" t="str">
        <f>VLOOKUP(A1656,'Medical Examinations'!A$1:E3991,5,0)</f>
        <v>NO</v>
      </c>
      <c r="G1656" s="15" t="str">
        <f>VLOOKUP(A1656,'Medical Examinations'!A$1:F3991,6,0)</f>
        <v>NO</v>
      </c>
      <c r="H1656" s="15">
        <f>VLOOKUP(A1656,'Medical Examinations'!A$1:G3991,7,0)</f>
        <v>1</v>
      </c>
      <c r="I1656" t="str">
        <f>VLOOKUP(A1656,'Medical Examinations'!A$1:H3990,8,0)</f>
        <v>NO</v>
      </c>
      <c r="J1656" t="str">
        <f>VLOOKUP(A1656,'Medical Examinations'!A$1:J3991,10,0)</f>
        <v>NormalWeight</v>
      </c>
      <c r="K1656" t="str">
        <f>VLOOKUP(A1656,'Medical Examinations'!A$1:K3990,11,0)</f>
        <v>Normal</v>
      </c>
      <c r="L1656" t="str">
        <f>VLOOKUP(A1656,'Hospitalisation Details'!A$1:L3998,12,0)</f>
        <v>22-Nov-1984</v>
      </c>
      <c r="M1656">
        <f>VLOOKUP(A1656,'Hospitalisation Details'!A$1:F3999,6,0)</f>
        <v>5855.9</v>
      </c>
      <c r="N1656" s="15" t="str">
        <f>VLOOKUP(A1656,'Hospitalisation Details'!A$1:G3998,7,0)</f>
        <v>tier - 2</v>
      </c>
      <c r="O1656" s="15" t="str">
        <f>VLOOKUP(A1656,'Hospitalisation Details'!A$1:H3999,8,0)</f>
        <v>tier - 3</v>
      </c>
      <c r="P1656" t="str">
        <f>VLOOKUP(A1656,'Hospitalisation Details'!A$1:I3999,9,0)</f>
        <v>R1012</v>
      </c>
      <c r="Q1656" s="15">
        <f>VLOOKUP(A1656,'Hospitalisation Details'!A$1:M3999,13,0)</f>
        <v>38</v>
      </c>
    </row>
    <row r="1657" spans="1:17" ht="15" x14ac:dyDescent="0.25">
      <c r="A1657" s="1" t="s">
        <v>715</v>
      </c>
      <c r="B1657" t="str">
        <f>VLOOKUP(A1657,'Customer Names'!A$1:D3992,4,0)</f>
        <v>Zelwin</v>
      </c>
      <c r="C1657">
        <f>VLOOKUP(A1657,'Medical Examinations'!A$1:B3992,2,0)</f>
        <v>23.65</v>
      </c>
      <c r="D1657">
        <f>VLOOKUP(A1657,'Medical Examinations'!A$1:C3993,3,0)</f>
        <v>5.75</v>
      </c>
      <c r="E1657" s="15" t="str">
        <f>VLOOKUP(A1657,'Medical Examinations'!A$1:D3992,4,0)</f>
        <v>Yes</v>
      </c>
      <c r="F1657" s="15" t="str">
        <f>VLOOKUP(A1657,'Medical Examinations'!A$1:E3992,5,0)</f>
        <v>NO</v>
      </c>
      <c r="G1657" s="15" t="str">
        <f>VLOOKUP(A1657,'Medical Examinations'!A$1:F3992,6,0)</f>
        <v>NO</v>
      </c>
      <c r="H1657" s="15">
        <f>VLOOKUP(A1657,'Medical Examinations'!A$1:G3992,7,0)</f>
        <v>0</v>
      </c>
      <c r="I1657" t="str">
        <f>VLOOKUP(A1657,'Medical Examinations'!A$1:H3991,8,0)</f>
        <v>NO</v>
      </c>
      <c r="J1657" t="str">
        <f>VLOOKUP(A1657,'Medical Examinations'!A$1:J3992,10,0)</f>
        <v>Obesity</v>
      </c>
      <c r="K1657" t="str">
        <f>VLOOKUP(A1657,'Medical Examinations'!A$1:K3991,11,0)</f>
        <v>Pre-Diabetes</v>
      </c>
      <c r="L1657" t="str">
        <f>VLOOKUP(A1657,'Hospitalisation Details'!A$1:L3999,12,0)</f>
        <v>18-Jun-1985</v>
      </c>
      <c r="M1657">
        <f>VLOOKUP(A1657,'Hospitalisation Details'!A$1:F4000,6,0)</f>
        <v>5847.24</v>
      </c>
      <c r="N1657" s="15" t="str">
        <f>VLOOKUP(A1657,'Hospitalisation Details'!A$1:G3999,7,0)</f>
        <v>tier - 2</v>
      </c>
      <c r="O1657" s="15" t="str">
        <f>VLOOKUP(A1657,'Hospitalisation Details'!A$1:H4000,8,0)</f>
        <v>tier - 1</v>
      </c>
      <c r="P1657" t="str">
        <f>VLOOKUP(A1657,'Hospitalisation Details'!A$1:I4000,9,0)</f>
        <v>R1013</v>
      </c>
      <c r="Q1657" s="15">
        <f>VLOOKUP(A1657,'Hospitalisation Details'!A$1:M4000,13,0)</f>
        <v>37</v>
      </c>
    </row>
    <row r="1658" spans="1:17" ht="15" x14ac:dyDescent="0.25">
      <c r="A1658" s="1" t="s">
        <v>714</v>
      </c>
      <c r="B1658" t="str">
        <f>VLOOKUP(A1658,'Customer Names'!A$1:D3993,4,0)</f>
        <v>Barry</v>
      </c>
      <c r="C1658">
        <f>VLOOKUP(A1658,'Medical Examinations'!A$1:B3993,2,0)</f>
        <v>43.34</v>
      </c>
      <c r="D1658">
        <f>VLOOKUP(A1658,'Medical Examinations'!A$1:C3994,3,0)</f>
        <v>4.91</v>
      </c>
      <c r="E1658" s="15" t="str">
        <f>VLOOKUP(A1658,'Medical Examinations'!A$1:D3993,4,0)</f>
        <v>NO</v>
      </c>
      <c r="F1658" s="15" t="str">
        <f>VLOOKUP(A1658,'Medical Examinations'!A$1:E3993,5,0)</f>
        <v>NO</v>
      </c>
      <c r="G1658" s="15" t="str">
        <f>VLOOKUP(A1658,'Medical Examinations'!A$1:F3993,6,0)</f>
        <v>NO</v>
      </c>
      <c r="H1658" s="15">
        <f>VLOOKUP(A1658,'Medical Examinations'!A$1:G3993,7,0)</f>
        <v>1</v>
      </c>
      <c r="I1658" t="str">
        <f>VLOOKUP(A1658,'Medical Examinations'!A$1:H3992,8,0)</f>
        <v>NO</v>
      </c>
      <c r="J1658" t="str">
        <f>VLOOKUP(A1658,'Medical Examinations'!A$1:J3993,10,0)</f>
        <v>Obesity</v>
      </c>
      <c r="K1658" t="str">
        <f>VLOOKUP(A1658,'Medical Examinations'!A$1:K3992,11,0)</f>
        <v>Normal</v>
      </c>
      <c r="L1658" t="str">
        <f>VLOOKUP(A1658,'Hospitalisation Details'!A$1:L4000,12,0)</f>
        <v>30-Sep-1987</v>
      </c>
      <c r="M1658">
        <f>VLOOKUP(A1658,'Hospitalisation Details'!A$1:F4001,6,0)</f>
        <v>5846.92</v>
      </c>
      <c r="N1658" s="15" t="str">
        <f>VLOOKUP(A1658,'Hospitalisation Details'!A$1:G4000,7,0)</f>
        <v>tier - 2</v>
      </c>
      <c r="O1658" s="15" t="str">
        <f>VLOOKUP(A1658,'Hospitalisation Details'!A$1:H4001,8,0)</f>
        <v>tier - 2</v>
      </c>
      <c r="P1658" t="str">
        <f>VLOOKUP(A1658,'Hospitalisation Details'!A$1:I4001,9,0)</f>
        <v>R1013</v>
      </c>
      <c r="Q1658" s="15">
        <f>VLOOKUP(A1658,'Hospitalisation Details'!A$1:M4001,13,0)</f>
        <v>35</v>
      </c>
    </row>
    <row r="1659" spans="1:17" ht="15" x14ac:dyDescent="0.25">
      <c r="A1659" s="1" t="s">
        <v>713</v>
      </c>
      <c r="B1659" t="str">
        <f>VLOOKUP(A1659,'Customer Names'!A$1:D3994,4,0)</f>
        <v>Bannon</v>
      </c>
      <c r="C1659">
        <f>VLOOKUP(A1659,'Medical Examinations'!A$1:B3994,2,0)</f>
        <v>31.98</v>
      </c>
      <c r="D1659">
        <f>VLOOKUP(A1659,'Medical Examinations'!A$1:C3995,3,0)</f>
        <v>4.46</v>
      </c>
      <c r="E1659" s="15" t="str">
        <f>VLOOKUP(A1659,'Medical Examinations'!A$1:D3994,4,0)</f>
        <v>Yes</v>
      </c>
      <c r="F1659" s="15" t="str">
        <f>VLOOKUP(A1659,'Medical Examinations'!A$1:E3994,5,0)</f>
        <v>NO</v>
      </c>
      <c r="G1659" s="15" t="str">
        <f>VLOOKUP(A1659,'Medical Examinations'!A$1:F3994,6,0)</f>
        <v>NO</v>
      </c>
      <c r="H1659" s="15">
        <f>VLOOKUP(A1659,'Medical Examinations'!A$1:G3994,7,0)</f>
        <v>1</v>
      </c>
      <c r="I1659" t="str">
        <f>VLOOKUP(A1659,'Medical Examinations'!A$1:H3993,8,0)</f>
        <v>NO</v>
      </c>
      <c r="J1659" t="str">
        <f>VLOOKUP(A1659,'Medical Examinations'!A$1:J3994,10,0)</f>
        <v>Obesity</v>
      </c>
      <c r="K1659" t="str">
        <f>VLOOKUP(A1659,'Medical Examinations'!A$1:K3993,11,0)</f>
        <v>Normal</v>
      </c>
      <c r="L1659" t="str">
        <f>VLOOKUP(A1659,'Hospitalisation Details'!A$1:L4001,12,0)</f>
        <v>20-Aug-1995</v>
      </c>
      <c r="M1659">
        <f>VLOOKUP(A1659,'Hospitalisation Details'!A$1:F4002,6,0)</f>
        <v>5843.99</v>
      </c>
      <c r="N1659" s="15" t="str">
        <f>VLOOKUP(A1659,'Hospitalisation Details'!A$1:G4001,7,0)</f>
        <v>tier - 2</v>
      </c>
      <c r="O1659" s="15" t="str">
        <f>VLOOKUP(A1659,'Hospitalisation Details'!A$1:H4002,8,0)</f>
        <v>tier - 2</v>
      </c>
      <c r="P1659" t="str">
        <f>VLOOKUP(A1659,'Hospitalisation Details'!A$1:I4002,9,0)</f>
        <v>R1025</v>
      </c>
      <c r="Q1659" s="15">
        <f>VLOOKUP(A1659,'Hospitalisation Details'!A$1:M4002,13,0)</f>
        <v>27</v>
      </c>
    </row>
    <row r="1660" spans="1:17" ht="15" x14ac:dyDescent="0.25">
      <c r="A1660" s="1" t="s">
        <v>712</v>
      </c>
      <c r="B1660" t="str">
        <f>VLOOKUP(A1660,'Customer Names'!A$1:D3995,4,0)</f>
        <v>Chang</v>
      </c>
      <c r="C1660">
        <f>VLOOKUP(A1660,'Medical Examinations'!A$1:B3995,2,0)</f>
        <v>35.86</v>
      </c>
      <c r="D1660">
        <f>VLOOKUP(A1660,'Medical Examinations'!A$1:C3996,3,0)</f>
        <v>6.22</v>
      </c>
      <c r="E1660" s="15" t="str">
        <f>VLOOKUP(A1660,'Medical Examinations'!A$1:D3995,4,0)</f>
        <v>NO</v>
      </c>
      <c r="F1660" s="15" t="str">
        <f>VLOOKUP(A1660,'Medical Examinations'!A$1:E3995,5,0)</f>
        <v>NO</v>
      </c>
      <c r="G1660" s="15" t="str">
        <f>VLOOKUP(A1660,'Medical Examinations'!A$1:F3995,6,0)</f>
        <v>NO</v>
      </c>
      <c r="H1660" s="15">
        <f>VLOOKUP(A1660,'Medical Examinations'!A$1:G3995,7,0)</f>
        <v>1</v>
      </c>
      <c r="I1660" t="str">
        <f>VLOOKUP(A1660,'Medical Examinations'!A$1:H3994,8,0)</f>
        <v>NO</v>
      </c>
      <c r="J1660" t="str">
        <f>VLOOKUP(A1660,'Medical Examinations'!A$1:J3995,10,0)</f>
        <v>UnderWeight</v>
      </c>
      <c r="K1660" t="str">
        <f>VLOOKUP(A1660,'Medical Examinations'!A$1:K3994,11,0)</f>
        <v>Pre-Diabetes</v>
      </c>
      <c r="L1660" t="str">
        <f>VLOOKUP(A1660,'Hospitalisation Details'!A$1:L4002,12,0)</f>
        <v>27-Jul-1987</v>
      </c>
      <c r="M1660">
        <f>VLOOKUP(A1660,'Hospitalisation Details'!A$1:F4003,6,0)</f>
        <v>5836.52</v>
      </c>
      <c r="N1660" s="15" t="str">
        <f>VLOOKUP(A1660,'Hospitalisation Details'!A$1:G4002,7,0)</f>
        <v>tier - 2</v>
      </c>
      <c r="O1660" s="15" t="str">
        <f>VLOOKUP(A1660,'Hospitalisation Details'!A$1:H4003,8,0)</f>
        <v>tier - 3</v>
      </c>
      <c r="P1660" t="str">
        <f>VLOOKUP(A1660,'Hospitalisation Details'!A$1:I4003,9,0)</f>
        <v>R1013</v>
      </c>
      <c r="Q1660" s="15">
        <f>VLOOKUP(A1660,'Hospitalisation Details'!A$1:M4003,13,0)</f>
        <v>35</v>
      </c>
    </row>
    <row r="1661" spans="1:17" ht="15" x14ac:dyDescent="0.25">
      <c r="A1661" s="1" t="s">
        <v>711</v>
      </c>
      <c r="B1661" t="str">
        <f>VLOOKUP(A1661,'Customer Names'!A$1:D3996,4,0)</f>
        <v>Vetter</v>
      </c>
      <c r="C1661">
        <f>VLOOKUP(A1661,'Medical Examinations'!A$1:B3996,2,0)</f>
        <v>15.2</v>
      </c>
      <c r="D1661">
        <f>VLOOKUP(A1661,'Medical Examinations'!A$1:C3997,3,0)</f>
        <v>8.82</v>
      </c>
      <c r="E1661" s="15" t="str">
        <f>VLOOKUP(A1661,'Medical Examinations'!A$1:D3996,4,0)</f>
        <v>NO</v>
      </c>
      <c r="F1661" s="15" t="str">
        <f>VLOOKUP(A1661,'Medical Examinations'!A$1:E3996,5,0)</f>
        <v>NO</v>
      </c>
      <c r="G1661" s="15" t="str">
        <f>VLOOKUP(A1661,'Medical Examinations'!A$1:F3996,6,0)</f>
        <v>NO</v>
      </c>
      <c r="H1661" s="15">
        <f>VLOOKUP(A1661,'Medical Examinations'!A$1:G3996,7,0)</f>
        <v>0</v>
      </c>
      <c r="I1661" t="str">
        <f>VLOOKUP(A1661,'Medical Examinations'!A$1:H3995,8,0)</f>
        <v>NO</v>
      </c>
      <c r="J1661" t="str">
        <f>VLOOKUP(A1661,'Medical Examinations'!A$1:J3996,10,0)</f>
        <v>Obesity</v>
      </c>
      <c r="K1661" t="str">
        <f>VLOOKUP(A1661,'Medical Examinations'!A$1:K3995,11,0)</f>
        <v>Diabetes</v>
      </c>
      <c r="L1661" t="str">
        <f>VLOOKUP(A1661,'Hospitalisation Details'!A$1:L4003,12,0)</f>
        <v>27-Sep-1971</v>
      </c>
      <c r="M1661">
        <f>VLOOKUP(A1661,'Hospitalisation Details'!A$1:F4004,6,0)</f>
        <v>5832.6</v>
      </c>
      <c r="N1661" s="15" t="str">
        <f>VLOOKUP(A1661,'Hospitalisation Details'!A$1:G4003,7,0)</f>
        <v>tier - 2</v>
      </c>
      <c r="O1661" s="15" t="str">
        <f>VLOOKUP(A1661,'Hospitalisation Details'!A$1:H4004,8,0)</f>
        <v>tier - 3</v>
      </c>
      <c r="P1661" t="str">
        <f>VLOOKUP(A1661,'Hospitalisation Details'!A$1:I4004,9,0)</f>
        <v>R1012</v>
      </c>
      <c r="Q1661" s="15">
        <f>VLOOKUP(A1661,'Hospitalisation Details'!A$1:M4004,13,0)</f>
        <v>51</v>
      </c>
    </row>
    <row r="1662" spans="1:17" ht="15" x14ac:dyDescent="0.25">
      <c r="A1662" s="1" t="s">
        <v>710</v>
      </c>
      <c r="B1662" t="str">
        <f>VLOOKUP(A1662,'Customer Names'!A$1:D3997,4,0)</f>
        <v>Jablonski</v>
      </c>
      <c r="C1662">
        <f>VLOOKUP(A1662,'Medical Examinations'!A$1:B3997,2,0)</f>
        <v>37.200000000000003</v>
      </c>
      <c r="D1662">
        <f>VLOOKUP(A1662,'Medical Examinations'!A$1:C3998,3,0)</f>
        <v>10.14</v>
      </c>
      <c r="E1662" s="15" t="str">
        <f>VLOOKUP(A1662,'Medical Examinations'!A$1:D3997,4,0)</f>
        <v>NO</v>
      </c>
      <c r="F1662" s="15" t="str">
        <f>VLOOKUP(A1662,'Medical Examinations'!A$1:E3997,5,0)</f>
        <v>NO</v>
      </c>
      <c r="G1662" s="15" t="str">
        <f>VLOOKUP(A1662,'Medical Examinations'!A$1:F3997,6,0)</f>
        <v>NO</v>
      </c>
      <c r="H1662" s="15">
        <f>VLOOKUP(A1662,'Medical Examinations'!A$1:G3997,7,0)</f>
        <v>0</v>
      </c>
      <c r="I1662" t="str">
        <f>VLOOKUP(A1662,'Medical Examinations'!A$1:H3996,8,0)</f>
        <v>NO</v>
      </c>
      <c r="J1662" t="str">
        <f>VLOOKUP(A1662,'Medical Examinations'!A$1:J3997,10,0)</f>
        <v>UnderWeight</v>
      </c>
      <c r="K1662" t="str">
        <f>VLOOKUP(A1662,'Medical Examinations'!A$1:K3996,11,0)</f>
        <v>Diabetes</v>
      </c>
      <c r="L1662" t="str">
        <f>VLOOKUP(A1662,'Hospitalisation Details'!A$1:L4004,12,0)</f>
        <v>22-Jul-2002</v>
      </c>
      <c r="M1662">
        <f>VLOOKUP(A1662,'Hospitalisation Details'!A$1:F4005,6,0)</f>
        <v>5816.58</v>
      </c>
      <c r="N1662" s="15" t="str">
        <f>VLOOKUP(A1662,'Hospitalisation Details'!A$1:G4004,7,0)</f>
        <v>tier - 2</v>
      </c>
      <c r="O1662" s="15" t="str">
        <f>VLOOKUP(A1662,'Hospitalisation Details'!A$1:H4005,8,0)</f>
        <v>tier - 2</v>
      </c>
      <c r="P1662" t="str">
        <f>VLOOKUP(A1662,'Hospitalisation Details'!A$1:I4005,9,0)</f>
        <v>R1026</v>
      </c>
      <c r="Q1662" s="15">
        <f>VLOOKUP(A1662,'Hospitalisation Details'!A$1:M4005,13,0)</f>
        <v>20</v>
      </c>
    </row>
    <row r="1663" spans="1:17" ht="15" x14ac:dyDescent="0.25">
      <c r="A1663" s="1" t="s">
        <v>709</v>
      </c>
      <c r="B1663" t="str">
        <f>VLOOKUP(A1663,'Customer Names'!A$1:D3998,4,0)</f>
        <v>Jakubowitch</v>
      </c>
      <c r="C1663">
        <f>VLOOKUP(A1663,'Medical Examinations'!A$1:B3998,2,0)</f>
        <v>17.91</v>
      </c>
      <c r="D1663">
        <f>VLOOKUP(A1663,'Medical Examinations'!A$1:C3999,3,0)</f>
        <v>4.66</v>
      </c>
      <c r="E1663" s="15" t="str">
        <f>VLOOKUP(A1663,'Medical Examinations'!A$1:D3998,4,0)</f>
        <v>NO</v>
      </c>
      <c r="F1663" s="15" t="str">
        <f>VLOOKUP(A1663,'Medical Examinations'!A$1:E3998,5,0)</f>
        <v>NO</v>
      </c>
      <c r="G1663" s="15" t="str">
        <f>VLOOKUP(A1663,'Medical Examinations'!A$1:F3998,6,0)</f>
        <v>NO</v>
      </c>
      <c r="H1663" s="15">
        <f>VLOOKUP(A1663,'Medical Examinations'!A$1:G3998,7,0)</f>
        <v>2</v>
      </c>
      <c r="I1663" t="str">
        <f>VLOOKUP(A1663,'Medical Examinations'!A$1:H3997,8,0)</f>
        <v>NO</v>
      </c>
      <c r="J1663" t="str">
        <f>VLOOKUP(A1663,'Medical Examinations'!A$1:J3998,10,0)</f>
        <v>NormalWeight</v>
      </c>
      <c r="K1663" t="str">
        <f>VLOOKUP(A1663,'Medical Examinations'!A$1:K3997,11,0)</f>
        <v>Normal</v>
      </c>
      <c r="L1663" t="str">
        <f>VLOOKUP(A1663,'Hospitalisation Details'!A$1:L4005,12,0)</f>
        <v>2-Nov-1972</v>
      </c>
      <c r="M1663">
        <f>VLOOKUP(A1663,'Hospitalisation Details'!A$1:F4006,6,0)</f>
        <v>5812.9</v>
      </c>
      <c r="N1663" s="15" t="str">
        <f>VLOOKUP(A1663,'Hospitalisation Details'!A$1:G4005,7,0)</f>
        <v>tier - 2</v>
      </c>
      <c r="O1663" s="15" t="str">
        <f>VLOOKUP(A1663,'Hospitalisation Details'!A$1:H4006,8,0)</f>
        <v>tier - 2</v>
      </c>
      <c r="P1663" t="str">
        <f>VLOOKUP(A1663,'Hospitalisation Details'!A$1:I4006,9,0)</f>
        <v>R1013</v>
      </c>
      <c r="Q1663" s="15">
        <f>VLOOKUP(A1663,'Hospitalisation Details'!A$1:M4006,13,0)</f>
        <v>50</v>
      </c>
    </row>
    <row r="1664" spans="1:17" ht="15" x14ac:dyDescent="0.25">
      <c r="A1664" s="1" t="s">
        <v>708</v>
      </c>
      <c r="B1664" t="str">
        <f>VLOOKUP(A1664,'Customer Names'!A$1:D3999,4,0)</f>
        <v>Altshuler</v>
      </c>
      <c r="C1664">
        <f>VLOOKUP(A1664,'Medical Examinations'!A$1:B3999,2,0)</f>
        <v>20.76</v>
      </c>
      <c r="D1664">
        <f>VLOOKUP(A1664,'Medical Examinations'!A$1:C4000,3,0)</f>
        <v>6.26</v>
      </c>
      <c r="E1664" s="15" t="str">
        <f>VLOOKUP(A1664,'Medical Examinations'!A$1:D3999,4,0)</f>
        <v>NO</v>
      </c>
      <c r="F1664" s="15" t="str">
        <f>VLOOKUP(A1664,'Medical Examinations'!A$1:E3999,5,0)</f>
        <v>NO</v>
      </c>
      <c r="G1664" s="15" t="str">
        <f>VLOOKUP(A1664,'Medical Examinations'!A$1:F3999,6,0)</f>
        <v>NO</v>
      </c>
      <c r="H1664" s="15">
        <f>VLOOKUP(A1664,'Medical Examinations'!A$1:G3999,7,0)</f>
        <v>0</v>
      </c>
      <c r="I1664" t="str">
        <f>VLOOKUP(A1664,'Medical Examinations'!A$1:H3998,8,0)</f>
        <v>NO</v>
      </c>
      <c r="J1664" t="str">
        <f>VLOOKUP(A1664,'Medical Examinations'!A$1:J3999,10,0)</f>
        <v>Obesity</v>
      </c>
      <c r="K1664" t="str">
        <f>VLOOKUP(A1664,'Medical Examinations'!A$1:K3998,11,0)</f>
        <v>Pre-Diabetes</v>
      </c>
      <c r="L1664" t="str">
        <f>VLOOKUP(A1664,'Hospitalisation Details'!A$1:L4006,12,0)</f>
        <v>18-Sep-1980</v>
      </c>
      <c r="M1664">
        <f>VLOOKUP(A1664,'Hospitalisation Details'!A$1:F4007,6,0)</f>
        <v>5807.06</v>
      </c>
      <c r="N1664" s="15" t="str">
        <f>VLOOKUP(A1664,'Hospitalisation Details'!A$1:G4006,7,0)</f>
        <v>tier - 2</v>
      </c>
      <c r="O1664" s="15" t="str">
        <f>VLOOKUP(A1664,'Hospitalisation Details'!A$1:H4007,8,0)</f>
        <v>tier - 3</v>
      </c>
      <c r="P1664" t="str">
        <f>VLOOKUP(A1664,'Hospitalisation Details'!A$1:I4007,9,0)</f>
        <v>R1013</v>
      </c>
      <c r="Q1664" s="15">
        <f>VLOOKUP(A1664,'Hospitalisation Details'!A$1:M4007,13,0)</f>
        <v>42</v>
      </c>
    </row>
    <row r="1665" spans="1:17" ht="15" x14ac:dyDescent="0.25">
      <c r="A1665" s="1" t="s">
        <v>707</v>
      </c>
      <c r="B1665" t="str">
        <f>VLOOKUP(A1665,'Customer Names'!A$1:D4000,4,0)</f>
        <v>Ugarte</v>
      </c>
      <c r="C1665">
        <f>VLOOKUP(A1665,'Medical Examinations'!A$1:B4000,2,0)</f>
        <v>38.99</v>
      </c>
      <c r="D1665">
        <f>VLOOKUP(A1665,'Medical Examinations'!A$1:C4001,3,0)</f>
        <v>5.21</v>
      </c>
      <c r="E1665" s="15" t="str">
        <f>VLOOKUP(A1665,'Medical Examinations'!A$1:D4000,4,0)</f>
        <v>NO</v>
      </c>
      <c r="F1665" s="15" t="str">
        <f>VLOOKUP(A1665,'Medical Examinations'!A$1:E4000,5,0)</f>
        <v>Yes</v>
      </c>
      <c r="G1665" s="15" t="str">
        <f>VLOOKUP(A1665,'Medical Examinations'!A$1:F4000,6,0)</f>
        <v>NO</v>
      </c>
      <c r="H1665" s="15">
        <f>VLOOKUP(A1665,'Medical Examinations'!A$1:G4000,7,0)</f>
        <v>1</v>
      </c>
      <c r="I1665" t="str">
        <f>VLOOKUP(A1665,'Medical Examinations'!A$1:H3999,8,0)</f>
        <v>NO</v>
      </c>
      <c r="J1665" t="str">
        <f>VLOOKUP(A1665,'Medical Examinations'!A$1:J4000,10,0)</f>
        <v>Obesity</v>
      </c>
      <c r="K1665" t="str">
        <f>VLOOKUP(A1665,'Medical Examinations'!A$1:K3999,11,0)</f>
        <v>Normal</v>
      </c>
      <c r="L1665" t="str">
        <f>VLOOKUP(A1665,'Hospitalisation Details'!A$1:L4007,12,0)</f>
        <v>1-Nov-2004</v>
      </c>
      <c r="M1665">
        <f>VLOOKUP(A1665,'Hospitalisation Details'!A$1:F4008,6,0)</f>
        <v>5778.71</v>
      </c>
      <c r="N1665" s="15" t="str">
        <f>VLOOKUP(A1665,'Hospitalisation Details'!A$1:G4007,7,0)</f>
        <v>tier - 2</v>
      </c>
      <c r="O1665" s="15" t="str">
        <f>VLOOKUP(A1665,'Hospitalisation Details'!A$1:H4008,8,0)</f>
        <v>tier - 3</v>
      </c>
      <c r="P1665" t="str">
        <f>VLOOKUP(A1665,'Hospitalisation Details'!A$1:I4008,9,0)</f>
        <v>R1022</v>
      </c>
      <c r="Q1665" s="15">
        <f>VLOOKUP(A1665,'Hospitalisation Details'!A$1:M4008,13,0)</f>
        <v>18</v>
      </c>
    </row>
    <row r="1666" spans="1:17" ht="15" x14ac:dyDescent="0.25">
      <c r="A1666" s="1" t="s">
        <v>706</v>
      </c>
      <c r="B1666" t="str">
        <f>VLOOKUP(A1666,'Customer Names'!A$1:D4001,4,0)</f>
        <v>Tusso</v>
      </c>
      <c r="C1666">
        <f>VLOOKUP(A1666,'Medical Examinations'!A$1:B4001,2,0)</f>
        <v>42.655000000000001</v>
      </c>
      <c r="D1666">
        <f>VLOOKUP(A1666,'Medical Examinations'!A$1:C4002,3,0)</f>
        <v>5.94</v>
      </c>
      <c r="E1666" s="15" t="str">
        <f>VLOOKUP(A1666,'Medical Examinations'!A$1:D4001,4,0)</f>
        <v>Yes</v>
      </c>
      <c r="F1666" s="15" t="str">
        <f>VLOOKUP(A1666,'Medical Examinations'!A$1:E4001,5,0)</f>
        <v>NO</v>
      </c>
      <c r="G1666" s="15" t="str">
        <f>VLOOKUP(A1666,'Medical Examinations'!A$1:F4001,6,0)</f>
        <v>Yes</v>
      </c>
      <c r="H1666" s="15">
        <f>VLOOKUP(A1666,'Medical Examinations'!A$1:G4001,7,0)</f>
        <v>1</v>
      </c>
      <c r="I1666" t="str">
        <f>VLOOKUP(A1666,'Medical Examinations'!A$1:H4000,8,0)</f>
        <v>NO</v>
      </c>
      <c r="J1666" t="str">
        <f>VLOOKUP(A1666,'Medical Examinations'!A$1:J4001,10,0)</f>
        <v>Obesity</v>
      </c>
      <c r="K1666" t="str">
        <f>VLOOKUP(A1666,'Medical Examinations'!A$1:K4000,11,0)</f>
        <v>Pre-Diabetes</v>
      </c>
      <c r="L1666" t="str">
        <f>VLOOKUP(A1666,'Hospitalisation Details'!A$1:L4008,12,0)</f>
        <v>30-Aug-1983</v>
      </c>
      <c r="M1666">
        <f>VLOOKUP(A1666,'Hospitalisation Details'!A$1:F4009,6,0)</f>
        <v>5757.41</v>
      </c>
      <c r="N1666" s="15" t="str">
        <f>VLOOKUP(A1666,'Hospitalisation Details'!A$1:G4008,7,0)</f>
        <v>tier - 2</v>
      </c>
      <c r="O1666" s="15" t="str">
        <f>VLOOKUP(A1666,'Hospitalisation Details'!A$1:H4009,8,0)</f>
        <v>tier - 3</v>
      </c>
      <c r="P1666" t="str">
        <f>VLOOKUP(A1666,'Hospitalisation Details'!A$1:I4009,9,0)</f>
        <v>R1019</v>
      </c>
      <c r="Q1666" s="15">
        <f>VLOOKUP(A1666,'Hospitalisation Details'!A$1:M4009,13,0)</f>
        <v>39</v>
      </c>
    </row>
    <row r="1667" spans="1:17" ht="15" x14ac:dyDescent="0.25">
      <c r="A1667" s="1" t="s">
        <v>705</v>
      </c>
      <c r="B1667" t="str">
        <f>VLOOKUP(A1667,'Customer Names'!A$1:D4002,4,0)</f>
        <v>Johnson</v>
      </c>
      <c r="C1667">
        <f>VLOOKUP(A1667,'Medical Examinations'!A$1:B4002,2,0)</f>
        <v>30.57</v>
      </c>
      <c r="D1667">
        <f>VLOOKUP(A1667,'Medical Examinations'!A$1:C4003,3,0)</f>
        <v>5.34</v>
      </c>
      <c r="E1667" s="15" t="str">
        <f>VLOOKUP(A1667,'Medical Examinations'!A$1:D4002,4,0)</f>
        <v>NO</v>
      </c>
      <c r="F1667" s="15" t="str">
        <f>VLOOKUP(A1667,'Medical Examinations'!A$1:E4002,5,0)</f>
        <v>NO</v>
      </c>
      <c r="G1667" s="15" t="str">
        <f>VLOOKUP(A1667,'Medical Examinations'!A$1:F4002,6,0)</f>
        <v>Yes</v>
      </c>
      <c r="H1667" s="15">
        <f>VLOOKUP(A1667,'Medical Examinations'!A$1:G4002,7,0)</f>
        <v>1</v>
      </c>
      <c r="I1667" t="str">
        <f>VLOOKUP(A1667,'Medical Examinations'!A$1:H4001,8,0)</f>
        <v>NO</v>
      </c>
      <c r="J1667" t="str">
        <f>VLOOKUP(A1667,'Medical Examinations'!A$1:J4002,10,0)</f>
        <v>UnderWeight</v>
      </c>
      <c r="K1667" t="str">
        <f>VLOOKUP(A1667,'Medical Examinations'!A$1:K4001,11,0)</f>
        <v>Normal</v>
      </c>
      <c r="L1667" t="str">
        <f>VLOOKUP(A1667,'Hospitalisation Details'!A$1:L4009,12,0)</f>
        <v>10-Jun-1993</v>
      </c>
      <c r="M1667">
        <f>VLOOKUP(A1667,'Hospitalisation Details'!A$1:F4010,6,0)</f>
        <v>5748.13</v>
      </c>
      <c r="N1667" s="15" t="str">
        <f>VLOOKUP(A1667,'Hospitalisation Details'!A$1:G4009,7,0)</f>
        <v>tier - 2</v>
      </c>
      <c r="O1667" s="15" t="str">
        <f>VLOOKUP(A1667,'Hospitalisation Details'!A$1:H4010,8,0)</f>
        <v>tier - 1</v>
      </c>
      <c r="P1667" t="str">
        <f>VLOOKUP(A1667,'Hospitalisation Details'!A$1:I4010,9,0)</f>
        <v>R1021</v>
      </c>
      <c r="Q1667" s="15">
        <f>VLOOKUP(A1667,'Hospitalisation Details'!A$1:M4010,13,0)</f>
        <v>29</v>
      </c>
    </row>
    <row r="1668" spans="1:17" ht="15" x14ac:dyDescent="0.25">
      <c r="A1668" s="1" t="s">
        <v>704</v>
      </c>
      <c r="B1668" t="str">
        <f>VLOOKUP(A1668,'Customer Names'!A$1:D4003,4,0)</f>
        <v>Landry</v>
      </c>
      <c r="C1668">
        <f>VLOOKUP(A1668,'Medical Examinations'!A$1:B4003,2,0)</f>
        <v>17.7</v>
      </c>
      <c r="D1668">
        <f>VLOOKUP(A1668,'Medical Examinations'!A$1:C4004,3,0)</f>
        <v>6.38</v>
      </c>
      <c r="E1668" s="15" t="str">
        <f>VLOOKUP(A1668,'Medical Examinations'!A$1:D4003,4,0)</f>
        <v>NO</v>
      </c>
      <c r="F1668" s="15" t="str">
        <f>VLOOKUP(A1668,'Medical Examinations'!A$1:E4003,5,0)</f>
        <v>NO</v>
      </c>
      <c r="G1668" s="15" t="str">
        <f>VLOOKUP(A1668,'Medical Examinations'!A$1:F4003,6,0)</f>
        <v>NO</v>
      </c>
      <c r="H1668" s="15">
        <f>VLOOKUP(A1668,'Medical Examinations'!A$1:G4003,7,0)</f>
        <v>2</v>
      </c>
      <c r="I1668" t="str">
        <f>VLOOKUP(A1668,'Medical Examinations'!A$1:H4002,8,0)</f>
        <v>NO</v>
      </c>
      <c r="J1668" t="str">
        <f>VLOOKUP(A1668,'Medical Examinations'!A$1:J4003,10,0)</f>
        <v>Obesity</v>
      </c>
      <c r="K1668" t="str">
        <f>VLOOKUP(A1668,'Medical Examinations'!A$1:K4002,11,0)</f>
        <v>Pre-Diabetes</v>
      </c>
      <c r="L1668" t="str">
        <f>VLOOKUP(A1668,'Hospitalisation Details'!A$1:L4010,12,0)</f>
        <v>21-Aug-1972</v>
      </c>
      <c r="M1668">
        <f>VLOOKUP(A1668,'Hospitalisation Details'!A$1:F4011,6,0)</f>
        <v>5741.67</v>
      </c>
      <c r="N1668" s="15" t="str">
        <f>VLOOKUP(A1668,'Hospitalisation Details'!A$1:G4010,7,0)</f>
        <v>tier - 2</v>
      </c>
      <c r="O1668" s="15" t="str">
        <f>VLOOKUP(A1668,'Hospitalisation Details'!A$1:H4011,8,0)</f>
        <v>tier - 3</v>
      </c>
      <c r="P1668" t="str">
        <f>VLOOKUP(A1668,'Hospitalisation Details'!A$1:I4011,9,0)</f>
        <v>R1013</v>
      </c>
      <c r="Q1668" s="15">
        <f>VLOOKUP(A1668,'Hospitalisation Details'!A$1:M4011,13,0)</f>
        <v>50</v>
      </c>
    </row>
    <row r="1669" spans="1:17" ht="15" x14ac:dyDescent="0.25">
      <c r="A1669" s="1" t="s">
        <v>703</v>
      </c>
      <c r="B1669" t="str">
        <f>VLOOKUP(A1669,'Customer Names'!A$1:D4004,4,0)</f>
        <v>McDonald</v>
      </c>
      <c r="C1669">
        <f>VLOOKUP(A1669,'Medical Examinations'!A$1:B4004,2,0)</f>
        <v>34.770000000000003</v>
      </c>
      <c r="D1669">
        <f>VLOOKUP(A1669,'Medical Examinations'!A$1:C4005,3,0)</f>
        <v>4.47</v>
      </c>
      <c r="E1669" s="15" t="str">
        <f>VLOOKUP(A1669,'Medical Examinations'!A$1:D4004,4,0)</f>
        <v>NO</v>
      </c>
      <c r="F1669" s="15" t="str">
        <f>VLOOKUP(A1669,'Medical Examinations'!A$1:E4004,5,0)</f>
        <v>NO</v>
      </c>
      <c r="G1669" s="15" t="str">
        <f>VLOOKUP(A1669,'Medical Examinations'!A$1:F4004,6,0)</f>
        <v>NO</v>
      </c>
      <c r="H1669" s="15">
        <f>VLOOKUP(A1669,'Medical Examinations'!A$1:G4004,7,0)</f>
        <v>1</v>
      </c>
      <c r="I1669" t="str">
        <f>VLOOKUP(A1669,'Medical Examinations'!A$1:H4003,8,0)</f>
        <v>NO</v>
      </c>
      <c r="J1669" t="str">
        <f>VLOOKUP(A1669,'Medical Examinations'!A$1:J4004,10,0)</f>
        <v>UnderWeight</v>
      </c>
      <c r="K1669" t="str">
        <f>VLOOKUP(A1669,'Medical Examinations'!A$1:K4003,11,0)</f>
        <v>Normal</v>
      </c>
      <c r="L1669" t="str">
        <f>VLOOKUP(A1669,'Hospitalisation Details'!A$1:L4011,12,0)</f>
        <v>19-Oct-1987</v>
      </c>
      <c r="M1669">
        <f>VLOOKUP(A1669,'Hospitalisation Details'!A$1:F4012,6,0)</f>
        <v>5729.01</v>
      </c>
      <c r="N1669" s="15" t="str">
        <f>VLOOKUP(A1669,'Hospitalisation Details'!A$1:G4011,7,0)</f>
        <v>tier - 1</v>
      </c>
      <c r="O1669" s="15" t="str">
        <f>VLOOKUP(A1669,'Hospitalisation Details'!A$1:H4012,8,0)</f>
        <v>tier - 2</v>
      </c>
      <c r="P1669" t="str">
        <f>VLOOKUP(A1669,'Hospitalisation Details'!A$1:I4012,9,0)</f>
        <v>R1012</v>
      </c>
      <c r="Q1669" s="15">
        <f>VLOOKUP(A1669,'Hospitalisation Details'!A$1:M4012,13,0)</f>
        <v>35</v>
      </c>
    </row>
    <row r="1670" spans="1:17" ht="15" x14ac:dyDescent="0.25">
      <c r="A1670" s="1" t="s">
        <v>702</v>
      </c>
      <c r="B1670" t="str">
        <f>VLOOKUP(A1670,'Customer Names'!A$1:D4005,4,0)</f>
        <v>Dunlap</v>
      </c>
      <c r="C1670">
        <f>VLOOKUP(A1670,'Medical Examinations'!A$1:B4005,2,0)</f>
        <v>16.88</v>
      </c>
      <c r="D1670">
        <f>VLOOKUP(A1670,'Medical Examinations'!A$1:C4006,3,0)</f>
        <v>9.9600000000000009</v>
      </c>
      <c r="E1670" s="15" t="str">
        <f>VLOOKUP(A1670,'Medical Examinations'!A$1:D4005,4,0)</f>
        <v>NO</v>
      </c>
      <c r="F1670" s="15" t="str">
        <f>VLOOKUP(A1670,'Medical Examinations'!A$1:E4005,5,0)</f>
        <v>NO</v>
      </c>
      <c r="G1670" s="15" t="str">
        <f>VLOOKUP(A1670,'Medical Examinations'!A$1:F4005,6,0)</f>
        <v>NO</v>
      </c>
      <c r="H1670" s="15">
        <f>VLOOKUP(A1670,'Medical Examinations'!A$1:G4005,7,0)</f>
        <v>0</v>
      </c>
      <c r="I1670" t="str">
        <f>VLOOKUP(A1670,'Medical Examinations'!A$1:H4004,8,0)</f>
        <v>NO</v>
      </c>
      <c r="J1670" t="str">
        <f>VLOOKUP(A1670,'Medical Examinations'!A$1:J4005,10,0)</f>
        <v>Obesity</v>
      </c>
      <c r="K1670" t="str">
        <f>VLOOKUP(A1670,'Medical Examinations'!A$1:K4004,11,0)</f>
        <v>Diabetes</v>
      </c>
      <c r="L1670" t="str">
        <f>VLOOKUP(A1670,'Hospitalisation Details'!A$1:L4012,12,0)</f>
        <v>18-Dec-1971</v>
      </c>
      <c r="M1670">
        <f>VLOOKUP(A1670,'Hospitalisation Details'!A$1:F4013,6,0)</f>
        <v>5720.38</v>
      </c>
      <c r="N1670" s="15" t="str">
        <f>VLOOKUP(A1670,'Hospitalisation Details'!A$1:G4012,7,0)</f>
        <v>tier - 2</v>
      </c>
      <c r="O1670" s="15" t="str">
        <f>VLOOKUP(A1670,'Hospitalisation Details'!A$1:H4013,8,0)</f>
        <v>tier - 1</v>
      </c>
      <c r="P1670" t="str">
        <f>VLOOKUP(A1670,'Hospitalisation Details'!A$1:I4013,9,0)</f>
        <v>R1013</v>
      </c>
      <c r="Q1670" s="15">
        <f>VLOOKUP(A1670,'Hospitalisation Details'!A$1:M4013,13,0)</f>
        <v>51</v>
      </c>
    </row>
    <row r="1671" spans="1:17" ht="15" x14ac:dyDescent="0.25">
      <c r="A1671" s="1" t="s">
        <v>701</v>
      </c>
      <c r="B1671" t="str">
        <f>VLOOKUP(A1671,'Customer Names'!A$1:D4006,4,0)</f>
        <v>Larue</v>
      </c>
      <c r="C1671">
        <f>VLOOKUP(A1671,'Medical Examinations'!A$1:B4006,2,0)</f>
        <v>40.26</v>
      </c>
      <c r="D1671">
        <f>VLOOKUP(A1671,'Medical Examinations'!A$1:C4007,3,0)</f>
        <v>9.92</v>
      </c>
      <c r="E1671" s="15" t="str">
        <f>VLOOKUP(A1671,'Medical Examinations'!A$1:D4006,4,0)</f>
        <v>Yes</v>
      </c>
      <c r="F1671" s="15" t="str">
        <f>VLOOKUP(A1671,'Medical Examinations'!A$1:E4006,5,0)</f>
        <v>NO</v>
      </c>
      <c r="G1671" s="15" t="str">
        <f>VLOOKUP(A1671,'Medical Examinations'!A$1:F4006,6,0)</f>
        <v>NO</v>
      </c>
      <c r="H1671" s="15">
        <f>VLOOKUP(A1671,'Medical Examinations'!A$1:G4006,7,0)</f>
        <v>0</v>
      </c>
      <c r="I1671" t="str">
        <f>VLOOKUP(A1671,'Medical Examinations'!A$1:H4005,8,0)</f>
        <v>NO</v>
      </c>
      <c r="J1671" t="str">
        <f>VLOOKUP(A1671,'Medical Examinations'!A$1:J4006,10,0)</f>
        <v>Over Weight</v>
      </c>
      <c r="K1671" t="str">
        <f>VLOOKUP(A1671,'Medical Examinations'!A$1:K4005,11,0)</f>
        <v>Diabetes</v>
      </c>
      <c r="L1671" t="str">
        <f>VLOOKUP(A1671,'Hospitalisation Details'!A$1:L4013,12,0)</f>
        <v>30-Aug-1981</v>
      </c>
      <c r="M1671">
        <f>VLOOKUP(A1671,'Hospitalisation Details'!A$1:F4014,6,0)</f>
        <v>5709.16</v>
      </c>
      <c r="N1671" s="15" t="str">
        <f>VLOOKUP(A1671,'Hospitalisation Details'!A$1:G4013,7,0)</f>
        <v>tier - 3</v>
      </c>
      <c r="O1671" s="15" t="str">
        <f>VLOOKUP(A1671,'Hospitalisation Details'!A$1:H4014,8,0)</f>
        <v>tier - 3</v>
      </c>
      <c r="P1671" t="str">
        <f>VLOOKUP(A1671,'Hospitalisation Details'!A$1:I4014,9,0)</f>
        <v>R1013</v>
      </c>
      <c r="Q1671" s="15">
        <f>VLOOKUP(A1671,'Hospitalisation Details'!A$1:M4014,13,0)</f>
        <v>41</v>
      </c>
    </row>
    <row r="1672" spans="1:17" ht="15" x14ac:dyDescent="0.25">
      <c r="A1672" s="1" t="s">
        <v>700</v>
      </c>
      <c r="B1672" t="str">
        <f>VLOOKUP(A1672,'Customer Names'!A$1:D4007,4,0)</f>
        <v>Hodge</v>
      </c>
      <c r="C1672">
        <f>VLOOKUP(A1672,'Medical Examinations'!A$1:B4007,2,0)</f>
        <v>25.6</v>
      </c>
      <c r="D1672">
        <f>VLOOKUP(A1672,'Medical Examinations'!A$1:C4008,3,0)</f>
        <v>6.03</v>
      </c>
      <c r="E1672" s="15" t="str">
        <f>VLOOKUP(A1672,'Medical Examinations'!A$1:D4007,4,0)</f>
        <v>NO</v>
      </c>
      <c r="F1672" s="15" t="str">
        <f>VLOOKUP(A1672,'Medical Examinations'!A$1:E4007,5,0)</f>
        <v>NO</v>
      </c>
      <c r="G1672" s="15" t="str">
        <f>VLOOKUP(A1672,'Medical Examinations'!A$1:F4007,6,0)</f>
        <v>Yes</v>
      </c>
      <c r="H1672" s="15">
        <f>VLOOKUP(A1672,'Medical Examinations'!A$1:G4007,7,0)</f>
        <v>1</v>
      </c>
      <c r="I1672" t="str">
        <f>VLOOKUP(A1672,'Medical Examinations'!A$1:H4006,8,0)</f>
        <v>NO</v>
      </c>
      <c r="J1672" t="str">
        <f>VLOOKUP(A1672,'Medical Examinations'!A$1:J4007,10,0)</f>
        <v>Obesity</v>
      </c>
      <c r="K1672" t="str">
        <f>VLOOKUP(A1672,'Medical Examinations'!A$1:K4006,11,0)</f>
        <v>Pre-Diabetes</v>
      </c>
      <c r="L1672" t="str">
        <f>VLOOKUP(A1672,'Hospitalisation Details'!A$1:L4014,12,0)</f>
        <v>3-Nov-1993</v>
      </c>
      <c r="M1672">
        <f>VLOOKUP(A1672,'Hospitalisation Details'!A$1:F4015,6,0)</f>
        <v>5708.87</v>
      </c>
      <c r="N1672" s="15" t="str">
        <f>VLOOKUP(A1672,'Hospitalisation Details'!A$1:G4014,7,0)</f>
        <v>tier - 2</v>
      </c>
      <c r="O1672" s="15" t="str">
        <f>VLOOKUP(A1672,'Hospitalisation Details'!A$1:H4015,8,0)</f>
        <v>tier - 1</v>
      </c>
      <c r="P1672" t="str">
        <f>VLOOKUP(A1672,'Hospitalisation Details'!A$1:I4015,9,0)</f>
        <v>R1011</v>
      </c>
      <c r="Q1672" s="15">
        <f>VLOOKUP(A1672,'Hospitalisation Details'!A$1:M4015,13,0)</f>
        <v>29</v>
      </c>
    </row>
    <row r="1673" spans="1:17" ht="15" x14ac:dyDescent="0.25">
      <c r="A1673" s="1" t="s">
        <v>699</v>
      </c>
      <c r="B1673" t="str">
        <f>VLOOKUP(A1673,'Customer Names'!A$1:D4008,4,0)</f>
        <v>Marcus</v>
      </c>
      <c r="C1673">
        <f>VLOOKUP(A1673,'Medical Examinations'!A$1:B4008,2,0)</f>
        <v>33.549999999999997</v>
      </c>
      <c r="D1673">
        <f>VLOOKUP(A1673,'Medical Examinations'!A$1:C4009,3,0)</f>
        <v>10.9</v>
      </c>
      <c r="E1673" s="15" t="str">
        <f>VLOOKUP(A1673,'Medical Examinations'!A$1:D4008,4,0)</f>
        <v>Yes</v>
      </c>
      <c r="F1673" s="15" t="str">
        <f>VLOOKUP(A1673,'Medical Examinations'!A$1:E4008,5,0)</f>
        <v>NO</v>
      </c>
      <c r="G1673" s="15" t="str">
        <f>VLOOKUP(A1673,'Medical Examinations'!A$1:F4008,6,0)</f>
        <v>NO</v>
      </c>
      <c r="H1673" s="15">
        <f>VLOOKUP(A1673,'Medical Examinations'!A$1:G4008,7,0)</f>
        <v>0</v>
      </c>
      <c r="I1673" t="str">
        <f>VLOOKUP(A1673,'Medical Examinations'!A$1:H4007,8,0)</f>
        <v>NO</v>
      </c>
      <c r="J1673" t="str">
        <f>VLOOKUP(A1673,'Medical Examinations'!A$1:J4008,10,0)</f>
        <v>UnderWeight</v>
      </c>
      <c r="K1673" t="str">
        <f>VLOOKUP(A1673,'Medical Examinations'!A$1:K4007,11,0)</f>
        <v>Diabetes</v>
      </c>
      <c r="L1673" t="str">
        <f>VLOOKUP(A1673,'Hospitalisation Details'!A$1:L4015,12,0)</f>
        <v>15-Jun-1981</v>
      </c>
      <c r="M1673">
        <f>VLOOKUP(A1673,'Hospitalisation Details'!A$1:F4016,6,0)</f>
        <v>5699.84</v>
      </c>
      <c r="N1673" s="15" t="str">
        <f>VLOOKUP(A1673,'Hospitalisation Details'!A$1:G4015,7,0)</f>
        <v>tier - 2</v>
      </c>
      <c r="O1673" s="15" t="str">
        <f>VLOOKUP(A1673,'Hospitalisation Details'!A$1:H4016,8,0)</f>
        <v>tier - 3</v>
      </c>
      <c r="P1673" t="str">
        <f>VLOOKUP(A1673,'Hospitalisation Details'!A$1:I4016,9,0)</f>
        <v>R1013</v>
      </c>
      <c r="Q1673" s="15">
        <f>VLOOKUP(A1673,'Hospitalisation Details'!A$1:M4016,13,0)</f>
        <v>41</v>
      </c>
    </row>
    <row r="1674" spans="1:17" ht="15" x14ac:dyDescent="0.25">
      <c r="A1674" s="1" t="s">
        <v>698</v>
      </c>
      <c r="B1674" t="str">
        <f>VLOOKUP(A1674,'Customer Names'!A$1:D4009,4,0)</f>
        <v>Daubert</v>
      </c>
      <c r="C1674">
        <f>VLOOKUP(A1674,'Medical Examinations'!A$1:B4009,2,0)</f>
        <v>16.690000000000001</v>
      </c>
      <c r="D1674">
        <f>VLOOKUP(A1674,'Medical Examinations'!A$1:C4010,3,0)</f>
        <v>10.66</v>
      </c>
      <c r="E1674" s="15" t="str">
        <f>VLOOKUP(A1674,'Medical Examinations'!A$1:D4009,4,0)</f>
        <v>NO</v>
      </c>
      <c r="F1674" s="15" t="str">
        <f>VLOOKUP(A1674,'Medical Examinations'!A$1:E4009,5,0)</f>
        <v>NO</v>
      </c>
      <c r="G1674" s="15" t="str">
        <f>VLOOKUP(A1674,'Medical Examinations'!A$1:F4009,6,0)</f>
        <v>NO</v>
      </c>
      <c r="H1674" s="15">
        <f>VLOOKUP(A1674,'Medical Examinations'!A$1:G4009,7,0)</f>
        <v>0</v>
      </c>
      <c r="I1674" t="str">
        <f>VLOOKUP(A1674,'Medical Examinations'!A$1:H4008,8,0)</f>
        <v>NO</v>
      </c>
      <c r="J1674" t="str">
        <f>VLOOKUP(A1674,'Medical Examinations'!A$1:J4009,10,0)</f>
        <v>NormalWeight</v>
      </c>
      <c r="K1674" t="str">
        <f>VLOOKUP(A1674,'Medical Examinations'!A$1:K4008,11,0)</f>
        <v>Diabetes</v>
      </c>
      <c r="L1674" t="str">
        <f>VLOOKUP(A1674,'Hospitalisation Details'!A$1:L4016,12,0)</f>
        <v>6-Jul-1974</v>
      </c>
      <c r="M1674">
        <f>VLOOKUP(A1674,'Hospitalisation Details'!A$1:F4017,6,0)</f>
        <v>5698.74</v>
      </c>
      <c r="N1674" s="15" t="str">
        <f>VLOOKUP(A1674,'Hospitalisation Details'!A$1:G4016,7,0)</f>
        <v>tier - 2</v>
      </c>
      <c r="O1674" s="15" t="str">
        <f>VLOOKUP(A1674,'Hospitalisation Details'!A$1:H4017,8,0)</f>
        <v>tier - 2</v>
      </c>
      <c r="P1674" t="str">
        <f>VLOOKUP(A1674,'Hospitalisation Details'!A$1:I4017,9,0)</f>
        <v>R1012</v>
      </c>
      <c r="Q1674" s="15">
        <f>VLOOKUP(A1674,'Hospitalisation Details'!A$1:M4017,13,0)</f>
        <v>48</v>
      </c>
    </row>
    <row r="1675" spans="1:17" ht="15" x14ac:dyDescent="0.25">
      <c r="A1675" s="1" t="s">
        <v>697</v>
      </c>
      <c r="B1675" t="str">
        <f>VLOOKUP(A1675,'Customer Names'!A$1:D4010,4,0)</f>
        <v>Close</v>
      </c>
      <c r="C1675">
        <f>VLOOKUP(A1675,'Medical Examinations'!A$1:B4010,2,0)</f>
        <v>19.95</v>
      </c>
      <c r="D1675">
        <f>VLOOKUP(A1675,'Medical Examinations'!A$1:C4011,3,0)</f>
        <v>4.05</v>
      </c>
      <c r="E1675" s="15" t="str">
        <f>VLOOKUP(A1675,'Medical Examinations'!A$1:D4010,4,0)</f>
        <v>NO</v>
      </c>
      <c r="F1675" s="15" t="str">
        <f>VLOOKUP(A1675,'Medical Examinations'!A$1:E4010,5,0)</f>
        <v>NO</v>
      </c>
      <c r="G1675" s="15" t="str">
        <f>VLOOKUP(A1675,'Medical Examinations'!A$1:F4010,6,0)</f>
        <v>NO</v>
      </c>
      <c r="H1675" s="15">
        <f>VLOOKUP(A1675,'Medical Examinations'!A$1:G4010,7,0)</f>
        <v>1</v>
      </c>
      <c r="I1675" t="str">
        <f>VLOOKUP(A1675,'Medical Examinations'!A$1:H4009,8,0)</f>
        <v>NO</v>
      </c>
      <c r="J1675" t="str">
        <f>VLOOKUP(A1675,'Medical Examinations'!A$1:J4010,10,0)</f>
        <v>UnderWeight</v>
      </c>
      <c r="K1675" t="str">
        <f>VLOOKUP(A1675,'Medical Examinations'!A$1:K4009,11,0)</f>
        <v>Normal</v>
      </c>
      <c r="L1675" t="str">
        <f>VLOOKUP(A1675,'Hospitalisation Details'!A$1:L4017,12,0)</f>
        <v>3-Nov-1992</v>
      </c>
      <c r="M1675">
        <f>VLOOKUP(A1675,'Hospitalisation Details'!A$1:F4018,6,0)</f>
        <v>5693.43</v>
      </c>
      <c r="N1675" s="15" t="str">
        <f>VLOOKUP(A1675,'Hospitalisation Details'!A$1:G4017,7,0)</f>
        <v>tier - 2</v>
      </c>
      <c r="O1675" s="15" t="str">
        <f>VLOOKUP(A1675,'Hospitalisation Details'!A$1:H4018,8,0)</f>
        <v>tier - 3</v>
      </c>
      <c r="P1675" t="str">
        <f>VLOOKUP(A1675,'Hospitalisation Details'!A$1:I4018,9,0)</f>
        <v>R1012</v>
      </c>
      <c r="Q1675" s="15">
        <f>VLOOKUP(A1675,'Hospitalisation Details'!A$1:M4018,13,0)</f>
        <v>30</v>
      </c>
    </row>
    <row r="1676" spans="1:17" ht="15" x14ac:dyDescent="0.25">
      <c r="A1676" s="1" t="s">
        <v>696</v>
      </c>
      <c r="B1676" t="str">
        <f>VLOOKUP(A1676,'Customer Names'!A$1:D4011,4,0)</f>
        <v>Roels</v>
      </c>
      <c r="C1676">
        <f>VLOOKUP(A1676,'Medical Examinations'!A$1:B4011,2,0)</f>
        <v>17.55</v>
      </c>
      <c r="D1676">
        <f>VLOOKUP(A1676,'Medical Examinations'!A$1:C4012,3,0)</f>
        <v>4.2300000000000004</v>
      </c>
      <c r="E1676" s="15" t="str">
        <f>VLOOKUP(A1676,'Medical Examinations'!A$1:D4011,4,0)</f>
        <v>NO</v>
      </c>
      <c r="F1676" s="15" t="str">
        <f>VLOOKUP(A1676,'Medical Examinations'!A$1:E4011,5,0)</f>
        <v>NO</v>
      </c>
      <c r="G1676" s="15" t="str">
        <f>VLOOKUP(A1676,'Medical Examinations'!A$1:F4011,6,0)</f>
        <v>NO</v>
      </c>
      <c r="H1676" s="15">
        <f>VLOOKUP(A1676,'Medical Examinations'!A$1:G4011,7,0)</f>
        <v>2</v>
      </c>
      <c r="I1676" t="str">
        <f>VLOOKUP(A1676,'Medical Examinations'!A$1:H4010,8,0)</f>
        <v>NO</v>
      </c>
      <c r="J1676" t="str">
        <f>VLOOKUP(A1676,'Medical Examinations'!A$1:J4011,10,0)</f>
        <v>NormalWeight</v>
      </c>
      <c r="K1676" t="str">
        <f>VLOOKUP(A1676,'Medical Examinations'!A$1:K4010,11,0)</f>
        <v>Normal</v>
      </c>
      <c r="L1676" t="str">
        <f>VLOOKUP(A1676,'Hospitalisation Details'!A$1:L4018,12,0)</f>
        <v>28-Oct-1972</v>
      </c>
      <c r="M1676">
        <f>VLOOKUP(A1676,'Hospitalisation Details'!A$1:F4019,6,0)</f>
        <v>5690.79</v>
      </c>
      <c r="N1676" s="15" t="str">
        <f>VLOOKUP(A1676,'Hospitalisation Details'!A$1:G4018,7,0)</f>
        <v>tier - 2</v>
      </c>
      <c r="O1676" s="15" t="str">
        <f>VLOOKUP(A1676,'Hospitalisation Details'!A$1:H4019,8,0)</f>
        <v>tier - 1</v>
      </c>
      <c r="P1676" t="str">
        <f>VLOOKUP(A1676,'Hospitalisation Details'!A$1:I4019,9,0)</f>
        <v>R1013</v>
      </c>
      <c r="Q1676" s="15">
        <f>VLOOKUP(A1676,'Hospitalisation Details'!A$1:M4019,13,0)</f>
        <v>50</v>
      </c>
    </row>
    <row r="1677" spans="1:17" ht="15" x14ac:dyDescent="0.25">
      <c r="A1677" s="1" t="s">
        <v>695</v>
      </c>
      <c r="B1677" t="str">
        <f>VLOOKUP(A1677,'Customer Names'!A$1:D4012,4,0)</f>
        <v>Venosky</v>
      </c>
      <c r="C1677">
        <f>VLOOKUP(A1677,'Medical Examinations'!A$1:B4012,2,0)</f>
        <v>22.01</v>
      </c>
      <c r="D1677">
        <f>VLOOKUP(A1677,'Medical Examinations'!A$1:C4013,3,0)</f>
        <v>5.01</v>
      </c>
      <c r="E1677" s="15" t="str">
        <f>VLOOKUP(A1677,'Medical Examinations'!A$1:D4012,4,0)</f>
        <v>NO</v>
      </c>
      <c r="F1677" s="15" t="str">
        <f>VLOOKUP(A1677,'Medical Examinations'!A$1:E4012,5,0)</f>
        <v>NO</v>
      </c>
      <c r="G1677" s="15" t="str">
        <f>VLOOKUP(A1677,'Medical Examinations'!A$1:F4012,6,0)</f>
        <v>NO</v>
      </c>
      <c r="H1677" s="15">
        <f>VLOOKUP(A1677,'Medical Examinations'!A$1:G4012,7,0)</f>
        <v>1</v>
      </c>
      <c r="I1677" t="str">
        <f>VLOOKUP(A1677,'Medical Examinations'!A$1:H4011,8,0)</f>
        <v>NO</v>
      </c>
      <c r="J1677" t="str">
        <f>VLOOKUP(A1677,'Medical Examinations'!A$1:J4012,10,0)</f>
        <v>Obesity</v>
      </c>
      <c r="K1677" t="str">
        <f>VLOOKUP(A1677,'Medical Examinations'!A$1:K4011,11,0)</f>
        <v>Normal</v>
      </c>
      <c r="L1677" t="str">
        <f>VLOOKUP(A1677,'Hospitalisation Details'!A$1:L4019,12,0)</f>
        <v>12-Aug-1984</v>
      </c>
      <c r="M1677">
        <f>VLOOKUP(A1677,'Hospitalisation Details'!A$1:F4020,6,0)</f>
        <v>5679.13</v>
      </c>
      <c r="N1677" s="15" t="str">
        <f>VLOOKUP(A1677,'Hospitalisation Details'!A$1:G4019,7,0)</f>
        <v>tier - 2</v>
      </c>
      <c r="O1677" s="15" t="str">
        <f>VLOOKUP(A1677,'Hospitalisation Details'!A$1:H4020,8,0)</f>
        <v>tier - 2</v>
      </c>
      <c r="P1677" t="str">
        <f>VLOOKUP(A1677,'Hospitalisation Details'!A$1:I4020,9,0)</f>
        <v>R1013</v>
      </c>
      <c r="Q1677" s="15">
        <f>VLOOKUP(A1677,'Hospitalisation Details'!A$1:M4020,13,0)</f>
        <v>38</v>
      </c>
    </row>
    <row r="1678" spans="1:17" ht="15" x14ac:dyDescent="0.25">
      <c r="A1678" s="1" t="s">
        <v>694</v>
      </c>
      <c r="B1678" t="str">
        <f>VLOOKUP(A1678,'Customer Names'!A$1:D4013,4,0)</f>
        <v>Gosnell</v>
      </c>
      <c r="C1678">
        <f>VLOOKUP(A1678,'Medical Examinations'!A$1:B4013,2,0)</f>
        <v>41.8</v>
      </c>
      <c r="D1678">
        <f>VLOOKUP(A1678,'Medical Examinations'!A$1:C4014,3,0)</f>
        <v>5.82</v>
      </c>
      <c r="E1678" s="15" t="str">
        <f>VLOOKUP(A1678,'Medical Examinations'!A$1:D4013,4,0)</f>
        <v>Yes</v>
      </c>
      <c r="F1678" s="15" t="str">
        <f>VLOOKUP(A1678,'Medical Examinations'!A$1:E4013,5,0)</f>
        <v>NO</v>
      </c>
      <c r="G1678" s="15" t="str">
        <f>VLOOKUP(A1678,'Medical Examinations'!A$1:F4013,6,0)</f>
        <v>Yes</v>
      </c>
      <c r="H1678" s="15">
        <f>VLOOKUP(A1678,'Medical Examinations'!A$1:G4013,7,0)</f>
        <v>1</v>
      </c>
      <c r="I1678" t="str">
        <f>VLOOKUP(A1678,'Medical Examinations'!A$1:H4012,8,0)</f>
        <v>NO</v>
      </c>
      <c r="J1678" t="str">
        <f>VLOOKUP(A1678,'Medical Examinations'!A$1:J4013,10,0)</f>
        <v>NormalWeight</v>
      </c>
      <c r="K1678" t="str">
        <f>VLOOKUP(A1678,'Medical Examinations'!A$1:K4012,11,0)</f>
        <v>Pre-Diabetes</v>
      </c>
      <c r="L1678" t="str">
        <f>VLOOKUP(A1678,'Hospitalisation Details'!A$1:L4020,12,0)</f>
        <v>3-Sep-1983</v>
      </c>
      <c r="M1678">
        <f>VLOOKUP(A1678,'Hospitalisation Details'!A$1:F4021,6,0)</f>
        <v>5662.23</v>
      </c>
      <c r="N1678" s="15" t="str">
        <f>VLOOKUP(A1678,'Hospitalisation Details'!A$1:G4020,7,0)</f>
        <v>tier - 2</v>
      </c>
      <c r="O1678" s="15" t="str">
        <f>VLOOKUP(A1678,'Hospitalisation Details'!A$1:H4021,8,0)</f>
        <v>tier - 1</v>
      </c>
      <c r="P1678" t="str">
        <f>VLOOKUP(A1678,'Hospitalisation Details'!A$1:I4021,9,0)</f>
        <v>R1013</v>
      </c>
      <c r="Q1678" s="15">
        <f>VLOOKUP(A1678,'Hospitalisation Details'!A$1:M4021,13,0)</f>
        <v>39</v>
      </c>
    </row>
    <row r="1679" spans="1:17" ht="15" x14ac:dyDescent="0.25">
      <c r="A1679" s="1" t="s">
        <v>693</v>
      </c>
      <c r="B1679" t="str">
        <f>VLOOKUP(A1679,'Customer Names'!A$1:D4014,4,0)</f>
        <v>Chewning-Kulick</v>
      </c>
      <c r="C1679">
        <f>VLOOKUP(A1679,'Medical Examinations'!A$1:B4014,2,0)</f>
        <v>19.170000000000002</v>
      </c>
      <c r="D1679">
        <f>VLOOKUP(A1679,'Medical Examinations'!A$1:C4015,3,0)</f>
        <v>7.94</v>
      </c>
      <c r="E1679" s="15" t="str">
        <f>VLOOKUP(A1679,'Medical Examinations'!A$1:D4014,4,0)</f>
        <v>NO</v>
      </c>
      <c r="F1679" s="15" t="str">
        <f>VLOOKUP(A1679,'Medical Examinations'!A$1:E4014,5,0)</f>
        <v>NO</v>
      </c>
      <c r="G1679" s="15" t="str">
        <f>VLOOKUP(A1679,'Medical Examinations'!A$1:F4014,6,0)</f>
        <v>NO</v>
      </c>
      <c r="H1679" s="15">
        <f>VLOOKUP(A1679,'Medical Examinations'!A$1:G4014,7,0)</f>
        <v>0</v>
      </c>
      <c r="I1679" t="str">
        <f>VLOOKUP(A1679,'Medical Examinations'!A$1:H4013,8,0)</f>
        <v>NO</v>
      </c>
      <c r="J1679" t="str">
        <f>VLOOKUP(A1679,'Medical Examinations'!A$1:J4014,10,0)</f>
        <v>Obesity</v>
      </c>
      <c r="K1679" t="str">
        <f>VLOOKUP(A1679,'Medical Examinations'!A$1:K4013,11,0)</f>
        <v>Diabetes</v>
      </c>
      <c r="L1679" t="str">
        <f>VLOOKUP(A1679,'Hospitalisation Details'!A$1:L4021,12,0)</f>
        <v>27-Sep-1978</v>
      </c>
      <c r="M1679">
        <f>VLOOKUP(A1679,'Hospitalisation Details'!A$1:F4022,6,0)</f>
        <v>5650.14</v>
      </c>
      <c r="N1679" s="15" t="str">
        <f>VLOOKUP(A1679,'Hospitalisation Details'!A$1:G4021,7,0)</f>
        <v>tier - 2</v>
      </c>
      <c r="O1679" s="15" t="str">
        <f>VLOOKUP(A1679,'Hospitalisation Details'!A$1:H4022,8,0)</f>
        <v>tier - 1</v>
      </c>
      <c r="P1679" t="str">
        <f>VLOOKUP(A1679,'Hospitalisation Details'!A$1:I4022,9,0)</f>
        <v>R1013</v>
      </c>
      <c r="Q1679" s="15">
        <f>VLOOKUP(A1679,'Hospitalisation Details'!A$1:M4022,13,0)</f>
        <v>44</v>
      </c>
    </row>
    <row r="1680" spans="1:17" ht="15" x14ac:dyDescent="0.25">
      <c r="A1680" s="1" t="s">
        <v>692</v>
      </c>
      <c r="B1680" t="str">
        <f>VLOOKUP(A1680,'Customer Names'!A$1:D4015,4,0)</f>
        <v>McCarron</v>
      </c>
      <c r="C1680">
        <f>VLOOKUP(A1680,'Medical Examinations'!A$1:B4015,2,0)</f>
        <v>32.799999999999997</v>
      </c>
      <c r="D1680">
        <f>VLOOKUP(A1680,'Medical Examinations'!A$1:C4016,3,0)</f>
        <v>6.16</v>
      </c>
      <c r="E1680" s="15" t="str">
        <f>VLOOKUP(A1680,'Medical Examinations'!A$1:D4015,4,0)</f>
        <v>Yes</v>
      </c>
      <c r="F1680" s="15" t="str">
        <f>VLOOKUP(A1680,'Medical Examinations'!A$1:E4015,5,0)</f>
        <v>NO</v>
      </c>
      <c r="G1680" s="15" t="str">
        <f>VLOOKUP(A1680,'Medical Examinations'!A$1:F4015,6,0)</f>
        <v>Yes</v>
      </c>
      <c r="H1680" s="15">
        <f>VLOOKUP(A1680,'Medical Examinations'!A$1:G4015,7,0)</f>
        <v>1</v>
      </c>
      <c r="I1680" t="str">
        <f>VLOOKUP(A1680,'Medical Examinations'!A$1:H4014,8,0)</f>
        <v>NO</v>
      </c>
      <c r="J1680" t="str">
        <f>VLOOKUP(A1680,'Medical Examinations'!A$1:J4015,10,0)</f>
        <v>Obesity</v>
      </c>
      <c r="K1680" t="str">
        <f>VLOOKUP(A1680,'Medical Examinations'!A$1:K4014,11,0)</f>
        <v>Pre-Diabetes</v>
      </c>
      <c r="L1680" t="str">
        <f>VLOOKUP(A1680,'Hospitalisation Details'!A$1:L4022,12,0)</f>
        <v>8-Jun-1983</v>
      </c>
      <c r="M1680">
        <f>VLOOKUP(A1680,'Hospitalisation Details'!A$1:F4023,6,0)</f>
        <v>5649.72</v>
      </c>
      <c r="N1680" s="15" t="str">
        <f>VLOOKUP(A1680,'Hospitalisation Details'!A$1:G4022,7,0)</f>
        <v>tier - 2</v>
      </c>
      <c r="O1680" s="15" t="str">
        <f>VLOOKUP(A1680,'Hospitalisation Details'!A$1:H4023,8,0)</f>
        <v>tier - 3</v>
      </c>
      <c r="P1680" t="str">
        <f>VLOOKUP(A1680,'Hospitalisation Details'!A$1:I4023,9,0)</f>
        <v>R1011</v>
      </c>
      <c r="Q1680" s="15">
        <f>VLOOKUP(A1680,'Hospitalisation Details'!A$1:M4023,13,0)</f>
        <v>40</v>
      </c>
    </row>
    <row r="1681" spans="1:17" ht="15" x14ac:dyDescent="0.25">
      <c r="A1681" s="1" t="s">
        <v>691</v>
      </c>
      <c r="B1681" t="str">
        <f>VLOOKUP(A1681,'Customer Names'!A$1:D4016,4,0)</f>
        <v>Manion</v>
      </c>
      <c r="C1681">
        <f>VLOOKUP(A1681,'Medical Examinations'!A$1:B4016,2,0)</f>
        <v>35.814999999999998</v>
      </c>
      <c r="D1681">
        <f>VLOOKUP(A1681,'Medical Examinations'!A$1:C4017,3,0)</f>
        <v>4.1500000000000004</v>
      </c>
      <c r="E1681" s="15" t="str">
        <f>VLOOKUP(A1681,'Medical Examinations'!A$1:D4016,4,0)</f>
        <v>NO</v>
      </c>
      <c r="F1681" s="15" t="str">
        <f>VLOOKUP(A1681,'Medical Examinations'!A$1:E4016,5,0)</f>
        <v>NO</v>
      </c>
      <c r="G1681" s="15" t="str">
        <f>VLOOKUP(A1681,'Medical Examinations'!A$1:F4016,6,0)</f>
        <v>NO</v>
      </c>
      <c r="H1681" s="15">
        <f>VLOOKUP(A1681,'Medical Examinations'!A$1:G4016,7,0)</f>
        <v>1</v>
      </c>
      <c r="I1681" t="str">
        <f>VLOOKUP(A1681,'Medical Examinations'!A$1:H4015,8,0)</f>
        <v>NO</v>
      </c>
      <c r="J1681" t="str">
        <f>VLOOKUP(A1681,'Medical Examinations'!A$1:J4016,10,0)</f>
        <v>NormalWeight</v>
      </c>
      <c r="K1681" t="str">
        <f>VLOOKUP(A1681,'Medical Examinations'!A$1:K4015,11,0)</f>
        <v>Normal</v>
      </c>
      <c r="L1681" t="str">
        <f>VLOOKUP(A1681,'Hospitalisation Details'!A$1:L4023,12,0)</f>
        <v>9-Dec-1987</v>
      </c>
      <c r="M1681">
        <f>VLOOKUP(A1681,'Hospitalisation Details'!A$1:F4024,6,0)</f>
        <v>5630.46</v>
      </c>
      <c r="N1681" s="15" t="str">
        <f>VLOOKUP(A1681,'Hospitalisation Details'!A$1:G4023,7,0)</f>
        <v>tier - 2</v>
      </c>
      <c r="O1681" s="15" t="str">
        <f>VLOOKUP(A1681,'Hospitalisation Details'!A$1:H4024,8,0)</f>
        <v>tier - 3</v>
      </c>
      <c r="P1681" t="str">
        <f>VLOOKUP(A1681,'Hospitalisation Details'!A$1:I4024,9,0)</f>
        <v>R1012</v>
      </c>
      <c r="Q1681" s="15">
        <f>VLOOKUP(A1681,'Hospitalisation Details'!A$1:M4024,13,0)</f>
        <v>35</v>
      </c>
    </row>
    <row r="1682" spans="1:17" ht="15" x14ac:dyDescent="0.25">
      <c r="A1682" s="1" t="s">
        <v>690</v>
      </c>
      <c r="B1682" t="str">
        <f>VLOOKUP(A1682,'Customer Names'!A$1:D4017,4,0)</f>
        <v>Strong</v>
      </c>
      <c r="C1682">
        <f>VLOOKUP(A1682,'Medical Examinations'!A$1:B4017,2,0)</f>
        <v>24.3</v>
      </c>
      <c r="D1682">
        <f>VLOOKUP(A1682,'Medical Examinations'!A$1:C4018,3,0)</f>
        <v>6.23</v>
      </c>
      <c r="E1682" s="15" t="str">
        <f>VLOOKUP(A1682,'Medical Examinations'!A$1:D4017,4,0)</f>
        <v>NO</v>
      </c>
      <c r="F1682" s="15" t="str">
        <f>VLOOKUP(A1682,'Medical Examinations'!A$1:E4017,5,0)</f>
        <v>NO</v>
      </c>
      <c r="G1682" s="15" t="str">
        <f>VLOOKUP(A1682,'Medical Examinations'!A$1:F4017,6,0)</f>
        <v>NO</v>
      </c>
      <c r="H1682" s="15">
        <f>VLOOKUP(A1682,'Medical Examinations'!A$1:G4017,7,0)</f>
        <v>0</v>
      </c>
      <c r="I1682" t="str">
        <f>VLOOKUP(A1682,'Medical Examinations'!A$1:H4016,8,0)</f>
        <v>NO</v>
      </c>
      <c r="J1682" t="str">
        <f>VLOOKUP(A1682,'Medical Examinations'!A$1:J4017,10,0)</f>
        <v>NormalWeight</v>
      </c>
      <c r="K1682" t="str">
        <f>VLOOKUP(A1682,'Medical Examinations'!A$1:K4016,11,0)</f>
        <v>Pre-Diabetes</v>
      </c>
      <c r="L1682" t="str">
        <f>VLOOKUP(A1682,'Hospitalisation Details'!A$1:L4024,12,0)</f>
        <v>15-Nov-1994</v>
      </c>
      <c r="M1682">
        <f>VLOOKUP(A1682,'Hospitalisation Details'!A$1:F4025,6,0)</f>
        <v>5615.37</v>
      </c>
      <c r="N1682" s="15" t="str">
        <f>VLOOKUP(A1682,'Hospitalisation Details'!A$1:G4024,7,0)</f>
        <v>tier - 2</v>
      </c>
      <c r="O1682" s="15" t="str">
        <f>VLOOKUP(A1682,'Hospitalisation Details'!A$1:H4025,8,0)</f>
        <v>tier - 3</v>
      </c>
      <c r="P1682" t="str">
        <f>VLOOKUP(A1682,'Hospitalisation Details'!A$1:I4025,9,0)</f>
        <v>R1011</v>
      </c>
      <c r="Q1682" s="15">
        <f>VLOOKUP(A1682,'Hospitalisation Details'!A$1:M4025,13,0)</f>
        <v>28</v>
      </c>
    </row>
    <row r="1683" spans="1:17" ht="15" x14ac:dyDescent="0.25">
      <c r="A1683" s="1" t="s">
        <v>689</v>
      </c>
      <c r="B1683" t="str">
        <f>VLOOKUP(A1683,'Customer Names'!A$1:D4018,4,0)</f>
        <v>Leblanc</v>
      </c>
      <c r="C1683">
        <f>VLOOKUP(A1683,'Medical Examinations'!A$1:B4018,2,0)</f>
        <v>19.059999999999999</v>
      </c>
      <c r="D1683">
        <f>VLOOKUP(A1683,'Medical Examinations'!A$1:C4019,3,0)</f>
        <v>7.41</v>
      </c>
      <c r="E1683" s="15" t="str">
        <f>VLOOKUP(A1683,'Medical Examinations'!A$1:D4018,4,0)</f>
        <v>NO</v>
      </c>
      <c r="F1683" s="15" t="str">
        <f>VLOOKUP(A1683,'Medical Examinations'!A$1:E4018,5,0)</f>
        <v>NO</v>
      </c>
      <c r="G1683" s="15" t="str">
        <f>VLOOKUP(A1683,'Medical Examinations'!A$1:F4018,6,0)</f>
        <v>NO</v>
      </c>
      <c r="H1683" s="15">
        <f>VLOOKUP(A1683,'Medical Examinations'!A$1:G4018,7,0)</f>
        <v>0</v>
      </c>
      <c r="I1683" t="str">
        <f>VLOOKUP(A1683,'Medical Examinations'!A$1:H4017,8,0)</f>
        <v>NO</v>
      </c>
      <c r="J1683" t="str">
        <f>VLOOKUP(A1683,'Medical Examinations'!A$1:J4018,10,0)</f>
        <v>Obesity</v>
      </c>
      <c r="K1683" t="str">
        <f>VLOOKUP(A1683,'Medical Examinations'!A$1:K4017,11,0)</f>
        <v>Diabetes</v>
      </c>
      <c r="L1683" t="str">
        <f>VLOOKUP(A1683,'Hospitalisation Details'!A$1:L4025,12,0)</f>
        <v>11-Sep-1978</v>
      </c>
      <c r="M1683">
        <f>VLOOKUP(A1683,'Hospitalisation Details'!A$1:F4026,6,0)</f>
        <v>5612.83</v>
      </c>
      <c r="N1683" s="15" t="str">
        <f>VLOOKUP(A1683,'Hospitalisation Details'!A$1:G4025,7,0)</f>
        <v>tier - 2</v>
      </c>
      <c r="O1683" s="15" t="str">
        <f>VLOOKUP(A1683,'Hospitalisation Details'!A$1:H4026,8,0)</f>
        <v>tier - 3</v>
      </c>
      <c r="P1683" t="str">
        <f>VLOOKUP(A1683,'Hospitalisation Details'!A$1:I4026,9,0)</f>
        <v>R1013</v>
      </c>
      <c r="Q1683" s="15">
        <f>VLOOKUP(A1683,'Hospitalisation Details'!A$1:M4026,13,0)</f>
        <v>44</v>
      </c>
    </row>
    <row r="1684" spans="1:17" ht="15" x14ac:dyDescent="0.25">
      <c r="A1684" s="1" t="s">
        <v>688</v>
      </c>
      <c r="B1684" t="str">
        <f>VLOOKUP(A1684,'Customer Names'!A$1:D4019,4,0)</f>
        <v>Palmer</v>
      </c>
      <c r="C1684">
        <f>VLOOKUP(A1684,'Medical Examinations'!A$1:B4019,2,0)</f>
        <v>33.25</v>
      </c>
      <c r="D1684">
        <f>VLOOKUP(A1684,'Medical Examinations'!A$1:C4020,3,0)</f>
        <v>5.62</v>
      </c>
      <c r="E1684" s="15" t="str">
        <f>VLOOKUP(A1684,'Medical Examinations'!A$1:D4019,4,0)</f>
        <v>Yes</v>
      </c>
      <c r="F1684" s="15" t="str">
        <f>VLOOKUP(A1684,'Medical Examinations'!A$1:E4019,5,0)</f>
        <v>NO</v>
      </c>
      <c r="G1684" s="15" t="str">
        <f>VLOOKUP(A1684,'Medical Examinations'!A$1:F4019,6,0)</f>
        <v>NO</v>
      </c>
      <c r="H1684" s="15">
        <f>VLOOKUP(A1684,'Medical Examinations'!A$1:G4019,7,0)</f>
        <v>1</v>
      </c>
      <c r="I1684" t="str">
        <f>VLOOKUP(A1684,'Medical Examinations'!A$1:H4018,8,0)</f>
        <v>NO</v>
      </c>
      <c r="J1684" t="str">
        <f>VLOOKUP(A1684,'Medical Examinations'!A$1:J4019,10,0)</f>
        <v>NormalWeight</v>
      </c>
      <c r="K1684" t="str">
        <f>VLOOKUP(A1684,'Medical Examinations'!A$1:K4018,11,0)</f>
        <v>Normal</v>
      </c>
      <c r="L1684" t="str">
        <f>VLOOKUP(A1684,'Hospitalisation Details'!A$1:L4026,12,0)</f>
        <v>18-Nov-1988</v>
      </c>
      <c r="M1684">
        <f>VLOOKUP(A1684,'Hospitalisation Details'!A$1:F4027,6,0)</f>
        <v>5594.85</v>
      </c>
      <c r="N1684" s="15" t="str">
        <f>VLOOKUP(A1684,'Hospitalisation Details'!A$1:G4026,7,0)</f>
        <v>tier - 2</v>
      </c>
      <c r="O1684" s="15" t="str">
        <f>VLOOKUP(A1684,'Hospitalisation Details'!A$1:H4027,8,0)</f>
        <v>tier - 3</v>
      </c>
      <c r="P1684" t="str">
        <f>VLOOKUP(A1684,'Hospitalisation Details'!A$1:I4027,9,0)</f>
        <v>R1024</v>
      </c>
      <c r="Q1684" s="15">
        <f>VLOOKUP(A1684,'Hospitalisation Details'!A$1:M4027,13,0)</f>
        <v>34</v>
      </c>
    </row>
    <row r="1685" spans="1:17" ht="15" x14ac:dyDescent="0.25">
      <c r="A1685" s="1" t="s">
        <v>687</v>
      </c>
      <c r="B1685" t="str">
        <f>VLOOKUP(A1685,'Customer Names'!A$1:D4020,4,0)</f>
        <v>Shen</v>
      </c>
      <c r="C1685">
        <f>VLOOKUP(A1685,'Medical Examinations'!A$1:B4020,2,0)</f>
        <v>21.37</v>
      </c>
      <c r="D1685">
        <f>VLOOKUP(A1685,'Medical Examinations'!A$1:C4021,3,0)</f>
        <v>4.54</v>
      </c>
      <c r="E1685" s="15" t="str">
        <f>VLOOKUP(A1685,'Medical Examinations'!A$1:D4020,4,0)</f>
        <v>Yes</v>
      </c>
      <c r="F1685" s="15" t="str">
        <f>VLOOKUP(A1685,'Medical Examinations'!A$1:E4020,5,0)</f>
        <v>NO</v>
      </c>
      <c r="G1685" s="15" t="str">
        <f>VLOOKUP(A1685,'Medical Examinations'!A$1:F4020,6,0)</f>
        <v>Yes</v>
      </c>
      <c r="H1685" s="15">
        <f>VLOOKUP(A1685,'Medical Examinations'!A$1:G4020,7,0)</f>
        <v>1</v>
      </c>
      <c r="I1685" t="str">
        <f>VLOOKUP(A1685,'Medical Examinations'!A$1:H4019,8,0)</f>
        <v>NO</v>
      </c>
      <c r="J1685" t="str">
        <f>VLOOKUP(A1685,'Medical Examinations'!A$1:J4020,10,0)</f>
        <v>Obesity</v>
      </c>
      <c r="K1685" t="str">
        <f>VLOOKUP(A1685,'Medical Examinations'!A$1:K4019,11,0)</f>
        <v>Normal</v>
      </c>
      <c r="L1685" t="str">
        <f>VLOOKUP(A1685,'Hospitalisation Details'!A$1:L4027,12,0)</f>
        <v>3-Oct-1983</v>
      </c>
      <c r="M1685">
        <f>VLOOKUP(A1685,'Hospitalisation Details'!A$1:F4028,6,0)</f>
        <v>5587.59</v>
      </c>
      <c r="N1685" s="15" t="str">
        <f>VLOOKUP(A1685,'Hospitalisation Details'!A$1:G4027,7,0)</f>
        <v>tier - 2</v>
      </c>
      <c r="O1685" s="15" t="str">
        <f>VLOOKUP(A1685,'Hospitalisation Details'!A$1:H4028,8,0)</f>
        <v>tier - 1</v>
      </c>
      <c r="P1685" t="str">
        <f>VLOOKUP(A1685,'Hospitalisation Details'!A$1:I4028,9,0)</f>
        <v>R1013</v>
      </c>
      <c r="Q1685" s="15">
        <f>VLOOKUP(A1685,'Hospitalisation Details'!A$1:M4028,13,0)</f>
        <v>39</v>
      </c>
    </row>
    <row r="1686" spans="1:17" ht="15" x14ac:dyDescent="0.25">
      <c r="A1686" s="1" t="s">
        <v>686</v>
      </c>
      <c r="B1686" t="str">
        <f>VLOOKUP(A1686,'Customer Names'!A$1:D4021,4,0)</f>
        <v>Goldsby</v>
      </c>
      <c r="C1686">
        <f>VLOOKUP(A1686,'Medical Examinations'!A$1:B4021,2,0)</f>
        <v>34.43</v>
      </c>
      <c r="D1686">
        <f>VLOOKUP(A1686,'Medical Examinations'!A$1:C4022,3,0)</f>
        <v>8.6199999999999992</v>
      </c>
      <c r="E1686" s="15" t="str">
        <f>VLOOKUP(A1686,'Medical Examinations'!A$1:D4021,4,0)</f>
        <v>Yes</v>
      </c>
      <c r="F1686" s="15" t="str">
        <f>VLOOKUP(A1686,'Medical Examinations'!A$1:E4021,5,0)</f>
        <v>NO</v>
      </c>
      <c r="G1686" s="15" t="str">
        <f>VLOOKUP(A1686,'Medical Examinations'!A$1:F4021,6,0)</f>
        <v>NO</v>
      </c>
      <c r="H1686" s="15">
        <f>VLOOKUP(A1686,'Medical Examinations'!A$1:G4021,7,0)</f>
        <v>1</v>
      </c>
      <c r="I1686" t="str">
        <f>VLOOKUP(A1686,'Medical Examinations'!A$1:H4020,8,0)</f>
        <v>NO</v>
      </c>
      <c r="J1686" t="str">
        <f>VLOOKUP(A1686,'Medical Examinations'!A$1:J4021,10,0)</f>
        <v>NormalWeight</v>
      </c>
      <c r="K1686" t="str">
        <f>VLOOKUP(A1686,'Medical Examinations'!A$1:K4020,11,0)</f>
        <v>Diabetes</v>
      </c>
      <c r="L1686" t="str">
        <f>VLOOKUP(A1686,'Hospitalisation Details'!A$1:L4028,12,0)</f>
        <v>21-Nov-1986</v>
      </c>
      <c r="M1686">
        <f>VLOOKUP(A1686,'Hospitalisation Details'!A$1:F4029,6,0)</f>
        <v>5584.31</v>
      </c>
      <c r="N1686" s="15" t="str">
        <f>VLOOKUP(A1686,'Hospitalisation Details'!A$1:G4028,7,0)</f>
        <v>tier - 3</v>
      </c>
      <c r="O1686" s="15" t="str">
        <f>VLOOKUP(A1686,'Hospitalisation Details'!A$1:H4029,8,0)</f>
        <v>tier - 1</v>
      </c>
      <c r="P1686" t="str">
        <f>VLOOKUP(A1686,'Hospitalisation Details'!A$1:I4029,9,0)</f>
        <v>R1013</v>
      </c>
      <c r="Q1686" s="15">
        <f>VLOOKUP(A1686,'Hospitalisation Details'!A$1:M4029,13,0)</f>
        <v>36</v>
      </c>
    </row>
    <row r="1687" spans="1:17" ht="15" x14ac:dyDescent="0.25">
      <c r="A1687" s="1" t="s">
        <v>685</v>
      </c>
      <c r="B1687" t="str">
        <f>VLOOKUP(A1687,'Customer Names'!A$1:D4022,4,0)</f>
        <v>Whitney</v>
      </c>
      <c r="C1687">
        <f>VLOOKUP(A1687,'Medical Examinations'!A$1:B4022,2,0)</f>
        <v>20.86</v>
      </c>
      <c r="D1687">
        <f>VLOOKUP(A1687,'Medical Examinations'!A$1:C4023,3,0)</f>
        <v>4.3600000000000003</v>
      </c>
      <c r="E1687" s="15" t="str">
        <f>VLOOKUP(A1687,'Medical Examinations'!A$1:D4022,4,0)</f>
        <v>Yes</v>
      </c>
      <c r="F1687" s="15" t="str">
        <f>VLOOKUP(A1687,'Medical Examinations'!A$1:E4022,5,0)</f>
        <v>NO</v>
      </c>
      <c r="G1687" s="15" t="str">
        <f>VLOOKUP(A1687,'Medical Examinations'!A$1:F4022,6,0)</f>
        <v>NO</v>
      </c>
      <c r="H1687" s="15">
        <f>VLOOKUP(A1687,'Medical Examinations'!A$1:G4022,7,0)</f>
        <v>0</v>
      </c>
      <c r="I1687" t="str">
        <f>VLOOKUP(A1687,'Medical Examinations'!A$1:H4021,8,0)</f>
        <v>NO</v>
      </c>
      <c r="J1687" t="str">
        <f>VLOOKUP(A1687,'Medical Examinations'!A$1:J4022,10,0)</f>
        <v>UnderWeight</v>
      </c>
      <c r="K1687" t="str">
        <f>VLOOKUP(A1687,'Medical Examinations'!A$1:K4021,11,0)</f>
        <v>Normal</v>
      </c>
      <c r="L1687" t="str">
        <f>VLOOKUP(A1687,'Hospitalisation Details'!A$1:L4029,12,0)</f>
        <v>5-Sep-1985</v>
      </c>
      <c r="M1687">
        <f>VLOOKUP(A1687,'Hospitalisation Details'!A$1:F4030,6,0)</f>
        <v>5582.95</v>
      </c>
      <c r="N1687" s="15" t="str">
        <f>VLOOKUP(A1687,'Hospitalisation Details'!A$1:G4029,7,0)</f>
        <v>tier - 2</v>
      </c>
      <c r="O1687" s="15" t="str">
        <f>VLOOKUP(A1687,'Hospitalisation Details'!A$1:H4030,8,0)</f>
        <v>tier - 1</v>
      </c>
      <c r="P1687" t="str">
        <f>VLOOKUP(A1687,'Hospitalisation Details'!A$1:I4030,9,0)</f>
        <v>R1012</v>
      </c>
      <c r="Q1687" s="15">
        <f>VLOOKUP(A1687,'Hospitalisation Details'!A$1:M4030,13,0)</f>
        <v>37</v>
      </c>
    </row>
    <row r="1688" spans="1:17" ht="15" x14ac:dyDescent="0.25">
      <c r="A1688" s="1" t="s">
        <v>684</v>
      </c>
      <c r="B1688" t="str">
        <f>VLOOKUP(A1688,'Customer Names'!A$1:D4023,4,0)</f>
        <v>Mahoney</v>
      </c>
      <c r="C1688">
        <f>VLOOKUP(A1688,'Medical Examinations'!A$1:B4023,2,0)</f>
        <v>18.34</v>
      </c>
      <c r="D1688">
        <f>VLOOKUP(A1688,'Medical Examinations'!A$1:C4024,3,0)</f>
        <v>10.01</v>
      </c>
      <c r="E1688" s="15" t="str">
        <f>VLOOKUP(A1688,'Medical Examinations'!A$1:D4023,4,0)</f>
        <v>NO</v>
      </c>
      <c r="F1688" s="15" t="str">
        <f>VLOOKUP(A1688,'Medical Examinations'!A$1:E4023,5,0)</f>
        <v>NO</v>
      </c>
      <c r="G1688" s="15" t="str">
        <f>VLOOKUP(A1688,'Medical Examinations'!A$1:F4023,6,0)</f>
        <v>NO</v>
      </c>
      <c r="H1688" s="15">
        <f>VLOOKUP(A1688,'Medical Examinations'!A$1:G4023,7,0)</f>
        <v>0</v>
      </c>
      <c r="I1688" t="str">
        <f>VLOOKUP(A1688,'Medical Examinations'!A$1:H4022,8,0)</f>
        <v>NO</v>
      </c>
      <c r="J1688" t="str">
        <f>VLOOKUP(A1688,'Medical Examinations'!A$1:J4023,10,0)</f>
        <v>Obesity</v>
      </c>
      <c r="K1688" t="str">
        <f>VLOOKUP(A1688,'Medical Examinations'!A$1:K4022,11,0)</f>
        <v>Diabetes</v>
      </c>
      <c r="L1688" t="str">
        <f>VLOOKUP(A1688,'Hospitalisation Details'!A$1:L4030,12,0)</f>
        <v>18-Sep-1974</v>
      </c>
      <c r="M1688">
        <f>VLOOKUP(A1688,'Hospitalisation Details'!A$1:F4031,6,0)</f>
        <v>5576.35</v>
      </c>
      <c r="N1688" s="15" t="str">
        <f>VLOOKUP(A1688,'Hospitalisation Details'!A$1:G4030,7,0)</f>
        <v>tier - 2</v>
      </c>
      <c r="O1688" s="15" t="str">
        <f>VLOOKUP(A1688,'Hospitalisation Details'!A$1:H4031,8,0)</f>
        <v>tier - 3</v>
      </c>
      <c r="P1688" t="str">
        <f>VLOOKUP(A1688,'Hospitalisation Details'!A$1:I4031,9,0)</f>
        <v>R1013</v>
      </c>
      <c r="Q1688" s="15">
        <f>VLOOKUP(A1688,'Hospitalisation Details'!A$1:M4031,13,0)</f>
        <v>48</v>
      </c>
    </row>
    <row r="1689" spans="1:17" ht="15" x14ac:dyDescent="0.25">
      <c r="A1689" s="1" t="s">
        <v>683</v>
      </c>
      <c r="B1689" t="str">
        <f>VLOOKUP(A1689,'Customer Names'!A$1:D4024,4,0)</f>
        <v>McCracken</v>
      </c>
      <c r="C1689">
        <f>VLOOKUP(A1689,'Medical Examinations'!A$1:B4024,2,0)</f>
        <v>34.15</v>
      </c>
      <c r="D1689">
        <f>VLOOKUP(A1689,'Medical Examinations'!A$1:C4025,3,0)</f>
        <v>5.42</v>
      </c>
      <c r="E1689" s="15" t="str">
        <f>VLOOKUP(A1689,'Medical Examinations'!A$1:D4024,4,0)</f>
        <v>NO</v>
      </c>
      <c r="F1689" s="15" t="str">
        <f>VLOOKUP(A1689,'Medical Examinations'!A$1:E4024,5,0)</f>
        <v>NO</v>
      </c>
      <c r="G1689" s="15" t="str">
        <f>VLOOKUP(A1689,'Medical Examinations'!A$1:F4024,6,0)</f>
        <v>NO</v>
      </c>
      <c r="H1689" s="15">
        <f>VLOOKUP(A1689,'Medical Examinations'!A$1:G4024,7,0)</f>
        <v>0</v>
      </c>
      <c r="I1689" t="str">
        <f>VLOOKUP(A1689,'Medical Examinations'!A$1:H4023,8,0)</f>
        <v>NO</v>
      </c>
      <c r="J1689" t="str">
        <f>VLOOKUP(A1689,'Medical Examinations'!A$1:J4024,10,0)</f>
        <v>UnderWeight</v>
      </c>
      <c r="K1689" t="str">
        <f>VLOOKUP(A1689,'Medical Examinations'!A$1:K4023,11,0)</f>
        <v>Normal</v>
      </c>
      <c r="L1689" t="str">
        <f>VLOOKUP(A1689,'Hospitalisation Details'!A$1:L4031,12,0)</f>
        <v>22-Sep-1999</v>
      </c>
      <c r="M1689">
        <f>VLOOKUP(A1689,'Hospitalisation Details'!A$1:F4032,6,0)</f>
        <v>5552.61</v>
      </c>
      <c r="N1689" s="15" t="str">
        <f>VLOOKUP(A1689,'Hospitalisation Details'!A$1:G4031,7,0)</f>
        <v>tier - 2</v>
      </c>
      <c r="O1689" s="15" t="str">
        <f>VLOOKUP(A1689,'Hospitalisation Details'!A$1:H4032,8,0)</f>
        <v>tier - 3</v>
      </c>
      <c r="P1689" t="str">
        <f>VLOOKUP(A1689,'Hospitalisation Details'!A$1:I4032,9,0)</f>
        <v>R1026</v>
      </c>
      <c r="Q1689" s="15">
        <f>VLOOKUP(A1689,'Hospitalisation Details'!A$1:M4032,13,0)</f>
        <v>23</v>
      </c>
    </row>
    <row r="1690" spans="1:17" ht="15" x14ac:dyDescent="0.25">
      <c r="A1690" s="1" t="s">
        <v>682</v>
      </c>
      <c r="B1690" t="str">
        <f>VLOOKUP(A1690,'Customer Names'!A$1:D4025,4,0)</f>
        <v>Spewak</v>
      </c>
      <c r="C1690">
        <f>VLOOKUP(A1690,'Medical Examinations'!A$1:B4025,2,0)</f>
        <v>18.350000000000001</v>
      </c>
      <c r="D1690">
        <f>VLOOKUP(A1690,'Medical Examinations'!A$1:C4026,3,0)</f>
        <v>5.12</v>
      </c>
      <c r="E1690" s="15" t="str">
        <f>VLOOKUP(A1690,'Medical Examinations'!A$1:D4025,4,0)</f>
        <v>NO</v>
      </c>
      <c r="F1690" s="15" t="str">
        <f>VLOOKUP(A1690,'Medical Examinations'!A$1:E4025,5,0)</f>
        <v>NO</v>
      </c>
      <c r="G1690" s="15" t="str">
        <f>VLOOKUP(A1690,'Medical Examinations'!A$1:F4025,6,0)</f>
        <v>NO</v>
      </c>
      <c r="H1690" s="15">
        <f>VLOOKUP(A1690,'Medical Examinations'!A$1:G4025,7,0)</f>
        <v>0</v>
      </c>
      <c r="I1690" t="str">
        <f>VLOOKUP(A1690,'Medical Examinations'!A$1:H4024,8,0)</f>
        <v>NO</v>
      </c>
      <c r="J1690" t="str">
        <f>VLOOKUP(A1690,'Medical Examinations'!A$1:J4025,10,0)</f>
        <v>NormalWeight</v>
      </c>
      <c r="K1690" t="str">
        <f>VLOOKUP(A1690,'Medical Examinations'!A$1:K4024,11,0)</f>
        <v>Normal</v>
      </c>
      <c r="L1690" t="str">
        <f>VLOOKUP(A1690,'Hospitalisation Details'!A$1:L4032,12,0)</f>
        <v>7-Dec-1980</v>
      </c>
      <c r="M1690">
        <f>VLOOKUP(A1690,'Hospitalisation Details'!A$1:F4033,6,0)</f>
        <v>5540.35</v>
      </c>
      <c r="N1690" s="15" t="str">
        <f>VLOOKUP(A1690,'Hospitalisation Details'!A$1:G4032,7,0)</f>
        <v>tier - 2</v>
      </c>
      <c r="O1690" s="15" t="str">
        <f>VLOOKUP(A1690,'Hospitalisation Details'!A$1:H4033,8,0)</f>
        <v>tier - 2</v>
      </c>
      <c r="P1690" t="str">
        <f>VLOOKUP(A1690,'Hospitalisation Details'!A$1:I4033,9,0)</f>
        <v>R1012</v>
      </c>
      <c r="Q1690" s="15">
        <f>VLOOKUP(A1690,'Hospitalisation Details'!A$1:M4033,13,0)</f>
        <v>42</v>
      </c>
    </row>
    <row r="1691" spans="1:17" ht="15" x14ac:dyDescent="0.25">
      <c r="A1691" s="1" t="s">
        <v>681</v>
      </c>
      <c r="B1691" t="str">
        <f>VLOOKUP(A1691,'Customer Names'!A$1:D4026,4,0)</f>
        <v>Cottini</v>
      </c>
      <c r="C1691">
        <f>VLOOKUP(A1691,'Medical Examinations'!A$1:B4026,2,0)</f>
        <v>22.13</v>
      </c>
      <c r="D1691">
        <f>VLOOKUP(A1691,'Medical Examinations'!A$1:C4027,3,0)</f>
        <v>9.1999999999999993</v>
      </c>
      <c r="E1691" s="15" t="str">
        <f>VLOOKUP(A1691,'Medical Examinations'!A$1:D4026,4,0)</f>
        <v>Yes</v>
      </c>
      <c r="F1691" s="15" t="str">
        <f>VLOOKUP(A1691,'Medical Examinations'!A$1:E4026,5,0)</f>
        <v>NO</v>
      </c>
      <c r="G1691" s="15" t="str">
        <f>VLOOKUP(A1691,'Medical Examinations'!A$1:F4026,6,0)</f>
        <v>NO</v>
      </c>
      <c r="H1691" s="15">
        <f>VLOOKUP(A1691,'Medical Examinations'!A$1:G4026,7,0)</f>
        <v>0</v>
      </c>
      <c r="I1691" t="str">
        <f>VLOOKUP(A1691,'Medical Examinations'!A$1:H4025,8,0)</f>
        <v>NO</v>
      </c>
      <c r="J1691" t="str">
        <f>VLOOKUP(A1691,'Medical Examinations'!A$1:J4026,10,0)</f>
        <v>NormalWeight</v>
      </c>
      <c r="K1691" t="str">
        <f>VLOOKUP(A1691,'Medical Examinations'!A$1:K4025,11,0)</f>
        <v>Diabetes</v>
      </c>
      <c r="L1691" t="str">
        <f>VLOOKUP(A1691,'Hospitalisation Details'!A$1:L4033,12,0)</f>
        <v>7-Nov-1981</v>
      </c>
      <c r="M1691">
        <f>VLOOKUP(A1691,'Hospitalisation Details'!A$1:F4034,6,0)</f>
        <v>5539.4</v>
      </c>
      <c r="N1691" s="15" t="str">
        <f>VLOOKUP(A1691,'Hospitalisation Details'!A$1:G4033,7,0)</f>
        <v>tier - 2</v>
      </c>
      <c r="O1691" s="15" t="str">
        <f>VLOOKUP(A1691,'Hospitalisation Details'!A$1:H4034,8,0)</f>
        <v>tier - 2</v>
      </c>
      <c r="P1691" t="str">
        <f>VLOOKUP(A1691,'Hospitalisation Details'!A$1:I4034,9,0)</f>
        <v>R1013</v>
      </c>
      <c r="Q1691" s="15">
        <f>VLOOKUP(A1691,'Hospitalisation Details'!A$1:M4034,13,0)</f>
        <v>41</v>
      </c>
    </row>
    <row r="1692" spans="1:17" ht="15" x14ac:dyDescent="0.25">
      <c r="A1692" s="1" t="s">
        <v>680</v>
      </c>
      <c r="B1692" t="str">
        <f>VLOOKUP(A1692,'Customer Names'!A$1:D4027,4,0)</f>
        <v>Findlay</v>
      </c>
      <c r="C1692">
        <f>VLOOKUP(A1692,'Medical Examinations'!A$1:B4027,2,0)</f>
        <v>22.51</v>
      </c>
      <c r="D1692">
        <f>VLOOKUP(A1692,'Medical Examinations'!A$1:C4028,3,0)</f>
        <v>6.08</v>
      </c>
      <c r="E1692" s="15" t="str">
        <f>VLOOKUP(A1692,'Medical Examinations'!A$1:D4027,4,0)</f>
        <v>Yes</v>
      </c>
      <c r="F1692" s="15" t="str">
        <f>VLOOKUP(A1692,'Medical Examinations'!A$1:E4027,5,0)</f>
        <v>NO</v>
      </c>
      <c r="G1692" s="15" t="str">
        <f>VLOOKUP(A1692,'Medical Examinations'!A$1:F4027,6,0)</f>
        <v>NO</v>
      </c>
      <c r="H1692" s="15">
        <f>VLOOKUP(A1692,'Medical Examinations'!A$1:G4027,7,0)</f>
        <v>1</v>
      </c>
      <c r="I1692" t="str">
        <f>VLOOKUP(A1692,'Medical Examinations'!A$1:H4026,8,0)</f>
        <v>NO</v>
      </c>
      <c r="J1692" t="str">
        <f>VLOOKUP(A1692,'Medical Examinations'!A$1:J4027,10,0)</f>
        <v>Obesity</v>
      </c>
      <c r="K1692" t="str">
        <f>VLOOKUP(A1692,'Medical Examinations'!A$1:K4026,11,0)</f>
        <v>Pre-Diabetes</v>
      </c>
      <c r="L1692" t="str">
        <f>VLOOKUP(A1692,'Hospitalisation Details'!A$1:L4034,12,0)</f>
        <v>29-Jul-1988</v>
      </c>
      <c r="M1692">
        <f>VLOOKUP(A1692,'Hospitalisation Details'!A$1:F4035,6,0)</f>
        <v>5503.36</v>
      </c>
      <c r="N1692" s="15" t="str">
        <f>VLOOKUP(A1692,'Hospitalisation Details'!A$1:G4034,7,0)</f>
        <v>tier - 2</v>
      </c>
      <c r="O1692" s="15" t="str">
        <f>VLOOKUP(A1692,'Hospitalisation Details'!A$1:H4035,8,0)</f>
        <v>tier - 2</v>
      </c>
      <c r="P1692" t="str">
        <f>VLOOKUP(A1692,'Hospitalisation Details'!A$1:I4035,9,0)</f>
        <v>R1012</v>
      </c>
      <c r="Q1692" s="15">
        <f>VLOOKUP(A1692,'Hospitalisation Details'!A$1:M4035,13,0)</f>
        <v>34</v>
      </c>
    </row>
    <row r="1693" spans="1:17" ht="15" x14ac:dyDescent="0.25">
      <c r="A1693" s="1" t="s">
        <v>679</v>
      </c>
      <c r="B1693" t="str">
        <f>VLOOKUP(A1693,'Customer Names'!A$1:D4028,4,0)</f>
        <v>Strasburg</v>
      </c>
      <c r="C1693">
        <f>VLOOKUP(A1693,'Medical Examinations'!A$1:B4028,2,0)</f>
        <v>31</v>
      </c>
      <c r="D1693">
        <f>VLOOKUP(A1693,'Medical Examinations'!A$1:C4029,3,0)</f>
        <v>4.7699999999999996</v>
      </c>
      <c r="E1693" s="15" t="str">
        <f>VLOOKUP(A1693,'Medical Examinations'!A$1:D4028,4,0)</f>
        <v>NO</v>
      </c>
      <c r="F1693" s="15" t="str">
        <f>VLOOKUP(A1693,'Medical Examinations'!A$1:E4028,5,0)</f>
        <v>NO</v>
      </c>
      <c r="G1693" s="15" t="str">
        <f>VLOOKUP(A1693,'Medical Examinations'!A$1:F4028,6,0)</f>
        <v>NO</v>
      </c>
      <c r="H1693" s="15">
        <f>VLOOKUP(A1693,'Medical Examinations'!A$1:G4028,7,0)</f>
        <v>1</v>
      </c>
      <c r="I1693" t="str">
        <f>VLOOKUP(A1693,'Medical Examinations'!A$1:H4027,8,0)</f>
        <v>NO</v>
      </c>
      <c r="J1693" t="str">
        <f>VLOOKUP(A1693,'Medical Examinations'!A$1:J4028,10,0)</f>
        <v>Over Weight</v>
      </c>
      <c r="K1693" t="str">
        <f>VLOOKUP(A1693,'Medical Examinations'!A$1:K4027,11,0)</f>
        <v>Normal</v>
      </c>
      <c r="L1693" t="str">
        <f>VLOOKUP(A1693,'Hospitalisation Details'!A$1:L4035,12,0)</f>
        <v>17-Aug-1984</v>
      </c>
      <c r="M1693">
        <f>VLOOKUP(A1693,'Hospitalisation Details'!A$1:F4036,6,0)</f>
        <v>5488.26</v>
      </c>
      <c r="N1693" s="15" t="str">
        <f>VLOOKUP(A1693,'Hospitalisation Details'!A$1:G4035,7,0)</f>
        <v>tier - 2</v>
      </c>
      <c r="O1693" s="15" t="str">
        <f>VLOOKUP(A1693,'Hospitalisation Details'!A$1:H4036,8,0)</f>
        <v>tier - 3</v>
      </c>
      <c r="P1693" t="str">
        <f>VLOOKUP(A1693,'Hospitalisation Details'!A$1:I4036,9,0)</f>
        <v>R1011</v>
      </c>
      <c r="Q1693" s="15">
        <f>VLOOKUP(A1693,'Hospitalisation Details'!A$1:M4036,13,0)</f>
        <v>38</v>
      </c>
    </row>
    <row r="1694" spans="1:17" ht="15" x14ac:dyDescent="0.25">
      <c r="A1694" s="1" t="s">
        <v>678</v>
      </c>
      <c r="B1694" t="str">
        <f>VLOOKUP(A1694,'Customer Names'!A$1:D4029,4,0)</f>
        <v>Adams</v>
      </c>
      <c r="C1694">
        <f>VLOOKUP(A1694,'Medical Examinations'!A$1:B4029,2,0)</f>
        <v>28.27</v>
      </c>
      <c r="D1694">
        <f>VLOOKUP(A1694,'Medical Examinations'!A$1:C4030,3,0)</f>
        <v>4.62</v>
      </c>
      <c r="E1694" s="15" t="str">
        <f>VLOOKUP(A1694,'Medical Examinations'!A$1:D4029,4,0)</f>
        <v>NO</v>
      </c>
      <c r="F1694" s="15" t="str">
        <f>VLOOKUP(A1694,'Medical Examinations'!A$1:E4029,5,0)</f>
        <v>NO</v>
      </c>
      <c r="G1694" s="15" t="str">
        <f>VLOOKUP(A1694,'Medical Examinations'!A$1:F4029,6,0)</f>
        <v>NO</v>
      </c>
      <c r="H1694" s="15">
        <f>VLOOKUP(A1694,'Medical Examinations'!A$1:G4029,7,0)</f>
        <v>1</v>
      </c>
      <c r="I1694" t="str">
        <f>VLOOKUP(A1694,'Medical Examinations'!A$1:H4028,8,0)</f>
        <v>NO</v>
      </c>
      <c r="J1694" t="str">
        <f>VLOOKUP(A1694,'Medical Examinations'!A$1:J4029,10,0)</f>
        <v>Over Weight</v>
      </c>
      <c r="K1694" t="str">
        <f>VLOOKUP(A1694,'Medical Examinations'!A$1:K4028,11,0)</f>
        <v>Normal</v>
      </c>
      <c r="L1694" t="str">
        <f>VLOOKUP(A1694,'Hospitalisation Details'!A$1:L4036,12,0)</f>
        <v>26-Aug-1984</v>
      </c>
      <c r="M1694">
        <f>VLOOKUP(A1694,'Hospitalisation Details'!A$1:F4037,6,0)</f>
        <v>5484.47</v>
      </c>
      <c r="N1694" s="15" t="str">
        <f>VLOOKUP(A1694,'Hospitalisation Details'!A$1:G4036,7,0)</f>
        <v>tier - 2</v>
      </c>
      <c r="O1694" s="15" t="str">
        <f>VLOOKUP(A1694,'Hospitalisation Details'!A$1:H4037,8,0)</f>
        <v>tier - 2</v>
      </c>
      <c r="P1694" t="str">
        <f>VLOOKUP(A1694,'Hospitalisation Details'!A$1:I4037,9,0)</f>
        <v>R1013</v>
      </c>
      <c r="Q1694" s="15">
        <f>VLOOKUP(A1694,'Hospitalisation Details'!A$1:M4037,13,0)</f>
        <v>38</v>
      </c>
    </row>
    <row r="1695" spans="1:17" ht="15" x14ac:dyDescent="0.25">
      <c r="A1695" s="1" t="s">
        <v>677</v>
      </c>
      <c r="B1695" t="str">
        <f>VLOOKUP(A1695,'Customer Names'!A$1:D4030,4,0)</f>
        <v>Deeter</v>
      </c>
      <c r="C1695">
        <f>VLOOKUP(A1695,'Medical Examinations'!A$1:B4030,2,0)</f>
        <v>29.92</v>
      </c>
      <c r="D1695">
        <f>VLOOKUP(A1695,'Medical Examinations'!A$1:C4031,3,0)</f>
        <v>9.07</v>
      </c>
      <c r="E1695" s="15" t="str">
        <f>VLOOKUP(A1695,'Medical Examinations'!A$1:D4030,4,0)</f>
        <v>Yes</v>
      </c>
      <c r="F1695" s="15" t="str">
        <f>VLOOKUP(A1695,'Medical Examinations'!A$1:E4030,5,0)</f>
        <v>NO</v>
      </c>
      <c r="G1695" s="15" t="str">
        <f>VLOOKUP(A1695,'Medical Examinations'!A$1:F4030,6,0)</f>
        <v>NO</v>
      </c>
      <c r="H1695" s="15">
        <f>VLOOKUP(A1695,'Medical Examinations'!A$1:G4030,7,0)</f>
        <v>1</v>
      </c>
      <c r="I1695" t="str">
        <f>VLOOKUP(A1695,'Medical Examinations'!A$1:H4029,8,0)</f>
        <v>NO</v>
      </c>
      <c r="J1695" t="str">
        <f>VLOOKUP(A1695,'Medical Examinations'!A$1:J4030,10,0)</f>
        <v>Over Weight</v>
      </c>
      <c r="K1695" t="str">
        <f>VLOOKUP(A1695,'Medical Examinations'!A$1:K4029,11,0)</f>
        <v>Diabetes</v>
      </c>
      <c r="L1695" t="str">
        <f>VLOOKUP(A1695,'Hospitalisation Details'!A$1:L4037,12,0)</f>
        <v>30-Sep-1986</v>
      </c>
      <c r="M1695">
        <f>VLOOKUP(A1695,'Hospitalisation Details'!A$1:F4038,6,0)</f>
        <v>5478.04</v>
      </c>
      <c r="N1695" s="15" t="str">
        <f>VLOOKUP(A1695,'Hospitalisation Details'!A$1:G4037,7,0)</f>
        <v>tier - 2</v>
      </c>
      <c r="O1695" s="15" t="str">
        <f>VLOOKUP(A1695,'Hospitalisation Details'!A$1:H4038,8,0)</f>
        <v>tier - 3</v>
      </c>
      <c r="P1695" t="str">
        <f>VLOOKUP(A1695,'Hospitalisation Details'!A$1:I4038,9,0)</f>
        <v>R1013</v>
      </c>
      <c r="Q1695" s="15">
        <f>VLOOKUP(A1695,'Hospitalisation Details'!A$1:M4038,13,0)</f>
        <v>36</v>
      </c>
    </row>
    <row r="1696" spans="1:17" ht="15" x14ac:dyDescent="0.25">
      <c r="A1696" s="1" t="s">
        <v>676</v>
      </c>
      <c r="B1696" t="str">
        <f>VLOOKUP(A1696,'Customer Names'!A$1:D4031,4,0)</f>
        <v>Arpin</v>
      </c>
      <c r="C1696">
        <f>VLOOKUP(A1696,'Medical Examinations'!A$1:B4031,2,0)</f>
        <v>25.9</v>
      </c>
      <c r="D1696">
        <f>VLOOKUP(A1696,'Medical Examinations'!A$1:C4032,3,0)</f>
        <v>9.1199999999999992</v>
      </c>
      <c r="E1696" s="15" t="str">
        <f>VLOOKUP(A1696,'Medical Examinations'!A$1:D4031,4,0)</f>
        <v>Yes</v>
      </c>
      <c r="F1696" s="15" t="str">
        <f>VLOOKUP(A1696,'Medical Examinations'!A$1:E4031,5,0)</f>
        <v>NO</v>
      </c>
      <c r="G1696" s="15" t="str">
        <f>VLOOKUP(A1696,'Medical Examinations'!A$1:F4031,6,0)</f>
        <v>NO</v>
      </c>
      <c r="H1696" s="15">
        <f>VLOOKUP(A1696,'Medical Examinations'!A$1:G4031,7,0)</f>
        <v>1</v>
      </c>
      <c r="I1696" t="str">
        <f>VLOOKUP(A1696,'Medical Examinations'!A$1:H4030,8,0)</f>
        <v>NO</v>
      </c>
      <c r="J1696" t="str">
        <f>VLOOKUP(A1696,'Medical Examinations'!A$1:J4031,10,0)</f>
        <v>Over Weight</v>
      </c>
      <c r="K1696" t="str">
        <f>VLOOKUP(A1696,'Medical Examinations'!A$1:K4030,11,0)</f>
        <v>Diabetes</v>
      </c>
      <c r="L1696" t="str">
        <f>VLOOKUP(A1696,'Hospitalisation Details'!A$1:L4038,12,0)</f>
        <v>12-Jul-1986</v>
      </c>
      <c r="M1696">
        <f>VLOOKUP(A1696,'Hospitalisation Details'!A$1:F4039,6,0)</f>
        <v>5472.45</v>
      </c>
      <c r="N1696" s="15" t="str">
        <f>VLOOKUP(A1696,'Hospitalisation Details'!A$1:G4038,7,0)</f>
        <v>tier - 2</v>
      </c>
      <c r="O1696" s="15" t="str">
        <f>VLOOKUP(A1696,'Hospitalisation Details'!A$1:H4039,8,0)</f>
        <v>tier - 3</v>
      </c>
      <c r="P1696" t="str">
        <f>VLOOKUP(A1696,'Hospitalisation Details'!A$1:I4039,9,0)</f>
        <v>R1011</v>
      </c>
      <c r="Q1696" s="15">
        <f>VLOOKUP(A1696,'Hospitalisation Details'!A$1:M4039,13,0)</f>
        <v>36</v>
      </c>
    </row>
    <row r="1697" spans="1:17" ht="15" x14ac:dyDescent="0.25">
      <c r="A1697" s="1" t="s">
        <v>675</v>
      </c>
      <c r="B1697" t="str">
        <f>VLOOKUP(A1697,'Customer Names'!A$1:D4032,4,0)</f>
        <v>Schoeneck</v>
      </c>
      <c r="C1697">
        <f>VLOOKUP(A1697,'Medical Examinations'!A$1:B4032,2,0)</f>
        <v>27.74</v>
      </c>
      <c r="D1697">
        <f>VLOOKUP(A1697,'Medical Examinations'!A$1:C4033,3,0)</f>
        <v>7.32</v>
      </c>
      <c r="E1697" s="15" t="str">
        <f>VLOOKUP(A1697,'Medical Examinations'!A$1:D4032,4,0)</f>
        <v>Yes</v>
      </c>
      <c r="F1697" s="15" t="str">
        <f>VLOOKUP(A1697,'Medical Examinations'!A$1:E4032,5,0)</f>
        <v>NO</v>
      </c>
      <c r="G1697" s="15" t="str">
        <f>VLOOKUP(A1697,'Medical Examinations'!A$1:F4032,6,0)</f>
        <v>NO</v>
      </c>
      <c r="H1697" s="15">
        <f>VLOOKUP(A1697,'Medical Examinations'!A$1:G4032,7,0)</f>
        <v>1</v>
      </c>
      <c r="I1697" t="str">
        <f>VLOOKUP(A1697,'Medical Examinations'!A$1:H4031,8,0)</f>
        <v>NO</v>
      </c>
      <c r="J1697" t="str">
        <f>VLOOKUP(A1697,'Medical Examinations'!A$1:J4032,10,0)</f>
        <v>UnderWeight</v>
      </c>
      <c r="K1697" t="str">
        <f>VLOOKUP(A1697,'Medical Examinations'!A$1:K4031,11,0)</f>
        <v>Diabetes</v>
      </c>
      <c r="L1697" t="str">
        <f>VLOOKUP(A1697,'Hospitalisation Details'!A$1:L4039,12,0)</f>
        <v>2-Dec-1986</v>
      </c>
      <c r="M1697">
        <f>VLOOKUP(A1697,'Hospitalisation Details'!A$1:F4040,6,0)</f>
        <v>5469.01</v>
      </c>
      <c r="N1697" s="15" t="str">
        <f>VLOOKUP(A1697,'Hospitalisation Details'!A$1:G4039,7,0)</f>
        <v>tier - 2</v>
      </c>
      <c r="O1697" s="15" t="str">
        <f>VLOOKUP(A1697,'Hospitalisation Details'!A$1:H4040,8,0)</f>
        <v>tier - 2</v>
      </c>
      <c r="P1697" t="str">
        <f>VLOOKUP(A1697,'Hospitalisation Details'!A$1:I4040,9,0)</f>
        <v>R1024</v>
      </c>
      <c r="Q1697" s="15">
        <f>VLOOKUP(A1697,'Hospitalisation Details'!A$1:M4040,13,0)</f>
        <v>36</v>
      </c>
    </row>
    <row r="1698" spans="1:17" ht="15" x14ac:dyDescent="0.25">
      <c r="A1698" s="1" t="s">
        <v>674</v>
      </c>
      <c r="B1698" t="str">
        <f>VLOOKUP(A1698,'Customer Names'!A$1:D4033,4,0)</f>
        <v>Mueller</v>
      </c>
      <c r="C1698">
        <f>VLOOKUP(A1698,'Medical Examinations'!A$1:B4033,2,0)</f>
        <v>17.260000000000002</v>
      </c>
      <c r="D1698">
        <f>VLOOKUP(A1698,'Medical Examinations'!A$1:C4034,3,0)</f>
        <v>11.73</v>
      </c>
      <c r="E1698" s="15" t="str">
        <f>VLOOKUP(A1698,'Medical Examinations'!A$1:D4033,4,0)</f>
        <v>NO</v>
      </c>
      <c r="F1698" s="15" t="str">
        <f>VLOOKUP(A1698,'Medical Examinations'!A$1:E4033,5,0)</f>
        <v>NO</v>
      </c>
      <c r="G1698" s="15" t="str">
        <f>VLOOKUP(A1698,'Medical Examinations'!A$1:F4033,6,0)</f>
        <v>NO</v>
      </c>
      <c r="H1698" s="15">
        <f>VLOOKUP(A1698,'Medical Examinations'!A$1:G4033,7,0)</f>
        <v>2</v>
      </c>
      <c r="I1698" t="str">
        <f>VLOOKUP(A1698,'Medical Examinations'!A$1:H4032,8,0)</f>
        <v>NO</v>
      </c>
      <c r="J1698" t="str">
        <f>VLOOKUP(A1698,'Medical Examinations'!A$1:J4033,10,0)</f>
        <v>NormalWeight</v>
      </c>
      <c r="K1698" t="str">
        <f>VLOOKUP(A1698,'Medical Examinations'!A$1:K4032,11,0)</f>
        <v>Diabetes</v>
      </c>
      <c r="L1698" t="str">
        <f>VLOOKUP(A1698,'Hospitalisation Details'!A$1:L4040,12,0)</f>
        <v>24-Oct-1973</v>
      </c>
      <c r="M1698">
        <f>VLOOKUP(A1698,'Hospitalisation Details'!A$1:F4041,6,0)</f>
        <v>5466.88</v>
      </c>
      <c r="N1698" s="15" t="str">
        <f>VLOOKUP(A1698,'Hospitalisation Details'!A$1:G4040,7,0)</f>
        <v>tier - 2</v>
      </c>
      <c r="O1698" s="15" t="str">
        <f>VLOOKUP(A1698,'Hospitalisation Details'!A$1:H4041,8,0)</f>
        <v>tier - 2</v>
      </c>
      <c r="P1698" t="str">
        <f>VLOOKUP(A1698,'Hospitalisation Details'!A$1:I4041,9,0)</f>
        <v>R1013</v>
      </c>
      <c r="Q1698" s="15">
        <f>VLOOKUP(A1698,'Hospitalisation Details'!A$1:M4041,13,0)</f>
        <v>49</v>
      </c>
    </row>
    <row r="1699" spans="1:17" ht="15" x14ac:dyDescent="0.25">
      <c r="A1699" s="1" t="s">
        <v>673</v>
      </c>
      <c r="B1699" t="str">
        <f>VLOOKUP(A1699,'Customer Names'!A$1:D4034,4,0)</f>
        <v>Willits</v>
      </c>
      <c r="C1699">
        <f>VLOOKUP(A1699,'Medical Examinations'!A$1:B4034,2,0)</f>
        <v>19.855</v>
      </c>
      <c r="D1699">
        <f>VLOOKUP(A1699,'Medical Examinations'!A$1:C4035,3,0)</f>
        <v>6.64</v>
      </c>
      <c r="E1699" s="15" t="str">
        <f>VLOOKUP(A1699,'Medical Examinations'!A$1:D4034,4,0)</f>
        <v>Yes</v>
      </c>
      <c r="F1699" s="15" t="str">
        <f>VLOOKUP(A1699,'Medical Examinations'!A$1:E4034,5,0)</f>
        <v>NO</v>
      </c>
      <c r="G1699" s="15" t="str">
        <f>VLOOKUP(A1699,'Medical Examinations'!A$1:F4034,6,0)</f>
        <v>NO</v>
      </c>
      <c r="H1699" s="15">
        <f>VLOOKUP(A1699,'Medical Examinations'!A$1:G4034,7,0)</f>
        <v>1</v>
      </c>
      <c r="I1699" t="str">
        <f>VLOOKUP(A1699,'Medical Examinations'!A$1:H4033,8,0)</f>
        <v>NO</v>
      </c>
      <c r="J1699" t="str">
        <f>VLOOKUP(A1699,'Medical Examinations'!A$1:J4034,10,0)</f>
        <v>Obesity</v>
      </c>
      <c r="K1699" t="str">
        <f>VLOOKUP(A1699,'Medical Examinations'!A$1:K4033,11,0)</f>
        <v>Diabetes</v>
      </c>
      <c r="L1699" t="str">
        <f>VLOOKUP(A1699,'Hospitalisation Details'!A$1:L4041,12,0)</f>
        <v>25-Dec-1986</v>
      </c>
      <c r="M1699">
        <f>VLOOKUP(A1699,'Hospitalisation Details'!A$1:F4042,6,0)</f>
        <v>5458.05</v>
      </c>
      <c r="N1699" s="15" t="str">
        <f>VLOOKUP(A1699,'Hospitalisation Details'!A$1:G4041,7,0)</f>
        <v>tier - 2</v>
      </c>
      <c r="O1699" s="15" t="str">
        <f>VLOOKUP(A1699,'Hospitalisation Details'!A$1:H4042,8,0)</f>
        <v>tier - 2</v>
      </c>
      <c r="P1699" t="str">
        <f>VLOOKUP(A1699,'Hospitalisation Details'!A$1:I4042,9,0)</f>
        <v>R1024</v>
      </c>
      <c r="Q1699" s="15">
        <f>VLOOKUP(A1699,'Hospitalisation Details'!A$1:M4042,13,0)</f>
        <v>36</v>
      </c>
    </row>
    <row r="1700" spans="1:17" ht="15" x14ac:dyDescent="0.25">
      <c r="A1700" s="1" t="s">
        <v>672</v>
      </c>
      <c r="B1700" t="str">
        <f>VLOOKUP(A1700,'Customer Names'!A$1:D4035,4,0)</f>
        <v>Syring</v>
      </c>
      <c r="C1700">
        <f>VLOOKUP(A1700,'Medical Examinations'!A$1:B4035,2,0)</f>
        <v>41.69</v>
      </c>
      <c r="D1700">
        <f>VLOOKUP(A1700,'Medical Examinations'!A$1:C4036,3,0)</f>
        <v>5.78</v>
      </c>
      <c r="E1700" s="15" t="str">
        <f>VLOOKUP(A1700,'Medical Examinations'!A$1:D4035,4,0)</f>
        <v>NO</v>
      </c>
      <c r="F1700" s="15" t="str">
        <f>VLOOKUP(A1700,'Medical Examinations'!A$1:E4035,5,0)</f>
        <v>NO</v>
      </c>
      <c r="G1700" s="15" t="str">
        <f>VLOOKUP(A1700,'Medical Examinations'!A$1:F4035,6,0)</f>
        <v>NO</v>
      </c>
      <c r="H1700" s="15">
        <f>VLOOKUP(A1700,'Medical Examinations'!A$1:G4035,7,0)</f>
        <v>0</v>
      </c>
      <c r="I1700" t="str">
        <f>VLOOKUP(A1700,'Medical Examinations'!A$1:H4034,8,0)</f>
        <v>NO</v>
      </c>
      <c r="J1700" t="str">
        <f>VLOOKUP(A1700,'Medical Examinations'!A$1:J4035,10,0)</f>
        <v>UnderWeight</v>
      </c>
      <c r="K1700" t="str">
        <f>VLOOKUP(A1700,'Medical Examinations'!A$1:K4034,11,0)</f>
        <v>Pre-Diabetes</v>
      </c>
      <c r="L1700" t="str">
        <f>VLOOKUP(A1700,'Hospitalisation Details'!A$1:L4042,12,0)</f>
        <v>25-Aug-1982</v>
      </c>
      <c r="M1700">
        <f>VLOOKUP(A1700,'Hospitalisation Details'!A$1:F4043,6,0)</f>
        <v>5438.75</v>
      </c>
      <c r="N1700" s="15" t="str">
        <f>VLOOKUP(A1700,'Hospitalisation Details'!A$1:G4042,7,0)</f>
        <v>tier - 3</v>
      </c>
      <c r="O1700" s="15" t="str">
        <f>VLOOKUP(A1700,'Hospitalisation Details'!A$1:H4043,8,0)</f>
        <v>tier - 2</v>
      </c>
      <c r="P1700" t="str">
        <f>VLOOKUP(A1700,'Hospitalisation Details'!A$1:I4043,9,0)</f>
        <v>R1013</v>
      </c>
      <c r="Q1700" s="15">
        <f>VLOOKUP(A1700,'Hospitalisation Details'!A$1:M4043,13,0)</f>
        <v>40</v>
      </c>
    </row>
    <row r="1701" spans="1:17" ht="15" x14ac:dyDescent="0.25">
      <c r="A1701" s="1" t="s">
        <v>671</v>
      </c>
      <c r="B1701" t="str">
        <f>VLOOKUP(A1701,'Customer Names'!A$1:D4036,4,0)</f>
        <v>Strike</v>
      </c>
      <c r="C1701">
        <f>VLOOKUP(A1701,'Medical Examinations'!A$1:B4036,2,0)</f>
        <v>16.12</v>
      </c>
      <c r="D1701">
        <f>VLOOKUP(A1701,'Medical Examinations'!A$1:C4037,3,0)</f>
        <v>10.45</v>
      </c>
      <c r="E1701" s="15" t="str">
        <f>VLOOKUP(A1701,'Medical Examinations'!A$1:D4036,4,0)</f>
        <v>NO</v>
      </c>
      <c r="F1701" s="15" t="str">
        <f>VLOOKUP(A1701,'Medical Examinations'!A$1:E4036,5,0)</f>
        <v>NO</v>
      </c>
      <c r="G1701" s="15" t="str">
        <f>VLOOKUP(A1701,'Medical Examinations'!A$1:F4036,6,0)</f>
        <v>NO</v>
      </c>
      <c r="H1701" s="15">
        <f>VLOOKUP(A1701,'Medical Examinations'!A$1:G4036,7,0)</f>
        <v>0</v>
      </c>
      <c r="I1701" t="str">
        <f>VLOOKUP(A1701,'Medical Examinations'!A$1:H4035,8,0)</f>
        <v>NO</v>
      </c>
      <c r="J1701" t="str">
        <f>VLOOKUP(A1701,'Medical Examinations'!A$1:J4036,10,0)</f>
        <v>Obesity</v>
      </c>
      <c r="K1701" t="str">
        <f>VLOOKUP(A1701,'Medical Examinations'!A$1:K4035,11,0)</f>
        <v>Diabetes</v>
      </c>
      <c r="L1701" t="str">
        <f>VLOOKUP(A1701,'Hospitalisation Details'!A$1:L4043,12,0)</f>
        <v>8-Jun-1978</v>
      </c>
      <c r="M1701">
        <f>VLOOKUP(A1701,'Hospitalisation Details'!A$1:F4044,6,0)</f>
        <v>5428.98</v>
      </c>
      <c r="N1701" s="15" t="str">
        <f>VLOOKUP(A1701,'Hospitalisation Details'!A$1:G4043,7,0)</f>
        <v>tier - 2</v>
      </c>
      <c r="O1701" s="15" t="str">
        <f>VLOOKUP(A1701,'Hospitalisation Details'!A$1:H4044,8,0)</f>
        <v>tier - 2</v>
      </c>
      <c r="P1701" t="str">
        <f>VLOOKUP(A1701,'Hospitalisation Details'!A$1:I4044,9,0)</f>
        <v>R1012</v>
      </c>
      <c r="Q1701" s="15">
        <f>VLOOKUP(A1701,'Hospitalisation Details'!A$1:M4044,13,0)</f>
        <v>45</v>
      </c>
    </row>
    <row r="1702" spans="1:17" ht="15" x14ac:dyDescent="0.25">
      <c r="A1702" s="1" t="s">
        <v>670</v>
      </c>
      <c r="B1702" t="str">
        <f>VLOOKUP(A1702,'Customer Names'!A$1:D4037,4,0)</f>
        <v>Hennigar</v>
      </c>
      <c r="C1702">
        <f>VLOOKUP(A1702,'Medical Examinations'!A$1:B4037,2,0)</f>
        <v>37.43</v>
      </c>
      <c r="D1702">
        <f>VLOOKUP(A1702,'Medical Examinations'!A$1:C4038,3,0)</f>
        <v>4.5199999999999996</v>
      </c>
      <c r="E1702" s="15" t="str">
        <f>VLOOKUP(A1702,'Medical Examinations'!A$1:D4037,4,0)</f>
        <v>NO</v>
      </c>
      <c r="F1702" s="15" t="str">
        <f>VLOOKUP(A1702,'Medical Examinations'!A$1:E4037,5,0)</f>
        <v>NO</v>
      </c>
      <c r="G1702" s="15" t="str">
        <f>VLOOKUP(A1702,'Medical Examinations'!A$1:F4037,6,0)</f>
        <v>NO</v>
      </c>
      <c r="H1702" s="15">
        <f>VLOOKUP(A1702,'Medical Examinations'!A$1:G4037,7,0)</f>
        <v>1</v>
      </c>
      <c r="I1702" t="str">
        <f>VLOOKUP(A1702,'Medical Examinations'!A$1:H4036,8,0)</f>
        <v>NO</v>
      </c>
      <c r="J1702" t="str">
        <f>VLOOKUP(A1702,'Medical Examinations'!A$1:J4037,10,0)</f>
        <v>Obesity</v>
      </c>
      <c r="K1702" t="str">
        <f>VLOOKUP(A1702,'Medical Examinations'!A$1:K4036,11,0)</f>
        <v>Normal</v>
      </c>
      <c r="L1702" t="str">
        <f>VLOOKUP(A1702,'Hospitalisation Details'!A$1:L4044,12,0)</f>
        <v>17-Sep-1992</v>
      </c>
      <c r="M1702">
        <f>VLOOKUP(A1702,'Hospitalisation Details'!A$1:F4045,6,0)</f>
        <v>5428.73</v>
      </c>
      <c r="N1702" s="15" t="str">
        <f>VLOOKUP(A1702,'Hospitalisation Details'!A$1:G4044,7,0)</f>
        <v>tier - 3</v>
      </c>
      <c r="O1702" s="15" t="str">
        <f>VLOOKUP(A1702,'Hospitalisation Details'!A$1:H4045,8,0)</f>
        <v>tier - 1</v>
      </c>
      <c r="P1702" t="str">
        <f>VLOOKUP(A1702,'Hospitalisation Details'!A$1:I4045,9,0)</f>
        <v>R1017</v>
      </c>
      <c r="Q1702" s="15">
        <f>VLOOKUP(A1702,'Hospitalisation Details'!A$1:M4045,13,0)</f>
        <v>30</v>
      </c>
    </row>
    <row r="1703" spans="1:17" ht="15" x14ac:dyDescent="0.25">
      <c r="A1703" s="1" t="s">
        <v>669</v>
      </c>
      <c r="B1703" t="str">
        <f>VLOOKUP(A1703,'Customer Names'!A$1:D4038,4,0)</f>
        <v>May</v>
      </c>
      <c r="C1703">
        <f>VLOOKUP(A1703,'Medical Examinations'!A$1:B4038,2,0)</f>
        <v>31.065000000000001</v>
      </c>
      <c r="D1703">
        <f>VLOOKUP(A1703,'Medical Examinations'!A$1:C4039,3,0)</f>
        <v>5.71</v>
      </c>
      <c r="E1703" s="15" t="str">
        <f>VLOOKUP(A1703,'Medical Examinations'!A$1:D4038,4,0)</f>
        <v>NO</v>
      </c>
      <c r="F1703" s="15" t="str">
        <f>VLOOKUP(A1703,'Medical Examinations'!A$1:E4038,5,0)</f>
        <v>NO</v>
      </c>
      <c r="G1703" s="15" t="str">
        <f>VLOOKUP(A1703,'Medical Examinations'!A$1:F4038,6,0)</f>
        <v>NO</v>
      </c>
      <c r="H1703" s="15">
        <f>VLOOKUP(A1703,'Medical Examinations'!A$1:G4038,7,0)</f>
        <v>0</v>
      </c>
      <c r="I1703" t="str">
        <f>VLOOKUP(A1703,'Medical Examinations'!A$1:H4037,8,0)</f>
        <v>NO</v>
      </c>
      <c r="J1703" t="str">
        <f>VLOOKUP(A1703,'Medical Examinations'!A$1:J4038,10,0)</f>
        <v>Over Weight</v>
      </c>
      <c r="K1703" t="str">
        <f>VLOOKUP(A1703,'Medical Examinations'!A$1:K4037,11,0)</f>
        <v>Pre-Diabetes</v>
      </c>
      <c r="L1703" t="str">
        <f>VLOOKUP(A1703,'Hospitalisation Details'!A$1:L4045,12,0)</f>
        <v>6-Jul-1991</v>
      </c>
      <c r="M1703">
        <f>VLOOKUP(A1703,'Hospitalisation Details'!A$1:F4046,6,0)</f>
        <v>5425.02</v>
      </c>
      <c r="N1703" s="15" t="str">
        <f>VLOOKUP(A1703,'Hospitalisation Details'!A$1:G4045,7,0)</f>
        <v>tier - 2</v>
      </c>
      <c r="O1703" s="15" t="str">
        <f>VLOOKUP(A1703,'Hospitalisation Details'!A$1:H4046,8,0)</f>
        <v>tier - 1</v>
      </c>
      <c r="P1703" t="str">
        <f>VLOOKUP(A1703,'Hospitalisation Details'!A$1:I4046,9,0)</f>
        <v>R1012</v>
      </c>
      <c r="Q1703" s="15">
        <f>VLOOKUP(A1703,'Hospitalisation Details'!A$1:M4046,13,0)</f>
        <v>31</v>
      </c>
    </row>
    <row r="1704" spans="1:17" ht="15" x14ac:dyDescent="0.25">
      <c r="A1704" s="1" t="s">
        <v>668</v>
      </c>
      <c r="B1704" t="str">
        <f>VLOOKUP(A1704,'Customer Names'!A$1:D4039,4,0)</f>
        <v>Metcalf</v>
      </c>
      <c r="C1704">
        <f>VLOOKUP(A1704,'Medical Examinations'!A$1:B4039,2,0)</f>
        <v>25.08</v>
      </c>
      <c r="D1704">
        <f>VLOOKUP(A1704,'Medical Examinations'!A$1:C4040,3,0)</f>
        <v>4.7699999999999996</v>
      </c>
      <c r="E1704" s="15" t="str">
        <f>VLOOKUP(A1704,'Medical Examinations'!A$1:D4039,4,0)</f>
        <v>NO</v>
      </c>
      <c r="F1704" s="15" t="str">
        <f>VLOOKUP(A1704,'Medical Examinations'!A$1:E4039,5,0)</f>
        <v>NO</v>
      </c>
      <c r="G1704" s="15" t="str">
        <f>VLOOKUP(A1704,'Medical Examinations'!A$1:F4039,6,0)</f>
        <v>NO</v>
      </c>
      <c r="H1704" s="15">
        <f>VLOOKUP(A1704,'Medical Examinations'!A$1:G4039,7,0)</f>
        <v>0</v>
      </c>
      <c r="I1704" t="str">
        <f>VLOOKUP(A1704,'Medical Examinations'!A$1:H4038,8,0)</f>
        <v>NO</v>
      </c>
      <c r="J1704" t="str">
        <f>VLOOKUP(A1704,'Medical Examinations'!A$1:J4039,10,0)</f>
        <v>UnderWeight</v>
      </c>
      <c r="K1704" t="str">
        <f>VLOOKUP(A1704,'Medical Examinations'!A$1:K4038,11,0)</f>
        <v>Normal</v>
      </c>
      <c r="L1704" t="str">
        <f>VLOOKUP(A1704,'Hospitalisation Details'!A$1:L4046,12,0)</f>
        <v>27-Sep-1982</v>
      </c>
      <c r="M1704">
        <f>VLOOKUP(A1704,'Hospitalisation Details'!A$1:F4047,6,0)</f>
        <v>5415.66</v>
      </c>
      <c r="N1704" s="15" t="str">
        <f>VLOOKUP(A1704,'Hospitalisation Details'!A$1:G4046,7,0)</f>
        <v>tier - 2</v>
      </c>
      <c r="O1704" s="15" t="str">
        <f>VLOOKUP(A1704,'Hospitalisation Details'!A$1:H4047,8,0)</f>
        <v>tier - 3</v>
      </c>
      <c r="P1704" t="str">
        <f>VLOOKUP(A1704,'Hospitalisation Details'!A$1:I4047,9,0)</f>
        <v>R1013</v>
      </c>
      <c r="Q1704" s="15">
        <f>VLOOKUP(A1704,'Hospitalisation Details'!A$1:M4047,13,0)</f>
        <v>40</v>
      </c>
    </row>
    <row r="1705" spans="1:17" ht="15" x14ac:dyDescent="0.25">
      <c r="A1705" s="1" t="s">
        <v>667</v>
      </c>
      <c r="B1705" t="str">
        <f>VLOOKUP(A1705,'Customer Names'!A$1:D4040,4,0)</f>
        <v>Tiska</v>
      </c>
      <c r="C1705">
        <f>VLOOKUP(A1705,'Medical Examinations'!A$1:B4040,2,0)</f>
        <v>15.2</v>
      </c>
      <c r="D1705">
        <f>VLOOKUP(A1705,'Medical Examinations'!A$1:C4041,3,0)</f>
        <v>7.81</v>
      </c>
      <c r="E1705" s="15" t="str">
        <f>VLOOKUP(A1705,'Medical Examinations'!A$1:D4040,4,0)</f>
        <v>Yes</v>
      </c>
      <c r="F1705" s="15" t="str">
        <f>VLOOKUP(A1705,'Medical Examinations'!A$1:E4040,5,0)</f>
        <v>NO</v>
      </c>
      <c r="G1705" s="15" t="str">
        <f>VLOOKUP(A1705,'Medical Examinations'!A$1:F4040,6,0)</f>
        <v>NO</v>
      </c>
      <c r="H1705" s="15">
        <f>VLOOKUP(A1705,'Medical Examinations'!A$1:G4040,7,0)</f>
        <v>1</v>
      </c>
      <c r="I1705" t="str">
        <f>VLOOKUP(A1705,'Medical Examinations'!A$1:H4039,8,0)</f>
        <v>NO</v>
      </c>
      <c r="J1705" t="str">
        <f>VLOOKUP(A1705,'Medical Examinations'!A$1:J4040,10,0)</f>
        <v>NormalWeight</v>
      </c>
      <c r="K1705" t="str">
        <f>VLOOKUP(A1705,'Medical Examinations'!A$1:K4039,11,0)</f>
        <v>Diabetes</v>
      </c>
      <c r="L1705" t="str">
        <f>VLOOKUP(A1705,'Hospitalisation Details'!A$1:L4047,12,0)</f>
        <v>27-Sep-1975</v>
      </c>
      <c r="M1705">
        <f>VLOOKUP(A1705,'Hospitalisation Details'!A$1:F4048,6,0)</f>
        <v>5411.99</v>
      </c>
      <c r="N1705" s="15" t="str">
        <f>VLOOKUP(A1705,'Hospitalisation Details'!A$1:G4047,7,0)</f>
        <v>tier - 2</v>
      </c>
      <c r="O1705" s="15" t="str">
        <f>VLOOKUP(A1705,'Hospitalisation Details'!A$1:H4048,8,0)</f>
        <v>tier - 3</v>
      </c>
      <c r="P1705" t="str">
        <f>VLOOKUP(A1705,'Hospitalisation Details'!A$1:I4048,9,0)</f>
        <v>R1012</v>
      </c>
      <c r="Q1705" s="15">
        <f>VLOOKUP(A1705,'Hospitalisation Details'!A$1:M4048,13,0)</f>
        <v>47</v>
      </c>
    </row>
    <row r="1706" spans="1:17" ht="15" x14ac:dyDescent="0.25">
      <c r="A1706" s="1" t="s">
        <v>666</v>
      </c>
      <c r="B1706" t="str">
        <f>VLOOKUP(A1706,'Customer Names'!A$1:D4041,4,0)</f>
        <v>McDonough</v>
      </c>
      <c r="C1706">
        <f>VLOOKUP(A1706,'Medical Examinations'!A$1:B4041,2,0)</f>
        <v>22.34</v>
      </c>
      <c r="D1706">
        <f>VLOOKUP(A1706,'Medical Examinations'!A$1:C4042,3,0)</f>
        <v>5.19</v>
      </c>
      <c r="E1706" s="15" t="str">
        <f>VLOOKUP(A1706,'Medical Examinations'!A$1:D4041,4,0)</f>
        <v>Yes</v>
      </c>
      <c r="F1706" s="15" t="str">
        <f>VLOOKUP(A1706,'Medical Examinations'!A$1:E4041,5,0)</f>
        <v>NO</v>
      </c>
      <c r="G1706" s="15" t="str">
        <f>VLOOKUP(A1706,'Medical Examinations'!A$1:F4041,6,0)</f>
        <v>NO</v>
      </c>
      <c r="H1706" s="15">
        <f>VLOOKUP(A1706,'Medical Examinations'!A$1:G4041,7,0)</f>
        <v>0</v>
      </c>
      <c r="I1706" t="str">
        <f>VLOOKUP(A1706,'Medical Examinations'!A$1:H4040,8,0)</f>
        <v>NO</v>
      </c>
      <c r="J1706" t="str">
        <f>VLOOKUP(A1706,'Medical Examinations'!A$1:J4041,10,0)</f>
        <v>Obesity</v>
      </c>
      <c r="K1706" t="str">
        <f>VLOOKUP(A1706,'Medical Examinations'!A$1:K4040,11,0)</f>
        <v>Normal</v>
      </c>
      <c r="L1706" t="str">
        <f>VLOOKUP(A1706,'Hospitalisation Details'!A$1:L4048,12,0)</f>
        <v>23-Dec-1985</v>
      </c>
      <c r="M1706">
        <f>VLOOKUP(A1706,'Hospitalisation Details'!A$1:F4049,6,0)</f>
        <v>5402.89</v>
      </c>
      <c r="N1706" s="15" t="str">
        <f>VLOOKUP(A1706,'Hospitalisation Details'!A$1:G4048,7,0)</f>
        <v>tier - 2</v>
      </c>
      <c r="O1706" s="15" t="str">
        <f>VLOOKUP(A1706,'Hospitalisation Details'!A$1:H4049,8,0)</f>
        <v>tier - 1</v>
      </c>
      <c r="P1706" t="str">
        <f>VLOOKUP(A1706,'Hospitalisation Details'!A$1:I4049,9,0)</f>
        <v>R1013</v>
      </c>
      <c r="Q1706" s="15">
        <f>VLOOKUP(A1706,'Hospitalisation Details'!A$1:M4049,13,0)</f>
        <v>37</v>
      </c>
    </row>
    <row r="1707" spans="1:17" ht="15" x14ac:dyDescent="0.25">
      <c r="A1707" s="1" t="s">
        <v>665</v>
      </c>
      <c r="B1707" t="str">
        <f>VLOOKUP(A1707,'Customer Names'!A$1:D4042,4,0)</f>
        <v>Fairley</v>
      </c>
      <c r="C1707">
        <f>VLOOKUP(A1707,'Medical Examinations'!A$1:B4042,2,0)</f>
        <v>40.15</v>
      </c>
      <c r="D1707">
        <f>VLOOKUP(A1707,'Medical Examinations'!A$1:C4043,3,0)</f>
        <v>5.93</v>
      </c>
      <c r="E1707" s="15" t="str">
        <f>VLOOKUP(A1707,'Medical Examinations'!A$1:D4042,4,0)</f>
        <v>NO</v>
      </c>
      <c r="F1707" s="15" t="str">
        <f>VLOOKUP(A1707,'Medical Examinations'!A$1:E4042,5,0)</f>
        <v>NO</v>
      </c>
      <c r="G1707" s="15" t="str">
        <f>VLOOKUP(A1707,'Medical Examinations'!A$1:F4042,6,0)</f>
        <v>NO</v>
      </c>
      <c r="H1707" s="15">
        <f>VLOOKUP(A1707,'Medical Examinations'!A$1:G4042,7,0)</f>
        <v>1</v>
      </c>
      <c r="I1707" t="str">
        <f>VLOOKUP(A1707,'Medical Examinations'!A$1:H4041,8,0)</f>
        <v>NO</v>
      </c>
      <c r="J1707" t="str">
        <f>VLOOKUP(A1707,'Medical Examinations'!A$1:J4042,10,0)</f>
        <v>Obesity</v>
      </c>
      <c r="K1707" t="str">
        <f>VLOOKUP(A1707,'Medical Examinations'!A$1:K4041,11,0)</f>
        <v>Pre-Diabetes</v>
      </c>
      <c r="L1707" t="str">
        <f>VLOOKUP(A1707,'Hospitalisation Details'!A$1:L4049,12,0)</f>
        <v>1-Aug-1984</v>
      </c>
      <c r="M1707">
        <f>VLOOKUP(A1707,'Hospitalisation Details'!A$1:F4050,6,0)</f>
        <v>5400.98</v>
      </c>
      <c r="N1707" s="15" t="str">
        <f>VLOOKUP(A1707,'Hospitalisation Details'!A$1:G4049,7,0)</f>
        <v>tier - 2</v>
      </c>
      <c r="O1707" s="15" t="str">
        <f>VLOOKUP(A1707,'Hospitalisation Details'!A$1:H4050,8,0)</f>
        <v>tier - 2</v>
      </c>
      <c r="P1707" t="str">
        <f>VLOOKUP(A1707,'Hospitalisation Details'!A$1:I4050,9,0)</f>
        <v>R1013</v>
      </c>
      <c r="Q1707" s="15">
        <f>VLOOKUP(A1707,'Hospitalisation Details'!A$1:M4050,13,0)</f>
        <v>38</v>
      </c>
    </row>
    <row r="1708" spans="1:17" ht="15" x14ac:dyDescent="0.25">
      <c r="A1708" s="1" t="s">
        <v>664</v>
      </c>
      <c r="B1708" t="str">
        <f>VLOOKUP(A1708,'Customer Names'!A$1:D4043,4,0)</f>
        <v>Barnett</v>
      </c>
      <c r="C1708">
        <f>VLOOKUP(A1708,'Medical Examinations'!A$1:B4043,2,0)</f>
        <v>37.729999999999997</v>
      </c>
      <c r="D1708">
        <f>VLOOKUP(A1708,'Medical Examinations'!A$1:C4044,3,0)</f>
        <v>6.29</v>
      </c>
      <c r="E1708" s="15" t="str">
        <f>VLOOKUP(A1708,'Medical Examinations'!A$1:D4043,4,0)</f>
        <v>NO</v>
      </c>
      <c r="F1708" s="15" t="str">
        <f>VLOOKUP(A1708,'Medical Examinations'!A$1:E4043,5,0)</f>
        <v>NO</v>
      </c>
      <c r="G1708" s="15" t="str">
        <f>VLOOKUP(A1708,'Medical Examinations'!A$1:F4043,6,0)</f>
        <v>NO</v>
      </c>
      <c r="H1708" s="15">
        <f>VLOOKUP(A1708,'Medical Examinations'!A$1:G4043,7,0)</f>
        <v>1</v>
      </c>
      <c r="I1708" t="str">
        <f>VLOOKUP(A1708,'Medical Examinations'!A$1:H4042,8,0)</f>
        <v>NO</v>
      </c>
      <c r="J1708" t="str">
        <f>VLOOKUP(A1708,'Medical Examinations'!A$1:J4043,10,0)</f>
        <v>Over Weight</v>
      </c>
      <c r="K1708" t="str">
        <f>VLOOKUP(A1708,'Medical Examinations'!A$1:K4042,11,0)</f>
        <v>Pre-Diabetes</v>
      </c>
      <c r="L1708" t="str">
        <f>VLOOKUP(A1708,'Hospitalisation Details'!A$1:L4050,12,0)</f>
        <v>3-Sep-1984</v>
      </c>
      <c r="M1708">
        <f>VLOOKUP(A1708,'Hospitalisation Details'!A$1:F4051,6,0)</f>
        <v>5397.62</v>
      </c>
      <c r="N1708" s="15" t="str">
        <f>VLOOKUP(A1708,'Hospitalisation Details'!A$1:G4050,7,0)</f>
        <v>tier - 2</v>
      </c>
      <c r="O1708" s="15" t="str">
        <f>VLOOKUP(A1708,'Hospitalisation Details'!A$1:H4051,8,0)</f>
        <v>tier - 2</v>
      </c>
      <c r="P1708" t="str">
        <f>VLOOKUP(A1708,'Hospitalisation Details'!A$1:I4051,9,0)</f>
        <v>R1013</v>
      </c>
      <c r="Q1708" s="15">
        <f>VLOOKUP(A1708,'Hospitalisation Details'!A$1:M4051,13,0)</f>
        <v>38</v>
      </c>
    </row>
    <row r="1709" spans="1:17" ht="15" x14ac:dyDescent="0.25">
      <c r="A1709" s="1" t="s">
        <v>663</v>
      </c>
      <c r="B1709" t="str">
        <f>VLOOKUP(A1709,'Customer Names'!A$1:D4044,4,0)</f>
        <v>Piasta</v>
      </c>
      <c r="C1709">
        <f>VLOOKUP(A1709,'Medical Examinations'!A$1:B4044,2,0)</f>
        <v>25.35</v>
      </c>
      <c r="D1709">
        <f>VLOOKUP(A1709,'Medical Examinations'!A$1:C4045,3,0)</f>
        <v>4.9000000000000004</v>
      </c>
      <c r="E1709" s="15" t="str">
        <f>VLOOKUP(A1709,'Medical Examinations'!A$1:D4044,4,0)</f>
        <v>NO</v>
      </c>
      <c r="F1709" s="15" t="str">
        <f>VLOOKUP(A1709,'Medical Examinations'!A$1:E4044,5,0)</f>
        <v>NO</v>
      </c>
      <c r="G1709" s="15" t="str">
        <f>VLOOKUP(A1709,'Medical Examinations'!A$1:F4044,6,0)</f>
        <v>NO</v>
      </c>
      <c r="H1709" s="15">
        <f>VLOOKUP(A1709,'Medical Examinations'!A$1:G4044,7,0)</f>
        <v>0</v>
      </c>
      <c r="I1709" t="str">
        <f>VLOOKUP(A1709,'Medical Examinations'!A$1:H4043,8,0)</f>
        <v>NO</v>
      </c>
      <c r="J1709" t="str">
        <f>VLOOKUP(A1709,'Medical Examinations'!A$1:J4044,10,0)</f>
        <v>Over Weight</v>
      </c>
      <c r="K1709" t="str">
        <f>VLOOKUP(A1709,'Medical Examinations'!A$1:K4043,11,0)</f>
        <v>Normal</v>
      </c>
      <c r="L1709" t="str">
        <f>VLOOKUP(A1709,'Hospitalisation Details'!A$1:L4051,12,0)</f>
        <v>6-Nov-1989</v>
      </c>
      <c r="M1709">
        <f>VLOOKUP(A1709,'Hospitalisation Details'!A$1:F4052,6,0)</f>
        <v>5396.44</v>
      </c>
      <c r="N1709" s="15" t="str">
        <f>VLOOKUP(A1709,'Hospitalisation Details'!A$1:G4051,7,0)</f>
        <v>tier - 2</v>
      </c>
      <c r="O1709" s="15" t="str">
        <f>VLOOKUP(A1709,'Hospitalisation Details'!A$1:H4052,8,0)</f>
        <v>tier - 3</v>
      </c>
      <c r="P1709" t="str">
        <f>VLOOKUP(A1709,'Hospitalisation Details'!A$1:I4052,9,0)</f>
        <v>R1013</v>
      </c>
      <c r="Q1709" s="15">
        <f>VLOOKUP(A1709,'Hospitalisation Details'!A$1:M4052,13,0)</f>
        <v>33</v>
      </c>
    </row>
    <row r="1710" spans="1:17" ht="15" x14ac:dyDescent="0.25">
      <c r="A1710" s="1" t="s">
        <v>662</v>
      </c>
      <c r="B1710" t="str">
        <f>VLOOKUP(A1710,'Customer Names'!A$1:D4045,4,0)</f>
        <v>Mueller</v>
      </c>
      <c r="C1710">
        <f>VLOOKUP(A1710,'Medical Examinations'!A$1:B4045,2,0)</f>
        <v>26.41</v>
      </c>
      <c r="D1710">
        <f>VLOOKUP(A1710,'Medical Examinations'!A$1:C4046,3,0)</f>
        <v>5.07</v>
      </c>
      <c r="E1710" s="15" t="str">
        <f>VLOOKUP(A1710,'Medical Examinations'!A$1:D4045,4,0)</f>
        <v>Yes</v>
      </c>
      <c r="F1710" s="15" t="str">
        <f>VLOOKUP(A1710,'Medical Examinations'!A$1:E4045,5,0)</f>
        <v>NO</v>
      </c>
      <c r="G1710" s="15" t="str">
        <f>VLOOKUP(A1710,'Medical Examinations'!A$1:F4045,6,0)</f>
        <v>NO</v>
      </c>
      <c r="H1710" s="15">
        <f>VLOOKUP(A1710,'Medical Examinations'!A$1:G4045,7,0)</f>
        <v>1</v>
      </c>
      <c r="I1710" t="str">
        <f>VLOOKUP(A1710,'Medical Examinations'!A$1:H4044,8,0)</f>
        <v>NO</v>
      </c>
      <c r="J1710" t="str">
        <f>VLOOKUP(A1710,'Medical Examinations'!A$1:J4045,10,0)</f>
        <v>Over Weight</v>
      </c>
      <c r="K1710" t="str">
        <f>VLOOKUP(A1710,'Medical Examinations'!A$1:K4044,11,0)</f>
        <v>Normal</v>
      </c>
      <c r="L1710" t="str">
        <f>VLOOKUP(A1710,'Hospitalisation Details'!A$1:L4052,12,0)</f>
        <v>8-Aug-1988</v>
      </c>
      <c r="M1710">
        <f>VLOOKUP(A1710,'Hospitalisation Details'!A$1:F4053,6,0)</f>
        <v>5385.34</v>
      </c>
      <c r="N1710" s="15" t="str">
        <f>VLOOKUP(A1710,'Hospitalisation Details'!A$1:G4052,7,0)</f>
        <v>tier - 2</v>
      </c>
      <c r="O1710" s="15" t="str">
        <f>VLOOKUP(A1710,'Hospitalisation Details'!A$1:H4053,8,0)</f>
        <v>tier - 3</v>
      </c>
      <c r="P1710" t="str">
        <f>VLOOKUP(A1710,'Hospitalisation Details'!A$1:I4053,9,0)</f>
        <v>R1012</v>
      </c>
      <c r="Q1710" s="15">
        <f>VLOOKUP(A1710,'Hospitalisation Details'!A$1:M4053,13,0)</f>
        <v>34</v>
      </c>
    </row>
    <row r="1711" spans="1:17" ht="15" x14ac:dyDescent="0.25">
      <c r="A1711" s="1" t="s">
        <v>661</v>
      </c>
      <c r="B1711" t="str">
        <f>VLOOKUP(A1711,'Customer Names'!A$1:D4046,4,0)</f>
        <v>Olsen</v>
      </c>
      <c r="C1711">
        <f>VLOOKUP(A1711,'Medical Examinations'!A$1:B4046,2,0)</f>
        <v>27.6</v>
      </c>
      <c r="D1711">
        <f>VLOOKUP(A1711,'Medical Examinations'!A$1:C4047,3,0)</f>
        <v>5.33</v>
      </c>
      <c r="E1711" s="15" t="str">
        <f>VLOOKUP(A1711,'Medical Examinations'!A$1:D4046,4,0)</f>
        <v>NO</v>
      </c>
      <c r="F1711" s="15" t="str">
        <f>VLOOKUP(A1711,'Medical Examinations'!A$1:E4046,5,0)</f>
        <v>NO</v>
      </c>
      <c r="G1711" s="15" t="str">
        <f>VLOOKUP(A1711,'Medical Examinations'!A$1:F4046,6,0)</f>
        <v>NO</v>
      </c>
      <c r="H1711" s="15">
        <f>VLOOKUP(A1711,'Medical Examinations'!A$1:G4046,7,0)</f>
        <v>1</v>
      </c>
      <c r="I1711" t="str">
        <f>VLOOKUP(A1711,'Medical Examinations'!A$1:H4045,8,0)</f>
        <v>NO</v>
      </c>
      <c r="J1711" t="str">
        <f>VLOOKUP(A1711,'Medical Examinations'!A$1:J4046,10,0)</f>
        <v>Obesity</v>
      </c>
      <c r="K1711" t="str">
        <f>VLOOKUP(A1711,'Medical Examinations'!A$1:K4045,11,0)</f>
        <v>Normal</v>
      </c>
      <c r="L1711" t="str">
        <f>VLOOKUP(A1711,'Hospitalisation Details'!A$1:L4053,12,0)</f>
        <v>1-Jun-1984</v>
      </c>
      <c r="M1711">
        <f>VLOOKUP(A1711,'Hospitalisation Details'!A$1:F4054,6,0)</f>
        <v>5383.54</v>
      </c>
      <c r="N1711" s="15" t="str">
        <f>VLOOKUP(A1711,'Hospitalisation Details'!A$1:G4053,7,0)</f>
        <v>tier - 2</v>
      </c>
      <c r="O1711" s="15" t="str">
        <f>VLOOKUP(A1711,'Hospitalisation Details'!A$1:H4054,8,0)</f>
        <v>tier - 3</v>
      </c>
      <c r="P1711" t="str">
        <f>VLOOKUP(A1711,'Hospitalisation Details'!A$1:I4054,9,0)</f>
        <v>R1011</v>
      </c>
      <c r="Q1711" s="15">
        <f>VLOOKUP(A1711,'Hospitalisation Details'!A$1:M4054,13,0)</f>
        <v>39</v>
      </c>
    </row>
    <row r="1712" spans="1:17" ht="15" x14ac:dyDescent="0.25">
      <c r="A1712" s="1" t="s">
        <v>660</v>
      </c>
      <c r="B1712" t="str">
        <f>VLOOKUP(A1712,'Customer Names'!A$1:D4047,4,0)</f>
        <v>De Jesus</v>
      </c>
      <c r="C1712">
        <f>VLOOKUP(A1712,'Medical Examinations'!A$1:B4047,2,0)</f>
        <v>33.82</v>
      </c>
      <c r="D1712">
        <f>VLOOKUP(A1712,'Medical Examinations'!A$1:C4048,3,0)</f>
        <v>8.93</v>
      </c>
      <c r="E1712" s="15" t="str">
        <f>VLOOKUP(A1712,'Medical Examinations'!A$1:D4047,4,0)</f>
        <v>Yes</v>
      </c>
      <c r="F1712" s="15" t="str">
        <f>VLOOKUP(A1712,'Medical Examinations'!A$1:E4047,5,0)</f>
        <v>NO</v>
      </c>
      <c r="G1712" s="15" t="str">
        <f>VLOOKUP(A1712,'Medical Examinations'!A$1:F4047,6,0)</f>
        <v>NO</v>
      </c>
      <c r="H1712" s="15">
        <f>VLOOKUP(A1712,'Medical Examinations'!A$1:G4047,7,0)</f>
        <v>1</v>
      </c>
      <c r="I1712" t="str">
        <f>VLOOKUP(A1712,'Medical Examinations'!A$1:H4046,8,0)</f>
        <v>NO</v>
      </c>
      <c r="J1712" t="str">
        <f>VLOOKUP(A1712,'Medical Examinations'!A$1:J4047,10,0)</f>
        <v>Obesity</v>
      </c>
      <c r="K1712" t="str">
        <f>VLOOKUP(A1712,'Medical Examinations'!A$1:K4046,11,0)</f>
        <v>Diabetes</v>
      </c>
      <c r="L1712" t="str">
        <f>VLOOKUP(A1712,'Hospitalisation Details'!A$1:L4054,12,0)</f>
        <v>22-Jul-1986</v>
      </c>
      <c r="M1712">
        <f>VLOOKUP(A1712,'Hospitalisation Details'!A$1:F4055,6,0)</f>
        <v>5377.46</v>
      </c>
      <c r="N1712" s="15" t="str">
        <f>VLOOKUP(A1712,'Hospitalisation Details'!A$1:G4054,7,0)</f>
        <v>tier - 2</v>
      </c>
      <c r="O1712" s="15" t="str">
        <f>VLOOKUP(A1712,'Hospitalisation Details'!A$1:H4055,8,0)</f>
        <v>tier - 3</v>
      </c>
      <c r="P1712" t="str">
        <f>VLOOKUP(A1712,'Hospitalisation Details'!A$1:I4055,9,0)</f>
        <v>R1012</v>
      </c>
      <c r="Q1712" s="15">
        <f>VLOOKUP(A1712,'Hospitalisation Details'!A$1:M4055,13,0)</f>
        <v>36</v>
      </c>
    </row>
    <row r="1713" spans="1:17" ht="15" x14ac:dyDescent="0.25">
      <c r="A1713" s="1" t="s">
        <v>659</v>
      </c>
      <c r="B1713" t="str">
        <f>VLOOKUP(A1713,'Customer Names'!A$1:D4048,4,0)</f>
        <v>Bartus</v>
      </c>
      <c r="C1713">
        <f>VLOOKUP(A1713,'Medical Examinations'!A$1:B4048,2,0)</f>
        <v>32.9</v>
      </c>
      <c r="D1713">
        <f>VLOOKUP(A1713,'Medical Examinations'!A$1:C4049,3,0)</f>
        <v>4.3499999999999996</v>
      </c>
      <c r="E1713" s="15" t="str">
        <f>VLOOKUP(A1713,'Medical Examinations'!A$1:D4048,4,0)</f>
        <v>NO</v>
      </c>
      <c r="F1713" s="15" t="str">
        <f>VLOOKUP(A1713,'Medical Examinations'!A$1:E4048,5,0)</f>
        <v>NO</v>
      </c>
      <c r="G1713" s="15" t="str">
        <f>VLOOKUP(A1713,'Medical Examinations'!A$1:F4048,6,0)</f>
        <v>NO</v>
      </c>
      <c r="H1713" s="15">
        <f>VLOOKUP(A1713,'Medical Examinations'!A$1:G4048,7,0)</f>
        <v>0</v>
      </c>
      <c r="I1713" t="str">
        <f>VLOOKUP(A1713,'Medical Examinations'!A$1:H4047,8,0)</f>
        <v>NO</v>
      </c>
      <c r="J1713" t="str">
        <f>VLOOKUP(A1713,'Medical Examinations'!A$1:J4048,10,0)</f>
        <v>Obesity</v>
      </c>
      <c r="K1713" t="str">
        <f>VLOOKUP(A1713,'Medical Examinations'!A$1:K4047,11,0)</f>
        <v>Normal</v>
      </c>
      <c r="L1713" t="str">
        <f>VLOOKUP(A1713,'Hospitalisation Details'!A$1:L4055,12,0)</f>
        <v>18-Nov-1989</v>
      </c>
      <c r="M1713">
        <f>VLOOKUP(A1713,'Hospitalisation Details'!A$1:F4056,6,0)</f>
        <v>5375.04</v>
      </c>
      <c r="N1713" s="15" t="str">
        <f>VLOOKUP(A1713,'Hospitalisation Details'!A$1:G4055,7,0)</f>
        <v>tier - 2</v>
      </c>
      <c r="O1713" s="15" t="str">
        <f>VLOOKUP(A1713,'Hospitalisation Details'!A$1:H4056,8,0)</f>
        <v>tier - 1</v>
      </c>
      <c r="P1713" t="str">
        <f>VLOOKUP(A1713,'Hospitalisation Details'!A$1:I4056,9,0)</f>
        <v>R1011</v>
      </c>
      <c r="Q1713" s="15">
        <f>VLOOKUP(A1713,'Hospitalisation Details'!A$1:M4056,13,0)</f>
        <v>33</v>
      </c>
    </row>
    <row r="1714" spans="1:17" ht="15" x14ac:dyDescent="0.25">
      <c r="A1714" s="1" t="s">
        <v>658</v>
      </c>
      <c r="B1714" t="str">
        <f>VLOOKUP(A1714,'Customer Names'!A$1:D4049,4,0)</f>
        <v>Stevens</v>
      </c>
      <c r="C1714">
        <f>VLOOKUP(A1714,'Medical Examinations'!A$1:B4049,2,0)</f>
        <v>30.875</v>
      </c>
      <c r="D1714">
        <f>VLOOKUP(A1714,'Medical Examinations'!A$1:C4050,3,0)</f>
        <v>9.5399999999999991</v>
      </c>
      <c r="E1714" s="15" t="str">
        <f>VLOOKUP(A1714,'Medical Examinations'!A$1:D4049,4,0)</f>
        <v>Yes</v>
      </c>
      <c r="F1714" s="15" t="str">
        <f>VLOOKUP(A1714,'Medical Examinations'!A$1:E4049,5,0)</f>
        <v>NO</v>
      </c>
      <c r="G1714" s="15" t="str">
        <f>VLOOKUP(A1714,'Medical Examinations'!A$1:F4049,6,0)</f>
        <v>NO</v>
      </c>
      <c r="H1714" s="15">
        <f>VLOOKUP(A1714,'Medical Examinations'!A$1:G4049,7,0)</f>
        <v>1</v>
      </c>
      <c r="I1714" t="str">
        <f>VLOOKUP(A1714,'Medical Examinations'!A$1:H4048,8,0)</f>
        <v>NO</v>
      </c>
      <c r="J1714" t="str">
        <f>VLOOKUP(A1714,'Medical Examinations'!A$1:J4049,10,0)</f>
        <v>Obesity</v>
      </c>
      <c r="K1714" t="str">
        <f>VLOOKUP(A1714,'Medical Examinations'!A$1:K4048,11,0)</f>
        <v>Diabetes</v>
      </c>
      <c r="L1714" t="str">
        <f>VLOOKUP(A1714,'Hospitalisation Details'!A$1:L4056,12,0)</f>
        <v>1-Jun-1986</v>
      </c>
      <c r="M1714">
        <f>VLOOKUP(A1714,'Hospitalisation Details'!A$1:F4057,6,0)</f>
        <v>5373.36</v>
      </c>
      <c r="N1714" s="15" t="str">
        <f>VLOOKUP(A1714,'Hospitalisation Details'!A$1:G4056,7,0)</f>
        <v>tier - 2</v>
      </c>
      <c r="O1714" s="15" t="str">
        <f>VLOOKUP(A1714,'Hospitalisation Details'!A$1:H4057,8,0)</f>
        <v>tier - 2</v>
      </c>
      <c r="P1714" t="str">
        <f>VLOOKUP(A1714,'Hospitalisation Details'!A$1:I4057,9,0)</f>
        <v>R1012</v>
      </c>
      <c r="Q1714" s="15">
        <f>VLOOKUP(A1714,'Hospitalisation Details'!A$1:M4057,13,0)</f>
        <v>37</v>
      </c>
    </row>
    <row r="1715" spans="1:17" ht="15" x14ac:dyDescent="0.25">
      <c r="A1715" s="1" t="s">
        <v>657</v>
      </c>
      <c r="B1715" t="str">
        <f>VLOOKUP(A1715,'Customer Names'!A$1:D4050,4,0)</f>
        <v>Rich</v>
      </c>
      <c r="C1715">
        <f>VLOOKUP(A1715,'Medical Examinations'!A$1:B4050,2,0)</f>
        <v>32.64</v>
      </c>
      <c r="D1715">
        <f>VLOOKUP(A1715,'Medical Examinations'!A$1:C4051,3,0)</f>
        <v>5.91</v>
      </c>
      <c r="E1715" s="15" t="str">
        <f>VLOOKUP(A1715,'Medical Examinations'!A$1:D4050,4,0)</f>
        <v>NO</v>
      </c>
      <c r="F1715" s="15" t="str">
        <f>VLOOKUP(A1715,'Medical Examinations'!A$1:E4050,5,0)</f>
        <v>NO</v>
      </c>
      <c r="G1715" s="15" t="str">
        <f>VLOOKUP(A1715,'Medical Examinations'!A$1:F4050,6,0)</f>
        <v>NO</v>
      </c>
      <c r="H1715" s="15">
        <f>VLOOKUP(A1715,'Medical Examinations'!A$1:G4050,7,0)</f>
        <v>0</v>
      </c>
      <c r="I1715" t="str">
        <f>VLOOKUP(A1715,'Medical Examinations'!A$1:H4049,8,0)</f>
        <v>NO</v>
      </c>
      <c r="J1715" t="str">
        <f>VLOOKUP(A1715,'Medical Examinations'!A$1:J4050,10,0)</f>
        <v>NormalWeight</v>
      </c>
      <c r="K1715" t="str">
        <f>VLOOKUP(A1715,'Medical Examinations'!A$1:K4049,11,0)</f>
        <v>Pre-Diabetes</v>
      </c>
      <c r="L1715" t="str">
        <f>VLOOKUP(A1715,'Hospitalisation Details'!A$1:L4057,12,0)</f>
        <v>7-Dec-1994</v>
      </c>
      <c r="M1715">
        <f>VLOOKUP(A1715,'Hospitalisation Details'!A$1:F4058,6,0)</f>
        <v>5364.66</v>
      </c>
      <c r="N1715" s="15" t="str">
        <f>VLOOKUP(A1715,'Hospitalisation Details'!A$1:G4057,7,0)</f>
        <v>tier - 2</v>
      </c>
      <c r="O1715" s="15" t="str">
        <f>VLOOKUP(A1715,'Hospitalisation Details'!A$1:H4058,8,0)</f>
        <v>tier - 1</v>
      </c>
      <c r="P1715" t="str">
        <f>VLOOKUP(A1715,'Hospitalisation Details'!A$1:I4058,9,0)</f>
        <v>R1011</v>
      </c>
      <c r="Q1715" s="15">
        <f>VLOOKUP(A1715,'Hospitalisation Details'!A$1:M4058,13,0)</f>
        <v>28</v>
      </c>
    </row>
    <row r="1716" spans="1:17" ht="15" x14ac:dyDescent="0.25">
      <c r="A1716" s="1" t="s">
        <v>656</v>
      </c>
      <c r="B1716" t="str">
        <f>VLOOKUP(A1716,'Customer Names'!A$1:D4051,4,0)</f>
        <v>Fayter</v>
      </c>
      <c r="C1716">
        <f>VLOOKUP(A1716,'Medical Examinations'!A$1:B4051,2,0)</f>
        <v>22.135000000000002</v>
      </c>
      <c r="D1716">
        <f>VLOOKUP(A1716,'Medical Examinations'!A$1:C4052,3,0)</f>
        <v>5.0999999999999996</v>
      </c>
      <c r="E1716" s="15" t="str">
        <f>VLOOKUP(A1716,'Medical Examinations'!A$1:D4051,4,0)</f>
        <v>NO</v>
      </c>
      <c r="F1716" s="15" t="str">
        <f>VLOOKUP(A1716,'Medical Examinations'!A$1:E4051,5,0)</f>
        <v>NO</v>
      </c>
      <c r="G1716" s="15" t="str">
        <f>VLOOKUP(A1716,'Medical Examinations'!A$1:F4051,6,0)</f>
        <v>NO</v>
      </c>
      <c r="H1716" s="15">
        <f>VLOOKUP(A1716,'Medical Examinations'!A$1:G4051,7,0)</f>
        <v>0</v>
      </c>
      <c r="I1716" t="str">
        <f>VLOOKUP(A1716,'Medical Examinations'!A$1:H4050,8,0)</f>
        <v>NO</v>
      </c>
      <c r="J1716" t="str">
        <f>VLOOKUP(A1716,'Medical Examinations'!A$1:J4051,10,0)</f>
        <v>UnderWeight</v>
      </c>
      <c r="K1716" t="str">
        <f>VLOOKUP(A1716,'Medical Examinations'!A$1:K4050,11,0)</f>
        <v>Normal</v>
      </c>
      <c r="L1716" t="str">
        <f>VLOOKUP(A1716,'Hospitalisation Details'!A$1:L4058,12,0)</f>
        <v>7-Nov-1989</v>
      </c>
      <c r="M1716">
        <f>VLOOKUP(A1716,'Hospitalisation Details'!A$1:F4059,6,0)</f>
        <v>5354.07</v>
      </c>
      <c r="N1716" s="15" t="str">
        <f>VLOOKUP(A1716,'Hospitalisation Details'!A$1:G4058,7,0)</f>
        <v>tier - 2</v>
      </c>
      <c r="O1716" s="15" t="str">
        <f>VLOOKUP(A1716,'Hospitalisation Details'!A$1:H4059,8,0)</f>
        <v>tier - 3</v>
      </c>
      <c r="P1716" t="str">
        <f>VLOOKUP(A1716,'Hospitalisation Details'!A$1:I4059,9,0)</f>
        <v>R1024</v>
      </c>
      <c r="Q1716" s="15">
        <f>VLOOKUP(A1716,'Hospitalisation Details'!A$1:M4059,13,0)</f>
        <v>33</v>
      </c>
    </row>
    <row r="1717" spans="1:17" ht="15" x14ac:dyDescent="0.25">
      <c r="A1717" s="1" t="s">
        <v>655</v>
      </c>
      <c r="B1717" t="str">
        <f>VLOOKUP(A1717,'Customer Names'!A$1:D4052,4,0)</f>
        <v>Parise</v>
      </c>
      <c r="C1717">
        <f>VLOOKUP(A1717,'Medical Examinations'!A$1:B4052,2,0)</f>
        <v>16.53</v>
      </c>
      <c r="D1717">
        <f>VLOOKUP(A1717,'Medical Examinations'!A$1:C4053,3,0)</f>
        <v>5.08</v>
      </c>
      <c r="E1717" s="15" t="str">
        <f>VLOOKUP(A1717,'Medical Examinations'!A$1:D4052,4,0)</f>
        <v>NO</v>
      </c>
      <c r="F1717" s="15" t="str">
        <f>VLOOKUP(A1717,'Medical Examinations'!A$1:E4052,5,0)</f>
        <v>NO</v>
      </c>
      <c r="G1717" s="15" t="str">
        <f>VLOOKUP(A1717,'Medical Examinations'!A$1:F4052,6,0)</f>
        <v>NO</v>
      </c>
      <c r="H1717" s="15">
        <f>VLOOKUP(A1717,'Medical Examinations'!A$1:G4052,7,0)</f>
        <v>2</v>
      </c>
      <c r="I1717" t="str">
        <f>VLOOKUP(A1717,'Medical Examinations'!A$1:H4051,8,0)</f>
        <v>NO</v>
      </c>
      <c r="J1717" t="str">
        <f>VLOOKUP(A1717,'Medical Examinations'!A$1:J4052,10,0)</f>
        <v>Obesity</v>
      </c>
      <c r="K1717" t="str">
        <f>VLOOKUP(A1717,'Medical Examinations'!A$1:K4051,11,0)</f>
        <v>Normal</v>
      </c>
      <c r="L1717" t="str">
        <f>VLOOKUP(A1717,'Hospitalisation Details'!A$1:L4059,12,0)</f>
        <v>15-Dec-1972</v>
      </c>
      <c r="M1717">
        <f>VLOOKUP(A1717,'Hospitalisation Details'!A$1:F4060,6,0)</f>
        <v>5344.81</v>
      </c>
      <c r="N1717" s="15" t="str">
        <f>VLOOKUP(A1717,'Hospitalisation Details'!A$1:G4059,7,0)</f>
        <v>tier - 2</v>
      </c>
      <c r="O1717" s="15" t="str">
        <f>VLOOKUP(A1717,'Hospitalisation Details'!A$1:H4060,8,0)</f>
        <v>tier - 3</v>
      </c>
      <c r="P1717" t="str">
        <f>VLOOKUP(A1717,'Hospitalisation Details'!A$1:I4060,9,0)</f>
        <v>R1013</v>
      </c>
      <c r="Q1717" s="15">
        <f>VLOOKUP(A1717,'Hospitalisation Details'!A$1:M4060,13,0)</f>
        <v>50</v>
      </c>
    </row>
    <row r="1718" spans="1:17" ht="15" x14ac:dyDescent="0.25">
      <c r="A1718" s="1" t="s">
        <v>654</v>
      </c>
      <c r="B1718" t="str">
        <f>VLOOKUP(A1718,'Customer Names'!A$1:D4053,4,0)</f>
        <v>Andrew</v>
      </c>
      <c r="C1718">
        <f>VLOOKUP(A1718,'Medical Examinations'!A$1:B4053,2,0)</f>
        <v>32.774999999999999</v>
      </c>
      <c r="D1718">
        <f>VLOOKUP(A1718,'Medical Examinations'!A$1:C4054,3,0)</f>
        <v>4.75</v>
      </c>
      <c r="E1718" s="15" t="str">
        <f>VLOOKUP(A1718,'Medical Examinations'!A$1:D4053,4,0)</f>
        <v>NO</v>
      </c>
      <c r="F1718" s="15" t="str">
        <f>VLOOKUP(A1718,'Medical Examinations'!A$1:E4053,5,0)</f>
        <v>NO</v>
      </c>
      <c r="G1718" s="15" t="str">
        <f>VLOOKUP(A1718,'Medical Examinations'!A$1:F4053,6,0)</f>
        <v>NO</v>
      </c>
      <c r="H1718" s="15">
        <f>VLOOKUP(A1718,'Medical Examinations'!A$1:G4053,7,0)</f>
        <v>0</v>
      </c>
      <c r="I1718" t="str">
        <f>VLOOKUP(A1718,'Medical Examinations'!A$1:H4052,8,0)</f>
        <v>NO</v>
      </c>
      <c r="J1718" t="str">
        <f>VLOOKUP(A1718,'Medical Examinations'!A$1:J4053,10,0)</f>
        <v>Obesity</v>
      </c>
      <c r="K1718" t="str">
        <f>VLOOKUP(A1718,'Medical Examinations'!A$1:K4052,11,0)</f>
        <v>Normal</v>
      </c>
      <c r="L1718" t="str">
        <f>VLOOKUP(A1718,'Hospitalisation Details'!A$1:L4060,12,0)</f>
        <v>28-Aug-1991</v>
      </c>
      <c r="M1718">
        <f>VLOOKUP(A1718,'Hospitalisation Details'!A$1:F4061,6,0)</f>
        <v>5327.4</v>
      </c>
      <c r="N1718" s="15" t="str">
        <f>VLOOKUP(A1718,'Hospitalisation Details'!A$1:G4060,7,0)</f>
        <v>tier - 2</v>
      </c>
      <c r="O1718" s="15" t="str">
        <f>VLOOKUP(A1718,'Hospitalisation Details'!A$1:H4061,8,0)</f>
        <v>tier - 1</v>
      </c>
      <c r="P1718" t="str">
        <f>VLOOKUP(A1718,'Hospitalisation Details'!A$1:I4061,9,0)</f>
        <v>R1012</v>
      </c>
      <c r="Q1718" s="15">
        <f>VLOOKUP(A1718,'Hospitalisation Details'!A$1:M4061,13,0)</f>
        <v>31</v>
      </c>
    </row>
    <row r="1719" spans="1:17" ht="15" x14ac:dyDescent="0.25">
      <c r="A1719" s="1" t="s">
        <v>653</v>
      </c>
      <c r="B1719" t="str">
        <f>VLOOKUP(A1719,'Customer Names'!A$1:D4054,4,0)</f>
        <v>Gryniewicz</v>
      </c>
      <c r="C1719">
        <f>VLOOKUP(A1719,'Medical Examinations'!A$1:B4054,2,0)</f>
        <v>30.9</v>
      </c>
      <c r="D1719">
        <f>VLOOKUP(A1719,'Medical Examinations'!A$1:C4055,3,0)</f>
        <v>6.05</v>
      </c>
      <c r="E1719" s="15" t="str">
        <f>VLOOKUP(A1719,'Medical Examinations'!A$1:D4054,4,0)</f>
        <v>NO</v>
      </c>
      <c r="F1719" s="15" t="str">
        <f>VLOOKUP(A1719,'Medical Examinations'!A$1:E4054,5,0)</f>
        <v>NO</v>
      </c>
      <c r="G1719" s="15" t="str">
        <f>VLOOKUP(A1719,'Medical Examinations'!A$1:F4054,6,0)</f>
        <v>NO</v>
      </c>
      <c r="H1719" s="15">
        <f>VLOOKUP(A1719,'Medical Examinations'!A$1:G4054,7,0)</f>
        <v>1</v>
      </c>
      <c r="I1719" t="str">
        <f>VLOOKUP(A1719,'Medical Examinations'!A$1:H4053,8,0)</f>
        <v>NO</v>
      </c>
      <c r="J1719" t="str">
        <f>VLOOKUP(A1719,'Medical Examinations'!A$1:J4054,10,0)</f>
        <v>UnderWeight</v>
      </c>
      <c r="K1719" t="str">
        <f>VLOOKUP(A1719,'Medical Examinations'!A$1:K4053,11,0)</f>
        <v>Pre-Diabetes</v>
      </c>
      <c r="L1719" t="str">
        <f>VLOOKUP(A1719,'Hospitalisation Details'!A$1:L4061,12,0)</f>
        <v>18-Jun-1992</v>
      </c>
      <c r="M1719">
        <f>VLOOKUP(A1719,'Hospitalisation Details'!A$1:F4062,6,0)</f>
        <v>5325.65</v>
      </c>
      <c r="N1719" s="15" t="str">
        <f>VLOOKUP(A1719,'Hospitalisation Details'!A$1:G4061,7,0)</f>
        <v>tier - 2</v>
      </c>
      <c r="O1719" s="15" t="str">
        <f>VLOOKUP(A1719,'Hospitalisation Details'!A$1:H4062,8,0)</f>
        <v>tier - 1</v>
      </c>
      <c r="P1719" t="str">
        <f>VLOOKUP(A1719,'Hospitalisation Details'!A$1:I4062,9,0)</f>
        <v>R1011</v>
      </c>
      <c r="Q1719" s="15">
        <f>VLOOKUP(A1719,'Hospitalisation Details'!A$1:M4062,13,0)</f>
        <v>30</v>
      </c>
    </row>
    <row r="1720" spans="1:17" ht="15" x14ac:dyDescent="0.25">
      <c r="A1720" s="1" t="s">
        <v>652</v>
      </c>
      <c r="B1720" t="str">
        <f>VLOOKUP(A1720,'Customer Names'!A$1:D4055,4,0)</f>
        <v>Panora</v>
      </c>
      <c r="C1720">
        <f>VLOOKUP(A1720,'Medical Examinations'!A$1:B4055,2,0)</f>
        <v>15.58</v>
      </c>
      <c r="D1720">
        <f>VLOOKUP(A1720,'Medical Examinations'!A$1:C4056,3,0)</f>
        <v>11.56</v>
      </c>
      <c r="E1720" s="15" t="str">
        <f>VLOOKUP(A1720,'Medical Examinations'!A$1:D4055,4,0)</f>
        <v>NO</v>
      </c>
      <c r="F1720" s="15" t="str">
        <f>VLOOKUP(A1720,'Medical Examinations'!A$1:E4055,5,0)</f>
        <v>NO</v>
      </c>
      <c r="G1720" s="15" t="str">
        <f>VLOOKUP(A1720,'Medical Examinations'!A$1:F4055,6,0)</f>
        <v>NO</v>
      </c>
      <c r="H1720" s="15">
        <f>VLOOKUP(A1720,'Medical Examinations'!A$1:G4055,7,0)</f>
        <v>0</v>
      </c>
      <c r="I1720" t="str">
        <f>VLOOKUP(A1720,'Medical Examinations'!A$1:H4054,8,0)</f>
        <v>NO</v>
      </c>
      <c r="J1720" t="str">
        <f>VLOOKUP(A1720,'Medical Examinations'!A$1:J4055,10,0)</f>
        <v>Over Weight</v>
      </c>
      <c r="K1720" t="str">
        <f>VLOOKUP(A1720,'Medical Examinations'!A$1:K4054,11,0)</f>
        <v>Diabetes</v>
      </c>
      <c r="L1720" t="str">
        <f>VLOOKUP(A1720,'Hospitalisation Details'!A$1:L4062,12,0)</f>
        <v>2-Sep-1974</v>
      </c>
      <c r="M1720">
        <f>VLOOKUP(A1720,'Hospitalisation Details'!A$1:F4063,6,0)</f>
        <v>5322.24</v>
      </c>
      <c r="N1720" s="15" t="str">
        <f>VLOOKUP(A1720,'Hospitalisation Details'!A$1:G4062,7,0)</f>
        <v>tier - 2</v>
      </c>
      <c r="O1720" s="15" t="str">
        <f>VLOOKUP(A1720,'Hospitalisation Details'!A$1:H4063,8,0)</f>
        <v>tier - 1</v>
      </c>
      <c r="P1720" t="str">
        <f>VLOOKUP(A1720,'Hospitalisation Details'!A$1:I4063,9,0)</f>
        <v>R1012</v>
      </c>
      <c r="Q1720" s="15">
        <f>VLOOKUP(A1720,'Hospitalisation Details'!A$1:M4063,13,0)</f>
        <v>48</v>
      </c>
    </row>
    <row r="1721" spans="1:17" ht="15" x14ac:dyDescent="0.25">
      <c r="A1721" s="1" t="s">
        <v>651</v>
      </c>
      <c r="B1721" t="str">
        <f>VLOOKUP(A1721,'Customer Names'!A$1:D4056,4,0)</f>
        <v>Woodward</v>
      </c>
      <c r="C1721">
        <f>VLOOKUP(A1721,'Medical Examinations'!A$1:B4056,2,0)</f>
        <v>26.315000000000001</v>
      </c>
      <c r="D1721">
        <f>VLOOKUP(A1721,'Medical Examinations'!A$1:C4057,3,0)</f>
        <v>5.76</v>
      </c>
      <c r="E1721" s="15" t="str">
        <f>VLOOKUP(A1721,'Medical Examinations'!A$1:D4056,4,0)</f>
        <v>NO</v>
      </c>
      <c r="F1721" s="15" t="str">
        <f>VLOOKUP(A1721,'Medical Examinations'!A$1:E4056,5,0)</f>
        <v>NO</v>
      </c>
      <c r="G1721" s="15" t="str">
        <f>VLOOKUP(A1721,'Medical Examinations'!A$1:F4056,6,0)</f>
        <v>NO</v>
      </c>
      <c r="H1721" s="15">
        <f>VLOOKUP(A1721,'Medical Examinations'!A$1:G4056,7,0)</f>
        <v>0</v>
      </c>
      <c r="I1721" t="str">
        <f>VLOOKUP(A1721,'Medical Examinations'!A$1:H4055,8,0)</f>
        <v>NO</v>
      </c>
      <c r="J1721" t="str">
        <f>VLOOKUP(A1721,'Medical Examinations'!A$1:J4056,10,0)</f>
        <v>Obesity</v>
      </c>
      <c r="K1721" t="str">
        <f>VLOOKUP(A1721,'Medical Examinations'!A$1:K4055,11,0)</f>
        <v>Pre-Diabetes</v>
      </c>
      <c r="L1721" t="str">
        <f>VLOOKUP(A1721,'Hospitalisation Details'!A$1:L4063,12,0)</f>
        <v>13-Nov-1994</v>
      </c>
      <c r="M1721">
        <f>VLOOKUP(A1721,'Hospitalisation Details'!A$1:F4064,6,0)</f>
        <v>5312.17</v>
      </c>
      <c r="N1721" s="15" t="str">
        <f>VLOOKUP(A1721,'Hospitalisation Details'!A$1:G4063,7,0)</f>
        <v>tier - 2</v>
      </c>
      <c r="O1721" s="15" t="str">
        <f>VLOOKUP(A1721,'Hospitalisation Details'!A$1:H4064,8,0)</f>
        <v>tier - 2</v>
      </c>
      <c r="P1721" t="str">
        <f>VLOOKUP(A1721,'Hospitalisation Details'!A$1:I4064,9,0)</f>
        <v>R1012</v>
      </c>
      <c r="Q1721" s="15">
        <f>VLOOKUP(A1721,'Hospitalisation Details'!A$1:M4064,13,0)</f>
        <v>28</v>
      </c>
    </row>
    <row r="1722" spans="1:17" ht="15" x14ac:dyDescent="0.25">
      <c r="A1722" s="1" t="s">
        <v>650</v>
      </c>
      <c r="B1722" t="str">
        <f>VLOOKUP(A1722,'Customer Names'!A$1:D4057,4,0)</f>
        <v>Lambe</v>
      </c>
      <c r="C1722">
        <f>VLOOKUP(A1722,'Medical Examinations'!A$1:B4057,2,0)</f>
        <v>35.61</v>
      </c>
      <c r="D1722">
        <f>VLOOKUP(A1722,'Medical Examinations'!A$1:C4058,3,0)</f>
        <v>5.65</v>
      </c>
      <c r="E1722" s="15" t="str">
        <f>VLOOKUP(A1722,'Medical Examinations'!A$1:D4057,4,0)</f>
        <v>NO</v>
      </c>
      <c r="F1722" s="15" t="str">
        <f>VLOOKUP(A1722,'Medical Examinations'!A$1:E4057,5,0)</f>
        <v>Yes</v>
      </c>
      <c r="G1722" s="15" t="str">
        <f>VLOOKUP(A1722,'Medical Examinations'!A$1:F4057,6,0)</f>
        <v>NO</v>
      </c>
      <c r="H1722" s="15">
        <f>VLOOKUP(A1722,'Medical Examinations'!A$1:G4057,7,0)</f>
        <v>1</v>
      </c>
      <c r="I1722" t="str">
        <f>VLOOKUP(A1722,'Medical Examinations'!A$1:H4056,8,0)</f>
        <v>NO</v>
      </c>
      <c r="J1722" t="str">
        <f>VLOOKUP(A1722,'Medical Examinations'!A$1:J4057,10,0)</f>
        <v>Obesity</v>
      </c>
      <c r="K1722" t="str">
        <f>VLOOKUP(A1722,'Medical Examinations'!A$1:K4056,11,0)</f>
        <v>Normal</v>
      </c>
      <c r="L1722" t="str">
        <f>VLOOKUP(A1722,'Hospitalisation Details'!A$1:L4064,12,0)</f>
        <v>9-Sep-2000</v>
      </c>
      <c r="M1722">
        <f>VLOOKUP(A1722,'Hospitalisation Details'!A$1:F4065,6,0)</f>
        <v>5306.7</v>
      </c>
      <c r="N1722" s="15" t="str">
        <f>VLOOKUP(A1722,'Hospitalisation Details'!A$1:G4064,7,0)</f>
        <v>tier - 2</v>
      </c>
      <c r="O1722" s="15" t="str">
        <f>VLOOKUP(A1722,'Hospitalisation Details'!A$1:H4065,8,0)</f>
        <v>tier - 3</v>
      </c>
      <c r="P1722" t="str">
        <f>VLOOKUP(A1722,'Hospitalisation Details'!A$1:I4065,9,0)</f>
        <v>R1012</v>
      </c>
      <c r="Q1722" s="15">
        <f>VLOOKUP(A1722,'Hospitalisation Details'!A$1:M4065,13,0)</f>
        <v>22</v>
      </c>
    </row>
    <row r="1723" spans="1:17" ht="15" x14ac:dyDescent="0.25">
      <c r="A1723" s="1" t="s">
        <v>649</v>
      </c>
      <c r="B1723" t="str">
        <f>VLOOKUP(A1723,'Customer Names'!A$1:D4058,4,0)</f>
        <v>Casto</v>
      </c>
      <c r="C1723">
        <f>VLOOKUP(A1723,'Medical Examinations'!A$1:B4058,2,0)</f>
        <v>37.56</v>
      </c>
      <c r="D1723">
        <f>VLOOKUP(A1723,'Medical Examinations'!A$1:C4059,3,0)</f>
        <v>5.88</v>
      </c>
      <c r="E1723" s="15" t="str">
        <f>VLOOKUP(A1723,'Medical Examinations'!A$1:D4058,4,0)</f>
        <v>NO</v>
      </c>
      <c r="F1723" s="15" t="str">
        <f>VLOOKUP(A1723,'Medical Examinations'!A$1:E4058,5,0)</f>
        <v>Yes</v>
      </c>
      <c r="G1723" s="15" t="str">
        <f>VLOOKUP(A1723,'Medical Examinations'!A$1:F4058,6,0)</f>
        <v>NO</v>
      </c>
      <c r="H1723" s="15">
        <f>VLOOKUP(A1723,'Medical Examinations'!A$1:G4058,7,0)</f>
        <v>1</v>
      </c>
      <c r="I1723" t="str">
        <f>VLOOKUP(A1723,'Medical Examinations'!A$1:H4057,8,0)</f>
        <v>NO</v>
      </c>
      <c r="J1723" t="str">
        <f>VLOOKUP(A1723,'Medical Examinations'!A$1:J4058,10,0)</f>
        <v>UnderWeight</v>
      </c>
      <c r="K1723" t="str">
        <f>VLOOKUP(A1723,'Medical Examinations'!A$1:K4057,11,0)</f>
        <v>Pre-Diabetes</v>
      </c>
      <c r="L1723" t="str">
        <f>VLOOKUP(A1723,'Hospitalisation Details'!A$1:L4065,12,0)</f>
        <v>22-Aug-2004</v>
      </c>
      <c r="M1723">
        <f>VLOOKUP(A1723,'Hospitalisation Details'!A$1:F4066,6,0)</f>
        <v>5293.67</v>
      </c>
      <c r="N1723" s="15" t="str">
        <f>VLOOKUP(A1723,'Hospitalisation Details'!A$1:G4065,7,0)</f>
        <v>tier - 2</v>
      </c>
      <c r="O1723" s="15" t="str">
        <f>VLOOKUP(A1723,'Hospitalisation Details'!A$1:H4066,8,0)</f>
        <v>tier - 2</v>
      </c>
      <c r="P1723" t="str">
        <f>VLOOKUP(A1723,'Hospitalisation Details'!A$1:I4066,9,0)</f>
        <v>R1022</v>
      </c>
      <c r="Q1723" s="15">
        <f>VLOOKUP(A1723,'Hospitalisation Details'!A$1:M4066,13,0)</f>
        <v>18</v>
      </c>
    </row>
    <row r="1724" spans="1:17" ht="15" x14ac:dyDescent="0.25">
      <c r="A1724" s="1" t="s">
        <v>648</v>
      </c>
      <c r="B1724" t="str">
        <f>VLOOKUP(A1724,'Customer Names'!A$1:D4059,4,0)</f>
        <v>Martelli</v>
      </c>
      <c r="C1724">
        <f>VLOOKUP(A1724,'Medical Examinations'!A$1:B4059,2,0)</f>
        <v>15.49</v>
      </c>
      <c r="D1724">
        <f>VLOOKUP(A1724,'Medical Examinations'!A$1:C4060,3,0)</f>
        <v>9.6</v>
      </c>
      <c r="E1724" s="15" t="str">
        <f>VLOOKUP(A1724,'Medical Examinations'!A$1:D4059,4,0)</f>
        <v>NO</v>
      </c>
      <c r="F1724" s="15" t="str">
        <f>VLOOKUP(A1724,'Medical Examinations'!A$1:E4059,5,0)</f>
        <v>NO</v>
      </c>
      <c r="G1724" s="15" t="str">
        <f>VLOOKUP(A1724,'Medical Examinations'!A$1:F4059,6,0)</f>
        <v>NO</v>
      </c>
      <c r="H1724" s="15">
        <f>VLOOKUP(A1724,'Medical Examinations'!A$1:G4059,7,0)</f>
        <v>0</v>
      </c>
      <c r="I1724" t="str">
        <f>VLOOKUP(A1724,'Medical Examinations'!A$1:H4058,8,0)</f>
        <v>NO</v>
      </c>
      <c r="J1724" t="str">
        <f>VLOOKUP(A1724,'Medical Examinations'!A$1:J4059,10,0)</f>
        <v>NormalWeight</v>
      </c>
      <c r="K1724" t="str">
        <f>VLOOKUP(A1724,'Medical Examinations'!A$1:K4058,11,0)</f>
        <v>Diabetes</v>
      </c>
      <c r="L1724" t="str">
        <f>VLOOKUP(A1724,'Hospitalisation Details'!A$1:L4066,12,0)</f>
        <v>12-Nov-1974</v>
      </c>
      <c r="M1724">
        <f>VLOOKUP(A1724,'Hospitalisation Details'!A$1:F4067,6,0)</f>
        <v>5291.71</v>
      </c>
      <c r="N1724" s="15" t="str">
        <f>VLOOKUP(A1724,'Hospitalisation Details'!A$1:G4066,7,0)</f>
        <v>tier - 2</v>
      </c>
      <c r="O1724" s="15" t="str">
        <f>VLOOKUP(A1724,'Hospitalisation Details'!A$1:H4067,8,0)</f>
        <v>tier - 2</v>
      </c>
      <c r="P1724" t="str">
        <f>VLOOKUP(A1724,'Hospitalisation Details'!A$1:I4067,9,0)</f>
        <v>R1012</v>
      </c>
      <c r="Q1724" s="15">
        <f>VLOOKUP(A1724,'Hospitalisation Details'!A$1:M4067,13,0)</f>
        <v>48</v>
      </c>
    </row>
    <row r="1725" spans="1:17" ht="15" x14ac:dyDescent="0.25">
      <c r="A1725" s="1" t="s">
        <v>647</v>
      </c>
      <c r="B1725" t="str">
        <f>VLOOKUP(A1725,'Customer Names'!A$1:D4060,4,0)</f>
        <v>Naskret</v>
      </c>
      <c r="C1725">
        <f>VLOOKUP(A1725,'Medical Examinations'!A$1:B4060,2,0)</f>
        <v>23.48</v>
      </c>
      <c r="D1725">
        <f>VLOOKUP(A1725,'Medical Examinations'!A$1:C4061,3,0)</f>
        <v>6.24</v>
      </c>
      <c r="E1725" s="15" t="str">
        <f>VLOOKUP(A1725,'Medical Examinations'!A$1:D4060,4,0)</f>
        <v>NO</v>
      </c>
      <c r="F1725" s="15" t="str">
        <f>VLOOKUP(A1725,'Medical Examinations'!A$1:E4060,5,0)</f>
        <v>NO</v>
      </c>
      <c r="G1725" s="15" t="str">
        <f>VLOOKUP(A1725,'Medical Examinations'!A$1:F4060,6,0)</f>
        <v>NO</v>
      </c>
      <c r="H1725" s="15">
        <f>VLOOKUP(A1725,'Medical Examinations'!A$1:G4060,7,0)</f>
        <v>1</v>
      </c>
      <c r="I1725" t="str">
        <f>VLOOKUP(A1725,'Medical Examinations'!A$1:H4059,8,0)</f>
        <v>NO</v>
      </c>
      <c r="J1725" t="str">
        <f>VLOOKUP(A1725,'Medical Examinations'!A$1:J4060,10,0)</f>
        <v>Obesity</v>
      </c>
      <c r="K1725" t="str">
        <f>VLOOKUP(A1725,'Medical Examinations'!A$1:K4059,11,0)</f>
        <v>Pre-Diabetes</v>
      </c>
      <c r="L1725" t="str">
        <f>VLOOKUP(A1725,'Hospitalisation Details'!A$1:L4067,12,0)</f>
        <v>1-Sep-1987</v>
      </c>
      <c r="M1725">
        <f>VLOOKUP(A1725,'Hospitalisation Details'!A$1:F4068,6,0)</f>
        <v>5275.86</v>
      </c>
      <c r="N1725" s="15" t="str">
        <f>VLOOKUP(A1725,'Hospitalisation Details'!A$1:G4067,7,0)</f>
        <v>tier - 2</v>
      </c>
      <c r="O1725" s="15" t="str">
        <f>VLOOKUP(A1725,'Hospitalisation Details'!A$1:H4068,8,0)</f>
        <v>tier - 2</v>
      </c>
      <c r="P1725" t="str">
        <f>VLOOKUP(A1725,'Hospitalisation Details'!A$1:I4068,9,0)</f>
        <v>R1013</v>
      </c>
      <c r="Q1725" s="15">
        <f>VLOOKUP(A1725,'Hospitalisation Details'!A$1:M4068,13,0)</f>
        <v>35</v>
      </c>
    </row>
    <row r="1726" spans="1:17" ht="15" x14ac:dyDescent="0.25">
      <c r="A1726" s="1" t="s">
        <v>646</v>
      </c>
      <c r="B1726" t="str">
        <f>VLOOKUP(A1726,'Customer Names'!A$1:D4061,4,0)</f>
        <v>Morgan</v>
      </c>
      <c r="C1726">
        <f>VLOOKUP(A1726,'Medical Examinations'!A$1:B4061,2,0)</f>
        <v>30.02</v>
      </c>
      <c r="D1726">
        <f>VLOOKUP(A1726,'Medical Examinations'!A$1:C4062,3,0)</f>
        <v>7.63</v>
      </c>
      <c r="E1726" s="15" t="str">
        <f>VLOOKUP(A1726,'Medical Examinations'!A$1:D4061,4,0)</f>
        <v>Yes</v>
      </c>
      <c r="F1726" s="15" t="str">
        <f>VLOOKUP(A1726,'Medical Examinations'!A$1:E4061,5,0)</f>
        <v>NO</v>
      </c>
      <c r="G1726" s="15" t="str">
        <f>VLOOKUP(A1726,'Medical Examinations'!A$1:F4061,6,0)</f>
        <v>NO</v>
      </c>
      <c r="H1726" s="15">
        <f>VLOOKUP(A1726,'Medical Examinations'!A$1:G4061,7,0)</f>
        <v>1</v>
      </c>
      <c r="I1726" t="str">
        <f>VLOOKUP(A1726,'Medical Examinations'!A$1:H4060,8,0)</f>
        <v>NO</v>
      </c>
      <c r="J1726" t="str">
        <f>VLOOKUP(A1726,'Medical Examinations'!A$1:J4061,10,0)</f>
        <v>Over Weight</v>
      </c>
      <c r="K1726" t="str">
        <f>VLOOKUP(A1726,'Medical Examinations'!A$1:K4060,11,0)</f>
        <v>Diabetes</v>
      </c>
      <c r="L1726" t="str">
        <f>VLOOKUP(A1726,'Hospitalisation Details'!A$1:L4068,12,0)</f>
        <v>20-Oct-1986</v>
      </c>
      <c r="M1726">
        <f>VLOOKUP(A1726,'Hospitalisation Details'!A$1:F4069,6,0)</f>
        <v>5272.18</v>
      </c>
      <c r="N1726" s="15" t="str">
        <f>VLOOKUP(A1726,'Hospitalisation Details'!A$1:G4068,7,0)</f>
        <v>tier - 2</v>
      </c>
      <c r="O1726" s="15" t="str">
        <f>VLOOKUP(A1726,'Hospitalisation Details'!A$1:H4069,8,0)</f>
        <v>tier - 3</v>
      </c>
      <c r="P1726" t="str">
        <f>VLOOKUP(A1726,'Hospitalisation Details'!A$1:I4069,9,0)</f>
        <v>R1012</v>
      </c>
      <c r="Q1726" s="15">
        <f>VLOOKUP(A1726,'Hospitalisation Details'!A$1:M4069,13,0)</f>
        <v>36</v>
      </c>
    </row>
    <row r="1727" spans="1:17" ht="15" x14ac:dyDescent="0.25">
      <c r="A1727" s="1" t="s">
        <v>645</v>
      </c>
      <c r="B1727" t="str">
        <f>VLOOKUP(A1727,'Customer Names'!A$1:D4062,4,0)</f>
        <v>Maloney</v>
      </c>
      <c r="C1727">
        <f>VLOOKUP(A1727,'Medical Examinations'!A$1:B4062,2,0)</f>
        <v>26.885000000000002</v>
      </c>
      <c r="D1727">
        <f>VLOOKUP(A1727,'Medical Examinations'!A$1:C4063,3,0)</f>
        <v>8.66</v>
      </c>
      <c r="E1727" s="15" t="str">
        <f>VLOOKUP(A1727,'Medical Examinations'!A$1:D4062,4,0)</f>
        <v>Yes</v>
      </c>
      <c r="F1727" s="15" t="str">
        <f>VLOOKUP(A1727,'Medical Examinations'!A$1:E4062,5,0)</f>
        <v>NO</v>
      </c>
      <c r="G1727" s="15" t="str">
        <f>VLOOKUP(A1727,'Medical Examinations'!A$1:F4062,6,0)</f>
        <v>NO</v>
      </c>
      <c r="H1727" s="15">
        <f>VLOOKUP(A1727,'Medical Examinations'!A$1:G4062,7,0)</f>
        <v>1</v>
      </c>
      <c r="I1727" t="str">
        <f>VLOOKUP(A1727,'Medical Examinations'!A$1:H4061,8,0)</f>
        <v>NO</v>
      </c>
      <c r="J1727" t="str">
        <f>VLOOKUP(A1727,'Medical Examinations'!A$1:J4062,10,0)</f>
        <v>Over Weight</v>
      </c>
      <c r="K1727" t="str">
        <f>VLOOKUP(A1727,'Medical Examinations'!A$1:K4061,11,0)</f>
        <v>Diabetes</v>
      </c>
      <c r="L1727" t="str">
        <f>VLOOKUP(A1727,'Hospitalisation Details'!A$1:L4069,12,0)</f>
        <v>20-Sep-1986</v>
      </c>
      <c r="M1727">
        <f>VLOOKUP(A1727,'Hospitalisation Details'!A$1:F4070,6,0)</f>
        <v>5267.82</v>
      </c>
      <c r="N1727" s="15" t="str">
        <f>VLOOKUP(A1727,'Hospitalisation Details'!A$1:G4069,7,0)</f>
        <v>tier - 2</v>
      </c>
      <c r="O1727" s="15" t="str">
        <f>VLOOKUP(A1727,'Hospitalisation Details'!A$1:H4070,8,0)</f>
        <v>tier - 2</v>
      </c>
      <c r="P1727" t="str">
        <f>VLOOKUP(A1727,'Hospitalisation Details'!A$1:I4070,9,0)</f>
        <v>R1012</v>
      </c>
      <c r="Q1727" s="15">
        <f>VLOOKUP(A1727,'Hospitalisation Details'!A$1:M4070,13,0)</f>
        <v>36</v>
      </c>
    </row>
    <row r="1728" spans="1:17" ht="15" x14ac:dyDescent="0.25">
      <c r="A1728" s="1" t="s">
        <v>644</v>
      </c>
      <c r="B1728" t="str">
        <f>VLOOKUP(A1728,'Customer Names'!A$1:D4063,4,0)</f>
        <v>Amherst</v>
      </c>
      <c r="C1728">
        <f>VLOOKUP(A1728,'Medical Examinations'!A$1:B4063,2,0)</f>
        <v>25.84</v>
      </c>
      <c r="D1728">
        <f>VLOOKUP(A1728,'Medical Examinations'!A$1:C4064,3,0)</f>
        <v>8.5500000000000007</v>
      </c>
      <c r="E1728" s="15" t="str">
        <f>VLOOKUP(A1728,'Medical Examinations'!A$1:D4063,4,0)</f>
        <v>Yes</v>
      </c>
      <c r="F1728" s="15" t="str">
        <f>VLOOKUP(A1728,'Medical Examinations'!A$1:E4063,5,0)</f>
        <v>NO</v>
      </c>
      <c r="G1728" s="15" t="str">
        <f>VLOOKUP(A1728,'Medical Examinations'!A$1:F4063,6,0)</f>
        <v>NO</v>
      </c>
      <c r="H1728" s="15">
        <f>VLOOKUP(A1728,'Medical Examinations'!A$1:G4063,7,0)</f>
        <v>1</v>
      </c>
      <c r="I1728" t="str">
        <f>VLOOKUP(A1728,'Medical Examinations'!A$1:H4062,8,0)</f>
        <v>NO</v>
      </c>
      <c r="J1728" t="str">
        <f>VLOOKUP(A1728,'Medical Examinations'!A$1:J4063,10,0)</f>
        <v>Over Weight</v>
      </c>
      <c r="K1728" t="str">
        <f>VLOOKUP(A1728,'Medical Examinations'!A$1:K4062,11,0)</f>
        <v>Diabetes</v>
      </c>
      <c r="L1728" t="str">
        <f>VLOOKUP(A1728,'Hospitalisation Details'!A$1:L4070,12,0)</f>
        <v>25-Oct-1986</v>
      </c>
      <c r="M1728">
        <f>VLOOKUP(A1728,'Hospitalisation Details'!A$1:F4071,6,0)</f>
        <v>5266.37</v>
      </c>
      <c r="N1728" s="15" t="str">
        <f>VLOOKUP(A1728,'Hospitalisation Details'!A$1:G4070,7,0)</f>
        <v>tier - 2</v>
      </c>
      <c r="O1728" s="15" t="str">
        <f>VLOOKUP(A1728,'Hospitalisation Details'!A$1:H4071,8,0)</f>
        <v>tier - 2</v>
      </c>
      <c r="P1728" t="str">
        <f>VLOOKUP(A1728,'Hospitalisation Details'!A$1:I4071,9,0)</f>
        <v>R1012</v>
      </c>
      <c r="Q1728" s="15">
        <f>VLOOKUP(A1728,'Hospitalisation Details'!A$1:M4071,13,0)</f>
        <v>36</v>
      </c>
    </row>
    <row r="1729" spans="1:17" ht="15" x14ac:dyDescent="0.25">
      <c r="A1729" s="1" t="s">
        <v>643</v>
      </c>
      <c r="B1729" t="str">
        <f>VLOOKUP(A1729,'Customer Names'!A$1:D4064,4,0)</f>
        <v>Davenport</v>
      </c>
      <c r="C1729">
        <f>VLOOKUP(A1729,'Medical Examinations'!A$1:B4064,2,0)</f>
        <v>27.454999999999998</v>
      </c>
      <c r="D1729">
        <f>VLOOKUP(A1729,'Medical Examinations'!A$1:C4065,3,0)</f>
        <v>4.54</v>
      </c>
      <c r="E1729" s="15" t="str">
        <f>VLOOKUP(A1729,'Medical Examinations'!A$1:D4064,4,0)</f>
        <v>NO</v>
      </c>
      <c r="F1729" s="15" t="str">
        <f>VLOOKUP(A1729,'Medical Examinations'!A$1:E4064,5,0)</f>
        <v>NO</v>
      </c>
      <c r="G1729" s="15" t="str">
        <f>VLOOKUP(A1729,'Medical Examinations'!A$1:F4064,6,0)</f>
        <v>NO</v>
      </c>
      <c r="H1729" s="15">
        <f>VLOOKUP(A1729,'Medical Examinations'!A$1:G4064,7,0)</f>
        <v>0</v>
      </c>
      <c r="I1729" t="str">
        <f>VLOOKUP(A1729,'Medical Examinations'!A$1:H4063,8,0)</f>
        <v>NO</v>
      </c>
      <c r="J1729" t="str">
        <f>VLOOKUP(A1729,'Medical Examinations'!A$1:J4064,10,0)</f>
        <v>NormalWeight</v>
      </c>
      <c r="K1729" t="str">
        <f>VLOOKUP(A1729,'Medical Examinations'!A$1:K4063,11,0)</f>
        <v>Normal</v>
      </c>
      <c r="L1729" t="str">
        <f>VLOOKUP(A1729,'Hospitalisation Details'!A$1:L4071,12,0)</f>
        <v>19-Jul-1989</v>
      </c>
      <c r="M1729">
        <f>VLOOKUP(A1729,'Hospitalisation Details'!A$1:F4072,6,0)</f>
        <v>5261.47</v>
      </c>
      <c r="N1729" s="15" t="str">
        <f>VLOOKUP(A1729,'Hospitalisation Details'!A$1:G4071,7,0)</f>
        <v>tier - 2</v>
      </c>
      <c r="O1729" s="15" t="str">
        <f>VLOOKUP(A1729,'Hospitalisation Details'!A$1:H4072,8,0)</f>
        <v>tier - 2</v>
      </c>
      <c r="P1729" t="str">
        <f>VLOOKUP(A1729,'Hospitalisation Details'!A$1:I4072,9,0)</f>
        <v>R1012</v>
      </c>
      <c r="Q1729" s="15">
        <f>VLOOKUP(A1729,'Hospitalisation Details'!A$1:M4072,13,0)</f>
        <v>33</v>
      </c>
    </row>
    <row r="1730" spans="1:17" ht="15" x14ac:dyDescent="0.25">
      <c r="A1730" s="1" t="s">
        <v>642</v>
      </c>
      <c r="B1730" t="str">
        <f>VLOOKUP(A1730,'Customer Names'!A$1:D4065,4,0)</f>
        <v>Johansen</v>
      </c>
      <c r="C1730">
        <f>VLOOKUP(A1730,'Medical Examinations'!A$1:B4065,2,0)</f>
        <v>24.605</v>
      </c>
      <c r="D1730">
        <f>VLOOKUP(A1730,'Medical Examinations'!A$1:C4066,3,0)</f>
        <v>5.7</v>
      </c>
      <c r="E1730" s="15" t="str">
        <f>VLOOKUP(A1730,'Medical Examinations'!A$1:D4065,4,0)</f>
        <v>NO</v>
      </c>
      <c r="F1730" s="15" t="str">
        <f>VLOOKUP(A1730,'Medical Examinations'!A$1:E4065,5,0)</f>
        <v>NO</v>
      </c>
      <c r="G1730" s="15" t="str">
        <f>VLOOKUP(A1730,'Medical Examinations'!A$1:F4065,6,0)</f>
        <v>NO</v>
      </c>
      <c r="H1730" s="15">
        <f>VLOOKUP(A1730,'Medical Examinations'!A$1:G4065,7,0)</f>
        <v>0</v>
      </c>
      <c r="I1730" t="str">
        <f>VLOOKUP(A1730,'Medical Examinations'!A$1:H4064,8,0)</f>
        <v>NO</v>
      </c>
      <c r="J1730" t="str">
        <f>VLOOKUP(A1730,'Medical Examinations'!A$1:J4065,10,0)</f>
        <v>Obesity</v>
      </c>
      <c r="K1730" t="str">
        <f>VLOOKUP(A1730,'Medical Examinations'!A$1:K4064,11,0)</f>
        <v>Pre-Diabetes</v>
      </c>
      <c r="L1730" t="str">
        <f>VLOOKUP(A1730,'Hospitalisation Details'!A$1:L4072,12,0)</f>
        <v>25-Nov-1989</v>
      </c>
      <c r="M1730">
        <f>VLOOKUP(A1730,'Hospitalisation Details'!A$1:F4073,6,0)</f>
        <v>5257.51</v>
      </c>
      <c r="N1730" s="15" t="str">
        <f>VLOOKUP(A1730,'Hospitalisation Details'!A$1:G4072,7,0)</f>
        <v>tier - 2</v>
      </c>
      <c r="O1730" s="15" t="str">
        <f>VLOOKUP(A1730,'Hospitalisation Details'!A$1:H4073,8,0)</f>
        <v>tier - 2</v>
      </c>
      <c r="P1730" t="str">
        <f>VLOOKUP(A1730,'Hospitalisation Details'!A$1:I4073,9,0)</f>
        <v>R1012</v>
      </c>
      <c r="Q1730" s="15">
        <f>VLOOKUP(A1730,'Hospitalisation Details'!A$1:M4073,13,0)</f>
        <v>33</v>
      </c>
    </row>
    <row r="1731" spans="1:17" ht="15" x14ac:dyDescent="0.25">
      <c r="A1731" s="1" t="s">
        <v>641</v>
      </c>
      <c r="B1731" t="str">
        <f>VLOOKUP(A1731,'Customer Names'!A$1:D4066,4,0)</f>
        <v>Bond</v>
      </c>
      <c r="C1731">
        <f>VLOOKUP(A1731,'Medical Examinations'!A$1:B4066,2,0)</f>
        <v>30.8</v>
      </c>
      <c r="D1731">
        <f>VLOOKUP(A1731,'Medical Examinations'!A$1:C4067,3,0)</f>
        <v>5.07</v>
      </c>
      <c r="E1731" s="15" t="str">
        <f>VLOOKUP(A1731,'Medical Examinations'!A$1:D4066,4,0)</f>
        <v>NO</v>
      </c>
      <c r="F1731" s="15" t="str">
        <f>VLOOKUP(A1731,'Medical Examinations'!A$1:E4066,5,0)</f>
        <v>NO</v>
      </c>
      <c r="G1731" s="15" t="str">
        <f>VLOOKUP(A1731,'Medical Examinations'!A$1:F4066,6,0)</f>
        <v>NO</v>
      </c>
      <c r="H1731" s="15">
        <f>VLOOKUP(A1731,'Medical Examinations'!A$1:G4066,7,0)</f>
        <v>0</v>
      </c>
      <c r="I1731" t="str">
        <f>VLOOKUP(A1731,'Medical Examinations'!A$1:H4065,8,0)</f>
        <v>NO</v>
      </c>
      <c r="J1731" t="str">
        <f>VLOOKUP(A1731,'Medical Examinations'!A$1:J4066,10,0)</f>
        <v>Obesity</v>
      </c>
      <c r="K1731" t="str">
        <f>VLOOKUP(A1731,'Medical Examinations'!A$1:K4065,11,0)</f>
        <v>Normal</v>
      </c>
      <c r="L1731" t="str">
        <f>VLOOKUP(A1731,'Hospitalisation Details'!A$1:L4073,12,0)</f>
        <v>6-Jul-1990</v>
      </c>
      <c r="M1731">
        <f>VLOOKUP(A1731,'Hospitalisation Details'!A$1:F4074,6,0)</f>
        <v>5253.52</v>
      </c>
      <c r="N1731" s="15" t="str">
        <f>VLOOKUP(A1731,'Hospitalisation Details'!A$1:G4073,7,0)</f>
        <v>tier - 3</v>
      </c>
      <c r="O1731" s="15" t="str">
        <f>VLOOKUP(A1731,'Hospitalisation Details'!A$1:H4074,8,0)</f>
        <v>tier - 3</v>
      </c>
      <c r="P1731" t="str">
        <f>VLOOKUP(A1731,'Hospitalisation Details'!A$1:I4074,9,0)</f>
        <v>R1011</v>
      </c>
      <c r="Q1731" s="15">
        <f>VLOOKUP(A1731,'Hospitalisation Details'!A$1:M4074,13,0)</f>
        <v>32</v>
      </c>
    </row>
    <row r="1732" spans="1:17" ht="15" x14ac:dyDescent="0.25">
      <c r="A1732" s="1" t="s">
        <v>640</v>
      </c>
      <c r="B1732" t="str">
        <f>VLOOKUP(A1732,'Customer Names'!A$1:D4067,4,0)</f>
        <v>Reilly</v>
      </c>
      <c r="C1732">
        <f>VLOOKUP(A1732,'Medical Examinations'!A$1:B4067,2,0)</f>
        <v>34.799999999999997</v>
      </c>
      <c r="D1732">
        <f>VLOOKUP(A1732,'Medical Examinations'!A$1:C4068,3,0)</f>
        <v>4.38</v>
      </c>
      <c r="E1732" s="15" t="str">
        <f>VLOOKUP(A1732,'Medical Examinations'!A$1:D4067,4,0)</f>
        <v>NO</v>
      </c>
      <c r="F1732" s="15" t="str">
        <f>VLOOKUP(A1732,'Medical Examinations'!A$1:E4067,5,0)</f>
        <v>NO</v>
      </c>
      <c r="G1732" s="15" t="str">
        <f>VLOOKUP(A1732,'Medical Examinations'!A$1:F4067,6,0)</f>
        <v>NO</v>
      </c>
      <c r="H1732" s="15">
        <f>VLOOKUP(A1732,'Medical Examinations'!A$1:G4067,7,0)</f>
        <v>1</v>
      </c>
      <c r="I1732" t="str">
        <f>VLOOKUP(A1732,'Medical Examinations'!A$1:H4066,8,0)</f>
        <v>NO</v>
      </c>
      <c r="J1732" t="str">
        <f>VLOOKUP(A1732,'Medical Examinations'!A$1:J4067,10,0)</f>
        <v>Obesity</v>
      </c>
      <c r="K1732" t="str">
        <f>VLOOKUP(A1732,'Medical Examinations'!A$1:K4066,11,0)</f>
        <v>Normal</v>
      </c>
      <c r="L1732" t="str">
        <f>VLOOKUP(A1732,'Hospitalisation Details'!A$1:L4074,12,0)</f>
        <v>9-Sep-1987</v>
      </c>
      <c r="M1732">
        <f>VLOOKUP(A1732,'Hospitalisation Details'!A$1:F4075,6,0)</f>
        <v>5246.05</v>
      </c>
      <c r="N1732" s="15" t="str">
        <f>VLOOKUP(A1732,'Hospitalisation Details'!A$1:G4074,7,0)</f>
        <v>tier - 2</v>
      </c>
      <c r="O1732" s="15" t="str">
        <f>VLOOKUP(A1732,'Hospitalisation Details'!A$1:H4075,8,0)</f>
        <v>tier - 3</v>
      </c>
      <c r="P1732" t="str">
        <f>VLOOKUP(A1732,'Hospitalisation Details'!A$1:I4075,9,0)</f>
        <v>R1011</v>
      </c>
      <c r="Q1732" s="15">
        <f>VLOOKUP(A1732,'Hospitalisation Details'!A$1:M4075,13,0)</f>
        <v>35</v>
      </c>
    </row>
    <row r="1733" spans="1:17" ht="15" x14ac:dyDescent="0.25">
      <c r="A1733" s="1" t="s">
        <v>639</v>
      </c>
      <c r="B1733" t="str">
        <f>VLOOKUP(A1733,'Customer Names'!A$1:D4068,4,0)</f>
        <v>Chandler</v>
      </c>
      <c r="C1733">
        <f>VLOOKUP(A1733,'Medical Examinations'!A$1:B4068,2,0)</f>
        <v>34.21</v>
      </c>
      <c r="D1733">
        <f>VLOOKUP(A1733,'Medical Examinations'!A$1:C4069,3,0)</f>
        <v>4.54</v>
      </c>
      <c r="E1733" s="15" t="str">
        <f>VLOOKUP(A1733,'Medical Examinations'!A$1:D4068,4,0)</f>
        <v>NO</v>
      </c>
      <c r="F1733" s="15" t="str">
        <f>VLOOKUP(A1733,'Medical Examinations'!A$1:E4068,5,0)</f>
        <v>NO</v>
      </c>
      <c r="G1733" s="15" t="str">
        <f>VLOOKUP(A1733,'Medical Examinations'!A$1:F4068,6,0)</f>
        <v>NO</v>
      </c>
      <c r="H1733" s="15">
        <f>VLOOKUP(A1733,'Medical Examinations'!A$1:G4068,7,0)</f>
        <v>1</v>
      </c>
      <c r="I1733" t="str">
        <f>VLOOKUP(A1733,'Medical Examinations'!A$1:H4067,8,0)</f>
        <v>NO</v>
      </c>
      <c r="J1733" t="str">
        <f>VLOOKUP(A1733,'Medical Examinations'!A$1:J4068,10,0)</f>
        <v>Obesity</v>
      </c>
      <c r="K1733" t="str">
        <f>VLOOKUP(A1733,'Medical Examinations'!A$1:K4067,11,0)</f>
        <v>Normal</v>
      </c>
      <c r="L1733" t="str">
        <f>VLOOKUP(A1733,'Hospitalisation Details'!A$1:L4075,12,0)</f>
        <v>5-Jul-1987</v>
      </c>
      <c r="M1733">
        <f>VLOOKUP(A1733,'Hospitalisation Details'!A$1:F4076,6,0)</f>
        <v>5245.23</v>
      </c>
      <c r="N1733" s="15" t="str">
        <f>VLOOKUP(A1733,'Hospitalisation Details'!A$1:G4075,7,0)</f>
        <v>tier - 2</v>
      </c>
      <c r="O1733" s="15" t="str">
        <f>VLOOKUP(A1733,'Hospitalisation Details'!A$1:H4076,8,0)</f>
        <v>tier - 2</v>
      </c>
      <c r="P1733" t="str">
        <f>VLOOKUP(A1733,'Hospitalisation Details'!A$1:I4076,9,0)</f>
        <v>R1013</v>
      </c>
      <c r="Q1733" s="15">
        <f>VLOOKUP(A1733,'Hospitalisation Details'!A$1:M4076,13,0)</f>
        <v>35</v>
      </c>
    </row>
    <row r="1734" spans="1:17" ht="15" x14ac:dyDescent="0.25">
      <c r="A1734" s="1" t="s">
        <v>638</v>
      </c>
      <c r="B1734" t="str">
        <f>VLOOKUP(A1734,'Customer Names'!A$1:D4069,4,0)</f>
        <v>Kaufmann</v>
      </c>
      <c r="C1734">
        <f>VLOOKUP(A1734,'Medical Examinations'!A$1:B4069,2,0)</f>
        <v>31</v>
      </c>
      <c r="D1734">
        <f>VLOOKUP(A1734,'Medical Examinations'!A$1:C4070,3,0)</f>
        <v>5.38</v>
      </c>
      <c r="E1734" s="15" t="str">
        <f>VLOOKUP(A1734,'Medical Examinations'!A$1:D4069,4,0)</f>
        <v>NO</v>
      </c>
      <c r="F1734" s="15" t="str">
        <f>VLOOKUP(A1734,'Medical Examinations'!A$1:E4069,5,0)</f>
        <v>NO</v>
      </c>
      <c r="G1734" s="15" t="str">
        <f>VLOOKUP(A1734,'Medical Examinations'!A$1:F4069,6,0)</f>
        <v>NO</v>
      </c>
      <c r="H1734" s="15">
        <f>VLOOKUP(A1734,'Medical Examinations'!A$1:G4069,7,0)</f>
        <v>1</v>
      </c>
      <c r="I1734" t="str">
        <f>VLOOKUP(A1734,'Medical Examinations'!A$1:H4068,8,0)</f>
        <v>NO</v>
      </c>
      <c r="J1734" t="str">
        <f>VLOOKUP(A1734,'Medical Examinations'!A$1:J4069,10,0)</f>
        <v>Over Weight</v>
      </c>
      <c r="K1734" t="str">
        <f>VLOOKUP(A1734,'Medical Examinations'!A$1:K4068,11,0)</f>
        <v>Normal</v>
      </c>
      <c r="L1734" t="str">
        <f>VLOOKUP(A1734,'Hospitalisation Details'!A$1:L4076,12,0)</f>
        <v>26-Dec-1987</v>
      </c>
      <c r="M1734">
        <f>VLOOKUP(A1734,'Hospitalisation Details'!A$1:F4077,6,0)</f>
        <v>5240.7700000000004</v>
      </c>
      <c r="N1734" s="15" t="str">
        <f>VLOOKUP(A1734,'Hospitalisation Details'!A$1:G4076,7,0)</f>
        <v>tier - 2</v>
      </c>
      <c r="O1734" s="15" t="str">
        <f>VLOOKUP(A1734,'Hospitalisation Details'!A$1:H4077,8,0)</f>
        <v>tier - 2</v>
      </c>
      <c r="P1734" t="str">
        <f>VLOOKUP(A1734,'Hospitalisation Details'!A$1:I4077,9,0)</f>
        <v>R1011</v>
      </c>
      <c r="Q1734" s="15">
        <f>VLOOKUP(A1734,'Hospitalisation Details'!A$1:M4077,13,0)</f>
        <v>35</v>
      </c>
    </row>
    <row r="1735" spans="1:17" ht="15" x14ac:dyDescent="0.25">
      <c r="A1735" s="1" t="s">
        <v>637</v>
      </c>
      <c r="B1735" t="str">
        <f>VLOOKUP(A1735,'Customer Names'!A$1:D4070,4,0)</f>
        <v>Barnes-Zurkinden</v>
      </c>
      <c r="C1735">
        <f>VLOOKUP(A1735,'Medical Examinations'!A$1:B4070,2,0)</f>
        <v>26.125</v>
      </c>
      <c r="D1735">
        <f>VLOOKUP(A1735,'Medical Examinations'!A$1:C4071,3,0)</f>
        <v>5.55</v>
      </c>
      <c r="E1735" s="15" t="str">
        <f>VLOOKUP(A1735,'Medical Examinations'!A$1:D4070,4,0)</f>
        <v>NO</v>
      </c>
      <c r="F1735" s="15" t="str">
        <f>VLOOKUP(A1735,'Medical Examinations'!A$1:E4070,5,0)</f>
        <v>NO</v>
      </c>
      <c r="G1735" s="15" t="str">
        <f>VLOOKUP(A1735,'Medical Examinations'!A$1:F4070,6,0)</f>
        <v>NO</v>
      </c>
      <c r="H1735" s="15">
        <f>VLOOKUP(A1735,'Medical Examinations'!A$1:G4070,7,0)</f>
        <v>1</v>
      </c>
      <c r="I1735" t="str">
        <f>VLOOKUP(A1735,'Medical Examinations'!A$1:H4069,8,0)</f>
        <v>NO</v>
      </c>
      <c r="J1735" t="str">
        <f>VLOOKUP(A1735,'Medical Examinations'!A$1:J4070,10,0)</f>
        <v>Obesity</v>
      </c>
      <c r="K1735" t="str">
        <f>VLOOKUP(A1735,'Medical Examinations'!A$1:K4069,11,0)</f>
        <v>Normal</v>
      </c>
      <c r="L1735" t="str">
        <f>VLOOKUP(A1735,'Hospitalisation Details'!A$1:L4077,12,0)</f>
        <v>29-Jun-1987</v>
      </c>
      <c r="M1735">
        <f>VLOOKUP(A1735,'Hospitalisation Details'!A$1:F4078,6,0)</f>
        <v>5227.99</v>
      </c>
      <c r="N1735" s="15" t="str">
        <f>VLOOKUP(A1735,'Hospitalisation Details'!A$1:G4077,7,0)</f>
        <v>tier - 2</v>
      </c>
      <c r="O1735" s="15" t="str">
        <f>VLOOKUP(A1735,'Hospitalisation Details'!A$1:H4078,8,0)</f>
        <v>tier - 1</v>
      </c>
      <c r="P1735" t="str">
        <f>VLOOKUP(A1735,'Hospitalisation Details'!A$1:I4078,9,0)</f>
        <v>R1024</v>
      </c>
      <c r="Q1735" s="15">
        <f>VLOOKUP(A1735,'Hospitalisation Details'!A$1:M4078,13,0)</f>
        <v>35</v>
      </c>
    </row>
    <row r="1736" spans="1:17" ht="15" x14ac:dyDescent="0.25">
      <c r="A1736" s="1" t="s">
        <v>636</v>
      </c>
      <c r="B1736" t="str">
        <f>VLOOKUP(A1736,'Customer Names'!A$1:D4071,4,0)</f>
        <v>Wolter</v>
      </c>
      <c r="C1736">
        <f>VLOOKUP(A1736,'Medical Examinations'!A$1:B4071,2,0)</f>
        <v>30.13</v>
      </c>
      <c r="D1736">
        <f>VLOOKUP(A1736,'Medical Examinations'!A$1:C4072,3,0)</f>
        <v>4.03</v>
      </c>
      <c r="E1736" s="15" t="str">
        <f>VLOOKUP(A1736,'Medical Examinations'!A$1:D4071,4,0)</f>
        <v>Yes</v>
      </c>
      <c r="F1736" s="15" t="str">
        <f>VLOOKUP(A1736,'Medical Examinations'!A$1:E4071,5,0)</f>
        <v>NO</v>
      </c>
      <c r="G1736" s="15" t="str">
        <f>VLOOKUP(A1736,'Medical Examinations'!A$1:F4071,6,0)</f>
        <v>NO</v>
      </c>
      <c r="H1736" s="15">
        <f>VLOOKUP(A1736,'Medical Examinations'!A$1:G4071,7,0)</f>
        <v>1</v>
      </c>
      <c r="I1736" t="str">
        <f>VLOOKUP(A1736,'Medical Examinations'!A$1:H4070,8,0)</f>
        <v>NO</v>
      </c>
      <c r="J1736" t="str">
        <f>VLOOKUP(A1736,'Medical Examinations'!A$1:J4071,10,0)</f>
        <v>Obesity</v>
      </c>
      <c r="K1736" t="str">
        <f>VLOOKUP(A1736,'Medical Examinations'!A$1:K4070,11,0)</f>
        <v>Normal</v>
      </c>
      <c r="L1736" t="str">
        <f>VLOOKUP(A1736,'Hospitalisation Details'!A$1:L4078,12,0)</f>
        <v>6-Jun-1995</v>
      </c>
      <c r="M1736">
        <f>VLOOKUP(A1736,'Hospitalisation Details'!A$1:F4079,6,0)</f>
        <v>5216.4799999999996</v>
      </c>
      <c r="N1736" s="15" t="str">
        <f>VLOOKUP(A1736,'Hospitalisation Details'!A$1:G4078,7,0)</f>
        <v>tier - 2</v>
      </c>
      <c r="O1736" s="15" t="str">
        <f>VLOOKUP(A1736,'Hospitalisation Details'!A$1:H4079,8,0)</f>
        <v>tier - 2</v>
      </c>
      <c r="P1736" t="str">
        <f>VLOOKUP(A1736,'Hospitalisation Details'!A$1:I4079,9,0)</f>
        <v>R1025</v>
      </c>
      <c r="Q1736" s="15">
        <f>VLOOKUP(A1736,'Hospitalisation Details'!A$1:M4079,13,0)</f>
        <v>28</v>
      </c>
    </row>
    <row r="1737" spans="1:17" ht="15" x14ac:dyDescent="0.25">
      <c r="A1737" s="1" t="s">
        <v>635</v>
      </c>
      <c r="B1737" t="str">
        <f>VLOOKUP(A1737,'Customer Names'!A$1:D4072,4,0)</f>
        <v>Pearson</v>
      </c>
      <c r="C1737">
        <f>VLOOKUP(A1737,'Medical Examinations'!A$1:B4072,2,0)</f>
        <v>34.19</v>
      </c>
      <c r="D1737">
        <f>VLOOKUP(A1737,'Medical Examinations'!A$1:C4073,3,0)</f>
        <v>4.1900000000000004</v>
      </c>
      <c r="E1737" s="15" t="str">
        <f>VLOOKUP(A1737,'Medical Examinations'!A$1:D4072,4,0)</f>
        <v>NO</v>
      </c>
      <c r="F1737" s="15" t="str">
        <f>VLOOKUP(A1737,'Medical Examinations'!A$1:E4072,5,0)</f>
        <v>NO</v>
      </c>
      <c r="G1737" s="15" t="str">
        <f>VLOOKUP(A1737,'Medical Examinations'!A$1:F4072,6,0)</f>
        <v>NO</v>
      </c>
      <c r="H1737" s="15">
        <f>VLOOKUP(A1737,'Medical Examinations'!A$1:G4072,7,0)</f>
        <v>0</v>
      </c>
      <c r="I1737" t="str">
        <f>VLOOKUP(A1737,'Medical Examinations'!A$1:H4071,8,0)</f>
        <v>NO</v>
      </c>
      <c r="J1737" t="str">
        <f>VLOOKUP(A1737,'Medical Examinations'!A$1:J4072,10,0)</f>
        <v>NormalWeight</v>
      </c>
      <c r="K1737" t="str">
        <f>VLOOKUP(A1737,'Medical Examinations'!A$1:K4071,11,0)</f>
        <v>Normal</v>
      </c>
      <c r="L1737" t="str">
        <f>VLOOKUP(A1737,'Hospitalisation Details'!A$1:L4079,12,0)</f>
        <v>1-Dec-1999</v>
      </c>
      <c r="M1737">
        <f>VLOOKUP(A1737,'Hospitalisation Details'!A$1:F4080,6,0)</f>
        <v>5213.22</v>
      </c>
      <c r="N1737" s="15" t="str">
        <f>VLOOKUP(A1737,'Hospitalisation Details'!A$1:G4079,7,0)</f>
        <v>tier - 2</v>
      </c>
      <c r="O1737" s="15" t="str">
        <f>VLOOKUP(A1737,'Hospitalisation Details'!A$1:H4080,8,0)</f>
        <v>tier - 1</v>
      </c>
      <c r="P1737" t="str">
        <f>VLOOKUP(A1737,'Hospitalisation Details'!A$1:I4080,9,0)</f>
        <v>R1012</v>
      </c>
      <c r="Q1737" s="15">
        <f>VLOOKUP(A1737,'Hospitalisation Details'!A$1:M4080,13,0)</f>
        <v>23</v>
      </c>
    </row>
    <row r="1738" spans="1:17" ht="15" x14ac:dyDescent="0.25">
      <c r="A1738" s="1" t="s">
        <v>634</v>
      </c>
      <c r="B1738" t="str">
        <f>VLOOKUP(A1738,'Customer Names'!A$1:D4073,4,0)</f>
        <v>Thomas</v>
      </c>
      <c r="C1738">
        <f>VLOOKUP(A1738,'Medical Examinations'!A$1:B4073,2,0)</f>
        <v>22.515000000000001</v>
      </c>
      <c r="D1738">
        <f>VLOOKUP(A1738,'Medical Examinations'!A$1:C4074,3,0)</f>
        <v>4.37</v>
      </c>
      <c r="E1738" s="15" t="str">
        <f>VLOOKUP(A1738,'Medical Examinations'!A$1:D4073,4,0)</f>
        <v>NO</v>
      </c>
      <c r="F1738" s="15" t="str">
        <f>VLOOKUP(A1738,'Medical Examinations'!A$1:E4073,5,0)</f>
        <v>NO</v>
      </c>
      <c r="G1738" s="15" t="str">
        <f>VLOOKUP(A1738,'Medical Examinations'!A$1:F4073,6,0)</f>
        <v>Yes</v>
      </c>
      <c r="H1738" s="15">
        <f>VLOOKUP(A1738,'Medical Examinations'!A$1:G4073,7,0)</f>
        <v>1</v>
      </c>
      <c r="I1738" t="str">
        <f>VLOOKUP(A1738,'Medical Examinations'!A$1:H4072,8,0)</f>
        <v>NO</v>
      </c>
      <c r="J1738" t="str">
        <f>VLOOKUP(A1738,'Medical Examinations'!A$1:J4073,10,0)</f>
        <v>UnderWeight</v>
      </c>
      <c r="K1738" t="str">
        <f>VLOOKUP(A1738,'Medical Examinations'!A$1:K4072,11,0)</f>
        <v>Normal</v>
      </c>
      <c r="L1738" t="str">
        <f>VLOOKUP(A1738,'Hospitalisation Details'!A$1:L4080,12,0)</f>
        <v>17-Jun-1993</v>
      </c>
      <c r="M1738">
        <f>VLOOKUP(A1738,'Hospitalisation Details'!A$1:F4081,6,0)</f>
        <v>5209.58</v>
      </c>
      <c r="N1738" s="15" t="str">
        <f>VLOOKUP(A1738,'Hospitalisation Details'!A$1:G4080,7,0)</f>
        <v>tier - 3</v>
      </c>
      <c r="O1738" s="15" t="str">
        <f>VLOOKUP(A1738,'Hospitalisation Details'!A$1:H4081,8,0)</f>
        <v>tier - 3</v>
      </c>
      <c r="P1738" t="str">
        <f>VLOOKUP(A1738,'Hospitalisation Details'!A$1:I4081,9,0)</f>
        <v>R1017</v>
      </c>
      <c r="Q1738" s="15">
        <f>VLOOKUP(A1738,'Hospitalisation Details'!A$1:M4081,13,0)</f>
        <v>29</v>
      </c>
    </row>
    <row r="1739" spans="1:17" ht="15" x14ac:dyDescent="0.25">
      <c r="A1739" s="1" t="s">
        <v>633</v>
      </c>
      <c r="B1739" t="str">
        <f>VLOOKUP(A1739,'Customer Names'!A$1:D4074,4,0)</f>
        <v>Leon</v>
      </c>
      <c r="C1739">
        <f>VLOOKUP(A1739,'Medical Examinations'!A$1:B4074,2,0)</f>
        <v>18.239999999999998</v>
      </c>
      <c r="D1739">
        <f>VLOOKUP(A1739,'Medical Examinations'!A$1:C4075,3,0)</f>
        <v>5.31</v>
      </c>
      <c r="E1739" s="15" t="str">
        <f>VLOOKUP(A1739,'Medical Examinations'!A$1:D4074,4,0)</f>
        <v>Yes</v>
      </c>
      <c r="F1739" s="15" t="str">
        <f>VLOOKUP(A1739,'Medical Examinations'!A$1:E4074,5,0)</f>
        <v>NO</v>
      </c>
      <c r="G1739" s="15" t="str">
        <f>VLOOKUP(A1739,'Medical Examinations'!A$1:F4074,6,0)</f>
        <v>Yes</v>
      </c>
      <c r="H1739" s="15">
        <f>VLOOKUP(A1739,'Medical Examinations'!A$1:G4074,7,0)</f>
        <v>1</v>
      </c>
      <c r="I1739" t="str">
        <f>VLOOKUP(A1739,'Medical Examinations'!A$1:H4073,8,0)</f>
        <v>NO</v>
      </c>
      <c r="J1739" t="str">
        <f>VLOOKUP(A1739,'Medical Examinations'!A$1:J4074,10,0)</f>
        <v>Obesity</v>
      </c>
      <c r="K1739" t="str">
        <f>VLOOKUP(A1739,'Medical Examinations'!A$1:K4073,11,0)</f>
        <v>Normal</v>
      </c>
      <c r="L1739" t="str">
        <f>VLOOKUP(A1739,'Hospitalisation Details'!A$1:L4081,12,0)</f>
        <v>24-Oct-1983</v>
      </c>
      <c r="M1739">
        <f>VLOOKUP(A1739,'Hospitalisation Details'!A$1:F4082,6,0)</f>
        <v>5207.97</v>
      </c>
      <c r="N1739" s="15" t="str">
        <f>VLOOKUP(A1739,'Hospitalisation Details'!A$1:G4081,7,0)</f>
        <v>tier - 2</v>
      </c>
      <c r="O1739" s="15" t="str">
        <f>VLOOKUP(A1739,'Hospitalisation Details'!A$1:H4082,8,0)</f>
        <v>tier - 2</v>
      </c>
      <c r="P1739" t="str">
        <f>VLOOKUP(A1739,'Hospitalisation Details'!A$1:I4082,9,0)</f>
        <v>R1012</v>
      </c>
      <c r="Q1739" s="15">
        <f>VLOOKUP(A1739,'Hospitalisation Details'!A$1:M4082,13,0)</f>
        <v>39</v>
      </c>
    </row>
    <row r="1740" spans="1:17" ht="15" x14ac:dyDescent="0.25">
      <c r="A1740" s="1" t="s">
        <v>631</v>
      </c>
      <c r="B1740" t="str">
        <f>VLOOKUP(A1740,'Customer Names'!A$1:D4075,4,0)</f>
        <v>Marriott</v>
      </c>
      <c r="C1740">
        <f>VLOOKUP(A1740,'Medical Examinations'!A$1:B4075,2,0)</f>
        <v>37.28</v>
      </c>
      <c r="D1740">
        <f>VLOOKUP(A1740,'Medical Examinations'!A$1:C4076,3,0)</f>
        <v>4.66</v>
      </c>
      <c r="E1740" s="15" t="str">
        <f>VLOOKUP(A1740,'Medical Examinations'!A$1:D4075,4,0)</f>
        <v>NO</v>
      </c>
      <c r="F1740" s="15" t="str">
        <f>VLOOKUP(A1740,'Medical Examinations'!A$1:E4075,5,0)</f>
        <v>Yes</v>
      </c>
      <c r="G1740" s="15" t="str">
        <f>VLOOKUP(A1740,'Medical Examinations'!A$1:F4075,6,0)</f>
        <v>NO</v>
      </c>
      <c r="H1740" s="15">
        <f>VLOOKUP(A1740,'Medical Examinations'!A$1:G4075,7,0)</f>
        <v>1</v>
      </c>
      <c r="I1740" t="str">
        <f>VLOOKUP(A1740,'Medical Examinations'!A$1:H4074,8,0)</f>
        <v>NO</v>
      </c>
      <c r="J1740" t="str">
        <f>VLOOKUP(A1740,'Medical Examinations'!A$1:J4075,10,0)</f>
        <v>UnderWeight</v>
      </c>
      <c r="K1740" t="str">
        <f>VLOOKUP(A1740,'Medical Examinations'!A$1:K4074,11,0)</f>
        <v>Normal</v>
      </c>
      <c r="L1740" t="str">
        <f>VLOOKUP(A1740,'Hospitalisation Details'!A$1:L4082,12,0)</f>
        <v>6-Jun-2004</v>
      </c>
      <c r="M1740">
        <f>VLOOKUP(A1740,'Hospitalisation Details'!A$1:F4083,6,0)</f>
        <v>5198.6899999999996</v>
      </c>
      <c r="N1740" s="15" t="str">
        <f>VLOOKUP(A1740,'Hospitalisation Details'!A$1:G4082,7,0)</f>
        <v>tier - 2</v>
      </c>
      <c r="O1740" s="15" t="str">
        <f>VLOOKUP(A1740,'Hospitalisation Details'!A$1:H4083,8,0)</f>
        <v>tier - 2</v>
      </c>
      <c r="P1740" t="str">
        <f>VLOOKUP(A1740,'Hospitalisation Details'!A$1:I4083,9,0)</f>
        <v>R1022</v>
      </c>
      <c r="Q1740" s="15">
        <f>VLOOKUP(A1740,'Hospitalisation Details'!A$1:M4083,13,0)</f>
        <v>19</v>
      </c>
    </row>
    <row r="1741" spans="1:17" ht="15" x14ac:dyDescent="0.25">
      <c r="A1741" s="1" t="s">
        <v>630</v>
      </c>
      <c r="B1741" t="str">
        <f>VLOOKUP(A1741,'Customer Names'!A$1:D4076,4,0)</f>
        <v>Wilkins</v>
      </c>
      <c r="C1741">
        <f>VLOOKUP(A1741,'Medical Examinations'!A$1:B4076,2,0)</f>
        <v>18.2</v>
      </c>
      <c r="D1741">
        <f>VLOOKUP(A1741,'Medical Examinations'!A$1:C4077,3,0)</f>
        <v>6.19</v>
      </c>
      <c r="E1741" s="15" t="str">
        <f>VLOOKUP(A1741,'Medical Examinations'!A$1:D4076,4,0)</f>
        <v>NO</v>
      </c>
      <c r="F1741" s="15" t="str">
        <f>VLOOKUP(A1741,'Medical Examinations'!A$1:E4076,5,0)</f>
        <v>NO</v>
      </c>
      <c r="G1741" s="15" t="str">
        <f>VLOOKUP(A1741,'Medical Examinations'!A$1:F4076,6,0)</f>
        <v>Yes</v>
      </c>
      <c r="H1741" s="15">
        <f>VLOOKUP(A1741,'Medical Examinations'!A$1:G4076,7,0)</f>
        <v>1</v>
      </c>
      <c r="I1741" t="str">
        <f>VLOOKUP(A1741,'Medical Examinations'!A$1:H4075,8,0)</f>
        <v>NO</v>
      </c>
      <c r="J1741" t="str">
        <f>VLOOKUP(A1741,'Medical Examinations'!A$1:J4076,10,0)</f>
        <v>NormalWeight</v>
      </c>
      <c r="K1741" t="str">
        <f>VLOOKUP(A1741,'Medical Examinations'!A$1:K4075,11,0)</f>
        <v>Pre-Diabetes</v>
      </c>
      <c r="L1741" t="str">
        <f>VLOOKUP(A1741,'Hospitalisation Details'!A$1:L4083,12,0)</f>
        <v>12-Sep-1979</v>
      </c>
      <c r="M1741">
        <f>VLOOKUP(A1741,'Hospitalisation Details'!A$1:F4084,6,0)</f>
        <v>5195.58</v>
      </c>
      <c r="N1741" s="15" t="str">
        <f>VLOOKUP(A1741,'Hospitalisation Details'!A$1:G4083,7,0)</f>
        <v>tier - 2</v>
      </c>
      <c r="O1741" s="15" t="str">
        <f>VLOOKUP(A1741,'Hospitalisation Details'!A$1:H4084,8,0)</f>
        <v>tier - 2</v>
      </c>
      <c r="P1741" t="str">
        <f>VLOOKUP(A1741,'Hospitalisation Details'!A$1:I4084,9,0)</f>
        <v>R1013</v>
      </c>
      <c r="Q1741" s="15">
        <f>VLOOKUP(A1741,'Hospitalisation Details'!A$1:M4084,13,0)</f>
        <v>43</v>
      </c>
    </row>
    <row r="1742" spans="1:17" ht="15" x14ac:dyDescent="0.25">
      <c r="A1742" s="1" t="s">
        <v>629</v>
      </c>
      <c r="B1742" t="str">
        <f>VLOOKUP(A1742,'Customer Names'!A$1:D4077,4,0)</f>
        <v>Saiter</v>
      </c>
      <c r="C1742">
        <f>VLOOKUP(A1742,'Medical Examinations'!A$1:B4077,2,0)</f>
        <v>20.53</v>
      </c>
      <c r="D1742">
        <f>VLOOKUP(A1742,'Medical Examinations'!A$1:C4078,3,0)</f>
        <v>4.8600000000000003</v>
      </c>
      <c r="E1742" s="15" t="str">
        <f>VLOOKUP(A1742,'Medical Examinations'!A$1:D4077,4,0)</f>
        <v>NO</v>
      </c>
      <c r="F1742" s="15" t="str">
        <f>VLOOKUP(A1742,'Medical Examinations'!A$1:E4077,5,0)</f>
        <v>NO</v>
      </c>
      <c r="G1742" s="15" t="str">
        <f>VLOOKUP(A1742,'Medical Examinations'!A$1:F4077,6,0)</f>
        <v>NO</v>
      </c>
      <c r="H1742" s="15">
        <f>VLOOKUP(A1742,'Medical Examinations'!A$1:G4077,7,0)</f>
        <v>1</v>
      </c>
      <c r="I1742" t="str">
        <f>VLOOKUP(A1742,'Medical Examinations'!A$1:H4076,8,0)</f>
        <v>NO</v>
      </c>
      <c r="J1742" t="str">
        <f>VLOOKUP(A1742,'Medical Examinations'!A$1:J4077,10,0)</f>
        <v>NormalWeight</v>
      </c>
      <c r="K1742" t="str">
        <f>VLOOKUP(A1742,'Medical Examinations'!A$1:K4076,11,0)</f>
        <v>Normal</v>
      </c>
      <c r="L1742" t="str">
        <f>VLOOKUP(A1742,'Hospitalisation Details'!A$1:L4084,12,0)</f>
        <v>16-Oct-1984</v>
      </c>
      <c r="M1742">
        <f>VLOOKUP(A1742,'Hospitalisation Details'!A$1:F4085,6,0)</f>
        <v>5177.12</v>
      </c>
      <c r="N1742" s="15" t="str">
        <f>VLOOKUP(A1742,'Hospitalisation Details'!A$1:G4084,7,0)</f>
        <v>tier - 2</v>
      </c>
      <c r="O1742" s="15" t="str">
        <f>VLOOKUP(A1742,'Hospitalisation Details'!A$1:H4085,8,0)</f>
        <v>tier - 1</v>
      </c>
      <c r="P1742" t="str">
        <f>VLOOKUP(A1742,'Hospitalisation Details'!A$1:I4085,9,0)</f>
        <v>R1013</v>
      </c>
      <c r="Q1742" s="15">
        <f>VLOOKUP(A1742,'Hospitalisation Details'!A$1:M4085,13,0)</f>
        <v>38</v>
      </c>
    </row>
    <row r="1743" spans="1:17" ht="15" x14ac:dyDescent="0.25">
      <c r="A1743" s="1" t="s">
        <v>628</v>
      </c>
      <c r="B1743" t="str">
        <f>VLOOKUP(A1743,'Customer Names'!A$1:D4078,4,0)</f>
        <v>Winrow</v>
      </c>
      <c r="C1743">
        <f>VLOOKUP(A1743,'Medical Examinations'!A$1:B4078,2,0)</f>
        <v>23.79</v>
      </c>
      <c r="D1743">
        <f>VLOOKUP(A1743,'Medical Examinations'!A$1:C4079,3,0)</f>
        <v>4.74</v>
      </c>
      <c r="E1743" s="15" t="str">
        <f>VLOOKUP(A1743,'Medical Examinations'!A$1:D4078,4,0)</f>
        <v>NO</v>
      </c>
      <c r="F1743" s="15" t="str">
        <f>VLOOKUP(A1743,'Medical Examinations'!A$1:E4078,5,0)</f>
        <v>NO</v>
      </c>
      <c r="G1743" s="15" t="str">
        <f>VLOOKUP(A1743,'Medical Examinations'!A$1:F4078,6,0)</f>
        <v>NO</v>
      </c>
      <c r="H1743" s="15">
        <f>VLOOKUP(A1743,'Medical Examinations'!A$1:G4078,7,0)</f>
        <v>0</v>
      </c>
      <c r="I1743" t="str">
        <f>VLOOKUP(A1743,'Medical Examinations'!A$1:H4077,8,0)</f>
        <v>NO</v>
      </c>
      <c r="J1743" t="str">
        <f>VLOOKUP(A1743,'Medical Examinations'!A$1:J4078,10,0)</f>
        <v>Over Weight</v>
      </c>
      <c r="K1743" t="str">
        <f>VLOOKUP(A1743,'Medical Examinations'!A$1:K4077,11,0)</f>
        <v>Normal</v>
      </c>
      <c r="L1743" t="str">
        <f>VLOOKUP(A1743,'Hospitalisation Details'!A$1:L4085,12,0)</f>
        <v>29-Aug-1991</v>
      </c>
      <c r="M1743">
        <f>VLOOKUP(A1743,'Hospitalisation Details'!A$1:F4086,6,0)</f>
        <v>5166.96</v>
      </c>
      <c r="N1743" s="15" t="str">
        <f>VLOOKUP(A1743,'Hospitalisation Details'!A$1:G4085,7,0)</f>
        <v>tier - 2</v>
      </c>
      <c r="O1743" s="15" t="str">
        <f>VLOOKUP(A1743,'Hospitalisation Details'!A$1:H4086,8,0)</f>
        <v>tier - 2</v>
      </c>
      <c r="P1743" t="str">
        <f>VLOOKUP(A1743,'Hospitalisation Details'!A$1:I4086,9,0)</f>
        <v>R1012</v>
      </c>
      <c r="Q1743" s="15">
        <f>VLOOKUP(A1743,'Hospitalisation Details'!A$1:M4086,13,0)</f>
        <v>31</v>
      </c>
    </row>
    <row r="1744" spans="1:17" ht="15" x14ac:dyDescent="0.25">
      <c r="A1744" s="1" t="s">
        <v>627</v>
      </c>
      <c r="B1744" t="str">
        <f>VLOOKUP(A1744,'Customer Names'!A$1:D4079,4,0)</f>
        <v>Gries</v>
      </c>
      <c r="C1744">
        <f>VLOOKUP(A1744,'Medical Examinations'!A$1:B4079,2,0)</f>
        <v>29.8</v>
      </c>
      <c r="D1744">
        <f>VLOOKUP(A1744,'Medical Examinations'!A$1:C4080,3,0)</f>
        <v>6.03</v>
      </c>
      <c r="E1744" s="15" t="str">
        <f>VLOOKUP(A1744,'Medical Examinations'!A$1:D4079,4,0)</f>
        <v>NO</v>
      </c>
      <c r="F1744" s="15" t="str">
        <f>VLOOKUP(A1744,'Medical Examinations'!A$1:E4079,5,0)</f>
        <v>NO</v>
      </c>
      <c r="G1744" s="15" t="str">
        <f>VLOOKUP(A1744,'Medical Examinations'!A$1:F4079,6,0)</f>
        <v>NO</v>
      </c>
      <c r="H1744" s="15">
        <f>VLOOKUP(A1744,'Medical Examinations'!A$1:G4079,7,0)</f>
        <v>0</v>
      </c>
      <c r="I1744" t="str">
        <f>VLOOKUP(A1744,'Medical Examinations'!A$1:H4078,8,0)</f>
        <v>NO</v>
      </c>
      <c r="J1744" t="str">
        <f>VLOOKUP(A1744,'Medical Examinations'!A$1:J4079,10,0)</f>
        <v>Obesity</v>
      </c>
      <c r="K1744" t="str">
        <f>VLOOKUP(A1744,'Medical Examinations'!A$1:K4078,11,0)</f>
        <v>Pre-Diabetes</v>
      </c>
      <c r="L1744" t="str">
        <f>VLOOKUP(A1744,'Hospitalisation Details'!A$1:L4086,12,0)</f>
        <v>9-Oct-1990</v>
      </c>
      <c r="M1744">
        <f>VLOOKUP(A1744,'Hospitalisation Details'!A$1:F4087,6,0)</f>
        <v>5152.13</v>
      </c>
      <c r="N1744" s="15" t="str">
        <f>VLOOKUP(A1744,'Hospitalisation Details'!A$1:G4086,7,0)</f>
        <v>tier - 2</v>
      </c>
      <c r="O1744" s="15" t="str">
        <f>VLOOKUP(A1744,'Hospitalisation Details'!A$1:H4087,8,0)</f>
        <v>tier - 2</v>
      </c>
      <c r="P1744" t="str">
        <f>VLOOKUP(A1744,'Hospitalisation Details'!A$1:I4087,9,0)</f>
        <v>R1011</v>
      </c>
      <c r="Q1744" s="15">
        <f>VLOOKUP(A1744,'Hospitalisation Details'!A$1:M4087,13,0)</f>
        <v>32</v>
      </c>
    </row>
    <row r="1745" spans="1:17" ht="15" x14ac:dyDescent="0.25">
      <c r="A1745" s="1" t="s">
        <v>626</v>
      </c>
      <c r="B1745" t="str">
        <f>VLOOKUP(A1745,'Customer Names'!A$1:D4080,4,0)</f>
        <v>Strohschein</v>
      </c>
      <c r="C1745">
        <f>VLOOKUP(A1745,'Medical Examinations'!A$1:B4080,2,0)</f>
        <v>31.54</v>
      </c>
      <c r="D1745">
        <f>VLOOKUP(A1745,'Medical Examinations'!A$1:C4081,3,0)</f>
        <v>4.71</v>
      </c>
      <c r="E1745" s="15" t="str">
        <f>VLOOKUP(A1745,'Medical Examinations'!A$1:D4080,4,0)</f>
        <v>NO</v>
      </c>
      <c r="F1745" s="15" t="str">
        <f>VLOOKUP(A1745,'Medical Examinations'!A$1:E4080,5,0)</f>
        <v>NO</v>
      </c>
      <c r="G1745" s="15" t="str">
        <f>VLOOKUP(A1745,'Medical Examinations'!A$1:F4080,6,0)</f>
        <v>NO</v>
      </c>
      <c r="H1745" s="15">
        <f>VLOOKUP(A1745,'Medical Examinations'!A$1:G4080,7,0)</f>
        <v>0</v>
      </c>
      <c r="I1745" t="str">
        <f>VLOOKUP(A1745,'Medical Examinations'!A$1:H4079,8,0)</f>
        <v>NO</v>
      </c>
      <c r="J1745" t="str">
        <f>VLOOKUP(A1745,'Medical Examinations'!A$1:J4080,10,0)</f>
        <v>NormalWeight</v>
      </c>
      <c r="K1745" t="str">
        <f>VLOOKUP(A1745,'Medical Examinations'!A$1:K4079,11,0)</f>
        <v>Normal</v>
      </c>
      <c r="L1745" t="str">
        <f>VLOOKUP(A1745,'Hospitalisation Details'!A$1:L4087,12,0)</f>
        <v>22-Aug-1990</v>
      </c>
      <c r="M1745">
        <f>VLOOKUP(A1745,'Hospitalisation Details'!A$1:F4088,6,0)</f>
        <v>5148.55</v>
      </c>
      <c r="N1745" s="15" t="str">
        <f>VLOOKUP(A1745,'Hospitalisation Details'!A$1:G4087,7,0)</f>
        <v>tier - 2</v>
      </c>
      <c r="O1745" s="15" t="str">
        <f>VLOOKUP(A1745,'Hospitalisation Details'!A$1:H4088,8,0)</f>
        <v>tier - 2</v>
      </c>
      <c r="P1745" t="str">
        <f>VLOOKUP(A1745,'Hospitalisation Details'!A$1:I4088,9,0)</f>
        <v>R1024</v>
      </c>
      <c r="Q1745" s="15">
        <f>VLOOKUP(A1745,'Hospitalisation Details'!A$1:M4088,13,0)</f>
        <v>32</v>
      </c>
    </row>
    <row r="1746" spans="1:17" ht="15" x14ac:dyDescent="0.25">
      <c r="A1746" s="1" t="s">
        <v>625</v>
      </c>
      <c r="B1746" t="str">
        <f>VLOOKUP(A1746,'Customer Names'!A$1:D4081,4,0)</f>
        <v>Berger</v>
      </c>
      <c r="C1746">
        <f>VLOOKUP(A1746,'Medical Examinations'!A$1:B4081,2,0)</f>
        <v>20.82</v>
      </c>
      <c r="D1746">
        <f>VLOOKUP(A1746,'Medical Examinations'!A$1:C4082,3,0)</f>
        <v>5.55</v>
      </c>
      <c r="E1746" s="15" t="str">
        <f>VLOOKUP(A1746,'Medical Examinations'!A$1:D4081,4,0)</f>
        <v>NO</v>
      </c>
      <c r="F1746" s="15" t="str">
        <f>VLOOKUP(A1746,'Medical Examinations'!A$1:E4081,5,0)</f>
        <v>NO</v>
      </c>
      <c r="G1746" s="15" t="str">
        <f>VLOOKUP(A1746,'Medical Examinations'!A$1:F4081,6,0)</f>
        <v>NO</v>
      </c>
      <c r="H1746" s="15">
        <f>VLOOKUP(A1746,'Medical Examinations'!A$1:G4081,7,0)</f>
        <v>1</v>
      </c>
      <c r="I1746" t="str">
        <f>VLOOKUP(A1746,'Medical Examinations'!A$1:H4080,8,0)</f>
        <v>NO</v>
      </c>
      <c r="J1746" t="str">
        <f>VLOOKUP(A1746,'Medical Examinations'!A$1:J4081,10,0)</f>
        <v>Obesity</v>
      </c>
      <c r="K1746" t="str">
        <f>VLOOKUP(A1746,'Medical Examinations'!A$1:K4080,11,0)</f>
        <v>Normal</v>
      </c>
      <c r="L1746" t="str">
        <f>VLOOKUP(A1746,'Hospitalisation Details'!A$1:L4088,12,0)</f>
        <v>22-Aug-1984</v>
      </c>
      <c r="M1746">
        <f>VLOOKUP(A1746,'Hospitalisation Details'!A$1:F4089,6,0)</f>
        <v>5144.18</v>
      </c>
      <c r="N1746" s="15" t="str">
        <f>VLOOKUP(A1746,'Hospitalisation Details'!A$1:G4088,7,0)</f>
        <v>tier - 2</v>
      </c>
      <c r="O1746" s="15" t="str">
        <f>VLOOKUP(A1746,'Hospitalisation Details'!A$1:H4089,8,0)</f>
        <v>tier - 1</v>
      </c>
      <c r="P1746" t="str">
        <f>VLOOKUP(A1746,'Hospitalisation Details'!A$1:I4089,9,0)</f>
        <v>R1013</v>
      </c>
      <c r="Q1746" s="15">
        <f>VLOOKUP(A1746,'Hospitalisation Details'!A$1:M4089,13,0)</f>
        <v>38</v>
      </c>
    </row>
    <row r="1747" spans="1:17" ht="15" x14ac:dyDescent="0.25">
      <c r="A1747" s="1" t="s">
        <v>624</v>
      </c>
      <c r="B1747" t="str">
        <f>VLOOKUP(A1747,'Customer Names'!A$1:D4082,4,0)</f>
        <v>Coogan</v>
      </c>
      <c r="C1747">
        <f>VLOOKUP(A1747,'Medical Examinations'!A$1:B4082,2,0)</f>
        <v>38.83</v>
      </c>
      <c r="D1747">
        <f>VLOOKUP(A1747,'Medical Examinations'!A$1:C4083,3,0)</f>
        <v>4.78</v>
      </c>
      <c r="E1747" s="15" t="str">
        <f>VLOOKUP(A1747,'Medical Examinations'!A$1:D4082,4,0)</f>
        <v>NO</v>
      </c>
      <c r="F1747" s="15" t="str">
        <f>VLOOKUP(A1747,'Medical Examinations'!A$1:E4082,5,0)</f>
        <v>NO</v>
      </c>
      <c r="G1747" s="15" t="str">
        <f>VLOOKUP(A1747,'Medical Examinations'!A$1:F4082,6,0)</f>
        <v>Yes</v>
      </c>
      <c r="H1747" s="15">
        <f>VLOOKUP(A1747,'Medical Examinations'!A$1:G4082,7,0)</f>
        <v>1</v>
      </c>
      <c r="I1747" t="str">
        <f>VLOOKUP(A1747,'Medical Examinations'!A$1:H4081,8,0)</f>
        <v>NO</v>
      </c>
      <c r="J1747" t="str">
        <f>VLOOKUP(A1747,'Medical Examinations'!A$1:J4082,10,0)</f>
        <v>NormalWeight</v>
      </c>
      <c r="K1747" t="str">
        <f>VLOOKUP(A1747,'Medical Examinations'!A$1:K4081,11,0)</f>
        <v>Normal</v>
      </c>
      <c r="L1747" t="str">
        <f>VLOOKUP(A1747,'Hospitalisation Details'!A$1:L4089,12,0)</f>
        <v>10-Dec-1993</v>
      </c>
      <c r="M1747">
        <f>VLOOKUP(A1747,'Hospitalisation Details'!A$1:F4090,6,0)</f>
        <v>5138.26</v>
      </c>
      <c r="N1747" s="15" t="str">
        <f>VLOOKUP(A1747,'Hospitalisation Details'!A$1:G4089,7,0)</f>
        <v>tier - 2</v>
      </c>
      <c r="O1747" s="15" t="str">
        <f>VLOOKUP(A1747,'Hospitalisation Details'!A$1:H4090,8,0)</f>
        <v>tier - 2</v>
      </c>
      <c r="P1747" t="str">
        <f>VLOOKUP(A1747,'Hospitalisation Details'!A$1:I4090,9,0)</f>
        <v>R1013</v>
      </c>
      <c r="Q1747" s="15">
        <f>VLOOKUP(A1747,'Hospitalisation Details'!A$1:M4090,13,0)</f>
        <v>29</v>
      </c>
    </row>
    <row r="1748" spans="1:17" ht="15" x14ac:dyDescent="0.25">
      <c r="A1748" s="1" t="s">
        <v>623</v>
      </c>
      <c r="B1748" t="str">
        <f>VLOOKUP(A1748,'Customer Names'!A$1:D4083,4,0)</f>
        <v>Gagnon</v>
      </c>
      <c r="C1748">
        <f>VLOOKUP(A1748,'Medical Examinations'!A$1:B4083,2,0)</f>
        <v>23.44</v>
      </c>
      <c r="D1748">
        <f>VLOOKUP(A1748,'Medical Examinations'!A$1:C4084,3,0)</f>
        <v>4.6500000000000004</v>
      </c>
      <c r="E1748" s="15" t="str">
        <f>VLOOKUP(A1748,'Medical Examinations'!A$1:D4083,4,0)</f>
        <v>Yes</v>
      </c>
      <c r="F1748" s="15" t="str">
        <f>VLOOKUP(A1748,'Medical Examinations'!A$1:E4083,5,0)</f>
        <v>NO</v>
      </c>
      <c r="G1748" s="15" t="str">
        <f>VLOOKUP(A1748,'Medical Examinations'!A$1:F4083,6,0)</f>
        <v>NO</v>
      </c>
      <c r="H1748" s="15">
        <f>VLOOKUP(A1748,'Medical Examinations'!A$1:G4083,7,0)</f>
        <v>1</v>
      </c>
      <c r="I1748" t="str">
        <f>VLOOKUP(A1748,'Medical Examinations'!A$1:H4082,8,0)</f>
        <v>NO</v>
      </c>
      <c r="J1748" t="str">
        <f>VLOOKUP(A1748,'Medical Examinations'!A$1:J4083,10,0)</f>
        <v>NormalWeight</v>
      </c>
      <c r="K1748" t="str">
        <f>VLOOKUP(A1748,'Medical Examinations'!A$1:K4082,11,0)</f>
        <v>Normal</v>
      </c>
      <c r="L1748" t="str">
        <f>VLOOKUP(A1748,'Hospitalisation Details'!A$1:L4090,12,0)</f>
        <v>15-Sep-1988</v>
      </c>
      <c r="M1748">
        <f>VLOOKUP(A1748,'Hospitalisation Details'!A$1:F4091,6,0)</f>
        <v>5136.75</v>
      </c>
      <c r="N1748" s="15" t="str">
        <f>VLOOKUP(A1748,'Hospitalisation Details'!A$1:G4090,7,0)</f>
        <v>tier - 2</v>
      </c>
      <c r="O1748" s="15" t="str">
        <f>VLOOKUP(A1748,'Hospitalisation Details'!A$1:H4091,8,0)</f>
        <v>tier - 1</v>
      </c>
      <c r="P1748" t="str">
        <f>VLOOKUP(A1748,'Hospitalisation Details'!A$1:I4091,9,0)</f>
        <v>R1013</v>
      </c>
      <c r="Q1748" s="15">
        <f>VLOOKUP(A1748,'Hospitalisation Details'!A$1:M4091,13,0)</f>
        <v>34</v>
      </c>
    </row>
    <row r="1749" spans="1:17" ht="15" x14ac:dyDescent="0.25">
      <c r="A1749" s="1" t="s">
        <v>622</v>
      </c>
      <c r="B1749" t="str">
        <f>VLOOKUP(A1749,'Customer Names'!A$1:D4084,4,0)</f>
        <v>Pearson</v>
      </c>
      <c r="C1749">
        <f>VLOOKUP(A1749,'Medical Examinations'!A$1:B4084,2,0)</f>
        <v>24.13</v>
      </c>
      <c r="D1749">
        <f>VLOOKUP(A1749,'Medical Examinations'!A$1:C4085,3,0)</f>
        <v>5.2</v>
      </c>
      <c r="E1749" s="15" t="str">
        <f>VLOOKUP(A1749,'Medical Examinations'!A$1:D4084,4,0)</f>
        <v>NO</v>
      </c>
      <c r="F1749" s="15" t="str">
        <f>VLOOKUP(A1749,'Medical Examinations'!A$1:E4084,5,0)</f>
        <v>NO</v>
      </c>
      <c r="G1749" s="15" t="str">
        <f>VLOOKUP(A1749,'Medical Examinations'!A$1:F4084,6,0)</f>
        <v>NO</v>
      </c>
      <c r="H1749" s="15">
        <f>VLOOKUP(A1749,'Medical Examinations'!A$1:G4084,7,0)</f>
        <v>1</v>
      </c>
      <c r="I1749" t="str">
        <f>VLOOKUP(A1749,'Medical Examinations'!A$1:H4083,8,0)</f>
        <v>NO</v>
      </c>
      <c r="J1749" t="str">
        <f>VLOOKUP(A1749,'Medical Examinations'!A$1:J4084,10,0)</f>
        <v>Obesity</v>
      </c>
      <c r="K1749" t="str">
        <f>VLOOKUP(A1749,'Medical Examinations'!A$1:K4083,11,0)</f>
        <v>Normal</v>
      </c>
      <c r="L1749" t="str">
        <f>VLOOKUP(A1749,'Hospitalisation Details'!A$1:L4091,12,0)</f>
        <v>13-Sep-1987</v>
      </c>
      <c r="M1749">
        <f>VLOOKUP(A1749,'Hospitalisation Details'!A$1:F4092,6,0)</f>
        <v>5125.22</v>
      </c>
      <c r="N1749" s="15" t="str">
        <f>VLOOKUP(A1749,'Hospitalisation Details'!A$1:G4091,7,0)</f>
        <v>tier - 1</v>
      </c>
      <c r="O1749" s="15" t="str">
        <f>VLOOKUP(A1749,'Hospitalisation Details'!A$1:H4092,8,0)</f>
        <v>tier - 2</v>
      </c>
      <c r="P1749" t="str">
        <f>VLOOKUP(A1749,'Hospitalisation Details'!A$1:I4092,9,0)</f>
        <v>R1012</v>
      </c>
      <c r="Q1749" s="15">
        <f>VLOOKUP(A1749,'Hospitalisation Details'!A$1:M4092,13,0)</f>
        <v>35</v>
      </c>
    </row>
    <row r="1750" spans="1:17" ht="15" x14ac:dyDescent="0.25">
      <c r="A1750" s="1" t="s">
        <v>621</v>
      </c>
      <c r="B1750" t="str">
        <f>VLOOKUP(A1750,'Customer Names'!A$1:D4085,4,0)</f>
        <v>Brian</v>
      </c>
      <c r="C1750">
        <f>VLOOKUP(A1750,'Medical Examinations'!A$1:B4085,2,0)</f>
        <v>42.13</v>
      </c>
      <c r="D1750">
        <f>VLOOKUP(A1750,'Medical Examinations'!A$1:C4086,3,0)</f>
        <v>4.54</v>
      </c>
      <c r="E1750" s="15" t="str">
        <f>VLOOKUP(A1750,'Medical Examinations'!A$1:D4085,4,0)</f>
        <v>Yes</v>
      </c>
      <c r="F1750" s="15" t="str">
        <f>VLOOKUP(A1750,'Medical Examinations'!A$1:E4085,5,0)</f>
        <v>NO</v>
      </c>
      <c r="G1750" s="15" t="str">
        <f>VLOOKUP(A1750,'Medical Examinations'!A$1:F4085,6,0)</f>
        <v>NO</v>
      </c>
      <c r="H1750" s="15">
        <f>VLOOKUP(A1750,'Medical Examinations'!A$1:G4085,7,0)</f>
        <v>1</v>
      </c>
      <c r="I1750" t="str">
        <f>VLOOKUP(A1750,'Medical Examinations'!A$1:H4084,8,0)</f>
        <v>NO</v>
      </c>
      <c r="J1750" t="str">
        <f>VLOOKUP(A1750,'Medical Examinations'!A$1:J4085,10,0)</f>
        <v>UnderWeight</v>
      </c>
      <c r="K1750" t="str">
        <f>VLOOKUP(A1750,'Medical Examinations'!A$1:K4084,11,0)</f>
        <v>Normal</v>
      </c>
      <c r="L1750" t="str">
        <f>VLOOKUP(A1750,'Hospitalisation Details'!A$1:L4092,12,0)</f>
        <v>1-Nov-1988</v>
      </c>
      <c r="M1750">
        <f>VLOOKUP(A1750,'Hospitalisation Details'!A$1:F4093,6,0)</f>
        <v>5124.1899999999996</v>
      </c>
      <c r="N1750" s="15" t="str">
        <f>VLOOKUP(A1750,'Hospitalisation Details'!A$1:G4092,7,0)</f>
        <v>tier - 2</v>
      </c>
      <c r="O1750" s="15" t="str">
        <f>VLOOKUP(A1750,'Hospitalisation Details'!A$1:H4093,8,0)</f>
        <v>tier - 3</v>
      </c>
      <c r="P1750" t="str">
        <f>VLOOKUP(A1750,'Hospitalisation Details'!A$1:I4093,9,0)</f>
        <v>R1013</v>
      </c>
      <c r="Q1750" s="15">
        <f>VLOOKUP(A1750,'Hospitalisation Details'!A$1:M4093,13,0)</f>
        <v>34</v>
      </c>
    </row>
    <row r="1751" spans="1:17" ht="15" x14ac:dyDescent="0.25">
      <c r="A1751" s="1" t="s">
        <v>620</v>
      </c>
      <c r="B1751" t="str">
        <f>VLOOKUP(A1751,'Customer Names'!A$1:D4086,4,0)</f>
        <v>Brown</v>
      </c>
      <c r="C1751">
        <f>VLOOKUP(A1751,'Medical Examinations'!A$1:B4086,2,0)</f>
        <v>17.86</v>
      </c>
      <c r="D1751">
        <f>VLOOKUP(A1751,'Medical Examinations'!A$1:C4087,3,0)</f>
        <v>4.1100000000000003</v>
      </c>
      <c r="E1751" s="15" t="str">
        <f>VLOOKUP(A1751,'Medical Examinations'!A$1:D4086,4,0)</f>
        <v>NO</v>
      </c>
      <c r="F1751" s="15" t="str">
        <f>VLOOKUP(A1751,'Medical Examinations'!A$1:E4086,5,0)</f>
        <v>NO</v>
      </c>
      <c r="G1751" s="15" t="str">
        <f>VLOOKUP(A1751,'Medical Examinations'!A$1:F4086,6,0)</f>
        <v>NO</v>
      </c>
      <c r="H1751" s="15">
        <f>VLOOKUP(A1751,'Medical Examinations'!A$1:G4086,7,0)</f>
        <v>1</v>
      </c>
      <c r="I1751" t="str">
        <f>VLOOKUP(A1751,'Medical Examinations'!A$1:H4085,8,0)</f>
        <v>NO</v>
      </c>
      <c r="J1751" t="str">
        <f>VLOOKUP(A1751,'Medical Examinations'!A$1:J4086,10,0)</f>
        <v>Obesity</v>
      </c>
      <c r="K1751" t="str">
        <f>VLOOKUP(A1751,'Medical Examinations'!A$1:K4085,11,0)</f>
        <v>Normal</v>
      </c>
      <c r="L1751" t="str">
        <f>VLOOKUP(A1751,'Hospitalisation Details'!A$1:L4093,12,0)</f>
        <v>18-Nov-1987</v>
      </c>
      <c r="M1751">
        <f>VLOOKUP(A1751,'Hospitalisation Details'!A$1:F4094,6,0)</f>
        <v>5116.5</v>
      </c>
      <c r="N1751" s="15" t="str">
        <f>VLOOKUP(A1751,'Hospitalisation Details'!A$1:G4093,7,0)</f>
        <v>tier - 2</v>
      </c>
      <c r="O1751" s="15" t="str">
        <f>VLOOKUP(A1751,'Hospitalisation Details'!A$1:H4094,8,0)</f>
        <v>tier - 2</v>
      </c>
      <c r="P1751" t="str">
        <f>VLOOKUP(A1751,'Hospitalisation Details'!A$1:I4094,9,0)</f>
        <v>R1012</v>
      </c>
      <c r="Q1751" s="15">
        <f>VLOOKUP(A1751,'Hospitalisation Details'!A$1:M4094,13,0)</f>
        <v>35</v>
      </c>
    </row>
    <row r="1752" spans="1:17" ht="15" x14ac:dyDescent="0.25">
      <c r="A1752" s="1" t="s">
        <v>619</v>
      </c>
      <c r="B1752" t="str">
        <f>VLOOKUP(A1752,'Customer Names'!A$1:D4087,4,0)</f>
        <v>Fox</v>
      </c>
      <c r="C1752">
        <f>VLOOKUP(A1752,'Medical Examinations'!A$1:B4087,2,0)</f>
        <v>32.78</v>
      </c>
      <c r="D1752">
        <f>VLOOKUP(A1752,'Medical Examinations'!A$1:C4088,3,0)</f>
        <v>4.63</v>
      </c>
      <c r="E1752" s="15" t="str">
        <f>VLOOKUP(A1752,'Medical Examinations'!A$1:D4087,4,0)</f>
        <v>NO</v>
      </c>
      <c r="F1752" s="15" t="str">
        <f>VLOOKUP(A1752,'Medical Examinations'!A$1:E4087,5,0)</f>
        <v>NO</v>
      </c>
      <c r="G1752" s="15" t="str">
        <f>VLOOKUP(A1752,'Medical Examinations'!A$1:F4087,6,0)</f>
        <v>NO</v>
      </c>
      <c r="H1752" s="15">
        <f>VLOOKUP(A1752,'Medical Examinations'!A$1:G4087,7,0)</f>
        <v>0</v>
      </c>
      <c r="I1752" t="str">
        <f>VLOOKUP(A1752,'Medical Examinations'!A$1:H4086,8,0)</f>
        <v>NO</v>
      </c>
      <c r="J1752" t="str">
        <f>VLOOKUP(A1752,'Medical Examinations'!A$1:J4087,10,0)</f>
        <v>NormalWeight</v>
      </c>
      <c r="K1752" t="str">
        <f>VLOOKUP(A1752,'Medical Examinations'!A$1:K4086,11,0)</f>
        <v>Normal</v>
      </c>
      <c r="L1752" t="str">
        <f>VLOOKUP(A1752,'Hospitalisation Details'!A$1:L4094,12,0)</f>
        <v>19-Jun-1999</v>
      </c>
      <c r="M1752">
        <f>VLOOKUP(A1752,'Hospitalisation Details'!A$1:F4095,6,0)</f>
        <v>5087.92</v>
      </c>
      <c r="N1752" s="15" t="str">
        <f>VLOOKUP(A1752,'Hospitalisation Details'!A$1:G4094,7,0)</f>
        <v>tier - 2</v>
      </c>
      <c r="O1752" s="15" t="str">
        <f>VLOOKUP(A1752,'Hospitalisation Details'!A$1:H4095,8,0)</f>
        <v>tier - 2</v>
      </c>
      <c r="P1752" t="str">
        <f>VLOOKUP(A1752,'Hospitalisation Details'!A$1:I4095,9,0)</f>
        <v>R1026</v>
      </c>
      <c r="Q1752" s="15">
        <f>VLOOKUP(A1752,'Hospitalisation Details'!A$1:M4095,13,0)</f>
        <v>23</v>
      </c>
    </row>
    <row r="1753" spans="1:17" ht="15" x14ac:dyDescent="0.25">
      <c r="A1753" s="1" t="s">
        <v>618</v>
      </c>
      <c r="B1753" t="str">
        <f>VLOOKUP(A1753,'Customer Names'!A$1:D4088,4,0)</f>
        <v>Traver</v>
      </c>
      <c r="C1753">
        <f>VLOOKUP(A1753,'Medical Examinations'!A$1:B4088,2,0)</f>
        <v>23.9</v>
      </c>
      <c r="D1753">
        <f>VLOOKUP(A1753,'Medical Examinations'!A$1:C4089,3,0)</f>
        <v>6.06</v>
      </c>
      <c r="E1753" s="15" t="str">
        <f>VLOOKUP(A1753,'Medical Examinations'!A$1:D4088,4,0)</f>
        <v>Yes</v>
      </c>
      <c r="F1753" s="15" t="str">
        <f>VLOOKUP(A1753,'Medical Examinations'!A$1:E4088,5,0)</f>
        <v>NO</v>
      </c>
      <c r="G1753" s="15" t="str">
        <f>VLOOKUP(A1753,'Medical Examinations'!A$1:F4088,6,0)</f>
        <v>Yes</v>
      </c>
      <c r="H1753" s="15">
        <f>VLOOKUP(A1753,'Medical Examinations'!A$1:G4088,7,0)</f>
        <v>1</v>
      </c>
      <c r="I1753" t="str">
        <f>VLOOKUP(A1753,'Medical Examinations'!A$1:H4087,8,0)</f>
        <v>NO</v>
      </c>
      <c r="J1753" t="str">
        <f>VLOOKUP(A1753,'Medical Examinations'!A$1:J4088,10,0)</f>
        <v>UnderWeight</v>
      </c>
      <c r="K1753" t="str">
        <f>VLOOKUP(A1753,'Medical Examinations'!A$1:K4087,11,0)</f>
        <v>Pre-Diabetes</v>
      </c>
      <c r="L1753" t="str">
        <f>VLOOKUP(A1753,'Hospitalisation Details'!A$1:L4095,12,0)</f>
        <v>14-Jul-1997</v>
      </c>
      <c r="M1753">
        <f>VLOOKUP(A1753,'Hospitalisation Details'!A$1:F4096,6,0)</f>
        <v>5080.1000000000004</v>
      </c>
      <c r="N1753" s="15" t="str">
        <f>VLOOKUP(A1753,'Hospitalisation Details'!A$1:G4095,7,0)</f>
        <v>tier - 3</v>
      </c>
      <c r="O1753" s="15" t="str">
        <f>VLOOKUP(A1753,'Hospitalisation Details'!A$1:H4096,8,0)</f>
        <v>tier - 2</v>
      </c>
      <c r="P1753" t="str">
        <f>VLOOKUP(A1753,'Hospitalisation Details'!A$1:I4096,9,0)</f>
        <v>R1011</v>
      </c>
      <c r="Q1753" s="15">
        <f>VLOOKUP(A1753,'Hospitalisation Details'!A$1:M4096,13,0)</f>
        <v>25</v>
      </c>
    </row>
    <row r="1754" spans="1:17" ht="15" x14ac:dyDescent="0.25">
      <c r="A1754" s="1" t="s">
        <v>617</v>
      </c>
      <c r="B1754" t="str">
        <f>VLOOKUP(A1754,'Customer Names'!A$1:D4089,4,0)</f>
        <v>Quick</v>
      </c>
      <c r="C1754">
        <f>VLOOKUP(A1754,'Medical Examinations'!A$1:B4089,2,0)</f>
        <v>15.47</v>
      </c>
      <c r="D1754">
        <f>VLOOKUP(A1754,'Medical Examinations'!A$1:C4090,3,0)</f>
        <v>8.43</v>
      </c>
      <c r="E1754" s="15" t="str">
        <f>VLOOKUP(A1754,'Medical Examinations'!A$1:D4089,4,0)</f>
        <v>NO</v>
      </c>
      <c r="F1754" s="15" t="str">
        <f>VLOOKUP(A1754,'Medical Examinations'!A$1:E4089,5,0)</f>
        <v>NO</v>
      </c>
      <c r="G1754" s="15" t="str">
        <f>VLOOKUP(A1754,'Medical Examinations'!A$1:F4089,6,0)</f>
        <v>NO</v>
      </c>
      <c r="H1754" s="15">
        <f>VLOOKUP(A1754,'Medical Examinations'!A$1:G4089,7,0)</f>
        <v>0</v>
      </c>
      <c r="I1754" t="str">
        <f>VLOOKUP(A1754,'Medical Examinations'!A$1:H4088,8,0)</f>
        <v>NO</v>
      </c>
      <c r="J1754" t="str">
        <f>VLOOKUP(A1754,'Medical Examinations'!A$1:J4089,10,0)</f>
        <v>Over Weight</v>
      </c>
      <c r="K1754" t="str">
        <f>VLOOKUP(A1754,'Medical Examinations'!A$1:K4088,11,0)</f>
        <v>Diabetes</v>
      </c>
      <c r="L1754" t="str">
        <f>VLOOKUP(A1754,'Hospitalisation Details'!A$1:L4096,12,0)</f>
        <v>22-Nov-1978</v>
      </c>
      <c r="M1754">
        <f>VLOOKUP(A1754,'Hospitalisation Details'!A$1:F4097,6,0)</f>
        <v>5077.1899999999996</v>
      </c>
      <c r="N1754" s="15" t="str">
        <f>VLOOKUP(A1754,'Hospitalisation Details'!A$1:G4096,7,0)</f>
        <v>tier - 2</v>
      </c>
      <c r="O1754" s="15" t="str">
        <f>VLOOKUP(A1754,'Hospitalisation Details'!A$1:H4097,8,0)</f>
        <v>tier - 3</v>
      </c>
      <c r="P1754" t="str">
        <f>VLOOKUP(A1754,'Hospitalisation Details'!A$1:I4097,9,0)</f>
        <v>R1012</v>
      </c>
      <c r="Q1754" s="15">
        <f>VLOOKUP(A1754,'Hospitalisation Details'!A$1:M4097,13,0)</f>
        <v>44</v>
      </c>
    </row>
    <row r="1755" spans="1:17" ht="15" x14ac:dyDescent="0.25">
      <c r="A1755" s="1" t="s">
        <v>616</v>
      </c>
      <c r="B1755" t="str">
        <f>VLOOKUP(A1755,'Customer Names'!A$1:D4090,4,0)</f>
        <v>Scott</v>
      </c>
      <c r="C1755">
        <f>VLOOKUP(A1755,'Medical Examinations'!A$1:B4090,2,0)</f>
        <v>28.54</v>
      </c>
      <c r="D1755">
        <f>VLOOKUP(A1755,'Medical Examinations'!A$1:C4091,3,0)</f>
        <v>5.51</v>
      </c>
      <c r="E1755" s="15" t="str">
        <f>VLOOKUP(A1755,'Medical Examinations'!A$1:D4090,4,0)</f>
        <v>NO</v>
      </c>
      <c r="F1755" s="15" t="str">
        <f>VLOOKUP(A1755,'Medical Examinations'!A$1:E4090,5,0)</f>
        <v>NO</v>
      </c>
      <c r="G1755" s="15" t="str">
        <f>VLOOKUP(A1755,'Medical Examinations'!A$1:F4090,6,0)</f>
        <v>Yes</v>
      </c>
      <c r="H1755" s="15">
        <f>VLOOKUP(A1755,'Medical Examinations'!A$1:G4090,7,0)</f>
        <v>1</v>
      </c>
      <c r="I1755" t="str">
        <f>VLOOKUP(A1755,'Medical Examinations'!A$1:H4089,8,0)</f>
        <v>NO</v>
      </c>
      <c r="J1755" t="str">
        <f>VLOOKUP(A1755,'Medical Examinations'!A$1:J4090,10,0)</f>
        <v>NormalWeight</v>
      </c>
      <c r="K1755" t="str">
        <f>VLOOKUP(A1755,'Medical Examinations'!A$1:K4089,11,0)</f>
        <v>Normal</v>
      </c>
      <c r="L1755" t="str">
        <f>VLOOKUP(A1755,'Hospitalisation Details'!A$1:L4097,12,0)</f>
        <v>11-Jun-1993</v>
      </c>
      <c r="M1755">
        <f>VLOOKUP(A1755,'Hospitalisation Details'!A$1:F4098,6,0)</f>
        <v>5059.5600000000004</v>
      </c>
      <c r="N1755" s="15" t="str">
        <f>VLOOKUP(A1755,'Hospitalisation Details'!A$1:G4097,7,0)</f>
        <v>tier - 2</v>
      </c>
      <c r="O1755" s="15" t="str">
        <f>VLOOKUP(A1755,'Hospitalisation Details'!A$1:H4098,8,0)</f>
        <v>tier - 1</v>
      </c>
      <c r="P1755" t="str">
        <f>VLOOKUP(A1755,'Hospitalisation Details'!A$1:I4098,9,0)</f>
        <v>R1021</v>
      </c>
      <c r="Q1755" s="15">
        <f>VLOOKUP(A1755,'Hospitalisation Details'!A$1:M4098,13,0)</f>
        <v>29</v>
      </c>
    </row>
    <row r="1756" spans="1:17" ht="15" x14ac:dyDescent="0.25">
      <c r="A1756" s="1" t="s">
        <v>615</v>
      </c>
      <c r="B1756" t="str">
        <f>VLOOKUP(A1756,'Customer Names'!A$1:D4091,4,0)</f>
        <v>Theriot</v>
      </c>
      <c r="C1756">
        <f>VLOOKUP(A1756,'Medical Examinations'!A$1:B4091,2,0)</f>
        <v>18.54</v>
      </c>
      <c r="D1756">
        <f>VLOOKUP(A1756,'Medical Examinations'!A$1:C4092,3,0)</f>
        <v>4.95</v>
      </c>
      <c r="E1756" s="15" t="str">
        <f>VLOOKUP(A1756,'Medical Examinations'!A$1:D4091,4,0)</f>
        <v>NO</v>
      </c>
      <c r="F1756" s="15" t="str">
        <f>VLOOKUP(A1756,'Medical Examinations'!A$1:E4091,5,0)</f>
        <v>NO</v>
      </c>
      <c r="G1756" s="15" t="str">
        <f>VLOOKUP(A1756,'Medical Examinations'!A$1:F4091,6,0)</f>
        <v>NO</v>
      </c>
      <c r="H1756" s="15">
        <f>VLOOKUP(A1756,'Medical Examinations'!A$1:G4091,7,0)</f>
        <v>0</v>
      </c>
      <c r="I1756" t="str">
        <f>VLOOKUP(A1756,'Medical Examinations'!A$1:H4090,8,0)</f>
        <v>NO</v>
      </c>
      <c r="J1756" t="str">
        <f>VLOOKUP(A1756,'Medical Examinations'!A$1:J4091,10,0)</f>
        <v>Obesity</v>
      </c>
      <c r="K1756" t="str">
        <f>VLOOKUP(A1756,'Medical Examinations'!A$1:K4090,11,0)</f>
        <v>Normal</v>
      </c>
      <c r="L1756" t="str">
        <f>VLOOKUP(A1756,'Hospitalisation Details'!A$1:L4098,12,0)</f>
        <v>7-Sep-1980</v>
      </c>
      <c r="M1756">
        <f>VLOOKUP(A1756,'Hospitalisation Details'!A$1:F4099,6,0)</f>
        <v>5054.05</v>
      </c>
      <c r="N1756" s="15" t="str">
        <f>VLOOKUP(A1756,'Hospitalisation Details'!A$1:G4098,7,0)</f>
        <v>tier - 2</v>
      </c>
      <c r="O1756" s="15" t="str">
        <f>VLOOKUP(A1756,'Hospitalisation Details'!A$1:H4099,8,0)</f>
        <v>tier - 2</v>
      </c>
      <c r="P1756" t="str">
        <f>VLOOKUP(A1756,'Hospitalisation Details'!A$1:I4099,9,0)</f>
        <v>R1013</v>
      </c>
      <c r="Q1756" s="15">
        <f>VLOOKUP(A1756,'Hospitalisation Details'!A$1:M4099,13,0)</f>
        <v>42</v>
      </c>
    </row>
    <row r="1757" spans="1:17" ht="15" x14ac:dyDescent="0.25">
      <c r="A1757" s="1" t="s">
        <v>614</v>
      </c>
      <c r="B1757" t="str">
        <f>VLOOKUP(A1757,'Customer Names'!A$1:D4092,4,0)</f>
        <v>Michalis</v>
      </c>
      <c r="C1757">
        <f>VLOOKUP(A1757,'Medical Examinations'!A$1:B4092,2,0)</f>
        <v>32.18</v>
      </c>
      <c r="D1757">
        <f>VLOOKUP(A1757,'Medical Examinations'!A$1:C4093,3,0)</f>
        <v>6.44</v>
      </c>
      <c r="E1757" s="15" t="str">
        <f>VLOOKUP(A1757,'Medical Examinations'!A$1:D4092,4,0)</f>
        <v>Yes</v>
      </c>
      <c r="F1757" s="15" t="str">
        <f>VLOOKUP(A1757,'Medical Examinations'!A$1:E4092,5,0)</f>
        <v>NO</v>
      </c>
      <c r="G1757" s="15" t="str">
        <f>VLOOKUP(A1757,'Medical Examinations'!A$1:F4092,6,0)</f>
        <v>Yes</v>
      </c>
      <c r="H1757" s="15">
        <f>VLOOKUP(A1757,'Medical Examinations'!A$1:G4092,7,0)</f>
        <v>1</v>
      </c>
      <c r="I1757" t="str">
        <f>VLOOKUP(A1757,'Medical Examinations'!A$1:H4091,8,0)</f>
        <v>NO</v>
      </c>
      <c r="J1757" t="str">
        <f>VLOOKUP(A1757,'Medical Examinations'!A$1:J4092,10,0)</f>
        <v>Obesity</v>
      </c>
      <c r="K1757" t="str">
        <f>VLOOKUP(A1757,'Medical Examinations'!A$1:K4091,11,0)</f>
        <v>Pre-Diabetes</v>
      </c>
      <c r="L1757" t="str">
        <f>VLOOKUP(A1757,'Hospitalisation Details'!A$1:L4099,12,0)</f>
        <v>29-Jul-1997</v>
      </c>
      <c r="M1757">
        <f>VLOOKUP(A1757,'Hospitalisation Details'!A$1:F4100,6,0)</f>
        <v>5045.1499999999996</v>
      </c>
      <c r="N1757" s="15" t="str">
        <f>VLOOKUP(A1757,'Hospitalisation Details'!A$1:G4099,7,0)</f>
        <v>tier - 2</v>
      </c>
      <c r="O1757" s="15" t="str">
        <f>VLOOKUP(A1757,'Hospitalisation Details'!A$1:H4100,8,0)</f>
        <v>tier - 2</v>
      </c>
      <c r="P1757" t="str">
        <f>VLOOKUP(A1757,'Hospitalisation Details'!A$1:I4100,9,0)</f>
        <v>R1012</v>
      </c>
      <c r="Q1757" s="15">
        <f>VLOOKUP(A1757,'Hospitalisation Details'!A$1:M4100,13,0)</f>
        <v>25</v>
      </c>
    </row>
    <row r="1758" spans="1:17" ht="15" x14ac:dyDescent="0.25">
      <c r="A1758" s="1" t="s">
        <v>613</v>
      </c>
      <c r="B1758" t="str">
        <f>VLOOKUP(A1758,'Customer Names'!A$1:D4093,4,0)</f>
        <v>Hall</v>
      </c>
      <c r="C1758">
        <f>VLOOKUP(A1758,'Medical Examinations'!A$1:B4093,2,0)</f>
        <v>37.380000000000003</v>
      </c>
      <c r="D1758">
        <f>VLOOKUP(A1758,'Medical Examinations'!A$1:C4094,3,0)</f>
        <v>6.05</v>
      </c>
      <c r="E1758" s="15" t="str">
        <f>VLOOKUP(A1758,'Medical Examinations'!A$1:D4093,4,0)</f>
        <v>Yes</v>
      </c>
      <c r="F1758" s="15" t="str">
        <f>VLOOKUP(A1758,'Medical Examinations'!A$1:E4093,5,0)</f>
        <v>NO</v>
      </c>
      <c r="G1758" s="15" t="str">
        <f>VLOOKUP(A1758,'Medical Examinations'!A$1:F4093,6,0)</f>
        <v>NO</v>
      </c>
      <c r="H1758" s="15">
        <f>VLOOKUP(A1758,'Medical Examinations'!A$1:G4093,7,0)</f>
        <v>0</v>
      </c>
      <c r="I1758" t="str">
        <f>VLOOKUP(A1758,'Medical Examinations'!A$1:H4092,8,0)</f>
        <v>NO</v>
      </c>
      <c r="J1758" t="str">
        <f>VLOOKUP(A1758,'Medical Examinations'!A$1:J4093,10,0)</f>
        <v>Obesity</v>
      </c>
      <c r="K1758" t="str">
        <f>VLOOKUP(A1758,'Medical Examinations'!A$1:K4092,11,0)</f>
        <v>Pre-Diabetes</v>
      </c>
      <c r="L1758" t="str">
        <f>VLOOKUP(A1758,'Hospitalisation Details'!A$1:L4100,12,0)</f>
        <v>16-Oct-2001</v>
      </c>
      <c r="M1758">
        <f>VLOOKUP(A1758,'Hospitalisation Details'!A$1:F4101,6,0)</f>
        <v>5043.13</v>
      </c>
      <c r="N1758" s="15" t="str">
        <f>VLOOKUP(A1758,'Hospitalisation Details'!A$1:G4100,7,0)</f>
        <v>tier - 2</v>
      </c>
      <c r="O1758" s="15" t="str">
        <f>VLOOKUP(A1758,'Hospitalisation Details'!A$1:H4101,8,0)</f>
        <v>tier - 3</v>
      </c>
      <c r="P1758" t="str">
        <f>VLOOKUP(A1758,'Hospitalisation Details'!A$1:I4101,9,0)</f>
        <v>R1011</v>
      </c>
      <c r="Q1758" s="15">
        <f>VLOOKUP(A1758,'Hospitalisation Details'!A$1:M4101,13,0)</f>
        <v>21</v>
      </c>
    </row>
    <row r="1759" spans="1:17" ht="15" x14ac:dyDescent="0.25">
      <c r="A1759" s="1" t="s">
        <v>612</v>
      </c>
      <c r="B1759" t="str">
        <f>VLOOKUP(A1759,'Customer Names'!A$1:D4094,4,0)</f>
        <v>Tjong Clemons</v>
      </c>
      <c r="C1759">
        <f>VLOOKUP(A1759,'Medical Examinations'!A$1:B4094,2,0)</f>
        <v>31.12</v>
      </c>
      <c r="D1759">
        <f>VLOOKUP(A1759,'Medical Examinations'!A$1:C4095,3,0)</f>
        <v>4.76</v>
      </c>
      <c r="E1759" s="15" t="str">
        <f>VLOOKUP(A1759,'Medical Examinations'!A$1:D4094,4,0)</f>
        <v>Yes</v>
      </c>
      <c r="F1759" s="15" t="str">
        <f>VLOOKUP(A1759,'Medical Examinations'!A$1:E4094,5,0)</f>
        <v>NO</v>
      </c>
      <c r="G1759" s="15" t="str">
        <f>VLOOKUP(A1759,'Medical Examinations'!A$1:F4094,6,0)</f>
        <v>Yes</v>
      </c>
      <c r="H1759" s="15">
        <f>VLOOKUP(A1759,'Medical Examinations'!A$1:G4094,7,0)</f>
        <v>1</v>
      </c>
      <c r="I1759" t="str">
        <f>VLOOKUP(A1759,'Medical Examinations'!A$1:H4093,8,0)</f>
        <v>NO</v>
      </c>
      <c r="J1759" t="str">
        <f>VLOOKUP(A1759,'Medical Examinations'!A$1:J4094,10,0)</f>
        <v>NormalWeight</v>
      </c>
      <c r="K1759" t="str">
        <f>VLOOKUP(A1759,'Medical Examinations'!A$1:K4093,11,0)</f>
        <v>Normal</v>
      </c>
      <c r="L1759" t="str">
        <f>VLOOKUP(A1759,'Hospitalisation Details'!A$1:L4101,12,0)</f>
        <v>4-Dec-1997</v>
      </c>
      <c r="M1759">
        <f>VLOOKUP(A1759,'Hospitalisation Details'!A$1:F4102,6,0)</f>
        <v>5038.57</v>
      </c>
      <c r="N1759" s="15" t="str">
        <f>VLOOKUP(A1759,'Hospitalisation Details'!A$1:G4101,7,0)</f>
        <v>tier - 2</v>
      </c>
      <c r="O1759" s="15" t="str">
        <f>VLOOKUP(A1759,'Hospitalisation Details'!A$1:H4102,8,0)</f>
        <v>tier - 2</v>
      </c>
      <c r="P1759" t="str">
        <f>VLOOKUP(A1759,'Hospitalisation Details'!A$1:I4102,9,0)</f>
        <v>R1025</v>
      </c>
      <c r="Q1759" s="15">
        <f>VLOOKUP(A1759,'Hospitalisation Details'!A$1:M4102,13,0)</f>
        <v>25</v>
      </c>
    </row>
    <row r="1760" spans="1:17" ht="15" x14ac:dyDescent="0.25">
      <c r="A1760" s="1" t="s">
        <v>611</v>
      </c>
      <c r="B1760" t="str">
        <f>VLOOKUP(A1760,'Customer Names'!A$1:D4095,4,0)</f>
        <v>Palma</v>
      </c>
      <c r="C1760">
        <f>VLOOKUP(A1760,'Medical Examinations'!A$1:B4095,2,0)</f>
        <v>22.01</v>
      </c>
      <c r="D1760">
        <f>VLOOKUP(A1760,'Medical Examinations'!A$1:C4096,3,0)</f>
        <v>6.72</v>
      </c>
      <c r="E1760" s="15" t="str">
        <f>VLOOKUP(A1760,'Medical Examinations'!A$1:D4095,4,0)</f>
        <v>Yes</v>
      </c>
      <c r="F1760" s="15" t="str">
        <f>VLOOKUP(A1760,'Medical Examinations'!A$1:E4095,5,0)</f>
        <v>NO</v>
      </c>
      <c r="G1760" s="15" t="str">
        <f>VLOOKUP(A1760,'Medical Examinations'!A$1:F4095,6,0)</f>
        <v>NO</v>
      </c>
      <c r="H1760" s="15">
        <f>VLOOKUP(A1760,'Medical Examinations'!A$1:G4095,7,0)</f>
        <v>1</v>
      </c>
      <c r="I1760" t="str">
        <f>VLOOKUP(A1760,'Medical Examinations'!A$1:H4094,8,0)</f>
        <v>NO</v>
      </c>
      <c r="J1760" t="str">
        <f>VLOOKUP(A1760,'Medical Examinations'!A$1:J4095,10,0)</f>
        <v>Over Weight</v>
      </c>
      <c r="K1760" t="str">
        <f>VLOOKUP(A1760,'Medical Examinations'!A$1:K4094,11,0)</f>
        <v>Diabetes</v>
      </c>
      <c r="L1760" t="str">
        <f>VLOOKUP(A1760,'Hospitalisation Details'!A$1:L4102,12,0)</f>
        <v>29-Jun-1986</v>
      </c>
      <c r="M1760">
        <f>VLOOKUP(A1760,'Hospitalisation Details'!A$1:F4103,6,0)</f>
        <v>5034.1000000000004</v>
      </c>
      <c r="N1760" s="15" t="str">
        <f>VLOOKUP(A1760,'Hospitalisation Details'!A$1:G4102,7,0)</f>
        <v>tier - 2</v>
      </c>
      <c r="O1760" s="15" t="str">
        <f>VLOOKUP(A1760,'Hospitalisation Details'!A$1:H4103,8,0)</f>
        <v>tier - 2</v>
      </c>
      <c r="P1760" t="str">
        <f>VLOOKUP(A1760,'Hospitalisation Details'!A$1:I4103,9,0)</f>
        <v>R1013</v>
      </c>
      <c r="Q1760" s="15">
        <f>VLOOKUP(A1760,'Hospitalisation Details'!A$1:M4103,13,0)</f>
        <v>36</v>
      </c>
    </row>
    <row r="1761" spans="1:17" ht="15" x14ac:dyDescent="0.25">
      <c r="A1761" s="1" t="s">
        <v>610</v>
      </c>
      <c r="B1761" t="str">
        <f>VLOOKUP(A1761,'Customer Names'!A$1:D4096,4,0)</f>
        <v>Takaoka</v>
      </c>
      <c r="C1761">
        <f>VLOOKUP(A1761,'Medical Examinations'!A$1:B4096,2,0)</f>
        <v>27.645</v>
      </c>
      <c r="D1761">
        <f>VLOOKUP(A1761,'Medical Examinations'!A$1:C4097,3,0)</f>
        <v>5.7</v>
      </c>
      <c r="E1761" s="15" t="str">
        <f>VLOOKUP(A1761,'Medical Examinations'!A$1:D4096,4,0)</f>
        <v>NO</v>
      </c>
      <c r="F1761" s="15" t="str">
        <f>VLOOKUP(A1761,'Medical Examinations'!A$1:E4096,5,0)</f>
        <v>NO</v>
      </c>
      <c r="G1761" s="15" t="str">
        <f>VLOOKUP(A1761,'Medical Examinations'!A$1:F4096,6,0)</f>
        <v>NO</v>
      </c>
      <c r="H1761" s="15">
        <f>VLOOKUP(A1761,'Medical Examinations'!A$1:G4096,7,0)</f>
        <v>0</v>
      </c>
      <c r="I1761" t="str">
        <f>VLOOKUP(A1761,'Medical Examinations'!A$1:H4095,8,0)</f>
        <v>NO</v>
      </c>
      <c r="J1761" t="str">
        <f>VLOOKUP(A1761,'Medical Examinations'!A$1:J4096,10,0)</f>
        <v>Over Weight</v>
      </c>
      <c r="K1761" t="str">
        <f>VLOOKUP(A1761,'Medical Examinations'!A$1:K4095,11,0)</f>
        <v>Pre-Diabetes</v>
      </c>
      <c r="L1761" t="str">
        <f>VLOOKUP(A1761,'Hospitalisation Details'!A$1:L4103,12,0)</f>
        <v>10-Sep-1991</v>
      </c>
      <c r="M1761">
        <f>VLOOKUP(A1761,'Hospitalisation Details'!A$1:F4104,6,0)</f>
        <v>5031.2700000000004</v>
      </c>
      <c r="N1761" s="15" t="str">
        <f>VLOOKUP(A1761,'Hospitalisation Details'!A$1:G4103,7,0)</f>
        <v>tier - 3</v>
      </c>
      <c r="O1761" s="15" t="str">
        <f>VLOOKUP(A1761,'Hospitalisation Details'!A$1:H4104,8,0)</f>
        <v>tier - 1</v>
      </c>
      <c r="P1761" t="str">
        <f>VLOOKUP(A1761,'Hospitalisation Details'!A$1:I4104,9,0)</f>
        <v>R1016</v>
      </c>
      <c r="Q1761" s="15">
        <f>VLOOKUP(A1761,'Hospitalisation Details'!A$1:M4104,13,0)</f>
        <v>31</v>
      </c>
    </row>
    <row r="1762" spans="1:17" ht="15" x14ac:dyDescent="0.25">
      <c r="A1762" s="1" t="s">
        <v>609</v>
      </c>
      <c r="B1762" t="str">
        <f>VLOOKUP(A1762,'Customer Names'!A$1:D4097,4,0)</f>
        <v>Sherman</v>
      </c>
      <c r="C1762">
        <f>VLOOKUP(A1762,'Medical Examinations'!A$1:B4097,2,0)</f>
        <v>29.64</v>
      </c>
      <c r="D1762">
        <f>VLOOKUP(A1762,'Medical Examinations'!A$1:C4098,3,0)</f>
        <v>5.31</v>
      </c>
      <c r="E1762" s="15" t="str">
        <f>VLOOKUP(A1762,'Medical Examinations'!A$1:D4097,4,0)</f>
        <v>Yes</v>
      </c>
      <c r="F1762" s="15" t="str">
        <f>VLOOKUP(A1762,'Medical Examinations'!A$1:E4097,5,0)</f>
        <v>NO</v>
      </c>
      <c r="G1762" s="15" t="str">
        <f>VLOOKUP(A1762,'Medical Examinations'!A$1:F4097,6,0)</f>
        <v>NO</v>
      </c>
      <c r="H1762" s="15">
        <f>VLOOKUP(A1762,'Medical Examinations'!A$1:G4097,7,0)</f>
        <v>0</v>
      </c>
      <c r="I1762" t="str">
        <f>VLOOKUP(A1762,'Medical Examinations'!A$1:H4096,8,0)</f>
        <v>NO</v>
      </c>
      <c r="J1762" t="str">
        <f>VLOOKUP(A1762,'Medical Examinations'!A$1:J4097,10,0)</f>
        <v>Obesity</v>
      </c>
      <c r="K1762" t="str">
        <f>VLOOKUP(A1762,'Medical Examinations'!A$1:K4096,11,0)</f>
        <v>Normal</v>
      </c>
      <c r="L1762" t="str">
        <f>VLOOKUP(A1762,'Hospitalisation Details'!A$1:L4104,12,0)</f>
        <v>28-Dec-1985</v>
      </c>
      <c r="M1762">
        <f>VLOOKUP(A1762,'Hospitalisation Details'!A$1:F4105,6,0)</f>
        <v>5028.1499999999996</v>
      </c>
      <c r="N1762" s="15" t="str">
        <f>VLOOKUP(A1762,'Hospitalisation Details'!A$1:G4104,7,0)</f>
        <v>tier - 1</v>
      </c>
      <c r="O1762" s="15" t="str">
        <f>VLOOKUP(A1762,'Hospitalisation Details'!A$1:H4105,8,0)</f>
        <v>tier - 2</v>
      </c>
      <c r="P1762" t="str">
        <f>VLOOKUP(A1762,'Hospitalisation Details'!A$1:I4105,9,0)</f>
        <v>R1012</v>
      </c>
      <c r="Q1762" s="15">
        <f>VLOOKUP(A1762,'Hospitalisation Details'!A$1:M4105,13,0)</f>
        <v>37</v>
      </c>
    </row>
    <row r="1763" spans="1:17" ht="15" x14ac:dyDescent="0.25">
      <c r="A1763" s="1" t="s">
        <v>608</v>
      </c>
      <c r="B1763" t="str">
        <f>VLOOKUP(A1763,'Customer Names'!A$1:D4098,4,0)</f>
        <v>Andre</v>
      </c>
      <c r="C1763">
        <f>VLOOKUP(A1763,'Medical Examinations'!A$1:B4098,2,0)</f>
        <v>33.700000000000003</v>
      </c>
      <c r="D1763">
        <f>VLOOKUP(A1763,'Medical Examinations'!A$1:C4099,3,0)</f>
        <v>4.32</v>
      </c>
      <c r="E1763" s="15" t="str">
        <f>VLOOKUP(A1763,'Medical Examinations'!A$1:D4098,4,0)</f>
        <v>Yes</v>
      </c>
      <c r="F1763" s="15" t="str">
        <f>VLOOKUP(A1763,'Medical Examinations'!A$1:E4098,5,0)</f>
        <v>NO</v>
      </c>
      <c r="G1763" s="15" t="str">
        <f>VLOOKUP(A1763,'Medical Examinations'!A$1:F4098,6,0)</f>
        <v>NO</v>
      </c>
      <c r="H1763" s="15">
        <f>VLOOKUP(A1763,'Medical Examinations'!A$1:G4098,7,0)</f>
        <v>1</v>
      </c>
      <c r="I1763" t="str">
        <f>VLOOKUP(A1763,'Medical Examinations'!A$1:H4097,8,0)</f>
        <v>NO</v>
      </c>
      <c r="J1763" t="str">
        <f>VLOOKUP(A1763,'Medical Examinations'!A$1:J4098,10,0)</f>
        <v>Over Weight</v>
      </c>
      <c r="K1763" t="str">
        <f>VLOOKUP(A1763,'Medical Examinations'!A$1:K4097,11,0)</f>
        <v>Normal</v>
      </c>
      <c r="L1763" t="str">
        <f>VLOOKUP(A1763,'Hospitalisation Details'!A$1:L4105,12,0)</f>
        <v>9-Nov-1988</v>
      </c>
      <c r="M1763">
        <f>VLOOKUP(A1763,'Hospitalisation Details'!A$1:F4106,6,0)</f>
        <v>5012.47</v>
      </c>
      <c r="N1763" s="15" t="str">
        <f>VLOOKUP(A1763,'Hospitalisation Details'!A$1:G4105,7,0)</f>
        <v>tier - 2</v>
      </c>
      <c r="O1763" s="15" t="str">
        <f>VLOOKUP(A1763,'Hospitalisation Details'!A$1:H4106,8,0)</f>
        <v>tier - 3</v>
      </c>
      <c r="P1763" t="str">
        <f>VLOOKUP(A1763,'Hospitalisation Details'!A$1:I4106,9,0)</f>
        <v>R1011</v>
      </c>
      <c r="Q1763" s="15">
        <f>VLOOKUP(A1763,'Hospitalisation Details'!A$1:M4106,13,0)</f>
        <v>34</v>
      </c>
    </row>
    <row r="1764" spans="1:17" ht="15" x14ac:dyDescent="0.25">
      <c r="A1764" s="1" t="s">
        <v>607</v>
      </c>
      <c r="B1764" t="str">
        <f>VLOOKUP(A1764,'Customer Names'!A$1:D4099,4,0)</f>
        <v>Switt</v>
      </c>
      <c r="C1764">
        <f>VLOOKUP(A1764,'Medical Examinations'!A$1:B4099,2,0)</f>
        <v>27.5</v>
      </c>
      <c r="D1764">
        <f>VLOOKUP(A1764,'Medical Examinations'!A$1:C4100,3,0)</f>
        <v>4.2300000000000004</v>
      </c>
      <c r="E1764" s="15" t="str">
        <f>VLOOKUP(A1764,'Medical Examinations'!A$1:D4099,4,0)</f>
        <v>Yes</v>
      </c>
      <c r="F1764" s="15" t="str">
        <f>VLOOKUP(A1764,'Medical Examinations'!A$1:E4099,5,0)</f>
        <v>NO</v>
      </c>
      <c r="G1764" s="15" t="str">
        <f>VLOOKUP(A1764,'Medical Examinations'!A$1:F4099,6,0)</f>
        <v>NO</v>
      </c>
      <c r="H1764" s="15">
        <f>VLOOKUP(A1764,'Medical Examinations'!A$1:G4099,7,0)</f>
        <v>1</v>
      </c>
      <c r="I1764" t="str">
        <f>VLOOKUP(A1764,'Medical Examinations'!A$1:H4098,8,0)</f>
        <v>NO</v>
      </c>
      <c r="J1764" t="str">
        <f>VLOOKUP(A1764,'Medical Examinations'!A$1:J4099,10,0)</f>
        <v>UnderWeight</v>
      </c>
      <c r="K1764" t="str">
        <f>VLOOKUP(A1764,'Medical Examinations'!A$1:K4098,11,0)</f>
        <v>Normal</v>
      </c>
      <c r="L1764" t="str">
        <f>VLOOKUP(A1764,'Hospitalisation Details'!A$1:L4106,12,0)</f>
        <v>8-Jul-1988</v>
      </c>
      <c r="M1764">
        <f>VLOOKUP(A1764,'Hospitalisation Details'!A$1:F4107,6,0)</f>
        <v>5003.8500000000004</v>
      </c>
      <c r="N1764" s="15" t="str">
        <f>VLOOKUP(A1764,'Hospitalisation Details'!A$1:G4106,7,0)</f>
        <v>tier - 2</v>
      </c>
      <c r="O1764" s="15" t="str">
        <f>VLOOKUP(A1764,'Hospitalisation Details'!A$1:H4107,8,0)</f>
        <v>tier - 3</v>
      </c>
      <c r="P1764" t="str">
        <f>VLOOKUP(A1764,'Hospitalisation Details'!A$1:I4107,9,0)</f>
        <v>R1011</v>
      </c>
      <c r="Q1764" s="15">
        <f>VLOOKUP(A1764,'Hospitalisation Details'!A$1:M4107,13,0)</f>
        <v>34</v>
      </c>
    </row>
    <row r="1765" spans="1:17" ht="15" x14ac:dyDescent="0.25">
      <c r="A1765" s="1" t="s">
        <v>606</v>
      </c>
      <c r="B1765" t="str">
        <f>VLOOKUP(A1765,'Customer Names'!A$1:D4100,4,0)</f>
        <v>Erickson</v>
      </c>
      <c r="C1765">
        <f>VLOOKUP(A1765,'Medical Examinations'!A$1:B4100,2,0)</f>
        <v>16.12</v>
      </c>
      <c r="D1765">
        <f>VLOOKUP(A1765,'Medical Examinations'!A$1:C4101,3,0)</f>
        <v>6.09</v>
      </c>
      <c r="E1765" s="15" t="str">
        <f>VLOOKUP(A1765,'Medical Examinations'!A$1:D4100,4,0)</f>
        <v>NO</v>
      </c>
      <c r="F1765" s="15" t="str">
        <f>VLOOKUP(A1765,'Medical Examinations'!A$1:E4100,5,0)</f>
        <v>NO</v>
      </c>
      <c r="G1765" s="15" t="str">
        <f>VLOOKUP(A1765,'Medical Examinations'!A$1:F4100,6,0)</f>
        <v>NO</v>
      </c>
      <c r="H1765" s="15">
        <f>VLOOKUP(A1765,'Medical Examinations'!A$1:G4100,7,0)</f>
        <v>0</v>
      </c>
      <c r="I1765" t="str">
        <f>VLOOKUP(A1765,'Medical Examinations'!A$1:H4099,8,0)</f>
        <v>NO</v>
      </c>
      <c r="J1765" t="str">
        <f>VLOOKUP(A1765,'Medical Examinations'!A$1:J4100,10,0)</f>
        <v>Over Weight</v>
      </c>
      <c r="K1765" t="str">
        <f>VLOOKUP(A1765,'Medical Examinations'!A$1:K4099,11,0)</f>
        <v>Pre-Diabetes</v>
      </c>
      <c r="L1765" t="str">
        <f>VLOOKUP(A1765,'Hospitalisation Details'!A$1:L4107,12,0)</f>
        <v>9-Jun-1977</v>
      </c>
      <c r="M1765">
        <f>VLOOKUP(A1765,'Hospitalisation Details'!A$1:F4108,6,0)</f>
        <v>5003.7700000000004</v>
      </c>
      <c r="N1765" s="15" t="str">
        <f>VLOOKUP(A1765,'Hospitalisation Details'!A$1:G4107,7,0)</f>
        <v>tier - 2</v>
      </c>
      <c r="O1765" s="15" t="str">
        <f>VLOOKUP(A1765,'Hospitalisation Details'!A$1:H4108,8,0)</f>
        <v>tier - 3</v>
      </c>
      <c r="P1765" t="str">
        <f>VLOOKUP(A1765,'Hospitalisation Details'!A$1:I4108,9,0)</f>
        <v>R1013</v>
      </c>
      <c r="Q1765" s="15">
        <f>VLOOKUP(A1765,'Hospitalisation Details'!A$1:M4108,13,0)</f>
        <v>45</v>
      </c>
    </row>
    <row r="1766" spans="1:17" ht="15" x14ac:dyDescent="0.25">
      <c r="A1766" s="1" t="s">
        <v>605</v>
      </c>
      <c r="B1766" t="str">
        <f>VLOOKUP(A1766,'Customer Names'!A$1:D4101,4,0)</f>
        <v>Miller</v>
      </c>
      <c r="C1766">
        <f>VLOOKUP(A1766,'Medical Examinations'!A$1:B4101,2,0)</f>
        <v>26.73</v>
      </c>
      <c r="D1766">
        <f>VLOOKUP(A1766,'Medical Examinations'!A$1:C4102,3,0)</f>
        <v>4.74</v>
      </c>
      <c r="E1766" s="15" t="str">
        <f>VLOOKUP(A1766,'Medical Examinations'!A$1:D4101,4,0)</f>
        <v>Yes</v>
      </c>
      <c r="F1766" s="15" t="str">
        <f>VLOOKUP(A1766,'Medical Examinations'!A$1:E4101,5,0)</f>
        <v>NO</v>
      </c>
      <c r="G1766" s="15" t="str">
        <f>VLOOKUP(A1766,'Medical Examinations'!A$1:F4101,6,0)</f>
        <v>NO</v>
      </c>
      <c r="H1766" s="15">
        <f>VLOOKUP(A1766,'Medical Examinations'!A$1:G4101,7,0)</f>
        <v>1</v>
      </c>
      <c r="I1766" t="str">
        <f>VLOOKUP(A1766,'Medical Examinations'!A$1:H4100,8,0)</f>
        <v>NO</v>
      </c>
      <c r="J1766" t="str">
        <f>VLOOKUP(A1766,'Medical Examinations'!A$1:J4101,10,0)</f>
        <v>Obesity</v>
      </c>
      <c r="K1766" t="str">
        <f>VLOOKUP(A1766,'Medical Examinations'!A$1:K4100,11,0)</f>
        <v>Normal</v>
      </c>
      <c r="L1766" t="str">
        <f>VLOOKUP(A1766,'Hospitalisation Details'!A$1:L4108,12,0)</f>
        <v>4-Sep-1988</v>
      </c>
      <c r="M1766">
        <f>VLOOKUP(A1766,'Hospitalisation Details'!A$1:F4109,6,0)</f>
        <v>5002.78</v>
      </c>
      <c r="N1766" s="15" t="str">
        <f>VLOOKUP(A1766,'Hospitalisation Details'!A$1:G4108,7,0)</f>
        <v>tier - 2</v>
      </c>
      <c r="O1766" s="15" t="str">
        <f>VLOOKUP(A1766,'Hospitalisation Details'!A$1:H4109,8,0)</f>
        <v>tier - 2</v>
      </c>
      <c r="P1766" t="str">
        <f>VLOOKUP(A1766,'Hospitalisation Details'!A$1:I4109,9,0)</f>
        <v>R1013</v>
      </c>
      <c r="Q1766" s="15">
        <f>VLOOKUP(A1766,'Hospitalisation Details'!A$1:M4109,13,0)</f>
        <v>34</v>
      </c>
    </row>
    <row r="1767" spans="1:17" ht="15" x14ac:dyDescent="0.25">
      <c r="A1767" s="1" t="s">
        <v>604</v>
      </c>
      <c r="B1767" t="str">
        <f>VLOOKUP(A1767,'Customer Names'!A$1:D4102,4,0)</f>
        <v>Whitbeck</v>
      </c>
      <c r="C1767">
        <f>VLOOKUP(A1767,'Medical Examinations'!A$1:B4102,2,0)</f>
        <v>37.25</v>
      </c>
      <c r="D1767">
        <f>VLOOKUP(A1767,'Medical Examinations'!A$1:C4103,3,0)</f>
        <v>6.23</v>
      </c>
      <c r="E1767" s="15" t="str">
        <f>VLOOKUP(A1767,'Medical Examinations'!A$1:D4102,4,0)</f>
        <v>Yes</v>
      </c>
      <c r="F1767" s="15" t="str">
        <f>VLOOKUP(A1767,'Medical Examinations'!A$1:E4102,5,0)</f>
        <v>NO</v>
      </c>
      <c r="G1767" s="15" t="str">
        <f>VLOOKUP(A1767,'Medical Examinations'!A$1:F4102,6,0)</f>
        <v>NO</v>
      </c>
      <c r="H1767" s="15">
        <f>VLOOKUP(A1767,'Medical Examinations'!A$1:G4102,7,0)</f>
        <v>0</v>
      </c>
      <c r="I1767" t="str">
        <f>VLOOKUP(A1767,'Medical Examinations'!A$1:H4101,8,0)</f>
        <v>NO</v>
      </c>
      <c r="J1767" t="str">
        <f>VLOOKUP(A1767,'Medical Examinations'!A$1:J4102,10,0)</f>
        <v>NormalWeight</v>
      </c>
      <c r="K1767" t="str">
        <f>VLOOKUP(A1767,'Medical Examinations'!A$1:K4101,11,0)</f>
        <v>Pre-Diabetes</v>
      </c>
      <c r="L1767" t="str">
        <f>VLOOKUP(A1767,'Hospitalisation Details'!A$1:L4109,12,0)</f>
        <v>5-Oct-2001</v>
      </c>
      <c r="M1767">
        <f>VLOOKUP(A1767,'Hospitalisation Details'!A$1:F4110,6,0)</f>
        <v>4999.04</v>
      </c>
      <c r="N1767" s="15" t="str">
        <f>VLOOKUP(A1767,'Hospitalisation Details'!A$1:G4109,7,0)</f>
        <v>tier - 2</v>
      </c>
      <c r="O1767" s="15" t="str">
        <f>VLOOKUP(A1767,'Hospitalisation Details'!A$1:H4110,8,0)</f>
        <v>tier - 2</v>
      </c>
      <c r="P1767" t="str">
        <f>VLOOKUP(A1767,'Hospitalisation Details'!A$1:I4110,9,0)</f>
        <v>R1011</v>
      </c>
      <c r="Q1767" s="15">
        <f>VLOOKUP(A1767,'Hospitalisation Details'!A$1:M4110,13,0)</f>
        <v>21</v>
      </c>
    </row>
    <row r="1768" spans="1:17" ht="15" x14ac:dyDescent="0.25">
      <c r="A1768" s="1" t="s">
        <v>603</v>
      </c>
      <c r="B1768" t="str">
        <f>VLOOKUP(A1768,'Customer Names'!A$1:D4103,4,0)</f>
        <v>Auer</v>
      </c>
      <c r="C1768">
        <f>VLOOKUP(A1768,'Medical Examinations'!A$1:B4103,2,0)</f>
        <v>23.56</v>
      </c>
      <c r="D1768">
        <f>VLOOKUP(A1768,'Medical Examinations'!A$1:C4104,3,0)</f>
        <v>5.45</v>
      </c>
      <c r="E1768" s="15" t="str">
        <f>VLOOKUP(A1768,'Medical Examinations'!A$1:D4103,4,0)</f>
        <v>Yes</v>
      </c>
      <c r="F1768" s="15" t="str">
        <f>VLOOKUP(A1768,'Medical Examinations'!A$1:E4103,5,0)</f>
        <v>NO</v>
      </c>
      <c r="G1768" s="15" t="str">
        <f>VLOOKUP(A1768,'Medical Examinations'!A$1:F4103,6,0)</f>
        <v>NO</v>
      </c>
      <c r="H1768" s="15">
        <f>VLOOKUP(A1768,'Medical Examinations'!A$1:G4103,7,0)</f>
        <v>1</v>
      </c>
      <c r="I1768" t="str">
        <f>VLOOKUP(A1768,'Medical Examinations'!A$1:H4102,8,0)</f>
        <v>NO</v>
      </c>
      <c r="J1768" t="str">
        <f>VLOOKUP(A1768,'Medical Examinations'!A$1:J4103,10,0)</f>
        <v>UnderWeight</v>
      </c>
      <c r="K1768" t="str">
        <f>VLOOKUP(A1768,'Medical Examinations'!A$1:K4102,11,0)</f>
        <v>Normal</v>
      </c>
      <c r="L1768" t="str">
        <f>VLOOKUP(A1768,'Hospitalisation Details'!A$1:L4110,12,0)</f>
        <v>24-Jun-1988</v>
      </c>
      <c r="M1768">
        <f>VLOOKUP(A1768,'Hospitalisation Details'!A$1:F4111,6,0)</f>
        <v>4992.38</v>
      </c>
      <c r="N1768" s="15" t="str">
        <f>VLOOKUP(A1768,'Hospitalisation Details'!A$1:G4110,7,0)</f>
        <v>tier - 2</v>
      </c>
      <c r="O1768" s="15" t="str">
        <f>VLOOKUP(A1768,'Hospitalisation Details'!A$1:H4111,8,0)</f>
        <v>tier - 3</v>
      </c>
      <c r="P1768" t="str">
        <f>VLOOKUP(A1768,'Hospitalisation Details'!A$1:I4111,9,0)</f>
        <v>R1024</v>
      </c>
      <c r="Q1768" s="15">
        <f>VLOOKUP(A1768,'Hospitalisation Details'!A$1:M4111,13,0)</f>
        <v>34</v>
      </c>
    </row>
    <row r="1769" spans="1:17" ht="15" x14ac:dyDescent="0.25">
      <c r="A1769" s="1" t="s">
        <v>602</v>
      </c>
      <c r="B1769" t="str">
        <f>VLOOKUP(A1769,'Customer Names'!A$1:D4104,4,0)</f>
        <v>Attar</v>
      </c>
      <c r="C1769">
        <f>VLOOKUP(A1769,'Medical Examinations'!A$1:B4104,2,0)</f>
        <v>15.84</v>
      </c>
      <c r="D1769">
        <f>VLOOKUP(A1769,'Medical Examinations'!A$1:C4105,3,0)</f>
        <v>10.34</v>
      </c>
      <c r="E1769" s="15" t="str">
        <f>VLOOKUP(A1769,'Medical Examinations'!A$1:D4104,4,0)</f>
        <v>NO</v>
      </c>
      <c r="F1769" s="15" t="str">
        <f>VLOOKUP(A1769,'Medical Examinations'!A$1:E4104,5,0)</f>
        <v>NO</v>
      </c>
      <c r="G1769" s="15" t="str">
        <f>VLOOKUP(A1769,'Medical Examinations'!A$1:F4104,6,0)</f>
        <v>NO</v>
      </c>
      <c r="H1769" s="15">
        <f>VLOOKUP(A1769,'Medical Examinations'!A$1:G4104,7,0)</f>
        <v>2</v>
      </c>
      <c r="I1769" t="str">
        <f>VLOOKUP(A1769,'Medical Examinations'!A$1:H4103,8,0)</f>
        <v>NO</v>
      </c>
      <c r="J1769" t="str">
        <f>VLOOKUP(A1769,'Medical Examinations'!A$1:J4104,10,0)</f>
        <v>Obesity</v>
      </c>
      <c r="K1769" t="str">
        <f>VLOOKUP(A1769,'Medical Examinations'!A$1:K4103,11,0)</f>
        <v>Diabetes</v>
      </c>
      <c r="L1769" t="str">
        <f>VLOOKUP(A1769,'Hospitalisation Details'!A$1:L4111,12,0)</f>
        <v>7-Nov-1973</v>
      </c>
      <c r="M1769">
        <f>VLOOKUP(A1769,'Hospitalisation Details'!A$1:F4112,6,0)</f>
        <v>4985.22</v>
      </c>
      <c r="N1769" s="15" t="str">
        <f>VLOOKUP(A1769,'Hospitalisation Details'!A$1:G4111,7,0)</f>
        <v>tier - 2</v>
      </c>
      <c r="O1769" s="15" t="str">
        <f>VLOOKUP(A1769,'Hospitalisation Details'!A$1:H4112,8,0)</f>
        <v>tier - 3</v>
      </c>
      <c r="P1769" t="str">
        <f>VLOOKUP(A1769,'Hospitalisation Details'!A$1:I4112,9,0)</f>
        <v>R1013</v>
      </c>
      <c r="Q1769" s="15">
        <f>VLOOKUP(A1769,'Hospitalisation Details'!A$1:M4112,13,0)</f>
        <v>49</v>
      </c>
    </row>
    <row r="1770" spans="1:17" ht="15" x14ac:dyDescent="0.25">
      <c r="A1770" s="1" t="s">
        <v>601</v>
      </c>
      <c r="B1770" t="str">
        <f>VLOOKUP(A1770,'Customer Names'!A$1:D4105,4,0)</f>
        <v>Misuraca</v>
      </c>
      <c r="C1770">
        <f>VLOOKUP(A1770,'Medical Examinations'!A$1:B4105,2,0)</f>
        <v>36.630000000000003</v>
      </c>
      <c r="D1770">
        <f>VLOOKUP(A1770,'Medical Examinations'!A$1:C4106,3,0)</f>
        <v>5.15</v>
      </c>
      <c r="E1770" s="15" t="str">
        <f>VLOOKUP(A1770,'Medical Examinations'!A$1:D4105,4,0)</f>
        <v>NO</v>
      </c>
      <c r="F1770" s="15" t="str">
        <f>VLOOKUP(A1770,'Medical Examinations'!A$1:E4105,5,0)</f>
        <v>NO</v>
      </c>
      <c r="G1770" s="15" t="str">
        <f>VLOOKUP(A1770,'Medical Examinations'!A$1:F4105,6,0)</f>
        <v>NO</v>
      </c>
      <c r="H1770" s="15">
        <f>VLOOKUP(A1770,'Medical Examinations'!A$1:G4105,7,0)</f>
        <v>0</v>
      </c>
      <c r="I1770" t="str">
        <f>VLOOKUP(A1770,'Medical Examinations'!A$1:H4104,8,0)</f>
        <v>NO</v>
      </c>
      <c r="J1770" t="str">
        <f>VLOOKUP(A1770,'Medical Examinations'!A$1:J4105,10,0)</f>
        <v>UnderWeight</v>
      </c>
      <c r="K1770" t="str">
        <f>VLOOKUP(A1770,'Medical Examinations'!A$1:K4104,11,0)</f>
        <v>Normal</v>
      </c>
      <c r="L1770" t="str">
        <f>VLOOKUP(A1770,'Hospitalisation Details'!A$1:L4112,12,0)</f>
        <v>30-Aug-1991</v>
      </c>
      <c r="M1770">
        <f>VLOOKUP(A1770,'Hospitalisation Details'!A$1:F4113,6,0)</f>
        <v>4949.76</v>
      </c>
      <c r="N1770" s="15" t="str">
        <f>VLOOKUP(A1770,'Hospitalisation Details'!A$1:G4112,7,0)</f>
        <v>tier - 2</v>
      </c>
      <c r="O1770" s="15" t="str">
        <f>VLOOKUP(A1770,'Hospitalisation Details'!A$1:H4113,8,0)</f>
        <v>tier - 1</v>
      </c>
      <c r="P1770" t="str">
        <f>VLOOKUP(A1770,'Hospitalisation Details'!A$1:I4113,9,0)</f>
        <v>R1013</v>
      </c>
      <c r="Q1770" s="15">
        <f>VLOOKUP(A1770,'Hospitalisation Details'!A$1:M4113,13,0)</f>
        <v>31</v>
      </c>
    </row>
    <row r="1771" spans="1:17" ht="15" x14ac:dyDescent="0.25">
      <c r="A1771" s="1" t="s">
        <v>600</v>
      </c>
      <c r="B1771" t="str">
        <f>VLOOKUP(A1771,'Customer Names'!A$1:D4106,4,0)</f>
        <v>Spannaus</v>
      </c>
      <c r="C1771">
        <f>VLOOKUP(A1771,'Medical Examinations'!A$1:B4106,2,0)</f>
        <v>16.47</v>
      </c>
      <c r="D1771">
        <f>VLOOKUP(A1771,'Medical Examinations'!A$1:C4107,3,0)</f>
        <v>11.72</v>
      </c>
      <c r="E1771" s="15" t="str">
        <f>VLOOKUP(A1771,'Medical Examinations'!A$1:D4106,4,0)</f>
        <v>NO</v>
      </c>
      <c r="F1771" s="15" t="str">
        <f>VLOOKUP(A1771,'Medical Examinations'!A$1:E4106,5,0)</f>
        <v>NO</v>
      </c>
      <c r="G1771" s="15" t="str">
        <f>VLOOKUP(A1771,'Medical Examinations'!A$1:F4106,6,0)</f>
        <v>NO</v>
      </c>
      <c r="H1771" s="15">
        <f>VLOOKUP(A1771,'Medical Examinations'!A$1:G4106,7,0)</f>
        <v>0</v>
      </c>
      <c r="I1771" t="str">
        <f>VLOOKUP(A1771,'Medical Examinations'!A$1:H4105,8,0)</f>
        <v>NO</v>
      </c>
      <c r="J1771" t="str">
        <f>VLOOKUP(A1771,'Medical Examinations'!A$1:J4106,10,0)</f>
        <v>Over Weight</v>
      </c>
      <c r="K1771" t="str">
        <f>VLOOKUP(A1771,'Medical Examinations'!A$1:K4105,11,0)</f>
        <v>Diabetes</v>
      </c>
      <c r="L1771" t="str">
        <f>VLOOKUP(A1771,'Hospitalisation Details'!A$1:L4113,12,0)</f>
        <v>26-Jun-1974</v>
      </c>
      <c r="M1771">
        <f>VLOOKUP(A1771,'Hospitalisation Details'!A$1:F4114,6,0)</f>
        <v>4942.0600000000004</v>
      </c>
      <c r="N1771" s="15" t="str">
        <f>VLOOKUP(A1771,'Hospitalisation Details'!A$1:G4113,7,0)</f>
        <v>tier - 2</v>
      </c>
      <c r="O1771" s="15" t="str">
        <f>VLOOKUP(A1771,'Hospitalisation Details'!A$1:H4114,8,0)</f>
        <v>tier - 2</v>
      </c>
      <c r="P1771" t="str">
        <f>VLOOKUP(A1771,'Hospitalisation Details'!A$1:I4114,9,0)</f>
        <v>R1013</v>
      </c>
      <c r="Q1771" s="15">
        <f>VLOOKUP(A1771,'Hospitalisation Details'!A$1:M4114,13,0)</f>
        <v>48</v>
      </c>
    </row>
    <row r="1772" spans="1:17" ht="15" x14ac:dyDescent="0.25">
      <c r="A1772" s="1" t="s">
        <v>599</v>
      </c>
      <c r="B1772" t="str">
        <f>VLOOKUP(A1772,'Customer Names'!A$1:D4107,4,0)</f>
        <v>Tarbiat</v>
      </c>
      <c r="C1772">
        <f>VLOOKUP(A1772,'Medical Examinations'!A$1:B4107,2,0)</f>
        <v>25.8</v>
      </c>
      <c r="D1772">
        <f>VLOOKUP(A1772,'Medical Examinations'!A$1:C4108,3,0)</f>
        <v>5.29</v>
      </c>
      <c r="E1772" s="15" t="str">
        <f>VLOOKUP(A1772,'Medical Examinations'!A$1:D4107,4,0)</f>
        <v>NO</v>
      </c>
      <c r="F1772" s="15" t="str">
        <f>VLOOKUP(A1772,'Medical Examinations'!A$1:E4107,5,0)</f>
        <v>NO</v>
      </c>
      <c r="G1772" s="15" t="str">
        <f>VLOOKUP(A1772,'Medical Examinations'!A$1:F4107,6,0)</f>
        <v>NO</v>
      </c>
      <c r="H1772" s="15">
        <f>VLOOKUP(A1772,'Medical Examinations'!A$1:G4107,7,0)</f>
        <v>0</v>
      </c>
      <c r="I1772" t="str">
        <f>VLOOKUP(A1772,'Medical Examinations'!A$1:H4106,8,0)</f>
        <v>NO</v>
      </c>
      <c r="J1772" t="str">
        <f>VLOOKUP(A1772,'Medical Examinations'!A$1:J4107,10,0)</f>
        <v>NormalWeight</v>
      </c>
      <c r="K1772" t="str">
        <f>VLOOKUP(A1772,'Medical Examinations'!A$1:K4106,11,0)</f>
        <v>Normal</v>
      </c>
      <c r="L1772" t="str">
        <f>VLOOKUP(A1772,'Hospitalisation Details'!A$1:L4114,12,0)</f>
        <v>27-Nov-1991</v>
      </c>
      <c r="M1772">
        <f>VLOOKUP(A1772,'Hospitalisation Details'!A$1:F4115,6,0)</f>
        <v>4934.71</v>
      </c>
      <c r="N1772" s="15" t="str">
        <f>VLOOKUP(A1772,'Hospitalisation Details'!A$1:G4114,7,0)</f>
        <v>tier - 2</v>
      </c>
      <c r="O1772" s="15" t="str">
        <f>VLOOKUP(A1772,'Hospitalisation Details'!A$1:H4115,8,0)</f>
        <v>tier - 3</v>
      </c>
      <c r="P1772" t="str">
        <f>VLOOKUP(A1772,'Hospitalisation Details'!A$1:I4115,9,0)</f>
        <v>R1011</v>
      </c>
      <c r="Q1772" s="15">
        <f>VLOOKUP(A1772,'Hospitalisation Details'!A$1:M4115,13,0)</f>
        <v>31</v>
      </c>
    </row>
    <row r="1773" spans="1:17" ht="15" x14ac:dyDescent="0.25">
      <c r="A1773" s="1" t="s">
        <v>598</v>
      </c>
      <c r="B1773" t="str">
        <f>VLOOKUP(A1773,'Customer Names'!A$1:D4108,4,0)</f>
        <v>Pulkkinen</v>
      </c>
      <c r="C1773">
        <f>VLOOKUP(A1773,'Medical Examinations'!A$1:B4108,2,0)</f>
        <v>23.6</v>
      </c>
      <c r="D1773">
        <f>VLOOKUP(A1773,'Medical Examinations'!A$1:C4109,3,0)</f>
        <v>4.33</v>
      </c>
      <c r="E1773" s="15" t="str">
        <f>VLOOKUP(A1773,'Medical Examinations'!A$1:D4108,4,0)</f>
        <v>NO</v>
      </c>
      <c r="F1773" s="15" t="str">
        <f>VLOOKUP(A1773,'Medical Examinations'!A$1:E4108,5,0)</f>
        <v>NO</v>
      </c>
      <c r="G1773" s="15" t="str">
        <f>VLOOKUP(A1773,'Medical Examinations'!A$1:F4108,6,0)</f>
        <v>NO</v>
      </c>
      <c r="H1773" s="15">
        <f>VLOOKUP(A1773,'Medical Examinations'!A$1:G4108,7,0)</f>
        <v>0</v>
      </c>
      <c r="I1773" t="str">
        <f>VLOOKUP(A1773,'Medical Examinations'!A$1:H4107,8,0)</f>
        <v>NO</v>
      </c>
      <c r="J1773" t="str">
        <f>VLOOKUP(A1773,'Medical Examinations'!A$1:J4108,10,0)</f>
        <v>Obesity</v>
      </c>
      <c r="K1773" t="str">
        <f>VLOOKUP(A1773,'Medical Examinations'!A$1:K4107,11,0)</f>
        <v>Normal</v>
      </c>
      <c r="L1773" t="str">
        <f>VLOOKUP(A1773,'Hospitalisation Details'!A$1:L4115,12,0)</f>
        <v>23-Aug-1991</v>
      </c>
      <c r="M1773">
        <f>VLOOKUP(A1773,'Hospitalisation Details'!A$1:F4116,6,0)</f>
        <v>4931.6499999999996</v>
      </c>
      <c r="N1773" s="15" t="str">
        <f>VLOOKUP(A1773,'Hospitalisation Details'!A$1:G4115,7,0)</f>
        <v>tier - 2</v>
      </c>
      <c r="O1773" s="15" t="str">
        <f>VLOOKUP(A1773,'Hospitalisation Details'!A$1:H4116,8,0)</f>
        <v>tier - 3</v>
      </c>
      <c r="P1773" t="str">
        <f>VLOOKUP(A1773,'Hospitalisation Details'!A$1:I4116,9,0)</f>
        <v>R1011</v>
      </c>
      <c r="Q1773" s="15">
        <f>VLOOKUP(A1773,'Hospitalisation Details'!A$1:M4116,13,0)</f>
        <v>31</v>
      </c>
    </row>
    <row r="1774" spans="1:17" ht="15" x14ac:dyDescent="0.25">
      <c r="A1774" s="1" t="s">
        <v>597</v>
      </c>
      <c r="B1774" t="str">
        <f>VLOOKUP(A1774,'Customer Names'!A$1:D4109,4,0)</f>
        <v>Trnovcova</v>
      </c>
      <c r="C1774">
        <f>VLOOKUP(A1774,'Medical Examinations'!A$1:B4109,2,0)</f>
        <v>32.11</v>
      </c>
      <c r="D1774">
        <f>VLOOKUP(A1774,'Medical Examinations'!A$1:C4110,3,0)</f>
        <v>6.24</v>
      </c>
      <c r="E1774" s="15" t="str">
        <f>VLOOKUP(A1774,'Medical Examinations'!A$1:D4109,4,0)</f>
        <v>NO</v>
      </c>
      <c r="F1774" s="15" t="str">
        <f>VLOOKUP(A1774,'Medical Examinations'!A$1:E4109,5,0)</f>
        <v>NO</v>
      </c>
      <c r="G1774" s="15" t="str">
        <f>VLOOKUP(A1774,'Medical Examinations'!A$1:F4109,6,0)</f>
        <v>Yes</v>
      </c>
      <c r="H1774" s="15">
        <f>VLOOKUP(A1774,'Medical Examinations'!A$1:G4109,7,0)</f>
        <v>1</v>
      </c>
      <c r="I1774" t="str">
        <f>VLOOKUP(A1774,'Medical Examinations'!A$1:H4108,8,0)</f>
        <v>NO</v>
      </c>
      <c r="J1774" t="str">
        <f>VLOOKUP(A1774,'Medical Examinations'!A$1:J4109,10,0)</f>
        <v>Obesity</v>
      </c>
      <c r="K1774" t="str">
        <f>VLOOKUP(A1774,'Medical Examinations'!A$1:K4108,11,0)</f>
        <v>Pre-Diabetes</v>
      </c>
      <c r="L1774" t="str">
        <f>VLOOKUP(A1774,'Hospitalisation Details'!A$1:L4116,12,0)</f>
        <v>10-Aug-1993</v>
      </c>
      <c r="M1774">
        <f>VLOOKUP(A1774,'Hospitalisation Details'!A$1:F4117,6,0)</f>
        <v>4922.92</v>
      </c>
      <c r="N1774" s="15" t="str">
        <f>VLOOKUP(A1774,'Hospitalisation Details'!A$1:G4116,7,0)</f>
        <v>tier - 2</v>
      </c>
      <c r="O1774" s="15" t="str">
        <f>VLOOKUP(A1774,'Hospitalisation Details'!A$1:H4117,8,0)</f>
        <v>tier - 2</v>
      </c>
      <c r="P1774" t="str">
        <f>VLOOKUP(A1774,'Hospitalisation Details'!A$1:I4117,9,0)</f>
        <v>R1012</v>
      </c>
      <c r="Q1774" s="15">
        <f>VLOOKUP(A1774,'Hospitalisation Details'!A$1:M4117,13,0)</f>
        <v>29</v>
      </c>
    </row>
    <row r="1775" spans="1:17" ht="15" x14ac:dyDescent="0.25">
      <c r="A1775" s="1" t="s">
        <v>596</v>
      </c>
      <c r="B1775" t="str">
        <f>VLOOKUP(A1775,'Customer Names'!A$1:D4110,4,0)</f>
        <v>Anthony</v>
      </c>
      <c r="C1775">
        <f>VLOOKUP(A1775,'Medical Examinations'!A$1:B4110,2,0)</f>
        <v>30.114999999999998</v>
      </c>
      <c r="D1775">
        <f>VLOOKUP(A1775,'Medical Examinations'!A$1:C4111,3,0)</f>
        <v>11.61</v>
      </c>
      <c r="E1775" s="15" t="str">
        <f>VLOOKUP(A1775,'Medical Examinations'!A$1:D4110,4,0)</f>
        <v>NO</v>
      </c>
      <c r="F1775" s="15" t="str">
        <f>VLOOKUP(A1775,'Medical Examinations'!A$1:E4110,5,0)</f>
        <v>NO</v>
      </c>
      <c r="G1775" s="15" t="str">
        <f>VLOOKUP(A1775,'Medical Examinations'!A$1:F4110,6,0)</f>
        <v>NO</v>
      </c>
      <c r="H1775" s="15">
        <f>VLOOKUP(A1775,'Medical Examinations'!A$1:G4110,7,0)</f>
        <v>0</v>
      </c>
      <c r="I1775" t="str">
        <f>VLOOKUP(A1775,'Medical Examinations'!A$1:H4109,8,0)</f>
        <v>NO</v>
      </c>
      <c r="J1775" t="str">
        <f>VLOOKUP(A1775,'Medical Examinations'!A$1:J4110,10,0)</f>
        <v>NormalWeight</v>
      </c>
      <c r="K1775" t="str">
        <f>VLOOKUP(A1775,'Medical Examinations'!A$1:K4109,11,0)</f>
        <v>Diabetes</v>
      </c>
      <c r="L1775" t="str">
        <f>VLOOKUP(A1775,'Hospitalisation Details'!A$1:L4117,12,0)</f>
        <v>21-Aug-2002</v>
      </c>
      <c r="M1775">
        <f>VLOOKUP(A1775,'Hospitalisation Details'!A$1:F4118,6,0)</f>
        <v>4915.0600000000004</v>
      </c>
      <c r="N1775" s="15" t="str">
        <f>VLOOKUP(A1775,'Hospitalisation Details'!A$1:G4117,7,0)</f>
        <v>tier - 2</v>
      </c>
      <c r="O1775" s="15" t="str">
        <f>VLOOKUP(A1775,'Hospitalisation Details'!A$1:H4118,8,0)</f>
        <v>tier - 1</v>
      </c>
      <c r="P1775" t="str">
        <f>VLOOKUP(A1775,'Hospitalisation Details'!A$1:I4118,9,0)</f>
        <v>R1017</v>
      </c>
      <c r="Q1775" s="15">
        <f>VLOOKUP(A1775,'Hospitalisation Details'!A$1:M4118,13,0)</f>
        <v>20</v>
      </c>
    </row>
    <row r="1776" spans="1:17" ht="15" x14ac:dyDescent="0.25">
      <c r="A1776" s="1" t="s">
        <v>595</v>
      </c>
      <c r="B1776" t="str">
        <f>VLOOKUP(A1776,'Customer Names'!A$1:D4111,4,0)</f>
        <v>Hetrick</v>
      </c>
      <c r="C1776">
        <f>VLOOKUP(A1776,'Medical Examinations'!A$1:B4111,2,0)</f>
        <v>20.28</v>
      </c>
      <c r="D1776">
        <f>VLOOKUP(A1776,'Medical Examinations'!A$1:C4112,3,0)</f>
        <v>11.07</v>
      </c>
      <c r="E1776" s="15" t="str">
        <f>VLOOKUP(A1776,'Medical Examinations'!A$1:D4111,4,0)</f>
        <v>Yes</v>
      </c>
      <c r="F1776" s="15" t="str">
        <f>VLOOKUP(A1776,'Medical Examinations'!A$1:E4111,5,0)</f>
        <v>NO</v>
      </c>
      <c r="G1776" s="15" t="str">
        <f>VLOOKUP(A1776,'Medical Examinations'!A$1:F4111,6,0)</f>
        <v>NO</v>
      </c>
      <c r="H1776" s="15">
        <f>VLOOKUP(A1776,'Medical Examinations'!A$1:G4111,7,0)</f>
        <v>0</v>
      </c>
      <c r="I1776" t="str">
        <f>VLOOKUP(A1776,'Medical Examinations'!A$1:H4110,8,0)</f>
        <v>NO</v>
      </c>
      <c r="J1776" t="str">
        <f>VLOOKUP(A1776,'Medical Examinations'!A$1:J4111,10,0)</f>
        <v>NormalWeight</v>
      </c>
      <c r="K1776" t="str">
        <f>VLOOKUP(A1776,'Medical Examinations'!A$1:K4110,11,0)</f>
        <v>Diabetes</v>
      </c>
      <c r="L1776" t="str">
        <f>VLOOKUP(A1776,'Hospitalisation Details'!A$1:L4118,12,0)</f>
        <v>18-Oct-1981</v>
      </c>
      <c r="M1776">
        <f>VLOOKUP(A1776,'Hospitalisation Details'!A$1:F4119,6,0)</f>
        <v>4911.8900000000003</v>
      </c>
      <c r="N1776" s="15" t="str">
        <f>VLOOKUP(A1776,'Hospitalisation Details'!A$1:G4118,7,0)</f>
        <v>tier - 2</v>
      </c>
      <c r="O1776" s="15" t="str">
        <f>VLOOKUP(A1776,'Hospitalisation Details'!A$1:H4119,8,0)</f>
        <v>tier - 3</v>
      </c>
      <c r="P1776" t="str">
        <f>VLOOKUP(A1776,'Hospitalisation Details'!A$1:I4119,9,0)</f>
        <v>R1013</v>
      </c>
      <c r="Q1776" s="15">
        <f>VLOOKUP(A1776,'Hospitalisation Details'!A$1:M4119,13,0)</f>
        <v>41</v>
      </c>
    </row>
    <row r="1777" spans="1:17" ht="15" x14ac:dyDescent="0.25">
      <c r="A1777" s="1" t="s">
        <v>594</v>
      </c>
      <c r="B1777" t="str">
        <f>VLOOKUP(A1777,'Customer Names'!A$1:D4112,4,0)</f>
        <v>Stern</v>
      </c>
      <c r="C1777">
        <f>VLOOKUP(A1777,'Medical Examinations'!A$1:B4112,2,0)</f>
        <v>20.234999999999999</v>
      </c>
      <c r="D1777">
        <f>VLOOKUP(A1777,'Medical Examinations'!A$1:C4113,3,0)</f>
        <v>5.19</v>
      </c>
      <c r="E1777" s="15" t="str">
        <f>VLOOKUP(A1777,'Medical Examinations'!A$1:D4112,4,0)</f>
        <v>NO</v>
      </c>
      <c r="F1777" s="15" t="str">
        <f>VLOOKUP(A1777,'Medical Examinations'!A$1:E4112,5,0)</f>
        <v>NO</v>
      </c>
      <c r="G1777" s="15" t="str">
        <f>VLOOKUP(A1777,'Medical Examinations'!A$1:F4112,6,0)</f>
        <v>Yes</v>
      </c>
      <c r="H1777" s="15">
        <f>VLOOKUP(A1777,'Medical Examinations'!A$1:G4112,7,0)</f>
        <v>1</v>
      </c>
      <c r="I1777" t="str">
        <f>VLOOKUP(A1777,'Medical Examinations'!A$1:H4111,8,0)</f>
        <v>NO</v>
      </c>
      <c r="J1777" t="str">
        <f>VLOOKUP(A1777,'Medical Examinations'!A$1:J4112,10,0)</f>
        <v>Over Weight</v>
      </c>
      <c r="K1777" t="str">
        <f>VLOOKUP(A1777,'Medical Examinations'!A$1:K4111,11,0)</f>
        <v>Normal</v>
      </c>
      <c r="L1777" t="str">
        <f>VLOOKUP(A1777,'Hospitalisation Details'!A$1:L4119,12,0)</f>
        <v>10-Jul-1993</v>
      </c>
      <c r="M1777">
        <f>VLOOKUP(A1777,'Hospitalisation Details'!A$1:F4120,6,0)</f>
        <v>4906.41</v>
      </c>
      <c r="N1777" s="15" t="str">
        <f>VLOOKUP(A1777,'Hospitalisation Details'!A$1:G4119,7,0)</f>
        <v>tier - 2</v>
      </c>
      <c r="O1777" s="15" t="str">
        <f>VLOOKUP(A1777,'Hospitalisation Details'!A$1:H4120,8,0)</f>
        <v>tier - 1</v>
      </c>
      <c r="P1777" t="str">
        <f>VLOOKUP(A1777,'Hospitalisation Details'!A$1:I4120,9,0)</f>
        <v>R1012</v>
      </c>
      <c r="Q1777" s="15">
        <f>VLOOKUP(A1777,'Hospitalisation Details'!A$1:M4120,13,0)</f>
        <v>29</v>
      </c>
    </row>
    <row r="1778" spans="1:17" ht="15" x14ac:dyDescent="0.25">
      <c r="A1778" s="1" t="s">
        <v>593</v>
      </c>
      <c r="B1778" t="str">
        <f>VLOOKUP(A1778,'Customer Names'!A$1:D4113,4,0)</f>
        <v>Newman</v>
      </c>
      <c r="C1778">
        <f>VLOOKUP(A1778,'Medical Examinations'!A$1:B4113,2,0)</f>
        <v>25.27</v>
      </c>
      <c r="D1778">
        <f>VLOOKUP(A1778,'Medical Examinations'!A$1:C4114,3,0)</f>
        <v>5.7</v>
      </c>
      <c r="E1778" s="15" t="str">
        <f>VLOOKUP(A1778,'Medical Examinations'!A$1:D4113,4,0)</f>
        <v>Yes</v>
      </c>
      <c r="F1778" s="15" t="str">
        <f>VLOOKUP(A1778,'Medical Examinations'!A$1:E4113,5,0)</f>
        <v>NO</v>
      </c>
      <c r="G1778" s="15" t="str">
        <f>VLOOKUP(A1778,'Medical Examinations'!A$1:F4113,6,0)</f>
        <v>NO</v>
      </c>
      <c r="H1778" s="15">
        <f>VLOOKUP(A1778,'Medical Examinations'!A$1:G4113,7,0)</f>
        <v>1</v>
      </c>
      <c r="I1778" t="str">
        <f>VLOOKUP(A1778,'Medical Examinations'!A$1:H4112,8,0)</f>
        <v>NO</v>
      </c>
      <c r="J1778" t="str">
        <f>VLOOKUP(A1778,'Medical Examinations'!A$1:J4113,10,0)</f>
        <v>NormalWeight</v>
      </c>
      <c r="K1778" t="str">
        <f>VLOOKUP(A1778,'Medical Examinations'!A$1:K4112,11,0)</f>
        <v>Pre-Diabetes</v>
      </c>
      <c r="L1778" t="str">
        <f>VLOOKUP(A1778,'Hospitalisation Details'!A$1:L4120,12,0)</f>
        <v>23-Sep-1988</v>
      </c>
      <c r="M1778">
        <f>VLOOKUP(A1778,'Hospitalisation Details'!A$1:F4121,6,0)</f>
        <v>4894.75</v>
      </c>
      <c r="N1778" s="15" t="str">
        <f>VLOOKUP(A1778,'Hospitalisation Details'!A$1:G4120,7,0)</f>
        <v>tier - 3</v>
      </c>
      <c r="O1778" s="15" t="str">
        <f>VLOOKUP(A1778,'Hospitalisation Details'!A$1:H4121,8,0)</f>
        <v>tier - 3</v>
      </c>
      <c r="P1778" t="str">
        <f>VLOOKUP(A1778,'Hospitalisation Details'!A$1:I4121,9,0)</f>
        <v>R1012</v>
      </c>
      <c r="Q1778" s="15">
        <f>VLOOKUP(A1778,'Hospitalisation Details'!A$1:M4121,13,0)</f>
        <v>34</v>
      </c>
    </row>
    <row r="1779" spans="1:17" ht="15" x14ac:dyDescent="0.25">
      <c r="A1779" s="1" t="s">
        <v>592</v>
      </c>
      <c r="B1779" t="str">
        <f>VLOOKUP(A1779,'Customer Names'!A$1:D4114,4,0)</f>
        <v>Reasoner</v>
      </c>
      <c r="C1779">
        <f>VLOOKUP(A1779,'Medical Examinations'!A$1:B4114,2,0)</f>
        <v>24.24</v>
      </c>
      <c r="D1779">
        <f>VLOOKUP(A1779,'Medical Examinations'!A$1:C4115,3,0)</f>
        <v>6.15</v>
      </c>
      <c r="E1779" s="15" t="str">
        <f>VLOOKUP(A1779,'Medical Examinations'!A$1:D4114,4,0)</f>
        <v>NO</v>
      </c>
      <c r="F1779" s="15" t="str">
        <f>VLOOKUP(A1779,'Medical Examinations'!A$1:E4114,5,0)</f>
        <v>NO</v>
      </c>
      <c r="G1779" s="15" t="str">
        <f>VLOOKUP(A1779,'Medical Examinations'!A$1:F4114,6,0)</f>
        <v>NO</v>
      </c>
      <c r="H1779" s="15">
        <f>VLOOKUP(A1779,'Medical Examinations'!A$1:G4114,7,0)</f>
        <v>0</v>
      </c>
      <c r="I1779" t="str">
        <f>VLOOKUP(A1779,'Medical Examinations'!A$1:H4113,8,0)</f>
        <v>NO</v>
      </c>
      <c r="J1779" t="str">
        <f>VLOOKUP(A1779,'Medical Examinations'!A$1:J4114,10,0)</f>
        <v>Obesity</v>
      </c>
      <c r="K1779" t="str">
        <f>VLOOKUP(A1779,'Medical Examinations'!A$1:K4113,11,0)</f>
        <v>Pre-Diabetes</v>
      </c>
      <c r="L1779" t="str">
        <f>VLOOKUP(A1779,'Hospitalisation Details'!A$1:L4121,12,0)</f>
        <v>28-Nov-1990</v>
      </c>
      <c r="M1779">
        <f>VLOOKUP(A1779,'Hospitalisation Details'!A$1:F4122,6,0)</f>
        <v>4894.3900000000003</v>
      </c>
      <c r="N1779" s="15" t="str">
        <f>VLOOKUP(A1779,'Hospitalisation Details'!A$1:G4121,7,0)</f>
        <v>tier - 2</v>
      </c>
      <c r="O1779" s="15" t="str">
        <f>VLOOKUP(A1779,'Hospitalisation Details'!A$1:H4122,8,0)</f>
        <v>tier - 3</v>
      </c>
      <c r="P1779" t="str">
        <f>VLOOKUP(A1779,'Hospitalisation Details'!A$1:I4122,9,0)</f>
        <v>R1013</v>
      </c>
      <c r="Q1779" s="15">
        <f>VLOOKUP(A1779,'Hospitalisation Details'!A$1:M4122,13,0)</f>
        <v>32</v>
      </c>
    </row>
    <row r="1780" spans="1:17" ht="15" x14ac:dyDescent="0.25">
      <c r="A1780" s="1" t="s">
        <v>591</v>
      </c>
      <c r="B1780" t="str">
        <f>VLOOKUP(A1780,'Customer Names'!A$1:D4115,4,0)</f>
        <v>Mone</v>
      </c>
      <c r="C1780">
        <f>VLOOKUP(A1780,'Medical Examinations'!A$1:B4115,2,0)</f>
        <v>35.75</v>
      </c>
      <c r="D1780">
        <f>VLOOKUP(A1780,'Medical Examinations'!A$1:C4116,3,0)</f>
        <v>5.07</v>
      </c>
      <c r="E1780" s="15" t="str">
        <f>VLOOKUP(A1780,'Medical Examinations'!A$1:D4115,4,0)</f>
        <v>NO</v>
      </c>
      <c r="F1780" s="15" t="str">
        <f>VLOOKUP(A1780,'Medical Examinations'!A$1:E4115,5,0)</f>
        <v>NO</v>
      </c>
      <c r="G1780" s="15" t="str">
        <f>VLOOKUP(A1780,'Medical Examinations'!A$1:F4115,6,0)</f>
        <v>NO</v>
      </c>
      <c r="H1780" s="15">
        <f>VLOOKUP(A1780,'Medical Examinations'!A$1:G4115,7,0)</f>
        <v>0</v>
      </c>
      <c r="I1780" t="str">
        <f>VLOOKUP(A1780,'Medical Examinations'!A$1:H4114,8,0)</f>
        <v>NO</v>
      </c>
      <c r="J1780" t="str">
        <f>VLOOKUP(A1780,'Medical Examinations'!A$1:J4115,10,0)</f>
        <v>Over Weight</v>
      </c>
      <c r="K1780" t="str">
        <f>VLOOKUP(A1780,'Medical Examinations'!A$1:K4114,11,0)</f>
        <v>Normal</v>
      </c>
      <c r="L1780" t="str">
        <f>VLOOKUP(A1780,'Hospitalisation Details'!A$1:L4122,12,0)</f>
        <v>10-Jul-1989</v>
      </c>
      <c r="M1780">
        <f>VLOOKUP(A1780,'Hospitalisation Details'!A$1:F4123,6,0)</f>
        <v>4890</v>
      </c>
      <c r="N1780" s="15" t="str">
        <f>VLOOKUP(A1780,'Hospitalisation Details'!A$1:G4122,7,0)</f>
        <v>tier - 3</v>
      </c>
      <c r="O1780" s="15" t="str">
        <f>VLOOKUP(A1780,'Hospitalisation Details'!A$1:H4123,8,0)</f>
        <v>tier - 2</v>
      </c>
      <c r="P1780" t="str">
        <f>VLOOKUP(A1780,'Hospitalisation Details'!A$1:I4123,9,0)</f>
        <v>R1013</v>
      </c>
      <c r="Q1780" s="15">
        <f>VLOOKUP(A1780,'Hospitalisation Details'!A$1:M4123,13,0)</f>
        <v>33</v>
      </c>
    </row>
    <row r="1781" spans="1:17" ht="15" x14ac:dyDescent="0.25">
      <c r="A1781" s="1" t="s">
        <v>590</v>
      </c>
      <c r="B1781" t="str">
        <f>VLOOKUP(A1781,'Customer Names'!A$1:D4116,4,0)</f>
        <v>Powers</v>
      </c>
      <c r="C1781">
        <f>VLOOKUP(A1781,'Medical Examinations'!A$1:B4116,2,0)</f>
        <v>29.92</v>
      </c>
      <c r="D1781">
        <f>VLOOKUP(A1781,'Medical Examinations'!A$1:C4117,3,0)</f>
        <v>10.97</v>
      </c>
      <c r="E1781" s="15" t="str">
        <f>VLOOKUP(A1781,'Medical Examinations'!A$1:D4116,4,0)</f>
        <v>Yes</v>
      </c>
      <c r="F1781" s="15" t="str">
        <f>VLOOKUP(A1781,'Medical Examinations'!A$1:E4116,5,0)</f>
        <v>NO</v>
      </c>
      <c r="G1781" s="15" t="str">
        <f>VLOOKUP(A1781,'Medical Examinations'!A$1:F4116,6,0)</f>
        <v>NO</v>
      </c>
      <c r="H1781" s="15">
        <f>VLOOKUP(A1781,'Medical Examinations'!A$1:G4116,7,0)</f>
        <v>1</v>
      </c>
      <c r="I1781" t="str">
        <f>VLOOKUP(A1781,'Medical Examinations'!A$1:H4115,8,0)</f>
        <v>NO</v>
      </c>
      <c r="J1781" t="str">
        <f>VLOOKUP(A1781,'Medical Examinations'!A$1:J4116,10,0)</f>
        <v>Over Weight</v>
      </c>
      <c r="K1781" t="str">
        <f>VLOOKUP(A1781,'Medical Examinations'!A$1:K4115,11,0)</f>
        <v>Diabetes</v>
      </c>
      <c r="L1781" t="str">
        <f>VLOOKUP(A1781,'Hospitalisation Details'!A$1:L4123,12,0)</f>
        <v>27-Oct-1986</v>
      </c>
      <c r="M1781">
        <f>VLOOKUP(A1781,'Hospitalisation Details'!A$1:F4124,6,0)</f>
        <v>4889.04</v>
      </c>
      <c r="N1781" s="15" t="str">
        <f>VLOOKUP(A1781,'Hospitalisation Details'!A$1:G4123,7,0)</f>
        <v>tier - 2</v>
      </c>
      <c r="O1781" s="15" t="str">
        <f>VLOOKUP(A1781,'Hospitalisation Details'!A$1:H4124,8,0)</f>
        <v>tier - 1</v>
      </c>
      <c r="P1781" t="str">
        <f>VLOOKUP(A1781,'Hospitalisation Details'!A$1:I4124,9,0)</f>
        <v>R1013</v>
      </c>
      <c r="Q1781" s="15">
        <f>VLOOKUP(A1781,'Hospitalisation Details'!A$1:M4124,13,0)</f>
        <v>36</v>
      </c>
    </row>
    <row r="1782" spans="1:17" ht="15" x14ac:dyDescent="0.25">
      <c r="A1782" s="1" t="s">
        <v>589</v>
      </c>
      <c r="B1782" t="str">
        <f>VLOOKUP(A1782,'Customer Names'!A$1:D4117,4,0)</f>
        <v>Ulery</v>
      </c>
      <c r="C1782">
        <f>VLOOKUP(A1782,'Medical Examinations'!A$1:B4117,2,0)</f>
        <v>26.2</v>
      </c>
      <c r="D1782">
        <f>VLOOKUP(A1782,'Medical Examinations'!A$1:C4118,3,0)</f>
        <v>10.93</v>
      </c>
      <c r="E1782" s="15" t="str">
        <f>VLOOKUP(A1782,'Medical Examinations'!A$1:D4117,4,0)</f>
        <v>Yes</v>
      </c>
      <c r="F1782" s="15" t="str">
        <f>VLOOKUP(A1782,'Medical Examinations'!A$1:E4117,5,0)</f>
        <v>NO</v>
      </c>
      <c r="G1782" s="15" t="str">
        <f>VLOOKUP(A1782,'Medical Examinations'!A$1:F4117,6,0)</f>
        <v>NO</v>
      </c>
      <c r="H1782" s="15">
        <f>VLOOKUP(A1782,'Medical Examinations'!A$1:G4117,7,0)</f>
        <v>1</v>
      </c>
      <c r="I1782" t="str">
        <f>VLOOKUP(A1782,'Medical Examinations'!A$1:H4116,8,0)</f>
        <v>NO</v>
      </c>
      <c r="J1782" t="str">
        <f>VLOOKUP(A1782,'Medical Examinations'!A$1:J4117,10,0)</f>
        <v>Over Weight</v>
      </c>
      <c r="K1782" t="str">
        <f>VLOOKUP(A1782,'Medical Examinations'!A$1:K4116,11,0)</f>
        <v>Diabetes</v>
      </c>
      <c r="L1782" t="str">
        <f>VLOOKUP(A1782,'Hospitalisation Details'!A$1:L4124,12,0)</f>
        <v>23-Dec-1986</v>
      </c>
      <c r="M1782">
        <f>VLOOKUP(A1782,'Hospitalisation Details'!A$1:F4125,6,0)</f>
        <v>4883.87</v>
      </c>
      <c r="N1782" s="15" t="str">
        <f>VLOOKUP(A1782,'Hospitalisation Details'!A$1:G4124,7,0)</f>
        <v>tier - 2</v>
      </c>
      <c r="O1782" s="15" t="str">
        <f>VLOOKUP(A1782,'Hospitalisation Details'!A$1:H4125,8,0)</f>
        <v>tier - 1</v>
      </c>
      <c r="P1782" t="str">
        <f>VLOOKUP(A1782,'Hospitalisation Details'!A$1:I4125,9,0)</f>
        <v>R1011</v>
      </c>
      <c r="Q1782" s="15">
        <f>VLOOKUP(A1782,'Hospitalisation Details'!A$1:M4125,13,0)</f>
        <v>36</v>
      </c>
    </row>
    <row r="1783" spans="1:17" ht="15" x14ac:dyDescent="0.25">
      <c r="A1783" s="1" t="s">
        <v>588</v>
      </c>
      <c r="B1783" t="str">
        <f>VLOOKUP(A1783,'Customer Names'!A$1:D4118,4,0)</f>
        <v>Haines</v>
      </c>
      <c r="C1783">
        <f>VLOOKUP(A1783,'Medical Examinations'!A$1:B4118,2,0)</f>
        <v>26.695</v>
      </c>
      <c r="D1783">
        <f>VLOOKUP(A1783,'Medical Examinations'!A$1:C4119,3,0)</f>
        <v>4.21</v>
      </c>
      <c r="E1783" s="15" t="str">
        <f>VLOOKUP(A1783,'Medical Examinations'!A$1:D4118,4,0)</f>
        <v>Yes</v>
      </c>
      <c r="F1783" s="15" t="str">
        <f>VLOOKUP(A1783,'Medical Examinations'!A$1:E4118,5,0)</f>
        <v>NO</v>
      </c>
      <c r="G1783" s="15" t="str">
        <f>VLOOKUP(A1783,'Medical Examinations'!A$1:F4118,6,0)</f>
        <v>Yes</v>
      </c>
      <c r="H1783" s="15">
        <f>VLOOKUP(A1783,'Medical Examinations'!A$1:G4118,7,0)</f>
        <v>1</v>
      </c>
      <c r="I1783" t="str">
        <f>VLOOKUP(A1783,'Medical Examinations'!A$1:H4117,8,0)</f>
        <v>NO</v>
      </c>
      <c r="J1783" t="str">
        <f>VLOOKUP(A1783,'Medical Examinations'!A$1:J4118,10,0)</f>
        <v>NormalWeight</v>
      </c>
      <c r="K1783" t="str">
        <f>VLOOKUP(A1783,'Medical Examinations'!A$1:K4117,11,0)</f>
        <v>Normal</v>
      </c>
      <c r="L1783" t="str">
        <f>VLOOKUP(A1783,'Hospitalisation Details'!A$1:L4125,12,0)</f>
        <v>29-Sep-1997</v>
      </c>
      <c r="M1783">
        <f>VLOOKUP(A1783,'Hospitalisation Details'!A$1:F4126,6,0)</f>
        <v>4877.9799999999996</v>
      </c>
      <c r="N1783" s="15" t="str">
        <f>VLOOKUP(A1783,'Hospitalisation Details'!A$1:G4125,7,0)</f>
        <v>tier - 2</v>
      </c>
      <c r="O1783" s="15" t="str">
        <f>VLOOKUP(A1783,'Hospitalisation Details'!A$1:H4126,8,0)</f>
        <v>tier - 3</v>
      </c>
      <c r="P1783" t="str">
        <f>VLOOKUP(A1783,'Hospitalisation Details'!A$1:I4126,9,0)</f>
        <v>R1012</v>
      </c>
      <c r="Q1783" s="15">
        <f>VLOOKUP(A1783,'Hospitalisation Details'!A$1:M4126,13,0)</f>
        <v>25</v>
      </c>
    </row>
    <row r="1784" spans="1:17" ht="15" x14ac:dyDescent="0.25">
      <c r="A1784" s="1" t="s">
        <v>587</v>
      </c>
      <c r="B1784" t="str">
        <f>VLOOKUP(A1784,'Customer Names'!A$1:D4119,4,0)</f>
        <v>Airoldi</v>
      </c>
      <c r="C1784">
        <f>VLOOKUP(A1784,'Medical Examinations'!A$1:B4119,2,0)</f>
        <v>23.16</v>
      </c>
      <c r="D1784">
        <f>VLOOKUP(A1784,'Medical Examinations'!A$1:C4120,3,0)</f>
        <v>5.5</v>
      </c>
      <c r="E1784" s="15" t="str">
        <f>VLOOKUP(A1784,'Medical Examinations'!A$1:D4119,4,0)</f>
        <v>NO</v>
      </c>
      <c r="F1784" s="15" t="str">
        <f>VLOOKUP(A1784,'Medical Examinations'!A$1:E4119,5,0)</f>
        <v>NO</v>
      </c>
      <c r="G1784" s="15" t="str">
        <f>VLOOKUP(A1784,'Medical Examinations'!A$1:F4119,6,0)</f>
        <v>NO</v>
      </c>
      <c r="H1784" s="15">
        <f>VLOOKUP(A1784,'Medical Examinations'!A$1:G4119,7,0)</f>
        <v>0</v>
      </c>
      <c r="I1784" t="str">
        <f>VLOOKUP(A1784,'Medical Examinations'!A$1:H4118,8,0)</f>
        <v>NO</v>
      </c>
      <c r="J1784" t="str">
        <f>VLOOKUP(A1784,'Medical Examinations'!A$1:J4119,10,0)</f>
        <v>Obesity</v>
      </c>
      <c r="K1784" t="str">
        <f>VLOOKUP(A1784,'Medical Examinations'!A$1:K4118,11,0)</f>
        <v>Normal</v>
      </c>
      <c r="L1784" t="str">
        <f>VLOOKUP(A1784,'Hospitalisation Details'!A$1:L4126,12,0)</f>
        <v>1-Sep-1989</v>
      </c>
      <c r="M1784">
        <f>VLOOKUP(A1784,'Hospitalisation Details'!A$1:F4127,6,0)</f>
        <v>4859.8900000000003</v>
      </c>
      <c r="N1784" s="15" t="str">
        <f>VLOOKUP(A1784,'Hospitalisation Details'!A$1:G4126,7,0)</f>
        <v>tier - 2</v>
      </c>
      <c r="O1784" s="15" t="str">
        <f>VLOOKUP(A1784,'Hospitalisation Details'!A$1:H4127,8,0)</f>
        <v>tier - 3</v>
      </c>
      <c r="P1784" t="str">
        <f>VLOOKUP(A1784,'Hospitalisation Details'!A$1:I4127,9,0)</f>
        <v>R1011</v>
      </c>
      <c r="Q1784" s="15">
        <f>VLOOKUP(A1784,'Hospitalisation Details'!A$1:M4127,13,0)</f>
        <v>33</v>
      </c>
    </row>
    <row r="1785" spans="1:17" ht="15" x14ac:dyDescent="0.25">
      <c r="A1785" s="1" t="s">
        <v>586</v>
      </c>
      <c r="B1785" t="str">
        <f>VLOOKUP(A1785,'Customer Names'!A$1:D4120,4,0)</f>
        <v>Mattis</v>
      </c>
      <c r="C1785">
        <f>VLOOKUP(A1785,'Medical Examinations'!A$1:B4120,2,0)</f>
        <v>32.585000000000001</v>
      </c>
      <c r="D1785">
        <f>VLOOKUP(A1785,'Medical Examinations'!A$1:C4121,3,0)</f>
        <v>4.93</v>
      </c>
      <c r="E1785" s="15" t="str">
        <f>VLOOKUP(A1785,'Medical Examinations'!A$1:D4120,4,0)</f>
        <v>Yes</v>
      </c>
      <c r="F1785" s="15" t="str">
        <f>VLOOKUP(A1785,'Medical Examinations'!A$1:E4120,5,0)</f>
        <v>NO</v>
      </c>
      <c r="G1785" s="15" t="str">
        <f>VLOOKUP(A1785,'Medical Examinations'!A$1:F4120,6,0)</f>
        <v>NO</v>
      </c>
      <c r="H1785" s="15">
        <f>VLOOKUP(A1785,'Medical Examinations'!A$1:G4120,7,0)</f>
        <v>1</v>
      </c>
      <c r="I1785" t="str">
        <f>VLOOKUP(A1785,'Medical Examinations'!A$1:H4119,8,0)</f>
        <v>NO</v>
      </c>
      <c r="J1785" t="str">
        <f>VLOOKUP(A1785,'Medical Examinations'!A$1:J4120,10,0)</f>
        <v>Obesity</v>
      </c>
      <c r="K1785" t="str">
        <f>VLOOKUP(A1785,'Medical Examinations'!A$1:K4119,11,0)</f>
        <v>Normal</v>
      </c>
      <c r="L1785" t="str">
        <f>VLOOKUP(A1785,'Hospitalisation Details'!A$1:L4127,12,0)</f>
        <v>27-Dec-1995</v>
      </c>
      <c r="M1785">
        <f>VLOOKUP(A1785,'Hospitalisation Details'!A$1:F4128,6,0)</f>
        <v>4846.92</v>
      </c>
      <c r="N1785" s="15" t="str">
        <f>VLOOKUP(A1785,'Hospitalisation Details'!A$1:G4127,7,0)</f>
        <v>tier - 2</v>
      </c>
      <c r="O1785" s="15" t="str">
        <f>VLOOKUP(A1785,'Hospitalisation Details'!A$1:H4128,8,0)</f>
        <v>tier - 3</v>
      </c>
      <c r="P1785" t="str">
        <f>VLOOKUP(A1785,'Hospitalisation Details'!A$1:I4128,9,0)</f>
        <v>R1017</v>
      </c>
      <c r="Q1785" s="15">
        <f>VLOOKUP(A1785,'Hospitalisation Details'!A$1:M4128,13,0)</f>
        <v>27</v>
      </c>
    </row>
    <row r="1786" spans="1:17" ht="15" x14ac:dyDescent="0.25">
      <c r="A1786" s="1" t="s">
        <v>585</v>
      </c>
      <c r="B1786" t="str">
        <f>VLOOKUP(A1786,'Customer Names'!A$1:D4121,4,0)</f>
        <v>Cho</v>
      </c>
      <c r="C1786">
        <f>VLOOKUP(A1786,'Medical Examinations'!A$1:B4121,2,0)</f>
        <v>33.97</v>
      </c>
      <c r="D1786">
        <f>VLOOKUP(A1786,'Medical Examinations'!A$1:C4122,3,0)</f>
        <v>5.6</v>
      </c>
      <c r="E1786" s="15" t="str">
        <f>VLOOKUP(A1786,'Medical Examinations'!A$1:D4121,4,0)</f>
        <v>Yes</v>
      </c>
      <c r="F1786" s="15" t="str">
        <f>VLOOKUP(A1786,'Medical Examinations'!A$1:E4121,5,0)</f>
        <v>NO</v>
      </c>
      <c r="G1786" s="15" t="str">
        <f>VLOOKUP(A1786,'Medical Examinations'!A$1:F4121,6,0)</f>
        <v>NO</v>
      </c>
      <c r="H1786" s="15">
        <f>VLOOKUP(A1786,'Medical Examinations'!A$1:G4121,7,0)</f>
        <v>0</v>
      </c>
      <c r="I1786" t="str">
        <f>VLOOKUP(A1786,'Medical Examinations'!A$1:H4120,8,0)</f>
        <v>NO</v>
      </c>
      <c r="J1786" t="str">
        <f>VLOOKUP(A1786,'Medical Examinations'!A$1:J4121,10,0)</f>
        <v>UnderWeight</v>
      </c>
      <c r="K1786" t="str">
        <f>VLOOKUP(A1786,'Medical Examinations'!A$1:K4120,11,0)</f>
        <v>Normal</v>
      </c>
      <c r="L1786" t="str">
        <f>VLOOKUP(A1786,'Hospitalisation Details'!A$1:L4128,12,0)</f>
        <v>7-Jun-2001</v>
      </c>
      <c r="M1786">
        <f>VLOOKUP(A1786,'Hospitalisation Details'!A$1:F4129,6,0)</f>
        <v>4846.53</v>
      </c>
      <c r="N1786" s="15" t="str">
        <f>VLOOKUP(A1786,'Hospitalisation Details'!A$1:G4128,7,0)</f>
        <v>tier - 2</v>
      </c>
      <c r="O1786" s="15" t="str">
        <f>VLOOKUP(A1786,'Hospitalisation Details'!A$1:H4129,8,0)</f>
        <v>tier - 3</v>
      </c>
      <c r="P1786" t="str">
        <f>VLOOKUP(A1786,'Hospitalisation Details'!A$1:I4129,9,0)</f>
        <v>R1021</v>
      </c>
      <c r="Q1786" s="15">
        <f>VLOOKUP(A1786,'Hospitalisation Details'!A$1:M4129,13,0)</f>
        <v>22</v>
      </c>
    </row>
    <row r="1787" spans="1:17" ht="15" x14ac:dyDescent="0.25">
      <c r="A1787" s="1" t="s">
        <v>584</v>
      </c>
      <c r="B1787" t="str">
        <f>VLOOKUP(A1787,'Customer Names'!A$1:D4122,4,0)</f>
        <v>Reumann</v>
      </c>
      <c r="C1787">
        <f>VLOOKUP(A1787,'Medical Examinations'!A$1:B4122,2,0)</f>
        <v>16.57</v>
      </c>
      <c r="D1787">
        <f>VLOOKUP(A1787,'Medical Examinations'!A$1:C4123,3,0)</f>
        <v>9.99</v>
      </c>
      <c r="E1787" s="15" t="str">
        <f>VLOOKUP(A1787,'Medical Examinations'!A$1:D4122,4,0)</f>
        <v>NO</v>
      </c>
      <c r="F1787" s="15" t="str">
        <f>VLOOKUP(A1787,'Medical Examinations'!A$1:E4122,5,0)</f>
        <v>NO</v>
      </c>
      <c r="G1787" s="15" t="str">
        <f>VLOOKUP(A1787,'Medical Examinations'!A$1:F4122,6,0)</f>
        <v>NO</v>
      </c>
      <c r="H1787" s="15">
        <f>VLOOKUP(A1787,'Medical Examinations'!A$1:G4122,7,0)</f>
        <v>0</v>
      </c>
      <c r="I1787" t="str">
        <f>VLOOKUP(A1787,'Medical Examinations'!A$1:H4121,8,0)</f>
        <v>NO</v>
      </c>
      <c r="J1787" t="str">
        <f>VLOOKUP(A1787,'Medical Examinations'!A$1:J4122,10,0)</f>
        <v>UnderWeight</v>
      </c>
      <c r="K1787" t="str">
        <f>VLOOKUP(A1787,'Medical Examinations'!A$1:K4121,11,0)</f>
        <v>Diabetes</v>
      </c>
      <c r="L1787" t="str">
        <f>VLOOKUP(A1787,'Hospitalisation Details'!A$1:L4129,12,0)</f>
        <v>11-Sep-1974</v>
      </c>
      <c r="M1787">
        <f>VLOOKUP(A1787,'Hospitalisation Details'!A$1:F4130,6,0)</f>
        <v>4844.67</v>
      </c>
      <c r="N1787" s="15" t="str">
        <f>VLOOKUP(A1787,'Hospitalisation Details'!A$1:G4129,7,0)</f>
        <v>tier - 2</v>
      </c>
      <c r="O1787" s="15" t="str">
        <f>VLOOKUP(A1787,'Hospitalisation Details'!A$1:H4130,8,0)</f>
        <v>tier - 2</v>
      </c>
      <c r="P1787" t="str">
        <f>VLOOKUP(A1787,'Hospitalisation Details'!A$1:I4130,9,0)</f>
        <v>R1013</v>
      </c>
      <c r="Q1787" s="15">
        <f>VLOOKUP(A1787,'Hospitalisation Details'!A$1:M4130,13,0)</f>
        <v>48</v>
      </c>
    </row>
    <row r="1788" spans="1:17" ht="15" x14ac:dyDescent="0.25">
      <c r="A1788" s="1" t="s">
        <v>583</v>
      </c>
      <c r="B1788" t="str">
        <f>VLOOKUP(A1788,'Customer Names'!A$1:D4123,4,0)</f>
        <v>Cooper</v>
      </c>
      <c r="C1788">
        <f>VLOOKUP(A1788,'Medical Examinations'!A$1:B4123,2,0)</f>
        <v>17.55</v>
      </c>
      <c r="D1788">
        <f>VLOOKUP(A1788,'Medical Examinations'!A$1:C4124,3,0)</f>
        <v>5.93</v>
      </c>
      <c r="E1788" s="15" t="str">
        <f>VLOOKUP(A1788,'Medical Examinations'!A$1:D4123,4,0)</f>
        <v>NO</v>
      </c>
      <c r="F1788" s="15" t="str">
        <f>VLOOKUP(A1788,'Medical Examinations'!A$1:E4123,5,0)</f>
        <v>NO</v>
      </c>
      <c r="G1788" s="15" t="str">
        <f>VLOOKUP(A1788,'Medical Examinations'!A$1:F4123,6,0)</f>
        <v>Yes</v>
      </c>
      <c r="H1788" s="15">
        <f>VLOOKUP(A1788,'Medical Examinations'!A$1:G4123,7,0)</f>
        <v>1</v>
      </c>
      <c r="I1788" t="str">
        <f>VLOOKUP(A1788,'Medical Examinations'!A$1:H4122,8,0)</f>
        <v>NO</v>
      </c>
      <c r="J1788" t="str">
        <f>VLOOKUP(A1788,'Medical Examinations'!A$1:J4123,10,0)</f>
        <v>Over Weight</v>
      </c>
      <c r="K1788" t="str">
        <f>VLOOKUP(A1788,'Medical Examinations'!A$1:K4122,11,0)</f>
        <v>Pre-Diabetes</v>
      </c>
      <c r="L1788" t="str">
        <f>VLOOKUP(A1788,'Hospitalisation Details'!A$1:L4130,12,0)</f>
        <v>13-Dec-1979</v>
      </c>
      <c r="M1788">
        <f>VLOOKUP(A1788,'Hospitalisation Details'!A$1:F4131,6,0)</f>
        <v>4843.79</v>
      </c>
      <c r="N1788" s="15" t="str">
        <f>VLOOKUP(A1788,'Hospitalisation Details'!A$1:G4130,7,0)</f>
        <v>tier - 2</v>
      </c>
      <c r="O1788" s="15" t="str">
        <f>VLOOKUP(A1788,'Hospitalisation Details'!A$1:H4131,8,0)</f>
        <v>tier - 3</v>
      </c>
      <c r="P1788" t="str">
        <f>VLOOKUP(A1788,'Hospitalisation Details'!A$1:I4131,9,0)</f>
        <v>R1013</v>
      </c>
      <c r="Q1788" s="15">
        <f>VLOOKUP(A1788,'Hospitalisation Details'!A$1:M4131,13,0)</f>
        <v>43</v>
      </c>
    </row>
    <row r="1789" spans="1:17" ht="15" x14ac:dyDescent="0.25">
      <c r="A1789" s="1" t="s">
        <v>582</v>
      </c>
      <c r="B1789" t="str">
        <f>VLOOKUP(A1789,'Customer Names'!A$1:D4124,4,0)</f>
        <v>Kennedy</v>
      </c>
      <c r="C1789">
        <f>VLOOKUP(A1789,'Medical Examinations'!A$1:B4124,2,0)</f>
        <v>29.41</v>
      </c>
      <c r="D1789">
        <f>VLOOKUP(A1789,'Medical Examinations'!A$1:C4125,3,0)</f>
        <v>6.29</v>
      </c>
      <c r="E1789" s="15" t="str">
        <f>VLOOKUP(A1789,'Medical Examinations'!A$1:D4124,4,0)</f>
        <v>Yes</v>
      </c>
      <c r="F1789" s="15" t="str">
        <f>VLOOKUP(A1789,'Medical Examinations'!A$1:E4124,5,0)</f>
        <v>NO</v>
      </c>
      <c r="G1789" s="15" t="str">
        <f>VLOOKUP(A1789,'Medical Examinations'!A$1:F4124,6,0)</f>
        <v>NO</v>
      </c>
      <c r="H1789" s="15">
        <f>VLOOKUP(A1789,'Medical Examinations'!A$1:G4124,7,0)</f>
        <v>1</v>
      </c>
      <c r="I1789" t="str">
        <f>VLOOKUP(A1789,'Medical Examinations'!A$1:H4123,8,0)</f>
        <v>NO</v>
      </c>
      <c r="J1789" t="str">
        <f>VLOOKUP(A1789,'Medical Examinations'!A$1:J4124,10,0)</f>
        <v>UnderWeight</v>
      </c>
      <c r="K1789" t="str">
        <f>VLOOKUP(A1789,'Medical Examinations'!A$1:K4123,11,0)</f>
        <v>Pre-Diabetes</v>
      </c>
      <c r="L1789" t="str">
        <f>VLOOKUP(A1789,'Hospitalisation Details'!A$1:L4131,12,0)</f>
        <v>29-Sep-1995</v>
      </c>
      <c r="M1789">
        <f>VLOOKUP(A1789,'Hospitalisation Details'!A$1:F4132,6,0)</f>
        <v>4840.95</v>
      </c>
      <c r="N1789" s="15" t="str">
        <f>VLOOKUP(A1789,'Hospitalisation Details'!A$1:G4131,7,0)</f>
        <v>tier - 2</v>
      </c>
      <c r="O1789" s="15" t="str">
        <f>VLOOKUP(A1789,'Hospitalisation Details'!A$1:H4132,8,0)</f>
        <v>tier - 1</v>
      </c>
      <c r="P1789" t="str">
        <f>VLOOKUP(A1789,'Hospitalisation Details'!A$1:I4132,9,0)</f>
        <v>R1021</v>
      </c>
      <c r="Q1789" s="15">
        <f>VLOOKUP(A1789,'Hospitalisation Details'!A$1:M4132,13,0)</f>
        <v>27</v>
      </c>
    </row>
    <row r="1790" spans="1:17" ht="15" x14ac:dyDescent="0.25">
      <c r="A1790" s="1" t="s">
        <v>581</v>
      </c>
      <c r="B1790" t="str">
        <f>VLOOKUP(A1790,'Customer Names'!A$1:D4125,4,0)</f>
        <v>Cichon</v>
      </c>
      <c r="C1790">
        <f>VLOOKUP(A1790,'Medical Examinations'!A$1:B4125,2,0)</f>
        <v>17.91</v>
      </c>
      <c r="D1790">
        <f>VLOOKUP(A1790,'Medical Examinations'!A$1:C4126,3,0)</f>
        <v>5.65</v>
      </c>
      <c r="E1790" s="15" t="str">
        <f>VLOOKUP(A1790,'Medical Examinations'!A$1:D4125,4,0)</f>
        <v>NO</v>
      </c>
      <c r="F1790" s="15" t="str">
        <f>VLOOKUP(A1790,'Medical Examinations'!A$1:E4125,5,0)</f>
        <v>NO</v>
      </c>
      <c r="G1790" s="15" t="str">
        <f>VLOOKUP(A1790,'Medical Examinations'!A$1:F4125,6,0)</f>
        <v>NO</v>
      </c>
      <c r="H1790" s="15">
        <f>VLOOKUP(A1790,'Medical Examinations'!A$1:G4125,7,0)</f>
        <v>1</v>
      </c>
      <c r="I1790" t="str">
        <f>VLOOKUP(A1790,'Medical Examinations'!A$1:H4124,8,0)</f>
        <v>NO</v>
      </c>
      <c r="J1790" t="str">
        <f>VLOOKUP(A1790,'Medical Examinations'!A$1:J4125,10,0)</f>
        <v>Obesity</v>
      </c>
      <c r="K1790" t="str">
        <f>VLOOKUP(A1790,'Medical Examinations'!A$1:K4124,11,0)</f>
        <v>Normal</v>
      </c>
      <c r="L1790" t="str">
        <f>VLOOKUP(A1790,'Hospitalisation Details'!A$1:L4132,12,0)</f>
        <v>15-Oct-1984</v>
      </c>
      <c r="M1790">
        <f>VLOOKUP(A1790,'Hospitalisation Details'!A$1:F4133,6,0)</f>
        <v>4839.18</v>
      </c>
      <c r="N1790" s="15" t="str">
        <f>VLOOKUP(A1790,'Hospitalisation Details'!A$1:G4132,7,0)</f>
        <v>tier - 2</v>
      </c>
      <c r="O1790" s="15" t="str">
        <f>VLOOKUP(A1790,'Hospitalisation Details'!A$1:H4133,8,0)</f>
        <v>tier - 1</v>
      </c>
      <c r="P1790" t="str">
        <f>VLOOKUP(A1790,'Hospitalisation Details'!A$1:I4133,9,0)</f>
        <v>R1012</v>
      </c>
      <c r="Q1790" s="15">
        <f>VLOOKUP(A1790,'Hospitalisation Details'!A$1:M4133,13,0)</f>
        <v>38</v>
      </c>
    </row>
    <row r="1791" spans="1:17" ht="15" x14ac:dyDescent="0.25">
      <c r="A1791" s="1" t="s">
        <v>580</v>
      </c>
      <c r="B1791" t="str">
        <f>VLOOKUP(A1791,'Customer Names'!A$1:D4126,4,0)</f>
        <v>Maroevic</v>
      </c>
      <c r="C1791">
        <f>VLOOKUP(A1791,'Medical Examinations'!A$1:B4126,2,0)</f>
        <v>31.57</v>
      </c>
      <c r="D1791">
        <f>VLOOKUP(A1791,'Medical Examinations'!A$1:C4127,3,0)</f>
        <v>6.15</v>
      </c>
      <c r="E1791" s="15" t="str">
        <f>VLOOKUP(A1791,'Medical Examinations'!A$1:D4126,4,0)</f>
        <v>NO</v>
      </c>
      <c r="F1791" s="15" t="str">
        <f>VLOOKUP(A1791,'Medical Examinations'!A$1:E4126,5,0)</f>
        <v>NO</v>
      </c>
      <c r="G1791" s="15" t="str">
        <f>VLOOKUP(A1791,'Medical Examinations'!A$1:F4126,6,0)</f>
        <v>NO</v>
      </c>
      <c r="H1791" s="15">
        <f>VLOOKUP(A1791,'Medical Examinations'!A$1:G4126,7,0)</f>
        <v>1</v>
      </c>
      <c r="I1791" t="str">
        <f>VLOOKUP(A1791,'Medical Examinations'!A$1:H4125,8,0)</f>
        <v>NO</v>
      </c>
      <c r="J1791" t="str">
        <f>VLOOKUP(A1791,'Medical Examinations'!A$1:J4126,10,0)</f>
        <v>Obesity</v>
      </c>
      <c r="K1791" t="str">
        <f>VLOOKUP(A1791,'Medical Examinations'!A$1:K4125,11,0)</f>
        <v>Pre-Diabetes</v>
      </c>
      <c r="L1791" t="str">
        <f>VLOOKUP(A1791,'Hospitalisation Details'!A$1:L4133,12,0)</f>
        <v>10-Sep-1992</v>
      </c>
      <c r="M1791">
        <f>VLOOKUP(A1791,'Hospitalisation Details'!A$1:F4134,6,0)</f>
        <v>4837.58</v>
      </c>
      <c r="N1791" s="15" t="str">
        <f>VLOOKUP(A1791,'Hospitalisation Details'!A$1:G4133,7,0)</f>
        <v>tier - 3</v>
      </c>
      <c r="O1791" s="15" t="str">
        <f>VLOOKUP(A1791,'Hospitalisation Details'!A$1:H4134,8,0)</f>
        <v>tier - 2</v>
      </c>
      <c r="P1791" t="str">
        <f>VLOOKUP(A1791,'Hospitalisation Details'!A$1:I4134,9,0)</f>
        <v>R1013</v>
      </c>
      <c r="Q1791" s="15">
        <f>VLOOKUP(A1791,'Hospitalisation Details'!A$1:M4134,13,0)</f>
        <v>30</v>
      </c>
    </row>
    <row r="1792" spans="1:17" ht="15" x14ac:dyDescent="0.25">
      <c r="A1792" s="1" t="s">
        <v>579</v>
      </c>
      <c r="B1792" t="str">
        <f>VLOOKUP(A1792,'Customer Names'!A$1:D4127,4,0)</f>
        <v>Martin</v>
      </c>
      <c r="C1792">
        <f>VLOOKUP(A1792,'Medical Examinations'!A$1:B4127,2,0)</f>
        <v>33.18</v>
      </c>
      <c r="D1792">
        <f>VLOOKUP(A1792,'Medical Examinations'!A$1:C4128,3,0)</f>
        <v>5.22</v>
      </c>
      <c r="E1792" s="15" t="str">
        <f>VLOOKUP(A1792,'Medical Examinations'!A$1:D4127,4,0)</f>
        <v>NO</v>
      </c>
      <c r="F1792" s="15" t="str">
        <f>VLOOKUP(A1792,'Medical Examinations'!A$1:E4127,5,0)</f>
        <v>Yes</v>
      </c>
      <c r="G1792" s="15" t="str">
        <f>VLOOKUP(A1792,'Medical Examinations'!A$1:F4127,6,0)</f>
        <v>NO</v>
      </c>
      <c r="H1792" s="15">
        <f>VLOOKUP(A1792,'Medical Examinations'!A$1:G4127,7,0)</f>
        <v>1</v>
      </c>
      <c r="I1792" t="str">
        <f>VLOOKUP(A1792,'Medical Examinations'!A$1:H4126,8,0)</f>
        <v>NO</v>
      </c>
      <c r="J1792" t="str">
        <f>VLOOKUP(A1792,'Medical Examinations'!A$1:J4127,10,0)</f>
        <v>Obesity</v>
      </c>
      <c r="K1792" t="str">
        <f>VLOOKUP(A1792,'Medical Examinations'!A$1:K4126,11,0)</f>
        <v>Normal</v>
      </c>
      <c r="L1792" t="str">
        <f>VLOOKUP(A1792,'Hospitalisation Details'!A$1:L4134,12,0)</f>
        <v>11-Dec-2000</v>
      </c>
      <c r="M1792">
        <f>VLOOKUP(A1792,'Hospitalisation Details'!A$1:F4135,6,0)</f>
        <v>4835.43</v>
      </c>
      <c r="N1792" s="15" t="str">
        <f>VLOOKUP(A1792,'Hospitalisation Details'!A$1:G4134,7,0)</f>
        <v>tier - 2</v>
      </c>
      <c r="O1792" s="15" t="str">
        <f>VLOOKUP(A1792,'Hospitalisation Details'!A$1:H4135,8,0)</f>
        <v>tier - 2</v>
      </c>
      <c r="P1792" t="str">
        <f>VLOOKUP(A1792,'Hospitalisation Details'!A$1:I4135,9,0)</f>
        <v>R1021</v>
      </c>
      <c r="Q1792" s="15">
        <f>VLOOKUP(A1792,'Hospitalisation Details'!A$1:M4135,13,0)</f>
        <v>22</v>
      </c>
    </row>
    <row r="1793" spans="1:17" ht="15" x14ac:dyDescent="0.25">
      <c r="A1793" s="1" t="s">
        <v>578</v>
      </c>
      <c r="B1793" t="str">
        <f>VLOOKUP(A1793,'Customer Names'!A$1:D4128,4,0)</f>
        <v>Schulz</v>
      </c>
      <c r="C1793">
        <f>VLOOKUP(A1793,'Medical Examinations'!A$1:B4128,2,0)</f>
        <v>37</v>
      </c>
      <c r="D1793">
        <f>VLOOKUP(A1793,'Medical Examinations'!A$1:C4129,3,0)</f>
        <v>11.66</v>
      </c>
      <c r="E1793" s="15" t="str">
        <f>VLOOKUP(A1793,'Medical Examinations'!A$1:D4128,4,0)</f>
        <v>NO</v>
      </c>
      <c r="F1793" s="15" t="str">
        <f>VLOOKUP(A1793,'Medical Examinations'!A$1:E4128,5,0)</f>
        <v>NO</v>
      </c>
      <c r="G1793" s="15" t="str">
        <f>VLOOKUP(A1793,'Medical Examinations'!A$1:F4128,6,0)</f>
        <v>NO</v>
      </c>
      <c r="H1793" s="15">
        <f>VLOOKUP(A1793,'Medical Examinations'!A$1:G4128,7,0)</f>
        <v>0</v>
      </c>
      <c r="I1793" t="str">
        <f>VLOOKUP(A1793,'Medical Examinations'!A$1:H4127,8,0)</f>
        <v>NO</v>
      </c>
      <c r="J1793" t="str">
        <f>VLOOKUP(A1793,'Medical Examinations'!A$1:J4128,10,0)</f>
        <v>NormalWeight</v>
      </c>
      <c r="K1793" t="str">
        <f>VLOOKUP(A1793,'Medical Examinations'!A$1:K4127,11,0)</f>
        <v>Diabetes</v>
      </c>
      <c r="L1793" t="str">
        <f>VLOOKUP(A1793,'Hospitalisation Details'!A$1:L4135,12,0)</f>
        <v>27-Jun-2002</v>
      </c>
      <c r="M1793">
        <f>VLOOKUP(A1793,'Hospitalisation Details'!A$1:F4136,6,0)</f>
        <v>4830.63</v>
      </c>
      <c r="N1793" s="15" t="str">
        <f>VLOOKUP(A1793,'Hospitalisation Details'!A$1:G4135,7,0)</f>
        <v>tier - 2</v>
      </c>
      <c r="O1793" s="15" t="str">
        <f>VLOOKUP(A1793,'Hospitalisation Details'!A$1:H4136,8,0)</f>
        <v>tier - 1</v>
      </c>
      <c r="P1793" t="str">
        <f>VLOOKUP(A1793,'Hospitalisation Details'!A$1:I4136,9,0)</f>
        <v>R1011</v>
      </c>
      <c r="Q1793" s="15">
        <f>VLOOKUP(A1793,'Hospitalisation Details'!A$1:M4136,13,0)</f>
        <v>20</v>
      </c>
    </row>
    <row r="1794" spans="1:17" ht="15" x14ac:dyDescent="0.25">
      <c r="A1794" s="1" t="s">
        <v>577</v>
      </c>
      <c r="B1794" t="str">
        <f>VLOOKUP(A1794,'Customer Names'!A$1:D4129,4,0)</f>
        <v>Capriolo</v>
      </c>
      <c r="C1794">
        <f>VLOOKUP(A1794,'Medical Examinations'!A$1:B4129,2,0)</f>
        <v>18.905000000000001</v>
      </c>
      <c r="D1794">
        <f>VLOOKUP(A1794,'Medical Examinations'!A$1:C4130,3,0)</f>
        <v>4.91</v>
      </c>
      <c r="E1794" s="15" t="str">
        <f>VLOOKUP(A1794,'Medical Examinations'!A$1:D4129,4,0)</f>
        <v>Yes</v>
      </c>
      <c r="F1794" s="15" t="str">
        <f>VLOOKUP(A1794,'Medical Examinations'!A$1:E4129,5,0)</f>
        <v>NO</v>
      </c>
      <c r="G1794" s="15" t="str">
        <f>VLOOKUP(A1794,'Medical Examinations'!A$1:F4129,6,0)</f>
        <v>NO</v>
      </c>
      <c r="H1794" s="15">
        <f>VLOOKUP(A1794,'Medical Examinations'!A$1:G4129,7,0)</f>
        <v>1</v>
      </c>
      <c r="I1794" t="str">
        <f>VLOOKUP(A1794,'Medical Examinations'!A$1:H4128,8,0)</f>
        <v>NO</v>
      </c>
      <c r="J1794" t="str">
        <f>VLOOKUP(A1794,'Medical Examinations'!A$1:J4129,10,0)</f>
        <v>NormalWeight</v>
      </c>
      <c r="K1794" t="str">
        <f>VLOOKUP(A1794,'Medical Examinations'!A$1:K4128,11,0)</f>
        <v>Normal</v>
      </c>
      <c r="L1794" t="str">
        <f>VLOOKUP(A1794,'Hospitalisation Details'!A$1:L4136,12,0)</f>
        <v>1-Dec-1995</v>
      </c>
      <c r="M1794">
        <f>VLOOKUP(A1794,'Hospitalisation Details'!A$1:F4137,6,0)</f>
        <v>4827.8999999999996</v>
      </c>
      <c r="N1794" s="15" t="str">
        <f>VLOOKUP(A1794,'Hospitalisation Details'!A$1:G4136,7,0)</f>
        <v>tier - 1</v>
      </c>
      <c r="O1794" s="15" t="str">
        <f>VLOOKUP(A1794,'Hospitalisation Details'!A$1:H4137,8,0)</f>
        <v>tier - 2</v>
      </c>
      <c r="P1794" t="str">
        <f>VLOOKUP(A1794,'Hospitalisation Details'!A$1:I4137,9,0)</f>
        <v>UNKNOWN</v>
      </c>
      <c r="Q1794" s="15">
        <f>VLOOKUP(A1794,'Hospitalisation Details'!A$1:M4137,13,0)</f>
        <v>27</v>
      </c>
    </row>
    <row r="1795" spans="1:17" ht="15" x14ac:dyDescent="0.25">
      <c r="A1795" s="1" t="s">
        <v>576</v>
      </c>
      <c r="B1795" t="str">
        <f>VLOOKUP(A1795,'Customer Names'!A$1:D4130,4,0)</f>
        <v>Borleis</v>
      </c>
      <c r="C1795">
        <f>VLOOKUP(A1795,'Medical Examinations'!A$1:B4130,2,0)</f>
        <v>20.03</v>
      </c>
      <c r="D1795">
        <f>VLOOKUP(A1795,'Medical Examinations'!A$1:C4131,3,0)</f>
        <v>9.25</v>
      </c>
      <c r="E1795" s="15" t="str">
        <f>VLOOKUP(A1795,'Medical Examinations'!A$1:D4130,4,0)</f>
        <v>Yes</v>
      </c>
      <c r="F1795" s="15" t="str">
        <f>VLOOKUP(A1795,'Medical Examinations'!A$1:E4130,5,0)</f>
        <v>NO</v>
      </c>
      <c r="G1795" s="15" t="str">
        <f>VLOOKUP(A1795,'Medical Examinations'!A$1:F4130,6,0)</f>
        <v>NO</v>
      </c>
      <c r="H1795" s="15">
        <f>VLOOKUP(A1795,'Medical Examinations'!A$1:G4130,7,0)</f>
        <v>0</v>
      </c>
      <c r="I1795" t="str">
        <f>VLOOKUP(A1795,'Medical Examinations'!A$1:H4129,8,0)</f>
        <v>NO</v>
      </c>
      <c r="J1795" t="str">
        <f>VLOOKUP(A1795,'Medical Examinations'!A$1:J4130,10,0)</f>
        <v>UnderWeight</v>
      </c>
      <c r="K1795" t="str">
        <f>VLOOKUP(A1795,'Medical Examinations'!A$1:K4129,11,0)</f>
        <v>Diabetes</v>
      </c>
      <c r="L1795" t="str">
        <f>VLOOKUP(A1795,'Hospitalisation Details'!A$1:L4137,12,0)</f>
        <v>3-Jul-1981</v>
      </c>
      <c r="M1795">
        <f>VLOOKUP(A1795,'Hospitalisation Details'!A$1:F4138,6,0)</f>
        <v>4827.1000000000004</v>
      </c>
      <c r="N1795" s="15" t="str">
        <f>VLOOKUP(A1795,'Hospitalisation Details'!A$1:G4137,7,0)</f>
        <v>tier - 2</v>
      </c>
      <c r="O1795" s="15" t="str">
        <f>VLOOKUP(A1795,'Hospitalisation Details'!A$1:H4138,8,0)</f>
        <v>tier - 1</v>
      </c>
      <c r="P1795" t="str">
        <f>VLOOKUP(A1795,'Hospitalisation Details'!A$1:I4138,9,0)</f>
        <v>R1013</v>
      </c>
      <c r="Q1795" s="15">
        <f>VLOOKUP(A1795,'Hospitalisation Details'!A$1:M4138,13,0)</f>
        <v>41</v>
      </c>
    </row>
    <row r="1796" spans="1:17" ht="15" x14ac:dyDescent="0.25">
      <c r="A1796" s="1" t="s">
        <v>575</v>
      </c>
      <c r="B1796" t="str">
        <f>VLOOKUP(A1796,'Customer Names'!A$1:D4131,4,0)</f>
        <v>Kramer</v>
      </c>
      <c r="C1796">
        <f>VLOOKUP(A1796,'Medical Examinations'!A$1:B4131,2,0)</f>
        <v>16.7</v>
      </c>
      <c r="D1796">
        <f>VLOOKUP(A1796,'Medical Examinations'!A$1:C4132,3,0)</f>
        <v>11.48</v>
      </c>
      <c r="E1796" s="15" t="str">
        <f>VLOOKUP(A1796,'Medical Examinations'!A$1:D4131,4,0)</f>
        <v>NO</v>
      </c>
      <c r="F1796" s="15" t="str">
        <f>VLOOKUP(A1796,'Medical Examinations'!A$1:E4131,5,0)</f>
        <v>NO</v>
      </c>
      <c r="G1796" s="15" t="str">
        <f>VLOOKUP(A1796,'Medical Examinations'!A$1:F4131,6,0)</f>
        <v>NO</v>
      </c>
      <c r="H1796" s="15">
        <f>VLOOKUP(A1796,'Medical Examinations'!A$1:G4131,7,0)</f>
        <v>0</v>
      </c>
      <c r="I1796" t="str">
        <f>VLOOKUP(A1796,'Medical Examinations'!A$1:H4130,8,0)</f>
        <v>NO</v>
      </c>
      <c r="J1796" t="str">
        <f>VLOOKUP(A1796,'Medical Examinations'!A$1:J4131,10,0)</f>
        <v>Obesity</v>
      </c>
      <c r="K1796" t="str">
        <f>VLOOKUP(A1796,'Medical Examinations'!A$1:K4130,11,0)</f>
        <v>Diabetes</v>
      </c>
      <c r="L1796" t="str">
        <f>VLOOKUP(A1796,'Hospitalisation Details'!A$1:L4138,12,0)</f>
        <v>3-Oct-1978</v>
      </c>
      <c r="M1796">
        <f>VLOOKUP(A1796,'Hospitalisation Details'!A$1:F4139,6,0)</f>
        <v>4812.34</v>
      </c>
      <c r="N1796" s="15" t="str">
        <f>VLOOKUP(A1796,'Hospitalisation Details'!A$1:G4138,7,0)</f>
        <v>tier - 2</v>
      </c>
      <c r="O1796" s="15" t="str">
        <f>VLOOKUP(A1796,'Hospitalisation Details'!A$1:H4139,8,0)</f>
        <v>tier - 3</v>
      </c>
      <c r="P1796" t="str">
        <f>VLOOKUP(A1796,'Hospitalisation Details'!A$1:I4139,9,0)</f>
        <v>R1013</v>
      </c>
      <c r="Q1796" s="15">
        <f>VLOOKUP(A1796,'Hospitalisation Details'!A$1:M4139,13,0)</f>
        <v>44</v>
      </c>
    </row>
    <row r="1797" spans="1:17" ht="15" x14ac:dyDescent="0.25">
      <c r="A1797" s="1" t="s">
        <v>574</v>
      </c>
      <c r="B1797" t="str">
        <f>VLOOKUP(A1797,'Customer Names'!A$1:D4132,4,0)</f>
        <v>Conrad</v>
      </c>
      <c r="C1797">
        <f>VLOOKUP(A1797,'Medical Examinations'!A$1:B4132,2,0)</f>
        <v>39.82</v>
      </c>
      <c r="D1797">
        <f>VLOOKUP(A1797,'Medical Examinations'!A$1:C4133,3,0)</f>
        <v>6.06</v>
      </c>
      <c r="E1797" s="15" t="str">
        <f>VLOOKUP(A1797,'Medical Examinations'!A$1:D4132,4,0)</f>
        <v>NO</v>
      </c>
      <c r="F1797" s="15" t="str">
        <f>VLOOKUP(A1797,'Medical Examinations'!A$1:E4132,5,0)</f>
        <v>NO</v>
      </c>
      <c r="G1797" s="15" t="str">
        <f>VLOOKUP(A1797,'Medical Examinations'!A$1:F4132,6,0)</f>
        <v>NO</v>
      </c>
      <c r="H1797" s="15">
        <f>VLOOKUP(A1797,'Medical Examinations'!A$1:G4132,7,0)</f>
        <v>0</v>
      </c>
      <c r="I1797" t="str">
        <f>VLOOKUP(A1797,'Medical Examinations'!A$1:H4131,8,0)</f>
        <v>NO</v>
      </c>
      <c r="J1797" t="str">
        <f>VLOOKUP(A1797,'Medical Examinations'!A$1:J4132,10,0)</f>
        <v>NormalWeight</v>
      </c>
      <c r="K1797" t="str">
        <f>VLOOKUP(A1797,'Medical Examinations'!A$1:K4131,11,0)</f>
        <v>Pre-Diabetes</v>
      </c>
      <c r="L1797" t="str">
        <f>VLOOKUP(A1797,'Hospitalisation Details'!A$1:L4139,12,0)</f>
        <v>16-Dec-1989</v>
      </c>
      <c r="M1797">
        <f>VLOOKUP(A1797,'Hospitalisation Details'!A$1:F4140,6,0)</f>
        <v>4795.66</v>
      </c>
      <c r="N1797" s="15" t="str">
        <f>VLOOKUP(A1797,'Hospitalisation Details'!A$1:G4139,7,0)</f>
        <v>tier - 2</v>
      </c>
      <c r="O1797" s="15" t="str">
        <f>VLOOKUP(A1797,'Hospitalisation Details'!A$1:H4140,8,0)</f>
        <v>tier - 1</v>
      </c>
      <c r="P1797" t="str">
        <f>VLOOKUP(A1797,'Hospitalisation Details'!A$1:I4140,9,0)</f>
        <v>R1013</v>
      </c>
      <c r="Q1797" s="15">
        <f>VLOOKUP(A1797,'Hospitalisation Details'!A$1:M4140,13,0)</f>
        <v>33</v>
      </c>
    </row>
    <row r="1798" spans="1:17" ht="15" x14ac:dyDescent="0.25">
      <c r="A1798" s="1" t="s">
        <v>573</v>
      </c>
      <c r="B1798" t="str">
        <f>VLOOKUP(A1798,'Customer Names'!A$1:D4133,4,0)</f>
        <v>Karakoyunlu</v>
      </c>
      <c r="C1798">
        <f>VLOOKUP(A1798,'Medical Examinations'!A$1:B4133,2,0)</f>
        <v>22.04</v>
      </c>
      <c r="D1798">
        <f>VLOOKUP(A1798,'Medical Examinations'!A$1:C4134,3,0)</f>
        <v>5.86</v>
      </c>
      <c r="E1798" s="15" t="str">
        <f>VLOOKUP(A1798,'Medical Examinations'!A$1:D4133,4,0)</f>
        <v>NO</v>
      </c>
      <c r="F1798" s="15" t="str">
        <f>VLOOKUP(A1798,'Medical Examinations'!A$1:E4133,5,0)</f>
        <v>NO</v>
      </c>
      <c r="G1798" s="15" t="str">
        <f>VLOOKUP(A1798,'Medical Examinations'!A$1:F4133,6,0)</f>
        <v>NO</v>
      </c>
      <c r="H1798" s="15">
        <f>VLOOKUP(A1798,'Medical Examinations'!A$1:G4133,7,0)</f>
        <v>1</v>
      </c>
      <c r="I1798" t="str">
        <f>VLOOKUP(A1798,'Medical Examinations'!A$1:H4132,8,0)</f>
        <v>NO</v>
      </c>
      <c r="J1798" t="str">
        <f>VLOOKUP(A1798,'Medical Examinations'!A$1:J4133,10,0)</f>
        <v>Over Weight</v>
      </c>
      <c r="K1798" t="str">
        <f>VLOOKUP(A1798,'Medical Examinations'!A$1:K4132,11,0)</f>
        <v>Pre-Diabetes</v>
      </c>
      <c r="L1798" t="str">
        <f>VLOOKUP(A1798,'Hospitalisation Details'!A$1:L4140,12,0)</f>
        <v>22-Jun-1987</v>
      </c>
      <c r="M1798">
        <f>VLOOKUP(A1798,'Hospitalisation Details'!A$1:F4141,6,0)</f>
        <v>4787.42</v>
      </c>
      <c r="N1798" s="15" t="str">
        <f>VLOOKUP(A1798,'Hospitalisation Details'!A$1:G4140,7,0)</f>
        <v>tier - 2</v>
      </c>
      <c r="O1798" s="15" t="str">
        <f>VLOOKUP(A1798,'Hospitalisation Details'!A$1:H4141,8,0)</f>
        <v>tier - 3</v>
      </c>
      <c r="P1798" t="str">
        <f>VLOOKUP(A1798,'Hospitalisation Details'!A$1:I4141,9,0)</f>
        <v>R1013</v>
      </c>
      <c r="Q1798" s="15">
        <f>VLOOKUP(A1798,'Hospitalisation Details'!A$1:M4141,13,0)</f>
        <v>35</v>
      </c>
    </row>
    <row r="1799" spans="1:17" ht="15" x14ac:dyDescent="0.25">
      <c r="A1799" s="1" t="s">
        <v>572</v>
      </c>
      <c r="B1799" t="str">
        <f>VLOOKUP(A1799,'Customer Names'!A$1:D4134,4,0)</f>
        <v>Desrosiers</v>
      </c>
      <c r="C1799">
        <f>VLOOKUP(A1799,'Medical Examinations'!A$1:B4134,2,0)</f>
        <v>28.27</v>
      </c>
      <c r="D1799">
        <f>VLOOKUP(A1799,'Medical Examinations'!A$1:C4135,3,0)</f>
        <v>5.33</v>
      </c>
      <c r="E1799" s="15" t="str">
        <f>VLOOKUP(A1799,'Medical Examinations'!A$1:D4134,4,0)</f>
        <v>NO</v>
      </c>
      <c r="F1799" s="15" t="str">
        <f>VLOOKUP(A1799,'Medical Examinations'!A$1:E4134,5,0)</f>
        <v>NO</v>
      </c>
      <c r="G1799" s="15" t="str">
        <f>VLOOKUP(A1799,'Medical Examinations'!A$1:F4134,6,0)</f>
        <v>NO</v>
      </c>
      <c r="H1799" s="15">
        <f>VLOOKUP(A1799,'Medical Examinations'!A$1:G4134,7,0)</f>
        <v>0</v>
      </c>
      <c r="I1799" t="str">
        <f>VLOOKUP(A1799,'Medical Examinations'!A$1:H4133,8,0)</f>
        <v>NO</v>
      </c>
      <c r="J1799" t="str">
        <f>VLOOKUP(A1799,'Medical Examinations'!A$1:J4134,10,0)</f>
        <v>NormalWeight</v>
      </c>
      <c r="K1799" t="str">
        <f>VLOOKUP(A1799,'Medical Examinations'!A$1:K4133,11,0)</f>
        <v>Normal</v>
      </c>
      <c r="L1799" t="str">
        <f>VLOOKUP(A1799,'Hospitalisation Details'!A$1:L4141,12,0)</f>
        <v>9-Dec-1989</v>
      </c>
      <c r="M1799">
        <f>VLOOKUP(A1799,'Hospitalisation Details'!A$1:F4142,6,0)</f>
        <v>4779.6000000000004</v>
      </c>
      <c r="N1799" s="15" t="str">
        <f>VLOOKUP(A1799,'Hospitalisation Details'!A$1:G4141,7,0)</f>
        <v>tier - 2</v>
      </c>
      <c r="O1799" s="15" t="str">
        <f>VLOOKUP(A1799,'Hospitalisation Details'!A$1:H4142,8,0)</f>
        <v>tier - 3</v>
      </c>
      <c r="P1799" t="str">
        <f>VLOOKUP(A1799,'Hospitalisation Details'!A$1:I4142,9,0)</f>
        <v>R1013</v>
      </c>
      <c r="Q1799" s="15">
        <f>VLOOKUP(A1799,'Hospitalisation Details'!A$1:M4142,13,0)</f>
        <v>33</v>
      </c>
    </row>
    <row r="1800" spans="1:17" ht="15" x14ac:dyDescent="0.25">
      <c r="A1800" s="1" t="s">
        <v>571</v>
      </c>
      <c r="B1800" t="str">
        <f>VLOOKUP(A1800,'Customer Names'!A$1:D4135,4,0)</f>
        <v>O'Mara</v>
      </c>
      <c r="C1800">
        <f>VLOOKUP(A1800,'Medical Examinations'!A$1:B4135,2,0)</f>
        <v>18.5</v>
      </c>
      <c r="D1800">
        <f>VLOOKUP(A1800,'Medical Examinations'!A$1:C4136,3,0)</f>
        <v>5.33</v>
      </c>
      <c r="E1800" s="15" t="str">
        <f>VLOOKUP(A1800,'Medical Examinations'!A$1:D4135,4,0)</f>
        <v>NO</v>
      </c>
      <c r="F1800" s="15" t="str">
        <f>VLOOKUP(A1800,'Medical Examinations'!A$1:E4135,5,0)</f>
        <v>NO</v>
      </c>
      <c r="G1800" s="15" t="str">
        <f>VLOOKUP(A1800,'Medical Examinations'!A$1:F4135,6,0)</f>
        <v>NO</v>
      </c>
      <c r="H1800" s="15">
        <f>VLOOKUP(A1800,'Medical Examinations'!A$1:G4135,7,0)</f>
        <v>0</v>
      </c>
      <c r="I1800" t="str">
        <f>VLOOKUP(A1800,'Medical Examinations'!A$1:H4134,8,0)</f>
        <v>NO</v>
      </c>
      <c r="J1800" t="str">
        <f>VLOOKUP(A1800,'Medical Examinations'!A$1:J4135,10,0)</f>
        <v>Obesity</v>
      </c>
      <c r="K1800" t="str">
        <f>VLOOKUP(A1800,'Medical Examinations'!A$1:K4134,11,0)</f>
        <v>Normal</v>
      </c>
      <c r="L1800" t="str">
        <f>VLOOKUP(A1800,'Hospitalisation Details'!A$1:L4142,12,0)</f>
        <v>1-Aug-1989</v>
      </c>
      <c r="M1800">
        <f>VLOOKUP(A1800,'Hospitalisation Details'!A$1:F4143,6,0)</f>
        <v>4766.0200000000004</v>
      </c>
      <c r="N1800" s="15" t="str">
        <f>VLOOKUP(A1800,'Hospitalisation Details'!A$1:G4142,7,0)</f>
        <v>tier - 2</v>
      </c>
      <c r="O1800" s="15" t="str">
        <f>VLOOKUP(A1800,'Hospitalisation Details'!A$1:H4143,8,0)</f>
        <v>tier - 3</v>
      </c>
      <c r="P1800" t="str">
        <f>VLOOKUP(A1800,'Hospitalisation Details'!A$1:I4143,9,0)</f>
        <v>R1011</v>
      </c>
      <c r="Q1800" s="15">
        <f>VLOOKUP(A1800,'Hospitalisation Details'!A$1:M4143,13,0)</f>
        <v>33</v>
      </c>
    </row>
    <row r="1801" spans="1:17" ht="15" x14ac:dyDescent="0.25">
      <c r="A1801" s="1" t="s">
        <v>570</v>
      </c>
      <c r="B1801" t="str">
        <f>VLOOKUP(A1801,'Customer Names'!A$1:D4136,4,0)</f>
        <v>Shabot Marcos</v>
      </c>
      <c r="C1801">
        <f>VLOOKUP(A1801,'Medical Examinations'!A$1:B4136,2,0)</f>
        <v>38.6</v>
      </c>
      <c r="D1801">
        <f>VLOOKUP(A1801,'Medical Examinations'!A$1:C4137,3,0)</f>
        <v>6.02</v>
      </c>
      <c r="E1801" s="15" t="str">
        <f>VLOOKUP(A1801,'Medical Examinations'!A$1:D4136,4,0)</f>
        <v>NO</v>
      </c>
      <c r="F1801" s="15" t="str">
        <f>VLOOKUP(A1801,'Medical Examinations'!A$1:E4136,5,0)</f>
        <v>NO</v>
      </c>
      <c r="G1801" s="15" t="str">
        <f>VLOOKUP(A1801,'Medical Examinations'!A$1:F4136,6,0)</f>
        <v>NO</v>
      </c>
      <c r="H1801" s="15">
        <f>VLOOKUP(A1801,'Medical Examinations'!A$1:G4136,7,0)</f>
        <v>1</v>
      </c>
      <c r="I1801" t="str">
        <f>VLOOKUP(A1801,'Medical Examinations'!A$1:H4135,8,0)</f>
        <v>NO</v>
      </c>
      <c r="J1801" t="str">
        <f>VLOOKUP(A1801,'Medical Examinations'!A$1:J4136,10,0)</f>
        <v>Obesity</v>
      </c>
      <c r="K1801" t="str">
        <f>VLOOKUP(A1801,'Medical Examinations'!A$1:K4135,11,0)</f>
        <v>Pre-Diabetes</v>
      </c>
      <c r="L1801" t="str">
        <f>VLOOKUP(A1801,'Hospitalisation Details'!A$1:L4143,12,0)</f>
        <v>27-Sep-1987</v>
      </c>
      <c r="M1801">
        <f>VLOOKUP(A1801,'Hospitalisation Details'!A$1:F4144,6,0)</f>
        <v>4762.33</v>
      </c>
      <c r="N1801" s="15" t="str">
        <f>VLOOKUP(A1801,'Hospitalisation Details'!A$1:G4143,7,0)</f>
        <v>tier - 3</v>
      </c>
      <c r="O1801" s="15" t="str">
        <f>VLOOKUP(A1801,'Hospitalisation Details'!A$1:H4144,8,0)</f>
        <v>tier - 3</v>
      </c>
      <c r="P1801" t="str">
        <f>VLOOKUP(A1801,'Hospitalisation Details'!A$1:I4144,9,0)</f>
        <v>R1011</v>
      </c>
      <c r="Q1801" s="15">
        <f>VLOOKUP(A1801,'Hospitalisation Details'!A$1:M4144,13,0)</f>
        <v>35</v>
      </c>
    </row>
    <row r="1802" spans="1:17" ht="15" x14ac:dyDescent="0.25">
      <c r="A1802" s="1" t="s">
        <v>569</v>
      </c>
      <c r="B1802" t="str">
        <f>VLOOKUP(A1802,'Customer Names'!A$1:D4137,4,0)</f>
        <v>Comment</v>
      </c>
      <c r="C1802">
        <f>VLOOKUP(A1802,'Medical Examinations'!A$1:B4137,2,0)</f>
        <v>43.12</v>
      </c>
      <c r="D1802">
        <f>VLOOKUP(A1802,'Medical Examinations'!A$1:C4138,3,0)</f>
        <v>6.25</v>
      </c>
      <c r="E1802" s="15" t="str">
        <f>VLOOKUP(A1802,'Medical Examinations'!A$1:D4137,4,0)</f>
        <v>NO</v>
      </c>
      <c r="F1802" s="15" t="str">
        <f>VLOOKUP(A1802,'Medical Examinations'!A$1:E4137,5,0)</f>
        <v>NO</v>
      </c>
      <c r="G1802" s="15" t="str">
        <f>VLOOKUP(A1802,'Medical Examinations'!A$1:F4137,6,0)</f>
        <v>NO</v>
      </c>
      <c r="H1802" s="15">
        <f>VLOOKUP(A1802,'Medical Examinations'!A$1:G4137,7,0)</f>
        <v>1</v>
      </c>
      <c r="I1802" t="str">
        <f>VLOOKUP(A1802,'Medical Examinations'!A$1:H4136,8,0)</f>
        <v>NO</v>
      </c>
      <c r="J1802" t="str">
        <f>VLOOKUP(A1802,'Medical Examinations'!A$1:J4137,10,0)</f>
        <v>Obesity</v>
      </c>
      <c r="K1802" t="str">
        <f>VLOOKUP(A1802,'Medical Examinations'!A$1:K4136,11,0)</f>
        <v>Pre-Diabetes</v>
      </c>
      <c r="L1802" t="str">
        <f>VLOOKUP(A1802,'Hospitalisation Details'!A$1:L4144,12,0)</f>
        <v>16-Aug-1992</v>
      </c>
      <c r="M1802">
        <f>VLOOKUP(A1802,'Hospitalisation Details'!A$1:F4145,6,0)</f>
        <v>4753.6400000000003</v>
      </c>
      <c r="N1802" s="15" t="str">
        <f>VLOOKUP(A1802,'Hospitalisation Details'!A$1:G4144,7,0)</f>
        <v>tier - 2</v>
      </c>
      <c r="O1802" s="15" t="str">
        <f>VLOOKUP(A1802,'Hospitalisation Details'!A$1:H4145,8,0)</f>
        <v>tier - 3</v>
      </c>
      <c r="P1802" t="str">
        <f>VLOOKUP(A1802,'Hospitalisation Details'!A$1:I4145,9,0)</f>
        <v>R1013</v>
      </c>
      <c r="Q1802" s="15">
        <f>VLOOKUP(A1802,'Hospitalisation Details'!A$1:M4145,13,0)</f>
        <v>30</v>
      </c>
    </row>
    <row r="1803" spans="1:17" ht="15" x14ac:dyDescent="0.25">
      <c r="A1803" s="1" t="s">
        <v>568</v>
      </c>
      <c r="B1803" t="str">
        <f>VLOOKUP(A1803,'Customer Names'!A$1:D4138,4,0)</f>
        <v>Moss</v>
      </c>
      <c r="C1803">
        <f>VLOOKUP(A1803,'Medical Examinations'!A$1:B4138,2,0)</f>
        <v>30.5</v>
      </c>
      <c r="D1803">
        <f>VLOOKUP(A1803,'Medical Examinations'!A$1:C4139,3,0)</f>
        <v>4.8099999999999996</v>
      </c>
      <c r="E1803" s="15" t="str">
        <f>VLOOKUP(A1803,'Medical Examinations'!A$1:D4138,4,0)</f>
        <v>NO</v>
      </c>
      <c r="F1803" s="15" t="str">
        <f>VLOOKUP(A1803,'Medical Examinations'!A$1:E4138,5,0)</f>
        <v>NO</v>
      </c>
      <c r="G1803" s="15" t="str">
        <f>VLOOKUP(A1803,'Medical Examinations'!A$1:F4138,6,0)</f>
        <v>NO</v>
      </c>
      <c r="H1803" s="15">
        <f>VLOOKUP(A1803,'Medical Examinations'!A$1:G4138,7,0)</f>
        <v>1</v>
      </c>
      <c r="I1803" t="str">
        <f>VLOOKUP(A1803,'Medical Examinations'!A$1:H4137,8,0)</f>
        <v>NO</v>
      </c>
      <c r="J1803" t="str">
        <f>VLOOKUP(A1803,'Medical Examinations'!A$1:J4138,10,0)</f>
        <v>Over Weight</v>
      </c>
      <c r="K1803" t="str">
        <f>VLOOKUP(A1803,'Medical Examinations'!A$1:K4137,11,0)</f>
        <v>Normal</v>
      </c>
      <c r="L1803" t="str">
        <f>VLOOKUP(A1803,'Hospitalisation Details'!A$1:L4145,12,0)</f>
        <v>22-Nov-1987</v>
      </c>
      <c r="M1803">
        <f>VLOOKUP(A1803,'Hospitalisation Details'!A$1:F4146,6,0)</f>
        <v>4751.07</v>
      </c>
      <c r="N1803" s="15" t="str">
        <f>VLOOKUP(A1803,'Hospitalisation Details'!A$1:G4145,7,0)</f>
        <v>tier - 3</v>
      </c>
      <c r="O1803" s="15" t="str">
        <f>VLOOKUP(A1803,'Hospitalisation Details'!A$1:H4146,8,0)</f>
        <v>tier - 1</v>
      </c>
      <c r="P1803" t="str">
        <f>VLOOKUP(A1803,'Hospitalisation Details'!A$1:I4146,9,0)</f>
        <v>R1011</v>
      </c>
      <c r="Q1803" s="15">
        <f>VLOOKUP(A1803,'Hospitalisation Details'!A$1:M4146,13,0)</f>
        <v>35</v>
      </c>
    </row>
    <row r="1804" spans="1:17" ht="15" x14ac:dyDescent="0.25">
      <c r="A1804" s="1" t="s">
        <v>567</v>
      </c>
      <c r="B1804" t="str">
        <f>VLOOKUP(A1804,'Customer Names'!A$1:D4139,4,0)</f>
        <v>Guzman</v>
      </c>
      <c r="C1804">
        <f>VLOOKUP(A1804,'Medical Examinations'!A$1:B4139,2,0)</f>
        <v>27.61</v>
      </c>
      <c r="D1804">
        <f>VLOOKUP(A1804,'Medical Examinations'!A$1:C4140,3,0)</f>
        <v>4.5999999999999996</v>
      </c>
      <c r="E1804" s="15" t="str">
        <f>VLOOKUP(A1804,'Medical Examinations'!A$1:D4139,4,0)</f>
        <v>NO</v>
      </c>
      <c r="F1804" s="15" t="str">
        <f>VLOOKUP(A1804,'Medical Examinations'!A$1:E4139,5,0)</f>
        <v>NO</v>
      </c>
      <c r="G1804" s="15" t="str">
        <f>VLOOKUP(A1804,'Medical Examinations'!A$1:F4139,6,0)</f>
        <v>NO</v>
      </c>
      <c r="H1804" s="15">
        <f>VLOOKUP(A1804,'Medical Examinations'!A$1:G4139,7,0)</f>
        <v>1</v>
      </c>
      <c r="I1804" t="str">
        <f>VLOOKUP(A1804,'Medical Examinations'!A$1:H4138,8,0)</f>
        <v>NO</v>
      </c>
      <c r="J1804" t="str">
        <f>VLOOKUP(A1804,'Medical Examinations'!A$1:J4139,10,0)</f>
        <v>Over Weight</v>
      </c>
      <c r="K1804" t="str">
        <f>VLOOKUP(A1804,'Medical Examinations'!A$1:K4138,11,0)</f>
        <v>Normal</v>
      </c>
      <c r="L1804" t="str">
        <f>VLOOKUP(A1804,'Hospitalisation Details'!A$1:L4146,12,0)</f>
        <v>2-Sep-1987</v>
      </c>
      <c r="M1804">
        <f>VLOOKUP(A1804,'Hospitalisation Details'!A$1:F4147,6,0)</f>
        <v>4747.05</v>
      </c>
      <c r="N1804" s="15" t="str">
        <f>VLOOKUP(A1804,'Hospitalisation Details'!A$1:G4146,7,0)</f>
        <v>tier - 2</v>
      </c>
      <c r="O1804" s="15" t="str">
        <f>VLOOKUP(A1804,'Hospitalisation Details'!A$1:H4147,8,0)</f>
        <v>tier - 2</v>
      </c>
      <c r="P1804" t="str">
        <f>VLOOKUP(A1804,'Hospitalisation Details'!A$1:I4147,9,0)</f>
        <v>R1013</v>
      </c>
      <c r="Q1804" s="15">
        <f>VLOOKUP(A1804,'Hospitalisation Details'!A$1:M4147,13,0)</f>
        <v>35</v>
      </c>
    </row>
    <row r="1805" spans="1:17" ht="15" x14ac:dyDescent="0.25">
      <c r="A1805" s="1" t="s">
        <v>566</v>
      </c>
      <c r="B1805" t="str">
        <f>VLOOKUP(A1805,'Customer Names'!A$1:D4140,4,0)</f>
        <v>Cox</v>
      </c>
      <c r="C1805">
        <f>VLOOKUP(A1805,'Medical Examinations'!A$1:B4140,2,0)</f>
        <v>27.1</v>
      </c>
      <c r="D1805">
        <f>VLOOKUP(A1805,'Medical Examinations'!A$1:C4141,3,0)</f>
        <v>5.08</v>
      </c>
      <c r="E1805" s="15" t="str">
        <f>VLOOKUP(A1805,'Medical Examinations'!A$1:D4140,4,0)</f>
        <v>NO</v>
      </c>
      <c r="F1805" s="15" t="str">
        <f>VLOOKUP(A1805,'Medical Examinations'!A$1:E4140,5,0)</f>
        <v>NO</v>
      </c>
      <c r="G1805" s="15" t="str">
        <f>VLOOKUP(A1805,'Medical Examinations'!A$1:F4140,6,0)</f>
        <v>NO</v>
      </c>
      <c r="H1805" s="15">
        <f>VLOOKUP(A1805,'Medical Examinations'!A$1:G4140,7,0)</f>
        <v>1</v>
      </c>
      <c r="I1805" t="str">
        <f>VLOOKUP(A1805,'Medical Examinations'!A$1:H4139,8,0)</f>
        <v>NO</v>
      </c>
      <c r="J1805" t="str">
        <f>VLOOKUP(A1805,'Medical Examinations'!A$1:J4140,10,0)</f>
        <v>Obesity</v>
      </c>
      <c r="K1805" t="str">
        <f>VLOOKUP(A1805,'Medical Examinations'!A$1:K4139,11,0)</f>
        <v>Normal</v>
      </c>
      <c r="L1805" t="str">
        <f>VLOOKUP(A1805,'Hospitalisation Details'!A$1:L4147,12,0)</f>
        <v>5-Jun-1987</v>
      </c>
      <c r="M1805">
        <f>VLOOKUP(A1805,'Hospitalisation Details'!A$1:F4148,6,0)</f>
        <v>4746.34</v>
      </c>
      <c r="N1805" s="15" t="str">
        <f>VLOOKUP(A1805,'Hospitalisation Details'!A$1:G4147,7,0)</f>
        <v>tier - 2</v>
      </c>
      <c r="O1805" s="15" t="str">
        <f>VLOOKUP(A1805,'Hospitalisation Details'!A$1:H4148,8,0)</f>
        <v>tier - 2</v>
      </c>
      <c r="P1805" t="str">
        <f>VLOOKUP(A1805,'Hospitalisation Details'!A$1:I4148,9,0)</f>
        <v>R1011</v>
      </c>
      <c r="Q1805" s="15">
        <f>VLOOKUP(A1805,'Hospitalisation Details'!A$1:M4148,13,0)</f>
        <v>36</v>
      </c>
    </row>
    <row r="1806" spans="1:17" ht="15" x14ac:dyDescent="0.25">
      <c r="A1806" s="1" t="s">
        <v>565</v>
      </c>
      <c r="B1806" t="str">
        <f>VLOOKUP(A1806,'Customer Names'!A$1:D4141,4,0)</f>
        <v>Clash</v>
      </c>
      <c r="C1806">
        <f>VLOOKUP(A1806,'Medical Examinations'!A$1:B4141,2,0)</f>
        <v>35.93</v>
      </c>
      <c r="D1806">
        <f>VLOOKUP(A1806,'Medical Examinations'!A$1:C4142,3,0)</f>
        <v>5.43</v>
      </c>
      <c r="E1806" s="15" t="str">
        <f>VLOOKUP(A1806,'Medical Examinations'!A$1:D4141,4,0)</f>
        <v>NO</v>
      </c>
      <c r="F1806" s="15" t="str">
        <f>VLOOKUP(A1806,'Medical Examinations'!A$1:E4141,5,0)</f>
        <v>Yes</v>
      </c>
      <c r="G1806" s="15" t="str">
        <f>VLOOKUP(A1806,'Medical Examinations'!A$1:F4141,6,0)</f>
        <v>NO</v>
      </c>
      <c r="H1806" s="15">
        <f>VLOOKUP(A1806,'Medical Examinations'!A$1:G4141,7,0)</f>
        <v>1</v>
      </c>
      <c r="I1806" t="str">
        <f>VLOOKUP(A1806,'Medical Examinations'!A$1:H4140,8,0)</f>
        <v>NO</v>
      </c>
      <c r="J1806" t="str">
        <f>VLOOKUP(A1806,'Medical Examinations'!A$1:J4141,10,0)</f>
        <v>Obesity</v>
      </c>
      <c r="K1806" t="str">
        <f>VLOOKUP(A1806,'Medical Examinations'!A$1:K4140,11,0)</f>
        <v>Normal</v>
      </c>
      <c r="L1806" t="str">
        <f>VLOOKUP(A1806,'Hospitalisation Details'!A$1:L4148,12,0)</f>
        <v>24-Nov-2004</v>
      </c>
      <c r="M1806">
        <f>VLOOKUP(A1806,'Hospitalisation Details'!A$1:F4149,6,0)</f>
        <v>4740.78</v>
      </c>
      <c r="N1806" s="15" t="str">
        <f>VLOOKUP(A1806,'Hospitalisation Details'!A$1:G4148,7,0)</f>
        <v>tier - 2</v>
      </c>
      <c r="O1806" s="15" t="str">
        <f>VLOOKUP(A1806,'Hospitalisation Details'!A$1:H4149,8,0)</f>
        <v>tier - 3</v>
      </c>
      <c r="P1806" t="str">
        <f>VLOOKUP(A1806,'Hospitalisation Details'!A$1:I4149,9,0)</f>
        <v>R1021</v>
      </c>
      <c r="Q1806" s="15">
        <f>VLOOKUP(A1806,'Hospitalisation Details'!A$1:M4149,13,0)</f>
        <v>18</v>
      </c>
    </row>
    <row r="1807" spans="1:17" ht="15" x14ac:dyDescent="0.25">
      <c r="A1807" s="1" t="s">
        <v>564</v>
      </c>
      <c r="B1807" t="str">
        <f>VLOOKUP(A1807,'Customer Names'!A$1:D4142,4,0)</f>
        <v>Blankenship</v>
      </c>
      <c r="C1807">
        <f>VLOOKUP(A1807,'Medical Examinations'!A$1:B4142,2,0)</f>
        <v>32.68</v>
      </c>
      <c r="D1807">
        <f>VLOOKUP(A1807,'Medical Examinations'!A$1:C4143,3,0)</f>
        <v>5.44</v>
      </c>
      <c r="E1807" s="15" t="str">
        <f>VLOOKUP(A1807,'Medical Examinations'!A$1:D4142,4,0)</f>
        <v>NO</v>
      </c>
      <c r="F1807" s="15" t="str">
        <f>VLOOKUP(A1807,'Medical Examinations'!A$1:E4142,5,0)</f>
        <v>NO</v>
      </c>
      <c r="G1807" s="15" t="str">
        <f>VLOOKUP(A1807,'Medical Examinations'!A$1:F4142,6,0)</f>
        <v>NO</v>
      </c>
      <c r="H1807" s="15">
        <f>VLOOKUP(A1807,'Medical Examinations'!A$1:G4142,7,0)</f>
        <v>0</v>
      </c>
      <c r="I1807" t="str">
        <f>VLOOKUP(A1807,'Medical Examinations'!A$1:H4141,8,0)</f>
        <v>NO</v>
      </c>
      <c r="J1807" t="str">
        <f>VLOOKUP(A1807,'Medical Examinations'!A$1:J4142,10,0)</f>
        <v>NormalWeight</v>
      </c>
      <c r="K1807" t="str">
        <f>VLOOKUP(A1807,'Medical Examinations'!A$1:K4141,11,0)</f>
        <v>Normal</v>
      </c>
      <c r="L1807" t="str">
        <f>VLOOKUP(A1807,'Hospitalisation Details'!A$1:L4149,12,0)</f>
        <v>12-Oct-1991</v>
      </c>
      <c r="M1807">
        <f>VLOOKUP(A1807,'Hospitalisation Details'!A$1:F4150,6,0)</f>
        <v>4738.2700000000004</v>
      </c>
      <c r="N1807" s="15" t="str">
        <f>VLOOKUP(A1807,'Hospitalisation Details'!A$1:G4149,7,0)</f>
        <v>tier - 2</v>
      </c>
      <c r="O1807" s="15" t="str">
        <f>VLOOKUP(A1807,'Hospitalisation Details'!A$1:H4150,8,0)</f>
        <v>tier - 3</v>
      </c>
      <c r="P1807" t="str">
        <f>VLOOKUP(A1807,'Hospitalisation Details'!A$1:I4150,9,0)</f>
        <v>R1012</v>
      </c>
      <c r="Q1807" s="15">
        <f>VLOOKUP(A1807,'Hospitalisation Details'!A$1:M4150,13,0)</f>
        <v>31</v>
      </c>
    </row>
    <row r="1808" spans="1:17" ht="15" x14ac:dyDescent="0.25">
      <c r="A1808" s="1" t="s">
        <v>563</v>
      </c>
      <c r="B1808" t="str">
        <f>VLOOKUP(A1808,'Customer Names'!A$1:D4143,4,0)</f>
        <v>Lloyd</v>
      </c>
      <c r="C1808">
        <f>VLOOKUP(A1808,'Medical Examinations'!A$1:B4143,2,0)</f>
        <v>20.74</v>
      </c>
      <c r="D1808">
        <f>VLOOKUP(A1808,'Medical Examinations'!A$1:C4144,3,0)</f>
        <v>11.69</v>
      </c>
      <c r="E1808" s="15" t="str">
        <f>VLOOKUP(A1808,'Medical Examinations'!A$1:D4143,4,0)</f>
        <v>Yes</v>
      </c>
      <c r="F1808" s="15" t="str">
        <f>VLOOKUP(A1808,'Medical Examinations'!A$1:E4143,5,0)</f>
        <v>NO</v>
      </c>
      <c r="G1808" s="15" t="str">
        <f>VLOOKUP(A1808,'Medical Examinations'!A$1:F4143,6,0)</f>
        <v>NO</v>
      </c>
      <c r="H1808" s="15">
        <f>VLOOKUP(A1808,'Medical Examinations'!A$1:G4143,7,0)</f>
        <v>1</v>
      </c>
      <c r="I1808" t="str">
        <f>VLOOKUP(A1808,'Medical Examinations'!A$1:H4142,8,0)</f>
        <v>NO</v>
      </c>
      <c r="J1808" t="str">
        <f>VLOOKUP(A1808,'Medical Examinations'!A$1:J4143,10,0)</f>
        <v>UnderWeight</v>
      </c>
      <c r="K1808" t="str">
        <f>VLOOKUP(A1808,'Medical Examinations'!A$1:K4142,11,0)</f>
        <v>Diabetes</v>
      </c>
      <c r="L1808" t="str">
        <f>VLOOKUP(A1808,'Hospitalisation Details'!A$1:L4150,12,0)</f>
        <v>5-Sep-1986</v>
      </c>
      <c r="M1808">
        <f>VLOOKUP(A1808,'Hospitalisation Details'!A$1:F4151,6,0)</f>
        <v>4734.6400000000003</v>
      </c>
      <c r="N1808" s="15" t="str">
        <f>VLOOKUP(A1808,'Hospitalisation Details'!A$1:G4150,7,0)</f>
        <v>tier - 2</v>
      </c>
      <c r="O1808" s="15" t="str">
        <f>VLOOKUP(A1808,'Hospitalisation Details'!A$1:H4151,8,0)</f>
        <v>tier - 1</v>
      </c>
      <c r="P1808" t="str">
        <f>VLOOKUP(A1808,'Hospitalisation Details'!A$1:I4151,9,0)</f>
        <v>R1013</v>
      </c>
      <c r="Q1808" s="15">
        <f>VLOOKUP(A1808,'Hospitalisation Details'!A$1:M4151,13,0)</f>
        <v>36</v>
      </c>
    </row>
    <row r="1809" spans="1:17" ht="15" x14ac:dyDescent="0.25">
      <c r="A1809" s="1" t="s">
        <v>562</v>
      </c>
      <c r="B1809" t="str">
        <f>VLOOKUP(A1809,'Customer Names'!A$1:D4144,4,0)</f>
        <v>Kong</v>
      </c>
      <c r="C1809">
        <f>VLOOKUP(A1809,'Medical Examinations'!A$1:B4144,2,0)</f>
        <v>15.57</v>
      </c>
      <c r="D1809">
        <f>VLOOKUP(A1809,'Medical Examinations'!A$1:C4145,3,0)</f>
        <v>6.07</v>
      </c>
      <c r="E1809" s="15" t="str">
        <f>VLOOKUP(A1809,'Medical Examinations'!A$1:D4144,4,0)</f>
        <v>NO</v>
      </c>
      <c r="F1809" s="15" t="str">
        <f>VLOOKUP(A1809,'Medical Examinations'!A$1:E4144,5,0)</f>
        <v>NO</v>
      </c>
      <c r="G1809" s="15" t="str">
        <f>VLOOKUP(A1809,'Medical Examinations'!A$1:F4144,6,0)</f>
        <v>NO</v>
      </c>
      <c r="H1809" s="15">
        <f>VLOOKUP(A1809,'Medical Examinations'!A$1:G4144,7,0)</f>
        <v>0</v>
      </c>
      <c r="I1809" t="str">
        <f>VLOOKUP(A1809,'Medical Examinations'!A$1:H4143,8,0)</f>
        <v>NO</v>
      </c>
      <c r="J1809" t="str">
        <f>VLOOKUP(A1809,'Medical Examinations'!A$1:J4144,10,0)</f>
        <v>NormalWeight</v>
      </c>
      <c r="K1809" t="str">
        <f>VLOOKUP(A1809,'Medical Examinations'!A$1:K4143,11,0)</f>
        <v>Pre-Diabetes</v>
      </c>
      <c r="L1809" t="str">
        <f>VLOOKUP(A1809,'Hospitalisation Details'!A$1:L4151,12,0)</f>
        <v>2-Jul-1980</v>
      </c>
      <c r="M1809">
        <f>VLOOKUP(A1809,'Hospitalisation Details'!A$1:F4152,6,0)</f>
        <v>4728.71</v>
      </c>
      <c r="N1809" s="15" t="str">
        <f>VLOOKUP(A1809,'Hospitalisation Details'!A$1:G4151,7,0)</f>
        <v>tier - 2</v>
      </c>
      <c r="O1809" s="15" t="str">
        <f>VLOOKUP(A1809,'Hospitalisation Details'!A$1:H4152,8,0)</f>
        <v>tier - 3</v>
      </c>
      <c r="P1809" t="str">
        <f>VLOOKUP(A1809,'Hospitalisation Details'!A$1:I4152,9,0)</f>
        <v>R1012</v>
      </c>
      <c r="Q1809" s="15">
        <f>VLOOKUP(A1809,'Hospitalisation Details'!A$1:M4152,13,0)</f>
        <v>42</v>
      </c>
    </row>
    <row r="1810" spans="1:17" ht="15" x14ac:dyDescent="0.25">
      <c r="A1810" s="1" t="s">
        <v>561</v>
      </c>
      <c r="B1810" t="str">
        <f>VLOOKUP(A1810,'Customer Names'!A$1:D4145,4,0)</f>
        <v>Benson</v>
      </c>
      <c r="C1810">
        <f>VLOOKUP(A1810,'Medical Examinations'!A$1:B4145,2,0)</f>
        <v>23.844999999999999</v>
      </c>
      <c r="D1810">
        <f>VLOOKUP(A1810,'Medical Examinations'!A$1:C4146,3,0)</f>
        <v>4.3600000000000003</v>
      </c>
      <c r="E1810" s="15" t="str">
        <f>VLOOKUP(A1810,'Medical Examinations'!A$1:D4145,4,0)</f>
        <v>NO</v>
      </c>
      <c r="F1810" s="15" t="str">
        <f>VLOOKUP(A1810,'Medical Examinations'!A$1:E4145,5,0)</f>
        <v>NO</v>
      </c>
      <c r="G1810" s="15" t="str">
        <f>VLOOKUP(A1810,'Medical Examinations'!A$1:F4145,6,0)</f>
        <v>NO</v>
      </c>
      <c r="H1810" s="15">
        <f>VLOOKUP(A1810,'Medical Examinations'!A$1:G4145,7,0)</f>
        <v>0</v>
      </c>
      <c r="I1810" t="str">
        <f>VLOOKUP(A1810,'Medical Examinations'!A$1:H4144,8,0)</f>
        <v>NO</v>
      </c>
      <c r="J1810" t="str">
        <f>VLOOKUP(A1810,'Medical Examinations'!A$1:J4145,10,0)</f>
        <v>NormalWeight</v>
      </c>
      <c r="K1810" t="str">
        <f>VLOOKUP(A1810,'Medical Examinations'!A$1:K4144,11,0)</f>
        <v>Normal</v>
      </c>
      <c r="L1810" t="str">
        <f>VLOOKUP(A1810,'Hospitalisation Details'!A$1:L4152,12,0)</f>
        <v>12-Aug-1994</v>
      </c>
      <c r="M1810">
        <f>VLOOKUP(A1810,'Hospitalisation Details'!A$1:F4153,6,0)</f>
        <v>4719.74</v>
      </c>
      <c r="N1810" s="15" t="str">
        <f>VLOOKUP(A1810,'Hospitalisation Details'!A$1:G4152,7,0)</f>
        <v>tier - 2</v>
      </c>
      <c r="O1810" s="15" t="str">
        <f>VLOOKUP(A1810,'Hospitalisation Details'!A$1:H4153,8,0)</f>
        <v>tier - 1</v>
      </c>
      <c r="P1810" t="str">
        <f>VLOOKUP(A1810,'Hospitalisation Details'!A$1:I4153,9,0)</f>
        <v>R1012</v>
      </c>
      <c r="Q1810" s="15">
        <f>VLOOKUP(A1810,'Hospitalisation Details'!A$1:M4153,13,0)</f>
        <v>28</v>
      </c>
    </row>
    <row r="1811" spans="1:17" ht="15" x14ac:dyDescent="0.25">
      <c r="A1811" s="1" t="s">
        <v>560</v>
      </c>
      <c r="B1811" t="str">
        <f>VLOOKUP(A1811,'Customer Names'!A$1:D4146,4,0)</f>
        <v>Huntington</v>
      </c>
      <c r="C1811">
        <f>VLOOKUP(A1811,'Medical Examinations'!A$1:B4146,2,0)</f>
        <v>22.895</v>
      </c>
      <c r="D1811">
        <f>VLOOKUP(A1811,'Medical Examinations'!A$1:C4147,3,0)</f>
        <v>5.24</v>
      </c>
      <c r="E1811" s="15" t="str">
        <f>VLOOKUP(A1811,'Medical Examinations'!A$1:D4146,4,0)</f>
        <v>NO</v>
      </c>
      <c r="F1811" s="15" t="str">
        <f>VLOOKUP(A1811,'Medical Examinations'!A$1:E4146,5,0)</f>
        <v>NO</v>
      </c>
      <c r="G1811" s="15" t="str">
        <f>VLOOKUP(A1811,'Medical Examinations'!A$1:F4146,6,0)</f>
        <v>NO</v>
      </c>
      <c r="H1811" s="15">
        <f>VLOOKUP(A1811,'Medical Examinations'!A$1:G4146,7,0)</f>
        <v>1</v>
      </c>
      <c r="I1811" t="str">
        <f>VLOOKUP(A1811,'Medical Examinations'!A$1:H4145,8,0)</f>
        <v>NO</v>
      </c>
      <c r="J1811" t="str">
        <f>VLOOKUP(A1811,'Medical Examinations'!A$1:J4146,10,0)</f>
        <v>NormalWeight</v>
      </c>
      <c r="K1811" t="str">
        <f>VLOOKUP(A1811,'Medical Examinations'!A$1:K4145,11,0)</f>
        <v>Normal</v>
      </c>
      <c r="L1811" t="str">
        <f>VLOOKUP(A1811,'Hospitalisation Details'!A$1:L4153,12,0)</f>
        <v>28-Sep-1992</v>
      </c>
      <c r="M1811">
        <f>VLOOKUP(A1811,'Hospitalisation Details'!A$1:F4154,6,0)</f>
        <v>4719.5200000000004</v>
      </c>
      <c r="N1811" s="15" t="str">
        <f>VLOOKUP(A1811,'Hospitalisation Details'!A$1:G4153,7,0)</f>
        <v>tier - 2</v>
      </c>
      <c r="O1811" s="15" t="str">
        <f>VLOOKUP(A1811,'Hospitalisation Details'!A$1:H4154,8,0)</f>
        <v>tier - 2</v>
      </c>
      <c r="P1811" t="str">
        <f>VLOOKUP(A1811,'Hospitalisation Details'!A$1:I4154,9,0)</f>
        <v>R1024</v>
      </c>
      <c r="Q1811" s="15">
        <f>VLOOKUP(A1811,'Hospitalisation Details'!A$1:M4154,13,0)</f>
        <v>30</v>
      </c>
    </row>
    <row r="1812" spans="1:17" ht="15" x14ac:dyDescent="0.25">
      <c r="A1812" s="1" t="s">
        <v>559</v>
      </c>
      <c r="B1812" t="str">
        <f>VLOOKUP(A1812,'Customer Names'!A$1:D4147,4,0)</f>
        <v>Kendall</v>
      </c>
      <c r="C1812">
        <f>VLOOKUP(A1812,'Medical Examinations'!A$1:B4147,2,0)</f>
        <v>21.945</v>
      </c>
      <c r="D1812">
        <f>VLOOKUP(A1812,'Medical Examinations'!A$1:C4148,3,0)</f>
        <v>5.37</v>
      </c>
      <c r="E1812" s="15" t="str">
        <f>VLOOKUP(A1812,'Medical Examinations'!A$1:D4147,4,0)</f>
        <v>NO</v>
      </c>
      <c r="F1812" s="15" t="str">
        <f>VLOOKUP(A1812,'Medical Examinations'!A$1:E4147,5,0)</f>
        <v>NO</v>
      </c>
      <c r="G1812" s="15" t="str">
        <f>VLOOKUP(A1812,'Medical Examinations'!A$1:F4147,6,0)</f>
        <v>NO</v>
      </c>
      <c r="H1812" s="15">
        <f>VLOOKUP(A1812,'Medical Examinations'!A$1:G4147,7,0)</f>
        <v>1</v>
      </c>
      <c r="I1812" t="str">
        <f>VLOOKUP(A1812,'Medical Examinations'!A$1:H4146,8,0)</f>
        <v>NO</v>
      </c>
      <c r="J1812" t="str">
        <f>VLOOKUP(A1812,'Medical Examinations'!A$1:J4147,10,0)</f>
        <v>NormalWeight</v>
      </c>
      <c r="K1812" t="str">
        <f>VLOOKUP(A1812,'Medical Examinations'!A$1:K4146,11,0)</f>
        <v>Normal</v>
      </c>
      <c r="L1812" t="str">
        <f>VLOOKUP(A1812,'Hospitalisation Details'!A$1:L4154,12,0)</f>
        <v>9-Oct-1992</v>
      </c>
      <c r="M1812">
        <f>VLOOKUP(A1812,'Hospitalisation Details'!A$1:F4155,6,0)</f>
        <v>4718.2</v>
      </c>
      <c r="N1812" s="15" t="str">
        <f>VLOOKUP(A1812,'Hospitalisation Details'!A$1:G4154,7,0)</f>
        <v>tier - 2</v>
      </c>
      <c r="O1812" s="15" t="str">
        <f>VLOOKUP(A1812,'Hospitalisation Details'!A$1:H4155,8,0)</f>
        <v>tier - 3</v>
      </c>
      <c r="P1812" t="str">
        <f>VLOOKUP(A1812,'Hospitalisation Details'!A$1:I4155,9,0)</f>
        <v>R1024</v>
      </c>
      <c r="Q1812" s="15">
        <f>VLOOKUP(A1812,'Hospitalisation Details'!A$1:M4155,13,0)</f>
        <v>30</v>
      </c>
    </row>
    <row r="1813" spans="1:17" ht="15" x14ac:dyDescent="0.25">
      <c r="A1813" s="1" t="s">
        <v>558</v>
      </c>
      <c r="B1813" t="str">
        <f>VLOOKUP(A1813,'Customer Names'!A$1:D4148,4,0)</f>
        <v>Gast</v>
      </c>
      <c r="C1813">
        <f>VLOOKUP(A1813,'Medical Examinations'!A$1:B4148,2,0)</f>
        <v>19.47</v>
      </c>
      <c r="D1813">
        <f>VLOOKUP(A1813,'Medical Examinations'!A$1:C4149,3,0)</f>
        <v>6.6</v>
      </c>
      <c r="E1813" s="15" t="str">
        <f>VLOOKUP(A1813,'Medical Examinations'!A$1:D4148,4,0)</f>
        <v>Yes</v>
      </c>
      <c r="F1813" s="15" t="str">
        <f>VLOOKUP(A1813,'Medical Examinations'!A$1:E4148,5,0)</f>
        <v>NO</v>
      </c>
      <c r="G1813" s="15" t="str">
        <f>VLOOKUP(A1813,'Medical Examinations'!A$1:F4148,6,0)</f>
        <v>NO</v>
      </c>
      <c r="H1813" s="15">
        <f>VLOOKUP(A1813,'Medical Examinations'!A$1:G4148,7,0)</f>
        <v>0</v>
      </c>
      <c r="I1813" t="str">
        <f>VLOOKUP(A1813,'Medical Examinations'!A$1:H4147,8,0)</f>
        <v>NO</v>
      </c>
      <c r="J1813" t="str">
        <f>VLOOKUP(A1813,'Medical Examinations'!A$1:J4148,10,0)</f>
        <v>UnderWeight</v>
      </c>
      <c r="K1813" t="str">
        <f>VLOOKUP(A1813,'Medical Examinations'!A$1:K4147,11,0)</f>
        <v>Diabetes</v>
      </c>
      <c r="L1813" t="str">
        <f>VLOOKUP(A1813,'Hospitalisation Details'!A$1:L4155,12,0)</f>
        <v>12-Aug-1981</v>
      </c>
      <c r="M1813">
        <f>VLOOKUP(A1813,'Hospitalisation Details'!A$1:F4156,6,0)</f>
        <v>4712.12</v>
      </c>
      <c r="N1813" s="15" t="str">
        <f>VLOOKUP(A1813,'Hospitalisation Details'!A$1:G4155,7,0)</f>
        <v>tier - 2</v>
      </c>
      <c r="O1813" s="15" t="str">
        <f>VLOOKUP(A1813,'Hospitalisation Details'!A$1:H4156,8,0)</f>
        <v>tier - 3</v>
      </c>
      <c r="P1813" t="str">
        <f>VLOOKUP(A1813,'Hospitalisation Details'!A$1:I4156,9,0)</f>
        <v>R1011</v>
      </c>
      <c r="Q1813" s="15">
        <f>VLOOKUP(A1813,'Hospitalisation Details'!A$1:M4156,13,0)</f>
        <v>41</v>
      </c>
    </row>
    <row r="1814" spans="1:17" ht="15" x14ac:dyDescent="0.25">
      <c r="A1814" s="1" t="s">
        <v>557</v>
      </c>
      <c r="B1814" t="str">
        <f>VLOOKUP(A1814,'Customer Names'!A$1:D4149,4,0)</f>
        <v>Scanlin</v>
      </c>
      <c r="C1814">
        <f>VLOOKUP(A1814,'Medical Examinations'!A$1:B4149,2,0)</f>
        <v>15.61</v>
      </c>
      <c r="D1814">
        <f>VLOOKUP(A1814,'Medical Examinations'!A$1:C4150,3,0)</f>
        <v>5.77</v>
      </c>
      <c r="E1814" s="15" t="str">
        <f>VLOOKUP(A1814,'Medical Examinations'!A$1:D4149,4,0)</f>
        <v>NO</v>
      </c>
      <c r="F1814" s="15" t="str">
        <f>VLOOKUP(A1814,'Medical Examinations'!A$1:E4149,5,0)</f>
        <v>NO</v>
      </c>
      <c r="G1814" s="15" t="str">
        <f>VLOOKUP(A1814,'Medical Examinations'!A$1:F4149,6,0)</f>
        <v>NO</v>
      </c>
      <c r="H1814" s="15">
        <f>VLOOKUP(A1814,'Medical Examinations'!A$1:G4149,7,0)</f>
        <v>0</v>
      </c>
      <c r="I1814" t="str">
        <f>VLOOKUP(A1814,'Medical Examinations'!A$1:H4148,8,0)</f>
        <v>NO</v>
      </c>
      <c r="J1814" t="str">
        <f>VLOOKUP(A1814,'Medical Examinations'!A$1:J4149,10,0)</f>
        <v>Over Weight</v>
      </c>
      <c r="K1814" t="str">
        <f>VLOOKUP(A1814,'Medical Examinations'!A$1:K4148,11,0)</f>
        <v>Pre-Diabetes</v>
      </c>
      <c r="L1814" t="str">
        <f>VLOOKUP(A1814,'Hospitalisation Details'!A$1:L4156,12,0)</f>
        <v>4-Dec-1977</v>
      </c>
      <c r="M1814">
        <f>VLOOKUP(A1814,'Hospitalisation Details'!A$1:F4157,6,0)</f>
        <v>4699.47</v>
      </c>
      <c r="N1814" s="15" t="str">
        <f>VLOOKUP(A1814,'Hospitalisation Details'!A$1:G4156,7,0)</f>
        <v>tier - 2</v>
      </c>
      <c r="O1814" s="15" t="str">
        <f>VLOOKUP(A1814,'Hospitalisation Details'!A$1:H4157,8,0)</f>
        <v>tier - 3</v>
      </c>
      <c r="P1814" t="str">
        <f>VLOOKUP(A1814,'Hospitalisation Details'!A$1:I4157,9,0)</f>
        <v>R1013</v>
      </c>
      <c r="Q1814" s="15">
        <f>VLOOKUP(A1814,'Hospitalisation Details'!A$1:M4157,13,0)</f>
        <v>45</v>
      </c>
    </row>
    <row r="1815" spans="1:17" ht="15" x14ac:dyDescent="0.25">
      <c r="A1815" s="1" t="s">
        <v>556</v>
      </c>
      <c r="B1815" t="str">
        <f>VLOOKUP(A1815,'Customer Names'!A$1:D4150,4,0)</f>
        <v>Philbrook</v>
      </c>
      <c r="C1815">
        <f>VLOOKUP(A1815,'Medical Examinations'!A$1:B4150,2,0)</f>
        <v>28.6</v>
      </c>
      <c r="D1815">
        <f>VLOOKUP(A1815,'Medical Examinations'!A$1:C4151,3,0)</f>
        <v>6.08</v>
      </c>
      <c r="E1815" s="15" t="str">
        <f>VLOOKUP(A1815,'Medical Examinations'!A$1:D4150,4,0)</f>
        <v>NO</v>
      </c>
      <c r="F1815" s="15" t="str">
        <f>VLOOKUP(A1815,'Medical Examinations'!A$1:E4150,5,0)</f>
        <v>NO</v>
      </c>
      <c r="G1815" s="15" t="str">
        <f>VLOOKUP(A1815,'Medical Examinations'!A$1:F4150,6,0)</f>
        <v>Yes</v>
      </c>
      <c r="H1815" s="15">
        <f>VLOOKUP(A1815,'Medical Examinations'!A$1:G4150,7,0)</f>
        <v>1</v>
      </c>
      <c r="I1815" t="str">
        <f>VLOOKUP(A1815,'Medical Examinations'!A$1:H4149,8,0)</f>
        <v>NO</v>
      </c>
      <c r="J1815" t="str">
        <f>VLOOKUP(A1815,'Medical Examinations'!A$1:J4150,10,0)</f>
        <v>Obesity</v>
      </c>
      <c r="K1815" t="str">
        <f>VLOOKUP(A1815,'Medical Examinations'!A$1:K4149,11,0)</f>
        <v>Pre-Diabetes</v>
      </c>
      <c r="L1815" t="str">
        <f>VLOOKUP(A1815,'Hospitalisation Details'!A$1:L4157,12,0)</f>
        <v>22-Jun-2003</v>
      </c>
      <c r="M1815">
        <f>VLOOKUP(A1815,'Hospitalisation Details'!A$1:F4158,6,0)</f>
        <v>4687.8</v>
      </c>
      <c r="N1815" s="15" t="str">
        <f>VLOOKUP(A1815,'Hospitalisation Details'!A$1:G4157,7,0)</f>
        <v>tier - 2</v>
      </c>
      <c r="O1815" s="15" t="str">
        <f>VLOOKUP(A1815,'Hospitalisation Details'!A$1:H4158,8,0)</f>
        <v>tier - 3</v>
      </c>
      <c r="P1815" t="str">
        <f>VLOOKUP(A1815,'Hospitalisation Details'!A$1:I4158,9,0)</f>
        <v>R1011</v>
      </c>
      <c r="Q1815" s="15">
        <f>VLOOKUP(A1815,'Hospitalisation Details'!A$1:M4158,13,0)</f>
        <v>19</v>
      </c>
    </row>
    <row r="1816" spans="1:17" ht="15" x14ac:dyDescent="0.25">
      <c r="A1816" s="1" t="s">
        <v>555</v>
      </c>
      <c r="B1816" t="str">
        <f>VLOOKUP(A1816,'Customer Names'!A$1:D4151,4,0)</f>
        <v>Cowan</v>
      </c>
      <c r="C1816">
        <f>VLOOKUP(A1816,'Medical Examinations'!A$1:B4151,2,0)</f>
        <v>46.53</v>
      </c>
      <c r="D1816">
        <f>VLOOKUP(A1816,'Medical Examinations'!A$1:C4152,3,0)</f>
        <v>4.16</v>
      </c>
      <c r="E1816" s="15" t="str">
        <f>VLOOKUP(A1816,'Medical Examinations'!A$1:D4151,4,0)</f>
        <v>NO</v>
      </c>
      <c r="F1816" s="15" t="str">
        <f>VLOOKUP(A1816,'Medical Examinations'!A$1:E4151,5,0)</f>
        <v>NO</v>
      </c>
      <c r="G1816" s="15" t="str">
        <f>VLOOKUP(A1816,'Medical Examinations'!A$1:F4151,6,0)</f>
        <v>NO</v>
      </c>
      <c r="H1816" s="15">
        <f>VLOOKUP(A1816,'Medical Examinations'!A$1:G4151,7,0)</f>
        <v>0</v>
      </c>
      <c r="I1816" t="str">
        <f>VLOOKUP(A1816,'Medical Examinations'!A$1:H4150,8,0)</f>
        <v>NO</v>
      </c>
      <c r="J1816" t="str">
        <f>VLOOKUP(A1816,'Medical Examinations'!A$1:J4151,10,0)</f>
        <v>Obesity</v>
      </c>
      <c r="K1816" t="str">
        <f>VLOOKUP(A1816,'Medical Examinations'!A$1:K4150,11,0)</f>
        <v>Normal</v>
      </c>
      <c r="L1816" t="str">
        <f>VLOOKUP(A1816,'Hospitalisation Details'!A$1:L4158,12,0)</f>
        <v>4-Sep-1990</v>
      </c>
      <c r="M1816">
        <f>VLOOKUP(A1816,'Hospitalisation Details'!A$1:F4159,6,0)</f>
        <v>4686.3900000000003</v>
      </c>
      <c r="N1816" s="15" t="str">
        <f>VLOOKUP(A1816,'Hospitalisation Details'!A$1:G4158,7,0)</f>
        <v>tier - 3</v>
      </c>
      <c r="O1816" s="15" t="str">
        <f>VLOOKUP(A1816,'Hospitalisation Details'!A$1:H4159,8,0)</f>
        <v>tier - 3</v>
      </c>
      <c r="P1816" t="str">
        <f>VLOOKUP(A1816,'Hospitalisation Details'!A$1:I4159,9,0)</f>
        <v>R1013</v>
      </c>
      <c r="Q1816" s="15">
        <f>VLOOKUP(A1816,'Hospitalisation Details'!A$1:M4159,13,0)</f>
        <v>32</v>
      </c>
    </row>
    <row r="1817" spans="1:17" ht="15" x14ac:dyDescent="0.25">
      <c r="A1817" s="1" t="s">
        <v>554</v>
      </c>
      <c r="B1817" t="str">
        <f>VLOOKUP(A1817,'Customer Names'!A$1:D4152,4,0)</f>
        <v>Sousa</v>
      </c>
      <c r="C1817">
        <f>VLOOKUP(A1817,'Medical Examinations'!A$1:B4152,2,0)</f>
        <v>34.99</v>
      </c>
      <c r="D1817">
        <f>VLOOKUP(A1817,'Medical Examinations'!A$1:C4153,3,0)</f>
        <v>5.0999999999999996</v>
      </c>
      <c r="E1817" s="15" t="str">
        <f>VLOOKUP(A1817,'Medical Examinations'!A$1:D4152,4,0)</f>
        <v>NO</v>
      </c>
      <c r="F1817" s="15" t="str">
        <f>VLOOKUP(A1817,'Medical Examinations'!A$1:E4152,5,0)</f>
        <v>NO</v>
      </c>
      <c r="G1817" s="15" t="str">
        <f>VLOOKUP(A1817,'Medical Examinations'!A$1:F4152,6,0)</f>
        <v>Yes</v>
      </c>
      <c r="H1817" s="15">
        <f>VLOOKUP(A1817,'Medical Examinations'!A$1:G4152,7,0)</f>
        <v>1</v>
      </c>
      <c r="I1817" t="str">
        <f>VLOOKUP(A1817,'Medical Examinations'!A$1:H4151,8,0)</f>
        <v>NO</v>
      </c>
      <c r="J1817" t="str">
        <f>VLOOKUP(A1817,'Medical Examinations'!A$1:J4152,10,0)</f>
        <v>UnderWeight</v>
      </c>
      <c r="K1817" t="str">
        <f>VLOOKUP(A1817,'Medical Examinations'!A$1:K4151,11,0)</f>
        <v>Normal</v>
      </c>
      <c r="L1817" t="str">
        <f>VLOOKUP(A1817,'Hospitalisation Details'!A$1:L4159,12,0)</f>
        <v>4-Oct-2003</v>
      </c>
      <c r="M1817">
        <f>VLOOKUP(A1817,'Hospitalisation Details'!A$1:F4160,6,0)</f>
        <v>4678.8</v>
      </c>
      <c r="N1817" s="15" t="str">
        <f>VLOOKUP(A1817,'Hospitalisation Details'!A$1:G4159,7,0)</f>
        <v>tier - 2</v>
      </c>
      <c r="O1817" s="15" t="str">
        <f>VLOOKUP(A1817,'Hospitalisation Details'!A$1:H4160,8,0)</f>
        <v>tier - 1</v>
      </c>
      <c r="P1817" t="str">
        <f>VLOOKUP(A1817,'Hospitalisation Details'!A$1:I4160,9,0)</f>
        <v>R1021</v>
      </c>
      <c r="Q1817" s="15">
        <f>VLOOKUP(A1817,'Hospitalisation Details'!A$1:M4160,13,0)</f>
        <v>19</v>
      </c>
    </row>
    <row r="1818" spans="1:17" ht="15" x14ac:dyDescent="0.25">
      <c r="A1818" s="1" t="s">
        <v>553</v>
      </c>
      <c r="B1818" t="str">
        <f>VLOOKUP(A1818,'Customer Names'!A$1:D4153,4,0)</f>
        <v>Stanton</v>
      </c>
      <c r="C1818">
        <f>VLOOKUP(A1818,'Medical Examinations'!A$1:B4153,2,0)</f>
        <v>17.05</v>
      </c>
      <c r="D1818">
        <f>VLOOKUP(A1818,'Medical Examinations'!A$1:C4154,3,0)</f>
        <v>5.3</v>
      </c>
      <c r="E1818" s="15" t="str">
        <f>VLOOKUP(A1818,'Medical Examinations'!A$1:D4153,4,0)</f>
        <v>NO</v>
      </c>
      <c r="F1818" s="15" t="str">
        <f>VLOOKUP(A1818,'Medical Examinations'!A$1:E4153,5,0)</f>
        <v>NO</v>
      </c>
      <c r="G1818" s="15" t="str">
        <f>VLOOKUP(A1818,'Medical Examinations'!A$1:F4153,6,0)</f>
        <v>Yes</v>
      </c>
      <c r="H1818" s="15">
        <f>VLOOKUP(A1818,'Medical Examinations'!A$1:G4153,7,0)</f>
        <v>1</v>
      </c>
      <c r="I1818" t="str">
        <f>VLOOKUP(A1818,'Medical Examinations'!A$1:H4152,8,0)</f>
        <v>NO</v>
      </c>
      <c r="J1818" t="str">
        <f>VLOOKUP(A1818,'Medical Examinations'!A$1:J4153,10,0)</f>
        <v>Obesity</v>
      </c>
      <c r="K1818" t="str">
        <f>VLOOKUP(A1818,'Medical Examinations'!A$1:K4152,11,0)</f>
        <v>Normal</v>
      </c>
      <c r="L1818" t="str">
        <f>VLOOKUP(A1818,'Hospitalisation Details'!A$1:L4160,12,0)</f>
        <v>18-Oct-1979</v>
      </c>
      <c r="M1818">
        <f>VLOOKUP(A1818,'Hospitalisation Details'!A$1:F4161,6,0)</f>
        <v>4674.2</v>
      </c>
      <c r="N1818" s="15" t="str">
        <f>VLOOKUP(A1818,'Hospitalisation Details'!A$1:G4160,7,0)</f>
        <v>tier - 2</v>
      </c>
      <c r="O1818" s="15" t="str">
        <f>VLOOKUP(A1818,'Hospitalisation Details'!A$1:H4161,8,0)</f>
        <v>tier - 1</v>
      </c>
      <c r="P1818" t="str">
        <f>VLOOKUP(A1818,'Hospitalisation Details'!A$1:I4161,9,0)</f>
        <v>R1013</v>
      </c>
      <c r="Q1818" s="15">
        <f>VLOOKUP(A1818,'Hospitalisation Details'!A$1:M4161,13,0)</f>
        <v>43</v>
      </c>
    </row>
    <row r="1819" spans="1:17" ht="15" x14ac:dyDescent="0.25">
      <c r="A1819" s="1" t="s">
        <v>552</v>
      </c>
      <c r="B1819" t="str">
        <f>VLOOKUP(A1819,'Customer Names'!A$1:D4154,4,0)</f>
        <v>Mollak</v>
      </c>
      <c r="C1819">
        <f>VLOOKUP(A1819,'Medical Examinations'!A$1:B4154,2,0)</f>
        <v>37.18</v>
      </c>
      <c r="D1819">
        <f>VLOOKUP(A1819,'Medical Examinations'!A$1:C4155,3,0)</f>
        <v>4.9000000000000004</v>
      </c>
      <c r="E1819" s="15" t="str">
        <f>VLOOKUP(A1819,'Medical Examinations'!A$1:D4154,4,0)</f>
        <v>NO</v>
      </c>
      <c r="F1819" s="15" t="str">
        <f>VLOOKUP(A1819,'Medical Examinations'!A$1:E4154,5,0)</f>
        <v>NO</v>
      </c>
      <c r="G1819" s="15" t="str">
        <f>VLOOKUP(A1819,'Medical Examinations'!A$1:F4154,6,0)</f>
        <v>NO</v>
      </c>
      <c r="H1819" s="15">
        <f>VLOOKUP(A1819,'Medical Examinations'!A$1:G4154,7,0)</f>
        <v>0</v>
      </c>
      <c r="I1819" t="str">
        <f>VLOOKUP(A1819,'Medical Examinations'!A$1:H4153,8,0)</f>
        <v>NO</v>
      </c>
      <c r="J1819" t="str">
        <f>VLOOKUP(A1819,'Medical Examinations'!A$1:J4154,10,0)</f>
        <v>Obesity</v>
      </c>
      <c r="K1819" t="str">
        <f>VLOOKUP(A1819,'Medical Examinations'!A$1:K4153,11,0)</f>
        <v>Normal</v>
      </c>
      <c r="L1819" t="str">
        <f>VLOOKUP(A1819,'Hospitalisation Details'!A$1:L4161,12,0)</f>
        <v>13-Jul-1990</v>
      </c>
      <c r="M1819">
        <f>VLOOKUP(A1819,'Hospitalisation Details'!A$1:F4162,6,0)</f>
        <v>4673.3900000000003</v>
      </c>
      <c r="N1819" s="15" t="str">
        <f>VLOOKUP(A1819,'Hospitalisation Details'!A$1:G4161,7,0)</f>
        <v>tier - 2</v>
      </c>
      <c r="O1819" s="15" t="str">
        <f>VLOOKUP(A1819,'Hospitalisation Details'!A$1:H4162,8,0)</f>
        <v>tier - 1</v>
      </c>
      <c r="P1819" t="str">
        <f>VLOOKUP(A1819,'Hospitalisation Details'!A$1:I4162,9,0)</f>
        <v>R1013</v>
      </c>
      <c r="Q1819" s="15">
        <f>VLOOKUP(A1819,'Hospitalisation Details'!A$1:M4162,13,0)</f>
        <v>32</v>
      </c>
    </row>
    <row r="1820" spans="1:17" ht="15" x14ac:dyDescent="0.25">
      <c r="A1820" s="1" t="s">
        <v>551</v>
      </c>
      <c r="B1820" t="str">
        <f>VLOOKUP(A1820,'Customer Names'!A$1:D4155,4,0)</f>
        <v>Bell</v>
      </c>
      <c r="C1820">
        <f>VLOOKUP(A1820,'Medical Examinations'!A$1:B4155,2,0)</f>
        <v>35.200000000000003</v>
      </c>
      <c r="D1820">
        <f>VLOOKUP(A1820,'Medical Examinations'!A$1:C4156,3,0)</f>
        <v>5.55</v>
      </c>
      <c r="E1820" s="15" t="str">
        <f>VLOOKUP(A1820,'Medical Examinations'!A$1:D4155,4,0)</f>
        <v>NO</v>
      </c>
      <c r="F1820" s="15" t="str">
        <f>VLOOKUP(A1820,'Medical Examinations'!A$1:E4155,5,0)</f>
        <v>NO</v>
      </c>
      <c r="G1820" s="15" t="str">
        <f>VLOOKUP(A1820,'Medical Examinations'!A$1:F4155,6,0)</f>
        <v>NO</v>
      </c>
      <c r="H1820" s="15">
        <f>VLOOKUP(A1820,'Medical Examinations'!A$1:G4155,7,0)</f>
        <v>0</v>
      </c>
      <c r="I1820" t="str">
        <f>VLOOKUP(A1820,'Medical Examinations'!A$1:H4154,8,0)</f>
        <v>NO</v>
      </c>
      <c r="J1820" t="str">
        <f>VLOOKUP(A1820,'Medical Examinations'!A$1:J4155,10,0)</f>
        <v>Obesity</v>
      </c>
      <c r="K1820" t="str">
        <f>VLOOKUP(A1820,'Medical Examinations'!A$1:K4154,11,0)</f>
        <v>Normal</v>
      </c>
      <c r="L1820" t="str">
        <f>VLOOKUP(A1820,'Hospitalisation Details'!A$1:L4162,12,0)</f>
        <v>26-Sep-1990</v>
      </c>
      <c r="M1820">
        <f>VLOOKUP(A1820,'Hospitalisation Details'!A$1:F4163,6,0)</f>
        <v>4670.6400000000003</v>
      </c>
      <c r="N1820" s="15" t="str">
        <f>VLOOKUP(A1820,'Hospitalisation Details'!A$1:G4162,7,0)</f>
        <v>tier - 2</v>
      </c>
      <c r="O1820" s="15" t="str">
        <f>VLOOKUP(A1820,'Hospitalisation Details'!A$1:H4163,8,0)</f>
        <v>tier - 2</v>
      </c>
      <c r="P1820" t="str">
        <f>VLOOKUP(A1820,'Hospitalisation Details'!A$1:I4163,9,0)</f>
        <v>R1011</v>
      </c>
      <c r="Q1820" s="15">
        <f>VLOOKUP(A1820,'Hospitalisation Details'!A$1:M4163,13,0)</f>
        <v>32</v>
      </c>
    </row>
    <row r="1821" spans="1:17" ht="15" x14ac:dyDescent="0.25">
      <c r="A1821" s="1" t="s">
        <v>550</v>
      </c>
      <c r="B1821" t="str">
        <f>VLOOKUP(A1821,'Customer Names'!A$1:D4156,4,0)</f>
        <v>Weston</v>
      </c>
      <c r="C1821">
        <f>VLOOKUP(A1821,'Medical Examinations'!A$1:B4156,2,0)</f>
        <v>37.335000000000001</v>
      </c>
      <c r="D1821">
        <f>VLOOKUP(A1821,'Medical Examinations'!A$1:C4157,3,0)</f>
        <v>4.95</v>
      </c>
      <c r="E1821" s="15" t="str">
        <f>VLOOKUP(A1821,'Medical Examinations'!A$1:D4156,4,0)</f>
        <v>NO</v>
      </c>
      <c r="F1821" s="15" t="str">
        <f>VLOOKUP(A1821,'Medical Examinations'!A$1:E4156,5,0)</f>
        <v>NO</v>
      </c>
      <c r="G1821" s="15" t="str">
        <f>VLOOKUP(A1821,'Medical Examinations'!A$1:F4156,6,0)</f>
        <v>NO</v>
      </c>
      <c r="H1821" s="15">
        <f>VLOOKUP(A1821,'Medical Examinations'!A$1:G4156,7,0)</f>
        <v>0</v>
      </c>
      <c r="I1821" t="str">
        <f>VLOOKUP(A1821,'Medical Examinations'!A$1:H4155,8,0)</f>
        <v>NO</v>
      </c>
      <c r="J1821" t="str">
        <f>VLOOKUP(A1821,'Medical Examinations'!A$1:J4156,10,0)</f>
        <v>Over Weight</v>
      </c>
      <c r="K1821" t="str">
        <f>VLOOKUP(A1821,'Medical Examinations'!A$1:K4155,11,0)</f>
        <v>Normal</v>
      </c>
      <c r="L1821" t="str">
        <f>VLOOKUP(A1821,'Hospitalisation Details'!A$1:L4163,12,0)</f>
        <v>5-Aug-1990</v>
      </c>
      <c r="M1821">
        <f>VLOOKUP(A1821,'Hospitalisation Details'!A$1:F4164,6,0)</f>
        <v>4667.6099999999997</v>
      </c>
      <c r="N1821" s="15" t="str">
        <f>VLOOKUP(A1821,'Hospitalisation Details'!A$1:G4163,7,0)</f>
        <v>tier - 3</v>
      </c>
      <c r="O1821" s="15" t="str">
        <f>VLOOKUP(A1821,'Hospitalisation Details'!A$1:H4164,8,0)</f>
        <v>tier - 3</v>
      </c>
      <c r="P1821" t="str">
        <f>VLOOKUP(A1821,'Hospitalisation Details'!A$1:I4164,9,0)</f>
        <v>R1016</v>
      </c>
      <c r="Q1821" s="15">
        <f>VLOOKUP(A1821,'Hospitalisation Details'!A$1:M4164,13,0)</f>
        <v>32</v>
      </c>
    </row>
    <row r="1822" spans="1:17" ht="15" x14ac:dyDescent="0.25">
      <c r="A1822" s="1" t="s">
        <v>549</v>
      </c>
      <c r="B1822" t="str">
        <f>VLOOKUP(A1822,'Customer Names'!A$1:D4157,4,0)</f>
        <v>Rabuzzi</v>
      </c>
      <c r="C1822">
        <f>VLOOKUP(A1822,'Medical Examinations'!A$1:B4157,2,0)</f>
        <v>27.265000000000001</v>
      </c>
      <c r="D1822">
        <f>VLOOKUP(A1822,'Medical Examinations'!A$1:C4158,3,0)</f>
        <v>6.46</v>
      </c>
      <c r="E1822" s="15" t="str">
        <f>VLOOKUP(A1822,'Medical Examinations'!A$1:D4157,4,0)</f>
        <v>Yes</v>
      </c>
      <c r="F1822" s="15" t="str">
        <f>VLOOKUP(A1822,'Medical Examinations'!A$1:E4157,5,0)</f>
        <v>NO</v>
      </c>
      <c r="G1822" s="15" t="str">
        <f>VLOOKUP(A1822,'Medical Examinations'!A$1:F4157,6,0)</f>
        <v>NO</v>
      </c>
      <c r="H1822" s="15">
        <f>VLOOKUP(A1822,'Medical Examinations'!A$1:G4157,7,0)</f>
        <v>0</v>
      </c>
      <c r="I1822" t="str">
        <f>VLOOKUP(A1822,'Medical Examinations'!A$1:H4156,8,0)</f>
        <v>NO</v>
      </c>
      <c r="J1822" t="str">
        <f>VLOOKUP(A1822,'Medical Examinations'!A$1:J4157,10,0)</f>
        <v>Obesity</v>
      </c>
      <c r="K1822" t="str">
        <f>VLOOKUP(A1822,'Medical Examinations'!A$1:K4156,11,0)</f>
        <v>Pre-Diabetes</v>
      </c>
      <c r="L1822" t="str">
        <f>VLOOKUP(A1822,'Hospitalisation Details'!A$1:L4164,12,0)</f>
        <v>25-Oct-1996</v>
      </c>
      <c r="M1822">
        <f>VLOOKUP(A1822,'Hospitalisation Details'!A$1:F4165,6,0)</f>
        <v>4661.29</v>
      </c>
      <c r="N1822" s="15" t="str">
        <f>VLOOKUP(A1822,'Hospitalisation Details'!A$1:G4164,7,0)</f>
        <v>tier - 2</v>
      </c>
      <c r="O1822" s="15" t="str">
        <f>VLOOKUP(A1822,'Hospitalisation Details'!A$1:H4165,8,0)</f>
        <v>tier - 1</v>
      </c>
      <c r="P1822" t="str">
        <f>VLOOKUP(A1822,'Hospitalisation Details'!A$1:I4165,9,0)</f>
        <v>R1017</v>
      </c>
      <c r="Q1822" s="15">
        <f>VLOOKUP(A1822,'Hospitalisation Details'!A$1:M4165,13,0)</f>
        <v>26</v>
      </c>
    </row>
    <row r="1823" spans="1:17" ht="15" x14ac:dyDescent="0.25">
      <c r="A1823" s="1" t="s">
        <v>548</v>
      </c>
      <c r="B1823" t="str">
        <f>VLOOKUP(A1823,'Customer Names'!A$1:D4158,4,0)</f>
        <v>Hendrix</v>
      </c>
      <c r="C1823">
        <f>VLOOKUP(A1823,'Medical Examinations'!A$1:B4158,2,0)</f>
        <v>30.8</v>
      </c>
      <c r="D1823">
        <f>VLOOKUP(A1823,'Medical Examinations'!A$1:C4159,3,0)</f>
        <v>4.9000000000000004</v>
      </c>
      <c r="E1823" s="15" t="str">
        <f>VLOOKUP(A1823,'Medical Examinations'!A$1:D4158,4,0)</f>
        <v>Yes</v>
      </c>
      <c r="F1823" s="15" t="str">
        <f>VLOOKUP(A1823,'Medical Examinations'!A$1:E4158,5,0)</f>
        <v>NO</v>
      </c>
      <c r="G1823" s="15" t="str">
        <f>VLOOKUP(A1823,'Medical Examinations'!A$1:F4158,6,0)</f>
        <v>NO</v>
      </c>
      <c r="H1823" s="15">
        <f>VLOOKUP(A1823,'Medical Examinations'!A$1:G4158,7,0)</f>
        <v>0</v>
      </c>
      <c r="I1823" t="str">
        <f>VLOOKUP(A1823,'Medical Examinations'!A$1:H4157,8,0)</f>
        <v>NO</v>
      </c>
      <c r="J1823" t="str">
        <f>VLOOKUP(A1823,'Medical Examinations'!A$1:J4158,10,0)</f>
        <v>Obesity</v>
      </c>
      <c r="K1823" t="str">
        <f>VLOOKUP(A1823,'Medical Examinations'!A$1:K4157,11,0)</f>
        <v>Normal</v>
      </c>
      <c r="L1823" t="str">
        <f>VLOOKUP(A1823,'Hospitalisation Details'!A$1:L4165,12,0)</f>
        <v>22-Jun-1985</v>
      </c>
      <c r="M1823">
        <f>VLOOKUP(A1823,'Hospitalisation Details'!A$1:F4166,6,0)</f>
        <v>4646.76</v>
      </c>
      <c r="N1823" s="15" t="str">
        <f>VLOOKUP(A1823,'Hospitalisation Details'!A$1:G4165,7,0)</f>
        <v>tier - 1</v>
      </c>
      <c r="O1823" s="15" t="str">
        <f>VLOOKUP(A1823,'Hospitalisation Details'!A$1:H4166,8,0)</f>
        <v>tier - 1</v>
      </c>
      <c r="P1823" t="str">
        <f>VLOOKUP(A1823,'Hospitalisation Details'!A$1:I4166,9,0)</f>
        <v>R1011</v>
      </c>
      <c r="Q1823" s="15">
        <f>VLOOKUP(A1823,'Hospitalisation Details'!A$1:M4166,13,0)</f>
        <v>37</v>
      </c>
    </row>
    <row r="1824" spans="1:17" ht="15" x14ac:dyDescent="0.25">
      <c r="A1824" s="1" t="s">
        <v>547</v>
      </c>
      <c r="B1824" t="str">
        <f>VLOOKUP(A1824,'Customer Names'!A$1:D4159,4,0)</f>
        <v>Van Nielen</v>
      </c>
      <c r="C1824">
        <f>VLOOKUP(A1824,'Medical Examinations'!A$1:B4159,2,0)</f>
        <v>30.21</v>
      </c>
      <c r="D1824">
        <f>VLOOKUP(A1824,'Medical Examinations'!A$1:C4160,3,0)</f>
        <v>5.21</v>
      </c>
      <c r="E1824" s="15" t="str">
        <f>VLOOKUP(A1824,'Medical Examinations'!A$1:D4159,4,0)</f>
        <v>NO</v>
      </c>
      <c r="F1824" s="15" t="str">
        <f>VLOOKUP(A1824,'Medical Examinations'!A$1:E4159,5,0)</f>
        <v>NO</v>
      </c>
      <c r="G1824" s="15" t="str">
        <f>VLOOKUP(A1824,'Medical Examinations'!A$1:F4159,6,0)</f>
        <v>NO</v>
      </c>
      <c r="H1824" s="15">
        <f>VLOOKUP(A1824,'Medical Examinations'!A$1:G4159,7,0)</f>
        <v>1</v>
      </c>
      <c r="I1824" t="str">
        <f>VLOOKUP(A1824,'Medical Examinations'!A$1:H4158,8,0)</f>
        <v>NO</v>
      </c>
      <c r="J1824" t="str">
        <f>VLOOKUP(A1824,'Medical Examinations'!A$1:J4159,10,0)</f>
        <v>Obesity</v>
      </c>
      <c r="K1824" t="str">
        <f>VLOOKUP(A1824,'Medical Examinations'!A$1:K4158,11,0)</f>
        <v>Normal</v>
      </c>
      <c r="L1824" t="str">
        <f>VLOOKUP(A1824,'Hospitalisation Details'!A$1:L4166,12,0)</f>
        <v>29-Jun-1998</v>
      </c>
      <c r="M1824">
        <f>VLOOKUP(A1824,'Hospitalisation Details'!A$1:F4167,6,0)</f>
        <v>4618.08</v>
      </c>
      <c r="N1824" s="15" t="str">
        <f>VLOOKUP(A1824,'Hospitalisation Details'!A$1:G4166,7,0)</f>
        <v>tier - 2</v>
      </c>
      <c r="O1824" s="15" t="str">
        <f>VLOOKUP(A1824,'Hospitalisation Details'!A$1:H4167,8,0)</f>
        <v>tier - 1</v>
      </c>
      <c r="P1824" t="str">
        <f>VLOOKUP(A1824,'Hospitalisation Details'!A$1:I4167,9,0)</f>
        <v>R1012</v>
      </c>
      <c r="Q1824" s="15">
        <f>VLOOKUP(A1824,'Hospitalisation Details'!A$1:M4167,13,0)</f>
        <v>24</v>
      </c>
    </row>
    <row r="1825" spans="1:17" ht="15" x14ac:dyDescent="0.25">
      <c r="A1825" s="1" t="s">
        <v>546</v>
      </c>
      <c r="B1825" t="str">
        <f>VLOOKUP(A1825,'Customer Names'!A$1:D4160,4,0)</f>
        <v>Blanton</v>
      </c>
      <c r="C1825">
        <f>VLOOKUP(A1825,'Medical Examinations'!A$1:B4160,2,0)</f>
        <v>35.340000000000003</v>
      </c>
      <c r="D1825">
        <f>VLOOKUP(A1825,'Medical Examinations'!A$1:C4161,3,0)</f>
        <v>4.13</v>
      </c>
      <c r="E1825" s="15" t="str">
        <f>VLOOKUP(A1825,'Medical Examinations'!A$1:D4160,4,0)</f>
        <v>NO</v>
      </c>
      <c r="F1825" s="15" t="str">
        <f>VLOOKUP(A1825,'Medical Examinations'!A$1:E4160,5,0)</f>
        <v>Yes</v>
      </c>
      <c r="G1825" s="15" t="str">
        <f>VLOOKUP(A1825,'Medical Examinations'!A$1:F4160,6,0)</f>
        <v>NO</v>
      </c>
      <c r="H1825" s="15">
        <f>VLOOKUP(A1825,'Medical Examinations'!A$1:G4160,7,0)</f>
        <v>1</v>
      </c>
      <c r="I1825" t="str">
        <f>VLOOKUP(A1825,'Medical Examinations'!A$1:H4159,8,0)</f>
        <v>NO</v>
      </c>
      <c r="J1825" t="str">
        <f>VLOOKUP(A1825,'Medical Examinations'!A$1:J4160,10,0)</f>
        <v>Over Weight</v>
      </c>
      <c r="K1825" t="str">
        <f>VLOOKUP(A1825,'Medical Examinations'!A$1:K4159,11,0)</f>
        <v>Normal</v>
      </c>
      <c r="L1825" t="str">
        <f>VLOOKUP(A1825,'Hospitalisation Details'!A$1:L4167,12,0)</f>
        <v>2-Jul-2000</v>
      </c>
      <c r="M1825">
        <f>VLOOKUP(A1825,'Hospitalisation Details'!A$1:F4168,6,0)</f>
        <v>4608.03</v>
      </c>
      <c r="N1825" s="15" t="str">
        <f>VLOOKUP(A1825,'Hospitalisation Details'!A$1:G4167,7,0)</f>
        <v>tier - 2</v>
      </c>
      <c r="O1825" s="15" t="str">
        <f>VLOOKUP(A1825,'Hospitalisation Details'!A$1:H4168,8,0)</f>
        <v>tier - 3</v>
      </c>
      <c r="P1825" t="str">
        <f>VLOOKUP(A1825,'Hospitalisation Details'!A$1:I4168,9,0)</f>
        <v>R1011</v>
      </c>
      <c r="Q1825" s="15">
        <f>VLOOKUP(A1825,'Hospitalisation Details'!A$1:M4168,13,0)</f>
        <v>22</v>
      </c>
    </row>
    <row r="1826" spans="1:17" ht="15" x14ac:dyDescent="0.25">
      <c r="A1826" s="1" t="s">
        <v>545</v>
      </c>
      <c r="B1826" t="str">
        <f>VLOOKUP(A1826,'Customer Names'!A$1:D4161,4,0)</f>
        <v>Schout</v>
      </c>
      <c r="C1826">
        <f>VLOOKUP(A1826,'Medical Examinations'!A$1:B4161,2,0)</f>
        <v>26.695</v>
      </c>
      <c r="D1826">
        <f>VLOOKUP(A1826,'Medical Examinations'!A$1:C4162,3,0)</f>
        <v>5.28</v>
      </c>
      <c r="E1826" s="15" t="str">
        <f>VLOOKUP(A1826,'Medical Examinations'!A$1:D4161,4,0)</f>
        <v>NO</v>
      </c>
      <c r="F1826" s="15" t="str">
        <f>VLOOKUP(A1826,'Medical Examinations'!A$1:E4161,5,0)</f>
        <v>NO</v>
      </c>
      <c r="G1826" s="15" t="str">
        <f>VLOOKUP(A1826,'Medical Examinations'!A$1:F4161,6,0)</f>
        <v>NO</v>
      </c>
      <c r="H1826" s="15">
        <f>VLOOKUP(A1826,'Medical Examinations'!A$1:G4161,7,0)</f>
        <v>0</v>
      </c>
      <c r="I1826" t="str">
        <f>VLOOKUP(A1826,'Medical Examinations'!A$1:H4160,8,0)</f>
        <v>NO</v>
      </c>
      <c r="J1826" t="str">
        <f>VLOOKUP(A1826,'Medical Examinations'!A$1:J4161,10,0)</f>
        <v>Over Weight</v>
      </c>
      <c r="K1826" t="str">
        <f>VLOOKUP(A1826,'Medical Examinations'!A$1:K4160,11,0)</f>
        <v>Normal</v>
      </c>
      <c r="L1826" t="str">
        <f>VLOOKUP(A1826,'Hospitalisation Details'!A$1:L4168,12,0)</f>
        <v>18-Sep-1989</v>
      </c>
      <c r="M1826">
        <f>VLOOKUP(A1826,'Hospitalisation Details'!A$1:F4169,6,0)</f>
        <v>4571.41</v>
      </c>
      <c r="N1826" s="15" t="str">
        <f>VLOOKUP(A1826,'Hospitalisation Details'!A$1:G4168,7,0)</f>
        <v>tier - 2</v>
      </c>
      <c r="O1826" s="15" t="str">
        <f>VLOOKUP(A1826,'Hospitalisation Details'!A$1:H4169,8,0)</f>
        <v>tier - 2</v>
      </c>
      <c r="P1826" t="str">
        <f>VLOOKUP(A1826,'Hospitalisation Details'!A$1:I4169,9,0)</f>
        <v>R1012</v>
      </c>
      <c r="Q1826" s="15">
        <f>VLOOKUP(A1826,'Hospitalisation Details'!A$1:M4169,13,0)</f>
        <v>33</v>
      </c>
    </row>
    <row r="1827" spans="1:17" ht="15" x14ac:dyDescent="0.25">
      <c r="A1827" s="1" t="s">
        <v>544</v>
      </c>
      <c r="B1827" t="str">
        <f>VLOOKUP(A1827,'Customer Names'!A$1:D4162,4,0)</f>
        <v>Schmaltz</v>
      </c>
      <c r="C1827">
        <f>VLOOKUP(A1827,'Medical Examinations'!A$1:B4162,2,0)</f>
        <v>29.355</v>
      </c>
      <c r="D1827">
        <f>VLOOKUP(A1827,'Medical Examinations'!A$1:C4163,3,0)</f>
        <v>4.68</v>
      </c>
      <c r="E1827" s="15" t="str">
        <f>VLOOKUP(A1827,'Medical Examinations'!A$1:D4162,4,0)</f>
        <v>Yes</v>
      </c>
      <c r="F1827" s="15" t="str">
        <f>VLOOKUP(A1827,'Medical Examinations'!A$1:E4162,5,0)</f>
        <v>NO</v>
      </c>
      <c r="G1827" s="15" t="str">
        <f>VLOOKUP(A1827,'Medical Examinations'!A$1:F4162,6,0)</f>
        <v>NO</v>
      </c>
      <c r="H1827" s="15">
        <f>VLOOKUP(A1827,'Medical Examinations'!A$1:G4162,7,0)</f>
        <v>0</v>
      </c>
      <c r="I1827" t="str">
        <f>VLOOKUP(A1827,'Medical Examinations'!A$1:H4161,8,0)</f>
        <v>NO</v>
      </c>
      <c r="J1827" t="str">
        <f>VLOOKUP(A1827,'Medical Examinations'!A$1:J4162,10,0)</f>
        <v>Over Weight</v>
      </c>
      <c r="K1827" t="str">
        <f>VLOOKUP(A1827,'Medical Examinations'!A$1:K4161,11,0)</f>
        <v>Normal</v>
      </c>
      <c r="L1827" t="str">
        <f>VLOOKUP(A1827,'Hospitalisation Details'!A$1:L4169,12,0)</f>
        <v>25-Dec-1996</v>
      </c>
      <c r="M1827">
        <f>VLOOKUP(A1827,'Hospitalisation Details'!A$1:F4170,6,0)</f>
        <v>4564.1899999999996</v>
      </c>
      <c r="N1827" s="15" t="str">
        <f>VLOOKUP(A1827,'Hospitalisation Details'!A$1:G4169,7,0)</f>
        <v>tier - 2</v>
      </c>
      <c r="O1827" s="15" t="str">
        <f>VLOOKUP(A1827,'Hospitalisation Details'!A$1:H4170,8,0)</f>
        <v>tier - 2</v>
      </c>
      <c r="P1827" t="str">
        <f>VLOOKUP(A1827,'Hospitalisation Details'!A$1:I4170,9,0)</f>
        <v>R1024</v>
      </c>
      <c r="Q1827" s="15">
        <f>VLOOKUP(A1827,'Hospitalisation Details'!A$1:M4170,13,0)</f>
        <v>26</v>
      </c>
    </row>
    <row r="1828" spans="1:17" ht="15" x14ac:dyDescent="0.25">
      <c r="A1828" s="1" t="s">
        <v>543</v>
      </c>
      <c r="B1828" t="str">
        <f>VLOOKUP(A1828,'Customer Names'!A$1:D4163,4,0)</f>
        <v>Eagen</v>
      </c>
      <c r="C1828">
        <f>VLOOKUP(A1828,'Medical Examinations'!A$1:B4163,2,0)</f>
        <v>29.59</v>
      </c>
      <c r="D1828">
        <f>VLOOKUP(A1828,'Medical Examinations'!A$1:C4164,3,0)</f>
        <v>4.0599999999999996</v>
      </c>
      <c r="E1828" s="15" t="str">
        <f>VLOOKUP(A1828,'Medical Examinations'!A$1:D4163,4,0)</f>
        <v>NO</v>
      </c>
      <c r="F1828" s="15" t="str">
        <f>VLOOKUP(A1828,'Medical Examinations'!A$1:E4163,5,0)</f>
        <v>NO</v>
      </c>
      <c r="G1828" s="15" t="str">
        <f>VLOOKUP(A1828,'Medical Examinations'!A$1:F4163,6,0)</f>
        <v>NO</v>
      </c>
      <c r="H1828" s="15">
        <f>VLOOKUP(A1828,'Medical Examinations'!A$1:G4163,7,0)</f>
        <v>0</v>
      </c>
      <c r="I1828" t="str">
        <f>VLOOKUP(A1828,'Medical Examinations'!A$1:H4162,8,0)</f>
        <v>NO</v>
      </c>
      <c r="J1828" t="str">
        <f>VLOOKUP(A1828,'Medical Examinations'!A$1:J4163,10,0)</f>
        <v>Obesity</v>
      </c>
      <c r="K1828" t="str">
        <f>VLOOKUP(A1828,'Medical Examinations'!A$1:K4162,11,0)</f>
        <v>Normal</v>
      </c>
      <c r="L1828" t="str">
        <f>VLOOKUP(A1828,'Hospitalisation Details'!A$1:L4170,12,0)</f>
        <v>20-Sep-1990</v>
      </c>
      <c r="M1828">
        <f>VLOOKUP(A1828,'Hospitalisation Details'!A$1:F4171,6,0)</f>
        <v>4562.84</v>
      </c>
      <c r="N1828" s="15" t="str">
        <f>VLOOKUP(A1828,'Hospitalisation Details'!A$1:G4170,7,0)</f>
        <v>tier - 2</v>
      </c>
      <c r="O1828" s="15" t="str">
        <f>VLOOKUP(A1828,'Hospitalisation Details'!A$1:H4171,8,0)</f>
        <v>tier - 2</v>
      </c>
      <c r="P1828" t="str">
        <f>VLOOKUP(A1828,'Hospitalisation Details'!A$1:I4171,9,0)</f>
        <v>R1013</v>
      </c>
      <c r="Q1828" s="15">
        <f>VLOOKUP(A1828,'Hospitalisation Details'!A$1:M4171,13,0)</f>
        <v>32</v>
      </c>
    </row>
    <row r="1829" spans="1:17" ht="15" x14ac:dyDescent="0.25">
      <c r="A1829" s="1" t="s">
        <v>542</v>
      </c>
      <c r="B1829" t="str">
        <f>VLOOKUP(A1829,'Customer Names'!A$1:D4164,4,0)</f>
        <v>Rotramel</v>
      </c>
      <c r="C1829">
        <f>VLOOKUP(A1829,'Medical Examinations'!A$1:B4164,2,0)</f>
        <v>31.35</v>
      </c>
      <c r="D1829">
        <f>VLOOKUP(A1829,'Medical Examinations'!A$1:C4165,3,0)</f>
        <v>4.2</v>
      </c>
      <c r="E1829" s="15" t="str">
        <f>VLOOKUP(A1829,'Medical Examinations'!A$1:D4164,4,0)</f>
        <v>NO</v>
      </c>
      <c r="F1829" s="15" t="str">
        <f>VLOOKUP(A1829,'Medical Examinations'!A$1:E4164,5,0)</f>
        <v>Yes</v>
      </c>
      <c r="G1829" s="15" t="str">
        <f>VLOOKUP(A1829,'Medical Examinations'!A$1:F4164,6,0)</f>
        <v>NO</v>
      </c>
      <c r="H1829" s="15">
        <f>VLOOKUP(A1829,'Medical Examinations'!A$1:G4164,7,0)</f>
        <v>1</v>
      </c>
      <c r="I1829" t="str">
        <f>VLOOKUP(A1829,'Medical Examinations'!A$1:H4163,8,0)</f>
        <v>NO</v>
      </c>
      <c r="J1829" t="str">
        <f>VLOOKUP(A1829,'Medical Examinations'!A$1:J4164,10,0)</f>
        <v>NormalWeight</v>
      </c>
      <c r="K1829" t="str">
        <f>VLOOKUP(A1829,'Medical Examinations'!A$1:K4163,11,0)</f>
        <v>Normal</v>
      </c>
      <c r="L1829" t="str">
        <f>VLOOKUP(A1829,'Hospitalisation Details'!A$1:L4171,12,0)</f>
        <v>22-Dec-2004</v>
      </c>
      <c r="M1829">
        <f>VLOOKUP(A1829,'Hospitalisation Details'!A$1:F4172,6,0)</f>
        <v>4561.1899999999996</v>
      </c>
      <c r="N1829" s="15" t="str">
        <f>VLOOKUP(A1829,'Hospitalisation Details'!A$1:G4171,7,0)</f>
        <v>tier - 2</v>
      </c>
      <c r="O1829" s="15" t="str">
        <f>VLOOKUP(A1829,'Hospitalisation Details'!A$1:H4172,8,0)</f>
        <v>tier - 2</v>
      </c>
      <c r="P1829" t="str">
        <f>VLOOKUP(A1829,'Hospitalisation Details'!A$1:I4172,9,0)</f>
        <v>R1024</v>
      </c>
      <c r="Q1829" s="15">
        <f>VLOOKUP(A1829,'Hospitalisation Details'!A$1:M4172,13,0)</f>
        <v>18</v>
      </c>
    </row>
    <row r="1830" spans="1:17" ht="15" x14ac:dyDescent="0.25">
      <c r="A1830" s="1" t="s">
        <v>541</v>
      </c>
      <c r="B1830" t="str">
        <f>VLOOKUP(A1830,'Customer Names'!A$1:D4165,4,0)</f>
        <v>Prevost</v>
      </c>
      <c r="C1830">
        <f>VLOOKUP(A1830,'Medical Examinations'!A$1:B4165,2,0)</f>
        <v>20.52</v>
      </c>
      <c r="D1830">
        <f>VLOOKUP(A1830,'Medical Examinations'!A$1:C4166,3,0)</f>
        <v>4.83</v>
      </c>
      <c r="E1830" s="15" t="str">
        <f>VLOOKUP(A1830,'Medical Examinations'!A$1:D4165,4,0)</f>
        <v>NO</v>
      </c>
      <c r="F1830" s="15" t="str">
        <f>VLOOKUP(A1830,'Medical Examinations'!A$1:E4165,5,0)</f>
        <v>NO</v>
      </c>
      <c r="G1830" s="15" t="str">
        <f>VLOOKUP(A1830,'Medical Examinations'!A$1:F4165,6,0)</f>
        <v>NO</v>
      </c>
      <c r="H1830" s="15">
        <f>VLOOKUP(A1830,'Medical Examinations'!A$1:G4165,7,0)</f>
        <v>0</v>
      </c>
      <c r="I1830" t="str">
        <f>VLOOKUP(A1830,'Medical Examinations'!A$1:H4164,8,0)</f>
        <v>NO</v>
      </c>
      <c r="J1830" t="str">
        <f>VLOOKUP(A1830,'Medical Examinations'!A$1:J4165,10,0)</f>
        <v>Obesity</v>
      </c>
      <c r="K1830" t="str">
        <f>VLOOKUP(A1830,'Medical Examinations'!A$1:K4164,11,0)</f>
        <v>Normal</v>
      </c>
      <c r="L1830" t="str">
        <f>VLOOKUP(A1830,'Hospitalisation Details'!A$1:L4172,12,0)</f>
        <v>17-Nov-1990</v>
      </c>
      <c r="M1830">
        <f>VLOOKUP(A1830,'Hospitalisation Details'!A$1:F4173,6,0)</f>
        <v>4544.2299999999996</v>
      </c>
      <c r="N1830" s="15" t="str">
        <f>VLOOKUP(A1830,'Hospitalisation Details'!A$1:G4172,7,0)</f>
        <v>tier - 2</v>
      </c>
      <c r="O1830" s="15" t="str">
        <f>VLOOKUP(A1830,'Hospitalisation Details'!A$1:H4173,8,0)</f>
        <v>tier - 1</v>
      </c>
      <c r="P1830" t="str">
        <f>VLOOKUP(A1830,'Hospitalisation Details'!A$1:I4173,9,0)</f>
        <v>R1024</v>
      </c>
      <c r="Q1830" s="15">
        <f>VLOOKUP(A1830,'Hospitalisation Details'!A$1:M4173,13,0)</f>
        <v>32</v>
      </c>
    </row>
    <row r="1831" spans="1:17" ht="15" x14ac:dyDescent="0.25">
      <c r="A1831" s="1" t="s">
        <v>540</v>
      </c>
      <c r="B1831" t="str">
        <f>VLOOKUP(A1831,'Customer Names'!A$1:D4166,4,0)</f>
        <v>Boyd</v>
      </c>
      <c r="C1831">
        <f>VLOOKUP(A1831,'Medical Examinations'!A$1:B4166,2,0)</f>
        <v>42.9</v>
      </c>
      <c r="D1831">
        <f>VLOOKUP(A1831,'Medical Examinations'!A$1:C4167,3,0)</f>
        <v>4.87</v>
      </c>
      <c r="E1831" s="15" t="str">
        <f>VLOOKUP(A1831,'Medical Examinations'!A$1:D4166,4,0)</f>
        <v>Yes</v>
      </c>
      <c r="F1831" s="15" t="str">
        <f>VLOOKUP(A1831,'Medical Examinations'!A$1:E4166,5,0)</f>
        <v>NO</v>
      </c>
      <c r="G1831" s="15" t="str">
        <f>VLOOKUP(A1831,'Medical Examinations'!A$1:F4166,6,0)</f>
        <v>NO</v>
      </c>
      <c r="H1831" s="15">
        <f>VLOOKUP(A1831,'Medical Examinations'!A$1:G4166,7,0)</f>
        <v>1</v>
      </c>
      <c r="I1831" t="str">
        <f>VLOOKUP(A1831,'Medical Examinations'!A$1:H4165,8,0)</f>
        <v>NO</v>
      </c>
      <c r="J1831" t="str">
        <f>VLOOKUP(A1831,'Medical Examinations'!A$1:J4166,10,0)</f>
        <v>NormalWeight</v>
      </c>
      <c r="K1831" t="str">
        <f>VLOOKUP(A1831,'Medical Examinations'!A$1:K4165,11,0)</f>
        <v>Normal</v>
      </c>
      <c r="L1831" t="str">
        <f>VLOOKUP(A1831,'Hospitalisation Details'!A$1:L4173,12,0)</f>
        <v>13-Jun-1988</v>
      </c>
      <c r="M1831">
        <f>VLOOKUP(A1831,'Hospitalisation Details'!A$1:F4174,6,0)</f>
        <v>4536.26</v>
      </c>
      <c r="N1831" s="15" t="str">
        <f>VLOOKUP(A1831,'Hospitalisation Details'!A$1:G4173,7,0)</f>
        <v>tier - 2</v>
      </c>
      <c r="O1831" s="15" t="str">
        <f>VLOOKUP(A1831,'Hospitalisation Details'!A$1:H4174,8,0)</f>
        <v>tier - 2</v>
      </c>
      <c r="P1831" t="str">
        <f>VLOOKUP(A1831,'Hospitalisation Details'!A$1:I4174,9,0)</f>
        <v>R1011</v>
      </c>
      <c r="Q1831" s="15">
        <f>VLOOKUP(A1831,'Hospitalisation Details'!A$1:M4174,13,0)</f>
        <v>34</v>
      </c>
    </row>
    <row r="1832" spans="1:17" ht="15" x14ac:dyDescent="0.25">
      <c r="A1832" s="1" t="s">
        <v>539</v>
      </c>
      <c r="B1832" t="str">
        <f>VLOOKUP(A1832,'Customer Names'!A$1:D4167,4,0)</f>
        <v>Dawes</v>
      </c>
      <c r="C1832">
        <f>VLOOKUP(A1832,'Medical Examinations'!A$1:B4167,2,0)</f>
        <v>24.6</v>
      </c>
      <c r="D1832">
        <f>VLOOKUP(A1832,'Medical Examinations'!A$1:C4168,3,0)</f>
        <v>5.86</v>
      </c>
      <c r="E1832" s="15" t="str">
        <f>VLOOKUP(A1832,'Medical Examinations'!A$1:D4167,4,0)</f>
        <v>NO</v>
      </c>
      <c r="F1832" s="15" t="str">
        <f>VLOOKUP(A1832,'Medical Examinations'!A$1:E4167,5,0)</f>
        <v>NO</v>
      </c>
      <c r="G1832" s="15" t="str">
        <f>VLOOKUP(A1832,'Medical Examinations'!A$1:F4167,6,0)</f>
        <v>Yes</v>
      </c>
      <c r="H1832" s="15">
        <f>VLOOKUP(A1832,'Medical Examinations'!A$1:G4167,7,0)</f>
        <v>1</v>
      </c>
      <c r="I1832" t="str">
        <f>VLOOKUP(A1832,'Medical Examinations'!A$1:H4166,8,0)</f>
        <v>NO</v>
      </c>
      <c r="J1832" t="str">
        <f>VLOOKUP(A1832,'Medical Examinations'!A$1:J4167,10,0)</f>
        <v>Over Weight</v>
      </c>
      <c r="K1832" t="str">
        <f>VLOOKUP(A1832,'Medical Examinations'!A$1:K4166,11,0)</f>
        <v>Pre-Diabetes</v>
      </c>
      <c r="L1832" t="str">
        <f>VLOOKUP(A1832,'Hospitalisation Details'!A$1:L4174,12,0)</f>
        <v>29-Jun-1993</v>
      </c>
      <c r="M1832">
        <f>VLOOKUP(A1832,'Hospitalisation Details'!A$1:F4175,6,0)</f>
        <v>4529.4799999999996</v>
      </c>
      <c r="N1832" s="15" t="str">
        <f>VLOOKUP(A1832,'Hospitalisation Details'!A$1:G4174,7,0)</f>
        <v>tier - 2</v>
      </c>
      <c r="O1832" s="15" t="str">
        <f>VLOOKUP(A1832,'Hospitalisation Details'!A$1:H4175,8,0)</f>
        <v>tier - 1</v>
      </c>
      <c r="P1832" t="str">
        <f>VLOOKUP(A1832,'Hospitalisation Details'!A$1:I4175,9,0)</f>
        <v>R1011</v>
      </c>
      <c r="Q1832" s="15">
        <f>VLOOKUP(A1832,'Hospitalisation Details'!A$1:M4175,13,0)</f>
        <v>29</v>
      </c>
    </row>
    <row r="1833" spans="1:17" ht="15" x14ac:dyDescent="0.25">
      <c r="A1833" s="1" t="s">
        <v>538</v>
      </c>
      <c r="B1833" t="str">
        <f>VLOOKUP(A1833,'Customer Names'!A$1:D4168,4,0)</f>
        <v>Jennings</v>
      </c>
      <c r="C1833">
        <f>VLOOKUP(A1833,'Medical Examinations'!A$1:B4168,2,0)</f>
        <v>28.405000000000001</v>
      </c>
      <c r="D1833">
        <f>VLOOKUP(A1833,'Medical Examinations'!A$1:C4169,3,0)</f>
        <v>4.12</v>
      </c>
      <c r="E1833" s="15" t="str">
        <f>VLOOKUP(A1833,'Medical Examinations'!A$1:D4168,4,0)</f>
        <v>NO</v>
      </c>
      <c r="F1833" s="15" t="str">
        <f>VLOOKUP(A1833,'Medical Examinations'!A$1:E4168,5,0)</f>
        <v>NO</v>
      </c>
      <c r="G1833" s="15" t="str">
        <f>VLOOKUP(A1833,'Medical Examinations'!A$1:F4168,6,0)</f>
        <v>NO</v>
      </c>
      <c r="H1833" s="15">
        <f>VLOOKUP(A1833,'Medical Examinations'!A$1:G4168,7,0)</f>
        <v>1</v>
      </c>
      <c r="I1833" t="str">
        <f>VLOOKUP(A1833,'Medical Examinations'!A$1:H4167,8,0)</f>
        <v>NO</v>
      </c>
      <c r="J1833" t="str">
        <f>VLOOKUP(A1833,'Medical Examinations'!A$1:J4168,10,0)</f>
        <v>Obesity</v>
      </c>
      <c r="K1833" t="str">
        <f>VLOOKUP(A1833,'Medical Examinations'!A$1:K4167,11,0)</f>
        <v>Normal</v>
      </c>
      <c r="L1833" t="str">
        <f>VLOOKUP(A1833,'Hospitalisation Details'!A$1:L4175,12,0)</f>
        <v>13-Aug-1992</v>
      </c>
      <c r="M1833">
        <f>VLOOKUP(A1833,'Hospitalisation Details'!A$1:F4176,6,0)</f>
        <v>4527.18</v>
      </c>
      <c r="N1833" s="15" t="str">
        <f>VLOOKUP(A1833,'Hospitalisation Details'!A$1:G4175,7,0)</f>
        <v>tier - 2</v>
      </c>
      <c r="O1833" s="15" t="str">
        <f>VLOOKUP(A1833,'Hospitalisation Details'!A$1:H4176,8,0)</f>
        <v>tier - 2</v>
      </c>
      <c r="P1833" t="str">
        <f>VLOOKUP(A1833,'Hospitalisation Details'!A$1:I4176,9,0)</f>
        <v>R1012</v>
      </c>
      <c r="Q1833" s="15">
        <f>VLOOKUP(A1833,'Hospitalisation Details'!A$1:M4176,13,0)</f>
        <v>30</v>
      </c>
    </row>
    <row r="1834" spans="1:17" ht="15" x14ac:dyDescent="0.25">
      <c r="A1834" s="1" t="s">
        <v>537</v>
      </c>
      <c r="B1834" t="str">
        <f>VLOOKUP(A1834,'Customer Names'!A$1:D4169,4,0)</f>
        <v>Nyambaso</v>
      </c>
      <c r="C1834">
        <f>VLOOKUP(A1834,'Medical Examinations'!A$1:B4169,2,0)</f>
        <v>34.674999999999997</v>
      </c>
      <c r="D1834">
        <f>VLOOKUP(A1834,'Medical Examinations'!A$1:C4170,3,0)</f>
        <v>5.71</v>
      </c>
      <c r="E1834" s="15" t="str">
        <f>VLOOKUP(A1834,'Medical Examinations'!A$1:D4169,4,0)</f>
        <v>Yes</v>
      </c>
      <c r="F1834" s="15" t="str">
        <f>VLOOKUP(A1834,'Medical Examinations'!A$1:E4169,5,0)</f>
        <v>NO</v>
      </c>
      <c r="G1834" s="15" t="str">
        <f>VLOOKUP(A1834,'Medical Examinations'!A$1:F4169,6,0)</f>
        <v>NO</v>
      </c>
      <c r="H1834" s="15">
        <f>VLOOKUP(A1834,'Medical Examinations'!A$1:G4169,7,0)</f>
        <v>1</v>
      </c>
      <c r="I1834" t="str">
        <f>VLOOKUP(A1834,'Medical Examinations'!A$1:H4168,8,0)</f>
        <v>NO</v>
      </c>
      <c r="J1834" t="str">
        <f>VLOOKUP(A1834,'Medical Examinations'!A$1:J4169,10,0)</f>
        <v>NormalWeight</v>
      </c>
      <c r="K1834" t="str">
        <f>VLOOKUP(A1834,'Medical Examinations'!A$1:K4168,11,0)</f>
        <v>Pre-Diabetes</v>
      </c>
      <c r="L1834" t="str">
        <f>VLOOKUP(A1834,'Hospitalisation Details'!A$1:L4176,12,0)</f>
        <v>21-Dec-1988</v>
      </c>
      <c r="M1834">
        <f>VLOOKUP(A1834,'Hospitalisation Details'!A$1:F4177,6,0)</f>
        <v>4518.83</v>
      </c>
      <c r="N1834" s="15" t="str">
        <f>VLOOKUP(A1834,'Hospitalisation Details'!A$1:G4176,7,0)</f>
        <v>tier - 2</v>
      </c>
      <c r="O1834" s="15" t="str">
        <f>VLOOKUP(A1834,'Hospitalisation Details'!A$1:H4177,8,0)</f>
        <v>tier - 2</v>
      </c>
      <c r="P1834" t="str">
        <f>VLOOKUP(A1834,'Hospitalisation Details'!A$1:I4177,9,0)</f>
        <v>R1017</v>
      </c>
      <c r="Q1834" s="15">
        <f>VLOOKUP(A1834,'Hospitalisation Details'!A$1:M4177,13,0)</f>
        <v>34</v>
      </c>
    </row>
    <row r="1835" spans="1:17" ht="15" x14ac:dyDescent="0.25">
      <c r="A1835" s="1" t="s">
        <v>536</v>
      </c>
      <c r="B1835" t="str">
        <f>VLOOKUP(A1835,'Customer Names'!A$1:D4170,4,0)</f>
        <v>Shaffer</v>
      </c>
      <c r="C1835">
        <f>VLOOKUP(A1835,'Medical Examinations'!A$1:B4170,2,0)</f>
        <v>18.850000000000001</v>
      </c>
      <c r="D1835">
        <f>VLOOKUP(A1835,'Medical Examinations'!A$1:C4171,3,0)</f>
        <v>6.03</v>
      </c>
      <c r="E1835" s="15" t="str">
        <f>VLOOKUP(A1835,'Medical Examinations'!A$1:D4170,4,0)</f>
        <v>NO</v>
      </c>
      <c r="F1835" s="15" t="str">
        <f>VLOOKUP(A1835,'Medical Examinations'!A$1:E4170,5,0)</f>
        <v>NO</v>
      </c>
      <c r="G1835" s="15" t="str">
        <f>VLOOKUP(A1835,'Medical Examinations'!A$1:F4170,6,0)</f>
        <v>NO</v>
      </c>
      <c r="H1835" s="15">
        <f>VLOOKUP(A1835,'Medical Examinations'!A$1:G4170,7,0)</f>
        <v>1</v>
      </c>
      <c r="I1835" t="str">
        <f>VLOOKUP(A1835,'Medical Examinations'!A$1:H4169,8,0)</f>
        <v>NO</v>
      </c>
      <c r="J1835" t="str">
        <f>VLOOKUP(A1835,'Medical Examinations'!A$1:J4170,10,0)</f>
        <v>Obesity</v>
      </c>
      <c r="K1835" t="str">
        <f>VLOOKUP(A1835,'Medical Examinations'!A$1:K4169,11,0)</f>
        <v>Pre-Diabetes</v>
      </c>
      <c r="L1835" t="str">
        <f>VLOOKUP(A1835,'Hospitalisation Details'!A$1:L4177,12,0)</f>
        <v>5-Dec-1987</v>
      </c>
      <c r="M1835">
        <f>VLOOKUP(A1835,'Hospitalisation Details'!A$1:F4178,6,0)</f>
        <v>4518.7700000000004</v>
      </c>
      <c r="N1835" s="15" t="str">
        <f>VLOOKUP(A1835,'Hospitalisation Details'!A$1:G4177,7,0)</f>
        <v>tier - 2</v>
      </c>
      <c r="O1835" s="15" t="str">
        <f>VLOOKUP(A1835,'Hospitalisation Details'!A$1:H4178,8,0)</f>
        <v>tier - 3</v>
      </c>
      <c r="P1835" t="str">
        <f>VLOOKUP(A1835,'Hospitalisation Details'!A$1:I4178,9,0)</f>
        <v>R1012</v>
      </c>
      <c r="Q1835" s="15">
        <f>VLOOKUP(A1835,'Hospitalisation Details'!A$1:M4178,13,0)</f>
        <v>35</v>
      </c>
    </row>
    <row r="1836" spans="1:17" ht="15" x14ac:dyDescent="0.25">
      <c r="A1836" s="1" t="s">
        <v>534</v>
      </c>
      <c r="B1836" t="str">
        <f>VLOOKUP(A1836,'Customer Names'!A$1:D4171,4,0)</f>
        <v>Corkum</v>
      </c>
      <c r="C1836">
        <f>VLOOKUP(A1836,'Medical Examinations'!A$1:B4171,2,0)</f>
        <v>34.130000000000003</v>
      </c>
      <c r="D1836">
        <f>VLOOKUP(A1836,'Medical Examinations'!A$1:C4172,3,0)</f>
        <v>5.65</v>
      </c>
      <c r="E1836" s="15" t="str">
        <f>VLOOKUP(A1836,'Medical Examinations'!A$1:D4171,4,0)</f>
        <v>NO</v>
      </c>
      <c r="F1836" s="15" t="str">
        <f>VLOOKUP(A1836,'Medical Examinations'!A$1:E4171,5,0)</f>
        <v>NO</v>
      </c>
      <c r="G1836" s="15" t="str">
        <f>VLOOKUP(A1836,'Medical Examinations'!A$1:F4171,6,0)</f>
        <v>Yes</v>
      </c>
      <c r="H1836" s="15">
        <f>VLOOKUP(A1836,'Medical Examinations'!A$1:G4171,7,0)</f>
        <v>1</v>
      </c>
      <c r="I1836" t="str">
        <f>VLOOKUP(A1836,'Medical Examinations'!A$1:H4170,8,0)</f>
        <v>NO</v>
      </c>
      <c r="J1836" t="str">
        <f>VLOOKUP(A1836,'Medical Examinations'!A$1:J4171,10,0)</f>
        <v>UnderWeight</v>
      </c>
      <c r="K1836" t="str">
        <f>VLOOKUP(A1836,'Medical Examinations'!A$1:K4170,11,0)</f>
        <v>Normal</v>
      </c>
      <c r="L1836" t="str">
        <f>VLOOKUP(A1836,'Hospitalisation Details'!A$1:L4178,12,0)</f>
        <v>2-Oct-2003</v>
      </c>
      <c r="M1836">
        <f>VLOOKUP(A1836,'Hospitalisation Details'!A$1:F4179,6,0)</f>
        <v>4518.3999999999996</v>
      </c>
      <c r="N1836" s="15" t="str">
        <f>VLOOKUP(A1836,'Hospitalisation Details'!A$1:G4178,7,0)</f>
        <v>tier - 2</v>
      </c>
      <c r="O1836" s="15" t="str">
        <f>VLOOKUP(A1836,'Hospitalisation Details'!A$1:H4179,8,0)</f>
        <v>tier - 3</v>
      </c>
      <c r="P1836" t="str">
        <f>VLOOKUP(A1836,'Hospitalisation Details'!A$1:I4179,9,0)</f>
        <v>R1026</v>
      </c>
      <c r="Q1836" s="15">
        <f>VLOOKUP(A1836,'Hospitalisation Details'!A$1:M4179,13,0)</f>
        <v>19</v>
      </c>
    </row>
    <row r="1837" spans="1:17" ht="15" x14ac:dyDescent="0.25">
      <c r="A1837" s="1" t="s">
        <v>533</v>
      </c>
      <c r="B1837" t="str">
        <f>VLOOKUP(A1837,'Customer Names'!A$1:D4172,4,0)</f>
        <v>Pedersen</v>
      </c>
      <c r="C1837">
        <f>VLOOKUP(A1837,'Medical Examinations'!A$1:B4172,2,0)</f>
        <v>17.34</v>
      </c>
      <c r="D1837">
        <f>VLOOKUP(A1837,'Medical Examinations'!A$1:C4173,3,0)</f>
        <v>5.05</v>
      </c>
      <c r="E1837" s="15" t="str">
        <f>VLOOKUP(A1837,'Medical Examinations'!A$1:D4172,4,0)</f>
        <v>NO</v>
      </c>
      <c r="F1837" s="15" t="str">
        <f>VLOOKUP(A1837,'Medical Examinations'!A$1:E4172,5,0)</f>
        <v>NO</v>
      </c>
      <c r="G1837" s="15" t="str">
        <f>VLOOKUP(A1837,'Medical Examinations'!A$1:F4172,6,0)</f>
        <v>NO</v>
      </c>
      <c r="H1837" s="15">
        <f>VLOOKUP(A1837,'Medical Examinations'!A$1:G4172,7,0)</f>
        <v>0</v>
      </c>
      <c r="I1837" t="str">
        <f>VLOOKUP(A1837,'Medical Examinations'!A$1:H4171,8,0)</f>
        <v>NO</v>
      </c>
      <c r="J1837" t="str">
        <f>VLOOKUP(A1837,'Medical Examinations'!A$1:J4172,10,0)</f>
        <v>UnderWeight</v>
      </c>
      <c r="K1837" t="str">
        <f>VLOOKUP(A1837,'Medical Examinations'!A$1:K4171,11,0)</f>
        <v>Normal</v>
      </c>
      <c r="L1837" t="str">
        <f>VLOOKUP(A1837,'Hospitalisation Details'!A$1:L4179,12,0)</f>
        <v>16-Jun-1980</v>
      </c>
      <c r="M1837">
        <f>VLOOKUP(A1837,'Hospitalisation Details'!A$1:F4180,6,0)</f>
        <v>4515.71</v>
      </c>
      <c r="N1837" s="15" t="str">
        <f>VLOOKUP(A1837,'Hospitalisation Details'!A$1:G4179,7,0)</f>
        <v>tier - 2</v>
      </c>
      <c r="O1837" s="15" t="str">
        <f>VLOOKUP(A1837,'Hospitalisation Details'!A$1:H4180,8,0)</f>
        <v>tier - 3</v>
      </c>
      <c r="P1837" t="str">
        <f>VLOOKUP(A1837,'Hospitalisation Details'!A$1:I4180,9,0)</f>
        <v>R1013</v>
      </c>
      <c r="Q1837" s="15">
        <f>VLOOKUP(A1837,'Hospitalisation Details'!A$1:M4180,13,0)</f>
        <v>42</v>
      </c>
    </row>
    <row r="1838" spans="1:17" ht="15" x14ac:dyDescent="0.25">
      <c r="A1838" s="1" t="s">
        <v>532</v>
      </c>
      <c r="B1838" t="str">
        <f>VLOOKUP(A1838,'Customer Names'!A$1:D4173,4,0)</f>
        <v>Melo</v>
      </c>
      <c r="C1838">
        <f>VLOOKUP(A1838,'Medical Examinations'!A$1:B4173,2,0)</f>
        <v>17.440000000000001</v>
      </c>
      <c r="D1838">
        <f>VLOOKUP(A1838,'Medical Examinations'!A$1:C4174,3,0)</f>
        <v>6.26</v>
      </c>
      <c r="E1838" s="15" t="str">
        <f>VLOOKUP(A1838,'Medical Examinations'!A$1:D4173,4,0)</f>
        <v>NO</v>
      </c>
      <c r="F1838" s="15" t="str">
        <f>VLOOKUP(A1838,'Medical Examinations'!A$1:E4173,5,0)</f>
        <v>NO</v>
      </c>
      <c r="G1838" s="15" t="str">
        <f>VLOOKUP(A1838,'Medical Examinations'!A$1:F4173,6,0)</f>
        <v>NO</v>
      </c>
      <c r="H1838" s="15">
        <f>VLOOKUP(A1838,'Medical Examinations'!A$1:G4173,7,0)</f>
        <v>0</v>
      </c>
      <c r="I1838" t="str">
        <f>VLOOKUP(A1838,'Medical Examinations'!A$1:H4172,8,0)</f>
        <v>NO</v>
      </c>
      <c r="J1838" t="str">
        <f>VLOOKUP(A1838,'Medical Examinations'!A$1:J4173,10,0)</f>
        <v>Obesity</v>
      </c>
      <c r="K1838" t="str">
        <f>VLOOKUP(A1838,'Medical Examinations'!A$1:K4172,11,0)</f>
        <v>Pre-Diabetes</v>
      </c>
      <c r="L1838" t="str">
        <f>VLOOKUP(A1838,'Hospitalisation Details'!A$1:L4180,12,0)</f>
        <v>27-Sep-1982</v>
      </c>
      <c r="M1838">
        <f>VLOOKUP(A1838,'Hospitalisation Details'!A$1:F4181,6,0)</f>
        <v>4511.41</v>
      </c>
      <c r="N1838" s="15" t="str">
        <f>VLOOKUP(A1838,'Hospitalisation Details'!A$1:G4180,7,0)</f>
        <v>tier - 2</v>
      </c>
      <c r="O1838" s="15" t="str">
        <f>VLOOKUP(A1838,'Hospitalisation Details'!A$1:H4181,8,0)</f>
        <v>tier - 3</v>
      </c>
      <c r="P1838" t="str">
        <f>VLOOKUP(A1838,'Hospitalisation Details'!A$1:I4181,9,0)</f>
        <v>R1013</v>
      </c>
      <c r="Q1838" s="15">
        <f>VLOOKUP(A1838,'Hospitalisation Details'!A$1:M4181,13,0)</f>
        <v>40</v>
      </c>
    </row>
    <row r="1839" spans="1:17" ht="15" x14ac:dyDescent="0.25">
      <c r="A1839" s="1" t="s">
        <v>531</v>
      </c>
      <c r="B1839" t="str">
        <f>VLOOKUP(A1839,'Customer Names'!A$1:D4174,4,0)</f>
        <v>Sakamoto</v>
      </c>
      <c r="C1839">
        <f>VLOOKUP(A1839,'Medical Examinations'!A$1:B4174,2,0)</f>
        <v>33.659999999999997</v>
      </c>
      <c r="D1839">
        <f>VLOOKUP(A1839,'Medical Examinations'!A$1:C4175,3,0)</f>
        <v>4.08</v>
      </c>
      <c r="E1839" s="15" t="str">
        <f>VLOOKUP(A1839,'Medical Examinations'!A$1:D4174,4,0)</f>
        <v>Yes</v>
      </c>
      <c r="F1839" s="15" t="str">
        <f>VLOOKUP(A1839,'Medical Examinations'!A$1:E4174,5,0)</f>
        <v>NO</v>
      </c>
      <c r="G1839" s="15" t="str">
        <f>VLOOKUP(A1839,'Medical Examinations'!A$1:F4174,6,0)</f>
        <v>Yes</v>
      </c>
      <c r="H1839" s="15">
        <f>VLOOKUP(A1839,'Medical Examinations'!A$1:G4174,7,0)</f>
        <v>1</v>
      </c>
      <c r="I1839" t="str">
        <f>VLOOKUP(A1839,'Medical Examinations'!A$1:H4173,8,0)</f>
        <v>NO</v>
      </c>
      <c r="J1839" t="str">
        <f>VLOOKUP(A1839,'Medical Examinations'!A$1:J4174,10,0)</f>
        <v>NormalWeight</v>
      </c>
      <c r="K1839" t="str">
        <f>VLOOKUP(A1839,'Medical Examinations'!A$1:K4173,11,0)</f>
        <v>Normal</v>
      </c>
      <c r="L1839" t="str">
        <f>VLOOKUP(A1839,'Hospitalisation Details'!A$1:L4181,12,0)</f>
        <v>13-Oct-1997</v>
      </c>
      <c r="M1839">
        <f>VLOOKUP(A1839,'Hospitalisation Details'!A$1:F4182,6,0)</f>
        <v>4504.66</v>
      </c>
      <c r="N1839" s="15" t="str">
        <f>VLOOKUP(A1839,'Hospitalisation Details'!A$1:G4181,7,0)</f>
        <v>tier - 1</v>
      </c>
      <c r="O1839" s="15" t="str">
        <f>VLOOKUP(A1839,'Hospitalisation Details'!A$1:H4182,8,0)</f>
        <v>tier - 2</v>
      </c>
      <c r="P1839" t="str">
        <f>VLOOKUP(A1839,'Hospitalisation Details'!A$1:I4182,9,0)</f>
        <v>R1013</v>
      </c>
      <c r="Q1839" s="15">
        <f>VLOOKUP(A1839,'Hospitalisation Details'!A$1:M4182,13,0)</f>
        <v>25</v>
      </c>
    </row>
    <row r="1840" spans="1:17" ht="15" x14ac:dyDescent="0.25">
      <c r="A1840" s="1" t="s">
        <v>530</v>
      </c>
      <c r="B1840" t="str">
        <f>VLOOKUP(A1840,'Customer Names'!A$1:D4175,4,0)</f>
        <v>McMahon</v>
      </c>
      <c r="C1840">
        <f>VLOOKUP(A1840,'Medical Examinations'!A$1:B4175,2,0)</f>
        <v>21.375</v>
      </c>
      <c r="D1840">
        <f>VLOOKUP(A1840,'Medical Examinations'!A$1:C4176,3,0)</f>
        <v>6.19</v>
      </c>
      <c r="E1840" s="15" t="str">
        <f>VLOOKUP(A1840,'Medical Examinations'!A$1:D4175,4,0)</f>
        <v>Yes</v>
      </c>
      <c r="F1840" s="15" t="str">
        <f>VLOOKUP(A1840,'Medical Examinations'!A$1:E4175,5,0)</f>
        <v>NO</v>
      </c>
      <c r="G1840" s="15" t="str">
        <f>VLOOKUP(A1840,'Medical Examinations'!A$1:F4175,6,0)</f>
        <v>NO</v>
      </c>
      <c r="H1840" s="15">
        <f>VLOOKUP(A1840,'Medical Examinations'!A$1:G4175,7,0)</f>
        <v>1</v>
      </c>
      <c r="I1840" t="str">
        <f>VLOOKUP(A1840,'Medical Examinations'!A$1:H4174,8,0)</f>
        <v>NO</v>
      </c>
      <c r="J1840" t="str">
        <f>VLOOKUP(A1840,'Medical Examinations'!A$1:J4175,10,0)</f>
        <v>Over Weight</v>
      </c>
      <c r="K1840" t="str">
        <f>VLOOKUP(A1840,'Medical Examinations'!A$1:K4174,11,0)</f>
        <v>Pre-Diabetes</v>
      </c>
      <c r="L1840" t="str">
        <f>VLOOKUP(A1840,'Hospitalisation Details'!A$1:L4182,12,0)</f>
        <v>26-Jun-1988</v>
      </c>
      <c r="M1840">
        <f>VLOOKUP(A1840,'Hospitalisation Details'!A$1:F4183,6,0)</f>
        <v>4500.34</v>
      </c>
      <c r="N1840" s="15" t="str">
        <f>VLOOKUP(A1840,'Hospitalisation Details'!A$1:G4182,7,0)</f>
        <v>tier - 2</v>
      </c>
      <c r="O1840" s="15" t="str">
        <f>VLOOKUP(A1840,'Hospitalisation Details'!A$1:H4183,8,0)</f>
        <v>tier - 1</v>
      </c>
      <c r="P1840" t="str">
        <f>VLOOKUP(A1840,'Hospitalisation Details'!A$1:I4183,9,0)</f>
        <v>R1017</v>
      </c>
      <c r="Q1840" s="15">
        <f>VLOOKUP(A1840,'Hospitalisation Details'!A$1:M4183,13,0)</f>
        <v>34</v>
      </c>
    </row>
    <row r="1841" spans="1:17" ht="15" x14ac:dyDescent="0.25">
      <c r="A1841" s="1" t="s">
        <v>529</v>
      </c>
      <c r="B1841" t="str">
        <f>VLOOKUP(A1841,'Customer Names'!A$1:D4176,4,0)</f>
        <v>Harris</v>
      </c>
      <c r="C1841">
        <f>VLOOKUP(A1841,'Medical Examinations'!A$1:B4176,2,0)</f>
        <v>27.14</v>
      </c>
      <c r="D1841">
        <f>VLOOKUP(A1841,'Medical Examinations'!A$1:C4177,3,0)</f>
        <v>6.01</v>
      </c>
      <c r="E1841" s="15" t="str">
        <f>VLOOKUP(A1841,'Medical Examinations'!A$1:D4176,4,0)</f>
        <v>NO</v>
      </c>
      <c r="F1841" s="15" t="str">
        <f>VLOOKUP(A1841,'Medical Examinations'!A$1:E4176,5,0)</f>
        <v>NO</v>
      </c>
      <c r="G1841" s="15" t="str">
        <f>VLOOKUP(A1841,'Medical Examinations'!A$1:F4176,6,0)</f>
        <v>NO</v>
      </c>
      <c r="H1841" s="15">
        <f>VLOOKUP(A1841,'Medical Examinations'!A$1:G4176,7,0)</f>
        <v>1</v>
      </c>
      <c r="I1841" t="str">
        <f>VLOOKUP(A1841,'Medical Examinations'!A$1:H4175,8,0)</f>
        <v>NO</v>
      </c>
      <c r="J1841" t="str">
        <f>VLOOKUP(A1841,'Medical Examinations'!A$1:J4176,10,0)</f>
        <v>Obesity</v>
      </c>
      <c r="K1841" t="str">
        <f>VLOOKUP(A1841,'Medical Examinations'!A$1:K4175,11,0)</f>
        <v>Pre-Diabetes</v>
      </c>
      <c r="L1841" t="str">
        <f>VLOOKUP(A1841,'Hospitalisation Details'!A$1:L4183,12,0)</f>
        <v>12-Jul-1992</v>
      </c>
      <c r="M1841">
        <f>VLOOKUP(A1841,'Hospitalisation Details'!A$1:F4184,6,0)</f>
        <v>4488.58</v>
      </c>
      <c r="N1841" s="15" t="str">
        <f>VLOOKUP(A1841,'Hospitalisation Details'!A$1:G4183,7,0)</f>
        <v>tier - 2</v>
      </c>
      <c r="O1841" s="15" t="str">
        <f>VLOOKUP(A1841,'Hospitalisation Details'!A$1:H4184,8,0)</f>
        <v>tier - 3</v>
      </c>
      <c r="P1841" t="str">
        <f>VLOOKUP(A1841,'Hospitalisation Details'!A$1:I4184,9,0)</f>
        <v>R1012</v>
      </c>
      <c r="Q1841" s="15">
        <f>VLOOKUP(A1841,'Hospitalisation Details'!A$1:M4184,13,0)</f>
        <v>30</v>
      </c>
    </row>
    <row r="1842" spans="1:17" ht="15" x14ac:dyDescent="0.25">
      <c r="A1842" s="1" t="s">
        <v>528</v>
      </c>
      <c r="B1842" t="str">
        <f>VLOOKUP(A1842,'Customer Names'!A$1:D4177,4,0)</f>
        <v>Lombardo</v>
      </c>
      <c r="C1842">
        <f>VLOOKUP(A1842,'Medical Examinations'!A$1:B4177,2,0)</f>
        <v>35.78</v>
      </c>
      <c r="D1842">
        <f>VLOOKUP(A1842,'Medical Examinations'!A$1:C4178,3,0)</f>
        <v>6.07</v>
      </c>
      <c r="E1842" s="15" t="str">
        <f>VLOOKUP(A1842,'Medical Examinations'!A$1:D4177,4,0)</f>
        <v>NO</v>
      </c>
      <c r="F1842" s="15" t="str">
        <f>VLOOKUP(A1842,'Medical Examinations'!A$1:E4177,5,0)</f>
        <v>Yes</v>
      </c>
      <c r="G1842" s="15" t="str">
        <f>VLOOKUP(A1842,'Medical Examinations'!A$1:F4177,6,0)</f>
        <v>NO</v>
      </c>
      <c r="H1842" s="15">
        <f>VLOOKUP(A1842,'Medical Examinations'!A$1:G4177,7,0)</f>
        <v>1</v>
      </c>
      <c r="I1842" t="str">
        <f>VLOOKUP(A1842,'Medical Examinations'!A$1:H4176,8,0)</f>
        <v>NO</v>
      </c>
      <c r="J1842" t="str">
        <f>VLOOKUP(A1842,'Medical Examinations'!A$1:J4177,10,0)</f>
        <v>Obesity</v>
      </c>
      <c r="K1842" t="str">
        <f>VLOOKUP(A1842,'Medical Examinations'!A$1:K4176,11,0)</f>
        <v>Pre-Diabetes</v>
      </c>
      <c r="L1842" t="str">
        <f>VLOOKUP(A1842,'Hospitalisation Details'!A$1:L4184,12,0)</f>
        <v>18-Jul-2004</v>
      </c>
      <c r="M1842">
        <f>VLOOKUP(A1842,'Hospitalisation Details'!A$1:F4185,6,0)</f>
        <v>4468.25</v>
      </c>
      <c r="N1842" s="15" t="str">
        <f>VLOOKUP(A1842,'Hospitalisation Details'!A$1:G4184,7,0)</f>
        <v>tier - 2</v>
      </c>
      <c r="O1842" s="15" t="str">
        <f>VLOOKUP(A1842,'Hospitalisation Details'!A$1:H4185,8,0)</f>
        <v>tier - 2</v>
      </c>
      <c r="P1842" t="str">
        <f>VLOOKUP(A1842,'Hospitalisation Details'!A$1:I4185,9,0)</f>
        <v>R1012</v>
      </c>
      <c r="Q1842" s="15">
        <f>VLOOKUP(A1842,'Hospitalisation Details'!A$1:M4185,13,0)</f>
        <v>18</v>
      </c>
    </row>
    <row r="1843" spans="1:17" ht="15" x14ac:dyDescent="0.25">
      <c r="A1843" s="1" t="s">
        <v>527</v>
      </c>
      <c r="B1843" t="str">
        <f>VLOOKUP(A1843,'Customer Names'!A$1:D4178,4,0)</f>
        <v>Bode</v>
      </c>
      <c r="C1843">
        <f>VLOOKUP(A1843,'Medical Examinations'!A$1:B4178,2,0)</f>
        <v>34.96</v>
      </c>
      <c r="D1843">
        <f>VLOOKUP(A1843,'Medical Examinations'!A$1:C4179,3,0)</f>
        <v>5.63</v>
      </c>
      <c r="E1843" s="15" t="str">
        <f>VLOOKUP(A1843,'Medical Examinations'!A$1:D4178,4,0)</f>
        <v>NO</v>
      </c>
      <c r="F1843" s="15" t="str">
        <f>VLOOKUP(A1843,'Medical Examinations'!A$1:E4178,5,0)</f>
        <v>NO</v>
      </c>
      <c r="G1843" s="15" t="str">
        <f>VLOOKUP(A1843,'Medical Examinations'!A$1:F4178,6,0)</f>
        <v>NO</v>
      </c>
      <c r="H1843" s="15">
        <f>VLOOKUP(A1843,'Medical Examinations'!A$1:G4178,7,0)</f>
        <v>0</v>
      </c>
      <c r="I1843" t="str">
        <f>VLOOKUP(A1843,'Medical Examinations'!A$1:H4177,8,0)</f>
        <v>NO</v>
      </c>
      <c r="J1843" t="str">
        <f>VLOOKUP(A1843,'Medical Examinations'!A$1:J4178,10,0)</f>
        <v>Obesity</v>
      </c>
      <c r="K1843" t="str">
        <f>VLOOKUP(A1843,'Medical Examinations'!A$1:K4177,11,0)</f>
        <v>Normal</v>
      </c>
      <c r="L1843" t="str">
        <f>VLOOKUP(A1843,'Hospitalisation Details'!A$1:L4185,12,0)</f>
        <v>20-Nov-1999</v>
      </c>
      <c r="M1843">
        <f>VLOOKUP(A1843,'Hospitalisation Details'!A$1:F4186,6,0)</f>
        <v>4466.62</v>
      </c>
      <c r="N1843" s="15" t="str">
        <f>VLOOKUP(A1843,'Hospitalisation Details'!A$1:G4185,7,0)</f>
        <v>tier - 2</v>
      </c>
      <c r="O1843" s="15" t="str">
        <f>VLOOKUP(A1843,'Hospitalisation Details'!A$1:H4186,8,0)</f>
        <v>tier - 2</v>
      </c>
      <c r="P1843" t="str">
        <f>VLOOKUP(A1843,'Hospitalisation Details'!A$1:I4186,9,0)</f>
        <v>R1012</v>
      </c>
      <c r="Q1843" s="15">
        <f>VLOOKUP(A1843,'Hospitalisation Details'!A$1:M4186,13,0)</f>
        <v>23</v>
      </c>
    </row>
    <row r="1844" spans="1:17" ht="15" x14ac:dyDescent="0.25">
      <c r="A1844" s="1" t="s">
        <v>526</v>
      </c>
      <c r="B1844" t="str">
        <f>VLOOKUP(A1844,'Customer Names'!A$1:D4179,4,0)</f>
        <v>Johnson</v>
      </c>
      <c r="C1844">
        <f>VLOOKUP(A1844,'Medical Examinations'!A$1:B4179,2,0)</f>
        <v>38.39</v>
      </c>
      <c r="D1844">
        <f>VLOOKUP(A1844,'Medical Examinations'!A$1:C4180,3,0)</f>
        <v>6.05</v>
      </c>
      <c r="E1844" s="15" t="str">
        <f>VLOOKUP(A1844,'Medical Examinations'!A$1:D4179,4,0)</f>
        <v>NO</v>
      </c>
      <c r="F1844" s="15" t="str">
        <f>VLOOKUP(A1844,'Medical Examinations'!A$1:E4179,5,0)</f>
        <v>NO</v>
      </c>
      <c r="G1844" s="15" t="str">
        <f>VLOOKUP(A1844,'Medical Examinations'!A$1:F4179,6,0)</f>
        <v>NO</v>
      </c>
      <c r="H1844" s="15">
        <f>VLOOKUP(A1844,'Medical Examinations'!A$1:G4179,7,0)</f>
        <v>0</v>
      </c>
      <c r="I1844" t="str">
        <f>VLOOKUP(A1844,'Medical Examinations'!A$1:H4178,8,0)</f>
        <v>NO</v>
      </c>
      <c r="J1844" t="str">
        <f>VLOOKUP(A1844,'Medical Examinations'!A$1:J4179,10,0)</f>
        <v>Obesity</v>
      </c>
      <c r="K1844" t="str">
        <f>VLOOKUP(A1844,'Medical Examinations'!A$1:K4178,11,0)</f>
        <v>Pre-Diabetes</v>
      </c>
      <c r="L1844" t="str">
        <f>VLOOKUP(A1844,'Hospitalisation Details'!A$1:L4186,12,0)</f>
        <v>4-Jul-1991</v>
      </c>
      <c r="M1844">
        <f>VLOOKUP(A1844,'Hospitalisation Details'!A$1:F4187,6,0)</f>
        <v>4463.21</v>
      </c>
      <c r="N1844" s="15" t="str">
        <f>VLOOKUP(A1844,'Hospitalisation Details'!A$1:G4186,7,0)</f>
        <v>tier - 3</v>
      </c>
      <c r="O1844" s="15" t="str">
        <f>VLOOKUP(A1844,'Hospitalisation Details'!A$1:H4187,8,0)</f>
        <v>tier - 3</v>
      </c>
      <c r="P1844" t="str">
        <f>VLOOKUP(A1844,'Hospitalisation Details'!A$1:I4187,9,0)</f>
        <v>R1013</v>
      </c>
      <c r="Q1844" s="15">
        <f>VLOOKUP(A1844,'Hospitalisation Details'!A$1:M4187,13,0)</f>
        <v>31</v>
      </c>
    </row>
    <row r="1845" spans="1:17" ht="15" x14ac:dyDescent="0.25">
      <c r="A1845" s="1" t="s">
        <v>525</v>
      </c>
      <c r="B1845" t="str">
        <f>VLOOKUP(A1845,'Customer Names'!A$1:D4180,4,0)</f>
        <v>Norcross</v>
      </c>
      <c r="C1845">
        <f>VLOOKUP(A1845,'Medical Examinations'!A$1:B4180,2,0)</f>
        <v>33.82</v>
      </c>
      <c r="D1845">
        <f>VLOOKUP(A1845,'Medical Examinations'!A$1:C4181,3,0)</f>
        <v>4.6500000000000004</v>
      </c>
      <c r="E1845" s="15" t="str">
        <f>VLOOKUP(A1845,'Medical Examinations'!A$1:D4180,4,0)</f>
        <v>NO</v>
      </c>
      <c r="F1845" s="15" t="str">
        <f>VLOOKUP(A1845,'Medical Examinations'!A$1:E4180,5,0)</f>
        <v>NO</v>
      </c>
      <c r="G1845" s="15" t="str">
        <f>VLOOKUP(A1845,'Medical Examinations'!A$1:F4180,6,0)</f>
        <v>NO</v>
      </c>
      <c r="H1845" s="15">
        <f>VLOOKUP(A1845,'Medical Examinations'!A$1:G4180,7,0)</f>
        <v>0</v>
      </c>
      <c r="I1845" t="str">
        <f>VLOOKUP(A1845,'Medical Examinations'!A$1:H4179,8,0)</f>
        <v>NO</v>
      </c>
      <c r="J1845" t="str">
        <f>VLOOKUP(A1845,'Medical Examinations'!A$1:J4180,10,0)</f>
        <v>Over Weight</v>
      </c>
      <c r="K1845" t="str">
        <f>VLOOKUP(A1845,'Medical Examinations'!A$1:K4179,11,0)</f>
        <v>Normal</v>
      </c>
      <c r="L1845" t="str">
        <f>VLOOKUP(A1845,'Hospitalisation Details'!A$1:L4187,12,0)</f>
        <v>15-Jul-1990</v>
      </c>
      <c r="M1845">
        <f>VLOOKUP(A1845,'Hospitalisation Details'!A$1:F4188,6,0)</f>
        <v>4462.72</v>
      </c>
      <c r="N1845" s="15" t="str">
        <f>VLOOKUP(A1845,'Hospitalisation Details'!A$1:G4187,7,0)</f>
        <v>tier - 2</v>
      </c>
      <c r="O1845" s="15" t="str">
        <f>VLOOKUP(A1845,'Hospitalisation Details'!A$1:H4188,8,0)</f>
        <v>tier - 3</v>
      </c>
      <c r="P1845" t="str">
        <f>VLOOKUP(A1845,'Hospitalisation Details'!A$1:I4188,9,0)</f>
        <v>R1012</v>
      </c>
      <c r="Q1845" s="15">
        <f>VLOOKUP(A1845,'Hospitalisation Details'!A$1:M4188,13,0)</f>
        <v>32</v>
      </c>
    </row>
    <row r="1846" spans="1:17" ht="15" x14ac:dyDescent="0.25">
      <c r="A1846" s="1" t="s">
        <v>524</v>
      </c>
      <c r="B1846" t="str">
        <f>VLOOKUP(A1846,'Customer Names'!A$1:D4181,4,0)</f>
        <v>Lazrus</v>
      </c>
      <c r="C1846">
        <f>VLOOKUP(A1846,'Medical Examinations'!A$1:B4181,2,0)</f>
        <v>27.835000000000001</v>
      </c>
      <c r="D1846">
        <f>VLOOKUP(A1846,'Medical Examinations'!A$1:C4182,3,0)</f>
        <v>5.37</v>
      </c>
      <c r="E1846" s="15" t="str">
        <f>VLOOKUP(A1846,'Medical Examinations'!A$1:D4181,4,0)</f>
        <v>NO</v>
      </c>
      <c r="F1846" s="15" t="str">
        <f>VLOOKUP(A1846,'Medical Examinations'!A$1:E4181,5,0)</f>
        <v>NO</v>
      </c>
      <c r="G1846" s="15" t="str">
        <f>VLOOKUP(A1846,'Medical Examinations'!A$1:F4181,6,0)</f>
        <v>NO</v>
      </c>
      <c r="H1846" s="15">
        <f>VLOOKUP(A1846,'Medical Examinations'!A$1:G4181,7,0)</f>
        <v>0</v>
      </c>
      <c r="I1846" t="str">
        <f>VLOOKUP(A1846,'Medical Examinations'!A$1:H4180,8,0)</f>
        <v>NO</v>
      </c>
      <c r="J1846" t="str">
        <f>VLOOKUP(A1846,'Medical Examinations'!A$1:J4181,10,0)</f>
        <v>Obesity</v>
      </c>
      <c r="K1846" t="str">
        <f>VLOOKUP(A1846,'Medical Examinations'!A$1:K4180,11,0)</f>
        <v>Normal</v>
      </c>
      <c r="L1846" t="str">
        <f>VLOOKUP(A1846,'Hospitalisation Details'!A$1:L4188,12,0)</f>
        <v>8-Aug-1990</v>
      </c>
      <c r="M1846">
        <f>VLOOKUP(A1846,'Hospitalisation Details'!A$1:F4189,6,0)</f>
        <v>4454.3999999999996</v>
      </c>
      <c r="N1846" s="15" t="str">
        <f>VLOOKUP(A1846,'Hospitalisation Details'!A$1:G4188,7,0)</f>
        <v>tier - 2</v>
      </c>
      <c r="O1846" s="15" t="str">
        <f>VLOOKUP(A1846,'Hospitalisation Details'!A$1:H4189,8,0)</f>
        <v>tier - 3</v>
      </c>
      <c r="P1846" t="str">
        <f>VLOOKUP(A1846,'Hospitalisation Details'!A$1:I4189,9,0)</f>
        <v>R1012</v>
      </c>
      <c r="Q1846" s="15">
        <f>VLOOKUP(A1846,'Hospitalisation Details'!A$1:M4189,13,0)</f>
        <v>32</v>
      </c>
    </row>
    <row r="1847" spans="1:17" ht="15" x14ac:dyDescent="0.25">
      <c r="A1847" s="1" t="s">
        <v>523</v>
      </c>
      <c r="B1847" t="str">
        <f>VLOOKUP(A1847,'Customer Names'!A$1:D4182,4,0)</f>
        <v>Tsegay</v>
      </c>
      <c r="C1847">
        <f>VLOOKUP(A1847,'Medical Examinations'!A$1:B4182,2,0)</f>
        <v>33</v>
      </c>
      <c r="D1847">
        <f>VLOOKUP(A1847,'Medical Examinations'!A$1:C4183,3,0)</f>
        <v>5.39</v>
      </c>
      <c r="E1847" s="15" t="str">
        <f>VLOOKUP(A1847,'Medical Examinations'!A$1:D4182,4,0)</f>
        <v>NO</v>
      </c>
      <c r="F1847" s="15" t="str">
        <f>VLOOKUP(A1847,'Medical Examinations'!A$1:E4182,5,0)</f>
        <v>NO</v>
      </c>
      <c r="G1847" s="15" t="str">
        <f>VLOOKUP(A1847,'Medical Examinations'!A$1:F4182,6,0)</f>
        <v>NO</v>
      </c>
      <c r="H1847" s="15">
        <f>VLOOKUP(A1847,'Medical Examinations'!A$1:G4182,7,0)</f>
        <v>0</v>
      </c>
      <c r="I1847" t="str">
        <f>VLOOKUP(A1847,'Medical Examinations'!A$1:H4181,8,0)</f>
        <v>NO</v>
      </c>
      <c r="J1847" t="str">
        <f>VLOOKUP(A1847,'Medical Examinations'!A$1:J4182,10,0)</f>
        <v>Over Weight</v>
      </c>
      <c r="K1847" t="str">
        <f>VLOOKUP(A1847,'Medical Examinations'!A$1:K4181,11,0)</f>
        <v>Normal</v>
      </c>
      <c r="L1847" t="str">
        <f>VLOOKUP(A1847,'Hospitalisation Details'!A$1:L4189,12,0)</f>
        <v>28-Jun-1994</v>
      </c>
      <c r="M1847">
        <f>VLOOKUP(A1847,'Hospitalisation Details'!A$1:F4190,6,0)</f>
        <v>4449.46</v>
      </c>
      <c r="N1847" s="15" t="str">
        <f>VLOOKUP(A1847,'Hospitalisation Details'!A$1:G4189,7,0)</f>
        <v>tier - 1</v>
      </c>
      <c r="O1847" s="15" t="str">
        <f>VLOOKUP(A1847,'Hospitalisation Details'!A$1:H4190,8,0)</f>
        <v>tier - 2</v>
      </c>
      <c r="P1847" t="str">
        <f>VLOOKUP(A1847,'Hospitalisation Details'!A$1:I4190,9,0)</f>
        <v>R1013</v>
      </c>
      <c r="Q1847" s="15">
        <f>VLOOKUP(A1847,'Hospitalisation Details'!A$1:M4190,13,0)</f>
        <v>28</v>
      </c>
    </row>
    <row r="1848" spans="1:17" ht="15" x14ac:dyDescent="0.25">
      <c r="A1848" s="1" t="s">
        <v>522</v>
      </c>
      <c r="B1848" t="str">
        <f>VLOOKUP(A1848,'Customer Names'!A$1:D4183,4,0)</f>
        <v>Schneider</v>
      </c>
      <c r="C1848">
        <f>VLOOKUP(A1848,'Medical Examinations'!A$1:B4183,2,0)</f>
        <v>26.885000000000002</v>
      </c>
      <c r="D1848">
        <f>VLOOKUP(A1848,'Medical Examinations'!A$1:C4184,3,0)</f>
        <v>5.86</v>
      </c>
      <c r="E1848" s="15" t="str">
        <f>VLOOKUP(A1848,'Medical Examinations'!A$1:D4183,4,0)</f>
        <v>NO</v>
      </c>
      <c r="F1848" s="15" t="str">
        <f>VLOOKUP(A1848,'Medical Examinations'!A$1:E4183,5,0)</f>
        <v>NO</v>
      </c>
      <c r="G1848" s="15" t="str">
        <f>VLOOKUP(A1848,'Medical Examinations'!A$1:F4183,6,0)</f>
        <v>NO</v>
      </c>
      <c r="H1848" s="15">
        <f>VLOOKUP(A1848,'Medical Examinations'!A$1:G4183,7,0)</f>
        <v>0</v>
      </c>
      <c r="I1848" t="str">
        <f>VLOOKUP(A1848,'Medical Examinations'!A$1:H4182,8,0)</f>
        <v>NO</v>
      </c>
      <c r="J1848" t="str">
        <f>VLOOKUP(A1848,'Medical Examinations'!A$1:J4183,10,0)</f>
        <v>Over Weight</v>
      </c>
      <c r="K1848" t="str">
        <f>VLOOKUP(A1848,'Medical Examinations'!A$1:K4182,11,0)</f>
        <v>Pre-Diabetes</v>
      </c>
      <c r="L1848" t="str">
        <f>VLOOKUP(A1848,'Hospitalisation Details'!A$1:L4190,12,0)</f>
        <v>3-Sep-1991</v>
      </c>
      <c r="M1848">
        <f>VLOOKUP(A1848,'Hospitalisation Details'!A$1:F4191,6,0)</f>
        <v>4441.21</v>
      </c>
      <c r="N1848" s="15" t="str">
        <f>VLOOKUP(A1848,'Hospitalisation Details'!A$1:G4190,7,0)</f>
        <v>tier - 1</v>
      </c>
      <c r="O1848" s="15" t="str">
        <f>VLOOKUP(A1848,'Hospitalisation Details'!A$1:H4191,8,0)</f>
        <v>tier - 2</v>
      </c>
      <c r="P1848" t="str">
        <f>VLOOKUP(A1848,'Hospitalisation Details'!A$1:I4191,9,0)</f>
        <v>R1014</v>
      </c>
      <c r="Q1848" s="15">
        <f>VLOOKUP(A1848,'Hospitalisation Details'!A$1:M4191,13,0)</f>
        <v>31</v>
      </c>
    </row>
    <row r="1849" spans="1:17" ht="15" x14ac:dyDescent="0.25">
      <c r="A1849" s="1" t="s">
        <v>521</v>
      </c>
      <c r="B1849" t="str">
        <f>VLOOKUP(A1849,'Customer Names'!A$1:D4184,4,0)</f>
        <v>Loreto</v>
      </c>
      <c r="C1849">
        <f>VLOOKUP(A1849,'Medical Examinations'!A$1:B4184,2,0)</f>
        <v>29.26</v>
      </c>
      <c r="D1849">
        <f>VLOOKUP(A1849,'Medical Examinations'!A$1:C4185,3,0)</f>
        <v>4.4400000000000004</v>
      </c>
      <c r="E1849" s="15" t="str">
        <f>VLOOKUP(A1849,'Medical Examinations'!A$1:D4184,4,0)</f>
        <v>NO</v>
      </c>
      <c r="F1849" s="15" t="str">
        <f>VLOOKUP(A1849,'Medical Examinations'!A$1:E4184,5,0)</f>
        <v>NO</v>
      </c>
      <c r="G1849" s="15" t="str">
        <f>VLOOKUP(A1849,'Medical Examinations'!A$1:F4184,6,0)</f>
        <v>NO</v>
      </c>
      <c r="H1849" s="15">
        <f>VLOOKUP(A1849,'Medical Examinations'!A$1:G4184,7,0)</f>
        <v>0</v>
      </c>
      <c r="I1849" t="str">
        <f>VLOOKUP(A1849,'Medical Examinations'!A$1:H4183,8,0)</f>
        <v>NO</v>
      </c>
      <c r="J1849" t="str">
        <f>VLOOKUP(A1849,'Medical Examinations'!A$1:J4184,10,0)</f>
        <v>Over Weight</v>
      </c>
      <c r="K1849" t="str">
        <f>VLOOKUP(A1849,'Medical Examinations'!A$1:K4183,11,0)</f>
        <v>Normal</v>
      </c>
      <c r="L1849" t="str">
        <f>VLOOKUP(A1849,'Hospitalisation Details'!A$1:L4191,12,0)</f>
        <v>24-Oct-1994</v>
      </c>
      <c r="M1849">
        <f>VLOOKUP(A1849,'Hospitalisation Details'!A$1:F4192,6,0)</f>
        <v>4438.26</v>
      </c>
      <c r="N1849" s="15" t="str">
        <f>VLOOKUP(A1849,'Hospitalisation Details'!A$1:G4191,7,0)</f>
        <v>tier - 2</v>
      </c>
      <c r="O1849" s="15" t="str">
        <f>VLOOKUP(A1849,'Hospitalisation Details'!A$1:H4192,8,0)</f>
        <v>tier - 3</v>
      </c>
      <c r="P1849" t="str">
        <f>VLOOKUP(A1849,'Hospitalisation Details'!A$1:I4192,9,0)</f>
        <v>R1017</v>
      </c>
      <c r="Q1849" s="15">
        <f>VLOOKUP(A1849,'Hospitalisation Details'!A$1:M4192,13,0)</f>
        <v>28</v>
      </c>
    </row>
    <row r="1850" spans="1:17" ht="15" x14ac:dyDescent="0.25">
      <c r="A1850" s="1" t="s">
        <v>520</v>
      </c>
      <c r="B1850" t="str">
        <f>VLOOKUP(A1850,'Customer Names'!A$1:D4185,4,0)</f>
        <v>Callahan</v>
      </c>
      <c r="C1850">
        <f>VLOOKUP(A1850,'Medical Examinations'!A$1:B4185,2,0)</f>
        <v>26.98</v>
      </c>
      <c r="D1850">
        <f>VLOOKUP(A1850,'Medical Examinations'!A$1:C4186,3,0)</f>
        <v>4.41</v>
      </c>
      <c r="E1850" s="15" t="str">
        <f>VLOOKUP(A1850,'Medical Examinations'!A$1:D4185,4,0)</f>
        <v>NO</v>
      </c>
      <c r="F1850" s="15" t="str">
        <f>VLOOKUP(A1850,'Medical Examinations'!A$1:E4185,5,0)</f>
        <v>NO</v>
      </c>
      <c r="G1850" s="15" t="str">
        <f>VLOOKUP(A1850,'Medical Examinations'!A$1:F4185,6,0)</f>
        <v>NO</v>
      </c>
      <c r="H1850" s="15">
        <f>VLOOKUP(A1850,'Medical Examinations'!A$1:G4185,7,0)</f>
        <v>0</v>
      </c>
      <c r="I1850" t="str">
        <f>VLOOKUP(A1850,'Medical Examinations'!A$1:H4184,8,0)</f>
        <v>NO</v>
      </c>
      <c r="J1850" t="str">
        <f>VLOOKUP(A1850,'Medical Examinations'!A$1:J4185,10,0)</f>
        <v>Obesity</v>
      </c>
      <c r="K1850" t="str">
        <f>VLOOKUP(A1850,'Medical Examinations'!A$1:K4184,11,0)</f>
        <v>Normal</v>
      </c>
      <c r="L1850" t="str">
        <f>VLOOKUP(A1850,'Hospitalisation Details'!A$1:L4192,12,0)</f>
        <v>8-Oct-1994</v>
      </c>
      <c r="M1850">
        <f>VLOOKUP(A1850,'Hospitalisation Details'!A$1:F4193,6,0)</f>
        <v>4435.09</v>
      </c>
      <c r="N1850" s="15" t="str">
        <f>VLOOKUP(A1850,'Hospitalisation Details'!A$1:G4192,7,0)</f>
        <v>tier - 3</v>
      </c>
      <c r="O1850" s="15" t="str">
        <f>VLOOKUP(A1850,'Hospitalisation Details'!A$1:H4193,8,0)</f>
        <v>tier - 2</v>
      </c>
      <c r="P1850" t="str">
        <f>VLOOKUP(A1850,'Hospitalisation Details'!A$1:I4193,9,0)</f>
        <v>R1016</v>
      </c>
      <c r="Q1850" s="15">
        <f>VLOOKUP(A1850,'Hospitalisation Details'!A$1:M4193,13,0)</f>
        <v>28</v>
      </c>
    </row>
    <row r="1851" spans="1:17" ht="15" x14ac:dyDescent="0.25">
      <c r="A1851" s="1" t="s">
        <v>519</v>
      </c>
      <c r="B1851" t="str">
        <f>VLOOKUP(A1851,'Customer Names'!A$1:D4186,4,0)</f>
        <v>Timko</v>
      </c>
      <c r="C1851">
        <f>VLOOKUP(A1851,'Medical Examinations'!A$1:B4186,2,0)</f>
        <v>32.11</v>
      </c>
      <c r="D1851">
        <f>VLOOKUP(A1851,'Medical Examinations'!A$1:C4187,3,0)</f>
        <v>5.19</v>
      </c>
      <c r="E1851" s="15" t="str">
        <f>VLOOKUP(A1851,'Medical Examinations'!A$1:D4186,4,0)</f>
        <v>NO</v>
      </c>
      <c r="F1851" s="15" t="str">
        <f>VLOOKUP(A1851,'Medical Examinations'!A$1:E4186,5,0)</f>
        <v>NO</v>
      </c>
      <c r="G1851" s="15" t="str">
        <f>VLOOKUP(A1851,'Medical Examinations'!A$1:F4186,6,0)</f>
        <v>Yes</v>
      </c>
      <c r="H1851" s="15">
        <f>VLOOKUP(A1851,'Medical Examinations'!A$1:G4186,7,0)</f>
        <v>1</v>
      </c>
      <c r="I1851" t="str">
        <f>VLOOKUP(A1851,'Medical Examinations'!A$1:H4185,8,0)</f>
        <v>NO</v>
      </c>
      <c r="J1851" t="str">
        <f>VLOOKUP(A1851,'Medical Examinations'!A$1:J4186,10,0)</f>
        <v>Obesity</v>
      </c>
      <c r="K1851" t="str">
        <f>VLOOKUP(A1851,'Medical Examinations'!A$1:K4185,11,0)</f>
        <v>Normal</v>
      </c>
      <c r="L1851" t="str">
        <f>VLOOKUP(A1851,'Hospitalisation Details'!A$1:L4193,12,0)</f>
        <v>23-Dec-1993</v>
      </c>
      <c r="M1851">
        <f>VLOOKUP(A1851,'Hospitalisation Details'!A$1:F4194,6,0)</f>
        <v>4433.92</v>
      </c>
      <c r="N1851" s="15" t="str">
        <f>VLOOKUP(A1851,'Hospitalisation Details'!A$1:G4193,7,0)</f>
        <v>tier - 2</v>
      </c>
      <c r="O1851" s="15" t="str">
        <f>VLOOKUP(A1851,'Hospitalisation Details'!A$1:H4194,8,0)</f>
        <v>tier - 2</v>
      </c>
      <c r="P1851" t="str">
        <f>VLOOKUP(A1851,'Hospitalisation Details'!A$1:I4194,9,0)</f>
        <v>R1012</v>
      </c>
      <c r="Q1851" s="15">
        <f>VLOOKUP(A1851,'Hospitalisation Details'!A$1:M4194,13,0)</f>
        <v>29</v>
      </c>
    </row>
    <row r="1852" spans="1:17" ht="15" x14ac:dyDescent="0.25">
      <c r="A1852" s="1" t="s">
        <v>518</v>
      </c>
      <c r="B1852" t="str">
        <f>VLOOKUP(A1852,'Customer Names'!A$1:D4187,4,0)</f>
        <v>Achatz</v>
      </c>
      <c r="C1852">
        <f>VLOOKUP(A1852,'Medical Examinations'!A$1:B4187,2,0)</f>
        <v>31.73</v>
      </c>
      <c r="D1852">
        <f>VLOOKUP(A1852,'Medical Examinations'!A$1:C4188,3,0)</f>
        <v>5.16</v>
      </c>
      <c r="E1852" s="15" t="str">
        <f>VLOOKUP(A1852,'Medical Examinations'!A$1:D4187,4,0)</f>
        <v>NO</v>
      </c>
      <c r="F1852" s="15" t="str">
        <f>VLOOKUP(A1852,'Medical Examinations'!A$1:E4187,5,0)</f>
        <v>NO</v>
      </c>
      <c r="G1852" s="15" t="str">
        <f>VLOOKUP(A1852,'Medical Examinations'!A$1:F4187,6,0)</f>
        <v>Yes</v>
      </c>
      <c r="H1852" s="15">
        <f>VLOOKUP(A1852,'Medical Examinations'!A$1:G4187,7,0)</f>
        <v>1</v>
      </c>
      <c r="I1852" t="str">
        <f>VLOOKUP(A1852,'Medical Examinations'!A$1:H4186,8,0)</f>
        <v>NO</v>
      </c>
      <c r="J1852" t="str">
        <f>VLOOKUP(A1852,'Medical Examinations'!A$1:J4187,10,0)</f>
        <v>NormalWeight</v>
      </c>
      <c r="K1852" t="str">
        <f>VLOOKUP(A1852,'Medical Examinations'!A$1:K4186,11,0)</f>
        <v>Normal</v>
      </c>
      <c r="L1852" t="str">
        <f>VLOOKUP(A1852,'Hospitalisation Details'!A$1:L4194,12,0)</f>
        <v>4-Sep-1993</v>
      </c>
      <c r="M1852">
        <f>VLOOKUP(A1852,'Hospitalisation Details'!A$1:F4195,6,0)</f>
        <v>4433.3900000000003</v>
      </c>
      <c r="N1852" s="15" t="str">
        <f>VLOOKUP(A1852,'Hospitalisation Details'!A$1:G4194,7,0)</f>
        <v>tier - 2</v>
      </c>
      <c r="O1852" s="15" t="str">
        <f>VLOOKUP(A1852,'Hospitalisation Details'!A$1:H4195,8,0)</f>
        <v>tier - 3</v>
      </c>
      <c r="P1852" t="str">
        <f>VLOOKUP(A1852,'Hospitalisation Details'!A$1:I4195,9,0)</f>
        <v>R1012</v>
      </c>
      <c r="Q1852" s="15">
        <f>VLOOKUP(A1852,'Hospitalisation Details'!A$1:M4195,13,0)</f>
        <v>29</v>
      </c>
    </row>
    <row r="1853" spans="1:17" ht="15" x14ac:dyDescent="0.25">
      <c r="A1853" s="1" t="s">
        <v>517</v>
      </c>
      <c r="B1853" t="str">
        <f>VLOOKUP(A1853,'Customer Names'!A$1:D4188,4,0)</f>
        <v>Horwitz</v>
      </c>
      <c r="C1853">
        <f>VLOOKUP(A1853,'Medical Examinations'!A$1:B4188,2,0)</f>
        <v>22.515000000000001</v>
      </c>
      <c r="D1853">
        <f>VLOOKUP(A1853,'Medical Examinations'!A$1:C4189,3,0)</f>
        <v>4.24</v>
      </c>
      <c r="E1853" s="15" t="str">
        <f>VLOOKUP(A1853,'Medical Examinations'!A$1:D4188,4,0)</f>
        <v>NO</v>
      </c>
      <c r="F1853" s="15" t="str">
        <f>VLOOKUP(A1853,'Medical Examinations'!A$1:E4188,5,0)</f>
        <v>NO</v>
      </c>
      <c r="G1853" s="15" t="str">
        <f>VLOOKUP(A1853,'Medical Examinations'!A$1:F4188,6,0)</f>
        <v>NO</v>
      </c>
      <c r="H1853" s="15">
        <f>VLOOKUP(A1853,'Medical Examinations'!A$1:G4188,7,0)</f>
        <v>0</v>
      </c>
      <c r="I1853" t="str">
        <f>VLOOKUP(A1853,'Medical Examinations'!A$1:H4187,8,0)</f>
        <v>NO</v>
      </c>
      <c r="J1853" t="str">
        <f>VLOOKUP(A1853,'Medical Examinations'!A$1:J4188,10,0)</f>
        <v>Over Weight</v>
      </c>
      <c r="K1853" t="str">
        <f>VLOOKUP(A1853,'Medical Examinations'!A$1:K4187,11,0)</f>
        <v>Normal</v>
      </c>
      <c r="L1853" t="str">
        <f>VLOOKUP(A1853,'Hospitalisation Details'!A$1:L4195,12,0)</f>
        <v>29-Dec-1994</v>
      </c>
      <c r="M1853">
        <f>VLOOKUP(A1853,'Hospitalisation Details'!A$1:F4196,6,0)</f>
        <v>4428.8900000000003</v>
      </c>
      <c r="N1853" s="15" t="str">
        <f>VLOOKUP(A1853,'Hospitalisation Details'!A$1:G4195,7,0)</f>
        <v>tier - 3</v>
      </c>
      <c r="O1853" s="15" t="str">
        <f>VLOOKUP(A1853,'Hospitalisation Details'!A$1:H4196,8,0)</f>
        <v>tier - 1</v>
      </c>
      <c r="P1853" t="str">
        <f>VLOOKUP(A1853,'Hospitalisation Details'!A$1:I4196,9,0)</f>
        <v>R1017</v>
      </c>
      <c r="Q1853" s="15">
        <f>VLOOKUP(A1853,'Hospitalisation Details'!A$1:M4196,13,0)</f>
        <v>28</v>
      </c>
    </row>
    <row r="1854" spans="1:17" ht="15" x14ac:dyDescent="0.25">
      <c r="A1854" s="1" t="s">
        <v>515</v>
      </c>
      <c r="B1854" t="str">
        <f>VLOOKUP(A1854,'Customer Names'!A$1:D4189,4,0)</f>
        <v>Gordyan</v>
      </c>
      <c r="C1854">
        <f>VLOOKUP(A1854,'Medical Examinations'!A$1:B4189,2,0)</f>
        <v>25.9</v>
      </c>
      <c r="D1854">
        <f>VLOOKUP(A1854,'Medical Examinations'!A$1:C4190,3,0)</f>
        <v>5.45</v>
      </c>
      <c r="E1854" s="15" t="str">
        <f>VLOOKUP(A1854,'Medical Examinations'!A$1:D4189,4,0)</f>
        <v>NO</v>
      </c>
      <c r="F1854" s="15" t="str">
        <f>VLOOKUP(A1854,'Medical Examinations'!A$1:E4189,5,0)</f>
        <v>NO</v>
      </c>
      <c r="G1854" s="15" t="str">
        <f>VLOOKUP(A1854,'Medical Examinations'!A$1:F4189,6,0)</f>
        <v>NO</v>
      </c>
      <c r="H1854" s="15">
        <f>VLOOKUP(A1854,'Medical Examinations'!A$1:G4189,7,0)</f>
        <v>1</v>
      </c>
      <c r="I1854" t="str">
        <f>VLOOKUP(A1854,'Medical Examinations'!A$1:H4188,8,0)</f>
        <v>NO</v>
      </c>
      <c r="J1854" t="str">
        <f>VLOOKUP(A1854,'Medical Examinations'!A$1:J4189,10,0)</f>
        <v>Over Weight</v>
      </c>
      <c r="K1854" t="str">
        <f>VLOOKUP(A1854,'Medical Examinations'!A$1:K4188,11,0)</f>
        <v>Normal</v>
      </c>
      <c r="L1854" t="str">
        <f>VLOOKUP(A1854,'Hospitalisation Details'!A$1:L4196,12,0)</f>
        <v>15-Aug-1992</v>
      </c>
      <c r="M1854">
        <f>VLOOKUP(A1854,'Hospitalisation Details'!A$1:F4197,6,0)</f>
        <v>4420.95</v>
      </c>
      <c r="N1854" s="15" t="str">
        <f>VLOOKUP(A1854,'Hospitalisation Details'!A$1:G4196,7,0)</f>
        <v>tier - 2</v>
      </c>
      <c r="O1854" s="15" t="str">
        <f>VLOOKUP(A1854,'Hospitalisation Details'!A$1:H4197,8,0)</f>
        <v>tier - 3</v>
      </c>
      <c r="P1854" t="str">
        <f>VLOOKUP(A1854,'Hospitalisation Details'!A$1:I4197,9,0)</f>
        <v>R1020</v>
      </c>
      <c r="Q1854" s="15">
        <f>VLOOKUP(A1854,'Hospitalisation Details'!A$1:M4197,13,0)</f>
        <v>30</v>
      </c>
    </row>
    <row r="1855" spans="1:17" ht="15" x14ac:dyDescent="0.25">
      <c r="A1855" s="1" t="s">
        <v>514</v>
      </c>
      <c r="B1855" t="str">
        <f>VLOOKUP(A1855,'Customer Names'!A$1:D4190,4,0)</f>
        <v>Hetherington</v>
      </c>
      <c r="C1855">
        <f>VLOOKUP(A1855,'Medical Examinations'!A$1:B4190,2,0)</f>
        <v>27.72</v>
      </c>
      <c r="D1855">
        <f>VLOOKUP(A1855,'Medical Examinations'!A$1:C4191,3,0)</f>
        <v>5.03</v>
      </c>
      <c r="E1855" s="15" t="str">
        <f>VLOOKUP(A1855,'Medical Examinations'!A$1:D4190,4,0)</f>
        <v>Yes</v>
      </c>
      <c r="F1855" s="15" t="str">
        <f>VLOOKUP(A1855,'Medical Examinations'!A$1:E4190,5,0)</f>
        <v>NO</v>
      </c>
      <c r="G1855" s="15" t="str">
        <f>VLOOKUP(A1855,'Medical Examinations'!A$1:F4190,6,0)</f>
        <v>NO</v>
      </c>
      <c r="H1855" s="15">
        <f>VLOOKUP(A1855,'Medical Examinations'!A$1:G4190,7,0)</f>
        <v>1</v>
      </c>
      <c r="I1855" t="str">
        <f>VLOOKUP(A1855,'Medical Examinations'!A$1:H4189,8,0)</f>
        <v>NO</v>
      </c>
      <c r="J1855" t="str">
        <f>VLOOKUP(A1855,'Medical Examinations'!A$1:J4190,10,0)</f>
        <v>Obesity</v>
      </c>
      <c r="K1855" t="str">
        <f>VLOOKUP(A1855,'Medical Examinations'!A$1:K4189,11,0)</f>
        <v>Normal</v>
      </c>
      <c r="L1855" t="str">
        <f>VLOOKUP(A1855,'Hospitalisation Details'!A$1:L4197,12,0)</f>
        <v>16-Sep-1988</v>
      </c>
      <c r="M1855">
        <f>VLOOKUP(A1855,'Hospitalisation Details'!A$1:F4198,6,0)</f>
        <v>4415.16</v>
      </c>
      <c r="N1855" s="15" t="str">
        <f>VLOOKUP(A1855,'Hospitalisation Details'!A$1:G4197,7,0)</f>
        <v>tier - 2</v>
      </c>
      <c r="O1855" s="15" t="str">
        <f>VLOOKUP(A1855,'Hospitalisation Details'!A$1:H4198,8,0)</f>
        <v>tier - 1</v>
      </c>
      <c r="P1855" t="str">
        <f>VLOOKUP(A1855,'Hospitalisation Details'!A$1:I4198,9,0)</f>
        <v>R1013</v>
      </c>
      <c r="Q1855" s="15">
        <f>VLOOKUP(A1855,'Hospitalisation Details'!A$1:M4198,13,0)</f>
        <v>34</v>
      </c>
    </row>
    <row r="1856" spans="1:17" ht="15" x14ac:dyDescent="0.25">
      <c r="A1856" s="1" t="s">
        <v>513</v>
      </c>
      <c r="B1856" t="str">
        <f>VLOOKUP(A1856,'Customer Names'!A$1:D4191,4,0)</f>
        <v>Thompson</v>
      </c>
      <c r="C1856">
        <f>VLOOKUP(A1856,'Medical Examinations'!A$1:B4191,2,0)</f>
        <v>31.5</v>
      </c>
      <c r="D1856">
        <f>VLOOKUP(A1856,'Medical Examinations'!A$1:C4192,3,0)</f>
        <v>9.6199999999999992</v>
      </c>
      <c r="E1856" s="15" t="str">
        <f>VLOOKUP(A1856,'Medical Examinations'!A$1:D4191,4,0)</f>
        <v>Yes</v>
      </c>
      <c r="F1856" s="15" t="str">
        <f>VLOOKUP(A1856,'Medical Examinations'!A$1:E4191,5,0)</f>
        <v>NO</v>
      </c>
      <c r="G1856" s="15" t="str">
        <f>VLOOKUP(A1856,'Medical Examinations'!A$1:F4191,6,0)</f>
        <v>NO</v>
      </c>
      <c r="H1856" s="15">
        <f>VLOOKUP(A1856,'Medical Examinations'!A$1:G4191,7,0)</f>
        <v>1</v>
      </c>
      <c r="I1856" t="str">
        <f>VLOOKUP(A1856,'Medical Examinations'!A$1:H4190,8,0)</f>
        <v>NO</v>
      </c>
      <c r="J1856" t="str">
        <f>VLOOKUP(A1856,'Medical Examinations'!A$1:J4191,10,0)</f>
        <v>Over Weight</v>
      </c>
      <c r="K1856" t="str">
        <f>VLOOKUP(A1856,'Medical Examinations'!A$1:K4190,11,0)</f>
        <v>Diabetes</v>
      </c>
      <c r="L1856" t="str">
        <f>VLOOKUP(A1856,'Hospitalisation Details'!A$1:L4198,12,0)</f>
        <v>13-Jul-1986</v>
      </c>
      <c r="M1856">
        <f>VLOOKUP(A1856,'Hospitalisation Details'!A$1:F4199,6,0)</f>
        <v>4402.2299999999996</v>
      </c>
      <c r="N1856" s="15" t="str">
        <f>VLOOKUP(A1856,'Hospitalisation Details'!A$1:G4198,7,0)</f>
        <v>tier - 2</v>
      </c>
      <c r="O1856" s="15" t="str">
        <f>VLOOKUP(A1856,'Hospitalisation Details'!A$1:H4199,8,0)</f>
        <v>tier - 2</v>
      </c>
      <c r="P1856" t="str">
        <f>VLOOKUP(A1856,'Hospitalisation Details'!A$1:I4199,9,0)</f>
        <v>R1011</v>
      </c>
      <c r="Q1856" s="15">
        <f>VLOOKUP(A1856,'Hospitalisation Details'!A$1:M4199,13,0)</f>
        <v>36</v>
      </c>
    </row>
    <row r="1857" spans="1:17" ht="15" x14ac:dyDescent="0.25">
      <c r="A1857" s="1" t="s">
        <v>512</v>
      </c>
      <c r="B1857" t="str">
        <f>VLOOKUP(A1857,'Customer Names'!A$1:D4192,4,0)</f>
        <v>Battoo</v>
      </c>
      <c r="C1857">
        <f>VLOOKUP(A1857,'Medical Examinations'!A$1:B4192,2,0)</f>
        <v>29.7</v>
      </c>
      <c r="D1857">
        <f>VLOOKUP(A1857,'Medical Examinations'!A$1:C4193,3,0)</f>
        <v>6.77</v>
      </c>
      <c r="E1857" s="15" t="str">
        <f>VLOOKUP(A1857,'Medical Examinations'!A$1:D4192,4,0)</f>
        <v>Yes</v>
      </c>
      <c r="F1857" s="15" t="str">
        <f>VLOOKUP(A1857,'Medical Examinations'!A$1:E4192,5,0)</f>
        <v>NO</v>
      </c>
      <c r="G1857" s="15" t="str">
        <f>VLOOKUP(A1857,'Medical Examinations'!A$1:F4192,6,0)</f>
        <v>NO</v>
      </c>
      <c r="H1857" s="15">
        <f>VLOOKUP(A1857,'Medical Examinations'!A$1:G4192,7,0)</f>
        <v>1</v>
      </c>
      <c r="I1857" t="str">
        <f>VLOOKUP(A1857,'Medical Examinations'!A$1:H4191,8,0)</f>
        <v>NO</v>
      </c>
      <c r="J1857" t="str">
        <f>VLOOKUP(A1857,'Medical Examinations'!A$1:J4192,10,0)</f>
        <v>NormalWeight</v>
      </c>
      <c r="K1857" t="str">
        <f>VLOOKUP(A1857,'Medical Examinations'!A$1:K4191,11,0)</f>
        <v>Diabetes</v>
      </c>
      <c r="L1857" t="str">
        <f>VLOOKUP(A1857,'Hospitalisation Details'!A$1:L4199,12,0)</f>
        <v>11-Aug-1986</v>
      </c>
      <c r="M1857">
        <f>VLOOKUP(A1857,'Hospitalisation Details'!A$1:F4200,6,0)</f>
        <v>4399.7299999999996</v>
      </c>
      <c r="N1857" s="15" t="str">
        <f>VLOOKUP(A1857,'Hospitalisation Details'!A$1:G4199,7,0)</f>
        <v>tier - 3</v>
      </c>
      <c r="O1857" s="15" t="str">
        <f>VLOOKUP(A1857,'Hospitalisation Details'!A$1:H4200,8,0)</f>
        <v>tier - 2</v>
      </c>
      <c r="P1857" t="str">
        <f>VLOOKUP(A1857,'Hospitalisation Details'!A$1:I4200,9,0)</f>
        <v>R1013</v>
      </c>
      <c r="Q1857" s="15">
        <f>VLOOKUP(A1857,'Hospitalisation Details'!A$1:M4200,13,0)</f>
        <v>36</v>
      </c>
    </row>
    <row r="1858" spans="1:17" ht="15" x14ac:dyDescent="0.25">
      <c r="A1858" s="1" t="s">
        <v>511</v>
      </c>
      <c r="B1858" t="str">
        <f>VLOOKUP(A1858,'Customer Names'!A$1:D4193,4,0)</f>
        <v>Barker</v>
      </c>
      <c r="C1858">
        <f>VLOOKUP(A1858,'Medical Examinations'!A$1:B4193,2,0)</f>
        <v>21.26</v>
      </c>
      <c r="D1858">
        <f>VLOOKUP(A1858,'Medical Examinations'!A$1:C4194,3,0)</f>
        <v>5.36</v>
      </c>
      <c r="E1858" s="15" t="str">
        <f>VLOOKUP(A1858,'Medical Examinations'!A$1:D4193,4,0)</f>
        <v>Yes</v>
      </c>
      <c r="F1858" s="15" t="str">
        <f>VLOOKUP(A1858,'Medical Examinations'!A$1:E4193,5,0)</f>
        <v>NO</v>
      </c>
      <c r="G1858" s="15" t="str">
        <f>VLOOKUP(A1858,'Medical Examinations'!A$1:F4193,6,0)</f>
        <v>NO</v>
      </c>
      <c r="H1858" s="15">
        <f>VLOOKUP(A1858,'Medical Examinations'!A$1:G4193,7,0)</f>
        <v>1</v>
      </c>
      <c r="I1858" t="str">
        <f>VLOOKUP(A1858,'Medical Examinations'!A$1:H4192,8,0)</f>
        <v>NO</v>
      </c>
      <c r="J1858" t="str">
        <f>VLOOKUP(A1858,'Medical Examinations'!A$1:J4193,10,0)</f>
        <v>UnderWeight</v>
      </c>
      <c r="K1858" t="str">
        <f>VLOOKUP(A1858,'Medical Examinations'!A$1:K4192,11,0)</f>
        <v>Normal</v>
      </c>
      <c r="L1858" t="str">
        <f>VLOOKUP(A1858,'Hospitalisation Details'!A$1:L4200,12,0)</f>
        <v>18-Jul-1988</v>
      </c>
      <c r="M1858">
        <f>VLOOKUP(A1858,'Hospitalisation Details'!A$1:F4201,6,0)</f>
        <v>4397.3100000000004</v>
      </c>
      <c r="N1858" s="15" t="str">
        <f>VLOOKUP(A1858,'Hospitalisation Details'!A$1:G4200,7,0)</f>
        <v>tier - 2</v>
      </c>
      <c r="O1858" s="15" t="str">
        <f>VLOOKUP(A1858,'Hospitalisation Details'!A$1:H4201,8,0)</f>
        <v>tier - 2</v>
      </c>
      <c r="P1858" t="str">
        <f>VLOOKUP(A1858,'Hospitalisation Details'!A$1:I4201,9,0)</f>
        <v>R1013</v>
      </c>
      <c r="Q1858" s="15">
        <f>VLOOKUP(A1858,'Hospitalisation Details'!A$1:M4201,13,0)</f>
        <v>34</v>
      </c>
    </row>
    <row r="1859" spans="1:17" ht="15" x14ac:dyDescent="0.25">
      <c r="A1859" s="1" t="s">
        <v>510</v>
      </c>
      <c r="B1859" t="str">
        <f>VLOOKUP(A1859,'Customer Names'!A$1:D4194,4,0)</f>
        <v>Saarnilehto</v>
      </c>
      <c r="C1859">
        <f>VLOOKUP(A1859,'Medical Examinations'!A$1:B4194,2,0)</f>
        <v>17.09</v>
      </c>
      <c r="D1859">
        <f>VLOOKUP(A1859,'Medical Examinations'!A$1:C4195,3,0)</f>
        <v>5.69</v>
      </c>
      <c r="E1859" s="15" t="str">
        <f>VLOOKUP(A1859,'Medical Examinations'!A$1:D4194,4,0)</f>
        <v>NO</v>
      </c>
      <c r="F1859" s="15" t="str">
        <f>VLOOKUP(A1859,'Medical Examinations'!A$1:E4194,5,0)</f>
        <v>NO</v>
      </c>
      <c r="G1859" s="15" t="str">
        <f>VLOOKUP(A1859,'Medical Examinations'!A$1:F4194,6,0)</f>
        <v>NO</v>
      </c>
      <c r="H1859" s="15">
        <f>VLOOKUP(A1859,'Medical Examinations'!A$1:G4194,7,0)</f>
        <v>0</v>
      </c>
      <c r="I1859" t="str">
        <f>VLOOKUP(A1859,'Medical Examinations'!A$1:H4193,8,0)</f>
        <v>NO</v>
      </c>
      <c r="J1859" t="str">
        <f>VLOOKUP(A1859,'Medical Examinations'!A$1:J4194,10,0)</f>
        <v>NormalWeight</v>
      </c>
      <c r="K1859" t="str">
        <f>VLOOKUP(A1859,'Medical Examinations'!A$1:K4193,11,0)</f>
        <v>Normal</v>
      </c>
      <c r="L1859" t="str">
        <f>VLOOKUP(A1859,'Hospitalisation Details'!A$1:L4201,12,0)</f>
        <v>29-Jun-1982</v>
      </c>
      <c r="M1859">
        <f>VLOOKUP(A1859,'Hospitalisation Details'!A$1:F4202,6,0)</f>
        <v>4392.7</v>
      </c>
      <c r="N1859" s="15" t="str">
        <f>VLOOKUP(A1859,'Hospitalisation Details'!A$1:G4201,7,0)</f>
        <v>tier - 2</v>
      </c>
      <c r="O1859" s="15" t="str">
        <f>VLOOKUP(A1859,'Hospitalisation Details'!A$1:H4202,8,0)</f>
        <v>tier - 2</v>
      </c>
      <c r="P1859" t="str">
        <f>VLOOKUP(A1859,'Hospitalisation Details'!A$1:I4202,9,0)</f>
        <v>R1013</v>
      </c>
      <c r="Q1859" s="15">
        <f>VLOOKUP(A1859,'Hospitalisation Details'!A$1:M4202,13,0)</f>
        <v>40</v>
      </c>
    </row>
    <row r="1860" spans="1:17" ht="15" x14ac:dyDescent="0.25">
      <c r="A1860" s="1" t="s">
        <v>509</v>
      </c>
      <c r="B1860" t="str">
        <f>VLOOKUP(A1860,'Customer Names'!A$1:D4195,4,0)</f>
        <v>Morton</v>
      </c>
      <c r="C1860">
        <f>VLOOKUP(A1860,'Medical Examinations'!A$1:B4195,2,0)</f>
        <v>24.3</v>
      </c>
      <c r="D1860">
        <f>VLOOKUP(A1860,'Medical Examinations'!A$1:C4196,3,0)</f>
        <v>4.9000000000000004</v>
      </c>
      <c r="E1860" s="15" t="str">
        <f>VLOOKUP(A1860,'Medical Examinations'!A$1:D4195,4,0)</f>
        <v>Yes</v>
      </c>
      <c r="F1860" s="15" t="str">
        <f>VLOOKUP(A1860,'Medical Examinations'!A$1:E4195,5,0)</f>
        <v>NO</v>
      </c>
      <c r="G1860" s="15" t="str">
        <f>VLOOKUP(A1860,'Medical Examinations'!A$1:F4195,6,0)</f>
        <v>Yes</v>
      </c>
      <c r="H1860" s="15">
        <f>VLOOKUP(A1860,'Medical Examinations'!A$1:G4195,7,0)</f>
        <v>1</v>
      </c>
      <c r="I1860" t="str">
        <f>VLOOKUP(A1860,'Medical Examinations'!A$1:H4194,8,0)</f>
        <v>NO</v>
      </c>
      <c r="J1860" t="str">
        <f>VLOOKUP(A1860,'Medical Examinations'!A$1:J4195,10,0)</f>
        <v>Over Weight</v>
      </c>
      <c r="K1860" t="str">
        <f>VLOOKUP(A1860,'Medical Examinations'!A$1:K4194,11,0)</f>
        <v>Normal</v>
      </c>
      <c r="L1860" t="str">
        <f>VLOOKUP(A1860,'Hospitalisation Details'!A$1:L4202,12,0)</f>
        <v>29-Nov-1997</v>
      </c>
      <c r="M1860">
        <f>VLOOKUP(A1860,'Hospitalisation Details'!A$1:F4203,6,0)</f>
        <v>4391.6499999999996</v>
      </c>
      <c r="N1860" s="15" t="str">
        <f>VLOOKUP(A1860,'Hospitalisation Details'!A$1:G4202,7,0)</f>
        <v>tier - 2</v>
      </c>
      <c r="O1860" s="15" t="str">
        <f>VLOOKUP(A1860,'Hospitalisation Details'!A$1:H4203,8,0)</f>
        <v>tier - 2</v>
      </c>
      <c r="P1860" t="str">
        <f>VLOOKUP(A1860,'Hospitalisation Details'!A$1:I4203,9,0)</f>
        <v>R1011</v>
      </c>
      <c r="Q1860" s="15">
        <f>VLOOKUP(A1860,'Hospitalisation Details'!A$1:M4203,13,0)</f>
        <v>25</v>
      </c>
    </row>
    <row r="1861" spans="1:17" ht="15" x14ac:dyDescent="0.25">
      <c r="A1861" s="1" t="s">
        <v>508</v>
      </c>
      <c r="B1861" t="str">
        <f>VLOOKUP(A1861,'Customer Names'!A$1:D4196,4,0)</f>
        <v>Thomas</v>
      </c>
      <c r="C1861">
        <f>VLOOKUP(A1861,'Medical Examinations'!A$1:B4196,2,0)</f>
        <v>29.734999999999999</v>
      </c>
      <c r="D1861">
        <f>VLOOKUP(A1861,'Medical Examinations'!A$1:C4197,3,0)</f>
        <v>5.78</v>
      </c>
      <c r="E1861" s="15" t="str">
        <f>VLOOKUP(A1861,'Medical Examinations'!A$1:D4196,4,0)</f>
        <v>NO</v>
      </c>
      <c r="F1861" s="15" t="str">
        <f>VLOOKUP(A1861,'Medical Examinations'!A$1:E4196,5,0)</f>
        <v>NO</v>
      </c>
      <c r="G1861" s="15" t="str">
        <f>VLOOKUP(A1861,'Medical Examinations'!A$1:F4196,6,0)</f>
        <v>NO</v>
      </c>
      <c r="H1861" s="15">
        <f>VLOOKUP(A1861,'Medical Examinations'!A$1:G4196,7,0)</f>
        <v>0</v>
      </c>
      <c r="I1861" t="str">
        <f>VLOOKUP(A1861,'Medical Examinations'!A$1:H4195,8,0)</f>
        <v>NO</v>
      </c>
      <c r="J1861" t="str">
        <f>VLOOKUP(A1861,'Medical Examinations'!A$1:J4196,10,0)</f>
        <v>Over Weight</v>
      </c>
      <c r="K1861" t="str">
        <f>VLOOKUP(A1861,'Medical Examinations'!A$1:K4195,11,0)</f>
        <v>Pre-Diabetes</v>
      </c>
      <c r="L1861" t="str">
        <f>VLOOKUP(A1861,'Hospitalisation Details'!A$1:L4203,12,0)</f>
        <v>28-Aug-1990</v>
      </c>
      <c r="M1861">
        <f>VLOOKUP(A1861,'Hospitalisation Details'!A$1:F4204,6,0)</f>
        <v>4357.04</v>
      </c>
      <c r="N1861" s="15" t="str">
        <f>VLOOKUP(A1861,'Hospitalisation Details'!A$1:G4203,7,0)</f>
        <v>tier - 2</v>
      </c>
      <c r="O1861" s="15" t="str">
        <f>VLOOKUP(A1861,'Hospitalisation Details'!A$1:H4204,8,0)</f>
        <v>tier - 3</v>
      </c>
      <c r="P1861" t="str">
        <f>VLOOKUP(A1861,'Hospitalisation Details'!A$1:I4204,9,0)</f>
        <v>R1012</v>
      </c>
      <c r="Q1861" s="15">
        <f>VLOOKUP(A1861,'Hospitalisation Details'!A$1:M4204,13,0)</f>
        <v>32</v>
      </c>
    </row>
    <row r="1862" spans="1:17" ht="15" x14ac:dyDescent="0.25">
      <c r="A1862" s="1" t="s">
        <v>507</v>
      </c>
      <c r="B1862" t="str">
        <f>VLOOKUP(A1862,'Customer Names'!A$1:D4197,4,0)</f>
        <v>Hillman</v>
      </c>
      <c r="C1862">
        <f>VLOOKUP(A1862,'Medical Examinations'!A$1:B4197,2,0)</f>
        <v>29.26</v>
      </c>
      <c r="D1862">
        <f>VLOOKUP(A1862,'Medical Examinations'!A$1:C4198,3,0)</f>
        <v>4.7</v>
      </c>
      <c r="E1862" s="15" t="str">
        <f>VLOOKUP(A1862,'Medical Examinations'!A$1:D4197,4,0)</f>
        <v>NO</v>
      </c>
      <c r="F1862" s="15" t="str">
        <f>VLOOKUP(A1862,'Medical Examinations'!A$1:E4197,5,0)</f>
        <v>NO</v>
      </c>
      <c r="G1862" s="15" t="str">
        <f>VLOOKUP(A1862,'Medical Examinations'!A$1:F4197,6,0)</f>
        <v>NO</v>
      </c>
      <c r="H1862" s="15">
        <f>VLOOKUP(A1862,'Medical Examinations'!A$1:G4197,7,0)</f>
        <v>0</v>
      </c>
      <c r="I1862" t="str">
        <f>VLOOKUP(A1862,'Medical Examinations'!A$1:H4196,8,0)</f>
        <v>NO</v>
      </c>
      <c r="J1862" t="str">
        <f>VLOOKUP(A1862,'Medical Examinations'!A$1:J4197,10,0)</f>
        <v>Obesity</v>
      </c>
      <c r="K1862" t="str">
        <f>VLOOKUP(A1862,'Medical Examinations'!A$1:K4196,11,0)</f>
        <v>Normal</v>
      </c>
      <c r="L1862" t="str">
        <f>VLOOKUP(A1862,'Hospitalisation Details'!A$1:L4204,12,0)</f>
        <v>13-Sep-1991</v>
      </c>
      <c r="M1862">
        <f>VLOOKUP(A1862,'Hospitalisation Details'!A$1:F4205,6,0)</f>
        <v>4350.51</v>
      </c>
      <c r="N1862" s="15" t="str">
        <f>VLOOKUP(A1862,'Hospitalisation Details'!A$1:G4204,7,0)</f>
        <v>tier - 2</v>
      </c>
      <c r="O1862" s="15" t="str">
        <f>VLOOKUP(A1862,'Hospitalisation Details'!A$1:H4205,8,0)</f>
        <v>tier - 2</v>
      </c>
      <c r="P1862" t="str">
        <f>VLOOKUP(A1862,'Hospitalisation Details'!A$1:I4205,9,0)</f>
        <v>R1013</v>
      </c>
      <c r="Q1862" s="15">
        <f>VLOOKUP(A1862,'Hospitalisation Details'!A$1:M4205,13,0)</f>
        <v>31</v>
      </c>
    </row>
    <row r="1863" spans="1:17" ht="15" x14ac:dyDescent="0.25">
      <c r="A1863" s="1" t="s">
        <v>506</v>
      </c>
      <c r="B1863" t="str">
        <f>VLOOKUP(A1863,'Customer Names'!A$1:D4198,4,0)</f>
        <v>Edwards</v>
      </c>
      <c r="C1863">
        <f>VLOOKUP(A1863,'Medical Examinations'!A$1:B4198,2,0)</f>
        <v>33</v>
      </c>
      <c r="D1863">
        <f>VLOOKUP(A1863,'Medical Examinations'!A$1:C4199,3,0)</f>
        <v>6.28</v>
      </c>
      <c r="E1863" s="15" t="str">
        <f>VLOOKUP(A1863,'Medical Examinations'!A$1:D4198,4,0)</f>
        <v>NO</v>
      </c>
      <c r="F1863" s="15" t="str">
        <f>VLOOKUP(A1863,'Medical Examinations'!A$1:E4198,5,0)</f>
        <v>NO</v>
      </c>
      <c r="G1863" s="15" t="str">
        <f>VLOOKUP(A1863,'Medical Examinations'!A$1:F4198,6,0)</f>
        <v>NO</v>
      </c>
      <c r="H1863" s="15">
        <f>VLOOKUP(A1863,'Medical Examinations'!A$1:G4198,7,0)</f>
        <v>0</v>
      </c>
      <c r="I1863" t="str">
        <f>VLOOKUP(A1863,'Medical Examinations'!A$1:H4197,8,0)</f>
        <v>NO</v>
      </c>
      <c r="J1863" t="str">
        <f>VLOOKUP(A1863,'Medical Examinations'!A$1:J4198,10,0)</f>
        <v>Obesity</v>
      </c>
      <c r="K1863" t="str">
        <f>VLOOKUP(A1863,'Medical Examinations'!A$1:K4197,11,0)</f>
        <v>Pre-Diabetes</v>
      </c>
      <c r="L1863" t="str">
        <f>VLOOKUP(A1863,'Hospitalisation Details'!A$1:L4205,12,0)</f>
        <v>1-Nov-1994</v>
      </c>
      <c r="M1863">
        <f>VLOOKUP(A1863,'Hospitalisation Details'!A$1:F4206,6,0)</f>
        <v>4349.46</v>
      </c>
      <c r="N1863" s="15" t="str">
        <f>VLOOKUP(A1863,'Hospitalisation Details'!A$1:G4205,7,0)</f>
        <v>tier - 2</v>
      </c>
      <c r="O1863" s="15" t="str">
        <f>VLOOKUP(A1863,'Hospitalisation Details'!A$1:H4206,8,0)</f>
        <v>tier - 2</v>
      </c>
      <c r="P1863" t="str">
        <f>VLOOKUP(A1863,'Hospitalisation Details'!A$1:I4206,9,0)</f>
        <v>R1013</v>
      </c>
      <c r="Q1863" s="15">
        <f>VLOOKUP(A1863,'Hospitalisation Details'!A$1:M4206,13,0)</f>
        <v>28</v>
      </c>
    </row>
    <row r="1864" spans="1:17" ht="15" x14ac:dyDescent="0.25">
      <c r="A1864" s="1" t="s">
        <v>505</v>
      </c>
      <c r="B1864" t="str">
        <f>VLOOKUP(A1864,'Customer Names'!A$1:D4199,4,0)</f>
        <v>Bartel</v>
      </c>
      <c r="C1864">
        <f>VLOOKUP(A1864,'Medical Examinations'!A$1:B4199,2,0)</f>
        <v>31.065000000000001</v>
      </c>
      <c r="D1864">
        <f>VLOOKUP(A1864,'Medical Examinations'!A$1:C4200,3,0)</f>
        <v>4.2300000000000004</v>
      </c>
      <c r="E1864" s="15" t="str">
        <f>VLOOKUP(A1864,'Medical Examinations'!A$1:D4199,4,0)</f>
        <v>NO</v>
      </c>
      <c r="F1864" s="15" t="str">
        <f>VLOOKUP(A1864,'Medical Examinations'!A$1:E4199,5,0)</f>
        <v>NO</v>
      </c>
      <c r="G1864" s="15" t="str">
        <f>VLOOKUP(A1864,'Medical Examinations'!A$1:F4199,6,0)</f>
        <v>NO</v>
      </c>
      <c r="H1864" s="15">
        <f>VLOOKUP(A1864,'Medical Examinations'!A$1:G4199,7,0)</f>
        <v>0</v>
      </c>
      <c r="I1864" t="str">
        <f>VLOOKUP(A1864,'Medical Examinations'!A$1:H4198,8,0)</f>
        <v>NO</v>
      </c>
      <c r="J1864" t="str">
        <f>VLOOKUP(A1864,'Medical Examinations'!A$1:J4199,10,0)</f>
        <v>Over Weight</v>
      </c>
      <c r="K1864" t="str">
        <f>VLOOKUP(A1864,'Medical Examinations'!A$1:K4198,11,0)</f>
        <v>Normal</v>
      </c>
      <c r="L1864" t="str">
        <f>VLOOKUP(A1864,'Hospitalisation Details'!A$1:L4206,12,0)</f>
        <v>1-Jun-1991</v>
      </c>
      <c r="M1864">
        <f>VLOOKUP(A1864,'Hospitalisation Details'!A$1:F4207,6,0)</f>
        <v>4347.0200000000004</v>
      </c>
      <c r="N1864" s="15" t="str">
        <f>VLOOKUP(A1864,'Hospitalisation Details'!A$1:G4206,7,0)</f>
        <v>tier - 2</v>
      </c>
      <c r="O1864" s="15" t="str">
        <f>VLOOKUP(A1864,'Hospitalisation Details'!A$1:H4207,8,0)</f>
        <v>tier - 1</v>
      </c>
      <c r="P1864" t="str">
        <f>VLOOKUP(A1864,'Hospitalisation Details'!A$1:I4207,9,0)</f>
        <v>R1024</v>
      </c>
      <c r="Q1864" s="15">
        <f>VLOOKUP(A1864,'Hospitalisation Details'!A$1:M4207,13,0)</f>
        <v>32</v>
      </c>
    </row>
    <row r="1865" spans="1:17" ht="15" x14ac:dyDescent="0.25">
      <c r="A1865" s="1" t="s">
        <v>504</v>
      </c>
      <c r="B1865" t="str">
        <f>VLOOKUP(A1865,'Customer Names'!A$1:D4200,4,0)</f>
        <v>Potekhina</v>
      </c>
      <c r="C1865">
        <f>VLOOKUP(A1865,'Medical Examinations'!A$1:B4200,2,0)</f>
        <v>26.51</v>
      </c>
      <c r="D1865">
        <f>VLOOKUP(A1865,'Medical Examinations'!A$1:C4201,3,0)</f>
        <v>6.17</v>
      </c>
      <c r="E1865" s="15" t="str">
        <f>VLOOKUP(A1865,'Medical Examinations'!A$1:D4200,4,0)</f>
        <v>NO</v>
      </c>
      <c r="F1865" s="15" t="str">
        <f>VLOOKUP(A1865,'Medical Examinations'!A$1:E4200,5,0)</f>
        <v>NO</v>
      </c>
      <c r="G1865" s="15" t="str">
        <f>VLOOKUP(A1865,'Medical Examinations'!A$1:F4200,6,0)</f>
        <v>NO</v>
      </c>
      <c r="H1865" s="15">
        <f>VLOOKUP(A1865,'Medical Examinations'!A$1:G4200,7,0)</f>
        <v>0</v>
      </c>
      <c r="I1865" t="str">
        <f>VLOOKUP(A1865,'Medical Examinations'!A$1:H4199,8,0)</f>
        <v>NO</v>
      </c>
      <c r="J1865" t="str">
        <f>VLOOKUP(A1865,'Medical Examinations'!A$1:J4200,10,0)</f>
        <v>Over Weight</v>
      </c>
      <c r="K1865" t="str">
        <f>VLOOKUP(A1865,'Medical Examinations'!A$1:K4199,11,0)</f>
        <v>Pre-Diabetes</v>
      </c>
      <c r="L1865" t="str">
        <f>VLOOKUP(A1865,'Hospitalisation Details'!A$1:L4207,12,0)</f>
        <v>26-Oct-1994</v>
      </c>
      <c r="M1865">
        <f>VLOOKUP(A1865,'Hospitalisation Details'!A$1:F4208,6,0)</f>
        <v>4340.4399999999996</v>
      </c>
      <c r="N1865" s="15" t="str">
        <f>VLOOKUP(A1865,'Hospitalisation Details'!A$1:G4207,7,0)</f>
        <v>tier - 2</v>
      </c>
      <c r="O1865" s="15" t="str">
        <f>VLOOKUP(A1865,'Hospitalisation Details'!A$1:H4208,8,0)</f>
        <v>tier - 1</v>
      </c>
      <c r="P1865" t="str">
        <f>VLOOKUP(A1865,'Hospitalisation Details'!A$1:I4208,9,0)</f>
        <v>R1013</v>
      </c>
      <c r="Q1865" s="15">
        <f>VLOOKUP(A1865,'Hospitalisation Details'!A$1:M4208,13,0)</f>
        <v>28</v>
      </c>
    </row>
    <row r="1866" spans="1:17" ht="15" x14ac:dyDescent="0.25">
      <c r="A1866" s="1" t="s">
        <v>503</v>
      </c>
      <c r="B1866" t="str">
        <f>VLOOKUP(A1866,'Customer Names'!A$1:D4201,4,0)</f>
        <v>Kelly</v>
      </c>
      <c r="C1866">
        <f>VLOOKUP(A1866,'Medical Examinations'!A$1:B4201,2,0)</f>
        <v>28.88</v>
      </c>
      <c r="D1866">
        <f>VLOOKUP(A1866,'Medical Examinations'!A$1:C4202,3,0)</f>
        <v>4.96</v>
      </c>
      <c r="E1866" s="15" t="str">
        <f>VLOOKUP(A1866,'Medical Examinations'!A$1:D4201,4,0)</f>
        <v>NO</v>
      </c>
      <c r="F1866" s="15" t="str">
        <f>VLOOKUP(A1866,'Medical Examinations'!A$1:E4201,5,0)</f>
        <v>NO</v>
      </c>
      <c r="G1866" s="15" t="str">
        <f>VLOOKUP(A1866,'Medical Examinations'!A$1:F4201,6,0)</f>
        <v>NO</v>
      </c>
      <c r="H1866" s="15">
        <f>VLOOKUP(A1866,'Medical Examinations'!A$1:G4201,7,0)</f>
        <v>0</v>
      </c>
      <c r="I1866" t="str">
        <f>VLOOKUP(A1866,'Medical Examinations'!A$1:H4200,8,0)</f>
        <v>NO</v>
      </c>
      <c r="J1866" t="str">
        <f>VLOOKUP(A1866,'Medical Examinations'!A$1:J4201,10,0)</f>
        <v>Obesity</v>
      </c>
      <c r="K1866" t="str">
        <f>VLOOKUP(A1866,'Medical Examinations'!A$1:K4200,11,0)</f>
        <v>Normal</v>
      </c>
      <c r="L1866" t="str">
        <f>VLOOKUP(A1866,'Hospitalisation Details'!A$1:L4208,12,0)</f>
        <v>2-Nov-1994</v>
      </c>
      <c r="M1866">
        <f>VLOOKUP(A1866,'Hospitalisation Details'!A$1:F4209,6,0)</f>
        <v>4337.74</v>
      </c>
      <c r="N1866" s="15" t="str">
        <f>VLOOKUP(A1866,'Hospitalisation Details'!A$1:G4208,7,0)</f>
        <v>tier - 2</v>
      </c>
      <c r="O1866" s="15" t="str">
        <f>VLOOKUP(A1866,'Hospitalisation Details'!A$1:H4209,8,0)</f>
        <v>tier - 1</v>
      </c>
      <c r="P1866" t="str">
        <f>VLOOKUP(A1866,'Hospitalisation Details'!A$1:I4209,9,0)</f>
        <v>R1024</v>
      </c>
      <c r="Q1866" s="15">
        <f>VLOOKUP(A1866,'Hospitalisation Details'!A$1:M4209,13,0)</f>
        <v>28</v>
      </c>
    </row>
    <row r="1867" spans="1:17" ht="15" x14ac:dyDescent="0.25">
      <c r="A1867" s="1" t="s">
        <v>502</v>
      </c>
      <c r="B1867" t="str">
        <f>VLOOKUP(A1867,'Customer Names'!A$1:D4202,4,0)</f>
        <v>Lapp</v>
      </c>
      <c r="C1867">
        <f>VLOOKUP(A1867,'Medical Examinations'!A$1:B4202,2,0)</f>
        <v>35.814999999999998</v>
      </c>
      <c r="D1867">
        <f>VLOOKUP(A1867,'Medical Examinations'!A$1:C4203,3,0)</f>
        <v>5.1100000000000003</v>
      </c>
      <c r="E1867" s="15" t="str">
        <f>VLOOKUP(A1867,'Medical Examinations'!A$1:D4202,4,0)</f>
        <v>Yes</v>
      </c>
      <c r="F1867" s="15" t="str">
        <f>VLOOKUP(A1867,'Medical Examinations'!A$1:E4202,5,0)</f>
        <v>NO</v>
      </c>
      <c r="G1867" s="15" t="str">
        <f>VLOOKUP(A1867,'Medical Examinations'!A$1:F4202,6,0)</f>
        <v>NO</v>
      </c>
      <c r="H1867" s="15">
        <f>VLOOKUP(A1867,'Medical Examinations'!A$1:G4202,7,0)</f>
        <v>1</v>
      </c>
      <c r="I1867" t="str">
        <f>VLOOKUP(A1867,'Medical Examinations'!A$1:H4201,8,0)</f>
        <v>NO</v>
      </c>
      <c r="J1867" t="str">
        <f>VLOOKUP(A1867,'Medical Examinations'!A$1:J4202,10,0)</f>
        <v>NormalWeight</v>
      </c>
      <c r="K1867" t="str">
        <f>VLOOKUP(A1867,'Medical Examinations'!A$1:K4201,11,0)</f>
        <v>Normal</v>
      </c>
      <c r="L1867" t="str">
        <f>VLOOKUP(A1867,'Hospitalisation Details'!A$1:L4209,12,0)</f>
        <v>19-Dec-1988</v>
      </c>
      <c r="M1867">
        <f>VLOOKUP(A1867,'Hospitalisation Details'!A$1:F4210,6,0)</f>
        <v>4320.41</v>
      </c>
      <c r="N1867" s="15" t="str">
        <f>VLOOKUP(A1867,'Hospitalisation Details'!A$1:G4209,7,0)</f>
        <v>tier - 2</v>
      </c>
      <c r="O1867" s="15" t="str">
        <f>VLOOKUP(A1867,'Hospitalisation Details'!A$1:H4210,8,0)</f>
        <v>tier - 1</v>
      </c>
      <c r="P1867" t="str">
        <f>VLOOKUP(A1867,'Hospitalisation Details'!A$1:I4210,9,0)</f>
        <v>R1012</v>
      </c>
      <c r="Q1867" s="15">
        <f>VLOOKUP(A1867,'Hospitalisation Details'!A$1:M4210,13,0)</f>
        <v>34</v>
      </c>
    </row>
    <row r="1868" spans="1:17" ht="15" x14ac:dyDescent="0.25">
      <c r="A1868" s="1" t="s">
        <v>501</v>
      </c>
      <c r="B1868" t="str">
        <f>VLOOKUP(A1868,'Customer Names'!A$1:D4203,4,0)</f>
        <v>Burke</v>
      </c>
      <c r="C1868">
        <f>VLOOKUP(A1868,'Medical Examinations'!A$1:B4203,2,0)</f>
        <v>21.28</v>
      </c>
      <c r="D1868">
        <f>VLOOKUP(A1868,'Medical Examinations'!A$1:C4204,3,0)</f>
        <v>4.05</v>
      </c>
      <c r="E1868" s="15" t="str">
        <f>VLOOKUP(A1868,'Medical Examinations'!A$1:D4203,4,0)</f>
        <v>NO</v>
      </c>
      <c r="F1868" s="15" t="str">
        <f>VLOOKUP(A1868,'Medical Examinations'!A$1:E4203,5,0)</f>
        <v>Yes</v>
      </c>
      <c r="G1868" s="15" t="str">
        <f>VLOOKUP(A1868,'Medical Examinations'!A$1:F4203,6,0)</f>
        <v>NO</v>
      </c>
      <c r="H1868" s="15">
        <f>VLOOKUP(A1868,'Medical Examinations'!A$1:G4203,7,0)</f>
        <v>1</v>
      </c>
      <c r="I1868" t="str">
        <f>VLOOKUP(A1868,'Medical Examinations'!A$1:H4202,8,0)</f>
        <v>NO</v>
      </c>
      <c r="J1868" t="str">
        <f>VLOOKUP(A1868,'Medical Examinations'!A$1:J4203,10,0)</f>
        <v>Obesity</v>
      </c>
      <c r="K1868" t="str">
        <f>VLOOKUP(A1868,'Medical Examinations'!A$1:K4202,11,0)</f>
        <v>Normal</v>
      </c>
      <c r="L1868" t="str">
        <f>VLOOKUP(A1868,'Hospitalisation Details'!A$1:L4210,12,0)</f>
        <v>25-Nov-2000</v>
      </c>
      <c r="M1868">
        <f>VLOOKUP(A1868,'Hospitalisation Details'!A$1:F4211,6,0)</f>
        <v>4296.2700000000004</v>
      </c>
      <c r="N1868" s="15" t="str">
        <f>VLOOKUP(A1868,'Hospitalisation Details'!A$1:G4210,7,0)</f>
        <v>tier - 2</v>
      </c>
      <c r="O1868" s="15" t="str">
        <f>VLOOKUP(A1868,'Hospitalisation Details'!A$1:H4211,8,0)</f>
        <v>tier - 3</v>
      </c>
      <c r="P1868" t="str">
        <f>VLOOKUP(A1868,'Hospitalisation Details'!A$1:I4211,9,0)</f>
        <v>R1012</v>
      </c>
      <c r="Q1868" s="15">
        <f>VLOOKUP(A1868,'Hospitalisation Details'!A$1:M4211,13,0)</f>
        <v>22</v>
      </c>
    </row>
    <row r="1869" spans="1:17" ht="15" x14ac:dyDescent="0.25">
      <c r="A1869" s="1" t="s">
        <v>500</v>
      </c>
      <c r="B1869" t="str">
        <f>VLOOKUP(A1869,'Customer Names'!A$1:D4204,4,0)</f>
        <v>Barry</v>
      </c>
      <c r="C1869">
        <f>VLOOKUP(A1869,'Medical Examinations'!A$1:B4204,2,0)</f>
        <v>33.81</v>
      </c>
      <c r="D1869">
        <f>VLOOKUP(A1869,'Medical Examinations'!A$1:C4205,3,0)</f>
        <v>6.49</v>
      </c>
      <c r="E1869" s="15" t="str">
        <f>VLOOKUP(A1869,'Medical Examinations'!A$1:D4204,4,0)</f>
        <v>NO</v>
      </c>
      <c r="F1869" s="15" t="str">
        <f>VLOOKUP(A1869,'Medical Examinations'!A$1:E4204,5,0)</f>
        <v>NO</v>
      </c>
      <c r="G1869" s="15" t="str">
        <f>VLOOKUP(A1869,'Medical Examinations'!A$1:F4204,6,0)</f>
        <v>Yes</v>
      </c>
      <c r="H1869" s="15">
        <f>VLOOKUP(A1869,'Medical Examinations'!A$1:G4204,7,0)</f>
        <v>1</v>
      </c>
      <c r="I1869" t="str">
        <f>VLOOKUP(A1869,'Medical Examinations'!A$1:H4203,8,0)</f>
        <v>NO</v>
      </c>
      <c r="J1869" t="str">
        <f>VLOOKUP(A1869,'Medical Examinations'!A$1:J4204,10,0)</f>
        <v>Obesity</v>
      </c>
      <c r="K1869" t="str">
        <f>VLOOKUP(A1869,'Medical Examinations'!A$1:K4203,11,0)</f>
        <v>Pre-Diabetes</v>
      </c>
      <c r="L1869" t="str">
        <f>VLOOKUP(A1869,'Hospitalisation Details'!A$1:L4211,12,0)</f>
        <v>8-Jun-2003</v>
      </c>
      <c r="M1869">
        <f>VLOOKUP(A1869,'Hospitalisation Details'!A$1:F4212,6,0)</f>
        <v>4278.55</v>
      </c>
      <c r="N1869" s="15" t="str">
        <f>VLOOKUP(A1869,'Hospitalisation Details'!A$1:G4211,7,0)</f>
        <v>tier - 2</v>
      </c>
      <c r="O1869" s="15" t="str">
        <f>VLOOKUP(A1869,'Hospitalisation Details'!A$1:H4212,8,0)</f>
        <v>tier - 1</v>
      </c>
      <c r="P1869" t="str">
        <f>VLOOKUP(A1869,'Hospitalisation Details'!A$1:I4212,9,0)</f>
        <v>R1021</v>
      </c>
      <c r="Q1869" s="15">
        <f>VLOOKUP(A1869,'Hospitalisation Details'!A$1:M4212,13,0)</f>
        <v>20</v>
      </c>
    </row>
    <row r="1870" spans="1:17" ht="15" x14ac:dyDescent="0.25">
      <c r="A1870" s="1" t="s">
        <v>499</v>
      </c>
      <c r="B1870" t="str">
        <f>VLOOKUP(A1870,'Customer Names'!A$1:D4205,4,0)</f>
        <v>McCormick</v>
      </c>
      <c r="C1870">
        <f>VLOOKUP(A1870,'Medical Examinations'!A$1:B4205,2,0)</f>
        <v>44.22</v>
      </c>
      <c r="D1870">
        <f>VLOOKUP(A1870,'Medical Examinations'!A$1:C4206,3,0)</f>
        <v>4.1900000000000004</v>
      </c>
      <c r="E1870" s="15" t="str">
        <f>VLOOKUP(A1870,'Medical Examinations'!A$1:D4205,4,0)</f>
        <v>NO</v>
      </c>
      <c r="F1870" s="15" t="str">
        <f>VLOOKUP(A1870,'Medical Examinations'!A$1:E4205,5,0)</f>
        <v>NO</v>
      </c>
      <c r="G1870" s="15" t="str">
        <f>VLOOKUP(A1870,'Medical Examinations'!A$1:F4205,6,0)</f>
        <v>NO</v>
      </c>
      <c r="H1870" s="15">
        <f>VLOOKUP(A1870,'Medical Examinations'!A$1:G4205,7,0)</f>
        <v>1</v>
      </c>
      <c r="I1870" t="str">
        <f>VLOOKUP(A1870,'Medical Examinations'!A$1:H4204,8,0)</f>
        <v>NO</v>
      </c>
      <c r="J1870" t="str">
        <f>VLOOKUP(A1870,'Medical Examinations'!A$1:J4205,10,0)</f>
        <v>UnderWeight</v>
      </c>
      <c r="K1870" t="str">
        <f>VLOOKUP(A1870,'Medical Examinations'!A$1:K4204,11,0)</f>
        <v>Normal</v>
      </c>
      <c r="L1870" t="str">
        <f>VLOOKUP(A1870,'Hospitalisation Details'!A$1:L4212,12,0)</f>
        <v>18-Jun-1992</v>
      </c>
      <c r="M1870">
        <f>VLOOKUP(A1870,'Hospitalisation Details'!A$1:F4213,6,0)</f>
        <v>4266.17</v>
      </c>
      <c r="N1870" s="15" t="str">
        <f>VLOOKUP(A1870,'Hospitalisation Details'!A$1:G4212,7,0)</f>
        <v>tier - 3</v>
      </c>
      <c r="O1870" s="15" t="str">
        <f>VLOOKUP(A1870,'Hospitalisation Details'!A$1:H4213,8,0)</f>
        <v>tier - 2</v>
      </c>
      <c r="P1870" t="str">
        <f>VLOOKUP(A1870,'Hospitalisation Details'!A$1:I4213,9,0)</f>
        <v>R1013</v>
      </c>
      <c r="Q1870" s="15">
        <f>VLOOKUP(A1870,'Hospitalisation Details'!A$1:M4213,13,0)</f>
        <v>30</v>
      </c>
    </row>
    <row r="1871" spans="1:17" ht="15" x14ac:dyDescent="0.25">
      <c r="A1871" s="1" t="s">
        <v>498</v>
      </c>
      <c r="B1871" t="str">
        <f>VLOOKUP(A1871,'Customer Names'!A$1:D4206,4,0)</f>
        <v>McElroy</v>
      </c>
      <c r="C1871">
        <f>VLOOKUP(A1871,'Medical Examinations'!A$1:B4206,2,0)</f>
        <v>15.46</v>
      </c>
      <c r="D1871">
        <f>VLOOKUP(A1871,'Medical Examinations'!A$1:C4207,3,0)</f>
        <v>4.99</v>
      </c>
      <c r="E1871" s="15" t="str">
        <f>VLOOKUP(A1871,'Medical Examinations'!A$1:D4206,4,0)</f>
        <v>Yes</v>
      </c>
      <c r="F1871" s="15" t="str">
        <f>VLOOKUP(A1871,'Medical Examinations'!A$1:E4206,5,0)</f>
        <v>NO</v>
      </c>
      <c r="G1871" s="15" t="str">
        <f>VLOOKUP(A1871,'Medical Examinations'!A$1:F4206,6,0)</f>
        <v>Yes</v>
      </c>
      <c r="H1871" s="15">
        <f>VLOOKUP(A1871,'Medical Examinations'!A$1:G4206,7,0)</f>
        <v>1</v>
      </c>
      <c r="I1871" t="str">
        <f>VLOOKUP(A1871,'Medical Examinations'!A$1:H4205,8,0)</f>
        <v>NO</v>
      </c>
      <c r="J1871" t="str">
        <f>VLOOKUP(A1871,'Medical Examinations'!A$1:J4206,10,0)</f>
        <v>Obesity</v>
      </c>
      <c r="K1871" t="str">
        <f>VLOOKUP(A1871,'Medical Examinations'!A$1:K4205,11,0)</f>
        <v>Normal</v>
      </c>
      <c r="L1871" t="str">
        <f>VLOOKUP(A1871,'Hospitalisation Details'!A$1:L4213,12,0)</f>
        <v>20-Nov-1983</v>
      </c>
      <c r="M1871">
        <f>VLOOKUP(A1871,'Hospitalisation Details'!A$1:F4214,6,0)</f>
        <v>4265.01</v>
      </c>
      <c r="N1871" s="15" t="str">
        <f>VLOOKUP(A1871,'Hospitalisation Details'!A$1:G4213,7,0)</f>
        <v>tier - 2</v>
      </c>
      <c r="O1871" s="15" t="str">
        <f>VLOOKUP(A1871,'Hospitalisation Details'!A$1:H4214,8,0)</f>
        <v>tier - 1</v>
      </c>
      <c r="P1871" t="str">
        <f>VLOOKUP(A1871,'Hospitalisation Details'!A$1:I4214,9,0)</f>
        <v>R1012</v>
      </c>
      <c r="Q1871" s="15">
        <f>VLOOKUP(A1871,'Hospitalisation Details'!A$1:M4214,13,0)</f>
        <v>39</v>
      </c>
    </row>
    <row r="1872" spans="1:17" ht="15" x14ac:dyDescent="0.25">
      <c r="A1872" s="1" t="s">
        <v>497</v>
      </c>
      <c r="B1872" t="str">
        <f>VLOOKUP(A1872,'Customer Names'!A$1:D4207,4,0)</f>
        <v>Coffed</v>
      </c>
      <c r="C1872">
        <f>VLOOKUP(A1872,'Medical Examinations'!A$1:B4207,2,0)</f>
        <v>30.3</v>
      </c>
      <c r="D1872">
        <f>VLOOKUP(A1872,'Medical Examinations'!A$1:C4208,3,0)</f>
        <v>4.7699999999999996</v>
      </c>
      <c r="E1872" s="15" t="str">
        <f>VLOOKUP(A1872,'Medical Examinations'!A$1:D4207,4,0)</f>
        <v>Yes</v>
      </c>
      <c r="F1872" s="15" t="str">
        <f>VLOOKUP(A1872,'Medical Examinations'!A$1:E4207,5,0)</f>
        <v>NO</v>
      </c>
      <c r="G1872" s="15" t="str">
        <f>VLOOKUP(A1872,'Medical Examinations'!A$1:F4207,6,0)</f>
        <v>NO</v>
      </c>
      <c r="H1872" s="15">
        <f>VLOOKUP(A1872,'Medical Examinations'!A$1:G4207,7,0)</f>
        <v>1</v>
      </c>
      <c r="I1872" t="str">
        <f>VLOOKUP(A1872,'Medical Examinations'!A$1:H4206,8,0)</f>
        <v>NO</v>
      </c>
      <c r="J1872" t="str">
        <f>VLOOKUP(A1872,'Medical Examinations'!A$1:J4207,10,0)</f>
        <v>UnderWeight</v>
      </c>
      <c r="K1872" t="str">
        <f>VLOOKUP(A1872,'Medical Examinations'!A$1:K4206,11,0)</f>
        <v>Normal</v>
      </c>
      <c r="L1872" t="str">
        <f>VLOOKUP(A1872,'Hospitalisation Details'!A$1:L4214,12,0)</f>
        <v>14-Oct-1995</v>
      </c>
      <c r="M1872">
        <f>VLOOKUP(A1872,'Hospitalisation Details'!A$1:F4215,6,0)</f>
        <v>4260.74</v>
      </c>
      <c r="N1872" s="15" t="str">
        <f>VLOOKUP(A1872,'Hospitalisation Details'!A$1:G4214,7,0)</f>
        <v>tier - 3</v>
      </c>
      <c r="O1872" s="15" t="str">
        <f>VLOOKUP(A1872,'Hospitalisation Details'!A$1:H4215,8,0)</f>
        <v>tier - 2</v>
      </c>
      <c r="P1872" t="str">
        <f>VLOOKUP(A1872,'Hospitalisation Details'!A$1:I4215,9,0)</f>
        <v>R1011</v>
      </c>
      <c r="Q1872" s="15">
        <f>VLOOKUP(A1872,'Hospitalisation Details'!A$1:M4215,13,0)</f>
        <v>27</v>
      </c>
    </row>
    <row r="1873" spans="1:17" ht="15" x14ac:dyDescent="0.25">
      <c r="A1873" s="1" t="s">
        <v>496</v>
      </c>
      <c r="B1873" t="str">
        <f>VLOOKUP(A1873,'Customer Names'!A$1:D4208,4,0)</f>
        <v>Estes</v>
      </c>
      <c r="C1873">
        <f>VLOOKUP(A1873,'Medical Examinations'!A$1:B4208,2,0)</f>
        <v>16.670000000000002</v>
      </c>
      <c r="D1873">
        <f>VLOOKUP(A1873,'Medical Examinations'!A$1:C4209,3,0)</f>
        <v>5.46</v>
      </c>
      <c r="E1873" s="15" t="str">
        <f>VLOOKUP(A1873,'Medical Examinations'!A$1:D4208,4,0)</f>
        <v>NO</v>
      </c>
      <c r="F1873" s="15" t="str">
        <f>VLOOKUP(A1873,'Medical Examinations'!A$1:E4208,5,0)</f>
        <v>NO</v>
      </c>
      <c r="G1873" s="15" t="str">
        <f>VLOOKUP(A1873,'Medical Examinations'!A$1:F4208,6,0)</f>
        <v>NO</v>
      </c>
      <c r="H1873" s="15">
        <f>VLOOKUP(A1873,'Medical Examinations'!A$1:G4208,7,0)</f>
        <v>0</v>
      </c>
      <c r="I1873" t="str">
        <f>VLOOKUP(A1873,'Medical Examinations'!A$1:H4207,8,0)</f>
        <v>NO</v>
      </c>
      <c r="J1873" t="str">
        <f>VLOOKUP(A1873,'Medical Examinations'!A$1:J4208,10,0)</f>
        <v>Over Weight</v>
      </c>
      <c r="K1873" t="str">
        <f>VLOOKUP(A1873,'Medical Examinations'!A$1:K4207,11,0)</f>
        <v>Normal</v>
      </c>
      <c r="L1873" t="str">
        <f>VLOOKUP(A1873,'Hospitalisation Details'!A$1:L4215,12,0)</f>
        <v>16-Jun-1982</v>
      </c>
      <c r="M1873">
        <f>VLOOKUP(A1873,'Hospitalisation Details'!A$1:F4216,6,0)</f>
        <v>4250.24</v>
      </c>
      <c r="N1873" s="15" t="str">
        <f>VLOOKUP(A1873,'Hospitalisation Details'!A$1:G4215,7,0)</f>
        <v>tier - 2</v>
      </c>
      <c r="O1873" s="15" t="str">
        <f>VLOOKUP(A1873,'Hospitalisation Details'!A$1:H4216,8,0)</f>
        <v>tier - 3</v>
      </c>
      <c r="P1873" t="str">
        <f>VLOOKUP(A1873,'Hospitalisation Details'!A$1:I4216,9,0)</f>
        <v>R1013</v>
      </c>
      <c r="Q1873" s="15">
        <f>VLOOKUP(A1873,'Hospitalisation Details'!A$1:M4216,13,0)</f>
        <v>40</v>
      </c>
    </row>
    <row r="1874" spans="1:17" ht="15" x14ac:dyDescent="0.25">
      <c r="A1874" s="1" t="s">
        <v>495</v>
      </c>
      <c r="B1874" t="str">
        <f>VLOOKUP(A1874,'Customer Names'!A$1:D4209,4,0)</f>
        <v>Miles</v>
      </c>
      <c r="C1874">
        <f>VLOOKUP(A1874,'Medical Examinations'!A$1:B4209,2,0)</f>
        <v>28.594999999999999</v>
      </c>
      <c r="D1874">
        <f>VLOOKUP(A1874,'Medical Examinations'!A$1:C4210,3,0)</f>
        <v>5.43</v>
      </c>
      <c r="E1874" s="15" t="str">
        <f>VLOOKUP(A1874,'Medical Examinations'!A$1:D4209,4,0)</f>
        <v>NO</v>
      </c>
      <c r="F1874" s="15" t="str">
        <f>VLOOKUP(A1874,'Medical Examinations'!A$1:E4209,5,0)</f>
        <v>NO</v>
      </c>
      <c r="G1874" s="15" t="str">
        <f>VLOOKUP(A1874,'Medical Examinations'!A$1:F4209,6,0)</f>
        <v>NO</v>
      </c>
      <c r="H1874" s="15">
        <f>VLOOKUP(A1874,'Medical Examinations'!A$1:G4209,7,0)</f>
        <v>0</v>
      </c>
      <c r="I1874" t="str">
        <f>VLOOKUP(A1874,'Medical Examinations'!A$1:H4208,8,0)</f>
        <v>NO</v>
      </c>
      <c r="J1874" t="str">
        <f>VLOOKUP(A1874,'Medical Examinations'!A$1:J4209,10,0)</f>
        <v>Over Weight</v>
      </c>
      <c r="K1874" t="str">
        <f>VLOOKUP(A1874,'Medical Examinations'!A$1:K4208,11,0)</f>
        <v>Normal</v>
      </c>
      <c r="L1874" t="str">
        <f>VLOOKUP(A1874,'Hospitalisation Details'!A$1:L4216,12,0)</f>
        <v>1-Dec-1991</v>
      </c>
      <c r="M1874">
        <f>VLOOKUP(A1874,'Hospitalisation Details'!A$1:F4217,6,0)</f>
        <v>4243.59</v>
      </c>
      <c r="N1874" s="15" t="str">
        <f>VLOOKUP(A1874,'Hospitalisation Details'!A$1:G4216,7,0)</f>
        <v>tier - 3</v>
      </c>
      <c r="O1874" s="15" t="str">
        <f>VLOOKUP(A1874,'Hospitalisation Details'!A$1:H4217,8,0)</f>
        <v>tier - 1</v>
      </c>
      <c r="P1874" t="str">
        <f>VLOOKUP(A1874,'Hospitalisation Details'!A$1:I4217,9,0)</f>
        <v>R1012</v>
      </c>
      <c r="Q1874" s="15">
        <f>VLOOKUP(A1874,'Hospitalisation Details'!A$1:M4217,13,0)</f>
        <v>31</v>
      </c>
    </row>
    <row r="1875" spans="1:17" ht="15" x14ac:dyDescent="0.25">
      <c r="A1875" s="1" t="s">
        <v>494</v>
      </c>
      <c r="B1875" t="str">
        <f>VLOOKUP(A1875,'Customer Names'!A$1:D4210,4,0)</f>
        <v>Zamore</v>
      </c>
      <c r="C1875">
        <f>VLOOKUP(A1875,'Medical Examinations'!A$1:B4210,2,0)</f>
        <v>25.934999999999999</v>
      </c>
      <c r="D1875">
        <f>VLOOKUP(A1875,'Medical Examinations'!A$1:C4211,3,0)</f>
        <v>4.29</v>
      </c>
      <c r="E1875" s="15" t="str">
        <f>VLOOKUP(A1875,'Medical Examinations'!A$1:D4210,4,0)</f>
        <v>NO</v>
      </c>
      <c r="F1875" s="15" t="str">
        <f>VLOOKUP(A1875,'Medical Examinations'!A$1:E4210,5,0)</f>
        <v>NO</v>
      </c>
      <c r="G1875" s="15" t="str">
        <f>VLOOKUP(A1875,'Medical Examinations'!A$1:F4210,6,0)</f>
        <v>NO</v>
      </c>
      <c r="H1875" s="15">
        <f>VLOOKUP(A1875,'Medical Examinations'!A$1:G4210,7,0)</f>
        <v>0</v>
      </c>
      <c r="I1875" t="str">
        <f>VLOOKUP(A1875,'Medical Examinations'!A$1:H4209,8,0)</f>
        <v>NO</v>
      </c>
      <c r="J1875" t="str">
        <f>VLOOKUP(A1875,'Medical Examinations'!A$1:J4210,10,0)</f>
        <v>Over Weight</v>
      </c>
      <c r="K1875" t="str">
        <f>VLOOKUP(A1875,'Medical Examinations'!A$1:K4209,11,0)</f>
        <v>Normal</v>
      </c>
      <c r="L1875" t="str">
        <f>VLOOKUP(A1875,'Hospitalisation Details'!A$1:L4217,12,0)</f>
        <v>3-Nov-1991</v>
      </c>
      <c r="M1875">
        <f>VLOOKUP(A1875,'Hospitalisation Details'!A$1:F4218,6,0)</f>
        <v>4239.8900000000003</v>
      </c>
      <c r="N1875" s="15" t="str">
        <f>VLOOKUP(A1875,'Hospitalisation Details'!A$1:G4217,7,0)</f>
        <v>tier - 2</v>
      </c>
      <c r="O1875" s="15" t="str">
        <f>VLOOKUP(A1875,'Hospitalisation Details'!A$1:H4218,8,0)</f>
        <v>tier - 2</v>
      </c>
      <c r="P1875" t="str">
        <f>VLOOKUP(A1875,'Hospitalisation Details'!A$1:I4218,9,0)</f>
        <v>R1012</v>
      </c>
      <c r="Q1875" s="15">
        <f>VLOOKUP(A1875,'Hospitalisation Details'!A$1:M4218,13,0)</f>
        <v>31</v>
      </c>
    </row>
    <row r="1876" spans="1:17" ht="15" x14ac:dyDescent="0.25">
      <c r="A1876" s="1" t="s">
        <v>493</v>
      </c>
      <c r="B1876" t="str">
        <f>VLOOKUP(A1876,'Customer Names'!A$1:D4211,4,0)</f>
        <v>Donaghy</v>
      </c>
      <c r="C1876">
        <f>VLOOKUP(A1876,'Medical Examinations'!A$1:B4211,2,0)</f>
        <v>27.645</v>
      </c>
      <c r="D1876">
        <f>VLOOKUP(A1876,'Medical Examinations'!A$1:C4212,3,0)</f>
        <v>5.25</v>
      </c>
      <c r="E1876" s="15" t="str">
        <f>VLOOKUP(A1876,'Medical Examinations'!A$1:D4211,4,0)</f>
        <v>NO</v>
      </c>
      <c r="F1876" s="15" t="str">
        <f>VLOOKUP(A1876,'Medical Examinations'!A$1:E4211,5,0)</f>
        <v>NO</v>
      </c>
      <c r="G1876" s="15" t="str">
        <f>VLOOKUP(A1876,'Medical Examinations'!A$1:F4211,6,0)</f>
        <v>NO</v>
      </c>
      <c r="H1876" s="15">
        <f>VLOOKUP(A1876,'Medical Examinations'!A$1:G4211,7,0)</f>
        <v>1</v>
      </c>
      <c r="I1876" t="str">
        <f>VLOOKUP(A1876,'Medical Examinations'!A$1:H4210,8,0)</f>
        <v>NO</v>
      </c>
      <c r="J1876" t="str">
        <f>VLOOKUP(A1876,'Medical Examinations'!A$1:J4211,10,0)</f>
        <v>Obesity</v>
      </c>
      <c r="K1876" t="str">
        <f>VLOOKUP(A1876,'Medical Examinations'!A$1:K4210,11,0)</f>
        <v>Normal</v>
      </c>
      <c r="L1876" t="str">
        <f>VLOOKUP(A1876,'Hospitalisation Details'!A$1:L4218,12,0)</f>
        <v>27-Jun-1992</v>
      </c>
      <c r="M1876">
        <f>VLOOKUP(A1876,'Hospitalisation Details'!A$1:F4219,6,0)</f>
        <v>4237.13</v>
      </c>
      <c r="N1876" s="15" t="str">
        <f>VLOOKUP(A1876,'Hospitalisation Details'!A$1:G4218,7,0)</f>
        <v>tier - 3</v>
      </c>
      <c r="O1876" s="15" t="str">
        <f>VLOOKUP(A1876,'Hospitalisation Details'!A$1:H4219,8,0)</f>
        <v>tier - 1</v>
      </c>
      <c r="P1876" t="str">
        <f>VLOOKUP(A1876,'Hospitalisation Details'!A$1:I4219,9,0)</f>
        <v>R1016</v>
      </c>
      <c r="Q1876" s="15">
        <f>VLOOKUP(A1876,'Hospitalisation Details'!A$1:M4219,13,0)</f>
        <v>30</v>
      </c>
    </row>
    <row r="1877" spans="1:17" ht="15" x14ac:dyDescent="0.25">
      <c r="A1877" s="1" t="s">
        <v>492</v>
      </c>
      <c r="B1877" t="str">
        <f>VLOOKUP(A1877,'Customer Names'!A$1:D4212,4,0)</f>
        <v>Kennedy</v>
      </c>
      <c r="C1877">
        <f>VLOOKUP(A1877,'Medical Examinations'!A$1:B4212,2,0)</f>
        <v>30.1</v>
      </c>
      <c r="D1877">
        <f>VLOOKUP(A1877,'Medical Examinations'!A$1:C4213,3,0)</f>
        <v>4.04</v>
      </c>
      <c r="E1877" s="15" t="str">
        <f>VLOOKUP(A1877,'Medical Examinations'!A$1:D4212,4,0)</f>
        <v>NO</v>
      </c>
      <c r="F1877" s="15" t="str">
        <f>VLOOKUP(A1877,'Medical Examinations'!A$1:E4212,5,0)</f>
        <v>NO</v>
      </c>
      <c r="G1877" s="15" t="str">
        <f>VLOOKUP(A1877,'Medical Examinations'!A$1:F4212,6,0)</f>
        <v>NO</v>
      </c>
      <c r="H1877" s="15">
        <f>VLOOKUP(A1877,'Medical Examinations'!A$1:G4212,7,0)</f>
        <v>1</v>
      </c>
      <c r="I1877" t="str">
        <f>VLOOKUP(A1877,'Medical Examinations'!A$1:H4211,8,0)</f>
        <v>NO</v>
      </c>
      <c r="J1877" t="str">
        <f>VLOOKUP(A1877,'Medical Examinations'!A$1:J4212,10,0)</f>
        <v>Over Weight</v>
      </c>
      <c r="K1877" t="str">
        <f>VLOOKUP(A1877,'Medical Examinations'!A$1:K4211,11,0)</f>
        <v>Normal</v>
      </c>
      <c r="L1877" t="str">
        <f>VLOOKUP(A1877,'Hospitalisation Details'!A$1:L4219,12,0)</f>
        <v>14-Dec-1998</v>
      </c>
      <c r="M1877">
        <f>VLOOKUP(A1877,'Hospitalisation Details'!A$1:F4220,6,0)</f>
        <v>4234.93</v>
      </c>
      <c r="N1877" s="15" t="str">
        <f>VLOOKUP(A1877,'Hospitalisation Details'!A$1:G4219,7,0)</f>
        <v>tier - 2</v>
      </c>
      <c r="O1877" s="15" t="str">
        <f>VLOOKUP(A1877,'Hospitalisation Details'!A$1:H4220,8,0)</f>
        <v>tier - 1</v>
      </c>
      <c r="P1877" t="str">
        <f>VLOOKUP(A1877,'Hospitalisation Details'!A$1:I4220,9,0)</f>
        <v>R1011</v>
      </c>
      <c r="Q1877" s="15">
        <f>VLOOKUP(A1877,'Hospitalisation Details'!A$1:M4220,13,0)</f>
        <v>24</v>
      </c>
    </row>
    <row r="1878" spans="1:17" ht="15" x14ac:dyDescent="0.25">
      <c r="A1878" s="1" t="s">
        <v>491</v>
      </c>
      <c r="B1878" t="str">
        <f>VLOOKUP(A1878,'Customer Names'!A$1:D4213,4,0)</f>
        <v>Fiorini</v>
      </c>
      <c r="C1878">
        <f>VLOOKUP(A1878,'Medical Examinations'!A$1:B4213,2,0)</f>
        <v>26.79</v>
      </c>
      <c r="D1878">
        <f>VLOOKUP(A1878,'Medical Examinations'!A$1:C4214,3,0)</f>
        <v>5</v>
      </c>
      <c r="E1878" s="15" t="str">
        <f>VLOOKUP(A1878,'Medical Examinations'!A$1:D4213,4,0)</f>
        <v>Yes</v>
      </c>
      <c r="F1878" s="15" t="str">
        <f>VLOOKUP(A1878,'Medical Examinations'!A$1:E4213,5,0)</f>
        <v>NO</v>
      </c>
      <c r="G1878" s="15" t="str">
        <f>VLOOKUP(A1878,'Medical Examinations'!A$1:F4213,6,0)</f>
        <v>Yes</v>
      </c>
      <c r="H1878" s="15">
        <f>VLOOKUP(A1878,'Medical Examinations'!A$1:G4213,7,0)</f>
        <v>1</v>
      </c>
      <c r="I1878" t="str">
        <f>VLOOKUP(A1878,'Medical Examinations'!A$1:H4212,8,0)</f>
        <v>NO</v>
      </c>
      <c r="J1878" t="str">
        <f>VLOOKUP(A1878,'Medical Examinations'!A$1:J4213,10,0)</f>
        <v>Over Weight</v>
      </c>
      <c r="K1878" t="str">
        <f>VLOOKUP(A1878,'Medical Examinations'!A$1:K4212,11,0)</f>
        <v>Normal</v>
      </c>
      <c r="L1878" t="str">
        <f>VLOOKUP(A1878,'Hospitalisation Details'!A$1:L4220,12,0)</f>
        <v>6-Sep-1997</v>
      </c>
      <c r="M1878">
        <f>VLOOKUP(A1878,'Hospitalisation Details'!A$1:F4221,6,0)</f>
        <v>4189.1099999999997</v>
      </c>
      <c r="N1878" s="15" t="str">
        <f>VLOOKUP(A1878,'Hospitalisation Details'!A$1:G4220,7,0)</f>
        <v>tier - 2</v>
      </c>
      <c r="O1878" s="15" t="str">
        <f>VLOOKUP(A1878,'Hospitalisation Details'!A$1:H4221,8,0)</f>
        <v>tier - 2</v>
      </c>
      <c r="P1878" t="str">
        <f>VLOOKUP(A1878,'Hospitalisation Details'!A$1:I4221,9,0)</f>
        <v>R1012</v>
      </c>
      <c r="Q1878" s="15">
        <f>VLOOKUP(A1878,'Hospitalisation Details'!A$1:M4221,13,0)</f>
        <v>25</v>
      </c>
    </row>
    <row r="1879" spans="1:17" ht="15" x14ac:dyDescent="0.25">
      <c r="A1879" s="1" t="s">
        <v>490</v>
      </c>
      <c r="B1879" t="str">
        <f>VLOOKUP(A1879,'Customer Names'!A$1:D4214,4,0)</f>
        <v>Alexander</v>
      </c>
      <c r="C1879">
        <f>VLOOKUP(A1879,'Medical Examinations'!A$1:B4214,2,0)</f>
        <v>27.1</v>
      </c>
      <c r="D1879">
        <f>VLOOKUP(A1879,'Medical Examinations'!A$1:C4215,3,0)</f>
        <v>4.01</v>
      </c>
      <c r="E1879" s="15" t="str">
        <f>VLOOKUP(A1879,'Medical Examinations'!A$1:D4214,4,0)</f>
        <v>Yes</v>
      </c>
      <c r="F1879" s="15" t="str">
        <f>VLOOKUP(A1879,'Medical Examinations'!A$1:E4214,5,0)</f>
        <v>NO</v>
      </c>
      <c r="G1879" s="15" t="str">
        <f>VLOOKUP(A1879,'Medical Examinations'!A$1:F4214,6,0)</f>
        <v>NO</v>
      </c>
      <c r="H1879" s="15">
        <f>VLOOKUP(A1879,'Medical Examinations'!A$1:G4214,7,0)</f>
        <v>1</v>
      </c>
      <c r="I1879" t="str">
        <f>VLOOKUP(A1879,'Medical Examinations'!A$1:H4213,8,0)</f>
        <v>NO</v>
      </c>
      <c r="J1879" t="str">
        <f>VLOOKUP(A1879,'Medical Examinations'!A$1:J4214,10,0)</f>
        <v>NormalWeight</v>
      </c>
      <c r="K1879" t="str">
        <f>VLOOKUP(A1879,'Medical Examinations'!A$1:K4213,11,0)</f>
        <v>Normal</v>
      </c>
      <c r="L1879" t="str">
        <f>VLOOKUP(A1879,'Hospitalisation Details'!A$1:L4221,12,0)</f>
        <v>3-Oct-1995</v>
      </c>
      <c r="M1879">
        <f>VLOOKUP(A1879,'Hospitalisation Details'!A$1:F4222,6,0)</f>
        <v>4188.7299999999996</v>
      </c>
      <c r="N1879" s="15" t="str">
        <f>VLOOKUP(A1879,'Hospitalisation Details'!A$1:G4221,7,0)</f>
        <v>tier - 2</v>
      </c>
      <c r="O1879" s="15" t="str">
        <f>VLOOKUP(A1879,'Hospitalisation Details'!A$1:H4222,8,0)</f>
        <v>tier - 2</v>
      </c>
      <c r="P1879" t="str">
        <f>VLOOKUP(A1879,'Hospitalisation Details'!A$1:I4222,9,0)</f>
        <v>R1025</v>
      </c>
      <c r="Q1879" s="15">
        <f>VLOOKUP(A1879,'Hospitalisation Details'!A$1:M4222,13,0)</f>
        <v>27</v>
      </c>
    </row>
    <row r="1880" spans="1:17" ht="15" x14ac:dyDescent="0.25">
      <c r="A1880" s="1" t="s">
        <v>489</v>
      </c>
      <c r="B1880" t="str">
        <f>VLOOKUP(A1880,'Customer Names'!A$1:D4215,4,0)</f>
        <v>Watkins</v>
      </c>
      <c r="C1880">
        <f>VLOOKUP(A1880,'Medical Examinations'!A$1:B4215,2,0)</f>
        <v>24.31</v>
      </c>
      <c r="D1880">
        <f>VLOOKUP(A1880,'Medical Examinations'!A$1:C4216,3,0)</f>
        <v>5.4</v>
      </c>
      <c r="E1880" s="15" t="str">
        <f>VLOOKUP(A1880,'Medical Examinations'!A$1:D4215,4,0)</f>
        <v>NO</v>
      </c>
      <c r="F1880" s="15" t="str">
        <f>VLOOKUP(A1880,'Medical Examinations'!A$1:E4215,5,0)</f>
        <v>NO</v>
      </c>
      <c r="G1880" s="15" t="str">
        <f>VLOOKUP(A1880,'Medical Examinations'!A$1:F4215,6,0)</f>
        <v>NO</v>
      </c>
      <c r="H1880" s="15">
        <f>VLOOKUP(A1880,'Medical Examinations'!A$1:G4215,7,0)</f>
        <v>0</v>
      </c>
      <c r="I1880" t="str">
        <f>VLOOKUP(A1880,'Medical Examinations'!A$1:H4214,8,0)</f>
        <v>NO</v>
      </c>
      <c r="J1880" t="str">
        <f>VLOOKUP(A1880,'Medical Examinations'!A$1:J4215,10,0)</f>
        <v>UnderWeight</v>
      </c>
      <c r="K1880" t="str">
        <f>VLOOKUP(A1880,'Medical Examinations'!A$1:K4214,11,0)</f>
        <v>Normal</v>
      </c>
      <c r="L1880" t="str">
        <f>VLOOKUP(A1880,'Hospitalisation Details'!A$1:L4222,12,0)</f>
        <v>25-Jun-1989</v>
      </c>
      <c r="M1880">
        <f>VLOOKUP(A1880,'Hospitalisation Details'!A$1:F4223,6,0)</f>
        <v>4185.1000000000004</v>
      </c>
      <c r="N1880" s="15" t="str">
        <f>VLOOKUP(A1880,'Hospitalisation Details'!A$1:G4222,7,0)</f>
        <v>tier - 2</v>
      </c>
      <c r="O1880" s="15" t="str">
        <f>VLOOKUP(A1880,'Hospitalisation Details'!A$1:H4223,8,0)</f>
        <v>tier - 3</v>
      </c>
      <c r="P1880" t="str">
        <f>VLOOKUP(A1880,'Hospitalisation Details'!A$1:I4223,9,0)</f>
        <v>R1013</v>
      </c>
      <c r="Q1880" s="15">
        <f>VLOOKUP(A1880,'Hospitalisation Details'!A$1:M4223,13,0)</f>
        <v>33</v>
      </c>
    </row>
    <row r="1881" spans="1:17" ht="15" x14ac:dyDescent="0.25">
      <c r="A1881" s="1" t="s">
        <v>488</v>
      </c>
      <c r="B1881" t="str">
        <f>VLOOKUP(A1881,'Customer Names'!A$1:D4216,4,0)</f>
        <v>Cassel</v>
      </c>
      <c r="C1881">
        <f>VLOOKUP(A1881,'Medical Examinations'!A$1:B4216,2,0)</f>
        <v>15.53</v>
      </c>
      <c r="D1881">
        <f>VLOOKUP(A1881,'Medical Examinations'!A$1:C4217,3,0)</f>
        <v>5.81</v>
      </c>
      <c r="E1881" s="15" t="str">
        <f>VLOOKUP(A1881,'Medical Examinations'!A$1:D4216,4,0)</f>
        <v>NO</v>
      </c>
      <c r="F1881" s="15" t="str">
        <f>VLOOKUP(A1881,'Medical Examinations'!A$1:E4216,5,0)</f>
        <v>NO</v>
      </c>
      <c r="G1881" s="15" t="str">
        <f>VLOOKUP(A1881,'Medical Examinations'!A$1:F4216,6,0)</f>
        <v>NO</v>
      </c>
      <c r="H1881" s="15">
        <f>VLOOKUP(A1881,'Medical Examinations'!A$1:G4216,7,0)</f>
        <v>1</v>
      </c>
      <c r="I1881" t="str">
        <f>VLOOKUP(A1881,'Medical Examinations'!A$1:H4215,8,0)</f>
        <v>NO</v>
      </c>
      <c r="J1881" t="str">
        <f>VLOOKUP(A1881,'Medical Examinations'!A$1:J4216,10,0)</f>
        <v>Obesity</v>
      </c>
      <c r="K1881" t="str">
        <f>VLOOKUP(A1881,'Medical Examinations'!A$1:K4215,11,0)</f>
        <v>Pre-Diabetes</v>
      </c>
      <c r="L1881" t="str">
        <f>VLOOKUP(A1881,'Hospitalisation Details'!A$1:L4223,12,0)</f>
        <v>16-Sep-1984</v>
      </c>
      <c r="M1881">
        <f>VLOOKUP(A1881,'Hospitalisation Details'!A$1:F4224,6,0)</f>
        <v>4163.21</v>
      </c>
      <c r="N1881" s="15" t="str">
        <f>VLOOKUP(A1881,'Hospitalisation Details'!A$1:G4223,7,0)</f>
        <v>tier - 2</v>
      </c>
      <c r="O1881" s="15" t="str">
        <f>VLOOKUP(A1881,'Hospitalisation Details'!A$1:H4224,8,0)</f>
        <v>tier - 2</v>
      </c>
      <c r="P1881" t="str">
        <f>VLOOKUP(A1881,'Hospitalisation Details'!A$1:I4224,9,0)</f>
        <v>R1012</v>
      </c>
      <c r="Q1881" s="15">
        <f>VLOOKUP(A1881,'Hospitalisation Details'!A$1:M4224,13,0)</f>
        <v>38</v>
      </c>
    </row>
    <row r="1882" spans="1:17" ht="15" x14ac:dyDescent="0.25">
      <c r="A1882" s="1" t="s">
        <v>487</v>
      </c>
      <c r="B1882" t="str">
        <f>VLOOKUP(A1882,'Customer Names'!A$1:D4217,4,0)</f>
        <v>Ferguson</v>
      </c>
      <c r="C1882">
        <f>VLOOKUP(A1882,'Medical Examinations'!A$1:B4217,2,0)</f>
        <v>30.7</v>
      </c>
      <c r="D1882">
        <f>VLOOKUP(A1882,'Medical Examinations'!A$1:C4218,3,0)</f>
        <v>5.82</v>
      </c>
      <c r="E1882" s="15" t="str">
        <f>VLOOKUP(A1882,'Medical Examinations'!A$1:D4217,4,0)</f>
        <v>NO</v>
      </c>
      <c r="F1882" s="15" t="str">
        <f>VLOOKUP(A1882,'Medical Examinations'!A$1:E4217,5,0)</f>
        <v>NO</v>
      </c>
      <c r="G1882" s="15" t="str">
        <f>VLOOKUP(A1882,'Medical Examinations'!A$1:F4217,6,0)</f>
        <v>NO</v>
      </c>
      <c r="H1882" s="15">
        <f>VLOOKUP(A1882,'Medical Examinations'!A$1:G4217,7,0)</f>
        <v>1</v>
      </c>
      <c r="I1882" t="str">
        <f>VLOOKUP(A1882,'Medical Examinations'!A$1:H4216,8,0)</f>
        <v>NO</v>
      </c>
      <c r="J1882" t="str">
        <f>VLOOKUP(A1882,'Medical Examinations'!A$1:J4217,10,0)</f>
        <v>Obesity</v>
      </c>
      <c r="K1882" t="str">
        <f>VLOOKUP(A1882,'Medical Examinations'!A$1:K4216,11,0)</f>
        <v>Pre-Diabetes</v>
      </c>
      <c r="L1882" t="str">
        <f>VLOOKUP(A1882,'Hospitalisation Details'!A$1:L4224,12,0)</f>
        <v>26-Nov-1998</v>
      </c>
      <c r="M1882">
        <f>VLOOKUP(A1882,'Hospitalisation Details'!A$1:F4225,6,0)</f>
        <v>4154.97</v>
      </c>
      <c r="N1882" s="15" t="str">
        <f>VLOOKUP(A1882,'Hospitalisation Details'!A$1:G4224,7,0)</f>
        <v>tier - 2</v>
      </c>
      <c r="O1882" s="15" t="str">
        <f>VLOOKUP(A1882,'Hospitalisation Details'!A$1:H4225,8,0)</f>
        <v>tier - 1</v>
      </c>
      <c r="P1882" t="str">
        <f>VLOOKUP(A1882,'Hospitalisation Details'!A$1:I4225,9,0)</f>
        <v>R1012</v>
      </c>
      <c r="Q1882" s="15">
        <f>VLOOKUP(A1882,'Hospitalisation Details'!A$1:M4225,13,0)</f>
        <v>24</v>
      </c>
    </row>
    <row r="1883" spans="1:17" ht="15" x14ac:dyDescent="0.25">
      <c r="A1883" s="1" t="s">
        <v>486</v>
      </c>
      <c r="B1883" t="str">
        <f>VLOOKUP(A1883,'Customer Names'!A$1:D4218,4,0)</f>
        <v>O'Sullivan</v>
      </c>
      <c r="C1883">
        <f>VLOOKUP(A1883,'Medical Examinations'!A$1:B4218,2,0)</f>
        <v>33.33</v>
      </c>
      <c r="D1883">
        <f>VLOOKUP(A1883,'Medical Examinations'!A$1:C4219,3,0)</f>
        <v>4.82</v>
      </c>
      <c r="E1883" s="15" t="str">
        <f>VLOOKUP(A1883,'Medical Examinations'!A$1:D4218,4,0)</f>
        <v>NO</v>
      </c>
      <c r="F1883" s="15" t="str">
        <f>VLOOKUP(A1883,'Medical Examinations'!A$1:E4218,5,0)</f>
        <v>NO</v>
      </c>
      <c r="G1883" s="15" t="str">
        <f>VLOOKUP(A1883,'Medical Examinations'!A$1:F4218,6,0)</f>
        <v>NO</v>
      </c>
      <c r="H1883" s="15">
        <f>VLOOKUP(A1883,'Medical Examinations'!A$1:G4218,7,0)</f>
        <v>1</v>
      </c>
      <c r="I1883" t="str">
        <f>VLOOKUP(A1883,'Medical Examinations'!A$1:H4217,8,0)</f>
        <v>NO</v>
      </c>
      <c r="J1883" t="str">
        <f>VLOOKUP(A1883,'Medical Examinations'!A$1:J4218,10,0)</f>
        <v>Obesity</v>
      </c>
      <c r="K1883" t="str">
        <f>VLOOKUP(A1883,'Medical Examinations'!A$1:K4217,11,0)</f>
        <v>Normal</v>
      </c>
      <c r="L1883" t="str">
        <f>VLOOKUP(A1883,'Hospitalisation Details'!A$1:L4225,12,0)</f>
        <v>4-Aug-1992</v>
      </c>
      <c r="M1883">
        <f>VLOOKUP(A1883,'Hospitalisation Details'!A$1:F4226,6,0)</f>
        <v>4151.03</v>
      </c>
      <c r="N1883" s="15" t="str">
        <f>VLOOKUP(A1883,'Hospitalisation Details'!A$1:G4225,7,0)</f>
        <v>tier - 2</v>
      </c>
      <c r="O1883" s="15" t="str">
        <f>VLOOKUP(A1883,'Hospitalisation Details'!A$1:H4226,8,0)</f>
        <v>tier - 2</v>
      </c>
      <c r="P1883" t="str">
        <f>VLOOKUP(A1883,'Hospitalisation Details'!A$1:I4226,9,0)</f>
        <v>R1013</v>
      </c>
      <c r="Q1883" s="15">
        <f>VLOOKUP(A1883,'Hospitalisation Details'!A$1:M4226,13,0)</f>
        <v>30</v>
      </c>
    </row>
    <row r="1884" spans="1:17" ht="15" x14ac:dyDescent="0.25">
      <c r="A1884" s="1" t="s">
        <v>485</v>
      </c>
      <c r="B1884" t="str">
        <f>VLOOKUP(A1884,'Customer Names'!A$1:D4219,4,0)</f>
        <v>Chepkirui</v>
      </c>
      <c r="C1884">
        <f>VLOOKUP(A1884,'Medical Examinations'!A$1:B4219,2,0)</f>
        <v>32.4</v>
      </c>
      <c r="D1884">
        <f>VLOOKUP(A1884,'Medical Examinations'!A$1:C4220,3,0)</f>
        <v>5.08</v>
      </c>
      <c r="E1884" s="15" t="str">
        <f>VLOOKUP(A1884,'Medical Examinations'!A$1:D4219,4,0)</f>
        <v>NO</v>
      </c>
      <c r="F1884" s="15" t="str">
        <f>VLOOKUP(A1884,'Medical Examinations'!A$1:E4219,5,0)</f>
        <v>NO</v>
      </c>
      <c r="G1884" s="15" t="str">
        <f>VLOOKUP(A1884,'Medical Examinations'!A$1:F4219,6,0)</f>
        <v>NO</v>
      </c>
      <c r="H1884" s="15">
        <f>VLOOKUP(A1884,'Medical Examinations'!A$1:G4219,7,0)</f>
        <v>1</v>
      </c>
      <c r="I1884" t="str">
        <f>VLOOKUP(A1884,'Medical Examinations'!A$1:H4218,8,0)</f>
        <v>NO</v>
      </c>
      <c r="J1884" t="str">
        <f>VLOOKUP(A1884,'Medical Examinations'!A$1:J4219,10,0)</f>
        <v>Over Weight</v>
      </c>
      <c r="K1884" t="str">
        <f>VLOOKUP(A1884,'Medical Examinations'!A$1:K4218,11,0)</f>
        <v>Normal</v>
      </c>
      <c r="L1884" t="str">
        <f>VLOOKUP(A1884,'Hospitalisation Details'!A$1:L4226,12,0)</f>
        <v>28-Jun-1992</v>
      </c>
      <c r="M1884">
        <f>VLOOKUP(A1884,'Hospitalisation Details'!A$1:F4227,6,0)</f>
        <v>4149.74</v>
      </c>
      <c r="N1884" s="15" t="str">
        <f>VLOOKUP(A1884,'Hospitalisation Details'!A$1:G4226,7,0)</f>
        <v>tier - 2</v>
      </c>
      <c r="O1884" s="15" t="str">
        <f>VLOOKUP(A1884,'Hospitalisation Details'!A$1:H4227,8,0)</f>
        <v>tier - 1</v>
      </c>
      <c r="P1884" t="str">
        <f>VLOOKUP(A1884,'Hospitalisation Details'!A$1:I4227,9,0)</f>
        <v>R1011</v>
      </c>
      <c r="Q1884" s="15">
        <f>VLOOKUP(A1884,'Hospitalisation Details'!A$1:M4227,13,0)</f>
        <v>30</v>
      </c>
    </row>
    <row r="1885" spans="1:17" ht="15" x14ac:dyDescent="0.25">
      <c r="A1885" s="1" t="s">
        <v>484</v>
      </c>
      <c r="B1885" t="str">
        <f>VLOOKUP(A1885,'Customer Names'!A$1:D4220,4,0)</f>
        <v>Gurney</v>
      </c>
      <c r="C1885">
        <f>VLOOKUP(A1885,'Medical Examinations'!A$1:B4220,2,0)</f>
        <v>27.93</v>
      </c>
      <c r="D1885">
        <f>VLOOKUP(A1885,'Medical Examinations'!A$1:C4221,3,0)</f>
        <v>5.59</v>
      </c>
      <c r="E1885" s="15" t="str">
        <f>VLOOKUP(A1885,'Medical Examinations'!A$1:D4220,4,0)</f>
        <v>NO</v>
      </c>
      <c r="F1885" s="15" t="str">
        <f>VLOOKUP(A1885,'Medical Examinations'!A$1:E4220,5,0)</f>
        <v>NO</v>
      </c>
      <c r="G1885" s="15" t="str">
        <f>VLOOKUP(A1885,'Medical Examinations'!A$1:F4220,6,0)</f>
        <v>NO</v>
      </c>
      <c r="H1885" s="15">
        <f>VLOOKUP(A1885,'Medical Examinations'!A$1:G4220,7,0)</f>
        <v>1</v>
      </c>
      <c r="I1885" t="str">
        <f>VLOOKUP(A1885,'Medical Examinations'!A$1:H4219,8,0)</f>
        <v>NO</v>
      </c>
      <c r="J1885" t="str">
        <f>VLOOKUP(A1885,'Medical Examinations'!A$1:J4220,10,0)</f>
        <v>NormalWeight</v>
      </c>
      <c r="K1885" t="str">
        <f>VLOOKUP(A1885,'Medical Examinations'!A$1:K4219,11,0)</f>
        <v>Normal</v>
      </c>
      <c r="L1885" t="str">
        <f>VLOOKUP(A1885,'Hospitalisation Details'!A$1:L4227,12,0)</f>
        <v>18-Jun-1992</v>
      </c>
      <c r="M1885">
        <f>VLOOKUP(A1885,'Hospitalisation Details'!A$1:F4228,6,0)</f>
        <v>4137.5200000000004</v>
      </c>
      <c r="N1885" s="15" t="str">
        <f>VLOOKUP(A1885,'Hospitalisation Details'!A$1:G4227,7,0)</f>
        <v>tier - 2</v>
      </c>
      <c r="O1885" s="15" t="str">
        <f>VLOOKUP(A1885,'Hospitalisation Details'!A$1:H4228,8,0)</f>
        <v>tier - 3</v>
      </c>
      <c r="P1885" t="str">
        <f>VLOOKUP(A1885,'Hospitalisation Details'!A$1:I4228,9,0)</f>
        <v>R1024</v>
      </c>
      <c r="Q1885" s="15">
        <f>VLOOKUP(A1885,'Hospitalisation Details'!A$1:M4228,13,0)</f>
        <v>30</v>
      </c>
    </row>
    <row r="1886" spans="1:17" ht="15" x14ac:dyDescent="0.25">
      <c r="A1886" s="1" t="s">
        <v>483</v>
      </c>
      <c r="B1886" t="str">
        <f>VLOOKUP(A1886,'Customer Names'!A$1:D4221,4,0)</f>
        <v>Francis</v>
      </c>
      <c r="C1886">
        <f>VLOOKUP(A1886,'Medical Examinations'!A$1:B4221,2,0)</f>
        <v>21.754999999999999</v>
      </c>
      <c r="D1886">
        <f>VLOOKUP(A1886,'Medical Examinations'!A$1:C4222,3,0)</f>
        <v>5.12</v>
      </c>
      <c r="E1886" s="15" t="str">
        <f>VLOOKUP(A1886,'Medical Examinations'!A$1:D4221,4,0)</f>
        <v>NO</v>
      </c>
      <c r="F1886" s="15" t="str">
        <f>VLOOKUP(A1886,'Medical Examinations'!A$1:E4221,5,0)</f>
        <v>NO</v>
      </c>
      <c r="G1886" s="15" t="str">
        <f>VLOOKUP(A1886,'Medical Examinations'!A$1:F4221,6,0)</f>
        <v>NO</v>
      </c>
      <c r="H1886" s="15">
        <f>VLOOKUP(A1886,'Medical Examinations'!A$1:G4221,7,0)</f>
        <v>0</v>
      </c>
      <c r="I1886" t="str">
        <f>VLOOKUP(A1886,'Medical Examinations'!A$1:H4220,8,0)</f>
        <v>NO</v>
      </c>
      <c r="J1886" t="str">
        <f>VLOOKUP(A1886,'Medical Examinations'!A$1:J4221,10,0)</f>
        <v>Over Weight</v>
      </c>
      <c r="K1886" t="str">
        <f>VLOOKUP(A1886,'Medical Examinations'!A$1:K4220,11,0)</f>
        <v>Normal</v>
      </c>
      <c r="L1886" t="str">
        <f>VLOOKUP(A1886,'Hospitalisation Details'!A$1:L4228,12,0)</f>
        <v>6-Aug-1991</v>
      </c>
      <c r="M1886">
        <f>VLOOKUP(A1886,'Hospitalisation Details'!A$1:F4229,6,0)</f>
        <v>4134.08</v>
      </c>
      <c r="N1886" s="15" t="str">
        <f>VLOOKUP(A1886,'Hospitalisation Details'!A$1:G4228,7,0)</f>
        <v>tier - 2</v>
      </c>
      <c r="O1886" s="15" t="str">
        <f>VLOOKUP(A1886,'Hospitalisation Details'!A$1:H4229,8,0)</f>
        <v>tier - 1</v>
      </c>
      <c r="P1886" t="str">
        <f>VLOOKUP(A1886,'Hospitalisation Details'!A$1:I4229,9,0)</f>
        <v>R1012</v>
      </c>
      <c r="Q1886" s="15">
        <f>VLOOKUP(A1886,'Hospitalisation Details'!A$1:M4229,13,0)</f>
        <v>31</v>
      </c>
    </row>
    <row r="1887" spans="1:17" ht="15" x14ac:dyDescent="0.25">
      <c r="A1887" s="1" t="s">
        <v>482</v>
      </c>
      <c r="B1887" t="str">
        <f>VLOOKUP(A1887,'Customer Names'!A$1:D4222,4,0)</f>
        <v>Gruca</v>
      </c>
      <c r="C1887">
        <f>VLOOKUP(A1887,'Medical Examinations'!A$1:B4222,2,0)</f>
        <v>25.934999999999999</v>
      </c>
      <c r="D1887">
        <f>VLOOKUP(A1887,'Medical Examinations'!A$1:C4223,3,0)</f>
        <v>4.95</v>
      </c>
      <c r="E1887" s="15" t="str">
        <f>VLOOKUP(A1887,'Medical Examinations'!A$1:D4222,4,0)</f>
        <v>NO</v>
      </c>
      <c r="F1887" s="15" t="str">
        <f>VLOOKUP(A1887,'Medical Examinations'!A$1:E4222,5,0)</f>
        <v>NO</v>
      </c>
      <c r="G1887" s="15" t="str">
        <f>VLOOKUP(A1887,'Medical Examinations'!A$1:F4222,6,0)</f>
        <v>NO</v>
      </c>
      <c r="H1887" s="15">
        <f>VLOOKUP(A1887,'Medical Examinations'!A$1:G4222,7,0)</f>
        <v>0</v>
      </c>
      <c r="I1887" t="str">
        <f>VLOOKUP(A1887,'Medical Examinations'!A$1:H4221,8,0)</f>
        <v>NO</v>
      </c>
      <c r="J1887" t="str">
        <f>VLOOKUP(A1887,'Medical Examinations'!A$1:J4222,10,0)</f>
        <v>Obesity</v>
      </c>
      <c r="K1887" t="str">
        <f>VLOOKUP(A1887,'Medical Examinations'!A$1:K4221,11,0)</f>
        <v>Normal</v>
      </c>
      <c r="L1887" t="str">
        <f>VLOOKUP(A1887,'Hospitalisation Details'!A$1:L4229,12,0)</f>
        <v>21-Aug-1994</v>
      </c>
      <c r="M1887">
        <f>VLOOKUP(A1887,'Hospitalisation Details'!A$1:F4230,6,0)</f>
        <v>4133.6400000000003</v>
      </c>
      <c r="N1887" s="15" t="str">
        <f>VLOOKUP(A1887,'Hospitalisation Details'!A$1:G4229,7,0)</f>
        <v>tier - 2</v>
      </c>
      <c r="O1887" s="15" t="str">
        <f>VLOOKUP(A1887,'Hospitalisation Details'!A$1:H4230,8,0)</f>
        <v>tier - 3</v>
      </c>
      <c r="P1887" t="str">
        <f>VLOOKUP(A1887,'Hospitalisation Details'!A$1:I4230,9,0)</f>
        <v>R1012</v>
      </c>
      <c r="Q1887" s="15">
        <f>VLOOKUP(A1887,'Hospitalisation Details'!A$1:M4230,13,0)</f>
        <v>28</v>
      </c>
    </row>
    <row r="1888" spans="1:17" ht="15" x14ac:dyDescent="0.25">
      <c r="A1888" s="1" t="s">
        <v>481</v>
      </c>
      <c r="B1888" t="str">
        <f>VLOOKUP(A1888,'Customer Names'!A$1:D4223,4,0)</f>
        <v>Rojas Alvarez</v>
      </c>
      <c r="C1888">
        <f>VLOOKUP(A1888,'Medical Examinations'!A$1:B4223,2,0)</f>
        <v>31.5</v>
      </c>
      <c r="D1888">
        <f>VLOOKUP(A1888,'Medical Examinations'!A$1:C4224,3,0)</f>
        <v>6.16</v>
      </c>
      <c r="E1888" s="15" t="str">
        <f>VLOOKUP(A1888,'Medical Examinations'!A$1:D4223,4,0)</f>
        <v>NO</v>
      </c>
      <c r="F1888" s="15" t="str">
        <f>VLOOKUP(A1888,'Medical Examinations'!A$1:E4223,5,0)</f>
        <v>NO</v>
      </c>
      <c r="G1888" s="15" t="str">
        <f>VLOOKUP(A1888,'Medical Examinations'!A$1:F4223,6,0)</f>
        <v>NO</v>
      </c>
      <c r="H1888" s="15">
        <f>VLOOKUP(A1888,'Medical Examinations'!A$1:G4223,7,0)</f>
        <v>0</v>
      </c>
      <c r="I1888" t="str">
        <f>VLOOKUP(A1888,'Medical Examinations'!A$1:H4222,8,0)</f>
        <v>NO</v>
      </c>
      <c r="J1888" t="str">
        <f>VLOOKUP(A1888,'Medical Examinations'!A$1:J4223,10,0)</f>
        <v>Obesity</v>
      </c>
      <c r="K1888" t="str">
        <f>VLOOKUP(A1888,'Medical Examinations'!A$1:K4222,11,0)</f>
        <v>Pre-Diabetes</v>
      </c>
      <c r="L1888" t="str">
        <f>VLOOKUP(A1888,'Hospitalisation Details'!A$1:L4230,12,0)</f>
        <v>14-Dec-1990</v>
      </c>
      <c r="M1888">
        <f>VLOOKUP(A1888,'Hospitalisation Details'!A$1:F4231,6,0)</f>
        <v>4076.5</v>
      </c>
      <c r="N1888" s="15" t="str">
        <f>VLOOKUP(A1888,'Hospitalisation Details'!A$1:G4230,7,0)</f>
        <v>tier - 2</v>
      </c>
      <c r="O1888" s="15" t="str">
        <f>VLOOKUP(A1888,'Hospitalisation Details'!A$1:H4231,8,0)</f>
        <v>tier - 3</v>
      </c>
      <c r="P1888" t="str">
        <f>VLOOKUP(A1888,'Hospitalisation Details'!A$1:I4231,9,0)</f>
        <v>R1011</v>
      </c>
      <c r="Q1888" s="15">
        <f>VLOOKUP(A1888,'Hospitalisation Details'!A$1:M4231,13,0)</f>
        <v>32</v>
      </c>
    </row>
    <row r="1889" spans="1:17" ht="15" x14ac:dyDescent="0.25">
      <c r="A1889" s="1" t="s">
        <v>480</v>
      </c>
      <c r="B1889" t="str">
        <f>VLOOKUP(A1889,'Customer Names'!A$1:D4224,4,0)</f>
        <v>Denton</v>
      </c>
      <c r="C1889">
        <f>VLOOKUP(A1889,'Medical Examinations'!A$1:B4224,2,0)</f>
        <v>30.03</v>
      </c>
      <c r="D1889">
        <f>VLOOKUP(A1889,'Medical Examinations'!A$1:C4225,3,0)</f>
        <v>6.41</v>
      </c>
      <c r="E1889" s="15" t="str">
        <f>VLOOKUP(A1889,'Medical Examinations'!A$1:D4224,4,0)</f>
        <v>NO</v>
      </c>
      <c r="F1889" s="15" t="str">
        <f>VLOOKUP(A1889,'Medical Examinations'!A$1:E4224,5,0)</f>
        <v>NO</v>
      </c>
      <c r="G1889" s="15" t="str">
        <f>VLOOKUP(A1889,'Medical Examinations'!A$1:F4224,6,0)</f>
        <v>NO</v>
      </c>
      <c r="H1889" s="15">
        <f>VLOOKUP(A1889,'Medical Examinations'!A$1:G4224,7,0)</f>
        <v>0</v>
      </c>
      <c r="I1889" t="str">
        <f>VLOOKUP(A1889,'Medical Examinations'!A$1:H4223,8,0)</f>
        <v>NO</v>
      </c>
      <c r="J1889" t="str">
        <f>VLOOKUP(A1889,'Medical Examinations'!A$1:J4224,10,0)</f>
        <v>Obesity</v>
      </c>
      <c r="K1889" t="str">
        <f>VLOOKUP(A1889,'Medical Examinations'!A$1:K4223,11,0)</f>
        <v>Pre-Diabetes</v>
      </c>
      <c r="L1889" t="str">
        <f>VLOOKUP(A1889,'Hospitalisation Details'!A$1:L4231,12,0)</f>
        <v>1-Dec-1990</v>
      </c>
      <c r="M1889">
        <f>VLOOKUP(A1889,'Hospitalisation Details'!A$1:F4232,6,0)</f>
        <v>4074.45</v>
      </c>
      <c r="N1889" s="15" t="str">
        <f>VLOOKUP(A1889,'Hospitalisation Details'!A$1:G4231,7,0)</f>
        <v>tier - 3</v>
      </c>
      <c r="O1889" s="15" t="str">
        <f>VLOOKUP(A1889,'Hospitalisation Details'!A$1:H4232,8,0)</f>
        <v>tier - 2</v>
      </c>
      <c r="P1889" t="str">
        <f>VLOOKUP(A1889,'Hospitalisation Details'!A$1:I4232,9,0)</f>
        <v>R1013</v>
      </c>
      <c r="Q1889" s="15">
        <f>VLOOKUP(A1889,'Hospitalisation Details'!A$1:M4232,13,0)</f>
        <v>32</v>
      </c>
    </row>
    <row r="1890" spans="1:17" ht="15" x14ac:dyDescent="0.25">
      <c r="A1890" s="1" t="s">
        <v>479</v>
      </c>
      <c r="B1890" t="str">
        <f>VLOOKUP(A1890,'Customer Names'!A$1:D4225,4,0)</f>
        <v>Mason</v>
      </c>
      <c r="C1890">
        <f>VLOOKUP(A1890,'Medical Examinations'!A$1:B4225,2,0)</f>
        <v>33.479999999999997</v>
      </c>
      <c r="D1890">
        <f>VLOOKUP(A1890,'Medical Examinations'!A$1:C4226,3,0)</f>
        <v>8.94</v>
      </c>
      <c r="E1890" s="15" t="str">
        <f>VLOOKUP(A1890,'Medical Examinations'!A$1:D4225,4,0)</f>
        <v>NO</v>
      </c>
      <c r="F1890" s="15" t="str">
        <f>VLOOKUP(A1890,'Medical Examinations'!A$1:E4225,5,0)</f>
        <v>NO</v>
      </c>
      <c r="G1890" s="15" t="str">
        <f>VLOOKUP(A1890,'Medical Examinations'!A$1:F4225,6,0)</f>
        <v>NO</v>
      </c>
      <c r="H1890" s="15">
        <f>VLOOKUP(A1890,'Medical Examinations'!A$1:G4225,7,0)</f>
        <v>0</v>
      </c>
      <c r="I1890" t="str">
        <f>VLOOKUP(A1890,'Medical Examinations'!A$1:H4224,8,0)</f>
        <v>NO</v>
      </c>
      <c r="J1890" t="str">
        <f>VLOOKUP(A1890,'Medical Examinations'!A$1:J4225,10,0)</f>
        <v>UnderWeight</v>
      </c>
      <c r="K1890" t="str">
        <f>VLOOKUP(A1890,'Medical Examinations'!A$1:K4224,11,0)</f>
        <v>Diabetes</v>
      </c>
      <c r="L1890" t="str">
        <f>VLOOKUP(A1890,'Hospitalisation Details'!A$1:L4232,12,0)</f>
        <v>18-Oct-2002</v>
      </c>
      <c r="M1890">
        <f>VLOOKUP(A1890,'Hospitalisation Details'!A$1:F4233,6,0)</f>
        <v>4070.51</v>
      </c>
      <c r="N1890" s="15" t="str">
        <f>VLOOKUP(A1890,'Hospitalisation Details'!A$1:G4232,7,0)</f>
        <v>tier - 2</v>
      </c>
      <c r="O1890" s="15" t="str">
        <f>VLOOKUP(A1890,'Hospitalisation Details'!A$1:H4233,8,0)</f>
        <v>tier - 1</v>
      </c>
      <c r="P1890" t="str">
        <f>VLOOKUP(A1890,'Hospitalisation Details'!A$1:I4233,9,0)</f>
        <v>R1012</v>
      </c>
      <c r="Q1890" s="15">
        <f>VLOOKUP(A1890,'Hospitalisation Details'!A$1:M4233,13,0)</f>
        <v>20</v>
      </c>
    </row>
    <row r="1891" spans="1:17" ht="15" x14ac:dyDescent="0.25">
      <c r="A1891" s="1" t="s">
        <v>478</v>
      </c>
      <c r="B1891" t="str">
        <f>VLOOKUP(A1891,'Customer Names'!A$1:D4226,4,0)</f>
        <v>Trout</v>
      </c>
      <c r="C1891">
        <f>VLOOKUP(A1891,'Medical Examinations'!A$1:B4226,2,0)</f>
        <v>16.510000000000002</v>
      </c>
      <c r="D1891">
        <f>VLOOKUP(A1891,'Medical Examinations'!A$1:C4227,3,0)</f>
        <v>4.42</v>
      </c>
      <c r="E1891" s="15" t="str">
        <f>VLOOKUP(A1891,'Medical Examinations'!A$1:D4226,4,0)</f>
        <v>Yes</v>
      </c>
      <c r="F1891" s="15" t="str">
        <f>VLOOKUP(A1891,'Medical Examinations'!A$1:E4226,5,0)</f>
        <v>NO</v>
      </c>
      <c r="G1891" s="15" t="str">
        <f>VLOOKUP(A1891,'Medical Examinations'!A$1:F4226,6,0)</f>
        <v>Yes</v>
      </c>
      <c r="H1891" s="15">
        <f>VLOOKUP(A1891,'Medical Examinations'!A$1:G4226,7,0)</f>
        <v>1</v>
      </c>
      <c r="I1891" t="str">
        <f>VLOOKUP(A1891,'Medical Examinations'!A$1:H4225,8,0)</f>
        <v>NO</v>
      </c>
      <c r="J1891" t="str">
        <f>VLOOKUP(A1891,'Medical Examinations'!A$1:J4226,10,0)</f>
        <v>Obesity</v>
      </c>
      <c r="K1891" t="str">
        <f>VLOOKUP(A1891,'Medical Examinations'!A$1:K4225,11,0)</f>
        <v>Normal</v>
      </c>
      <c r="L1891" t="str">
        <f>VLOOKUP(A1891,'Hospitalisation Details'!A$1:L4233,12,0)</f>
        <v>16-Sep-1983</v>
      </c>
      <c r="M1891">
        <f>VLOOKUP(A1891,'Hospitalisation Details'!A$1:F4234,6,0)</f>
        <v>4070.42</v>
      </c>
      <c r="N1891" s="15" t="str">
        <f>VLOOKUP(A1891,'Hospitalisation Details'!A$1:G4233,7,0)</f>
        <v>tier - 2</v>
      </c>
      <c r="O1891" s="15" t="str">
        <f>VLOOKUP(A1891,'Hospitalisation Details'!A$1:H4234,8,0)</f>
        <v>tier - 1</v>
      </c>
      <c r="P1891" t="str">
        <f>VLOOKUP(A1891,'Hospitalisation Details'!A$1:I4234,9,0)</f>
        <v>R1013</v>
      </c>
      <c r="Q1891" s="15">
        <f>VLOOKUP(A1891,'Hospitalisation Details'!A$1:M4234,13,0)</f>
        <v>39</v>
      </c>
    </row>
    <row r="1892" spans="1:17" ht="15" x14ac:dyDescent="0.25">
      <c r="A1892" s="1" t="s">
        <v>477</v>
      </c>
      <c r="B1892" t="str">
        <f>VLOOKUP(A1892,'Customer Names'!A$1:D4227,4,0)</f>
        <v>Gilbert</v>
      </c>
      <c r="C1892">
        <f>VLOOKUP(A1892,'Medical Examinations'!A$1:B4227,2,0)</f>
        <v>33.155000000000001</v>
      </c>
      <c r="D1892">
        <f>VLOOKUP(A1892,'Medical Examinations'!A$1:C4228,3,0)</f>
        <v>5.3</v>
      </c>
      <c r="E1892" s="15" t="str">
        <f>VLOOKUP(A1892,'Medical Examinations'!A$1:D4227,4,0)</f>
        <v>Yes</v>
      </c>
      <c r="F1892" s="15" t="str">
        <f>VLOOKUP(A1892,'Medical Examinations'!A$1:E4227,5,0)</f>
        <v>NO</v>
      </c>
      <c r="G1892" s="15" t="str">
        <f>VLOOKUP(A1892,'Medical Examinations'!A$1:F4227,6,0)</f>
        <v>NO</v>
      </c>
      <c r="H1892" s="15">
        <f>VLOOKUP(A1892,'Medical Examinations'!A$1:G4227,7,0)</f>
        <v>1</v>
      </c>
      <c r="I1892" t="str">
        <f>VLOOKUP(A1892,'Medical Examinations'!A$1:H4226,8,0)</f>
        <v>NO</v>
      </c>
      <c r="J1892" t="str">
        <f>VLOOKUP(A1892,'Medical Examinations'!A$1:J4227,10,0)</f>
        <v>Obesity</v>
      </c>
      <c r="K1892" t="str">
        <f>VLOOKUP(A1892,'Medical Examinations'!A$1:K4226,11,0)</f>
        <v>Normal</v>
      </c>
      <c r="L1892" t="str">
        <f>VLOOKUP(A1892,'Hospitalisation Details'!A$1:L4234,12,0)</f>
        <v>14-Sep-1995</v>
      </c>
      <c r="M1892">
        <f>VLOOKUP(A1892,'Hospitalisation Details'!A$1:F4235,6,0)</f>
        <v>4058.71</v>
      </c>
      <c r="N1892" s="15" t="str">
        <f>VLOOKUP(A1892,'Hospitalisation Details'!A$1:G4234,7,0)</f>
        <v>tier - 3</v>
      </c>
      <c r="O1892" s="15" t="str">
        <f>VLOOKUP(A1892,'Hospitalisation Details'!A$1:H4235,8,0)</f>
        <v>tier - 3</v>
      </c>
      <c r="P1892" t="str">
        <f>VLOOKUP(A1892,'Hospitalisation Details'!A$1:I4235,9,0)</f>
        <v>R1012</v>
      </c>
      <c r="Q1892" s="15">
        <f>VLOOKUP(A1892,'Hospitalisation Details'!A$1:M4235,13,0)</f>
        <v>27</v>
      </c>
    </row>
    <row r="1893" spans="1:17" ht="15" x14ac:dyDescent="0.25">
      <c r="A1893" s="1" t="s">
        <v>476</v>
      </c>
      <c r="B1893" t="str">
        <f>VLOOKUP(A1893,'Customer Names'!A$1:D4228,4,0)</f>
        <v>Chong</v>
      </c>
      <c r="C1893">
        <f>VLOOKUP(A1893,'Medical Examinations'!A$1:B4228,2,0)</f>
        <v>37.29</v>
      </c>
      <c r="D1893">
        <f>VLOOKUP(A1893,'Medical Examinations'!A$1:C4229,3,0)</f>
        <v>4.6399999999999997</v>
      </c>
      <c r="E1893" s="15" t="str">
        <f>VLOOKUP(A1893,'Medical Examinations'!A$1:D4228,4,0)</f>
        <v>NO</v>
      </c>
      <c r="F1893" s="15" t="str">
        <f>VLOOKUP(A1893,'Medical Examinations'!A$1:E4228,5,0)</f>
        <v>NO</v>
      </c>
      <c r="G1893" s="15" t="str">
        <f>VLOOKUP(A1893,'Medical Examinations'!A$1:F4228,6,0)</f>
        <v>Yes</v>
      </c>
      <c r="H1893" s="15">
        <f>VLOOKUP(A1893,'Medical Examinations'!A$1:G4228,7,0)</f>
        <v>1</v>
      </c>
      <c r="I1893" t="str">
        <f>VLOOKUP(A1893,'Medical Examinations'!A$1:H4227,8,0)</f>
        <v>NO</v>
      </c>
      <c r="J1893" t="str">
        <f>VLOOKUP(A1893,'Medical Examinations'!A$1:J4228,10,0)</f>
        <v>NormalWeight</v>
      </c>
      <c r="K1893" t="str">
        <f>VLOOKUP(A1893,'Medical Examinations'!A$1:K4227,11,0)</f>
        <v>Normal</v>
      </c>
      <c r="L1893" t="str">
        <f>VLOOKUP(A1893,'Hospitalisation Details'!A$1:L4235,12,0)</f>
        <v>13-Aug-1993</v>
      </c>
      <c r="M1893">
        <f>VLOOKUP(A1893,'Hospitalisation Details'!A$1:F4236,6,0)</f>
        <v>4058.12</v>
      </c>
      <c r="N1893" s="15" t="str">
        <f>VLOOKUP(A1893,'Hospitalisation Details'!A$1:G4235,7,0)</f>
        <v>tier - 2</v>
      </c>
      <c r="O1893" s="15" t="str">
        <f>VLOOKUP(A1893,'Hospitalisation Details'!A$1:H4236,8,0)</f>
        <v>tier - 1</v>
      </c>
      <c r="P1893" t="str">
        <f>VLOOKUP(A1893,'Hospitalisation Details'!A$1:I4236,9,0)</f>
        <v>R1013</v>
      </c>
      <c r="Q1893" s="15">
        <f>VLOOKUP(A1893,'Hospitalisation Details'!A$1:M4236,13,0)</f>
        <v>29</v>
      </c>
    </row>
    <row r="1894" spans="1:17" ht="15" x14ac:dyDescent="0.25">
      <c r="A1894" s="1" t="s">
        <v>475</v>
      </c>
      <c r="B1894" t="str">
        <f>VLOOKUP(A1894,'Customer Names'!A$1:D4229,4,0)</f>
        <v>Henry</v>
      </c>
      <c r="C1894">
        <f>VLOOKUP(A1894,'Medical Examinations'!A$1:B4229,2,0)</f>
        <v>20.23</v>
      </c>
      <c r="D1894">
        <f>VLOOKUP(A1894,'Medical Examinations'!A$1:C4230,3,0)</f>
        <v>6.16</v>
      </c>
      <c r="E1894" s="15" t="str">
        <f>VLOOKUP(A1894,'Medical Examinations'!A$1:D4229,4,0)</f>
        <v>Yes</v>
      </c>
      <c r="F1894" s="15" t="str">
        <f>VLOOKUP(A1894,'Medical Examinations'!A$1:E4229,5,0)</f>
        <v>NO</v>
      </c>
      <c r="G1894" s="15" t="str">
        <f>VLOOKUP(A1894,'Medical Examinations'!A$1:F4229,6,0)</f>
        <v>NO</v>
      </c>
      <c r="H1894" s="15">
        <f>VLOOKUP(A1894,'Medical Examinations'!A$1:G4229,7,0)</f>
        <v>1</v>
      </c>
      <c r="I1894" t="str">
        <f>VLOOKUP(A1894,'Medical Examinations'!A$1:H4228,8,0)</f>
        <v>NO</v>
      </c>
      <c r="J1894" t="str">
        <f>VLOOKUP(A1894,'Medical Examinations'!A$1:J4229,10,0)</f>
        <v>Over Weight</v>
      </c>
      <c r="K1894" t="str">
        <f>VLOOKUP(A1894,'Medical Examinations'!A$1:K4228,11,0)</f>
        <v>Pre-Diabetes</v>
      </c>
      <c r="L1894" t="str">
        <f>VLOOKUP(A1894,'Hospitalisation Details'!A$1:L4236,12,0)</f>
        <v>30-Nov-1988</v>
      </c>
      <c r="M1894">
        <f>VLOOKUP(A1894,'Hospitalisation Details'!A$1:F4237,6,0)</f>
        <v>4047.94</v>
      </c>
      <c r="N1894" s="15" t="str">
        <f>VLOOKUP(A1894,'Hospitalisation Details'!A$1:G4236,7,0)</f>
        <v>tier - 2</v>
      </c>
      <c r="O1894" s="15" t="str">
        <f>VLOOKUP(A1894,'Hospitalisation Details'!A$1:H4237,8,0)</f>
        <v>tier - 1</v>
      </c>
      <c r="P1894" t="str">
        <f>VLOOKUP(A1894,'Hospitalisation Details'!A$1:I4237,9,0)</f>
        <v>R1013</v>
      </c>
      <c r="Q1894" s="15">
        <f>VLOOKUP(A1894,'Hospitalisation Details'!A$1:M4237,13,0)</f>
        <v>34</v>
      </c>
    </row>
    <row r="1895" spans="1:17" ht="15" x14ac:dyDescent="0.25">
      <c r="A1895" s="1" t="s">
        <v>474</v>
      </c>
      <c r="B1895" t="str">
        <f>VLOOKUP(A1895,'Customer Names'!A$1:D4230,4,0)</f>
        <v>Brenneman</v>
      </c>
      <c r="C1895">
        <f>VLOOKUP(A1895,'Medical Examinations'!A$1:B4230,2,0)</f>
        <v>28.975000000000001</v>
      </c>
      <c r="D1895">
        <f>VLOOKUP(A1895,'Medical Examinations'!A$1:C4231,3,0)</f>
        <v>4.12</v>
      </c>
      <c r="E1895" s="15" t="str">
        <f>VLOOKUP(A1895,'Medical Examinations'!A$1:D4230,4,0)</f>
        <v>NO</v>
      </c>
      <c r="F1895" s="15" t="str">
        <f>VLOOKUP(A1895,'Medical Examinations'!A$1:E4230,5,0)</f>
        <v>NO</v>
      </c>
      <c r="G1895" s="15" t="str">
        <f>VLOOKUP(A1895,'Medical Examinations'!A$1:F4230,6,0)</f>
        <v>Yes</v>
      </c>
      <c r="H1895" s="15">
        <f>VLOOKUP(A1895,'Medical Examinations'!A$1:G4230,7,0)</f>
        <v>1</v>
      </c>
      <c r="I1895" t="str">
        <f>VLOOKUP(A1895,'Medical Examinations'!A$1:H4229,8,0)</f>
        <v>NO</v>
      </c>
      <c r="J1895" t="str">
        <f>VLOOKUP(A1895,'Medical Examinations'!A$1:J4230,10,0)</f>
        <v>UnderWeight</v>
      </c>
      <c r="K1895" t="str">
        <f>VLOOKUP(A1895,'Medical Examinations'!A$1:K4229,11,0)</f>
        <v>Normal</v>
      </c>
      <c r="L1895" t="str">
        <f>VLOOKUP(A1895,'Hospitalisation Details'!A$1:L4237,12,0)</f>
        <v>26-Dec-1993</v>
      </c>
      <c r="M1895">
        <f>VLOOKUP(A1895,'Hospitalisation Details'!A$1:F4238,6,0)</f>
        <v>4040.56</v>
      </c>
      <c r="N1895" s="15" t="str">
        <f>VLOOKUP(A1895,'Hospitalisation Details'!A$1:G4237,7,0)</f>
        <v>tier - 3</v>
      </c>
      <c r="O1895" s="15" t="str">
        <f>VLOOKUP(A1895,'Hospitalisation Details'!A$1:H4238,8,0)</f>
        <v>tier - 3</v>
      </c>
      <c r="P1895" t="str">
        <f>VLOOKUP(A1895,'Hospitalisation Details'!A$1:I4238,9,0)</f>
        <v>R1015</v>
      </c>
      <c r="Q1895" s="15">
        <f>VLOOKUP(A1895,'Hospitalisation Details'!A$1:M4238,13,0)</f>
        <v>29</v>
      </c>
    </row>
    <row r="1896" spans="1:17" ht="15" x14ac:dyDescent="0.25">
      <c r="A1896" s="1" t="s">
        <v>473</v>
      </c>
      <c r="B1896" t="str">
        <f>VLOOKUP(A1896,'Customer Names'!A$1:D4231,4,0)</f>
        <v>Kemp</v>
      </c>
      <c r="C1896">
        <f>VLOOKUP(A1896,'Medical Examinations'!A$1:B4231,2,0)</f>
        <v>16.420000000000002</v>
      </c>
      <c r="D1896">
        <f>VLOOKUP(A1896,'Medical Examinations'!A$1:C4232,3,0)</f>
        <v>5.77</v>
      </c>
      <c r="E1896" s="15" t="str">
        <f>VLOOKUP(A1896,'Medical Examinations'!A$1:D4231,4,0)</f>
        <v>Yes</v>
      </c>
      <c r="F1896" s="15" t="str">
        <f>VLOOKUP(A1896,'Medical Examinations'!A$1:E4231,5,0)</f>
        <v>NO</v>
      </c>
      <c r="G1896" s="15" t="str">
        <f>VLOOKUP(A1896,'Medical Examinations'!A$1:F4231,6,0)</f>
        <v>Yes</v>
      </c>
      <c r="H1896" s="15">
        <f>VLOOKUP(A1896,'Medical Examinations'!A$1:G4231,7,0)</f>
        <v>1</v>
      </c>
      <c r="I1896" t="str">
        <f>VLOOKUP(A1896,'Medical Examinations'!A$1:H4230,8,0)</f>
        <v>NO</v>
      </c>
      <c r="J1896" t="str">
        <f>VLOOKUP(A1896,'Medical Examinations'!A$1:J4231,10,0)</f>
        <v>UnderWeight</v>
      </c>
      <c r="K1896" t="str">
        <f>VLOOKUP(A1896,'Medical Examinations'!A$1:K4230,11,0)</f>
        <v>Pre-Diabetes</v>
      </c>
      <c r="L1896" t="str">
        <f>VLOOKUP(A1896,'Hospitalisation Details'!A$1:L4238,12,0)</f>
        <v>10-Nov-1983</v>
      </c>
      <c r="M1896">
        <f>VLOOKUP(A1896,'Hospitalisation Details'!A$1:F4239,6,0)</f>
        <v>4039.9</v>
      </c>
      <c r="N1896" s="15" t="str">
        <f>VLOOKUP(A1896,'Hospitalisation Details'!A$1:G4238,7,0)</f>
        <v>tier - 2</v>
      </c>
      <c r="O1896" s="15" t="str">
        <f>VLOOKUP(A1896,'Hospitalisation Details'!A$1:H4239,8,0)</f>
        <v>tier - 1</v>
      </c>
      <c r="P1896" t="str">
        <f>VLOOKUP(A1896,'Hospitalisation Details'!A$1:I4239,9,0)</f>
        <v>R1013</v>
      </c>
      <c r="Q1896" s="15">
        <f>VLOOKUP(A1896,'Hospitalisation Details'!A$1:M4239,13,0)</f>
        <v>39</v>
      </c>
    </row>
    <row r="1897" spans="1:17" ht="15" x14ac:dyDescent="0.25">
      <c r="A1897" s="1" t="s">
        <v>472</v>
      </c>
      <c r="B1897" t="str">
        <f>VLOOKUP(A1897,'Customer Names'!A$1:D4232,4,0)</f>
        <v>Wilson</v>
      </c>
      <c r="C1897">
        <f>VLOOKUP(A1897,'Medical Examinations'!A$1:B4232,2,0)</f>
        <v>17.559999999999999</v>
      </c>
      <c r="D1897">
        <f>VLOOKUP(A1897,'Medical Examinations'!A$1:C4233,3,0)</f>
        <v>6.2</v>
      </c>
      <c r="E1897" s="15" t="str">
        <f>VLOOKUP(A1897,'Medical Examinations'!A$1:D4232,4,0)</f>
        <v>NO</v>
      </c>
      <c r="F1897" s="15" t="str">
        <f>VLOOKUP(A1897,'Medical Examinations'!A$1:E4232,5,0)</f>
        <v>NO</v>
      </c>
      <c r="G1897" s="15" t="str">
        <f>VLOOKUP(A1897,'Medical Examinations'!A$1:F4232,6,0)</f>
        <v>NO</v>
      </c>
      <c r="H1897" s="15">
        <f>VLOOKUP(A1897,'Medical Examinations'!A$1:G4232,7,0)</f>
        <v>1</v>
      </c>
      <c r="I1897" t="str">
        <f>VLOOKUP(A1897,'Medical Examinations'!A$1:H4231,8,0)</f>
        <v>NO</v>
      </c>
      <c r="J1897" t="str">
        <f>VLOOKUP(A1897,'Medical Examinations'!A$1:J4232,10,0)</f>
        <v>NormalWeight</v>
      </c>
      <c r="K1897" t="str">
        <f>VLOOKUP(A1897,'Medical Examinations'!A$1:K4231,11,0)</f>
        <v>Pre-Diabetes</v>
      </c>
      <c r="L1897" t="str">
        <f>VLOOKUP(A1897,'Hospitalisation Details'!A$1:L4239,12,0)</f>
        <v>7-Jul-1984</v>
      </c>
      <c r="M1897">
        <f>VLOOKUP(A1897,'Hospitalisation Details'!A$1:F4240,6,0)</f>
        <v>4038.41</v>
      </c>
      <c r="N1897" s="15" t="str">
        <f>VLOOKUP(A1897,'Hospitalisation Details'!A$1:G4239,7,0)</f>
        <v>tier - 2</v>
      </c>
      <c r="O1897" s="15" t="str">
        <f>VLOOKUP(A1897,'Hospitalisation Details'!A$1:H4240,8,0)</f>
        <v>tier - 1</v>
      </c>
      <c r="P1897" t="str">
        <f>VLOOKUP(A1897,'Hospitalisation Details'!A$1:I4240,9,0)</f>
        <v>R1013</v>
      </c>
      <c r="Q1897" s="15">
        <f>VLOOKUP(A1897,'Hospitalisation Details'!A$1:M4240,13,0)</f>
        <v>38</v>
      </c>
    </row>
    <row r="1898" spans="1:17" ht="15" x14ac:dyDescent="0.25">
      <c r="A1898" s="1" t="s">
        <v>471</v>
      </c>
      <c r="B1898" t="str">
        <f>VLOOKUP(A1898,'Customer Names'!A$1:D4233,4,0)</f>
        <v>Hillyard</v>
      </c>
      <c r="C1898">
        <f>VLOOKUP(A1898,'Medical Examinations'!A$1:B4233,2,0)</f>
        <v>24.13</v>
      </c>
      <c r="D1898">
        <f>VLOOKUP(A1898,'Medical Examinations'!A$1:C4234,3,0)</f>
        <v>4.3899999999999997</v>
      </c>
      <c r="E1898" s="15" t="str">
        <f>VLOOKUP(A1898,'Medical Examinations'!A$1:D4233,4,0)</f>
        <v>NO</v>
      </c>
      <c r="F1898" s="15" t="str">
        <f>VLOOKUP(A1898,'Medical Examinations'!A$1:E4233,5,0)</f>
        <v>NO</v>
      </c>
      <c r="G1898" s="15" t="str">
        <f>VLOOKUP(A1898,'Medical Examinations'!A$1:F4233,6,0)</f>
        <v>NO</v>
      </c>
      <c r="H1898" s="15">
        <f>VLOOKUP(A1898,'Medical Examinations'!A$1:G4233,7,0)</f>
        <v>1</v>
      </c>
      <c r="I1898" t="str">
        <f>VLOOKUP(A1898,'Medical Examinations'!A$1:H4232,8,0)</f>
        <v>NO</v>
      </c>
      <c r="J1898" t="str">
        <f>VLOOKUP(A1898,'Medical Examinations'!A$1:J4233,10,0)</f>
        <v>NormalWeight</v>
      </c>
      <c r="K1898" t="str">
        <f>VLOOKUP(A1898,'Medical Examinations'!A$1:K4232,11,0)</f>
        <v>Normal</v>
      </c>
      <c r="L1898" t="str">
        <f>VLOOKUP(A1898,'Hospitalisation Details'!A$1:L4240,12,0)</f>
        <v>11-Oct-1992</v>
      </c>
      <c r="M1898">
        <f>VLOOKUP(A1898,'Hospitalisation Details'!A$1:F4241,6,0)</f>
        <v>4032.24</v>
      </c>
      <c r="N1898" s="15" t="str">
        <f>VLOOKUP(A1898,'Hospitalisation Details'!A$1:G4240,7,0)</f>
        <v>tier - 3</v>
      </c>
      <c r="O1898" s="15" t="str">
        <f>VLOOKUP(A1898,'Hospitalisation Details'!A$1:H4241,8,0)</f>
        <v>tier - 3</v>
      </c>
      <c r="P1898" t="str">
        <f>VLOOKUP(A1898,'Hospitalisation Details'!A$1:I4241,9,0)</f>
        <v>R1012</v>
      </c>
      <c r="Q1898" s="15">
        <f>VLOOKUP(A1898,'Hospitalisation Details'!A$1:M4241,13,0)</f>
        <v>30</v>
      </c>
    </row>
    <row r="1899" spans="1:17" ht="15" x14ac:dyDescent="0.25">
      <c r="A1899" s="1" t="s">
        <v>470</v>
      </c>
      <c r="B1899" t="str">
        <f>VLOOKUP(A1899,'Customer Names'!A$1:D4234,4,0)</f>
        <v>Turner</v>
      </c>
      <c r="C1899">
        <f>VLOOKUP(A1899,'Medical Examinations'!A$1:B4234,2,0)</f>
        <v>19.95</v>
      </c>
      <c r="D1899">
        <f>VLOOKUP(A1899,'Medical Examinations'!A$1:C4235,3,0)</f>
        <v>5.13</v>
      </c>
      <c r="E1899" s="15" t="str">
        <f>VLOOKUP(A1899,'Medical Examinations'!A$1:D4234,4,0)</f>
        <v>NO</v>
      </c>
      <c r="F1899" s="15" t="str">
        <f>VLOOKUP(A1899,'Medical Examinations'!A$1:E4234,5,0)</f>
        <v>Yes</v>
      </c>
      <c r="G1899" s="15" t="str">
        <f>VLOOKUP(A1899,'Medical Examinations'!A$1:F4234,6,0)</f>
        <v>NO</v>
      </c>
      <c r="H1899" s="15">
        <f>VLOOKUP(A1899,'Medical Examinations'!A$1:G4234,7,0)</f>
        <v>2</v>
      </c>
      <c r="I1899" t="str">
        <f>VLOOKUP(A1899,'Medical Examinations'!A$1:H4233,8,0)</f>
        <v>NO</v>
      </c>
      <c r="J1899" t="str">
        <f>VLOOKUP(A1899,'Medical Examinations'!A$1:J4234,10,0)</f>
        <v>NormalWeight</v>
      </c>
      <c r="K1899" t="str">
        <f>VLOOKUP(A1899,'Medical Examinations'!A$1:K4233,11,0)</f>
        <v>Normal</v>
      </c>
      <c r="L1899" t="str">
        <f>VLOOKUP(A1899,'Hospitalisation Details'!A$1:L4241,12,0)</f>
        <v>13-Sep-2000</v>
      </c>
      <c r="M1899">
        <f>VLOOKUP(A1899,'Hospitalisation Details'!A$1:F4242,6,0)</f>
        <v>4005.42</v>
      </c>
      <c r="N1899" s="15" t="str">
        <f>VLOOKUP(A1899,'Hospitalisation Details'!A$1:G4241,7,0)</f>
        <v>tier - 2</v>
      </c>
      <c r="O1899" s="15" t="str">
        <f>VLOOKUP(A1899,'Hospitalisation Details'!A$1:H4242,8,0)</f>
        <v>tier - 1</v>
      </c>
      <c r="P1899" t="str">
        <f>VLOOKUP(A1899,'Hospitalisation Details'!A$1:I4242,9,0)</f>
        <v>R1015</v>
      </c>
      <c r="Q1899" s="15">
        <f>VLOOKUP(A1899,'Hospitalisation Details'!A$1:M4242,13,0)</f>
        <v>22</v>
      </c>
    </row>
    <row r="1900" spans="1:17" ht="15" x14ac:dyDescent="0.25">
      <c r="A1900" s="1" t="s">
        <v>469</v>
      </c>
      <c r="B1900" t="str">
        <f>VLOOKUP(A1900,'Customer Names'!A$1:D4235,4,0)</f>
        <v>Benestad</v>
      </c>
      <c r="C1900">
        <f>VLOOKUP(A1900,'Medical Examinations'!A$1:B4235,2,0)</f>
        <v>21.24</v>
      </c>
      <c r="D1900">
        <f>VLOOKUP(A1900,'Medical Examinations'!A$1:C4236,3,0)</f>
        <v>4.49</v>
      </c>
      <c r="E1900" s="15" t="str">
        <f>VLOOKUP(A1900,'Medical Examinations'!A$1:D4235,4,0)</f>
        <v>NO</v>
      </c>
      <c r="F1900" s="15" t="str">
        <f>VLOOKUP(A1900,'Medical Examinations'!A$1:E4235,5,0)</f>
        <v>NO</v>
      </c>
      <c r="G1900" s="15" t="str">
        <f>VLOOKUP(A1900,'Medical Examinations'!A$1:F4235,6,0)</f>
        <v>NO</v>
      </c>
      <c r="H1900" s="15">
        <f>VLOOKUP(A1900,'Medical Examinations'!A$1:G4235,7,0)</f>
        <v>0</v>
      </c>
      <c r="I1900" t="str">
        <f>VLOOKUP(A1900,'Medical Examinations'!A$1:H4234,8,0)</f>
        <v>NO</v>
      </c>
      <c r="J1900" t="str">
        <f>VLOOKUP(A1900,'Medical Examinations'!A$1:J4235,10,0)</f>
        <v>Obesity</v>
      </c>
      <c r="K1900" t="str">
        <f>VLOOKUP(A1900,'Medical Examinations'!A$1:K4234,11,0)</f>
        <v>Normal</v>
      </c>
      <c r="L1900" t="str">
        <f>VLOOKUP(A1900,'Hospitalisation Details'!A$1:L4242,12,0)</f>
        <v>10-Jul-1989</v>
      </c>
      <c r="M1900">
        <f>VLOOKUP(A1900,'Hospitalisation Details'!A$1:F4243,6,0)</f>
        <v>4002.36</v>
      </c>
      <c r="N1900" s="15" t="str">
        <f>VLOOKUP(A1900,'Hospitalisation Details'!A$1:G4242,7,0)</f>
        <v>tier - 2</v>
      </c>
      <c r="O1900" s="15" t="str">
        <f>VLOOKUP(A1900,'Hospitalisation Details'!A$1:H4243,8,0)</f>
        <v>tier - 1</v>
      </c>
      <c r="P1900" t="str">
        <f>VLOOKUP(A1900,'Hospitalisation Details'!A$1:I4243,9,0)</f>
        <v>R1013</v>
      </c>
      <c r="Q1900" s="15">
        <f>VLOOKUP(A1900,'Hospitalisation Details'!A$1:M4243,13,0)</f>
        <v>33</v>
      </c>
    </row>
    <row r="1901" spans="1:17" ht="15" x14ac:dyDescent="0.25">
      <c r="A1901" s="1" t="s">
        <v>468</v>
      </c>
      <c r="B1901" t="str">
        <f>VLOOKUP(A1901,'Customer Names'!A$1:D4236,4,0)</f>
        <v>Gonzales</v>
      </c>
      <c r="C1901">
        <f>VLOOKUP(A1901,'Medical Examinations'!A$1:B4236,2,0)</f>
        <v>44.22</v>
      </c>
      <c r="D1901">
        <f>VLOOKUP(A1901,'Medical Examinations'!A$1:C4237,3,0)</f>
        <v>6.35</v>
      </c>
      <c r="E1901" s="15" t="str">
        <f>VLOOKUP(A1901,'Medical Examinations'!A$1:D4236,4,0)</f>
        <v>NO</v>
      </c>
      <c r="F1901" s="15" t="str">
        <f>VLOOKUP(A1901,'Medical Examinations'!A$1:E4236,5,0)</f>
        <v>NO</v>
      </c>
      <c r="G1901" s="15" t="str">
        <f>VLOOKUP(A1901,'Medical Examinations'!A$1:F4236,6,0)</f>
        <v>NO</v>
      </c>
      <c r="H1901" s="15">
        <f>VLOOKUP(A1901,'Medical Examinations'!A$1:G4236,7,0)</f>
        <v>0</v>
      </c>
      <c r="I1901" t="str">
        <f>VLOOKUP(A1901,'Medical Examinations'!A$1:H4235,8,0)</f>
        <v>NO</v>
      </c>
      <c r="J1901" t="str">
        <f>VLOOKUP(A1901,'Medical Examinations'!A$1:J4236,10,0)</f>
        <v>Obesity</v>
      </c>
      <c r="K1901" t="str">
        <f>VLOOKUP(A1901,'Medical Examinations'!A$1:K4235,11,0)</f>
        <v>Pre-Diabetes</v>
      </c>
      <c r="L1901" t="str">
        <f>VLOOKUP(A1901,'Hospitalisation Details'!A$1:L4243,12,0)</f>
        <v>1-Nov-1990</v>
      </c>
      <c r="M1901">
        <f>VLOOKUP(A1901,'Hospitalisation Details'!A$1:F4244,6,0)</f>
        <v>3994.18</v>
      </c>
      <c r="N1901" s="15" t="str">
        <f>VLOOKUP(A1901,'Hospitalisation Details'!A$1:G4243,7,0)</f>
        <v>tier - 2</v>
      </c>
      <c r="O1901" s="15" t="str">
        <f>VLOOKUP(A1901,'Hospitalisation Details'!A$1:H4244,8,0)</f>
        <v>tier - 2</v>
      </c>
      <c r="P1901" t="str">
        <f>VLOOKUP(A1901,'Hospitalisation Details'!A$1:I4244,9,0)</f>
        <v>R1013</v>
      </c>
      <c r="Q1901" s="15">
        <f>VLOOKUP(A1901,'Hospitalisation Details'!A$1:M4244,13,0)</f>
        <v>32</v>
      </c>
    </row>
    <row r="1902" spans="1:17" ht="15" x14ac:dyDescent="0.25">
      <c r="A1902" s="1" t="s">
        <v>467</v>
      </c>
      <c r="B1902" t="str">
        <f>VLOOKUP(A1902,'Customer Names'!A$1:D4237,4,0)</f>
        <v>Newman</v>
      </c>
      <c r="C1902">
        <f>VLOOKUP(A1902,'Medical Examinations'!A$1:B4237,2,0)</f>
        <v>41.1</v>
      </c>
      <c r="D1902">
        <f>VLOOKUP(A1902,'Medical Examinations'!A$1:C4238,3,0)</f>
        <v>5.79</v>
      </c>
      <c r="E1902" s="15" t="str">
        <f>VLOOKUP(A1902,'Medical Examinations'!A$1:D4237,4,0)</f>
        <v>NO</v>
      </c>
      <c r="F1902" s="15" t="str">
        <f>VLOOKUP(A1902,'Medical Examinations'!A$1:E4237,5,0)</f>
        <v>NO</v>
      </c>
      <c r="G1902" s="15" t="str">
        <f>VLOOKUP(A1902,'Medical Examinations'!A$1:F4237,6,0)</f>
        <v>NO</v>
      </c>
      <c r="H1902" s="15">
        <f>VLOOKUP(A1902,'Medical Examinations'!A$1:G4237,7,0)</f>
        <v>0</v>
      </c>
      <c r="I1902" t="str">
        <f>VLOOKUP(A1902,'Medical Examinations'!A$1:H4236,8,0)</f>
        <v>NO</v>
      </c>
      <c r="J1902" t="str">
        <f>VLOOKUP(A1902,'Medical Examinations'!A$1:J4237,10,0)</f>
        <v>Obesity</v>
      </c>
      <c r="K1902" t="str">
        <f>VLOOKUP(A1902,'Medical Examinations'!A$1:K4236,11,0)</f>
        <v>Pre-Diabetes</v>
      </c>
      <c r="L1902" t="str">
        <f>VLOOKUP(A1902,'Hospitalisation Details'!A$1:L4244,12,0)</f>
        <v>22-Nov-1990</v>
      </c>
      <c r="M1902">
        <f>VLOOKUP(A1902,'Hospitalisation Details'!A$1:F4245,6,0)</f>
        <v>3989.84</v>
      </c>
      <c r="N1902" s="15" t="str">
        <f>VLOOKUP(A1902,'Hospitalisation Details'!A$1:G4244,7,0)</f>
        <v>tier - 2</v>
      </c>
      <c r="O1902" s="15" t="str">
        <f>VLOOKUP(A1902,'Hospitalisation Details'!A$1:H4245,8,0)</f>
        <v>tier - 2</v>
      </c>
      <c r="P1902" t="str">
        <f>VLOOKUP(A1902,'Hospitalisation Details'!A$1:I4245,9,0)</f>
        <v>R1011</v>
      </c>
      <c r="Q1902" s="15">
        <f>VLOOKUP(A1902,'Hospitalisation Details'!A$1:M4245,13,0)</f>
        <v>32</v>
      </c>
    </row>
    <row r="1903" spans="1:17" ht="15" x14ac:dyDescent="0.25">
      <c r="A1903" s="1" t="s">
        <v>466</v>
      </c>
      <c r="B1903" t="str">
        <f>VLOOKUP(A1903,'Customer Names'!A$1:D4238,4,0)</f>
        <v>Sayre</v>
      </c>
      <c r="C1903">
        <f>VLOOKUP(A1903,'Medical Examinations'!A$1:B4238,2,0)</f>
        <v>34.200000000000003</v>
      </c>
      <c r="D1903">
        <f>VLOOKUP(A1903,'Medical Examinations'!A$1:C4239,3,0)</f>
        <v>4.78</v>
      </c>
      <c r="E1903" s="15" t="str">
        <f>VLOOKUP(A1903,'Medical Examinations'!A$1:D4238,4,0)</f>
        <v>Yes</v>
      </c>
      <c r="F1903" s="15" t="str">
        <f>VLOOKUP(A1903,'Medical Examinations'!A$1:E4238,5,0)</f>
        <v>NO</v>
      </c>
      <c r="G1903" s="15" t="str">
        <f>VLOOKUP(A1903,'Medical Examinations'!A$1:F4238,6,0)</f>
        <v>NO</v>
      </c>
      <c r="H1903" s="15">
        <f>VLOOKUP(A1903,'Medical Examinations'!A$1:G4238,7,0)</f>
        <v>0</v>
      </c>
      <c r="I1903" t="str">
        <f>VLOOKUP(A1903,'Medical Examinations'!A$1:H4237,8,0)</f>
        <v>NO</v>
      </c>
      <c r="J1903" t="str">
        <f>VLOOKUP(A1903,'Medical Examinations'!A$1:J4238,10,0)</f>
        <v>Over Weight</v>
      </c>
      <c r="K1903" t="str">
        <f>VLOOKUP(A1903,'Medical Examinations'!A$1:K4237,11,0)</f>
        <v>Normal</v>
      </c>
      <c r="L1903" t="str">
        <f>VLOOKUP(A1903,'Hospitalisation Details'!A$1:L4245,12,0)</f>
        <v>8-Sep-1996</v>
      </c>
      <c r="M1903">
        <f>VLOOKUP(A1903,'Hospitalisation Details'!A$1:F4246,6,0)</f>
        <v>3987.93</v>
      </c>
      <c r="N1903" s="15" t="str">
        <f>VLOOKUP(A1903,'Hospitalisation Details'!A$1:G4245,7,0)</f>
        <v>tier - 2</v>
      </c>
      <c r="O1903" s="15" t="str">
        <f>VLOOKUP(A1903,'Hospitalisation Details'!A$1:H4246,8,0)</f>
        <v>tier - 2</v>
      </c>
      <c r="P1903" t="str">
        <f>VLOOKUP(A1903,'Hospitalisation Details'!A$1:I4246,9,0)</f>
        <v>R1011</v>
      </c>
      <c r="Q1903" s="15">
        <f>VLOOKUP(A1903,'Hospitalisation Details'!A$1:M4246,13,0)</f>
        <v>26</v>
      </c>
    </row>
    <row r="1904" spans="1:17" ht="15" x14ac:dyDescent="0.25">
      <c r="A1904" s="1" t="s">
        <v>465</v>
      </c>
      <c r="B1904" t="str">
        <f>VLOOKUP(A1904,'Customer Names'!A$1:D4239,4,0)</f>
        <v>Panke</v>
      </c>
      <c r="C1904">
        <f>VLOOKUP(A1904,'Medical Examinations'!A$1:B4239,2,0)</f>
        <v>29.92</v>
      </c>
      <c r="D1904">
        <f>VLOOKUP(A1904,'Medical Examinations'!A$1:C4240,3,0)</f>
        <v>6.02</v>
      </c>
      <c r="E1904" s="15" t="str">
        <f>VLOOKUP(A1904,'Medical Examinations'!A$1:D4239,4,0)</f>
        <v>Yes</v>
      </c>
      <c r="F1904" s="15" t="str">
        <f>VLOOKUP(A1904,'Medical Examinations'!A$1:E4239,5,0)</f>
        <v>NO</v>
      </c>
      <c r="G1904" s="15" t="str">
        <f>VLOOKUP(A1904,'Medical Examinations'!A$1:F4239,6,0)</f>
        <v>NO</v>
      </c>
      <c r="H1904" s="15">
        <f>VLOOKUP(A1904,'Medical Examinations'!A$1:G4239,7,0)</f>
        <v>0</v>
      </c>
      <c r="I1904" t="str">
        <f>VLOOKUP(A1904,'Medical Examinations'!A$1:H4238,8,0)</f>
        <v>NO</v>
      </c>
      <c r="J1904" t="str">
        <f>VLOOKUP(A1904,'Medical Examinations'!A$1:J4239,10,0)</f>
        <v>Over Weight</v>
      </c>
      <c r="K1904" t="str">
        <f>VLOOKUP(A1904,'Medical Examinations'!A$1:K4238,11,0)</f>
        <v>Pre-Diabetes</v>
      </c>
      <c r="L1904" t="str">
        <f>VLOOKUP(A1904,'Hospitalisation Details'!A$1:L4246,12,0)</f>
        <v>17-Aug-1996</v>
      </c>
      <c r="M1904">
        <f>VLOOKUP(A1904,'Hospitalisation Details'!A$1:F4247,6,0)</f>
        <v>3981.98</v>
      </c>
      <c r="N1904" s="15" t="str">
        <f>VLOOKUP(A1904,'Hospitalisation Details'!A$1:G4246,7,0)</f>
        <v>tier - 2</v>
      </c>
      <c r="O1904" s="15" t="str">
        <f>VLOOKUP(A1904,'Hospitalisation Details'!A$1:H4247,8,0)</f>
        <v>tier - 2</v>
      </c>
      <c r="P1904" t="str">
        <f>VLOOKUP(A1904,'Hospitalisation Details'!A$1:I4247,9,0)</f>
        <v>R1013</v>
      </c>
      <c r="Q1904" s="15">
        <f>VLOOKUP(A1904,'Hospitalisation Details'!A$1:M4247,13,0)</f>
        <v>26</v>
      </c>
    </row>
    <row r="1905" spans="1:17" ht="15" x14ac:dyDescent="0.25">
      <c r="A1905" s="1" t="s">
        <v>464</v>
      </c>
      <c r="B1905" t="str">
        <f>VLOOKUP(A1905,'Customer Names'!A$1:D4240,4,0)</f>
        <v>Brennan</v>
      </c>
      <c r="C1905">
        <f>VLOOKUP(A1905,'Medical Examinations'!A$1:B4240,2,0)</f>
        <v>28.93</v>
      </c>
      <c r="D1905">
        <f>VLOOKUP(A1905,'Medical Examinations'!A$1:C4241,3,0)</f>
        <v>4.4400000000000004</v>
      </c>
      <c r="E1905" s="15" t="str">
        <f>VLOOKUP(A1905,'Medical Examinations'!A$1:D4240,4,0)</f>
        <v>NO</v>
      </c>
      <c r="F1905" s="15" t="str">
        <f>VLOOKUP(A1905,'Medical Examinations'!A$1:E4240,5,0)</f>
        <v>NO</v>
      </c>
      <c r="G1905" s="15" t="str">
        <f>VLOOKUP(A1905,'Medical Examinations'!A$1:F4240,6,0)</f>
        <v>NO</v>
      </c>
      <c r="H1905" s="15">
        <f>VLOOKUP(A1905,'Medical Examinations'!A$1:G4240,7,0)</f>
        <v>0</v>
      </c>
      <c r="I1905" t="str">
        <f>VLOOKUP(A1905,'Medical Examinations'!A$1:H4239,8,0)</f>
        <v>NO</v>
      </c>
      <c r="J1905" t="str">
        <f>VLOOKUP(A1905,'Medical Examinations'!A$1:J4240,10,0)</f>
        <v>Obesity</v>
      </c>
      <c r="K1905" t="str">
        <f>VLOOKUP(A1905,'Medical Examinations'!A$1:K4239,11,0)</f>
        <v>Normal</v>
      </c>
      <c r="L1905" t="str">
        <f>VLOOKUP(A1905,'Hospitalisation Details'!A$1:L4247,12,0)</f>
        <v>29-Jul-1990</v>
      </c>
      <c r="M1905">
        <f>VLOOKUP(A1905,'Hospitalisation Details'!A$1:F4248,6,0)</f>
        <v>3972.92</v>
      </c>
      <c r="N1905" s="15" t="str">
        <f>VLOOKUP(A1905,'Hospitalisation Details'!A$1:G4247,7,0)</f>
        <v>tier - 2</v>
      </c>
      <c r="O1905" s="15" t="str">
        <f>VLOOKUP(A1905,'Hospitalisation Details'!A$1:H4248,8,0)</f>
        <v>tier - 3</v>
      </c>
      <c r="P1905" t="str">
        <f>VLOOKUP(A1905,'Hospitalisation Details'!A$1:I4248,9,0)</f>
        <v>R1013</v>
      </c>
      <c r="Q1905" s="15">
        <f>VLOOKUP(A1905,'Hospitalisation Details'!A$1:M4248,13,0)</f>
        <v>32</v>
      </c>
    </row>
    <row r="1906" spans="1:17" ht="15" x14ac:dyDescent="0.25">
      <c r="A1906" s="1" t="s">
        <v>463</v>
      </c>
      <c r="B1906" t="str">
        <f>VLOOKUP(A1906,'Customer Names'!A$1:D4241,4,0)</f>
        <v>Ngo</v>
      </c>
      <c r="C1906">
        <f>VLOOKUP(A1906,'Medical Examinations'!A$1:B4241,2,0)</f>
        <v>31.254999999999999</v>
      </c>
      <c r="D1906">
        <f>VLOOKUP(A1906,'Medical Examinations'!A$1:C4242,3,0)</f>
        <v>5.84</v>
      </c>
      <c r="E1906" s="15" t="str">
        <f>VLOOKUP(A1906,'Medical Examinations'!A$1:D4241,4,0)</f>
        <v>Yes</v>
      </c>
      <c r="F1906" s="15" t="str">
        <f>VLOOKUP(A1906,'Medical Examinations'!A$1:E4241,5,0)</f>
        <v>NO</v>
      </c>
      <c r="G1906" s="15" t="str">
        <f>VLOOKUP(A1906,'Medical Examinations'!A$1:F4241,6,0)</f>
        <v>NO</v>
      </c>
      <c r="H1906" s="15">
        <f>VLOOKUP(A1906,'Medical Examinations'!A$1:G4241,7,0)</f>
        <v>1</v>
      </c>
      <c r="I1906" t="str">
        <f>VLOOKUP(A1906,'Medical Examinations'!A$1:H4240,8,0)</f>
        <v>NO</v>
      </c>
      <c r="J1906" t="str">
        <f>VLOOKUP(A1906,'Medical Examinations'!A$1:J4241,10,0)</f>
        <v>Over Weight</v>
      </c>
      <c r="K1906" t="str">
        <f>VLOOKUP(A1906,'Medical Examinations'!A$1:K4240,11,0)</f>
        <v>Pre-Diabetes</v>
      </c>
      <c r="L1906" t="str">
        <f>VLOOKUP(A1906,'Hospitalisation Details'!A$1:L4248,12,0)</f>
        <v>11-Jul-1995</v>
      </c>
      <c r="M1906">
        <f>VLOOKUP(A1906,'Hospitalisation Details'!A$1:F4249,6,0)</f>
        <v>3956.07</v>
      </c>
      <c r="N1906" s="15" t="str">
        <f>VLOOKUP(A1906,'Hospitalisation Details'!A$1:G4248,7,0)</f>
        <v>tier - 2</v>
      </c>
      <c r="O1906" s="15" t="str">
        <f>VLOOKUP(A1906,'Hospitalisation Details'!A$1:H4249,8,0)</f>
        <v>tier - 2</v>
      </c>
      <c r="P1906" t="str">
        <f>VLOOKUP(A1906,'Hospitalisation Details'!A$1:I4249,9,0)</f>
        <v>R1012</v>
      </c>
      <c r="Q1906" s="15">
        <f>VLOOKUP(A1906,'Hospitalisation Details'!A$1:M4249,13,0)</f>
        <v>27</v>
      </c>
    </row>
    <row r="1907" spans="1:17" ht="15" x14ac:dyDescent="0.25">
      <c r="A1907" s="1" t="s">
        <v>462</v>
      </c>
      <c r="B1907" t="str">
        <f>VLOOKUP(A1907,'Customer Names'!A$1:D4242,4,0)</f>
        <v>Guerdan</v>
      </c>
      <c r="C1907">
        <f>VLOOKUP(A1907,'Medical Examinations'!A$1:B4242,2,0)</f>
        <v>29.83</v>
      </c>
      <c r="D1907">
        <f>VLOOKUP(A1907,'Medical Examinations'!A$1:C4243,3,0)</f>
        <v>5.39</v>
      </c>
      <c r="E1907" s="15" t="str">
        <f>VLOOKUP(A1907,'Medical Examinations'!A$1:D4242,4,0)</f>
        <v>NO</v>
      </c>
      <c r="F1907" s="15" t="str">
        <f>VLOOKUP(A1907,'Medical Examinations'!A$1:E4242,5,0)</f>
        <v>NO</v>
      </c>
      <c r="G1907" s="15" t="str">
        <f>VLOOKUP(A1907,'Medical Examinations'!A$1:F4242,6,0)</f>
        <v>NO</v>
      </c>
      <c r="H1907" s="15">
        <f>VLOOKUP(A1907,'Medical Examinations'!A$1:G4242,7,0)</f>
        <v>0</v>
      </c>
      <c r="I1907" t="str">
        <f>VLOOKUP(A1907,'Medical Examinations'!A$1:H4241,8,0)</f>
        <v>NO</v>
      </c>
      <c r="J1907" t="str">
        <f>VLOOKUP(A1907,'Medical Examinations'!A$1:J4242,10,0)</f>
        <v>Over Weight</v>
      </c>
      <c r="K1907" t="str">
        <f>VLOOKUP(A1907,'Medical Examinations'!A$1:K4241,11,0)</f>
        <v>Normal</v>
      </c>
      <c r="L1907" t="str">
        <f>VLOOKUP(A1907,'Hospitalisation Details'!A$1:L4249,12,0)</f>
        <v>10-Jul-1999</v>
      </c>
      <c r="M1907">
        <f>VLOOKUP(A1907,'Hospitalisation Details'!A$1:F4250,6,0)</f>
        <v>3955.98</v>
      </c>
      <c r="N1907" s="15" t="str">
        <f>VLOOKUP(A1907,'Hospitalisation Details'!A$1:G4249,7,0)</f>
        <v>tier - 2</v>
      </c>
      <c r="O1907" s="15" t="str">
        <f>VLOOKUP(A1907,'Hospitalisation Details'!A$1:H4250,8,0)</f>
        <v>tier - 3</v>
      </c>
      <c r="P1907" t="str">
        <f>VLOOKUP(A1907,'Hospitalisation Details'!A$1:I4250,9,0)</f>
        <v>R1021</v>
      </c>
      <c r="Q1907" s="15">
        <f>VLOOKUP(A1907,'Hospitalisation Details'!A$1:M4250,13,0)</f>
        <v>23</v>
      </c>
    </row>
    <row r="1908" spans="1:17" ht="15" x14ac:dyDescent="0.25">
      <c r="A1908" s="1" t="s">
        <v>461</v>
      </c>
      <c r="B1908" t="str">
        <f>VLOOKUP(A1908,'Customer Names'!A$1:D4243,4,0)</f>
        <v>Shaw</v>
      </c>
      <c r="C1908">
        <f>VLOOKUP(A1908,'Medical Examinations'!A$1:B4243,2,0)</f>
        <v>29.59</v>
      </c>
      <c r="D1908">
        <f>VLOOKUP(A1908,'Medical Examinations'!A$1:C4244,3,0)</f>
        <v>6.16</v>
      </c>
      <c r="E1908" s="15" t="str">
        <f>VLOOKUP(A1908,'Medical Examinations'!A$1:D4243,4,0)</f>
        <v>NO</v>
      </c>
      <c r="F1908" s="15" t="str">
        <f>VLOOKUP(A1908,'Medical Examinations'!A$1:E4243,5,0)</f>
        <v>NO</v>
      </c>
      <c r="G1908" s="15" t="str">
        <f>VLOOKUP(A1908,'Medical Examinations'!A$1:F4243,6,0)</f>
        <v>Yes</v>
      </c>
      <c r="H1908" s="15">
        <f>VLOOKUP(A1908,'Medical Examinations'!A$1:G4243,7,0)</f>
        <v>1</v>
      </c>
      <c r="I1908" t="str">
        <f>VLOOKUP(A1908,'Medical Examinations'!A$1:H4242,8,0)</f>
        <v>NO</v>
      </c>
      <c r="J1908" t="str">
        <f>VLOOKUP(A1908,'Medical Examinations'!A$1:J4243,10,0)</f>
        <v>Obesity</v>
      </c>
      <c r="K1908" t="str">
        <f>VLOOKUP(A1908,'Medical Examinations'!A$1:K4242,11,0)</f>
        <v>Pre-Diabetes</v>
      </c>
      <c r="L1908" t="str">
        <f>VLOOKUP(A1908,'Hospitalisation Details'!A$1:L4250,12,0)</f>
        <v>11-Nov-1993</v>
      </c>
      <c r="M1908">
        <f>VLOOKUP(A1908,'Hospitalisation Details'!A$1:F4251,6,0)</f>
        <v>3947.41</v>
      </c>
      <c r="N1908" s="15" t="str">
        <f>VLOOKUP(A1908,'Hospitalisation Details'!A$1:G4250,7,0)</f>
        <v>tier - 2</v>
      </c>
      <c r="O1908" s="15" t="str">
        <f>VLOOKUP(A1908,'Hospitalisation Details'!A$1:H4251,8,0)</f>
        <v>tier - 2</v>
      </c>
      <c r="P1908" t="str">
        <f>VLOOKUP(A1908,'Hospitalisation Details'!A$1:I4251,9,0)</f>
        <v>R1013</v>
      </c>
      <c r="Q1908" s="15">
        <f>VLOOKUP(A1908,'Hospitalisation Details'!A$1:M4251,13,0)</f>
        <v>29</v>
      </c>
    </row>
    <row r="1909" spans="1:17" ht="15" x14ac:dyDescent="0.25">
      <c r="A1909" s="1" t="s">
        <v>460</v>
      </c>
      <c r="B1909" t="str">
        <f>VLOOKUP(A1909,'Customer Names'!A$1:D4244,4,0)</f>
        <v>Mills-Honarvar</v>
      </c>
      <c r="C1909">
        <f>VLOOKUP(A1909,'Medical Examinations'!A$1:B4244,2,0)</f>
        <v>31.16</v>
      </c>
      <c r="D1909">
        <f>VLOOKUP(A1909,'Medical Examinations'!A$1:C4245,3,0)</f>
        <v>4.49</v>
      </c>
      <c r="E1909" s="15" t="str">
        <f>VLOOKUP(A1909,'Medical Examinations'!A$1:D4244,4,0)</f>
        <v>NO</v>
      </c>
      <c r="F1909" s="15" t="str">
        <f>VLOOKUP(A1909,'Medical Examinations'!A$1:E4244,5,0)</f>
        <v>NO</v>
      </c>
      <c r="G1909" s="15" t="str">
        <f>VLOOKUP(A1909,'Medical Examinations'!A$1:F4244,6,0)</f>
        <v>Yes</v>
      </c>
      <c r="H1909" s="15">
        <f>VLOOKUP(A1909,'Medical Examinations'!A$1:G4244,7,0)</f>
        <v>1</v>
      </c>
      <c r="I1909" t="str">
        <f>VLOOKUP(A1909,'Medical Examinations'!A$1:H4243,8,0)</f>
        <v>NO</v>
      </c>
      <c r="J1909" t="str">
        <f>VLOOKUP(A1909,'Medical Examinations'!A$1:J4244,10,0)</f>
        <v>Obesity</v>
      </c>
      <c r="K1909" t="str">
        <f>VLOOKUP(A1909,'Medical Examinations'!A$1:K4243,11,0)</f>
        <v>Normal</v>
      </c>
      <c r="L1909" t="str">
        <f>VLOOKUP(A1909,'Hospitalisation Details'!A$1:L4251,12,0)</f>
        <v>29-Sep-1993</v>
      </c>
      <c r="M1909">
        <f>VLOOKUP(A1909,'Hospitalisation Details'!A$1:F4252,6,0)</f>
        <v>3943.6</v>
      </c>
      <c r="N1909" s="15" t="str">
        <f>VLOOKUP(A1909,'Hospitalisation Details'!A$1:G4251,7,0)</f>
        <v>tier - 2</v>
      </c>
      <c r="O1909" s="15" t="str">
        <f>VLOOKUP(A1909,'Hospitalisation Details'!A$1:H4252,8,0)</f>
        <v>tier - 3</v>
      </c>
      <c r="P1909" t="str">
        <f>VLOOKUP(A1909,'Hospitalisation Details'!A$1:I4252,9,0)</f>
        <v>R1024</v>
      </c>
      <c r="Q1909" s="15">
        <f>VLOOKUP(A1909,'Hospitalisation Details'!A$1:M4252,13,0)</f>
        <v>29</v>
      </c>
    </row>
    <row r="1910" spans="1:17" ht="15" x14ac:dyDescent="0.25">
      <c r="A1910" s="1" t="s">
        <v>459</v>
      </c>
      <c r="B1910" t="str">
        <f>VLOOKUP(A1910,'Customer Names'!A$1:D4245,4,0)</f>
        <v>Farvard</v>
      </c>
      <c r="C1910">
        <f>VLOOKUP(A1910,'Medical Examinations'!A$1:B4245,2,0)</f>
        <v>34.21</v>
      </c>
      <c r="D1910">
        <f>VLOOKUP(A1910,'Medical Examinations'!A$1:C4246,3,0)</f>
        <v>4.4800000000000004</v>
      </c>
      <c r="E1910" s="15" t="str">
        <f>VLOOKUP(A1910,'Medical Examinations'!A$1:D4245,4,0)</f>
        <v>Yes</v>
      </c>
      <c r="F1910" s="15" t="str">
        <f>VLOOKUP(A1910,'Medical Examinations'!A$1:E4245,5,0)</f>
        <v>NO</v>
      </c>
      <c r="G1910" s="15" t="str">
        <f>VLOOKUP(A1910,'Medical Examinations'!A$1:F4245,6,0)</f>
        <v>NO</v>
      </c>
      <c r="H1910" s="15">
        <f>VLOOKUP(A1910,'Medical Examinations'!A$1:G4245,7,0)</f>
        <v>1</v>
      </c>
      <c r="I1910" t="str">
        <f>VLOOKUP(A1910,'Medical Examinations'!A$1:H4244,8,0)</f>
        <v>NO</v>
      </c>
      <c r="J1910" t="str">
        <f>VLOOKUP(A1910,'Medical Examinations'!A$1:J4245,10,0)</f>
        <v>Obesity</v>
      </c>
      <c r="K1910" t="str">
        <f>VLOOKUP(A1910,'Medical Examinations'!A$1:K4244,11,0)</f>
        <v>Normal</v>
      </c>
      <c r="L1910" t="str">
        <f>VLOOKUP(A1910,'Hospitalisation Details'!A$1:L4252,12,0)</f>
        <v>24-Oct-1988</v>
      </c>
      <c r="M1910">
        <f>VLOOKUP(A1910,'Hospitalisation Details'!A$1:F4253,6,0)</f>
        <v>3935.18</v>
      </c>
      <c r="N1910" s="15" t="str">
        <f>VLOOKUP(A1910,'Hospitalisation Details'!A$1:G4252,7,0)</f>
        <v>tier - 3</v>
      </c>
      <c r="O1910" s="15" t="str">
        <f>VLOOKUP(A1910,'Hospitalisation Details'!A$1:H4253,8,0)</f>
        <v>tier - 1</v>
      </c>
      <c r="P1910" t="str">
        <f>VLOOKUP(A1910,'Hospitalisation Details'!A$1:I4253,9,0)</f>
        <v>R1013</v>
      </c>
      <c r="Q1910" s="15">
        <f>VLOOKUP(A1910,'Hospitalisation Details'!A$1:M4253,13,0)</f>
        <v>34</v>
      </c>
    </row>
    <row r="1911" spans="1:17" ht="15" x14ac:dyDescent="0.25">
      <c r="A1911" s="1" t="s">
        <v>458</v>
      </c>
      <c r="B1911" t="str">
        <f>VLOOKUP(A1911,'Customer Names'!A$1:D4246,4,0)</f>
        <v>Kelly</v>
      </c>
      <c r="C1911">
        <f>VLOOKUP(A1911,'Medical Examinations'!A$1:B4246,2,0)</f>
        <v>34.86</v>
      </c>
      <c r="D1911">
        <f>VLOOKUP(A1911,'Medical Examinations'!A$1:C4247,3,0)</f>
        <v>10.97</v>
      </c>
      <c r="E1911" s="15" t="str">
        <f>VLOOKUP(A1911,'Medical Examinations'!A$1:D4246,4,0)</f>
        <v>NO</v>
      </c>
      <c r="F1911" s="15" t="str">
        <f>VLOOKUP(A1911,'Medical Examinations'!A$1:E4246,5,0)</f>
        <v>NO</v>
      </c>
      <c r="G1911" s="15" t="str">
        <f>VLOOKUP(A1911,'Medical Examinations'!A$1:F4246,6,0)</f>
        <v>NO</v>
      </c>
      <c r="H1911" s="15">
        <f>VLOOKUP(A1911,'Medical Examinations'!A$1:G4246,7,0)</f>
        <v>0</v>
      </c>
      <c r="I1911" t="str">
        <f>VLOOKUP(A1911,'Medical Examinations'!A$1:H4245,8,0)</f>
        <v>NO</v>
      </c>
      <c r="J1911" t="str">
        <f>VLOOKUP(A1911,'Medical Examinations'!A$1:J4246,10,0)</f>
        <v>Obesity</v>
      </c>
      <c r="K1911" t="str">
        <f>VLOOKUP(A1911,'Medical Examinations'!A$1:K4245,11,0)</f>
        <v>Diabetes</v>
      </c>
      <c r="L1911" t="str">
        <f>VLOOKUP(A1911,'Hospitalisation Details'!A$1:L4253,12,0)</f>
        <v>15-Jun-2002</v>
      </c>
      <c r="M1911">
        <f>VLOOKUP(A1911,'Hospitalisation Details'!A$1:F4254,6,0)</f>
        <v>3931.51</v>
      </c>
      <c r="N1911" s="15" t="str">
        <f>VLOOKUP(A1911,'Hospitalisation Details'!A$1:G4253,7,0)</f>
        <v>tier - 2</v>
      </c>
      <c r="O1911" s="15" t="str">
        <f>VLOOKUP(A1911,'Hospitalisation Details'!A$1:H4254,8,0)</f>
        <v>tier - 3</v>
      </c>
      <c r="P1911" t="str">
        <f>VLOOKUP(A1911,'Hospitalisation Details'!A$1:I4254,9,0)</f>
        <v>R1011</v>
      </c>
      <c r="Q1911" s="15">
        <f>VLOOKUP(A1911,'Hospitalisation Details'!A$1:M4254,13,0)</f>
        <v>20</v>
      </c>
    </row>
    <row r="1912" spans="1:17" ht="15" x14ac:dyDescent="0.25">
      <c r="A1912" s="1" t="s">
        <v>457</v>
      </c>
      <c r="B1912" t="str">
        <f>VLOOKUP(A1912,'Customer Names'!A$1:D4247,4,0)</f>
        <v>Skinner</v>
      </c>
      <c r="C1912">
        <f>VLOOKUP(A1912,'Medical Examinations'!A$1:B4247,2,0)</f>
        <v>34.58</v>
      </c>
      <c r="D1912">
        <f>VLOOKUP(A1912,'Medical Examinations'!A$1:C4248,3,0)</f>
        <v>5.14</v>
      </c>
      <c r="E1912" s="15" t="str">
        <f>VLOOKUP(A1912,'Medical Examinations'!A$1:D4247,4,0)</f>
        <v>NO</v>
      </c>
      <c r="F1912" s="15" t="str">
        <f>VLOOKUP(A1912,'Medical Examinations'!A$1:E4247,5,0)</f>
        <v>Yes</v>
      </c>
      <c r="G1912" s="15" t="str">
        <f>VLOOKUP(A1912,'Medical Examinations'!A$1:F4247,6,0)</f>
        <v>NO</v>
      </c>
      <c r="H1912" s="15">
        <f>VLOOKUP(A1912,'Medical Examinations'!A$1:G4247,7,0)</f>
        <v>2</v>
      </c>
      <c r="I1912" t="str">
        <f>VLOOKUP(A1912,'Medical Examinations'!A$1:H4246,8,0)</f>
        <v>NO</v>
      </c>
      <c r="J1912" t="str">
        <f>VLOOKUP(A1912,'Medical Examinations'!A$1:J4247,10,0)</f>
        <v>UnderWeight</v>
      </c>
      <c r="K1912" t="str">
        <f>VLOOKUP(A1912,'Medical Examinations'!A$1:K4246,11,0)</f>
        <v>Normal</v>
      </c>
      <c r="L1912" t="str">
        <f>VLOOKUP(A1912,'Hospitalisation Details'!A$1:L4254,12,0)</f>
        <v>10-Jul-2000</v>
      </c>
      <c r="M1912">
        <f>VLOOKUP(A1912,'Hospitalisation Details'!A$1:F4255,6,0)</f>
        <v>3925.76</v>
      </c>
      <c r="N1912" s="15" t="str">
        <f>VLOOKUP(A1912,'Hospitalisation Details'!A$1:G4254,7,0)</f>
        <v>tier - 2</v>
      </c>
      <c r="O1912" s="15" t="str">
        <f>VLOOKUP(A1912,'Hospitalisation Details'!A$1:H4255,8,0)</f>
        <v>tier - 2</v>
      </c>
      <c r="P1912" t="str">
        <f>VLOOKUP(A1912,'Hospitalisation Details'!A$1:I4255,9,0)</f>
        <v>R1024</v>
      </c>
      <c r="Q1912" s="15">
        <f>VLOOKUP(A1912,'Hospitalisation Details'!A$1:M4255,13,0)</f>
        <v>22</v>
      </c>
    </row>
    <row r="1913" spans="1:17" ht="15" x14ac:dyDescent="0.25">
      <c r="A1913" s="1" t="s">
        <v>456</v>
      </c>
      <c r="B1913" t="str">
        <f>VLOOKUP(A1913,'Customer Names'!A$1:D4248,4,0)</f>
        <v>Murphy</v>
      </c>
      <c r="C1913">
        <f>VLOOKUP(A1913,'Medical Examinations'!A$1:B4248,2,0)</f>
        <v>17.940000000000001</v>
      </c>
      <c r="D1913">
        <f>VLOOKUP(A1913,'Medical Examinations'!A$1:C4249,3,0)</f>
        <v>5.17</v>
      </c>
      <c r="E1913" s="15" t="str">
        <f>VLOOKUP(A1913,'Medical Examinations'!A$1:D4248,4,0)</f>
        <v>Yes</v>
      </c>
      <c r="F1913" s="15" t="str">
        <f>VLOOKUP(A1913,'Medical Examinations'!A$1:E4248,5,0)</f>
        <v>NO</v>
      </c>
      <c r="G1913" s="15" t="str">
        <f>VLOOKUP(A1913,'Medical Examinations'!A$1:F4248,6,0)</f>
        <v>NO</v>
      </c>
      <c r="H1913" s="15">
        <f>VLOOKUP(A1913,'Medical Examinations'!A$1:G4248,7,0)</f>
        <v>0</v>
      </c>
      <c r="I1913" t="str">
        <f>VLOOKUP(A1913,'Medical Examinations'!A$1:H4247,8,0)</f>
        <v>NO</v>
      </c>
      <c r="J1913" t="str">
        <f>VLOOKUP(A1913,'Medical Examinations'!A$1:J4248,10,0)</f>
        <v>Over Weight</v>
      </c>
      <c r="K1913" t="str">
        <f>VLOOKUP(A1913,'Medical Examinations'!A$1:K4247,11,0)</f>
        <v>Normal</v>
      </c>
      <c r="L1913" t="str">
        <f>VLOOKUP(A1913,'Hospitalisation Details'!A$1:L4255,12,0)</f>
        <v>5-Jul-1985</v>
      </c>
      <c r="M1913">
        <f>VLOOKUP(A1913,'Hospitalisation Details'!A$1:F4256,6,0)</f>
        <v>3910.44</v>
      </c>
      <c r="N1913" s="15" t="str">
        <f>VLOOKUP(A1913,'Hospitalisation Details'!A$1:G4255,7,0)</f>
        <v>tier - 2</v>
      </c>
      <c r="O1913" s="15" t="str">
        <f>VLOOKUP(A1913,'Hospitalisation Details'!A$1:H4256,8,0)</f>
        <v>tier - 2</v>
      </c>
      <c r="P1913" t="str">
        <f>VLOOKUP(A1913,'Hospitalisation Details'!A$1:I4256,9,0)</f>
        <v>R1013</v>
      </c>
      <c r="Q1913" s="15">
        <f>VLOOKUP(A1913,'Hospitalisation Details'!A$1:M4256,13,0)</f>
        <v>37</v>
      </c>
    </row>
    <row r="1914" spans="1:17" ht="15" x14ac:dyDescent="0.25">
      <c r="A1914" s="1" t="s">
        <v>455</v>
      </c>
      <c r="B1914" t="str">
        <f>VLOOKUP(A1914,'Customer Names'!A$1:D4249,4,0)</f>
        <v>Shue</v>
      </c>
      <c r="C1914">
        <f>VLOOKUP(A1914,'Medical Examinations'!A$1:B4249,2,0)</f>
        <v>26.8</v>
      </c>
      <c r="D1914">
        <f>VLOOKUP(A1914,'Medical Examinations'!A$1:C4250,3,0)</f>
        <v>6.18</v>
      </c>
      <c r="E1914" s="15" t="str">
        <f>VLOOKUP(A1914,'Medical Examinations'!A$1:D4249,4,0)</f>
        <v>Yes</v>
      </c>
      <c r="F1914" s="15" t="str">
        <f>VLOOKUP(A1914,'Medical Examinations'!A$1:E4249,5,0)</f>
        <v>NO</v>
      </c>
      <c r="G1914" s="15" t="str">
        <f>VLOOKUP(A1914,'Medical Examinations'!A$1:F4249,6,0)</f>
        <v>Yes</v>
      </c>
      <c r="H1914" s="15">
        <f>VLOOKUP(A1914,'Medical Examinations'!A$1:G4249,7,0)</f>
        <v>1</v>
      </c>
      <c r="I1914" t="str">
        <f>VLOOKUP(A1914,'Medical Examinations'!A$1:H4248,8,0)</f>
        <v>NO</v>
      </c>
      <c r="J1914" t="str">
        <f>VLOOKUP(A1914,'Medical Examinations'!A$1:J4249,10,0)</f>
        <v>UnderWeight</v>
      </c>
      <c r="K1914" t="str">
        <f>VLOOKUP(A1914,'Medical Examinations'!A$1:K4248,11,0)</f>
        <v>Pre-Diabetes</v>
      </c>
      <c r="L1914" t="str">
        <f>VLOOKUP(A1914,'Hospitalisation Details'!A$1:L4256,12,0)</f>
        <v>24-Nov-1997</v>
      </c>
      <c r="M1914">
        <f>VLOOKUP(A1914,'Hospitalisation Details'!A$1:F4257,6,0)</f>
        <v>3906.13</v>
      </c>
      <c r="N1914" s="15" t="str">
        <f>VLOOKUP(A1914,'Hospitalisation Details'!A$1:G4256,7,0)</f>
        <v>tier - 3</v>
      </c>
      <c r="O1914" s="15" t="str">
        <f>VLOOKUP(A1914,'Hospitalisation Details'!A$1:H4257,8,0)</f>
        <v>tier - 3</v>
      </c>
      <c r="P1914" t="str">
        <f>VLOOKUP(A1914,'Hospitalisation Details'!A$1:I4257,9,0)</f>
        <v>R1011</v>
      </c>
      <c r="Q1914" s="15">
        <f>VLOOKUP(A1914,'Hospitalisation Details'!A$1:M4257,13,0)</f>
        <v>25</v>
      </c>
    </row>
    <row r="1915" spans="1:17" ht="15" x14ac:dyDescent="0.25">
      <c r="A1915" s="1" t="s">
        <v>454</v>
      </c>
      <c r="B1915" t="str">
        <f>VLOOKUP(A1915,'Customer Names'!A$1:D4250,4,0)</f>
        <v>Reilly</v>
      </c>
      <c r="C1915">
        <f>VLOOKUP(A1915,'Medical Examinations'!A$1:B4250,2,0)</f>
        <v>17.690000000000001</v>
      </c>
      <c r="D1915">
        <f>VLOOKUP(A1915,'Medical Examinations'!A$1:C4251,3,0)</f>
        <v>9.07</v>
      </c>
      <c r="E1915" s="15" t="str">
        <f>VLOOKUP(A1915,'Medical Examinations'!A$1:D4250,4,0)</f>
        <v>Yes</v>
      </c>
      <c r="F1915" s="15" t="str">
        <f>VLOOKUP(A1915,'Medical Examinations'!A$1:E4250,5,0)</f>
        <v>NO</v>
      </c>
      <c r="G1915" s="15" t="str">
        <f>VLOOKUP(A1915,'Medical Examinations'!A$1:F4250,6,0)</f>
        <v>NO</v>
      </c>
      <c r="H1915" s="15">
        <f>VLOOKUP(A1915,'Medical Examinations'!A$1:G4250,7,0)</f>
        <v>0</v>
      </c>
      <c r="I1915" t="str">
        <f>VLOOKUP(A1915,'Medical Examinations'!A$1:H4249,8,0)</f>
        <v>NO</v>
      </c>
      <c r="J1915" t="str">
        <f>VLOOKUP(A1915,'Medical Examinations'!A$1:J4250,10,0)</f>
        <v>Over Weight</v>
      </c>
      <c r="K1915" t="str">
        <f>VLOOKUP(A1915,'Medical Examinations'!A$1:K4249,11,0)</f>
        <v>Diabetes</v>
      </c>
      <c r="L1915" t="str">
        <f>VLOOKUP(A1915,'Hospitalisation Details'!A$1:L4257,12,0)</f>
        <v>27-Aug-1981</v>
      </c>
      <c r="M1915">
        <f>VLOOKUP(A1915,'Hospitalisation Details'!A$1:F4258,6,0)</f>
        <v>3902.07</v>
      </c>
      <c r="N1915" s="15" t="str">
        <f>VLOOKUP(A1915,'Hospitalisation Details'!A$1:G4257,7,0)</f>
        <v>tier - 2</v>
      </c>
      <c r="O1915" s="15" t="str">
        <f>VLOOKUP(A1915,'Hospitalisation Details'!A$1:H4258,8,0)</f>
        <v>tier - 2</v>
      </c>
      <c r="P1915" t="str">
        <f>VLOOKUP(A1915,'Hospitalisation Details'!A$1:I4258,9,0)</f>
        <v>R1013</v>
      </c>
      <c r="Q1915" s="15">
        <f>VLOOKUP(A1915,'Hospitalisation Details'!A$1:M4258,13,0)</f>
        <v>41</v>
      </c>
    </row>
    <row r="1916" spans="1:17" ht="15" x14ac:dyDescent="0.25">
      <c r="A1916" s="1" t="s">
        <v>453</v>
      </c>
      <c r="B1916" t="str">
        <f>VLOOKUP(A1916,'Customer Names'!A$1:D4251,4,0)</f>
        <v>Blinn</v>
      </c>
      <c r="C1916">
        <f>VLOOKUP(A1916,'Medical Examinations'!A$1:B4251,2,0)</f>
        <v>25.77</v>
      </c>
      <c r="D1916">
        <f>VLOOKUP(A1916,'Medical Examinations'!A$1:C4252,3,0)</f>
        <v>4.43</v>
      </c>
      <c r="E1916" s="15" t="str">
        <f>VLOOKUP(A1916,'Medical Examinations'!A$1:D4251,4,0)</f>
        <v>NO</v>
      </c>
      <c r="F1916" s="15" t="str">
        <f>VLOOKUP(A1916,'Medical Examinations'!A$1:E4251,5,0)</f>
        <v>NO</v>
      </c>
      <c r="G1916" s="15" t="str">
        <f>VLOOKUP(A1916,'Medical Examinations'!A$1:F4251,6,0)</f>
        <v>Yes</v>
      </c>
      <c r="H1916" s="15">
        <f>VLOOKUP(A1916,'Medical Examinations'!A$1:G4251,7,0)</f>
        <v>1</v>
      </c>
      <c r="I1916" t="str">
        <f>VLOOKUP(A1916,'Medical Examinations'!A$1:H4250,8,0)</f>
        <v>NO</v>
      </c>
      <c r="J1916" t="str">
        <f>VLOOKUP(A1916,'Medical Examinations'!A$1:J4251,10,0)</f>
        <v>Obesity</v>
      </c>
      <c r="K1916" t="str">
        <f>VLOOKUP(A1916,'Medical Examinations'!A$1:K4250,11,0)</f>
        <v>Normal</v>
      </c>
      <c r="L1916" t="str">
        <f>VLOOKUP(A1916,'Hospitalisation Details'!A$1:L4258,12,0)</f>
        <v>14-Sep-1993</v>
      </c>
      <c r="M1916">
        <f>VLOOKUP(A1916,'Hospitalisation Details'!A$1:F4259,6,0)</f>
        <v>3898.35</v>
      </c>
      <c r="N1916" s="15" t="str">
        <f>VLOOKUP(A1916,'Hospitalisation Details'!A$1:G4258,7,0)</f>
        <v>tier - 2</v>
      </c>
      <c r="O1916" s="15" t="str">
        <f>VLOOKUP(A1916,'Hospitalisation Details'!A$1:H4259,8,0)</f>
        <v>tier - 2</v>
      </c>
      <c r="P1916" t="str">
        <f>VLOOKUP(A1916,'Hospitalisation Details'!A$1:I4259,9,0)</f>
        <v>R1012</v>
      </c>
      <c r="Q1916" s="15">
        <f>VLOOKUP(A1916,'Hospitalisation Details'!A$1:M4259,13,0)</f>
        <v>29</v>
      </c>
    </row>
    <row r="1917" spans="1:17" ht="15" x14ac:dyDescent="0.25">
      <c r="A1917" s="1" t="s">
        <v>452</v>
      </c>
      <c r="B1917" t="str">
        <f>VLOOKUP(A1917,'Customer Names'!A$1:D4252,4,0)</f>
        <v>Duyn</v>
      </c>
      <c r="C1917">
        <f>VLOOKUP(A1917,'Medical Examinations'!A$1:B4252,2,0)</f>
        <v>34.46</v>
      </c>
      <c r="D1917">
        <f>VLOOKUP(A1917,'Medical Examinations'!A$1:C4253,3,0)</f>
        <v>4.17</v>
      </c>
      <c r="E1917" s="15" t="str">
        <f>VLOOKUP(A1917,'Medical Examinations'!A$1:D4252,4,0)</f>
        <v>NO</v>
      </c>
      <c r="F1917" s="15" t="str">
        <f>VLOOKUP(A1917,'Medical Examinations'!A$1:E4252,5,0)</f>
        <v>Yes</v>
      </c>
      <c r="G1917" s="15" t="str">
        <f>VLOOKUP(A1917,'Medical Examinations'!A$1:F4252,6,0)</f>
        <v>NO</v>
      </c>
      <c r="H1917" s="15">
        <f>VLOOKUP(A1917,'Medical Examinations'!A$1:G4252,7,0)</f>
        <v>1</v>
      </c>
      <c r="I1917" t="str">
        <f>VLOOKUP(A1917,'Medical Examinations'!A$1:H4251,8,0)</f>
        <v>NO</v>
      </c>
      <c r="J1917" t="str">
        <f>VLOOKUP(A1917,'Medical Examinations'!A$1:J4252,10,0)</f>
        <v>Obesity</v>
      </c>
      <c r="K1917" t="str">
        <f>VLOOKUP(A1917,'Medical Examinations'!A$1:K4251,11,0)</f>
        <v>Normal</v>
      </c>
      <c r="L1917" t="str">
        <f>VLOOKUP(A1917,'Hospitalisation Details'!A$1:L4259,12,0)</f>
        <v>13-Jul-2004</v>
      </c>
      <c r="M1917">
        <f>VLOOKUP(A1917,'Hospitalisation Details'!A$1:F4260,6,0)</f>
        <v>3889.2</v>
      </c>
      <c r="N1917" s="15" t="str">
        <f>VLOOKUP(A1917,'Hospitalisation Details'!A$1:G4259,7,0)</f>
        <v>tier - 2</v>
      </c>
      <c r="O1917" s="15" t="str">
        <f>VLOOKUP(A1917,'Hospitalisation Details'!A$1:H4260,8,0)</f>
        <v>tier - 2</v>
      </c>
      <c r="P1917" t="str">
        <f>VLOOKUP(A1917,'Hospitalisation Details'!A$1:I4260,9,0)</f>
        <v>R1012</v>
      </c>
      <c r="Q1917" s="15">
        <f>VLOOKUP(A1917,'Hospitalisation Details'!A$1:M4260,13,0)</f>
        <v>18</v>
      </c>
    </row>
    <row r="1918" spans="1:17" ht="15" x14ac:dyDescent="0.25">
      <c r="A1918" s="1" t="s">
        <v>451</v>
      </c>
      <c r="B1918" t="str">
        <f>VLOOKUP(A1918,'Customer Names'!A$1:D4253,4,0)</f>
        <v>Wardian</v>
      </c>
      <c r="C1918">
        <f>VLOOKUP(A1918,'Medical Examinations'!A$1:B4253,2,0)</f>
        <v>30.875</v>
      </c>
      <c r="D1918">
        <f>VLOOKUP(A1918,'Medical Examinations'!A$1:C4254,3,0)</f>
        <v>4.95</v>
      </c>
      <c r="E1918" s="15" t="str">
        <f>VLOOKUP(A1918,'Medical Examinations'!A$1:D4253,4,0)</f>
        <v>Yes</v>
      </c>
      <c r="F1918" s="15" t="str">
        <f>VLOOKUP(A1918,'Medical Examinations'!A$1:E4253,5,0)</f>
        <v>NO</v>
      </c>
      <c r="G1918" s="15" t="str">
        <f>VLOOKUP(A1918,'Medical Examinations'!A$1:F4253,6,0)</f>
        <v>NO</v>
      </c>
      <c r="H1918" s="15">
        <f>VLOOKUP(A1918,'Medical Examinations'!A$1:G4253,7,0)</f>
        <v>0</v>
      </c>
      <c r="I1918" t="str">
        <f>VLOOKUP(A1918,'Medical Examinations'!A$1:H4252,8,0)</f>
        <v>NO</v>
      </c>
      <c r="J1918" t="str">
        <f>VLOOKUP(A1918,'Medical Examinations'!A$1:J4253,10,0)</f>
        <v>Obesity</v>
      </c>
      <c r="K1918" t="str">
        <f>VLOOKUP(A1918,'Medical Examinations'!A$1:K4252,11,0)</f>
        <v>Normal</v>
      </c>
      <c r="L1918" t="str">
        <f>VLOOKUP(A1918,'Hospitalisation Details'!A$1:L4260,12,0)</f>
        <v>23-Oct-1996</v>
      </c>
      <c r="M1918">
        <f>VLOOKUP(A1918,'Hospitalisation Details'!A$1:F4261,6,0)</f>
        <v>3877.3</v>
      </c>
      <c r="N1918" s="15" t="str">
        <f>VLOOKUP(A1918,'Hospitalisation Details'!A$1:G4260,7,0)</f>
        <v>tier - 1</v>
      </c>
      <c r="O1918" s="15" t="str">
        <f>VLOOKUP(A1918,'Hospitalisation Details'!A$1:H4261,8,0)</f>
        <v>tier - 3</v>
      </c>
      <c r="P1918" t="str">
        <f>VLOOKUP(A1918,'Hospitalisation Details'!A$1:I4261,9,0)</f>
        <v>R1012</v>
      </c>
      <c r="Q1918" s="15">
        <f>VLOOKUP(A1918,'Hospitalisation Details'!A$1:M4261,13,0)</f>
        <v>26</v>
      </c>
    </row>
    <row r="1919" spans="1:17" ht="15" x14ac:dyDescent="0.25">
      <c r="A1919" s="1" t="s">
        <v>450</v>
      </c>
      <c r="B1919" t="str">
        <f>VLOOKUP(A1919,'Customer Names'!A$1:D4254,4,0)</f>
        <v>Heuninck</v>
      </c>
      <c r="C1919">
        <f>VLOOKUP(A1919,'Medical Examinations'!A$1:B4254,2,0)</f>
        <v>39.49</v>
      </c>
      <c r="D1919">
        <f>VLOOKUP(A1919,'Medical Examinations'!A$1:C4255,3,0)</f>
        <v>5.13</v>
      </c>
      <c r="E1919" s="15" t="str">
        <f>VLOOKUP(A1919,'Medical Examinations'!A$1:D4254,4,0)</f>
        <v>NO</v>
      </c>
      <c r="F1919" s="15" t="str">
        <f>VLOOKUP(A1919,'Medical Examinations'!A$1:E4254,5,0)</f>
        <v>NO</v>
      </c>
      <c r="G1919" s="15" t="str">
        <f>VLOOKUP(A1919,'Medical Examinations'!A$1:F4254,6,0)</f>
        <v>NO</v>
      </c>
      <c r="H1919" s="15">
        <f>VLOOKUP(A1919,'Medical Examinations'!A$1:G4254,7,0)</f>
        <v>0</v>
      </c>
      <c r="I1919" t="str">
        <f>VLOOKUP(A1919,'Medical Examinations'!A$1:H4253,8,0)</f>
        <v>NO</v>
      </c>
      <c r="J1919" t="str">
        <f>VLOOKUP(A1919,'Medical Examinations'!A$1:J4254,10,0)</f>
        <v>Over Weight</v>
      </c>
      <c r="K1919" t="str">
        <f>VLOOKUP(A1919,'Medical Examinations'!A$1:K4253,11,0)</f>
        <v>Normal</v>
      </c>
      <c r="L1919" t="str">
        <f>VLOOKUP(A1919,'Hospitalisation Details'!A$1:L4261,12,0)</f>
        <v>25-Jul-1991</v>
      </c>
      <c r="M1919">
        <f>VLOOKUP(A1919,'Hospitalisation Details'!A$1:F4262,6,0)</f>
        <v>3875.73</v>
      </c>
      <c r="N1919" s="15" t="str">
        <f>VLOOKUP(A1919,'Hospitalisation Details'!A$1:G4261,7,0)</f>
        <v>tier - 2</v>
      </c>
      <c r="O1919" s="15" t="str">
        <f>VLOOKUP(A1919,'Hospitalisation Details'!A$1:H4262,8,0)</f>
        <v>tier - 3</v>
      </c>
      <c r="P1919" t="str">
        <f>VLOOKUP(A1919,'Hospitalisation Details'!A$1:I4262,9,0)</f>
        <v>R1013</v>
      </c>
      <c r="Q1919" s="15">
        <f>VLOOKUP(A1919,'Hospitalisation Details'!A$1:M4262,13,0)</f>
        <v>31</v>
      </c>
    </row>
    <row r="1920" spans="1:17" ht="15" x14ac:dyDescent="0.25">
      <c r="A1920" s="1" t="s">
        <v>449</v>
      </c>
      <c r="B1920" t="str">
        <f>VLOOKUP(A1920,'Customer Names'!A$1:D4255,4,0)</f>
        <v>Kipyego</v>
      </c>
      <c r="C1920">
        <f>VLOOKUP(A1920,'Medical Examinations'!A$1:B4255,2,0)</f>
        <v>28.88</v>
      </c>
      <c r="D1920">
        <f>VLOOKUP(A1920,'Medical Examinations'!A$1:C4256,3,0)</f>
        <v>4.0999999999999996</v>
      </c>
      <c r="E1920" s="15" t="str">
        <f>VLOOKUP(A1920,'Medical Examinations'!A$1:D4255,4,0)</f>
        <v>NO</v>
      </c>
      <c r="F1920" s="15" t="str">
        <f>VLOOKUP(A1920,'Medical Examinations'!A$1:E4255,5,0)</f>
        <v>NO</v>
      </c>
      <c r="G1920" s="15" t="str">
        <f>VLOOKUP(A1920,'Medical Examinations'!A$1:F4255,6,0)</f>
        <v>NO</v>
      </c>
      <c r="H1920" s="15">
        <f>VLOOKUP(A1920,'Medical Examinations'!A$1:G4255,7,0)</f>
        <v>0</v>
      </c>
      <c r="I1920" t="str">
        <f>VLOOKUP(A1920,'Medical Examinations'!A$1:H4254,8,0)</f>
        <v>NO</v>
      </c>
      <c r="J1920" t="str">
        <f>VLOOKUP(A1920,'Medical Examinations'!A$1:J4255,10,0)</f>
        <v>NormalWeight</v>
      </c>
      <c r="K1920" t="str">
        <f>VLOOKUP(A1920,'Medical Examinations'!A$1:K4254,11,0)</f>
        <v>Normal</v>
      </c>
      <c r="L1920" t="str">
        <f>VLOOKUP(A1920,'Hospitalisation Details'!A$1:L4262,12,0)</f>
        <v>24-Jun-1990</v>
      </c>
      <c r="M1920">
        <f>VLOOKUP(A1920,'Hospitalisation Details'!A$1:F4263,6,0)</f>
        <v>3866.86</v>
      </c>
      <c r="N1920" s="15" t="str">
        <f>VLOOKUP(A1920,'Hospitalisation Details'!A$1:G4262,7,0)</f>
        <v>tier - 1</v>
      </c>
      <c r="O1920" s="15" t="str">
        <f>VLOOKUP(A1920,'Hospitalisation Details'!A$1:H4263,8,0)</f>
        <v>tier - 1</v>
      </c>
      <c r="P1920" t="str">
        <f>VLOOKUP(A1920,'Hospitalisation Details'!A$1:I4263,9,0)</f>
        <v>R1012</v>
      </c>
      <c r="Q1920" s="15">
        <f>VLOOKUP(A1920,'Hospitalisation Details'!A$1:M4263,13,0)</f>
        <v>32</v>
      </c>
    </row>
    <row r="1921" spans="1:17" ht="15" x14ac:dyDescent="0.25">
      <c r="A1921" s="1" t="s">
        <v>448</v>
      </c>
      <c r="B1921" t="str">
        <f>VLOOKUP(A1921,'Customer Names'!A$1:D4256,4,0)</f>
        <v>Kuehl</v>
      </c>
      <c r="C1921">
        <f>VLOOKUP(A1921,'Medical Examinations'!A$1:B4256,2,0)</f>
        <v>20.234999999999999</v>
      </c>
      <c r="D1921">
        <f>VLOOKUP(A1921,'Medical Examinations'!A$1:C4257,3,0)</f>
        <v>5.01</v>
      </c>
      <c r="E1921" s="15" t="str">
        <f>VLOOKUP(A1921,'Medical Examinations'!A$1:D4256,4,0)</f>
        <v>Yes</v>
      </c>
      <c r="F1921" s="15" t="str">
        <f>VLOOKUP(A1921,'Medical Examinations'!A$1:E4256,5,0)</f>
        <v>NO</v>
      </c>
      <c r="G1921" s="15" t="str">
        <f>VLOOKUP(A1921,'Medical Examinations'!A$1:F4256,6,0)</f>
        <v>NO</v>
      </c>
      <c r="H1921" s="15">
        <f>VLOOKUP(A1921,'Medical Examinations'!A$1:G4256,7,0)</f>
        <v>0</v>
      </c>
      <c r="I1921" t="str">
        <f>VLOOKUP(A1921,'Medical Examinations'!A$1:H4255,8,0)</f>
        <v>NO</v>
      </c>
      <c r="J1921" t="str">
        <f>VLOOKUP(A1921,'Medical Examinations'!A$1:J4256,10,0)</f>
        <v>Obesity</v>
      </c>
      <c r="K1921" t="str">
        <f>VLOOKUP(A1921,'Medical Examinations'!A$1:K4255,11,0)</f>
        <v>Normal</v>
      </c>
      <c r="L1921" t="str">
        <f>VLOOKUP(A1921,'Hospitalisation Details'!A$1:L4263,12,0)</f>
        <v>18-Oct-2001</v>
      </c>
      <c r="M1921">
        <f>VLOOKUP(A1921,'Hospitalisation Details'!A$1:F4264,6,0)</f>
        <v>3861.21</v>
      </c>
      <c r="N1921" s="15" t="str">
        <f>VLOOKUP(A1921,'Hospitalisation Details'!A$1:G4263,7,0)</f>
        <v>tier - 2</v>
      </c>
      <c r="O1921" s="15" t="str">
        <f>VLOOKUP(A1921,'Hospitalisation Details'!A$1:H4264,8,0)</f>
        <v>tier - 2</v>
      </c>
      <c r="P1921" t="str">
        <f>VLOOKUP(A1921,'Hospitalisation Details'!A$1:I4264,9,0)</f>
        <v>R1016</v>
      </c>
      <c r="Q1921" s="15">
        <f>VLOOKUP(A1921,'Hospitalisation Details'!A$1:M4264,13,0)</f>
        <v>21</v>
      </c>
    </row>
    <row r="1922" spans="1:17" ht="15" x14ac:dyDescent="0.25">
      <c r="A1922" s="1" t="s">
        <v>447</v>
      </c>
      <c r="B1922" t="str">
        <f>VLOOKUP(A1922,'Customer Names'!A$1:D4257,4,0)</f>
        <v>Burkholder</v>
      </c>
      <c r="C1922">
        <f>VLOOKUP(A1922,'Medical Examinations'!A$1:B4257,2,0)</f>
        <v>30.67</v>
      </c>
      <c r="D1922">
        <f>VLOOKUP(A1922,'Medical Examinations'!A$1:C4258,3,0)</f>
        <v>5.09</v>
      </c>
      <c r="E1922" s="15" t="str">
        <f>VLOOKUP(A1922,'Medical Examinations'!A$1:D4257,4,0)</f>
        <v>Yes</v>
      </c>
      <c r="F1922" s="15" t="str">
        <f>VLOOKUP(A1922,'Medical Examinations'!A$1:E4257,5,0)</f>
        <v>NO</v>
      </c>
      <c r="G1922" s="15" t="str">
        <f>VLOOKUP(A1922,'Medical Examinations'!A$1:F4257,6,0)</f>
        <v>NO</v>
      </c>
      <c r="H1922" s="15">
        <f>VLOOKUP(A1922,'Medical Examinations'!A$1:G4257,7,0)</f>
        <v>0</v>
      </c>
      <c r="I1922" t="str">
        <f>VLOOKUP(A1922,'Medical Examinations'!A$1:H4256,8,0)</f>
        <v>NO</v>
      </c>
      <c r="J1922" t="str">
        <f>VLOOKUP(A1922,'Medical Examinations'!A$1:J4257,10,0)</f>
        <v>Obesity</v>
      </c>
      <c r="K1922" t="str">
        <f>VLOOKUP(A1922,'Medical Examinations'!A$1:K4256,11,0)</f>
        <v>Normal</v>
      </c>
      <c r="L1922" t="str">
        <f>VLOOKUP(A1922,'Hospitalisation Details'!A$1:L4264,12,0)</f>
        <v>6-Jun-2001</v>
      </c>
      <c r="M1922">
        <f>VLOOKUP(A1922,'Hospitalisation Details'!A$1:F4265,6,0)</f>
        <v>3858.51</v>
      </c>
      <c r="N1922" s="15" t="str">
        <f>VLOOKUP(A1922,'Hospitalisation Details'!A$1:G4264,7,0)</f>
        <v>tier - 2</v>
      </c>
      <c r="O1922" s="15" t="str">
        <f>VLOOKUP(A1922,'Hospitalisation Details'!A$1:H4265,8,0)</f>
        <v>tier - 3</v>
      </c>
      <c r="P1922" t="str">
        <f>VLOOKUP(A1922,'Hospitalisation Details'!A$1:I4265,9,0)</f>
        <v>R1025</v>
      </c>
      <c r="Q1922" s="15">
        <f>VLOOKUP(A1922,'Hospitalisation Details'!A$1:M4265,13,0)</f>
        <v>22</v>
      </c>
    </row>
    <row r="1923" spans="1:17" ht="15" x14ac:dyDescent="0.25">
      <c r="A1923" s="1" t="s">
        <v>446</v>
      </c>
      <c r="B1923" t="str">
        <f>VLOOKUP(A1923,'Customer Names'!A$1:D4258,4,0)</f>
        <v>Stadolnik</v>
      </c>
      <c r="C1923">
        <f>VLOOKUP(A1923,'Medical Examinations'!A$1:B4258,2,0)</f>
        <v>30.875</v>
      </c>
      <c r="D1923">
        <f>VLOOKUP(A1923,'Medical Examinations'!A$1:C4259,3,0)</f>
        <v>6.49</v>
      </c>
      <c r="E1923" s="15" t="str">
        <f>VLOOKUP(A1923,'Medical Examinations'!A$1:D4258,4,0)</f>
        <v>NO</v>
      </c>
      <c r="F1923" s="15" t="str">
        <f>VLOOKUP(A1923,'Medical Examinations'!A$1:E4258,5,0)</f>
        <v>NO</v>
      </c>
      <c r="G1923" s="15" t="str">
        <f>VLOOKUP(A1923,'Medical Examinations'!A$1:F4258,6,0)</f>
        <v>NO</v>
      </c>
      <c r="H1923" s="15">
        <f>VLOOKUP(A1923,'Medical Examinations'!A$1:G4258,7,0)</f>
        <v>0</v>
      </c>
      <c r="I1923" t="str">
        <f>VLOOKUP(A1923,'Medical Examinations'!A$1:H4257,8,0)</f>
        <v>NO</v>
      </c>
      <c r="J1923" t="str">
        <f>VLOOKUP(A1923,'Medical Examinations'!A$1:J4258,10,0)</f>
        <v>NormalWeight</v>
      </c>
      <c r="K1923" t="str">
        <f>VLOOKUP(A1923,'Medical Examinations'!A$1:K4257,11,0)</f>
        <v>Pre-Diabetes</v>
      </c>
      <c r="L1923" t="str">
        <f>VLOOKUP(A1923,'Hospitalisation Details'!A$1:L4265,12,0)</f>
        <v>19-Aug-1991</v>
      </c>
      <c r="M1923">
        <f>VLOOKUP(A1923,'Hospitalisation Details'!A$1:F4266,6,0)</f>
        <v>3857.76</v>
      </c>
      <c r="N1923" s="15" t="str">
        <f>VLOOKUP(A1923,'Hospitalisation Details'!A$1:G4265,7,0)</f>
        <v>tier - 3</v>
      </c>
      <c r="O1923" s="15" t="str">
        <f>VLOOKUP(A1923,'Hospitalisation Details'!A$1:H4266,8,0)</f>
        <v>tier - 1</v>
      </c>
      <c r="P1923" t="str">
        <f>VLOOKUP(A1923,'Hospitalisation Details'!A$1:I4266,9,0)</f>
        <v>R1016</v>
      </c>
      <c r="Q1923" s="15">
        <f>VLOOKUP(A1923,'Hospitalisation Details'!A$1:M4266,13,0)</f>
        <v>31</v>
      </c>
    </row>
    <row r="1924" spans="1:17" ht="15" x14ac:dyDescent="0.25">
      <c r="A1924" s="1" t="s">
        <v>445</v>
      </c>
      <c r="B1924" t="str">
        <f>VLOOKUP(A1924,'Customer Names'!A$1:D4259,4,0)</f>
        <v>Shields</v>
      </c>
      <c r="C1924">
        <f>VLOOKUP(A1924,'Medical Examinations'!A$1:B4259,2,0)</f>
        <v>23.8</v>
      </c>
      <c r="D1924">
        <f>VLOOKUP(A1924,'Medical Examinations'!A$1:C4260,3,0)</f>
        <v>4.08</v>
      </c>
      <c r="E1924" s="15" t="str">
        <f>VLOOKUP(A1924,'Medical Examinations'!A$1:D4259,4,0)</f>
        <v>NO</v>
      </c>
      <c r="F1924" s="15" t="str">
        <f>VLOOKUP(A1924,'Medical Examinations'!A$1:E4259,5,0)</f>
        <v>NO</v>
      </c>
      <c r="G1924" s="15" t="str">
        <f>VLOOKUP(A1924,'Medical Examinations'!A$1:F4259,6,0)</f>
        <v>NO</v>
      </c>
      <c r="H1924" s="15">
        <f>VLOOKUP(A1924,'Medical Examinations'!A$1:G4259,7,0)</f>
        <v>0</v>
      </c>
      <c r="I1924" t="str">
        <f>VLOOKUP(A1924,'Medical Examinations'!A$1:H4258,8,0)</f>
        <v>NO</v>
      </c>
      <c r="J1924" t="str">
        <f>VLOOKUP(A1924,'Medical Examinations'!A$1:J4259,10,0)</f>
        <v>UnderWeight</v>
      </c>
      <c r="K1924" t="str">
        <f>VLOOKUP(A1924,'Medical Examinations'!A$1:K4258,11,0)</f>
        <v>Normal</v>
      </c>
      <c r="L1924" t="str">
        <f>VLOOKUP(A1924,'Hospitalisation Details'!A$1:L4266,12,0)</f>
        <v>12-Aug-1994</v>
      </c>
      <c r="M1924">
        <f>VLOOKUP(A1924,'Hospitalisation Details'!A$1:F4267,6,0)</f>
        <v>3847.67</v>
      </c>
      <c r="N1924" s="15" t="str">
        <f>VLOOKUP(A1924,'Hospitalisation Details'!A$1:G4266,7,0)</f>
        <v>tier - 3</v>
      </c>
      <c r="O1924" s="15" t="str">
        <f>VLOOKUP(A1924,'Hospitalisation Details'!A$1:H4267,8,0)</f>
        <v>tier - 2</v>
      </c>
      <c r="P1924" t="str">
        <f>VLOOKUP(A1924,'Hospitalisation Details'!A$1:I4267,9,0)</f>
        <v>R1011</v>
      </c>
      <c r="Q1924" s="15">
        <f>VLOOKUP(A1924,'Hospitalisation Details'!A$1:M4267,13,0)</f>
        <v>28</v>
      </c>
    </row>
    <row r="1925" spans="1:17" ht="15" x14ac:dyDescent="0.25">
      <c r="A1925" s="1" t="s">
        <v>444</v>
      </c>
      <c r="B1925" t="str">
        <f>VLOOKUP(A1925,'Customer Names'!A$1:D4260,4,0)</f>
        <v>Margolis</v>
      </c>
      <c r="C1925">
        <f>VLOOKUP(A1925,'Medical Examinations'!A$1:B4260,2,0)</f>
        <v>15.37</v>
      </c>
      <c r="D1925">
        <f>VLOOKUP(A1925,'Medical Examinations'!A$1:C4261,3,0)</f>
        <v>8.6300000000000008</v>
      </c>
      <c r="E1925" s="15" t="str">
        <f>VLOOKUP(A1925,'Medical Examinations'!A$1:D4260,4,0)</f>
        <v>Yes</v>
      </c>
      <c r="F1925" s="15" t="str">
        <f>VLOOKUP(A1925,'Medical Examinations'!A$1:E4260,5,0)</f>
        <v>NO</v>
      </c>
      <c r="G1925" s="15" t="str">
        <f>VLOOKUP(A1925,'Medical Examinations'!A$1:F4260,6,0)</f>
        <v>NO</v>
      </c>
      <c r="H1925" s="15">
        <f>VLOOKUP(A1925,'Medical Examinations'!A$1:G4260,7,0)</f>
        <v>0</v>
      </c>
      <c r="I1925" t="str">
        <f>VLOOKUP(A1925,'Medical Examinations'!A$1:H4259,8,0)</f>
        <v>NO</v>
      </c>
      <c r="J1925" t="str">
        <f>VLOOKUP(A1925,'Medical Examinations'!A$1:J4260,10,0)</f>
        <v>Obesity</v>
      </c>
      <c r="K1925" t="str">
        <f>VLOOKUP(A1925,'Medical Examinations'!A$1:K4259,11,0)</f>
        <v>Diabetes</v>
      </c>
      <c r="L1925" t="str">
        <f>VLOOKUP(A1925,'Hospitalisation Details'!A$1:L4267,12,0)</f>
        <v>29-Sep-1981</v>
      </c>
      <c r="M1925">
        <f>VLOOKUP(A1925,'Hospitalisation Details'!A$1:F4268,6,0)</f>
        <v>3797.2</v>
      </c>
      <c r="N1925" s="15" t="str">
        <f>VLOOKUP(A1925,'Hospitalisation Details'!A$1:G4267,7,0)</f>
        <v>tier - 2</v>
      </c>
      <c r="O1925" s="15" t="str">
        <f>VLOOKUP(A1925,'Hospitalisation Details'!A$1:H4268,8,0)</f>
        <v>tier - 3</v>
      </c>
      <c r="P1925" t="str">
        <f>VLOOKUP(A1925,'Hospitalisation Details'!A$1:I4268,9,0)</f>
        <v>R1012</v>
      </c>
      <c r="Q1925" s="15">
        <f>VLOOKUP(A1925,'Hospitalisation Details'!A$1:M4268,13,0)</f>
        <v>41</v>
      </c>
    </row>
    <row r="1926" spans="1:17" ht="15" x14ac:dyDescent="0.25">
      <c r="A1926" s="1" t="s">
        <v>443</v>
      </c>
      <c r="B1926" t="str">
        <f>VLOOKUP(A1926,'Customer Names'!A$1:D4261,4,0)</f>
        <v>Uffenbeck</v>
      </c>
      <c r="C1926">
        <f>VLOOKUP(A1926,'Medical Examinations'!A$1:B4261,2,0)</f>
        <v>30.4</v>
      </c>
      <c r="D1926">
        <f>VLOOKUP(A1926,'Medical Examinations'!A$1:C4262,3,0)</f>
        <v>5.28</v>
      </c>
      <c r="E1926" s="15" t="str">
        <f>VLOOKUP(A1926,'Medical Examinations'!A$1:D4261,4,0)</f>
        <v>NO</v>
      </c>
      <c r="F1926" s="15" t="str">
        <f>VLOOKUP(A1926,'Medical Examinations'!A$1:E4261,5,0)</f>
        <v>NO</v>
      </c>
      <c r="G1926" s="15" t="str">
        <f>VLOOKUP(A1926,'Medical Examinations'!A$1:F4261,6,0)</f>
        <v>NO</v>
      </c>
      <c r="H1926" s="15">
        <f>VLOOKUP(A1926,'Medical Examinations'!A$1:G4261,7,0)</f>
        <v>0</v>
      </c>
      <c r="I1926" t="str">
        <f>VLOOKUP(A1926,'Medical Examinations'!A$1:H4260,8,0)</f>
        <v>NO</v>
      </c>
      <c r="J1926" t="str">
        <f>VLOOKUP(A1926,'Medical Examinations'!A$1:J4261,10,0)</f>
        <v>NormalWeight</v>
      </c>
      <c r="K1926" t="str">
        <f>VLOOKUP(A1926,'Medical Examinations'!A$1:K4260,11,0)</f>
        <v>Normal</v>
      </c>
      <c r="L1926" t="str">
        <f>VLOOKUP(A1926,'Hospitalisation Details'!A$1:L4268,12,0)</f>
        <v>24-Jun-1999</v>
      </c>
      <c r="M1926">
        <f>VLOOKUP(A1926,'Hospitalisation Details'!A$1:F4269,6,0)</f>
        <v>3796.36</v>
      </c>
      <c r="N1926" s="15" t="str">
        <f>VLOOKUP(A1926,'Hospitalisation Details'!A$1:G4268,7,0)</f>
        <v>tier - 2</v>
      </c>
      <c r="O1926" s="15" t="str">
        <f>VLOOKUP(A1926,'Hospitalisation Details'!A$1:H4269,8,0)</f>
        <v>tier - 3</v>
      </c>
      <c r="P1926" t="str">
        <f>VLOOKUP(A1926,'Hospitalisation Details'!A$1:I4269,9,0)</f>
        <v>R1012</v>
      </c>
      <c r="Q1926" s="15">
        <f>VLOOKUP(A1926,'Hospitalisation Details'!A$1:M4269,13,0)</f>
        <v>23</v>
      </c>
    </row>
    <row r="1927" spans="1:17" ht="15" x14ac:dyDescent="0.25">
      <c r="A1927" s="1" t="s">
        <v>442</v>
      </c>
      <c r="B1927" t="str">
        <f>VLOOKUP(A1927,'Customer Names'!A$1:D4262,4,0)</f>
        <v>Brake</v>
      </c>
      <c r="C1927">
        <f>VLOOKUP(A1927,'Medical Examinations'!A$1:B4262,2,0)</f>
        <v>19.48</v>
      </c>
      <c r="D1927">
        <f>VLOOKUP(A1927,'Medical Examinations'!A$1:C4263,3,0)</f>
        <v>5.63</v>
      </c>
      <c r="E1927" s="15" t="str">
        <f>VLOOKUP(A1927,'Medical Examinations'!A$1:D4262,4,0)</f>
        <v>Yes</v>
      </c>
      <c r="F1927" s="15" t="str">
        <f>VLOOKUP(A1927,'Medical Examinations'!A$1:E4262,5,0)</f>
        <v>NO</v>
      </c>
      <c r="G1927" s="15" t="str">
        <f>VLOOKUP(A1927,'Medical Examinations'!A$1:F4262,6,0)</f>
        <v>NO</v>
      </c>
      <c r="H1927" s="15">
        <f>VLOOKUP(A1927,'Medical Examinations'!A$1:G4262,7,0)</f>
        <v>1</v>
      </c>
      <c r="I1927" t="str">
        <f>VLOOKUP(A1927,'Medical Examinations'!A$1:H4261,8,0)</f>
        <v>NO</v>
      </c>
      <c r="J1927" t="str">
        <f>VLOOKUP(A1927,'Medical Examinations'!A$1:J4262,10,0)</f>
        <v>UnderWeight</v>
      </c>
      <c r="K1927" t="str">
        <f>VLOOKUP(A1927,'Medical Examinations'!A$1:K4261,11,0)</f>
        <v>Normal</v>
      </c>
      <c r="L1927" t="str">
        <f>VLOOKUP(A1927,'Hospitalisation Details'!A$1:L4269,12,0)</f>
        <v>28-Aug-1988</v>
      </c>
      <c r="M1927">
        <f>VLOOKUP(A1927,'Hospitalisation Details'!A$1:F4270,6,0)</f>
        <v>3793.55</v>
      </c>
      <c r="N1927" s="15" t="str">
        <f>VLOOKUP(A1927,'Hospitalisation Details'!A$1:G4269,7,0)</f>
        <v>tier - 2</v>
      </c>
      <c r="O1927" s="15" t="str">
        <f>VLOOKUP(A1927,'Hospitalisation Details'!A$1:H4270,8,0)</f>
        <v>tier - 3</v>
      </c>
      <c r="P1927" t="str">
        <f>VLOOKUP(A1927,'Hospitalisation Details'!A$1:I4270,9,0)</f>
        <v>R1013</v>
      </c>
      <c r="Q1927" s="15">
        <f>VLOOKUP(A1927,'Hospitalisation Details'!A$1:M4270,13,0)</f>
        <v>34</v>
      </c>
    </row>
    <row r="1928" spans="1:17" ht="15" x14ac:dyDescent="0.25">
      <c r="A1928" s="1" t="s">
        <v>441</v>
      </c>
      <c r="B1928" t="str">
        <f>VLOOKUP(A1928,'Customer Names'!A$1:D4263,4,0)</f>
        <v>Stepanova</v>
      </c>
      <c r="C1928">
        <f>VLOOKUP(A1928,'Medical Examinations'!A$1:B4263,2,0)</f>
        <v>16.96</v>
      </c>
      <c r="D1928">
        <f>VLOOKUP(A1928,'Medical Examinations'!A$1:C4264,3,0)</f>
        <v>11.47</v>
      </c>
      <c r="E1928" s="15" t="str">
        <f>VLOOKUP(A1928,'Medical Examinations'!A$1:D4263,4,0)</f>
        <v>Yes</v>
      </c>
      <c r="F1928" s="15" t="str">
        <f>VLOOKUP(A1928,'Medical Examinations'!A$1:E4263,5,0)</f>
        <v>NO</v>
      </c>
      <c r="G1928" s="15" t="str">
        <f>VLOOKUP(A1928,'Medical Examinations'!A$1:F4263,6,0)</f>
        <v>NO</v>
      </c>
      <c r="H1928" s="15">
        <f>VLOOKUP(A1928,'Medical Examinations'!A$1:G4263,7,0)</f>
        <v>0</v>
      </c>
      <c r="I1928" t="str">
        <f>VLOOKUP(A1928,'Medical Examinations'!A$1:H4262,8,0)</f>
        <v>NO</v>
      </c>
      <c r="J1928" t="str">
        <f>VLOOKUP(A1928,'Medical Examinations'!A$1:J4263,10,0)</f>
        <v>NormalWeight</v>
      </c>
      <c r="K1928" t="str">
        <f>VLOOKUP(A1928,'Medical Examinations'!A$1:K4262,11,0)</f>
        <v>Diabetes</v>
      </c>
      <c r="L1928" t="str">
        <f>VLOOKUP(A1928,'Hospitalisation Details'!A$1:L4270,12,0)</f>
        <v>13-Dec-1981</v>
      </c>
      <c r="M1928">
        <f>VLOOKUP(A1928,'Hospitalisation Details'!A$1:F4271,6,0)</f>
        <v>3785.77</v>
      </c>
      <c r="N1928" s="15" t="str">
        <f>VLOOKUP(A1928,'Hospitalisation Details'!A$1:G4270,7,0)</f>
        <v>tier - 2</v>
      </c>
      <c r="O1928" s="15" t="str">
        <f>VLOOKUP(A1928,'Hospitalisation Details'!A$1:H4271,8,0)</f>
        <v>tier - 1</v>
      </c>
      <c r="P1928" t="str">
        <f>VLOOKUP(A1928,'Hospitalisation Details'!A$1:I4271,9,0)</f>
        <v>R1013</v>
      </c>
      <c r="Q1928" s="15">
        <f>VLOOKUP(A1928,'Hospitalisation Details'!A$1:M4271,13,0)</f>
        <v>41</v>
      </c>
    </row>
    <row r="1929" spans="1:17" ht="15" x14ac:dyDescent="0.25">
      <c r="A1929" s="1" t="s">
        <v>440</v>
      </c>
      <c r="B1929" t="str">
        <f>VLOOKUP(A1929,'Customer Names'!A$1:D4264,4,0)</f>
        <v>Verdi</v>
      </c>
      <c r="C1929">
        <f>VLOOKUP(A1929,'Medical Examinations'!A$1:B4264,2,0)</f>
        <v>19.05</v>
      </c>
      <c r="D1929">
        <f>VLOOKUP(A1929,'Medical Examinations'!A$1:C4265,3,0)</f>
        <v>4.92</v>
      </c>
      <c r="E1929" s="15" t="str">
        <f>VLOOKUP(A1929,'Medical Examinations'!A$1:D4264,4,0)</f>
        <v>NO</v>
      </c>
      <c r="F1929" s="15" t="str">
        <f>VLOOKUP(A1929,'Medical Examinations'!A$1:E4264,5,0)</f>
        <v>NO</v>
      </c>
      <c r="G1929" s="15" t="str">
        <f>VLOOKUP(A1929,'Medical Examinations'!A$1:F4264,6,0)</f>
        <v>NO</v>
      </c>
      <c r="H1929" s="15">
        <f>VLOOKUP(A1929,'Medical Examinations'!A$1:G4264,7,0)</f>
        <v>1</v>
      </c>
      <c r="I1929" t="str">
        <f>VLOOKUP(A1929,'Medical Examinations'!A$1:H4263,8,0)</f>
        <v>NO</v>
      </c>
      <c r="J1929" t="str">
        <f>VLOOKUP(A1929,'Medical Examinations'!A$1:J4264,10,0)</f>
        <v>Obesity</v>
      </c>
      <c r="K1929" t="str">
        <f>VLOOKUP(A1929,'Medical Examinations'!A$1:K4263,11,0)</f>
        <v>Normal</v>
      </c>
      <c r="L1929" t="str">
        <f>VLOOKUP(A1929,'Hospitalisation Details'!A$1:L4271,12,0)</f>
        <v>24-Oct-1987</v>
      </c>
      <c r="M1929">
        <f>VLOOKUP(A1929,'Hospitalisation Details'!A$1:F4272,6,0)</f>
        <v>3773.23</v>
      </c>
      <c r="N1929" s="15" t="str">
        <f>VLOOKUP(A1929,'Hospitalisation Details'!A$1:G4271,7,0)</f>
        <v>tier - 2</v>
      </c>
      <c r="O1929" s="15" t="str">
        <f>VLOOKUP(A1929,'Hospitalisation Details'!A$1:H4272,8,0)</f>
        <v>tier - 3</v>
      </c>
      <c r="P1929" t="str">
        <f>VLOOKUP(A1929,'Hospitalisation Details'!A$1:I4272,9,0)</f>
        <v>R1013</v>
      </c>
      <c r="Q1929" s="15">
        <f>VLOOKUP(A1929,'Hospitalisation Details'!A$1:M4272,13,0)</f>
        <v>35</v>
      </c>
    </row>
    <row r="1930" spans="1:17" ht="15" x14ac:dyDescent="0.25">
      <c r="A1930" s="1" t="s">
        <v>439</v>
      </c>
      <c r="B1930" t="str">
        <f>VLOOKUP(A1930,'Customer Names'!A$1:D4265,4,0)</f>
        <v>McLean</v>
      </c>
      <c r="C1930">
        <f>VLOOKUP(A1930,'Medical Examinations'!A$1:B4265,2,0)</f>
        <v>37.619999999999997</v>
      </c>
      <c r="D1930">
        <f>VLOOKUP(A1930,'Medical Examinations'!A$1:C4266,3,0)</f>
        <v>4.18</v>
      </c>
      <c r="E1930" s="15" t="str">
        <f>VLOOKUP(A1930,'Medical Examinations'!A$1:D4265,4,0)</f>
        <v>NO</v>
      </c>
      <c r="F1930" s="15" t="str">
        <f>VLOOKUP(A1930,'Medical Examinations'!A$1:E4265,5,0)</f>
        <v>NO</v>
      </c>
      <c r="G1930" s="15" t="str">
        <f>VLOOKUP(A1930,'Medical Examinations'!A$1:F4265,6,0)</f>
        <v>NO</v>
      </c>
      <c r="H1930" s="15">
        <f>VLOOKUP(A1930,'Medical Examinations'!A$1:G4265,7,0)</f>
        <v>0</v>
      </c>
      <c r="I1930" t="str">
        <f>VLOOKUP(A1930,'Medical Examinations'!A$1:H4264,8,0)</f>
        <v>NO</v>
      </c>
      <c r="J1930" t="str">
        <f>VLOOKUP(A1930,'Medical Examinations'!A$1:J4265,10,0)</f>
        <v>Over Weight</v>
      </c>
      <c r="K1930" t="str">
        <f>VLOOKUP(A1930,'Medical Examinations'!A$1:K4264,11,0)</f>
        <v>Normal</v>
      </c>
      <c r="L1930" t="str">
        <f>VLOOKUP(A1930,'Hospitalisation Details'!A$1:L4272,12,0)</f>
        <v>21-Nov-1994</v>
      </c>
      <c r="M1930">
        <f>VLOOKUP(A1930,'Hospitalisation Details'!A$1:F4273,6,0)</f>
        <v>3766.88</v>
      </c>
      <c r="N1930" s="15" t="str">
        <f>VLOOKUP(A1930,'Hospitalisation Details'!A$1:G4272,7,0)</f>
        <v>tier - 2</v>
      </c>
      <c r="O1930" s="15" t="str">
        <f>VLOOKUP(A1930,'Hospitalisation Details'!A$1:H4273,8,0)</f>
        <v>tier - 1</v>
      </c>
      <c r="P1930" t="str">
        <f>VLOOKUP(A1930,'Hospitalisation Details'!A$1:I4273,9,0)</f>
        <v>R1013</v>
      </c>
      <c r="Q1930" s="15">
        <f>VLOOKUP(A1930,'Hospitalisation Details'!A$1:M4273,13,0)</f>
        <v>28</v>
      </c>
    </row>
    <row r="1931" spans="1:17" ht="15" x14ac:dyDescent="0.25">
      <c r="A1931" s="1" t="s">
        <v>438</v>
      </c>
      <c r="B1931" t="str">
        <f>VLOOKUP(A1931,'Customer Names'!A$1:D4266,4,0)</f>
        <v>Ryan</v>
      </c>
      <c r="C1931">
        <f>VLOOKUP(A1931,'Medical Examinations'!A$1:B4266,2,0)</f>
        <v>29.1</v>
      </c>
      <c r="D1931">
        <f>VLOOKUP(A1931,'Medical Examinations'!A$1:C4267,3,0)</f>
        <v>4.67</v>
      </c>
      <c r="E1931" s="15" t="str">
        <f>VLOOKUP(A1931,'Medical Examinations'!A$1:D4266,4,0)</f>
        <v>NO</v>
      </c>
      <c r="F1931" s="15" t="str">
        <f>VLOOKUP(A1931,'Medical Examinations'!A$1:E4266,5,0)</f>
        <v>NO</v>
      </c>
      <c r="G1931" s="15" t="str">
        <f>VLOOKUP(A1931,'Medical Examinations'!A$1:F4266,6,0)</f>
        <v>NO</v>
      </c>
      <c r="H1931" s="15">
        <f>VLOOKUP(A1931,'Medical Examinations'!A$1:G4266,7,0)</f>
        <v>0</v>
      </c>
      <c r="I1931" t="str">
        <f>VLOOKUP(A1931,'Medical Examinations'!A$1:H4265,8,0)</f>
        <v>NO</v>
      </c>
      <c r="J1931" t="str">
        <f>VLOOKUP(A1931,'Medical Examinations'!A$1:J4266,10,0)</f>
        <v>Over Weight</v>
      </c>
      <c r="K1931" t="str">
        <f>VLOOKUP(A1931,'Medical Examinations'!A$1:K4265,11,0)</f>
        <v>Normal</v>
      </c>
      <c r="L1931" t="str">
        <f>VLOOKUP(A1931,'Hospitalisation Details'!A$1:L4273,12,0)</f>
        <v>24-Oct-1991</v>
      </c>
      <c r="M1931">
        <f>VLOOKUP(A1931,'Hospitalisation Details'!A$1:F4274,6,0)</f>
        <v>3761.29</v>
      </c>
      <c r="N1931" s="15" t="str">
        <f>VLOOKUP(A1931,'Hospitalisation Details'!A$1:G4273,7,0)</f>
        <v>tier - 2</v>
      </c>
      <c r="O1931" s="15" t="str">
        <f>VLOOKUP(A1931,'Hospitalisation Details'!A$1:H4274,8,0)</f>
        <v>tier - 3</v>
      </c>
      <c r="P1931" t="str">
        <f>VLOOKUP(A1931,'Hospitalisation Details'!A$1:I4274,9,0)</f>
        <v>R1011</v>
      </c>
      <c r="Q1931" s="15">
        <f>VLOOKUP(A1931,'Hospitalisation Details'!A$1:M4274,13,0)</f>
        <v>31</v>
      </c>
    </row>
    <row r="1932" spans="1:17" ht="15" x14ac:dyDescent="0.25">
      <c r="A1932" s="1" t="s">
        <v>437</v>
      </c>
      <c r="B1932" t="str">
        <f>VLOOKUP(A1932,'Customer Names'!A$1:D4267,4,0)</f>
        <v>Mickelson</v>
      </c>
      <c r="C1932">
        <f>VLOOKUP(A1932,'Medical Examinations'!A$1:B4267,2,0)</f>
        <v>26.62</v>
      </c>
      <c r="D1932">
        <f>VLOOKUP(A1932,'Medical Examinations'!A$1:C4268,3,0)</f>
        <v>6.24</v>
      </c>
      <c r="E1932" s="15" t="str">
        <f>VLOOKUP(A1932,'Medical Examinations'!A$1:D4267,4,0)</f>
        <v>NO</v>
      </c>
      <c r="F1932" s="15" t="str">
        <f>VLOOKUP(A1932,'Medical Examinations'!A$1:E4267,5,0)</f>
        <v>NO</v>
      </c>
      <c r="G1932" s="15" t="str">
        <f>VLOOKUP(A1932,'Medical Examinations'!A$1:F4267,6,0)</f>
        <v>NO</v>
      </c>
      <c r="H1932" s="15">
        <f>VLOOKUP(A1932,'Medical Examinations'!A$1:G4267,7,0)</f>
        <v>0</v>
      </c>
      <c r="I1932" t="str">
        <f>VLOOKUP(A1932,'Medical Examinations'!A$1:H4266,8,0)</f>
        <v>NO</v>
      </c>
      <c r="J1932" t="str">
        <f>VLOOKUP(A1932,'Medical Examinations'!A$1:J4267,10,0)</f>
        <v>Over Weight</v>
      </c>
      <c r="K1932" t="str">
        <f>VLOOKUP(A1932,'Medical Examinations'!A$1:K4266,11,0)</f>
        <v>Pre-Diabetes</v>
      </c>
      <c r="L1932" t="str">
        <f>VLOOKUP(A1932,'Hospitalisation Details'!A$1:L4274,12,0)</f>
        <v>25-Aug-1991</v>
      </c>
      <c r="M1932">
        <f>VLOOKUP(A1932,'Hospitalisation Details'!A$1:F4275,6,0)</f>
        <v>3757.84</v>
      </c>
      <c r="N1932" s="15" t="str">
        <f>VLOOKUP(A1932,'Hospitalisation Details'!A$1:G4274,7,0)</f>
        <v>tier - 2</v>
      </c>
      <c r="O1932" s="15" t="str">
        <f>VLOOKUP(A1932,'Hospitalisation Details'!A$1:H4275,8,0)</f>
        <v>tier - 1</v>
      </c>
      <c r="P1932" t="str">
        <f>VLOOKUP(A1932,'Hospitalisation Details'!A$1:I4275,9,0)</f>
        <v>R1013</v>
      </c>
      <c r="Q1932" s="15">
        <f>VLOOKUP(A1932,'Hospitalisation Details'!A$1:M4275,13,0)</f>
        <v>31</v>
      </c>
    </row>
    <row r="1933" spans="1:17" ht="15" x14ac:dyDescent="0.25">
      <c r="A1933" s="1" t="s">
        <v>436</v>
      </c>
      <c r="B1933" t="str">
        <f>VLOOKUP(A1933,'Customer Names'!A$1:D4268,4,0)</f>
        <v>Dibaba</v>
      </c>
      <c r="C1933">
        <f>VLOOKUP(A1933,'Medical Examinations'!A$1:B4268,2,0)</f>
        <v>25.74</v>
      </c>
      <c r="D1933">
        <f>VLOOKUP(A1933,'Medical Examinations'!A$1:C4269,3,0)</f>
        <v>5.99</v>
      </c>
      <c r="E1933" s="15" t="str">
        <f>VLOOKUP(A1933,'Medical Examinations'!A$1:D4268,4,0)</f>
        <v>NO</v>
      </c>
      <c r="F1933" s="15" t="str">
        <f>VLOOKUP(A1933,'Medical Examinations'!A$1:E4268,5,0)</f>
        <v>NO</v>
      </c>
      <c r="G1933" s="15" t="str">
        <f>VLOOKUP(A1933,'Medical Examinations'!A$1:F4268,6,0)</f>
        <v>NO</v>
      </c>
      <c r="H1933" s="15">
        <f>VLOOKUP(A1933,'Medical Examinations'!A$1:G4268,7,0)</f>
        <v>0</v>
      </c>
      <c r="I1933" t="str">
        <f>VLOOKUP(A1933,'Medical Examinations'!A$1:H4267,8,0)</f>
        <v>NO</v>
      </c>
      <c r="J1933" t="str">
        <f>VLOOKUP(A1933,'Medical Examinations'!A$1:J4268,10,0)</f>
        <v>UnderWeight</v>
      </c>
      <c r="K1933" t="str">
        <f>VLOOKUP(A1933,'Medical Examinations'!A$1:K4267,11,0)</f>
        <v>Pre-Diabetes</v>
      </c>
      <c r="L1933" t="str">
        <f>VLOOKUP(A1933,'Hospitalisation Details'!A$1:L4275,12,0)</f>
        <v>28-Oct-1991</v>
      </c>
      <c r="M1933">
        <f>VLOOKUP(A1933,'Hospitalisation Details'!A$1:F4276,6,0)</f>
        <v>3756.62</v>
      </c>
      <c r="N1933" s="15" t="str">
        <f>VLOOKUP(A1933,'Hospitalisation Details'!A$1:G4275,7,0)</f>
        <v>tier - 2</v>
      </c>
      <c r="O1933" s="15" t="str">
        <f>VLOOKUP(A1933,'Hospitalisation Details'!A$1:H4276,8,0)</f>
        <v>tier - 2</v>
      </c>
      <c r="P1933" t="str">
        <f>VLOOKUP(A1933,'Hospitalisation Details'!A$1:I4276,9,0)</f>
        <v>R1013</v>
      </c>
      <c r="Q1933" s="15">
        <f>VLOOKUP(A1933,'Hospitalisation Details'!A$1:M4276,13,0)</f>
        <v>31</v>
      </c>
    </row>
    <row r="1934" spans="1:17" ht="15" x14ac:dyDescent="0.25">
      <c r="A1934" s="1" t="s">
        <v>435</v>
      </c>
      <c r="B1934" t="str">
        <f>VLOOKUP(A1934,'Customer Names'!A$1:D4269,4,0)</f>
        <v>Shilling</v>
      </c>
      <c r="C1934">
        <f>VLOOKUP(A1934,'Medical Examinations'!A$1:B4269,2,0)</f>
        <v>18.22</v>
      </c>
      <c r="D1934">
        <f>VLOOKUP(A1934,'Medical Examinations'!A$1:C4270,3,0)</f>
        <v>10.27</v>
      </c>
      <c r="E1934" s="15" t="str">
        <f>VLOOKUP(A1934,'Medical Examinations'!A$1:D4269,4,0)</f>
        <v>Yes</v>
      </c>
      <c r="F1934" s="15" t="str">
        <f>VLOOKUP(A1934,'Medical Examinations'!A$1:E4269,5,0)</f>
        <v>NO</v>
      </c>
      <c r="G1934" s="15" t="str">
        <f>VLOOKUP(A1934,'Medical Examinations'!A$1:F4269,6,0)</f>
        <v>NO</v>
      </c>
      <c r="H1934" s="15">
        <f>VLOOKUP(A1934,'Medical Examinations'!A$1:G4269,7,0)</f>
        <v>1</v>
      </c>
      <c r="I1934" t="str">
        <f>VLOOKUP(A1934,'Medical Examinations'!A$1:H4268,8,0)</f>
        <v>NO</v>
      </c>
      <c r="J1934" t="str">
        <f>VLOOKUP(A1934,'Medical Examinations'!A$1:J4269,10,0)</f>
        <v>Over Weight</v>
      </c>
      <c r="K1934" t="str">
        <f>VLOOKUP(A1934,'Medical Examinations'!A$1:K4268,11,0)</f>
        <v>Diabetes</v>
      </c>
      <c r="L1934" t="str">
        <f>VLOOKUP(A1934,'Hospitalisation Details'!A$1:L4276,12,0)</f>
        <v>9-Sep-1986</v>
      </c>
      <c r="M1934">
        <f>VLOOKUP(A1934,'Hospitalisation Details'!A$1:F4277,6,0)</f>
        <v>3748.56</v>
      </c>
      <c r="N1934" s="15" t="str">
        <f>VLOOKUP(A1934,'Hospitalisation Details'!A$1:G4276,7,0)</f>
        <v>tier - 2</v>
      </c>
      <c r="O1934" s="15" t="str">
        <f>VLOOKUP(A1934,'Hospitalisation Details'!A$1:H4277,8,0)</f>
        <v>tier - 2</v>
      </c>
      <c r="P1934" t="str">
        <f>VLOOKUP(A1934,'Hospitalisation Details'!A$1:I4277,9,0)</f>
        <v>R1013</v>
      </c>
      <c r="Q1934" s="15">
        <f>VLOOKUP(A1934,'Hospitalisation Details'!A$1:M4277,13,0)</f>
        <v>36</v>
      </c>
    </row>
    <row r="1935" spans="1:17" ht="15" x14ac:dyDescent="0.25">
      <c r="A1935" s="1" t="s">
        <v>434</v>
      </c>
      <c r="B1935" t="str">
        <f>VLOOKUP(A1935,'Customer Names'!A$1:D4270,4,0)</f>
        <v>Bashaw</v>
      </c>
      <c r="C1935">
        <f>VLOOKUP(A1935,'Medical Examinations'!A$1:B4270,2,0)</f>
        <v>26.03</v>
      </c>
      <c r="D1935">
        <f>VLOOKUP(A1935,'Medical Examinations'!A$1:C4271,3,0)</f>
        <v>5.97</v>
      </c>
      <c r="E1935" s="15" t="str">
        <f>VLOOKUP(A1935,'Medical Examinations'!A$1:D4270,4,0)</f>
        <v>NO</v>
      </c>
      <c r="F1935" s="15" t="str">
        <f>VLOOKUP(A1935,'Medical Examinations'!A$1:E4270,5,0)</f>
        <v>NO</v>
      </c>
      <c r="G1935" s="15" t="str">
        <f>VLOOKUP(A1935,'Medical Examinations'!A$1:F4270,6,0)</f>
        <v>Yes</v>
      </c>
      <c r="H1935" s="15">
        <f>VLOOKUP(A1935,'Medical Examinations'!A$1:G4270,7,0)</f>
        <v>1</v>
      </c>
      <c r="I1935" t="str">
        <f>VLOOKUP(A1935,'Medical Examinations'!A$1:H4269,8,0)</f>
        <v>NO</v>
      </c>
      <c r="J1935" t="str">
        <f>VLOOKUP(A1935,'Medical Examinations'!A$1:J4270,10,0)</f>
        <v>UnderWeight</v>
      </c>
      <c r="K1935" t="str">
        <f>VLOOKUP(A1935,'Medical Examinations'!A$1:K4269,11,0)</f>
        <v>Pre-Diabetes</v>
      </c>
      <c r="L1935" t="str">
        <f>VLOOKUP(A1935,'Hospitalisation Details'!A$1:L4277,12,0)</f>
        <v>22-Jun-1993</v>
      </c>
      <c r="M1935">
        <f>VLOOKUP(A1935,'Hospitalisation Details'!A$1:F4278,6,0)</f>
        <v>3736.46</v>
      </c>
      <c r="N1935" s="15" t="str">
        <f>VLOOKUP(A1935,'Hospitalisation Details'!A$1:G4277,7,0)</f>
        <v>tier - 2</v>
      </c>
      <c r="O1935" s="15" t="str">
        <f>VLOOKUP(A1935,'Hospitalisation Details'!A$1:H4278,8,0)</f>
        <v>tier - 2</v>
      </c>
      <c r="P1935" t="str">
        <f>VLOOKUP(A1935,'Hospitalisation Details'!A$1:I4278,9,0)</f>
        <v>R1012</v>
      </c>
      <c r="Q1935" s="15">
        <f>VLOOKUP(A1935,'Hospitalisation Details'!A$1:M4278,13,0)</f>
        <v>29</v>
      </c>
    </row>
    <row r="1936" spans="1:17" ht="15" x14ac:dyDescent="0.25">
      <c r="A1936" s="1" t="s">
        <v>433</v>
      </c>
      <c r="B1936" t="str">
        <f>VLOOKUP(A1936,'Customer Names'!A$1:D4271,4,0)</f>
        <v>Jacob</v>
      </c>
      <c r="C1936">
        <f>VLOOKUP(A1936,'Medical Examinations'!A$1:B4271,2,0)</f>
        <v>17.29</v>
      </c>
      <c r="D1936">
        <f>VLOOKUP(A1936,'Medical Examinations'!A$1:C4272,3,0)</f>
        <v>4.9800000000000004</v>
      </c>
      <c r="E1936" s="15" t="str">
        <f>VLOOKUP(A1936,'Medical Examinations'!A$1:D4271,4,0)</f>
        <v>NO</v>
      </c>
      <c r="F1936" s="15" t="str">
        <f>VLOOKUP(A1936,'Medical Examinations'!A$1:E4271,5,0)</f>
        <v>NO</v>
      </c>
      <c r="G1936" s="15" t="str">
        <f>VLOOKUP(A1936,'Medical Examinations'!A$1:F4271,6,0)</f>
        <v>NO</v>
      </c>
      <c r="H1936" s="15">
        <f>VLOOKUP(A1936,'Medical Examinations'!A$1:G4271,7,0)</f>
        <v>0</v>
      </c>
      <c r="I1936" t="str">
        <f>VLOOKUP(A1936,'Medical Examinations'!A$1:H4270,8,0)</f>
        <v>NO</v>
      </c>
      <c r="J1936" t="str">
        <f>VLOOKUP(A1936,'Medical Examinations'!A$1:J4271,10,0)</f>
        <v>UnderWeight</v>
      </c>
      <c r="K1936" t="str">
        <f>VLOOKUP(A1936,'Medical Examinations'!A$1:K4270,11,0)</f>
        <v>Normal</v>
      </c>
      <c r="L1936" t="str">
        <f>VLOOKUP(A1936,'Hospitalisation Details'!A$1:L4278,12,0)</f>
        <v>22-Aug-1994</v>
      </c>
      <c r="M1936">
        <f>VLOOKUP(A1936,'Hospitalisation Details'!A$1:F4279,6,0)</f>
        <v>3732.63</v>
      </c>
      <c r="N1936" s="15" t="str">
        <f>VLOOKUP(A1936,'Hospitalisation Details'!A$1:G4278,7,0)</f>
        <v>tier - 2</v>
      </c>
      <c r="O1936" s="15" t="str">
        <f>VLOOKUP(A1936,'Hospitalisation Details'!A$1:H4279,8,0)</f>
        <v>tier - 3</v>
      </c>
      <c r="P1936" t="str">
        <f>VLOOKUP(A1936,'Hospitalisation Details'!A$1:I4279,9,0)</f>
        <v>R1024</v>
      </c>
      <c r="Q1936" s="15">
        <f>VLOOKUP(A1936,'Hospitalisation Details'!A$1:M4279,13,0)</f>
        <v>28</v>
      </c>
    </row>
    <row r="1937" spans="1:17" ht="15" x14ac:dyDescent="0.25">
      <c r="A1937" s="1" t="s">
        <v>432</v>
      </c>
      <c r="B1937" t="str">
        <f>VLOOKUP(A1937,'Customer Names'!A$1:D4272,4,0)</f>
        <v>McCutcheon</v>
      </c>
      <c r="C1937">
        <f>VLOOKUP(A1937,'Medical Examinations'!A$1:B4272,2,0)</f>
        <v>18.170000000000002</v>
      </c>
      <c r="D1937">
        <f>VLOOKUP(A1937,'Medical Examinations'!A$1:C4273,3,0)</f>
        <v>6.91</v>
      </c>
      <c r="E1937" s="15" t="str">
        <f>VLOOKUP(A1937,'Medical Examinations'!A$1:D4272,4,0)</f>
        <v>Yes</v>
      </c>
      <c r="F1937" s="15" t="str">
        <f>VLOOKUP(A1937,'Medical Examinations'!A$1:E4272,5,0)</f>
        <v>NO</v>
      </c>
      <c r="G1937" s="15" t="str">
        <f>VLOOKUP(A1937,'Medical Examinations'!A$1:F4272,6,0)</f>
        <v>NO</v>
      </c>
      <c r="H1937" s="15">
        <f>VLOOKUP(A1937,'Medical Examinations'!A$1:G4272,7,0)</f>
        <v>1</v>
      </c>
      <c r="I1937" t="str">
        <f>VLOOKUP(A1937,'Medical Examinations'!A$1:H4271,8,0)</f>
        <v>NO</v>
      </c>
      <c r="J1937" t="str">
        <f>VLOOKUP(A1937,'Medical Examinations'!A$1:J4272,10,0)</f>
        <v>Obesity</v>
      </c>
      <c r="K1937" t="str">
        <f>VLOOKUP(A1937,'Medical Examinations'!A$1:K4271,11,0)</f>
        <v>Diabetes</v>
      </c>
      <c r="L1937" t="str">
        <f>VLOOKUP(A1937,'Hospitalisation Details'!A$1:L4279,12,0)</f>
        <v>1-Dec-1986</v>
      </c>
      <c r="M1937">
        <f>VLOOKUP(A1937,'Hospitalisation Details'!A$1:F4280,6,0)</f>
        <v>3731.6</v>
      </c>
      <c r="N1937" s="15" t="str">
        <f>VLOOKUP(A1937,'Hospitalisation Details'!A$1:G4279,7,0)</f>
        <v>tier - 2</v>
      </c>
      <c r="O1937" s="15" t="str">
        <f>VLOOKUP(A1937,'Hospitalisation Details'!A$1:H4280,8,0)</f>
        <v>tier - 2</v>
      </c>
      <c r="P1937" t="str">
        <f>VLOOKUP(A1937,'Hospitalisation Details'!A$1:I4280,9,0)</f>
        <v>R1013</v>
      </c>
      <c r="Q1937" s="15">
        <f>VLOOKUP(A1937,'Hospitalisation Details'!A$1:M4280,13,0)</f>
        <v>36</v>
      </c>
    </row>
    <row r="1938" spans="1:17" ht="15" x14ac:dyDescent="0.25">
      <c r="A1938" s="1" t="s">
        <v>431</v>
      </c>
      <c r="B1938" t="str">
        <f>VLOOKUP(A1938,'Customer Names'!A$1:D4273,4,0)</f>
        <v>Connor</v>
      </c>
      <c r="C1938">
        <f>VLOOKUP(A1938,'Medical Examinations'!A$1:B4273,2,0)</f>
        <v>32.54</v>
      </c>
      <c r="D1938">
        <f>VLOOKUP(A1938,'Medical Examinations'!A$1:C4274,3,0)</f>
        <v>6.38</v>
      </c>
      <c r="E1938" s="15" t="str">
        <f>VLOOKUP(A1938,'Medical Examinations'!A$1:D4273,4,0)</f>
        <v>NO</v>
      </c>
      <c r="F1938" s="15" t="str">
        <f>VLOOKUP(A1938,'Medical Examinations'!A$1:E4273,5,0)</f>
        <v>Yes</v>
      </c>
      <c r="G1938" s="15" t="str">
        <f>VLOOKUP(A1938,'Medical Examinations'!A$1:F4273,6,0)</f>
        <v>NO</v>
      </c>
      <c r="H1938" s="15">
        <f>VLOOKUP(A1938,'Medical Examinations'!A$1:G4273,7,0)</f>
        <v>1</v>
      </c>
      <c r="I1938" t="str">
        <f>VLOOKUP(A1938,'Medical Examinations'!A$1:H4272,8,0)</f>
        <v>NO</v>
      </c>
      <c r="J1938" t="str">
        <f>VLOOKUP(A1938,'Medical Examinations'!A$1:J4273,10,0)</f>
        <v>Obesity</v>
      </c>
      <c r="K1938" t="str">
        <f>VLOOKUP(A1938,'Medical Examinations'!A$1:K4272,11,0)</f>
        <v>Pre-Diabetes</v>
      </c>
      <c r="L1938" t="str">
        <f>VLOOKUP(A1938,'Hospitalisation Details'!A$1:L4280,12,0)</f>
        <v>5-Nov-2004</v>
      </c>
      <c r="M1938">
        <f>VLOOKUP(A1938,'Hospitalisation Details'!A$1:F4281,6,0)</f>
        <v>3722.23</v>
      </c>
      <c r="N1938" s="15" t="str">
        <f>VLOOKUP(A1938,'Hospitalisation Details'!A$1:G4280,7,0)</f>
        <v>tier - 2</v>
      </c>
      <c r="O1938" s="15" t="str">
        <f>VLOOKUP(A1938,'Hospitalisation Details'!A$1:H4281,8,0)</f>
        <v>tier - 2</v>
      </c>
      <c r="P1938" t="str">
        <f>VLOOKUP(A1938,'Hospitalisation Details'!A$1:I4281,9,0)</f>
        <v>R1025</v>
      </c>
      <c r="Q1938" s="15">
        <f>VLOOKUP(A1938,'Hospitalisation Details'!A$1:M4281,13,0)</f>
        <v>18</v>
      </c>
    </row>
    <row r="1939" spans="1:17" ht="15" x14ac:dyDescent="0.25">
      <c r="A1939" s="1" t="s">
        <v>430</v>
      </c>
      <c r="B1939" t="str">
        <f>VLOOKUP(A1939,'Customer Names'!A$1:D4274,4,0)</f>
        <v>May</v>
      </c>
      <c r="C1939">
        <f>VLOOKUP(A1939,'Medical Examinations'!A$1:B4274,2,0)</f>
        <v>30.25</v>
      </c>
      <c r="D1939">
        <f>VLOOKUP(A1939,'Medical Examinations'!A$1:C4275,3,0)</f>
        <v>4.7699999999999996</v>
      </c>
      <c r="E1939" s="15" t="str">
        <f>VLOOKUP(A1939,'Medical Examinations'!A$1:D4274,4,0)</f>
        <v>NO</v>
      </c>
      <c r="F1939" s="15" t="str">
        <f>VLOOKUP(A1939,'Medical Examinations'!A$1:E4274,5,0)</f>
        <v>NO</v>
      </c>
      <c r="G1939" s="15" t="str">
        <f>VLOOKUP(A1939,'Medical Examinations'!A$1:F4274,6,0)</f>
        <v>NO</v>
      </c>
      <c r="H1939" s="15">
        <f>VLOOKUP(A1939,'Medical Examinations'!A$1:G4274,7,0)</f>
        <v>0</v>
      </c>
      <c r="I1939" t="str">
        <f>VLOOKUP(A1939,'Medical Examinations'!A$1:H4273,8,0)</f>
        <v>NO</v>
      </c>
      <c r="J1939" t="str">
        <f>VLOOKUP(A1939,'Medical Examinations'!A$1:J4274,10,0)</f>
        <v>NormalWeight</v>
      </c>
      <c r="K1939" t="str">
        <f>VLOOKUP(A1939,'Medical Examinations'!A$1:K4273,11,0)</f>
        <v>Normal</v>
      </c>
      <c r="L1939" t="str">
        <f>VLOOKUP(A1939,'Hospitalisation Details'!A$1:L4281,12,0)</f>
        <v>2-Dec-1989</v>
      </c>
      <c r="M1939">
        <f>VLOOKUP(A1939,'Hospitalisation Details'!A$1:F4282,6,0)</f>
        <v>3704.35</v>
      </c>
      <c r="N1939" s="15" t="str">
        <f>VLOOKUP(A1939,'Hospitalisation Details'!A$1:G4281,7,0)</f>
        <v>tier - 2</v>
      </c>
      <c r="O1939" s="15" t="str">
        <f>VLOOKUP(A1939,'Hospitalisation Details'!A$1:H4282,8,0)</f>
        <v>tier - 2</v>
      </c>
      <c r="P1939" t="str">
        <f>VLOOKUP(A1939,'Hospitalisation Details'!A$1:I4282,9,0)</f>
        <v>R1013</v>
      </c>
      <c r="Q1939" s="15">
        <f>VLOOKUP(A1939,'Hospitalisation Details'!A$1:M4282,13,0)</f>
        <v>33</v>
      </c>
    </row>
    <row r="1940" spans="1:17" ht="15" x14ac:dyDescent="0.25">
      <c r="A1940" s="1" t="s">
        <v>429</v>
      </c>
      <c r="B1940" t="str">
        <f>VLOOKUP(A1940,'Customer Names'!A$1:D4275,4,0)</f>
        <v>Geoghegan</v>
      </c>
      <c r="C1940">
        <f>VLOOKUP(A1940,'Medical Examinations'!A$1:B4275,2,0)</f>
        <v>19.59</v>
      </c>
      <c r="D1940">
        <f>VLOOKUP(A1940,'Medical Examinations'!A$1:C4276,3,0)</f>
        <v>6.04</v>
      </c>
      <c r="E1940" s="15" t="str">
        <f>VLOOKUP(A1940,'Medical Examinations'!A$1:D4275,4,0)</f>
        <v>Yes</v>
      </c>
      <c r="F1940" s="15" t="str">
        <f>VLOOKUP(A1940,'Medical Examinations'!A$1:E4275,5,0)</f>
        <v>NO</v>
      </c>
      <c r="G1940" s="15" t="str">
        <f>VLOOKUP(A1940,'Medical Examinations'!A$1:F4275,6,0)</f>
        <v>NO</v>
      </c>
      <c r="H1940" s="15">
        <f>VLOOKUP(A1940,'Medical Examinations'!A$1:G4275,7,0)</f>
        <v>1</v>
      </c>
      <c r="I1940" t="str">
        <f>VLOOKUP(A1940,'Medical Examinations'!A$1:H4274,8,0)</f>
        <v>NO</v>
      </c>
      <c r="J1940" t="str">
        <f>VLOOKUP(A1940,'Medical Examinations'!A$1:J4275,10,0)</f>
        <v>Obesity</v>
      </c>
      <c r="K1940" t="str">
        <f>VLOOKUP(A1940,'Medical Examinations'!A$1:K4274,11,0)</f>
        <v>Pre-Diabetes</v>
      </c>
      <c r="L1940" t="str">
        <f>VLOOKUP(A1940,'Hospitalisation Details'!A$1:L4282,12,0)</f>
        <v>18-Aug-1988</v>
      </c>
      <c r="M1940">
        <f>VLOOKUP(A1940,'Hospitalisation Details'!A$1:F4283,6,0)</f>
        <v>3699.54</v>
      </c>
      <c r="N1940" s="15" t="str">
        <f>VLOOKUP(A1940,'Hospitalisation Details'!A$1:G4282,7,0)</f>
        <v>tier - 2</v>
      </c>
      <c r="O1940" s="15" t="str">
        <f>VLOOKUP(A1940,'Hospitalisation Details'!A$1:H4283,8,0)</f>
        <v>tier - 3</v>
      </c>
      <c r="P1940" t="str">
        <f>VLOOKUP(A1940,'Hospitalisation Details'!A$1:I4283,9,0)</f>
        <v>R1013</v>
      </c>
      <c r="Q1940" s="15">
        <f>VLOOKUP(A1940,'Hospitalisation Details'!A$1:M4283,13,0)</f>
        <v>34</v>
      </c>
    </row>
    <row r="1941" spans="1:17" ht="15" x14ac:dyDescent="0.25">
      <c r="A1941" s="1" t="s">
        <v>428</v>
      </c>
      <c r="B1941" t="str">
        <f>VLOOKUP(A1941,'Customer Names'!A$1:D4276,4,0)</f>
        <v>McGinn</v>
      </c>
      <c r="C1941">
        <f>VLOOKUP(A1941,'Medical Examinations'!A$1:B4276,2,0)</f>
        <v>45.9</v>
      </c>
      <c r="D1941">
        <f>VLOOKUP(A1941,'Medical Examinations'!A$1:C4277,3,0)</f>
        <v>4.3</v>
      </c>
      <c r="E1941" s="15" t="str">
        <f>VLOOKUP(A1941,'Medical Examinations'!A$1:D4276,4,0)</f>
        <v>Yes</v>
      </c>
      <c r="F1941" s="15" t="str">
        <f>VLOOKUP(A1941,'Medical Examinations'!A$1:E4276,5,0)</f>
        <v>NO</v>
      </c>
      <c r="G1941" s="15" t="str">
        <f>VLOOKUP(A1941,'Medical Examinations'!A$1:F4276,6,0)</f>
        <v>NO</v>
      </c>
      <c r="H1941" s="15">
        <f>VLOOKUP(A1941,'Medical Examinations'!A$1:G4276,7,0)</f>
        <v>1</v>
      </c>
      <c r="I1941" t="str">
        <f>VLOOKUP(A1941,'Medical Examinations'!A$1:H4275,8,0)</f>
        <v>NO</v>
      </c>
      <c r="J1941" t="str">
        <f>VLOOKUP(A1941,'Medical Examinations'!A$1:J4276,10,0)</f>
        <v>UnderWeight</v>
      </c>
      <c r="K1941" t="str">
        <f>VLOOKUP(A1941,'Medical Examinations'!A$1:K4275,11,0)</f>
        <v>Normal</v>
      </c>
      <c r="L1941" t="str">
        <f>VLOOKUP(A1941,'Hospitalisation Details'!A$1:L4283,12,0)</f>
        <v>21-Oct-1995</v>
      </c>
      <c r="M1941">
        <f>VLOOKUP(A1941,'Hospitalisation Details'!A$1:F4284,6,0)</f>
        <v>3693.43</v>
      </c>
      <c r="N1941" s="15" t="str">
        <f>VLOOKUP(A1941,'Hospitalisation Details'!A$1:G4283,7,0)</f>
        <v>tier - 2</v>
      </c>
      <c r="O1941" s="15" t="str">
        <f>VLOOKUP(A1941,'Hospitalisation Details'!A$1:H4284,8,0)</f>
        <v>tier - 3</v>
      </c>
      <c r="P1941" t="str">
        <f>VLOOKUP(A1941,'Hospitalisation Details'!A$1:I4284,9,0)</f>
        <v>R1011</v>
      </c>
      <c r="Q1941" s="15">
        <f>VLOOKUP(A1941,'Hospitalisation Details'!A$1:M4284,13,0)</f>
        <v>27</v>
      </c>
    </row>
    <row r="1942" spans="1:17" ht="15" x14ac:dyDescent="0.25">
      <c r="A1942" s="1" t="s">
        <v>427</v>
      </c>
      <c r="B1942" t="str">
        <f>VLOOKUP(A1942,'Customer Names'!A$1:D4277,4,0)</f>
        <v>Jones</v>
      </c>
      <c r="C1942">
        <f>VLOOKUP(A1942,'Medical Examinations'!A$1:B4277,2,0)</f>
        <v>17.059999999999999</v>
      </c>
      <c r="D1942">
        <f>VLOOKUP(A1942,'Medical Examinations'!A$1:C4278,3,0)</f>
        <v>8.75</v>
      </c>
      <c r="E1942" s="15" t="str">
        <f>VLOOKUP(A1942,'Medical Examinations'!A$1:D4277,4,0)</f>
        <v>Yes</v>
      </c>
      <c r="F1942" s="15" t="str">
        <f>VLOOKUP(A1942,'Medical Examinations'!A$1:E4277,5,0)</f>
        <v>NO</v>
      </c>
      <c r="G1942" s="15" t="str">
        <f>VLOOKUP(A1942,'Medical Examinations'!A$1:F4277,6,0)</f>
        <v>NO</v>
      </c>
      <c r="H1942" s="15">
        <f>VLOOKUP(A1942,'Medical Examinations'!A$1:G4277,7,0)</f>
        <v>0</v>
      </c>
      <c r="I1942" t="str">
        <f>VLOOKUP(A1942,'Medical Examinations'!A$1:H4276,8,0)</f>
        <v>NO</v>
      </c>
      <c r="J1942" t="str">
        <f>VLOOKUP(A1942,'Medical Examinations'!A$1:J4277,10,0)</f>
        <v>Obesity</v>
      </c>
      <c r="K1942" t="str">
        <f>VLOOKUP(A1942,'Medical Examinations'!A$1:K4276,11,0)</f>
        <v>Diabetes</v>
      </c>
      <c r="L1942" t="str">
        <f>VLOOKUP(A1942,'Hospitalisation Details'!A$1:L4284,12,0)</f>
        <v>14-Dec-1981</v>
      </c>
      <c r="M1942">
        <f>VLOOKUP(A1942,'Hospitalisation Details'!A$1:F4285,6,0)</f>
        <v>3688.38</v>
      </c>
      <c r="N1942" s="15" t="str">
        <f>VLOOKUP(A1942,'Hospitalisation Details'!A$1:G4284,7,0)</f>
        <v>tier - 2</v>
      </c>
      <c r="O1942" s="15" t="str">
        <f>VLOOKUP(A1942,'Hospitalisation Details'!A$1:H4285,8,0)</f>
        <v>tier - 2</v>
      </c>
      <c r="P1942" t="str">
        <f>VLOOKUP(A1942,'Hospitalisation Details'!A$1:I4285,9,0)</f>
        <v>R1013</v>
      </c>
      <c r="Q1942" s="15">
        <f>VLOOKUP(A1942,'Hospitalisation Details'!A$1:M4285,13,0)</f>
        <v>41</v>
      </c>
    </row>
    <row r="1943" spans="1:17" ht="15" x14ac:dyDescent="0.25">
      <c r="A1943" s="1" t="s">
        <v>426</v>
      </c>
      <c r="B1943" t="str">
        <f>VLOOKUP(A1943,'Customer Names'!A$1:D4278,4,0)</f>
        <v>Quinteros</v>
      </c>
      <c r="C1943">
        <f>VLOOKUP(A1943,'Medical Examinations'!A$1:B4278,2,0)</f>
        <v>32.07</v>
      </c>
      <c r="D1943">
        <f>VLOOKUP(A1943,'Medical Examinations'!A$1:C4279,3,0)</f>
        <v>5.25</v>
      </c>
      <c r="E1943" s="15" t="str">
        <f>VLOOKUP(A1943,'Medical Examinations'!A$1:D4278,4,0)</f>
        <v>NO</v>
      </c>
      <c r="F1943" s="15" t="str">
        <f>VLOOKUP(A1943,'Medical Examinations'!A$1:E4278,5,0)</f>
        <v>NO</v>
      </c>
      <c r="G1943" s="15" t="str">
        <f>VLOOKUP(A1943,'Medical Examinations'!A$1:F4278,6,0)</f>
        <v>Yes</v>
      </c>
      <c r="H1943" s="15">
        <f>VLOOKUP(A1943,'Medical Examinations'!A$1:G4278,7,0)</f>
        <v>1</v>
      </c>
      <c r="I1943" t="str">
        <f>VLOOKUP(A1943,'Medical Examinations'!A$1:H4277,8,0)</f>
        <v>NO</v>
      </c>
      <c r="J1943" t="str">
        <f>VLOOKUP(A1943,'Medical Examinations'!A$1:J4278,10,0)</f>
        <v>UnderWeight</v>
      </c>
      <c r="K1943" t="str">
        <f>VLOOKUP(A1943,'Medical Examinations'!A$1:K4277,11,0)</f>
        <v>Normal</v>
      </c>
      <c r="L1943" t="str">
        <f>VLOOKUP(A1943,'Hospitalisation Details'!A$1:L4285,12,0)</f>
        <v>10-Jul-2003</v>
      </c>
      <c r="M1943">
        <f>VLOOKUP(A1943,'Hospitalisation Details'!A$1:F4286,6,0)</f>
        <v>3688.35</v>
      </c>
      <c r="N1943" s="15" t="str">
        <f>VLOOKUP(A1943,'Hospitalisation Details'!A$1:G4285,7,0)</f>
        <v>tier - 2</v>
      </c>
      <c r="O1943" s="15" t="str">
        <f>VLOOKUP(A1943,'Hospitalisation Details'!A$1:H4286,8,0)</f>
        <v>tier - 2</v>
      </c>
      <c r="P1943" t="str">
        <f>VLOOKUP(A1943,'Hospitalisation Details'!A$1:I4286,9,0)</f>
        <v>R1021</v>
      </c>
      <c r="Q1943" s="15">
        <f>VLOOKUP(A1943,'Hospitalisation Details'!A$1:M4286,13,0)</f>
        <v>19</v>
      </c>
    </row>
    <row r="1944" spans="1:17" ht="15" x14ac:dyDescent="0.25">
      <c r="A1944" s="1" t="s">
        <v>425</v>
      </c>
      <c r="B1944" t="str">
        <f>VLOOKUP(A1944,'Customer Names'!A$1:D4279,4,0)</f>
        <v>Loenser</v>
      </c>
      <c r="C1944">
        <f>VLOOKUP(A1944,'Medical Examinations'!A$1:B4279,2,0)</f>
        <v>16.5</v>
      </c>
      <c r="D1944">
        <f>VLOOKUP(A1944,'Medical Examinations'!A$1:C4280,3,0)</f>
        <v>5.03</v>
      </c>
      <c r="E1944" s="15" t="str">
        <f>VLOOKUP(A1944,'Medical Examinations'!A$1:D4279,4,0)</f>
        <v>NO</v>
      </c>
      <c r="F1944" s="15" t="str">
        <f>VLOOKUP(A1944,'Medical Examinations'!A$1:E4279,5,0)</f>
        <v>NO</v>
      </c>
      <c r="G1944" s="15" t="str">
        <f>VLOOKUP(A1944,'Medical Examinations'!A$1:F4279,6,0)</f>
        <v>NO</v>
      </c>
      <c r="H1944" s="15">
        <f>VLOOKUP(A1944,'Medical Examinations'!A$1:G4279,7,0)</f>
        <v>1</v>
      </c>
      <c r="I1944" t="str">
        <f>VLOOKUP(A1944,'Medical Examinations'!A$1:H4278,8,0)</f>
        <v>NO</v>
      </c>
      <c r="J1944" t="str">
        <f>VLOOKUP(A1944,'Medical Examinations'!A$1:J4279,10,0)</f>
        <v>Obesity</v>
      </c>
      <c r="K1944" t="str">
        <f>VLOOKUP(A1944,'Medical Examinations'!A$1:K4278,11,0)</f>
        <v>Normal</v>
      </c>
      <c r="L1944" t="str">
        <f>VLOOKUP(A1944,'Hospitalisation Details'!A$1:L4286,12,0)</f>
        <v>6-Jul-1984</v>
      </c>
      <c r="M1944">
        <f>VLOOKUP(A1944,'Hospitalisation Details'!A$1:F4287,6,0)</f>
        <v>3678.86</v>
      </c>
      <c r="N1944" s="15" t="str">
        <f>VLOOKUP(A1944,'Hospitalisation Details'!A$1:G4286,7,0)</f>
        <v>tier - 2</v>
      </c>
      <c r="O1944" s="15" t="str">
        <f>VLOOKUP(A1944,'Hospitalisation Details'!A$1:H4287,8,0)</f>
        <v>tier - 3</v>
      </c>
      <c r="P1944" t="str">
        <f>VLOOKUP(A1944,'Hospitalisation Details'!A$1:I4287,9,0)</f>
        <v>R1013</v>
      </c>
      <c r="Q1944" s="15">
        <f>VLOOKUP(A1944,'Hospitalisation Details'!A$1:M4287,13,0)</f>
        <v>38</v>
      </c>
    </row>
    <row r="1945" spans="1:17" ht="15" x14ac:dyDescent="0.25">
      <c r="A1945" s="1" t="s">
        <v>424</v>
      </c>
      <c r="B1945" t="str">
        <f>VLOOKUP(A1945,'Customer Names'!A$1:D4280,4,0)</f>
        <v>Aitken</v>
      </c>
      <c r="C1945">
        <f>VLOOKUP(A1945,'Medical Examinations'!A$1:B4280,2,0)</f>
        <v>31.4</v>
      </c>
      <c r="D1945">
        <f>VLOOKUP(A1945,'Medical Examinations'!A$1:C4281,3,0)</f>
        <v>5.88</v>
      </c>
      <c r="E1945" s="15" t="str">
        <f>VLOOKUP(A1945,'Medical Examinations'!A$1:D4280,4,0)</f>
        <v>NO</v>
      </c>
      <c r="F1945" s="15" t="str">
        <f>VLOOKUP(A1945,'Medical Examinations'!A$1:E4280,5,0)</f>
        <v>NO</v>
      </c>
      <c r="G1945" s="15" t="str">
        <f>VLOOKUP(A1945,'Medical Examinations'!A$1:F4280,6,0)</f>
        <v>NO</v>
      </c>
      <c r="H1945" s="15">
        <f>VLOOKUP(A1945,'Medical Examinations'!A$1:G4280,7,0)</f>
        <v>1</v>
      </c>
      <c r="I1945" t="str">
        <f>VLOOKUP(A1945,'Medical Examinations'!A$1:H4279,8,0)</f>
        <v>NO</v>
      </c>
      <c r="J1945" t="str">
        <f>VLOOKUP(A1945,'Medical Examinations'!A$1:J4280,10,0)</f>
        <v>NormalWeight</v>
      </c>
      <c r="K1945" t="str">
        <f>VLOOKUP(A1945,'Medical Examinations'!A$1:K4279,11,0)</f>
        <v>Pre-Diabetes</v>
      </c>
      <c r="L1945" t="str">
        <f>VLOOKUP(A1945,'Hospitalisation Details'!A$1:L4287,12,0)</f>
        <v>14-Sep-1992</v>
      </c>
      <c r="M1945">
        <f>VLOOKUP(A1945,'Hospitalisation Details'!A$1:F4288,6,0)</f>
        <v>3659.35</v>
      </c>
      <c r="N1945" s="15" t="str">
        <f>VLOOKUP(A1945,'Hospitalisation Details'!A$1:G4287,7,0)</f>
        <v>tier - 3</v>
      </c>
      <c r="O1945" s="15" t="str">
        <f>VLOOKUP(A1945,'Hospitalisation Details'!A$1:H4288,8,0)</f>
        <v>tier - 1</v>
      </c>
      <c r="P1945" t="str">
        <f>VLOOKUP(A1945,'Hospitalisation Details'!A$1:I4288,9,0)</f>
        <v>R1011</v>
      </c>
      <c r="Q1945" s="15">
        <f>VLOOKUP(A1945,'Hospitalisation Details'!A$1:M4288,13,0)</f>
        <v>30</v>
      </c>
    </row>
    <row r="1946" spans="1:17" ht="15" x14ac:dyDescent="0.25">
      <c r="A1946" s="1" t="s">
        <v>423</v>
      </c>
      <c r="B1946" t="str">
        <f>VLOOKUP(A1946,'Customer Names'!A$1:D4281,4,0)</f>
        <v>Furrer</v>
      </c>
      <c r="C1946">
        <f>VLOOKUP(A1946,'Medical Examinations'!A$1:B4281,2,0)</f>
        <v>20.36</v>
      </c>
      <c r="D1946">
        <f>VLOOKUP(A1946,'Medical Examinations'!A$1:C4282,3,0)</f>
        <v>4.49</v>
      </c>
      <c r="E1946" s="15" t="str">
        <f>VLOOKUP(A1946,'Medical Examinations'!A$1:D4281,4,0)</f>
        <v>NO</v>
      </c>
      <c r="F1946" s="15" t="str">
        <f>VLOOKUP(A1946,'Medical Examinations'!A$1:E4281,5,0)</f>
        <v>NO</v>
      </c>
      <c r="G1946" s="15" t="str">
        <f>VLOOKUP(A1946,'Medical Examinations'!A$1:F4281,6,0)</f>
        <v>NO</v>
      </c>
      <c r="H1946" s="15">
        <f>VLOOKUP(A1946,'Medical Examinations'!A$1:G4281,7,0)</f>
        <v>0</v>
      </c>
      <c r="I1946" t="str">
        <f>VLOOKUP(A1946,'Medical Examinations'!A$1:H4280,8,0)</f>
        <v>NO</v>
      </c>
      <c r="J1946" t="str">
        <f>VLOOKUP(A1946,'Medical Examinations'!A$1:J4281,10,0)</f>
        <v>Over Weight</v>
      </c>
      <c r="K1946" t="str">
        <f>VLOOKUP(A1946,'Medical Examinations'!A$1:K4280,11,0)</f>
        <v>Normal</v>
      </c>
      <c r="L1946" t="str">
        <f>VLOOKUP(A1946,'Hospitalisation Details'!A$1:L4288,12,0)</f>
        <v>8-Nov-1990</v>
      </c>
      <c r="M1946">
        <f>VLOOKUP(A1946,'Hospitalisation Details'!A$1:F4289,6,0)</f>
        <v>3653.29</v>
      </c>
      <c r="N1946" s="15" t="str">
        <f>VLOOKUP(A1946,'Hospitalisation Details'!A$1:G4288,7,0)</f>
        <v>tier - 2</v>
      </c>
      <c r="O1946" s="15" t="str">
        <f>VLOOKUP(A1946,'Hospitalisation Details'!A$1:H4289,8,0)</f>
        <v>tier - 3</v>
      </c>
      <c r="P1946" t="str">
        <f>VLOOKUP(A1946,'Hospitalisation Details'!A$1:I4289,9,0)</f>
        <v>R1011</v>
      </c>
      <c r="Q1946" s="15">
        <f>VLOOKUP(A1946,'Hospitalisation Details'!A$1:M4289,13,0)</f>
        <v>32</v>
      </c>
    </row>
    <row r="1947" spans="1:17" ht="15" x14ac:dyDescent="0.25">
      <c r="A1947" s="1" t="s">
        <v>422</v>
      </c>
      <c r="B1947" t="str">
        <f>VLOOKUP(A1947,'Customer Names'!A$1:D4282,4,0)</f>
        <v>Konigs</v>
      </c>
      <c r="C1947">
        <f>VLOOKUP(A1947,'Medical Examinations'!A$1:B4282,2,0)</f>
        <v>25.46</v>
      </c>
      <c r="D1947">
        <f>VLOOKUP(A1947,'Medical Examinations'!A$1:C4283,3,0)</f>
        <v>4.1399999999999997</v>
      </c>
      <c r="E1947" s="15" t="str">
        <f>VLOOKUP(A1947,'Medical Examinations'!A$1:D4282,4,0)</f>
        <v>NO</v>
      </c>
      <c r="F1947" s="15" t="str">
        <f>VLOOKUP(A1947,'Medical Examinations'!A$1:E4282,5,0)</f>
        <v>NO</v>
      </c>
      <c r="G1947" s="15" t="str">
        <f>VLOOKUP(A1947,'Medical Examinations'!A$1:F4282,6,0)</f>
        <v>NO</v>
      </c>
      <c r="H1947" s="15">
        <f>VLOOKUP(A1947,'Medical Examinations'!A$1:G4282,7,0)</f>
        <v>1</v>
      </c>
      <c r="I1947" t="str">
        <f>VLOOKUP(A1947,'Medical Examinations'!A$1:H4281,8,0)</f>
        <v>NO</v>
      </c>
      <c r="J1947" t="str">
        <f>VLOOKUP(A1947,'Medical Examinations'!A$1:J4282,10,0)</f>
        <v>UnderWeight</v>
      </c>
      <c r="K1947" t="str">
        <f>VLOOKUP(A1947,'Medical Examinations'!A$1:K4281,11,0)</f>
        <v>Normal</v>
      </c>
      <c r="L1947" t="str">
        <f>VLOOKUP(A1947,'Hospitalisation Details'!A$1:L4289,12,0)</f>
        <v>17-Nov-1992</v>
      </c>
      <c r="M1947">
        <f>VLOOKUP(A1947,'Hospitalisation Details'!A$1:F4290,6,0)</f>
        <v>3645.09</v>
      </c>
      <c r="N1947" s="15" t="str">
        <f>VLOOKUP(A1947,'Hospitalisation Details'!A$1:G4289,7,0)</f>
        <v>tier - 1</v>
      </c>
      <c r="O1947" s="15" t="str">
        <f>VLOOKUP(A1947,'Hospitalisation Details'!A$1:H4290,8,0)</f>
        <v>tier - 2</v>
      </c>
      <c r="P1947" t="str">
        <f>VLOOKUP(A1947,'Hospitalisation Details'!A$1:I4290,9,0)</f>
        <v>R1014</v>
      </c>
      <c r="Q1947" s="15">
        <f>VLOOKUP(A1947,'Hospitalisation Details'!A$1:M4290,13,0)</f>
        <v>30</v>
      </c>
    </row>
    <row r="1948" spans="1:17" ht="15" x14ac:dyDescent="0.25">
      <c r="A1948" s="1" t="s">
        <v>421</v>
      </c>
      <c r="B1948" t="str">
        <f>VLOOKUP(A1948,'Customer Names'!A$1:D4283,4,0)</f>
        <v>Tesdahl</v>
      </c>
      <c r="C1948">
        <f>VLOOKUP(A1948,'Medical Examinations'!A$1:B4283,2,0)</f>
        <v>17.09</v>
      </c>
      <c r="D1948">
        <f>VLOOKUP(A1948,'Medical Examinations'!A$1:C4284,3,0)</f>
        <v>5.8</v>
      </c>
      <c r="E1948" s="15" t="str">
        <f>VLOOKUP(A1948,'Medical Examinations'!A$1:D4283,4,0)</f>
        <v>Yes</v>
      </c>
      <c r="F1948" s="15" t="str">
        <f>VLOOKUP(A1948,'Medical Examinations'!A$1:E4283,5,0)</f>
        <v>NO</v>
      </c>
      <c r="G1948" s="15" t="str">
        <f>VLOOKUP(A1948,'Medical Examinations'!A$1:F4283,6,0)</f>
        <v>NO</v>
      </c>
      <c r="H1948" s="15">
        <f>VLOOKUP(A1948,'Medical Examinations'!A$1:G4283,7,0)</f>
        <v>0</v>
      </c>
      <c r="I1948" t="str">
        <f>VLOOKUP(A1948,'Medical Examinations'!A$1:H4282,8,0)</f>
        <v>NO</v>
      </c>
      <c r="J1948" t="str">
        <f>VLOOKUP(A1948,'Medical Examinations'!A$1:J4283,10,0)</f>
        <v>NormalWeight</v>
      </c>
      <c r="K1948" t="str">
        <f>VLOOKUP(A1948,'Medical Examinations'!A$1:K4282,11,0)</f>
        <v>Pre-Diabetes</v>
      </c>
      <c r="L1948" t="str">
        <f>VLOOKUP(A1948,'Hospitalisation Details'!A$1:L4290,12,0)</f>
        <v>14-Jun-1985</v>
      </c>
      <c r="M1948">
        <f>VLOOKUP(A1948,'Hospitalisation Details'!A$1:F4291,6,0)</f>
        <v>3622.13</v>
      </c>
      <c r="N1948" s="15" t="str">
        <f>VLOOKUP(A1948,'Hospitalisation Details'!A$1:G4290,7,0)</f>
        <v>tier - 2</v>
      </c>
      <c r="O1948" s="15" t="str">
        <f>VLOOKUP(A1948,'Hospitalisation Details'!A$1:H4291,8,0)</f>
        <v>tier - 1</v>
      </c>
      <c r="P1948" t="str">
        <f>VLOOKUP(A1948,'Hospitalisation Details'!A$1:I4291,9,0)</f>
        <v>R1013</v>
      </c>
      <c r="Q1948" s="15">
        <f>VLOOKUP(A1948,'Hospitalisation Details'!A$1:M4291,13,0)</f>
        <v>37</v>
      </c>
    </row>
    <row r="1949" spans="1:17" ht="15" x14ac:dyDescent="0.25">
      <c r="A1949" s="1" t="s">
        <v>420</v>
      </c>
      <c r="B1949" t="str">
        <f>VLOOKUP(A1949,'Customer Names'!A$1:D4284,4,0)</f>
        <v>Engel</v>
      </c>
      <c r="C1949">
        <f>VLOOKUP(A1949,'Medical Examinations'!A$1:B4284,2,0)</f>
        <v>20.83</v>
      </c>
      <c r="D1949">
        <f>VLOOKUP(A1949,'Medical Examinations'!A$1:C4285,3,0)</f>
        <v>5.12</v>
      </c>
      <c r="E1949" s="15" t="str">
        <f>VLOOKUP(A1949,'Medical Examinations'!A$1:D4284,4,0)</f>
        <v>NO</v>
      </c>
      <c r="F1949" s="15" t="str">
        <f>VLOOKUP(A1949,'Medical Examinations'!A$1:E4284,5,0)</f>
        <v>NO</v>
      </c>
      <c r="G1949" s="15" t="str">
        <f>VLOOKUP(A1949,'Medical Examinations'!A$1:F4284,6,0)</f>
        <v>NO</v>
      </c>
      <c r="H1949" s="15">
        <f>VLOOKUP(A1949,'Medical Examinations'!A$1:G4284,7,0)</f>
        <v>0</v>
      </c>
      <c r="I1949" t="str">
        <f>VLOOKUP(A1949,'Medical Examinations'!A$1:H4283,8,0)</f>
        <v>NO</v>
      </c>
      <c r="J1949" t="str">
        <f>VLOOKUP(A1949,'Medical Examinations'!A$1:J4284,10,0)</f>
        <v>NormalWeight</v>
      </c>
      <c r="K1949" t="str">
        <f>VLOOKUP(A1949,'Medical Examinations'!A$1:K4283,11,0)</f>
        <v>Normal</v>
      </c>
      <c r="L1949" t="str">
        <f>VLOOKUP(A1949,'Hospitalisation Details'!A$1:L4291,12,0)</f>
        <v>11-Oct-1990</v>
      </c>
      <c r="M1949">
        <f>VLOOKUP(A1949,'Hospitalisation Details'!A$1:F4292,6,0)</f>
        <v>3606.43</v>
      </c>
      <c r="N1949" s="15" t="str">
        <f>VLOOKUP(A1949,'Hospitalisation Details'!A$1:G4291,7,0)</f>
        <v>tier - 2</v>
      </c>
      <c r="O1949" s="15" t="str">
        <f>VLOOKUP(A1949,'Hospitalisation Details'!A$1:H4292,8,0)</f>
        <v>tier - 1</v>
      </c>
      <c r="P1949" t="str">
        <f>VLOOKUP(A1949,'Hospitalisation Details'!A$1:I4292,9,0)</f>
        <v>R1013</v>
      </c>
      <c r="Q1949" s="15">
        <f>VLOOKUP(A1949,'Hospitalisation Details'!A$1:M4292,13,0)</f>
        <v>32</v>
      </c>
    </row>
    <row r="1950" spans="1:17" ht="15" x14ac:dyDescent="0.25">
      <c r="A1950" s="1" t="s">
        <v>419</v>
      </c>
      <c r="B1950" t="str">
        <f>VLOOKUP(A1950,'Customer Names'!A$1:D4285,4,0)</f>
        <v>Kuck</v>
      </c>
      <c r="C1950">
        <f>VLOOKUP(A1950,'Medical Examinations'!A$1:B4285,2,0)</f>
        <v>18.920000000000002</v>
      </c>
      <c r="D1950">
        <f>VLOOKUP(A1950,'Medical Examinations'!A$1:C4286,3,0)</f>
        <v>5.98</v>
      </c>
      <c r="E1950" s="15" t="str">
        <f>VLOOKUP(A1950,'Medical Examinations'!A$1:D4285,4,0)</f>
        <v>Yes</v>
      </c>
      <c r="F1950" s="15" t="str">
        <f>VLOOKUP(A1950,'Medical Examinations'!A$1:E4285,5,0)</f>
        <v>NO</v>
      </c>
      <c r="G1950" s="15" t="str">
        <f>VLOOKUP(A1950,'Medical Examinations'!A$1:F4285,6,0)</f>
        <v>NO</v>
      </c>
      <c r="H1950" s="15">
        <f>VLOOKUP(A1950,'Medical Examinations'!A$1:G4285,7,0)</f>
        <v>1</v>
      </c>
      <c r="I1950" t="str">
        <f>VLOOKUP(A1950,'Medical Examinations'!A$1:H4284,8,0)</f>
        <v>NO</v>
      </c>
      <c r="J1950" t="str">
        <f>VLOOKUP(A1950,'Medical Examinations'!A$1:J4285,10,0)</f>
        <v>Obesity</v>
      </c>
      <c r="K1950" t="str">
        <f>VLOOKUP(A1950,'Medical Examinations'!A$1:K4284,11,0)</f>
        <v>Pre-Diabetes</v>
      </c>
      <c r="L1950" t="str">
        <f>VLOOKUP(A1950,'Hospitalisation Details'!A$1:L4292,12,0)</f>
        <v>4-Nov-1988</v>
      </c>
      <c r="M1950">
        <f>VLOOKUP(A1950,'Hospitalisation Details'!A$1:F4293,6,0)</f>
        <v>3603.6</v>
      </c>
      <c r="N1950" s="15" t="str">
        <f>VLOOKUP(A1950,'Hospitalisation Details'!A$1:G4292,7,0)</f>
        <v>tier - 2</v>
      </c>
      <c r="O1950" s="15" t="str">
        <f>VLOOKUP(A1950,'Hospitalisation Details'!A$1:H4293,8,0)</f>
        <v>tier - 1</v>
      </c>
      <c r="P1950" t="str">
        <f>VLOOKUP(A1950,'Hospitalisation Details'!A$1:I4293,9,0)</f>
        <v>R1013</v>
      </c>
      <c r="Q1950" s="15">
        <f>VLOOKUP(A1950,'Hospitalisation Details'!A$1:M4293,13,0)</f>
        <v>34</v>
      </c>
    </row>
    <row r="1951" spans="1:17" ht="15" x14ac:dyDescent="0.25">
      <c r="A1951" s="1" t="s">
        <v>418</v>
      </c>
      <c r="B1951" t="str">
        <f>VLOOKUP(A1951,'Customer Names'!A$1:D4286,4,0)</f>
        <v>Dillon</v>
      </c>
      <c r="C1951">
        <f>VLOOKUP(A1951,'Medical Examinations'!A$1:B4286,2,0)</f>
        <v>37.1</v>
      </c>
      <c r="D1951">
        <f>VLOOKUP(A1951,'Medical Examinations'!A$1:C4287,3,0)</f>
        <v>5.46</v>
      </c>
      <c r="E1951" s="15" t="str">
        <f>VLOOKUP(A1951,'Medical Examinations'!A$1:D4286,4,0)</f>
        <v>NO</v>
      </c>
      <c r="F1951" s="15" t="str">
        <f>VLOOKUP(A1951,'Medical Examinations'!A$1:E4286,5,0)</f>
        <v>NO</v>
      </c>
      <c r="G1951" s="15" t="str">
        <f>VLOOKUP(A1951,'Medical Examinations'!A$1:F4286,6,0)</f>
        <v>NO</v>
      </c>
      <c r="H1951" s="15">
        <f>VLOOKUP(A1951,'Medical Examinations'!A$1:G4286,7,0)</f>
        <v>0</v>
      </c>
      <c r="I1951" t="str">
        <f>VLOOKUP(A1951,'Medical Examinations'!A$1:H4285,8,0)</f>
        <v>NO</v>
      </c>
      <c r="J1951" t="str">
        <f>VLOOKUP(A1951,'Medical Examinations'!A$1:J4286,10,0)</f>
        <v>NormalWeight</v>
      </c>
      <c r="K1951" t="str">
        <f>VLOOKUP(A1951,'Medical Examinations'!A$1:K4285,11,0)</f>
        <v>Normal</v>
      </c>
      <c r="L1951" t="str">
        <f>VLOOKUP(A1951,'Hospitalisation Details'!A$1:L4293,12,0)</f>
        <v>12-Aug-1999</v>
      </c>
      <c r="M1951">
        <f>VLOOKUP(A1951,'Hospitalisation Details'!A$1:F4294,6,0)</f>
        <v>3597.6</v>
      </c>
      <c r="N1951" s="15" t="str">
        <f>VLOOKUP(A1951,'Hospitalisation Details'!A$1:G4293,7,0)</f>
        <v>tier - 2</v>
      </c>
      <c r="O1951" s="15" t="str">
        <f>VLOOKUP(A1951,'Hospitalisation Details'!A$1:H4294,8,0)</f>
        <v>tier - 2</v>
      </c>
      <c r="P1951" t="str">
        <f>VLOOKUP(A1951,'Hospitalisation Details'!A$1:I4294,9,0)</f>
        <v>R1011</v>
      </c>
      <c r="Q1951" s="15">
        <f>VLOOKUP(A1951,'Hospitalisation Details'!A$1:M4294,13,0)</f>
        <v>23</v>
      </c>
    </row>
    <row r="1952" spans="1:17" ht="15" x14ac:dyDescent="0.25">
      <c r="A1952" s="1" t="s">
        <v>417</v>
      </c>
      <c r="B1952" t="str">
        <f>VLOOKUP(A1952,'Customer Names'!A$1:D4287,4,0)</f>
        <v>Neuschel</v>
      </c>
      <c r="C1952">
        <f>VLOOKUP(A1952,'Medical Examinations'!A$1:B4287,2,0)</f>
        <v>22.515000000000001</v>
      </c>
      <c r="D1952">
        <f>VLOOKUP(A1952,'Medical Examinations'!A$1:C4288,3,0)</f>
        <v>4.91</v>
      </c>
      <c r="E1952" s="15" t="str">
        <f>VLOOKUP(A1952,'Medical Examinations'!A$1:D4287,4,0)</f>
        <v>Yes</v>
      </c>
      <c r="F1952" s="15" t="str">
        <f>VLOOKUP(A1952,'Medical Examinations'!A$1:E4287,5,0)</f>
        <v>NO</v>
      </c>
      <c r="G1952" s="15" t="str">
        <f>VLOOKUP(A1952,'Medical Examinations'!A$1:F4287,6,0)</f>
        <v>Yes</v>
      </c>
      <c r="H1952" s="15">
        <f>VLOOKUP(A1952,'Medical Examinations'!A$1:G4287,7,0)</f>
        <v>1</v>
      </c>
      <c r="I1952" t="str">
        <f>VLOOKUP(A1952,'Medical Examinations'!A$1:H4286,8,0)</f>
        <v>NO</v>
      </c>
      <c r="J1952" t="str">
        <f>VLOOKUP(A1952,'Medical Examinations'!A$1:J4287,10,0)</f>
        <v>Obesity</v>
      </c>
      <c r="K1952" t="str">
        <f>VLOOKUP(A1952,'Medical Examinations'!A$1:K4286,11,0)</f>
        <v>Normal</v>
      </c>
      <c r="L1952" t="str">
        <f>VLOOKUP(A1952,'Hospitalisation Details'!A$1:L4294,12,0)</f>
        <v>4-Nov-1997</v>
      </c>
      <c r="M1952">
        <f>VLOOKUP(A1952,'Hospitalisation Details'!A$1:F4295,6,0)</f>
        <v>3594.17</v>
      </c>
      <c r="N1952" s="15" t="str">
        <f>VLOOKUP(A1952,'Hospitalisation Details'!A$1:G4294,7,0)</f>
        <v>tier - 2</v>
      </c>
      <c r="O1952" s="15" t="str">
        <f>VLOOKUP(A1952,'Hospitalisation Details'!A$1:H4295,8,0)</f>
        <v>tier - 2</v>
      </c>
      <c r="P1952" t="str">
        <f>VLOOKUP(A1952,'Hospitalisation Details'!A$1:I4295,9,0)</f>
        <v>R1012</v>
      </c>
      <c r="Q1952" s="15">
        <f>VLOOKUP(A1952,'Hospitalisation Details'!A$1:M4295,13,0)</f>
        <v>25</v>
      </c>
    </row>
    <row r="1953" spans="1:17" ht="15" x14ac:dyDescent="0.25">
      <c r="A1953" s="1" t="s">
        <v>416</v>
      </c>
      <c r="B1953" t="str">
        <f>VLOOKUP(A1953,'Customer Names'!A$1:D4288,4,0)</f>
        <v>Rosales Ramirez</v>
      </c>
      <c r="C1953">
        <f>VLOOKUP(A1953,'Medical Examinations'!A$1:B4288,2,0)</f>
        <v>32.700000000000003</v>
      </c>
      <c r="D1953">
        <f>VLOOKUP(A1953,'Medical Examinations'!A$1:C4289,3,0)</f>
        <v>4.66</v>
      </c>
      <c r="E1953" s="15" t="str">
        <f>VLOOKUP(A1953,'Medical Examinations'!A$1:D4288,4,0)</f>
        <v>NO</v>
      </c>
      <c r="F1953" s="15" t="str">
        <f>VLOOKUP(A1953,'Medical Examinations'!A$1:E4288,5,0)</f>
        <v>NO</v>
      </c>
      <c r="G1953" s="15" t="str">
        <f>VLOOKUP(A1953,'Medical Examinations'!A$1:F4288,6,0)</f>
        <v>NO</v>
      </c>
      <c r="H1953" s="15">
        <f>VLOOKUP(A1953,'Medical Examinations'!A$1:G4288,7,0)</f>
        <v>0</v>
      </c>
      <c r="I1953" t="str">
        <f>VLOOKUP(A1953,'Medical Examinations'!A$1:H4287,8,0)</f>
        <v>NO</v>
      </c>
      <c r="J1953" t="str">
        <f>VLOOKUP(A1953,'Medical Examinations'!A$1:J4288,10,0)</f>
        <v>UnderWeight</v>
      </c>
      <c r="K1953" t="str">
        <f>VLOOKUP(A1953,'Medical Examinations'!A$1:K4287,11,0)</f>
        <v>Normal</v>
      </c>
      <c r="L1953" t="str">
        <f>VLOOKUP(A1953,'Hospitalisation Details'!A$1:L4295,12,0)</f>
        <v>6-Jun-1999</v>
      </c>
      <c r="M1953">
        <f>VLOOKUP(A1953,'Hospitalisation Details'!A$1:F4296,6,0)</f>
        <v>3591.48</v>
      </c>
      <c r="N1953" s="15" t="str">
        <f>VLOOKUP(A1953,'Hospitalisation Details'!A$1:G4295,7,0)</f>
        <v>tier - 2</v>
      </c>
      <c r="O1953" s="15" t="str">
        <f>VLOOKUP(A1953,'Hospitalisation Details'!A$1:H4296,8,0)</f>
        <v>tier - 3</v>
      </c>
      <c r="P1953" t="str">
        <f>VLOOKUP(A1953,'Hospitalisation Details'!A$1:I4296,9,0)</f>
        <v>R1011</v>
      </c>
      <c r="Q1953" s="15">
        <f>VLOOKUP(A1953,'Hospitalisation Details'!A$1:M4296,13,0)</f>
        <v>24</v>
      </c>
    </row>
    <row r="1954" spans="1:17" ht="15" x14ac:dyDescent="0.25">
      <c r="A1954" s="1" t="s">
        <v>415</v>
      </c>
      <c r="B1954" t="str">
        <f>VLOOKUP(A1954,'Customer Names'!A$1:D4289,4,0)</f>
        <v>Marquez</v>
      </c>
      <c r="C1954">
        <f>VLOOKUP(A1954,'Medical Examinations'!A$1:B4289,2,0)</f>
        <v>17.75</v>
      </c>
      <c r="D1954">
        <f>VLOOKUP(A1954,'Medical Examinations'!A$1:C4290,3,0)</f>
        <v>6.8</v>
      </c>
      <c r="E1954" s="15" t="str">
        <f>VLOOKUP(A1954,'Medical Examinations'!A$1:D4289,4,0)</f>
        <v>Yes</v>
      </c>
      <c r="F1954" s="15" t="str">
        <f>VLOOKUP(A1954,'Medical Examinations'!A$1:E4289,5,0)</f>
        <v>NO</v>
      </c>
      <c r="G1954" s="15" t="str">
        <f>VLOOKUP(A1954,'Medical Examinations'!A$1:F4289,6,0)</f>
        <v>NO</v>
      </c>
      <c r="H1954" s="15">
        <f>VLOOKUP(A1954,'Medical Examinations'!A$1:G4289,7,0)</f>
        <v>1</v>
      </c>
      <c r="I1954" t="str">
        <f>VLOOKUP(A1954,'Medical Examinations'!A$1:H4288,8,0)</f>
        <v>NO</v>
      </c>
      <c r="J1954" t="str">
        <f>VLOOKUP(A1954,'Medical Examinations'!A$1:J4289,10,0)</f>
        <v>Obesity</v>
      </c>
      <c r="K1954" t="str">
        <f>VLOOKUP(A1954,'Medical Examinations'!A$1:K4288,11,0)</f>
        <v>Diabetes</v>
      </c>
      <c r="L1954" t="str">
        <f>VLOOKUP(A1954,'Hospitalisation Details'!A$1:L4296,12,0)</f>
        <v>27-Dec-1986</v>
      </c>
      <c r="M1954">
        <f>VLOOKUP(A1954,'Hospitalisation Details'!A$1:F4297,6,0)</f>
        <v>3589.14</v>
      </c>
      <c r="N1954" s="15" t="str">
        <f>VLOOKUP(A1954,'Hospitalisation Details'!A$1:G4296,7,0)</f>
        <v>tier - 2</v>
      </c>
      <c r="O1954" s="15" t="str">
        <f>VLOOKUP(A1954,'Hospitalisation Details'!A$1:H4297,8,0)</f>
        <v>tier - 2</v>
      </c>
      <c r="P1954" t="str">
        <f>VLOOKUP(A1954,'Hospitalisation Details'!A$1:I4297,9,0)</f>
        <v>R1013</v>
      </c>
      <c r="Q1954" s="15">
        <f>VLOOKUP(A1954,'Hospitalisation Details'!A$1:M4297,13,0)</f>
        <v>36</v>
      </c>
    </row>
    <row r="1955" spans="1:17" ht="15" x14ac:dyDescent="0.25">
      <c r="A1955" s="1" t="s">
        <v>414</v>
      </c>
      <c r="B1955" t="str">
        <f>VLOOKUP(A1955,'Customer Names'!A$1:D4290,4,0)</f>
        <v>Green</v>
      </c>
      <c r="C1955">
        <f>VLOOKUP(A1955,'Medical Examinations'!A$1:B4290,2,0)</f>
        <v>33.630000000000003</v>
      </c>
      <c r="D1955">
        <f>VLOOKUP(A1955,'Medical Examinations'!A$1:C4291,3,0)</f>
        <v>4.47</v>
      </c>
      <c r="E1955" s="15" t="str">
        <f>VLOOKUP(A1955,'Medical Examinations'!A$1:D4290,4,0)</f>
        <v>Yes</v>
      </c>
      <c r="F1955" s="15" t="str">
        <f>VLOOKUP(A1955,'Medical Examinations'!A$1:E4290,5,0)</f>
        <v>NO</v>
      </c>
      <c r="G1955" s="15" t="str">
        <f>VLOOKUP(A1955,'Medical Examinations'!A$1:F4290,6,0)</f>
        <v>NO</v>
      </c>
      <c r="H1955" s="15">
        <f>VLOOKUP(A1955,'Medical Examinations'!A$1:G4290,7,0)</f>
        <v>0</v>
      </c>
      <c r="I1955" t="str">
        <f>VLOOKUP(A1955,'Medical Examinations'!A$1:H4289,8,0)</f>
        <v>NO</v>
      </c>
      <c r="J1955" t="str">
        <f>VLOOKUP(A1955,'Medical Examinations'!A$1:J4290,10,0)</f>
        <v>Obesity</v>
      </c>
      <c r="K1955" t="str">
        <f>VLOOKUP(A1955,'Medical Examinations'!A$1:K4289,11,0)</f>
        <v>Normal</v>
      </c>
      <c r="L1955" t="str">
        <f>VLOOKUP(A1955,'Hospitalisation Details'!A$1:L4297,12,0)</f>
        <v>11-Nov-2001</v>
      </c>
      <c r="M1955">
        <f>VLOOKUP(A1955,'Hospitalisation Details'!A$1:F4298,6,0)</f>
        <v>3579.83</v>
      </c>
      <c r="N1955" s="15" t="str">
        <f>VLOOKUP(A1955,'Hospitalisation Details'!A$1:G4297,7,0)</f>
        <v>tier - 2</v>
      </c>
      <c r="O1955" s="15" t="str">
        <f>VLOOKUP(A1955,'Hospitalisation Details'!A$1:H4298,8,0)</f>
        <v>tier - 2</v>
      </c>
      <c r="P1955" t="str">
        <f>VLOOKUP(A1955,'Hospitalisation Details'!A$1:I4298,9,0)</f>
        <v>R1012</v>
      </c>
      <c r="Q1955" s="15">
        <f>VLOOKUP(A1955,'Hospitalisation Details'!A$1:M4298,13,0)</f>
        <v>21</v>
      </c>
    </row>
    <row r="1956" spans="1:17" ht="15" x14ac:dyDescent="0.25">
      <c r="A1956" s="1" t="s">
        <v>413</v>
      </c>
      <c r="B1956" t="str">
        <f>VLOOKUP(A1956,'Customer Names'!A$1:D4291,4,0)</f>
        <v>Schubel</v>
      </c>
      <c r="C1956">
        <f>VLOOKUP(A1956,'Medical Examinations'!A$1:B4291,2,0)</f>
        <v>34.799999999999997</v>
      </c>
      <c r="D1956">
        <f>VLOOKUP(A1956,'Medical Examinations'!A$1:C4292,3,0)</f>
        <v>4.08</v>
      </c>
      <c r="E1956" s="15" t="str">
        <f>VLOOKUP(A1956,'Medical Examinations'!A$1:D4291,4,0)</f>
        <v>Yes</v>
      </c>
      <c r="F1956" s="15" t="str">
        <f>VLOOKUP(A1956,'Medical Examinations'!A$1:E4291,5,0)</f>
        <v>NO</v>
      </c>
      <c r="G1956" s="15" t="str">
        <f>VLOOKUP(A1956,'Medical Examinations'!A$1:F4291,6,0)</f>
        <v>NO</v>
      </c>
      <c r="H1956" s="15">
        <f>VLOOKUP(A1956,'Medical Examinations'!A$1:G4291,7,0)</f>
        <v>1</v>
      </c>
      <c r="I1956" t="str">
        <f>VLOOKUP(A1956,'Medical Examinations'!A$1:H4290,8,0)</f>
        <v>NO</v>
      </c>
      <c r="J1956" t="str">
        <f>VLOOKUP(A1956,'Medical Examinations'!A$1:J4291,10,0)</f>
        <v>UnderWeight</v>
      </c>
      <c r="K1956" t="str">
        <f>VLOOKUP(A1956,'Medical Examinations'!A$1:K4290,11,0)</f>
        <v>Normal</v>
      </c>
      <c r="L1956" t="str">
        <f>VLOOKUP(A1956,'Hospitalisation Details'!A$1:L4298,12,0)</f>
        <v>23-Aug-1995</v>
      </c>
      <c r="M1956">
        <f>VLOOKUP(A1956,'Hospitalisation Details'!A$1:F4299,6,0)</f>
        <v>3578</v>
      </c>
      <c r="N1956" s="15" t="str">
        <f>VLOOKUP(A1956,'Hospitalisation Details'!A$1:G4298,7,0)</f>
        <v>tier - 2</v>
      </c>
      <c r="O1956" s="15" t="str">
        <f>VLOOKUP(A1956,'Hospitalisation Details'!A$1:H4299,8,0)</f>
        <v>tier - 3</v>
      </c>
      <c r="P1956" t="str">
        <f>VLOOKUP(A1956,'Hospitalisation Details'!A$1:I4299,9,0)</f>
        <v>R1011</v>
      </c>
      <c r="Q1956" s="15">
        <f>VLOOKUP(A1956,'Hospitalisation Details'!A$1:M4299,13,0)</f>
        <v>27</v>
      </c>
    </row>
    <row r="1957" spans="1:17" ht="15" x14ac:dyDescent="0.25">
      <c r="A1957" s="1" t="s">
        <v>412</v>
      </c>
      <c r="B1957" t="str">
        <f>VLOOKUP(A1957,'Customer Names'!A$1:D4292,4,0)</f>
        <v>Jimenez</v>
      </c>
      <c r="C1957">
        <f>VLOOKUP(A1957,'Medical Examinations'!A$1:B4292,2,0)</f>
        <v>16.809999999999999</v>
      </c>
      <c r="D1957">
        <f>VLOOKUP(A1957,'Medical Examinations'!A$1:C4293,3,0)</f>
        <v>5.51</v>
      </c>
      <c r="E1957" s="15" t="str">
        <f>VLOOKUP(A1957,'Medical Examinations'!A$1:D4292,4,0)</f>
        <v>Yes</v>
      </c>
      <c r="F1957" s="15" t="str">
        <f>VLOOKUP(A1957,'Medical Examinations'!A$1:E4292,5,0)</f>
        <v>NO</v>
      </c>
      <c r="G1957" s="15" t="str">
        <f>VLOOKUP(A1957,'Medical Examinations'!A$1:F4292,6,0)</f>
        <v>NO</v>
      </c>
      <c r="H1957" s="15">
        <f>VLOOKUP(A1957,'Medical Examinations'!A$1:G4292,7,0)</f>
        <v>1</v>
      </c>
      <c r="I1957" t="str">
        <f>VLOOKUP(A1957,'Medical Examinations'!A$1:H4291,8,0)</f>
        <v>NO</v>
      </c>
      <c r="J1957" t="str">
        <f>VLOOKUP(A1957,'Medical Examinations'!A$1:J4292,10,0)</f>
        <v>UnderWeight</v>
      </c>
      <c r="K1957" t="str">
        <f>VLOOKUP(A1957,'Medical Examinations'!A$1:K4291,11,0)</f>
        <v>Normal</v>
      </c>
      <c r="L1957" t="str">
        <f>VLOOKUP(A1957,'Hospitalisation Details'!A$1:L4299,12,0)</f>
        <v>18-Aug-1988</v>
      </c>
      <c r="M1957">
        <f>VLOOKUP(A1957,'Hospitalisation Details'!A$1:F4300,6,0)</f>
        <v>3569.96</v>
      </c>
      <c r="N1957" s="15" t="str">
        <f>VLOOKUP(A1957,'Hospitalisation Details'!A$1:G4299,7,0)</f>
        <v>tier - 2</v>
      </c>
      <c r="O1957" s="15" t="str">
        <f>VLOOKUP(A1957,'Hospitalisation Details'!A$1:H4300,8,0)</f>
        <v>tier - 1</v>
      </c>
      <c r="P1957" t="str">
        <f>VLOOKUP(A1957,'Hospitalisation Details'!A$1:I4300,9,0)</f>
        <v>R1012</v>
      </c>
      <c r="Q1957" s="15">
        <f>VLOOKUP(A1957,'Hospitalisation Details'!A$1:M4300,13,0)</f>
        <v>34</v>
      </c>
    </row>
    <row r="1958" spans="1:17" ht="15" x14ac:dyDescent="0.25">
      <c r="A1958" s="1" t="s">
        <v>411</v>
      </c>
      <c r="B1958" t="str">
        <f>VLOOKUP(A1958,'Customer Names'!A$1:D4293,4,0)</f>
        <v>Zimny-Schmitt</v>
      </c>
      <c r="C1958">
        <f>VLOOKUP(A1958,'Medical Examinations'!A$1:B4293,2,0)</f>
        <v>16.690000000000001</v>
      </c>
      <c r="D1958">
        <f>VLOOKUP(A1958,'Medical Examinations'!A$1:C4294,3,0)</f>
        <v>8.4</v>
      </c>
      <c r="E1958" s="15" t="str">
        <f>VLOOKUP(A1958,'Medical Examinations'!A$1:D4293,4,0)</f>
        <v>Yes</v>
      </c>
      <c r="F1958" s="15" t="str">
        <f>VLOOKUP(A1958,'Medical Examinations'!A$1:E4293,5,0)</f>
        <v>NO</v>
      </c>
      <c r="G1958" s="15" t="str">
        <f>VLOOKUP(A1958,'Medical Examinations'!A$1:F4293,6,0)</f>
        <v>NO</v>
      </c>
      <c r="H1958" s="15">
        <f>VLOOKUP(A1958,'Medical Examinations'!A$1:G4293,7,0)</f>
        <v>0</v>
      </c>
      <c r="I1958" t="str">
        <f>VLOOKUP(A1958,'Medical Examinations'!A$1:H4292,8,0)</f>
        <v>NO</v>
      </c>
      <c r="J1958" t="str">
        <f>VLOOKUP(A1958,'Medical Examinations'!A$1:J4293,10,0)</f>
        <v>NormalWeight</v>
      </c>
      <c r="K1958" t="str">
        <f>VLOOKUP(A1958,'Medical Examinations'!A$1:K4292,11,0)</f>
        <v>Diabetes</v>
      </c>
      <c r="L1958" t="str">
        <f>VLOOKUP(A1958,'Hospitalisation Details'!A$1:L4300,12,0)</f>
        <v>10-Oct-1981</v>
      </c>
      <c r="M1958">
        <f>VLOOKUP(A1958,'Hospitalisation Details'!A$1:F4301,6,0)</f>
        <v>3562.87</v>
      </c>
      <c r="N1958" s="15" t="str">
        <f>VLOOKUP(A1958,'Hospitalisation Details'!A$1:G4300,7,0)</f>
        <v>tier - 2</v>
      </c>
      <c r="O1958" s="15" t="str">
        <f>VLOOKUP(A1958,'Hospitalisation Details'!A$1:H4301,8,0)</f>
        <v>tier - 1</v>
      </c>
      <c r="P1958" t="str">
        <f>VLOOKUP(A1958,'Hospitalisation Details'!A$1:I4301,9,0)</f>
        <v>R1013</v>
      </c>
      <c r="Q1958" s="15">
        <f>VLOOKUP(A1958,'Hospitalisation Details'!A$1:M4301,13,0)</f>
        <v>41</v>
      </c>
    </row>
    <row r="1959" spans="1:17" ht="15" x14ac:dyDescent="0.25">
      <c r="A1959" s="1" t="s">
        <v>410</v>
      </c>
      <c r="B1959" t="str">
        <f>VLOOKUP(A1959,'Customer Names'!A$1:D4294,4,0)</f>
        <v>Hill</v>
      </c>
      <c r="C1959">
        <f>VLOOKUP(A1959,'Medical Examinations'!A$1:B4294,2,0)</f>
        <v>23.21</v>
      </c>
      <c r="D1959">
        <f>VLOOKUP(A1959,'Medical Examinations'!A$1:C4295,3,0)</f>
        <v>5.14</v>
      </c>
      <c r="E1959" s="15" t="str">
        <f>VLOOKUP(A1959,'Medical Examinations'!A$1:D4294,4,0)</f>
        <v>Yes</v>
      </c>
      <c r="F1959" s="15" t="str">
        <f>VLOOKUP(A1959,'Medical Examinations'!A$1:E4294,5,0)</f>
        <v>NO</v>
      </c>
      <c r="G1959" s="15" t="str">
        <f>VLOOKUP(A1959,'Medical Examinations'!A$1:F4294,6,0)</f>
        <v>NO</v>
      </c>
      <c r="H1959" s="15">
        <f>VLOOKUP(A1959,'Medical Examinations'!A$1:G4294,7,0)</f>
        <v>1</v>
      </c>
      <c r="I1959" t="str">
        <f>VLOOKUP(A1959,'Medical Examinations'!A$1:H4293,8,0)</f>
        <v>NO</v>
      </c>
      <c r="J1959" t="str">
        <f>VLOOKUP(A1959,'Medical Examinations'!A$1:J4294,10,0)</f>
        <v>Over Weight</v>
      </c>
      <c r="K1959" t="str">
        <f>VLOOKUP(A1959,'Medical Examinations'!A$1:K4293,11,0)</f>
        <v>Normal</v>
      </c>
      <c r="L1959" t="str">
        <f>VLOOKUP(A1959,'Hospitalisation Details'!A$1:L4301,12,0)</f>
        <v>16-Jun-1995</v>
      </c>
      <c r="M1959">
        <f>VLOOKUP(A1959,'Hospitalisation Details'!A$1:F4302,6,0)</f>
        <v>3561.89</v>
      </c>
      <c r="N1959" s="15" t="str">
        <f>VLOOKUP(A1959,'Hospitalisation Details'!A$1:G4301,7,0)</f>
        <v>tier - 2</v>
      </c>
      <c r="O1959" s="15" t="str">
        <f>VLOOKUP(A1959,'Hospitalisation Details'!A$1:H4302,8,0)</f>
        <v>tier - 1</v>
      </c>
      <c r="P1959" t="str">
        <f>VLOOKUP(A1959,'Hospitalisation Details'!A$1:I4302,9,0)</f>
        <v>R1013</v>
      </c>
      <c r="Q1959" s="15">
        <f>VLOOKUP(A1959,'Hospitalisation Details'!A$1:M4302,13,0)</f>
        <v>27</v>
      </c>
    </row>
    <row r="1960" spans="1:17" ht="15" x14ac:dyDescent="0.25">
      <c r="A1960" s="1" t="s">
        <v>409</v>
      </c>
      <c r="B1960" t="str">
        <f>VLOOKUP(A1960,'Customer Names'!A$1:D4295,4,0)</f>
        <v>Brohart</v>
      </c>
      <c r="C1960">
        <f>VLOOKUP(A1960,'Medical Examinations'!A$1:B4295,2,0)</f>
        <v>25.175000000000001</v>
      </c>
      <c r="D1960">
        <f>VLOOKUP(A1960,'Medical Examinations'!A$1:C4296,3,0)</f>
        <v>5.21</v>
      </c>
      <c r="E1960" s="15" t="str">
        <f>VLOOKUP(A1960,'Medical Examinations'!A$1:D4295,4,0)</f>
        <v>Yes</v>
      </c>
      <c r="F1960" s="15" t="str">
        <f>VLOOKUP(A1960,'Medical Examinations'!A$1:E4295,5,0)</f>
        <v>NO</v>
      </c>
      <c r="G1960" s="15" t="str">
        <f>VLOOKUP(A1960,'Medical Examinations'!A$1:F4295,6,0)</f>
        <v>NO</v>
      </c>
      <c r="H1960" s="15">
        <f>VLOOKUP(A1960,'Medical Examinations'!A$1:G4295,7,0)</f>
        <v>1</v>
      </c>
      <c r="I1960" t="str">
        <f>VLOOKUP(A1960,'Medical Examinations'!A$1:H4294,8,0)</f>
        <v>NO</v>
      </c>
      <c r="J1960" t="str">
        <f>VLOOKUP(A1960,'Medical Examinations'!A$1:J4295,10,0)</f>
        <v>Obesity</v>
      </c>
      <c r="K1960" t="str">
        <f>VLOOKUP(A1960,'Medical Examinations'!A$1:K4294,11,0)</f>
        <v>Normal</v>
      </c>
      <c r="L1960" t="str">
        <f>VLOOKUP(A1960,'Hospitalisation Details'!A$1:L4302,12,0)</f>
        <v>9-Oct-1995</v>
      </c>
      <c r="M1960">
        <f>VLOOKUP(A1960,'Hospitalisation Details'!A$1:F4303,6,0)</f>
        <v>3558.62</v>
      </c>
      <c r="N1960" s="15" t="str">
        <f>VLOOKUP(A1960,'Hospitalisation Details'!A$1:G4302,7,0)</f>
        <v>tier - 2</v>
      </c>
      <c r="O1960" s="15" t="str">
        <f>VLOOKUP(A1960,'Hospitalisation Details'!A$1:H4303,8,0)</f>
        <v>tier - 3</v>
      </c>
      <c r="P1960" t="str">
        <f>VLOOKUP(A1960,'Hospitalisation Details'!A$1:I4303,9,0)</f>
        <v>R1024</v>
      </c>
      <c r="Q1960" s="15">
        <f>VLOOKUP(A1960,'Hospitalisation Details'!A$1:M4303,13,0)</f>
        <v>27</v>
      </c>
    </row>
    <row r="1961" spans="1:17" ht="15" x14ac:dyDescent="0.25">
      <c r="A1961" s="1" t="s">
        <v>408</v>
      </c>
      <c r="B1961" t="str">
        <f>VLOOKUP(A1961,'Customer Names'!A$1:D4296,4,0)</f>
        <v>Ryan</v>
      </c>
      <c r="C1961">
        <f>VLOOKUP(A1961,'Medical Examinations'!A$1:B4296,2,0)</f>
        <v>34.770000000000003</v>
      </c>
      <c r="D1961">
        <f>VLOOKUP(A1961,'Medical Examinations'!A$1:C4297,3,0)</f>
        <v>6.23</v>
      </c>
      <c r="E1961" s="15" t="str">
        <f>VLOOKUP(A1961,'Medical Examinations'!A$1:D4296,4,0)</f>
        <v>NO</v>
      </c>
      <c r="F1961" s="15" t="str">
        <f>VLOOKUP(A1961,'Medical Examinations'!A$1:E4296,5,0)</f>
        <v>NO</v>
      </c>
      <c r="G1961" s="15" t="str">
        <f>VLOOKUP(A1961,'Medical Examinations'!A$1:F4296,6,0)</f>
        <v>NO</v>
      </c>
      <c r="H1961" s="15">
        <f>VLOOKUP(A1961,'Medical Examinations'!A$1:G4296,7,0)</f>
        <v>0</v>
      </c>
      <c r="I1961" t="str">
        <f>VLOOKUP(A1961,'Medical Examinations'!A$1:H4295,8,0)</f>
        <v>NO</v>
      </c>
      <c r="J1961" t="str">
        <f>VLOOKUP(A1961,'Medical Examinations'!A$1:J4296,10,0)</f>
        <v>Over Weight</v>
      </c>
      <c r="K1961" t="str">
        <f>VLOOKUP(A1961,'Medical Examinations'!A$1:K4295,11,0)</f>
        <v>Pre-Diabetes</v>
      </c>
      <c r="L1961" t="str">
        <f>VLOOKUP(A1961,'Hospitalisation Details'!A$1:L4303,12,0)</f>
        <v>24-Sep-1994</v>
      </c>
      <c r="M1961">
        <f>VLOOKUP(A1961,'Hospitalisation Details'!A$1:F4304,6,0)</f>
        <v>3556.92</v>
      </c>
      <c r="N1961" s="15" t="str">
        <f>VLOOKUP(A1961,'Hospitalisation Details'!A$1:G4303,7,0)</f>
        <v>tier - 2</v>
      </c>
      <c r="O1961" s="15" t="str">
        <f>VLOOKUP(A1961,'Hospitalisation Details'!A$1:H4304,8,0)</f>
        <v>tier - 3</v>
      </c>
      <c r="P1961" t="str">
        <f>VLOOKUP(A1961,'Hospitalisation Details'!A$1:I4304,9,0)</f>
        <v>R1012</v>
      </c>
      <c r="Q1961" s="15">
        <f>VLOOKUP(A1961,'Hospitalisation Details'!A$1:M4304,13,0)</f>
        <v>28</v>
      </c>
    </row>
    <row r="1962" spans="1:17" ht="15" x14ac:dyDescent="0.25">
      <c r="A1962" s="1" t="s">
        <v>407</v>
      </c>
      <c r="B1962" t="str">
        <f>VLOOKUP(A1962,'Customer Names'!A$1:D4297,4,0)</f>
        <v>Oka</v>
      </c>
      <c r="C1962">
        <f>VLOOKUP(A1962,'Medical Examinations'!A$1:B4297,2,0)</f>
        <v>27.7</v>
      </c>
      <c r="D1962">
        <f>VLOOKUP(A1962,'Medical Examinations'!A$1:C4298,3,0)</f>
        <v>5.6</v>
      </c>
      <c r="E1962" s="15" t="str">
        <f>VLOOKUP(A1962,'Medical Examinations'!A$1:D4297,4,0)</f>
        <v>NO</v>
      </c>
      <c r="F1962" s="15" t="str">
        <f>VLOOKUP(A1962,'Medical Examinations'!A$1:E4297,5,0)</f>
        <v>NO</v>
      </c>
      <c r="G1962" s="15" t="str">
        <f>VLOOKUP(A1962,'Medical Examinations'!A$1:F4297,6,0)</f>
        <v>NO</v>
      </c>
      <c r="H1962" s="15">
        <f>VLOOKUP(A1962,'Medical Examinations'!A$1:G4297,7,0)</f>
        <v>1</v>
      </c>
      <c r="I1962" t="str">
        <f>VLOOKUP(A1962,'Medical Examinations'!A$1:H4296,8,0)</f>
        <v>NO</v>
      </c>
      <c r="J1962" t="str">
        <f>VLOOKUP(A1962,'Medical Examinations'!A$1:J4297,10,0)</f>
        <v>NormalWeight</v>
      </c>
      <c r="K1962" t="str">
        <f>VLOOKUP(A1962,'Medical Examinations'!A$1:K4296,11,0)</f>
        <v>Normal</v>
      </c>
      <c r="L1962" t="str">
        <f>VLOOKUP(A1962,'Hospitalisation Details'!A$1:L4304,12,0)</f>
        <v>22-Dec-1992</v>
      </c>
      <c r="M1962">
        <f>VLOOKUP(A1962,'Hospitalisation Details'!A$1:F4305,6,0)</f>
        <v>3554.2</v>
      </c>
      <c r="N1962" s="15" t="str">
        <f>VLOOKUP(A1962,'Hospitalisation Details'!A$1:G4304,7,0)</f>
        <v>tier - 2</v>
      </c>
      <c r="O1962" s="15" t="str">
        <f>VLOOKUP(A1962,'Hospitalisation Details'!A$1:H4305,8,0)</f>
        <v>tier - 3</v>
      </c>
      <c r="P1962" t="str">
        <f>VLOOKUP(A1962,'Hospitalisation Details'!A$1:I4305,9,0)</f>
        <v>R1011</v>
      </c>
      <c r="Q1962" s="15">
        <f>VLOOKUP(A1962,'Hospitalisation Details'!A$1:M4305,13,0)</f>
        <v>30</v>
      </c>
    </row>
    <row r="1963" spans="1:17" ht="15" x14ac:dyDescent="0.25">
      <c r="A1963" s="1" t="s">
        <v>406</v>
      </c>
      <c r="B1963" t="str">
        <f>VLOOKUP(A1963,'Customer Names'!A$1:D4298,4,0)</f>
        <v>Newman</v>
      </c>
      <c r="C1963">
        <f>VLOOKUP(A1963,'Medical Examinations'!A$1:B4298,2,0)</f>
        <v>19.12</v>
      </c>
      <c r="D1963">
        <f>VLOOKUP(A1963,'Medical Examinations'!A$1:C4299,3,0)</f>
        <v>4.72</v>
      </c>
      <c r="E1963" s="15" t="str">
        <f>VLOOKUP(A1963,'Medical Examinations'!A$1:D4298,4,0)</f>
        <v>Yes</v>
      </c>
      <c r="F1963" s="15" t="str">
        <f>VLOOKUP(A1963,'Medical Examinations'!A$1:E4298,5,0)</f>
        <v>NO</v>
      </c>
      <c r="G1963" s="15" t="str">
        <f>VLOOKUP(A1963,'Medical Examinations'!A$1:F4298,6,0)</f>
        <v>NO</v>
      </c>
      <c r="H1963" s="15">
        <f>VLOOKUP(A1963,'Medical Examinations'!A$1:G4298,7,0)</f>
        <v>1</v>
      </c>
      <c r="I1963" t="str">
        <f>VLOOKUP(A1963,'Medical Examinations'!A$1:H4297,8,0)</f>
        <v>NO</v>
      </c>
      <c r="J1963" t="str">
        <f>VLOOKUP(A1963,'Medical Examinations'!A$1:J4298,10,0)</f>
        <v>Obesity</v>
      </c>
      <c r="K1963" t="str">
        <f>VLOOKUP(A1963,'Medical Examinations'!A$1:K4297,11,0)</f>
        <v>Normal</v>
      </c>
      <c r="L1963" t="str">
        <f>VLOOKUP(A1963,'Hospitalisation Details'!A$1:L4305,12,0)</f>
        <v>15-Oct-1988</v>
      </c>
      <c r="M1963">
        <f>VLOOKUP(A1963,'Hospitalisation Details'!A$1:F4306,6,0)</f>
        <v>3540.12</v>
      </c>
      <c r="N1963" s="15" t="str">
        <f>VLOOKUP(A1963,'Hospitalisation Details'!A$1:G4305,7,0)</f>
        <v>tier - 2</v>
      </c>
      <c r="O1963" s="15" t="str">
        <f>VLOOKUP(A1963,'Hospitalisation Details'!A$1:H4306,8,0)</f>
        <v>tier - 1</v>
      </c>
      <c r="P1963" t="str">
        <f>VLOOKUP(A1963,'Hospitalisation Details'!A$1:I4306,9,0)</f>
        <v>R1013</v>
      </c>
      <c r="Q1963" s="15">
        <f>VLOOKUP(A1963,'Hospitalisation Details'!A$1:M4306,13,0)</f>
        <v>34</v>
      </c>
    </row>
    <row r="1964" spans="1:17" ht="15" x14ac:dyDescent="0.25">
      <c r="A1964" s="1" t="s">
        <v>405</v>
      </c>
      <c r="B1964" t="str">
        <f>VLOOKUP(A1964,'Customer Names'!A$1:D4299,4,0)</f>
        <v>Metzger</v>
      </c>
      <c r="C1964">
        <f>VLOOKUP(A1964,'Medical Examinations'!A$1:B4299,2,0)</f>
        <v>32.67</v>
      </c>
      <c r="D1964">
        <f>VLOOKUP(A1964,'Medical Examinations'!A$1:C4300,3,0)</f>
        <v>4.67</v>
      </c>
      <c r="E1964" s="15" t="str">
        <f>VLOOKUP(A1964,'Medical Examinations'!A$1:D4299,4,0)</f>
        <v>NO</v>
      </c>
      <c r="F1964" s="15" t="str">
        <f>VLOOKUP(A1964,'Medical Examinations'!A$1:E4299,5,0)</f>
        <v>NO</v>
      </c>
      <c r="G1964" s="15" t="str">
        <f>VLOOKUP(A1964,'Medical Examinations'!A$1:F4299,6,0)</f>
        <v>Yes</v>
      </c>
      <c r="H1964" s="15">
        <f>VLOOKUP(A1964,'Medical Examinations'!A$1:G4299,7,0)</f>
        <v>1</v>
      </c>
      <c r="I1964" t="str">
        <f>VLOOKUP(A1964,'Medical Examinations'!A$1:H4298,8,0)</f>
        <v>NO</v>
      </c>
      <c r="J1964" t="str">
        <f>VLOOKUP(A1964,'Medical Examinations'!A$1:J4299,10,0)</f>
        <v>Over Weight</v>
      </c>
      <c r="K1964" t="str">
        <f>VLOOKUP(A1964,'Medical Examinations'!A$1:K4298,11,0)</f>
        <v>Normal</v>
      </c>
      <c r="L1964" t="str">
        <f>VLOOKUP(A1964,'Hospitalisation Details'!A$1:L4306,12,0)</f>
        <v>24-Aug-2003</v>
      </c>
      <c r="M1964">
        <f>VLOOKUP(A1964,'Hospitalisation Details'!A$1:F4307,6,0)</f>
        <v>3538.9</v>
      </c>
      <c r="N1964" s="15" t="str">
        <f>VLOOKUP(A1964,'Hospitalisation Details'!A$1:G4306,7,0)</f>
        <v>tier - 2</v>
      </c>
      <c r="O1964" s="15" t="str">
        <f>VLOOKUP(A1964,'Hospitalisation Details'!A$1:H4307,8,0)</f>
        <v>tier - 2</v>
      </c>
      <c r="P1964" t="str">
        <f>VLOOKUP(A1964,'Hospitalisation Details'!A$1:I4307,9,0)</f>
        <v>R1012</v>
      </c>
      <c r="Q1964" s="15">
        <f>VLOOKUP(A1964,'Hospitalisation Details'!A$1:M4307,13,0)</f>
        <v>19</v>
      </c>
    </row>
    <row r="1965" spans="1:17" ht="15" x14ac:dyDescent="0.25">
      <c r="A1965" s="1" t="s">
        <v>404</v>
      </c>
      <c r="B1965" t="str">
        <f>VLOOKUP(A1965,'Customer Names'!A$1:D4300,4,0)</f>
        <v>Gonzalez</v>
      </c>
      <c r="C1965">
        <f>VLOOKUP(A1965,'Medical Examinations'!A$1:B4300,2,0)</f>
        <v>28.5</v>
      </c>
      <c r="D1965">
        <f>VLOOKUP(A1965,'Medical Examinations'!A$1:C4301,3,0)</f>
        <v>6.11</v>
      </c>
      <c r="E1965" s="15" t="str">
        <f>VLOOKUP(A1965,'Medical Examinations'!A$1:D4300,4,0)</f>
        <v>NO</v>
      </c>
      <c r="F1965" s="15" t="str">
        <f>VLOOKUP(A1965,'Medical Examinations'!A$1:E4300,5,0)</f>
        <v>NO</v>
      </c>
      <c r="G1965" s="15" t="str">
        <f>VLOOKUP(A1965,'Medical Examinations'!A$1:F4300,6,0)</f>
        <v>NO</v>
      </c>
      <c r="H1965" s="15">
        <f>VLOOKUP(A1965,'Medical Examinations'!A$1:G4300,7,0)</f>
        <v>1</v>
      </c>
      <c r="I1965" t="str">
        <f>VLOOKUP(A1965,'Medical Examinations'!A$1:H4299,8,0)</f>
        <v>NO</v>
      </c>
      <c r="J1965" t="str">
        <f>VLOOKUP(A1965,'Medical Examinations'!A$1:J4300,10,0)</f>
        <v>Obesity</v>
      </c>
      <c r="K1965" t="str">
        <f>VLOOKUP(A1965,'Medical Examinations'!A$1:K4299,11,0)</f>
        <v>Pre-Diabetes</v>
      </c>
      <c r="L1965" t="str">
        <f>VLOOKUP(A1965,'Hospitalisation Details'!A$1:L4307,12,0)</f>
        <v>16-Sep-1998</v>
      </c>
      <c r="M1965">
        <f>VLOOKUP(A1965,'Hospitalisation Details'!A$1:F4308,6,0)</f>
        <v>3537.7</v>
      </c>
      <c r="N1965" s="15" t="str">
        <f>VLOOKUP(A1965,'Hospitalisation Details'!A$1:G4307,7,0)</f>
        <v>tier - 3</v>
      </c>
      <c r="O1965" s="15" t="str">
        <f>VLOOKUP(A1965,'Hospitalisation Details'!A$1:H4308,8,0)</f>
        <v>tier - 3</v>
      </c>
      <c r="P1965" t="str">
        <f>VLOOKUP(A1965,'Hospitalisation Details'!A$1:I4308,9,0)</f>
        <v>R1012</v>
      </c>
      <c r="Q1965" s="15">
        <f>VLOOKUP(A1965,'Hospitalisation Details'!A$1:M4308,13,0)</f>
        <v>24</v>
      </c>
    </row>
    <row r="1966" spans="1:17" ht="15" x14ac:dyDescent="0.25">
      <c r="A1966" s="1" t="s">
        <v>403</v>
      </c>
      <c r="B1966" t="str">
        <f>VLOOKUP(A1966,'Customer Names'!A$1:D4301,4,0)</f>
        <v>Vaughn</v>
      </c>
      <c r="C1966">
        <f>VLOOKUP(A1966,'Medical Examinations'!A$1:B4301,2,0)</f>
        <v>39.270000000000003</v>
      </c>
      <c r="D1966">
        <f>VLOOKUP(A1966,'Medical Examinations'!A$1:C4302,3,0)</f>
        <v>6.25</v>
      </c>
      <c r="E1966" s="15" t="str">
        <f>VLOOKUP(A1966,'Medical Examinations'!A$1:D4301,4,0)</f>
        <v>NO</v>
      </c>
      <c r="F1966" s="15" t="str">
        <f>VLOOKUP(A1966,'Medical Examinations'!A$1:E4301,5,0)</f>
        <v>NO</v>
      </c>
      <c r="G1966" s="15" t="str">
        <f>VLOOKUP(A1966,'Medical Examinations'!A$1:F4301,6,0)</f>
        <v>NO</v>
      </c>
      <c r="H1966" s="15">
        <f>VLOOKUP(A1966,'Medical Examinations'!A$1:G4301,7,0)</f>
        <v>0</v>
      </c>
      <c r="I1966" t="str">
        <f>VLOOKUP(A1966,'Medical Examinations'!A$1:H4300,8,0)</f>
        <v>NO</v>
      </c>
      <c r="J1966" t="str">
        <f>VLOOKUP(A1966,'Medical Examinations'!A$1:J4301,10,0)</f>
        <v>Obesity</v>
      </c>
      <c r="K1966" t="str">
        <f>VLOOKUP(A1966,'Medical Examinations'!A$1:K4300,11,0)</f>
        <v>Pre-Diabetes</v>
      </c>
      <c r="L1966" t="str">
        <f>VLOOKUP(A1966,'Hospitalisation Details'!A$1:L4308,12,0)</f>
        <v>22-Sep-1999</v>
      </c>
      <c r="M1966">
        <f>VLOOKUP(A1966,'Hospitalisation Details'!A$1:F4309,6,0)</f>
        <v>3500.61</v>
      </c>
      <c r="N1966" s="15" t="str">
        <f>VLOOKUP(A1966,'Hospitalisation Details'!A$1:G4308,7,0)</f>
        <v>tier - 2</v>
      </c>
      <c r="O1966" s="15" t="str">
        <f>VLOOKUP(A1966,'Hospitalisation Details'!A$1:H4309,8,0)</f>
        <v>tier - 2</v>
      </c>
      <c r="P1966" t="str">
        <f>VLOOKUP(A1966,'Hospitalisation Details'!A$1:I4309,9,0)</f>
        <v>R1013</v>
      </c>
      <c r="Q1966" s="15">
        <f>VLOOKUP(A1966,'Hospitalisation Details'!A$1:M4309,13,0)</f>
        <v>23</v>
      </c>
    </row>
    <row r="1967" spans="1:17" ht="15" x14ac:dyDescent="0.25">
      <c r="A1967" s="1" t="s">
        <v>402</v>
      </c>
      <c r="B1967" t="str">
        <f>VLOOKUP(A1967,'Customer Names'!A$1:D4302,4,0)</f>
        <v>Clifford</v>
      </c>
      <c r="C1967">
        <f>VLOOKUP(A1967,'Medical Examinations'!A$1:B4302,2,0)</f>
        <v>32.49</v>
      </c>
      <c r="D1967">
        <f>VLOOKUP(A1967,'Medical Examinations'!A$1:C4303,3,0)</f>
        <v>4</v>
      </c>
      <c r="E1967" s="15" t="str">
        <f>VLOOKUP(A1967,'Medical Examinations'!A$1:D4302,4,0)</f>
        <v>Yes</v>
      </c>
      <c r="F1967" s="15" t="str">
        <f>VLOOKUP(A1967,'Medical Examinations'!A$1:E4302,5,0)</f>
        <v>NO</v>
      </c>
      <c r="G1967" s="15" t="str">
        <f>VLOOKUP(A1967,'Medical Examinations'!A$1:F4302,6,0)</f>
        <v>NO</v>
      </c>
      <c r="H1967" s="15">
        <f>VLOOKUP(A1967,'Medical Examinations'!A$1:G4302,7,0)</f>
        <v>0</v>
      </c>
      <c r="I1967" t="str">
        <f>VLOOKUP(A1967,'Medical Examinations'!A$1:H4301,8,0)</f>
        <v>NO</v>
      </c>
      <c r="J1967" t="str">
        <f>VLOOKUP(A1967,'Medical Examinations'!A$1:J4302,10,0)</f>
        <v>NormalWeight</v>
      </c>
      <c r="K1967" t="str">
        <f>VLOOKUP(A1967,'Medical Examinations'!A$1:K4301,11,0)</f>
        <v>Normal</v>
      </c>
      <c r="L1967" t="str">
        <f>VLOOKUP(A1967,'Hospitalisation Details'!A$1:L4309,12,0)</f>
        <v>18-Sep-1996</v>
      </c>
      <c r="M1967">
        <f>VLOOKUP(A1967,'Hospitalisation Details'!A$1:F4310,6,0)</f>
        <v>3490.55</v>
      </c>
      <c r="N1967" s="15" t="str">
        <f>VLOOKUP(A1967,'Hospitalisation Details'!A$1:G4309,7,0)</f>
        <v>tier - 1</v>
      </c>
      <c r="O1967" s="15" t="str">
        <f>VLOOKUP(A1967,'Hospitalisation Details'!A$1:H4310,8,0)</f>
        <v>tier - 2</v>
      </c>
      <c r="P1967" t="str">
        <f>VLOOKUP(A1967,'Hospitalisation Details'!A$1:I4310,9,0)</f>
        <v>R1015</v>
      </c>
      <c r="Q1967" s="15">
        <f>VLOOKUP(A1967,'Hospitalisation Details'!A$1:M4310,13,0)</f>
        <v>26</v>
      </c>
    </row>
    <row r="1968" spans="1:17" ht="15" x14ac:dyDescent="0.25">
      <c r="A1968" s="1" t="s">
        <v>401</v>
      </c>
      <c r="B1968" t="str">
        <f>VLOOKUP(A1968,'Customer Names'!A$1:D4303,4,0)</f>
        <v>Petty</v>
      </c>
      <c r="C1968">
        <f>VLOOKUP(A1968,'Medical Examinations'!A$1:B4303,2,0)</f>
        <v>23.7</v>
      </c>
      <c r="D1968">
        <f>VLOOKUP(A1968,'Medical Examinations'!A$1:C4304,3,0)</f>
        <v>5.55</v>
      </c>
      <c r="E1968" s="15" t="str">
        <f>VLOOKUP(A1968,'Medical Examinations'!A$1:D4303,4,0)</f>
        <v>Yes</v>
      </c>
      <c r="F1968" s="15" t="str">
        <f>VLOOKUP(A1968,'Medical Examinations'!A$1:E4303,5,0)</f>
        <v>NO</v>
      </c>
      <c r="G1968" s="15" t="str">
        <f>VLOOKUP(A1968,'Medical Examinations'!A$1:F4303,6,0)</f>
        <v>NO</v>
      </c>
      <c r="H1968" s="15">
        <f>VLOOKUP(A1968,'Medical Examinations'!A$1:G4303,7,0)</f>
        <v>0</v>
      </c>
      <c r="I1968" t="str">
        <f>VLOOKUP(A1968,'Medical Examinations'!A$1:H4302,8,0)</f>
        <v>NO</v>
      </c>
      <c r="J1968" t="str">
        <f>VLOOKUP(A1968,'Medical Examinations'!A$1:J4303,10,0)</f>
        <v>Obesity</v>
      </c>
      <c r="K1968" t="str">
        <f>VLOOKUP(A1968,'Medical Examinations'!A$1:K4302,11,0)</f>
        <v>Normal</v>
      </c>
      <c r="L1968" t="str">
        <f>VLOOKUP(A1968,'Hospitalisation Details'!A$1:L4310,12,0)</f>
        <v>19-Sep-1996</v>
      </c>
      <c r="M1968">
        <f>VLOOKUP(A1968,'Hospitalisation Details'!A$1:F4311,6,0)</f>
        <v>3484.33</v>
      </c>
      <c r="N1968" s="15" t="str">
        <f>VLOOKUP(A1968,'Hospitalisation Details'!A$1:G4310,7,0)</f>
        <v>tier - 3</v>
      </c>
      <c r="O1968" s="15" t="str">
        <f>VLOOKUP(A1968,'Hospitalisation Details'!A$1:H4311,8,0)</f>
        <v>tier - 3</v>
      </c>
      <c r="P1968" t="str">
        <f>VLOOKUP(A1968,'Hospitalisation Details'!A$1:I4311,9,0)</f>
        <v>R1011</v>
      </c>
      <c r="Q1968" s="15">
        <f>VLOOKUP(A1968,'Hospitalisation Details'!A$1:M4311,13,0)</f>
        <v>26</v>
      </c>
    </row>
    <row r="1969" spans="1:17" ht="15" x14ac:dyDescent="0.25">
      <c r="A1969" s="1" t="s">
        <v>400</v>
      </c>
      <c r="B1969" t="str">
        <f>VLOOKUP(A1969,'Customer Names'!A$1:D4304,4,0)</f>
        <v>Sanford</v>
      </c>
      <c r="C1969">
        <f>VLOOKUP(A1969,'Medical Examinations'!A$1:B4304,2,0)</f>
        <v>30.4</v>
      </c>
      <c r="D1969">
        <f>VLOOKUP(A1969,'Medical Examinations'!A$1:C4305,3,0)</f>
        <v>5.95</v>
      </c>
      <c r="E1969" s="15" t="str">
        <f>VLOOKUP(A1969,'Medical Examinations'!A$1:D4304,4,0)</f>
        <v>NO</v>
      </c>
      <c r="F1969" s="15" t="str">
        <f>VLOOKUP(A1969,'Medical Examinations'!A$1:E4304,5,0)</f>
        <v>Yes</v>
      </c>
      <c r="G1969" s="15" t="str">
        <f>VLOOKUP(A1969,'Medical Examinations'!A$1:F4304,6,0)</f>
        <v>NO</v>
      </c>
      <c r="H1969" s="15">
        <f>VLOOKUP(A1969,'Medical Examinations'!A$1:G4304,7,0)</f>
        <v>1</v>
      </c>
      <c r="I1969" t="str">
        <f>VLOOKUP(A1969,'Medical Examinations'!A$1:H4303,8,0)</f>
        <v>NO</v>
      </c>
      <c r="J1969" t="str">
        <f>VLOOKUP(A1969,'Medical Examinations'!A$1:J4304,10,0)</f>
        <v>Obesity</v>
      </c>
      <c r="K1969" t="str">
        <f>VLOOKUP(A1969,'Medical Examinations'!A$1:K4303,11,0)</f>
        <v>Pre-Diabetes</v>
      </c>
      <c r="L1969" t="str">
        <f>VLOOKUP(A1969,'Hospitalisation Details'!A$1:L4311,12,0)</f>
        <v>26-Jun-2004</v>
      </c>
      <c r="M1969">
        <f>VLOOKUP(A1969,'Hospitalisation Details'!A$1:F4312,6,0)</f>
        <v>3481.87</v>
      </c>
      <c r="N1969" s="15" t="str">
        <f>VLOOKUP(A1969,'Hospitalisation Details'!A$1:G4311,7,0)</f>
        <v>tier - 2</v>
      </c>
      <c r="O1969" s="15" t="str">
        <f>VLOOKUP(A1969,'Hospitalisation Details'!A$1:H4312,8,0)</f>
        <v>tier - 3</v>
      </c>
      <c r="P1969" t="str">
        <f>VLOOKUP(A1969,'Hospitalisation Details'!A$1:I4312,9,0)</f>
        <v>R1016</v>
      </c>
      <c r="Q1969" s="15">
        <f>VLOOKUP(A1969,'Hospitalisation Details'!A$1:M4312,13,0)</f>
        <v>18</v>
      </c>
    </row>
    <row r="1970" spans="1:17" ht="15" x14ac:dyDescent="0.25">
      <c r="A1970" s="1" t="s">
        <v>399</v>
      </c>
      <c r="B1970" t="str">
        <f>VLOOKUP(A1970,'Customer Names'!A$1:D4305,4,0)</f>
        <v>Sprague</v>
      </c>
      <c r="C1970">
        <f>VLOOKUP(A1970,'Medical Examinations'!A$1:B4305,2,0)</f>
        <v>38.94</v>
      </c>
      <c r="D1970">
        <f>VLOOKUP(A1970,'Medical Examinations'!A$1:C4306,3,0)</f>
        <v>4.3600000000000003</v>
      </c>
      <c r="E1970" s="15" t="str">
        <f>VLOOKUP(A1970,'Medical Examinations'!A$1:D4305,4,0)</f>
        <v>NO</v>
      </c>
      <c r="F1970" s="15" t="str">
        <f>VLOOKUP(A1970,'Medical Examinations'!A$1:E4305,5,0)</f>
        <v>NO</v>
      </c>
      <c r="G1970" s="15" t="str">
        <f>VLOOKUP(A1970,'Medical Examinations'!A$1:F4305,6,0)</f>
        <v>Yes</v>
      </c>
      <c r="H1970" s="15">
        <f>VLOOKUP(A1970,'Medical Examinations'!A$1:G4305,7,0)</f>
        <v>1</v>
      </c>
      <c r="I1970" t="str">
        <f>VLOOKUP(A1970,'Medical Examinations'!A$1:H4304,8,0)</f>
        <v>NO</v>
      </c>
      <c r="J1970" t="str">
        <f>VLOOKUP(A1970,'Medical Examinations'!A$1:J4305,10,0)</f>
        <v>Obesity</v>
      </c>
      <c r="K1970" t="str">
        <f>VLOOKUP(A1970,'Medical Examinations'!A$1:K4304,11,0)</f>
        <v>Normal</v>
      </c>
      <c r="L1970" t="str">
        <f>VLOOKUP(A1970,'Hospitalisation Details'!A$1:L4312,12,0)</f>
        <v>12-Oct-1993</v>
      </c>
      <c r="M1970">
        <f>VLOOKUP(A1970,'Hospitalisation Details'!A$1:F4313,6,0)</f>
        <v>3471.41</v>
      </c>
      <c r="N1970" s="15" t="str">
        <f>VLOOKUP(A1970,'Hospitalisation Details'!A$1:G4312,7,0)</f>
        <v>tier - 2</v>
      </c>
      <c r="O1970" s="15" t="str">
        <f>VLOOKUP(A1970,'Hospitalisation Details'!A$1:H4313,8,0)</f>
        <v>tier - 2</v>
      </c>
      <c r="P1970" t="str">
        <f>VLOOKUP(A1970,'Hospitalisation Details'!A$1:I4313,9,0)</f>
        <v>R1013</v>
      </c>
      <c r="Q1970" s="15">
        <f>VLOOKUP(A1970,'Hospitalisation Details'!A$1:M4313,13,0)</f>
        <v>29</v>
      </c>
    </row>
    <row r="1971" spans="1:17" ht="15" x14ac:dyDescent="0.25">
      <c r="A1971" s="1" t="s">
        <v>398</v>
      </c>
      <c r="B1971" t="str">
        <f>VLOOKUP(A1971,'Customer Names'!A$1:D4306,4,0)</f>
        <v>Lasseron</v>
      </c>
      <c r="C1971">
        <f>VLOOKUP(A1971,'Medical Examinations'!A$1:B4306,2,0)</f>
        <v>31.02</v>
      </c>
      <c r="D1971">
        <f>VLOOKUP(A1971,'Medical Examinations'!A$1:C4307,3,0)</f>
        <v>4.84</v>
      </c>
      <c r="E1971" s="15" t="str">
        <f>VLOOKUP(A1971,'Medical Examinations'!A$1:D4306,4,0)</f>
        <v>NO</v>
      </c>
      <c r="F1971" s="15" t="str">
        <f>VLOOKUP(A1971,'Medical Examinations'!A$1:E4306,5,0)</f>
        <v>NO</v>
      </c>
      <c r="G1971" s="15" t="str">
        <f>VLOOKUP(A1971,'Medical Examinations'!A$1:F4306,6,0)</f>
        <v>Yes</v>
      </c>
      <c r="H1971" s="15">
        <f>VLOOKUP(A1971,'Medical Examinations'!A$1:G4306,7,0)</f>
        <v>1</v>
      </c>
      <c r="I1971" t="str">
        <f>VLOOKUP(A1971,'Medical Examinations'!A$1:H4305,8,0)</f>
        <v>NO</v>
      </c>
      <c r="J1971" t="str">
        <f>VLOOKUP(A1971,'Medical Examinations'!A$1:J4306,10,0)</f>
        <v>UnderWeight</v>
      </c>
      <c r="K1971" t="str">
        <f>VLOOKUP(A1971,'Medical Examinations'!A$1:K4305,11,0)</f>
        <v>Normal</v>
      </c>
      <c r="L1971" t="str">
        <f>VLOOKUP(A1971,'Hospitalisation Details'!A$1:L4313,12,0)</f>
        <v>29-Jul-2003</v>
      </c>
      <c r="M1971">
        <f>VLOOKUP(A1971,'Hospitalisation Details'!A$1:F4314,6,0)</f>
        <v>3463.51</v>
      </c>
      <c r="N1971" s="15" t="str">
        <f>VLOOKUP(A1971,'Hospitalisation Details'!A$1:G4313,7,0)</f>
        <v>tier - 2</v>
      </c>
      <c r="O1971" s="15" t="str">
        <f>VLOOKUP(A1971,'Hospitalisation Details'!A$1:H4314,8,0)</f>
        <v>tier - 1</v>
      </c>
      <c r="P1971" t="str">
        <f>VLOOKUP(A1971,'Hospitalisation Details'!A$1:I4314,9,0)</f>
        <v>R1025</v>
      </c>
      <c r="Q1971" s="15">
        <f>VLOOKUP(A1971,'Hospitalisation Details'!A$1:M4314,13,0)</f>
        <v>19</v>
      </c>
    </row>
    <row r="1972" spans="1:17" ht="15" x14ac:dyDescent="0.25">
      <c r="A1972" s="1" t="s">
        <v>397</v>
      </c>
      <c r="B1972" t="str">
        <f>VLOOKUP(A1972,'Customer Names'!A$1:D4307,4,0)</f>
        <v>Bushong</v>
      </c>
      <c r="C1972">
        <f>VLOOKUP(A1972,'Medical Examinations'!A$1:B4307,2,0)</f>
        <v>17.5</v>
      </c>
      <c r="D1972">
        <f>VLOOKUP(A1972,'Medical Examinations'!A$1:C4308,3,0)</f>
        <v>4.5599999999999996</v>
      </c>
      <c r="E1972" s="15" t="str">
        <f>VLOOKUP(A1972,'Medical Examinations'!A$1:D4307,4,0)</f>
        <v>NO</v>
      </c>
      <c r="F1972" s="15" t="str">
        <f>VLOOKUP(A1972,'Medical Examinations'!A$1:E4307,5,0)</f>
        <v>NO</v>
      </c>
      <c r="G1972" s="15" t="str">
        <f>VLOOKUP(A1972,'Medical Examinations'!A$1:F4307,6,0)</f>
        <v>NO</v>
      </c>
      <c r="H1972" s="15">
        <f>VLOOKUP(A1972,'Medical Examinations'!A$1:G4307,7,0)</f>
        <v>1</v>
      </c>
      <c r="I1972" t="str">
        <f>VLOOKUP(A1972,'Medical Examinations'!A$1:H4306,8,0)</f>
        <v>NO</v>
      </c>
      <c r="J1972" t="str">
        <f>VLOOKUP(A1972,'Medical Examinations'!A$1:J4307,10,0)</f>
        <v>Obesity</v>
      </c>
      <c r="K1972" t="str">
        <f>VLOOKUP(A1972,'Medical Examinations'!A$1:K4306,11,0)</f>
        <v>Normal</v>
      </c>
      <c r="L1972" t="str">
        <f>VLOOKUP(A1972,'Hospitalisation Details'!A$1:L4314,12,0)</f>
        <v>14-Sep-1987</v>
      </c>
      <c r="M1972">
        <f>VLOOKUP(A1972,'Hospitalisation Details'!A$1:F4315,6,0)</f>
        <v>3453.77</v>
      </c>
      <c r="N1972" s="15" t="str">
        <f>VLOOKUP(A1972,'Hospitalisation Details'!A$1:G4314,7,0)</f>
        <v>tier - 2</v>
      </c>
      <c r="O1972" s="15" t="str">
        <f>VLOOKUP(A1972,'Hospitalisation Details'!A$1:H4315,8,0)</f>
        <v>tier - 1</v>
      </c>
      <c r="P1972" t="str">
        <f>VLOOKUP(A1972,'Hospitalisation Details'!A$1:I4315,9,0)</f>
        <v>R1011</v>
      </c>
      <c r="Q1972" s="15">
        <f>VLOOKUP(A1972,'Hospitalisation Details'!A$1:M4315,13,0)</f>
        <v>35</v>
      </c>
    </row>
    <row r="1973" spans="1:17" ht="15" x14ac:dyDescent="0.25">
      <c r="A1973" s="1" t="s">
        <v>396</v>
      </c>
      <c r="B1973" t="str">
        <f>VLOOKUP(A1973,'Customer Names'!A$1:D4308,4,0)</f>
        <v>Dennison</v>
      </c>
      <c r="C1973">
        <f>VLOOKUP(A1973,'Medical Examinations'!A$1:B4308,2,0)</f>
        <v>34.799999999999997</v>
      </c>
      <c r="D1973">
        <f>VLOOKUP(A1973,'Medical Examinations'!A$1:C4309,3,0)</f>
        <v>4.42</v>
      </c>
      <c r="E1973" s="15" t="str">
        <f>VLOOKUP(A1973,'Medical Examinations'!A$1:D4308,4,0)</f>
        <v>Yes</v>
      </c>
      <c r="F1973" s="15" t="str">
        <f>VLOOKUP(A1973,'Medical Examinations'!A$1:E4308,5,0)</f>
        <v>Yes</v>
      </c>
      <c r="G1973" s="15" t="str">
        <f>VLOOKUP(A1973,'Medical Examinations'!A$1:F4308,6,0)</f>
        <v>NO</v>
      </c>
      <c r="H1973" s="15">
        <f>VLOOKUP(A1973,'Medical Examinations'!A$1:G4308,7,0)</f>
        <v>2</v>
      </c>
      <c r="I1973" t="str">
        <f>VLOOKUP(A1973,'Medical Examinations'!A$1:H4307,8,0)</f>
        <v>NO</v>
      </c>
      <c r="J1973" t="str">
        <f>VLOOKUP(A1973,'Medical Examinations'!A$1:J4308,10,0)</f>
        <v>UnderWeight</v>
      </c>
      <c r="K1973" t="str">
        <f>VLOOKUP(A1973,'Medical Examinations'!A$1:K4307,11,0)</f>
        <v>Normal</v>
      </c>
      <c r="L1973" t="str">
        <f>VLOOKUP(A1973,'Hospitalisation Details'!A$1:L4315,12,0)</f>
        <v>20-Jun-2000</v>
      </c>
      <c r="M1973">
        <f>VLOOKUP(A1973,'Hospitalisation Details'!A$1:F4316,6,0)</f>
        <v>3443.06</v>
      </c>
      <c r="N1973" s="15" t="str">
        <f>VLOOKUP(A1973,'Hospitalisation Details'!A$1:G4315,7,0)</f>
        <v>tier - 2</v>
      </c>
      <c r="O1973" s="15" t="str">
        <f>VLOOKUP(A1973,'Hospitalisation Details'!A$1:H4316,8,0)</f>
        <v>tier - 1</v>
      </c>
      <c r="P1973" t="str">
        <f>VLOOKUP(A1973,'Hospitalisation Details'!A$1:I4316,9,0)</f>
        <v>R1011</v>
      </c>
      <c r="Q1973" s="15">
        <f>VLOOKUP(A1973,'Hospitalisation Details'!A$1:M4316,13,0)</f>
        <v>22</v>
      </c>
    </row>
    <row r="1974" spans="1:17" ht="15" x14ac:dyDescent="0.25">
      <c r="A1974" s="1" t="s">
        <v>395</v>
      </c>
      <c r="B1974" t="str">
        <f>VLOOKUP(A1974,'Customer Names'!A$1:D4309,4,0)</f>
        <v>Lira</v>
      </c>
      <c r="C1974">
        <f>VLOOKUP(A1974,'Medical Examinations'!A$1:B4309,2,0)</f>
        <v>17.3</v>
      </c>
      <c r="D1974">
        <f>VLOOKUP(A1974,'Medical Examinations'!A$1:C4310,3,0)</f>
        <v>7.66</v>
      </c>
      <c r="E1974" s="15" t="str">
        <f>VLOOKUP(A1974,'Medical Examinations'!A$1:D4309,4,0)</f>
        <v>Yes</v>
      </c>
      <c r="F1974" s="15" t="str">
        <f>VLOOKUP(A1974,'Medical Examinations'!A$1:E4309,5,0)</f>
        <v>NO</v>
      </c>
      <c r="G1974" s="15" t="str">
        <f>VLOOKUP(A1974,'Medical Examinations'!A$1:F4309,6,0)</f>
        <v>NO</v>
      </c>
      <c r="H1974" s="15">
        <f>VLOOKUP(A1974,'Medical Examinations'!A$1:G4309,7,0)</f>
        <v>1</v>
      </c>
      <c r="I1974" t="str">
        <f>VLOOKUP(A1974,'Medical Examinations'!A$1:H4308,8,0)</f>
        <v>NO</v>
      </c>
      <c r="J1974" t="str">
        <f>VLOOKUP(A1974,'Medical Examinations'!A$1:J4309,10,0)</f>
        <v>Obesity</v>
      </c>
      <c r="K1974" t="str">
        <f>VLOOKUP(A1974,'Medical Examinations'!A$1:K4308,11,0)</f>
        <v>Diabetes</v>
      </c>
      <c r="L1974" t="str">
        <f>VLOOKUP(A1974,'Hospitalisation Details'!A$1:L4316,12,0)</f>
        <v>27-Aug-1986</v>
      </c>
      <c r="M1974">
        <f>VLOOKUP(A1974,'Hospitalisation Details'!A$1:F4317,6,0)</f>
        <v>3436.5</v>
      </c>
      <c r="N1974" s="15" t="str">
        <f>VLOOKUP(A1974,'Hospitalisation Details'!A$1:G4316,7,0)</f>
        <v>tier - 2</v>
      </c>
      <c r="O1974" s="15" t="str">
        <f>VLOOKUP(A1974,'Hospitalisation Details'!A$1:H4317,8,0)</f>
        <v>tier - 1</v>
      </c>
      <c r="P1974" t="str">
        <f>VLOOKUP(A1974,'Hospitalisation Details'!A$1:I4317,9,0)</f>
        <v>R1013</v>
      </c>
      <c r="Q1974" s="15">
        <f>VLOOKUP(A1974,'Hospitalisation Details'!A$1:M4317,13,0)</f>
        <v>36</v>
      </c>
    </row>
    <row r="1975" spans="1:17" ht="15" x14ac:dyDescent="0.25">
      <c r="A1975" s="1" t="s">
        <v>394</v>
      </c>
      <c r="B1975" t="str">
        <f>VLOOKUP(A1975,'Customer Names'!A$1:D4310,4,0)</f>
        <v>Nahigian</v>
      </c>
      <c r="C1975">
        <f>VLOOKUP(A1975,'Medical Examinations'!A$1:B4310,2,0)</f>
        <v>32.25</v>
      </c>
      <c r="D1975">
        <f>VLOOKUP(A1975,'Medical Examinations'!A$1:C4311,3,0)</f>
        <v>5.2</v>
      </c>
      <c r="E1975" s="15" t="str">
        <f>VLOOKUP(A1975,'Medical Examinations'!A$1:D4310,4,0)</f>
        <v>Yes</v>
      </c>
      <c r="F1975" s="15" t="str">
        <f>VLOOKUP(A1975,'Medical Examinations'!A$1:E4310,5,0)</f>
        <v>NO</v>
      </c>
      <c r="G1975" s="15" t="str">
        <f>VLOOKUP(A1975,'Medical Examinations'!A$1:F4310,6,0)</f>
        <v>NO</v>
      </c>
      <c r="H1975" s="15">
        <f>VLOOKUP(A1975,'Medical Examinations'!A$1:G4310,7,0)</f>
        <v>0</v>
      </c>
      <c r="I1975" t="str">
        <f>VLOOKUP(A1975,'Medical Examinations'!A$1:H4309,8,0)</f>
        <v>NO</v>
      </c>
      <c r="J1975" t="str">
        <f>VLOOKUP(A1975,'Medical Examinations'!A$1:J4310,10,0)</f>
        <v>Obesity</v>
      </c>
      <c r="K1975" t="str">
        <f>VLOOKUP(A1975,'Medical Examinations'!A$1:K4309,11,0)</f>
        <v>Normal</v>
      </c>
      <c r="L1975" t="str">
        <f>VLOOKUP(A1975,'Hospitalisation Details'!A$1:L4317,12,0)</f>
        <v>26-Dec-2001</v>
      </c>
      <c r="M1975">
        <f>VLOOKUP(A1975,'Hospitalisation Details'!A$1:F4318,6,0)</f>
        <v>3434.38</v>
      </c>
      <c r="N1975" s="15" t="str">
        <f>VLOOKUP(A1975,'Hospitalisation Details'!A$1:G4317,7,0)</f>
        <v>tier - 2</v>
      </c>
      <c r="O1975" s="15" t="str">
        <f>VLOOKUP(A1975,'Hospitalisation Details'!A$1:H4318,8,0)</f>
        <v>tier - 2</v>
      </c>
      <c r="P1975" t="str">
        <f>VLOOKUP(A1975,'Hospitalisation Details'!A$1:I4318,9,0)</f>
        <v>R1011</v>
      </c>
      <c r="Q1975" s="15">
        <f>VLOOKUP(A1975,'Hospitalisation Details'!A$1:M4318,13,0)</f>
        <v>21</v>
      </c>
    </row>
    <row r="1976" spans="1:17" ht="15" x14ac:dyDescent="0.25">
      <c r="A1976" s="1" t="s">
        <v>393</v>
      </c>
      <c r="B1976" t="str">
        <f>VLOOKUP(A1976,'Customer Names'!A$1:D4311,4,0)</f>
        <v>Cackett</v>
      </c>
      <c r="C1976">
        <f>VLOOKUP(A1976,'Medical Examinations'!A$1:B4311,2,0)</f>
        <v>42.4</v>
      </c>
      <c r="D1976">
        <f>VLOOKUP(A1976,'Medical Examinations'!A$1:C4312,3,0)</f>
        <v>5.53</v>
      </c>
      <c r="E1976" s="15" t="str">
        <f>VLOOKUP(A1976,'Medical Examinations'!A$1:D4311,4,0)</f>
        <v>Yes</v>
      </c>
      <c r="F1976" s="15" t="str">
        <f>VLOOKUP(A1976,'Medical Examinations'!A$1:E4311,5,0)</f>
        <v>NO</v>
      </c>
      <c r="G1976" s="15" t="str">
        <f>VLOOKUP(A1976,'Medical Examinations'!A$1:F4311,6,0)</f>
        <v>NO</v>
      </c>
      <c r="H1976" s="15">
        <f>VLOOKUP(A1976,'Medical Examinations'!A$1:G4311,7,0)</f>
        <v>0</v>
      </c>
      <c r="I1976" t="str">
        <f>VLOOKUP(A1976,'Medical Examinations'!A$1:H4310,8,0)</f>
        <v>NO</v>
      </c>
      <c r="J1976" t="str">
        <f>VLOOKUP(A1976,'Medical Examinations'!A$1:J4311,10,0)</f>
        <v>Obesity</v>
      </c>
      <c r="K1976" t="str">
        <f>VLOOKUP(A1976,'Medical Examinations'!A$1:K4310,11,0)</f>
        <v>Normal</v>
      </c>
      <c r="L1976" t="str">
        <f>VLOOKUP(A1976,'Hospitalisation Details'!A$1:L4318,12,0)</f>
        <v>19-Dec-1996</v>
      </c>
      <c r="M1976">
        <f>VLOOKUP(A1976,'Hospitalisation Details'!A$1:F4319,6,0)</f>
        <v>3410.32</v>
      </c>
      <c r="N1976" s="15" t="str">
        <f>VLOOKUP(A1976,'Hospitalisation Details'!A$1:G4318,7,0)</f>
        <v>tier - 2</v>
      </c>
      <c r="O1976" s="15" t="str">
        <f>VLOOKUP(A1976,'Hospitalisation Details'!A$1:H4319,8,0)</f>
        <v>tier - 2</v>
      </c>
      <c r="P1976" t="str">
        <f>VLOOKUP(A1976,'Hospitalisation Details'!A$1:I4319,9,0)</f>
        <v>R1011</v>
      </c>
      <c r="Q1976" s="15">
        <f>VLOOKUP(A1976,'Hospitalisation Details'!A$1:M4319,13,0)</f>
        <v>26</v>
      </c>
    </row>
    <row r="1977" spans="1:17" ht="15" x14ac:dyDescent="0.25">
      <c r="A1977" s="1" t="s">
        <v>392</v>
      </c>
      <c r="B1977" t="str">
        <f>VLOOKUP(A1977,'Customer Names'!A$1:D4312,4,0)</f>
        <v>Hunter-Galvan</v>
      </c>
      <c r="C1977">
        <f>VLOOKUP(A1977,'Medical Examinations'!A$1:B4312,2,0)</f>
        <v>38.664999999999999</v>
      </c>
      <c r="D1977">
        <f>VLOOKUP(A1977,'Medical Examinations'!A$1:C4313,3,0)</f>
        <v>4.8600000000000003</v>
      </c>
      <c r="E1977" s="15" t="str">
        <f>VLOOKUP(A1977,'Medical Examinations'!A$1:D4312,4,0)</f>
        <v>NO</v>
      </c>
      <c r="F1977" s="15" t="str">
        <f>VLOOKUP(A1977,'Medical Examinations'!A$1:E4312,5,0)</f>
        <v>Yes</v>
      </c>
      <c r="G1977" s="15" t="str">
        <f>VLOOKUP(A1977,'Medical Examinations'!A$1:F4312,6,0)</f>
        <v>NO</v>
      </c>
      <c r="H1977" s="15">
        <f>VLOOKUP(A1977,'Medical Examinations'!A$1:G4312,7,0)</f>
        <v>1</v>
      </c>
      <c r="I1977" t="str">
        <f>VLOOKUP(A1977,'Medical Examinations'!A$1:H4311,8,0)</f>
        <v>NO</v>
      </c>
      <c r="J1977" t="str">
        <f>VLOOKUP(A1977,'Medical Examinations'!A$1:J4312,10,0)</f>
        <v>Over Weight</v>
      </c>
      <c r="K1977" t="str">
        <f>VLOOKUP(A1977,'Medical Examinations'!A$1:K4311,11,0)</f>
        <v>Normal</v>
      </c>
      <c r="L1977" t="str">
        <f>VLOOKUP(A1977,'Hospitalisation Details'!A$1:L4319,12,0)</f>
        <v>16-Jul-2004</v>
      </c>
      <c r="M1977">
        <f>VLOOKUP(A1977,'Hospitalisation Details'!A$1:F4320,6,0)</f>
        <v>3393.36</v>
      </c>
      <c r="N1977" s="15" t="str">
        <f>VLOOKUP(A1977,'Hospitalisation Details'!A$1:G4319,7,0)</f>
        <v>tier - 2</v>
      </c>
      <c r="O1977" s="15" t="str">
        <f>VLOOKUP(A1977,'Hospitalisation Details'!A$1:H4320,8,0)</f>
        <v>tier - 2</v>
      </c>
      <c r="P1977" t="str">
        <f>VLOOKUP(A1977,'Hospitalisation Details'!A$1:I4320,9,0)</f>
        <v>R1023</v>
      </c>
      <c r="Q1977" s="15">
        <f>VLOOKUP(A1977,'Hospitalisation Details'!A$1:M4320,13,0)</f>
        <v>18</v>
      </c>
    </row>
    <row r="1978" spans="1:17" ht="15" x14ac:dyDescent="0.25">
      <c r="A1978" s="1" t="s">
        <v>391</v>
      </c>
      <c r="B1978" t="str">
        <f>VLOOKUP(A1978,'Customer Names'!A$1:D4313,4,0)</f>
        <v>Pierret</v>
      </c>
      <c r="C1978">
        <f>VLOOKUP(A1978,'Medical Examinations'!A$1:B4313,2,0)</f>
        <v>29.92</v>
      </c>
      <c r="D1978">
        <f>VLOOKUP(A1978,'Medical Examinations'!A$1:C4314,3,0)</f>
        <v>5.49</v>
      </c>
      <c r="E1978" s="15" t="str">
        <f>VLOOKUP(A1978,'Medical Examinations'!A$1:D4313,4,0)</f>
        <v>Yes</v>
      </c>
      <c r="F1978" s="15" t="str">
        <f>VLOOKUP(A1978,'Medical Examinations'!A$1:E4313,5,0)</f>
        <v>NO</v>
      </c>
      <c r="G1978" s="15" t="str">
        <f>VLOOKUP(A1978,'Medical Examinations'!A$1:F4313,6,0)</f>
        <v>NO</v>
      </c>
      <c r="H1978" s="15">
        <f>VLOOKUP(A1978,'Medical Examinations'!A$1:G4313,7,0)</f>
        <v>0</v>
      </c>
      <c r="I1978" t="str">
        <f>VLOOKUP(A1978,'Medical Examinations'!A$1:H4312,8,0)</f>
        <v>NO</v>
      </c>
      <c r="J1978" t="str">
        <f>VLOOKUP(A1978,'Medical Examinations'!A$1:J4313,10,0)</f>
        <v>Over Weight</v>
      </c>
      <c r="K1978" t="str">
        <f>VLOOKUP(A1978,'Medical Examinations'!A$1:K4312,11,0)</f>
        <v>Normal</v>
      </c>
      <c r="L1978" t="str">
        <f>VLOOKUP(A1978,'Hospitalisation Details'!A$1:L4320,12,0)</f>
        <v>27-Oct-1996</v>
      </c>
      <c r="M1978">
        <f>VLOOKUP(A1978,'Hospitalisation Details'!A$1:F4321,6,0)</f>
        <v>3392.98</v>
      </c>
      <c r="N1978" s="15" t="str">
        <f>VLOOKUP(A1978,'Hospitalisation Details'!A$1:G4320,7,0)</f>
        <v>tier - 2</v>
      </c>
      <c r="O1978" s="15" t="str">
        <f>VLOOKUP(A1978,'Hospitalisation Details'!A$1:H4321,8,0)</f>
        <v>tier - 3</v>
      </c>
      <c r="P1978" t="str">
        <f>VLOOKUP(A1978,'Hospitalisation Details'!A$1:I4321,9,0)</f>
        <v>R1013</v>
      </c>
      <c r="Q1978" s="15">
        <f>VLOOKUP(A1978,'Hospitalisation Details'!A$1:M4321,13,0)</f>
        <v>26</v>
      </c>
    </row>
    <row r="1979" spans="1:17" ht="15" x14ac:dyDescent="0.25">
      <c r="A1979" s="1" t="s">
        <v>390</v>
      </c>
      <c r="B1979" t="str">
        <f>VLOOKUP(A1979,'Customer Names'!A$1:D4314,4,0)</f>
        <v>White</v>
      </c>
      <c r="C1979">
        <f>VLOOKUP(A1979,'Medical Examinations'!A$1:B4314,2,0)</f>
        <v>29.48</v>
      </c>
      <c r="D1979">
        <f>VLOOKUP(A1979,'Medical Examinations'!A$1:C4315,3,0)</f>
        <v>4.09</v>
      </c>
      <c r="E1979" s="15" t="str">
        <f>VLOOKUP(A1979,'Medical Examinations'!A$1:D4314,4,0)</f>
        <v>Yes</v>
      </c>
      <c r="F1979" s="15" t="str">
        <f>VLOOKUP(A1979,'Medical Examinations'!A$1:E4314,5,0)</f>
        <v>NO</v>
      </c>
      <c r="G1979" s="15" t="str">
        <f>VLOOKUP(A1979,'Medical Examinations'!A$1:F4314,6,0)</f>
        <v>NO</v>
      </c>
      <c r="H1979" s="15">
        <f>VLOOKUP(A1979,'Medical Examinations'!A$1:G4314,7,0)</f>
        <v>0</v>
      </c>
      <c r="I1979" t="str">
        <f>VLOOKUP(A1979,'Medical Examinations'!A$1:H4313,8,0)</f>
        <v>NO</v>
      </c>
      <c r="J1979" t="str">
        <f>VLOOKUP(A1979,'Medical Examinations'!A$1:J4314,10,0)</f>
        <v>Over Weight</v>
      </c>
      <c r="K1979" t="str">
        <f>VLOOKUP(A1979,'Medical Examinations'!A$1:K4313,11,0)</f>
        <v>Normal</v>
      </c>
      <c r="L1979" t="str">
        <f>VLOOKUP(A1979,'Hospitalisation Details'!A$1:L4321,12,0)</f>
        <v>10-Aug-1996</v>
      </c>
      <c r="M1979">
        <f>VLOOKUP(A1979,'Hospitalisation Details'!A$1:F4322,6,0)</f>
        <v>3392.37</v>
      </c>
      <c r="N1979" s="15" t="str">
        <f>VLOOKUP(A1979,'Hospitalisation Details'!A$1:G4321,7,0)</f>
        <v>tier - 2</v>
      </c>
      <c r="O1979" s="15" t="str">
        <f>VLOOKUP(A1979,'Hospitalisation Details'!A$1:H4322,8,0)</f>
        <v>tier - 3</v>
      </c>
      <c r="P1979" t="str">
        <f>VLOOKUP(A1979,'Hospitalisation Details'!A$1:I4322,9,0)</f>
        <v>R1013</v>
      </c>
      <c r="Q1979" s="15">
        <f>VLOOKUP(A1979,'Hospitalisation Details'!A$1:M4322,13,0)</f>
        <v>26</v>
      </c>
    </row>
    <row r="1980" spans="1:17" ht="15" x14ac:dyDescent="0.25">
      <c r="A1980" s="1" t="s">
        <v>389</v>
      </c>
      <c r="B1980" t="str">
        <f>VLOOKUP(A1980,'Customer Names'!A$1:D4315,4,0)</f>
        <v>O'Neil</v>
      </c>
      <c r="C1980">
        <f>VLOOKUP(A1980,'Medical Examinations'!A$1:B4315,2,0)</f>
        <v>28.785</v>
      </c>
      <c r="D1980">
        <f>VLOOKUP(A1980,'Medical Examinations'!A$1:C4316,3,0)</f>
        <v>4.3099999999999996</v>
      </c>
      <c r="E1980" s="15" t="str">
        <f>VLOOKUP(A1980,'Medical Examinations'!A$1:D4315,4,0)</f>
        <v>Yes</v>
      </c>
      <c r="F1980" s="15" t="str">
        <f>VLOOKUP(A1980,'Medical Examinations'!A$1:E4315,5,0)</f>
        <v>NO</v>
      </c>
      <c r="G1980" s="15" t="str">
        <f>VLOOKUP(A1980,'Medical Examinations'!A$1:F4315,6,0)</f>
        <v>NO</v>
      </c>
      <c r="H1980" s="15">
        <f>VLOOKUP(A1980,'Medical Examinations'!A$1:G4315,7,0)</f>
        <v>0</v>
      </c>
      <c r="I1980" t="str">
        <f>VLOOKUP(A1980,'Medical Examinations'!A$1:H4314,8,0)</f>
        <v>NO</v>
      </c>
      <c r="J1980" t="str">
        <f>VLOOKUP(A1980,'Medical Examinations'!A$1:J4315,10,0)</f>
        <v>NormalWeight</v>
      </c>
      <c r="K1980" t="str">
        <f>VLOOKUP(A1980,'Medical Examinations'!A$1:K4314,11,0)</f>
        <v>Normal</v>
      </c>
      <c r="L1980" t="str">
        <f>VLOOKUP(A1980,'Hospitalisation Details'!A$1:L4322,12,0)</f>
        <v>13-Nov-1996</v>
      </c>
      <c r="M1980">
        <f>VLOOKUP(A1980,'Hospitalisation Details'!A$1:F4323,6,0)</f>
        <v>3385.4</v>
      </c>
      <c r="N1980" s="15" t="str">
        <f>VLOOKUP(A1980,'Hospitalisation Details'!A$1:G4322,7,0)</f>
        <v>tier - 2</v>
      </c>
      <c r="O1980" s="15" t="str">
        <f>VLOOKUP(A1980,'Hospitalisation Details'!A$1:H4323,8,0)</f>
        <v>tier - 2</v>
      </c>
      <c r="P1980" t="str">
        <f>VLOOKUP(A1980,'Hospitalisation Details'!A$1:I4323,9,0)</f>
        <v>R1024</v>
      </c>
      <c r="Q1980" s="15">
        <f>VLOOKUP(A1980,'Hospitalisation Details'!A$1:M4323,13,0)</f>
        <v>26</v>
      </c>
    </row>
    <row r="1981" spans="1:17" ht="15" x14ac:dyDescent="0.25">
      <c r="A1981" s="1" t="s">
        <v>388</v>
      </c>
      <c r="B1981" t="str">
        <f>VLOOKUP(A1981,'Customer Names'!A$1:D4316,4,0)</f>
        <v>Leitz</v>
      </c>
      <c r="C1981">
        <f>VLOOKUP(A1981,'Medical Examinations'!A$1:B4316,2,0)</f>
        <v>19.8</v>
      </c>
      <c r="D1981">
        <f>VLOOKUP(A1981,'Medical Examinations'!A$1:C4317,3,0)</f>
        <v>4</v>
      </c>
      <c r="E1981" s="15" t="str">
        <f>VLOOKUP(A1981,'Medical Examinations'!A$1:D4316,4,0)</f>
        <v>Yes</v>
      </c>
      <c r="F1981" s="15" t="str">
        <f>VLOOKUP(A1981,'Medical Examinations'!A$1:E4316,5,0)</f>
        <v>NO</v>
      </c>
      <c r="G1981" s="15" t="str">
        <f>VLOOKUP(A1981,'Medical Examinations'!A$1:F4316,6,0)</f>
        <v>NO</v>
      </c>
      <c r="H1981" s="15">
        <f>VLOOKUP(A1981,'Medical Examinations'!A$1:G4316,7,0)</f>
        <v>0</v>
      </c>
      <c r="I1981" t="str">
        <f>VLOOKUP(A1981,'Medical Examinations'!A$1:H4315,8,0)</f>
        <v>NO</v>
      </c>
      <c r="J1981" t="str">
        <f>VLOOKUP(A1981,'Medical Examinations'!A$1:J4316,10,0)</f>
        <v>Obesity</v>
      </c>
      <c r="K1981" t="str">
        <f>VLOOKUP(A1981,'Medical Examinations'!A$1:K4315,11,0)</f>
        <v>Normal</v>
      </c>
      <c r="L1981" t="str">
        <f>VLOOKUP(A1981,'Hospitalisation Details'!A$1:L4323,12,0)</f>
        <v>14-Dec-1996</v>
      </c>
      <c r="M1981">
        <f>VLOOKUP(A1981,'Hospitalisation Details'!A$1:F4324,6,0)</f>
        <v>3378.91</v>
      </c>
      <c r="N1981" s="15" t="str">
        <f>VLOOKUP(A1981,'Hospitalisation Details'!A$1:G4323,7,0)</f>
        <v>tier - 2</v>
      </c>
      <c r="O1981" s="15" t="str">
        <f>VLOOKUP(A1981,'Hospitalisation Details'!A$1:H4324,8,0)</f>
        <v>tier - 1</v>
      </c>
      <c r="P1981" t="str">
        <f>VLOOKUP(A1981,'Hospitalisation Details'!A$1:I4324,9,0)</f>
        <v>R1011</v>
      </c>
      <c r="Q1981" s="15">
        <f>VLOOKUP(A1981,'Hospitalisation Details'!A$1:M4324,13,0)</f>
        <v>26</v>
      </c>
    </row>
    <row r="1982" spans="1:17" ht="15" x14ac:dyDescent="0.25">
      <c r="A1982" s="1" t="s">
        <v>387</v>
      </c>
      <c r="B1982" t="str">
        <f>VLOOKUP(A1982,'Customer Names'!A$1:D4317,4,0)</f>
        <v>Durfee</v>
      </c>
      <c r="C1982">
        <f>VLOOKUP(A1982,'Medical Examinations'!A$1:B4317,2,0)</f>
        <v>35.53</v>
      </c>
      <c r="D1982">
        <f>VLOOKUP(A1982,'Medical Examinations'!A$1:C4318,3,0)</f>
        <v>4.68</v>
      </c>
      <c r="E1982" s="15" t="str">
        <f>VLOOKUP(A1982,'Medical Examinations'!A$1:D4317,4,0)</f>
        <v>NO</v>
      </c>
      <c r="F1982" s="15" t="str">
        <f>VLOOKUP(A1982,'Medical Examinations'!A$1:E4317,5,0)</f>
        <v>NO</v>
      </c>
      <c r="G1982" s="15" t="str">
        <f>VLOOKUP(A1982,'Medical Examinations'!A$1:F4317,6,0)</f>
        <v>Yes</v>
      </c>
      <c r="H1982" s="15">
        <f>VLOOKUP(A1982,'Medical Examinations'!A$1:G4317,7,0)</f>
        <v>1</v>
      </c>
      <c r="I1982" t="str">
        <f>VLOOKUP(A1982,'Medical Examinations'!A$1:H4316,8,0)</f>
        <v>NO</v>
      </c>
      <c r="J1982" t="str">
        <f>VLOOKUP(A1982,'Medical Examinations'!A$1:J4317,10,0)</f>
        <v>NormalWeight</v>
      </c>
      <c r="K1982" t="str">
        <f>VLOOKUP(A1982,'Medical Examinations'!A$1:K4316,11,0)</f>
        <v>Normal</v>
      </c>
      <c r="L1982" t="str">
        <f>VLOOKUP(A1982,'Hospitalisation Details'!A$1:L4324,12,0)</f>
        <v>7-Oct-1993</v>
      </c>
      <c r="M1982">
        <f>VLOOKUP(A1982,'Hospitalisation Details'!A$1:F4325,6,0)</f>
        <v>3366.67</v>
      </c>
      <c r="N1982" s="15" t="str">
        <f>VLOOKUP(A1982,'Hospitalisation Details'!A$1:G4324,7,0)</f>
        <v>tier - 2</v>
      </c>
      <c r="O1982" s="15" t="str">
        <f>VLOOKUP(A1982,'Hospitalisation Details'!A$1:H4325,8,0)</f>
        <v>tier - 2</v>
      </c>
      <c r="P1982" t="str">
        <f>VLOOKUP(A1982,'Hospitalisation Details'!A$1:I4325,9,0)</f>
        <v>R1013</v>
      </c>
      <c r="Q1982" s="15">
        <f>VLOOKUP(A1982,'Hospitalisation Details'!A$1:M4325,13,0)</f>
        <v>29</v>
      </c>
    </row>
    <row r="1983" spans="1:17" ht="15" x14ac:dyDescent="0.25">
      <c r="A1983" s="1" t="s">
        <v>386</v>
      </c>
      <c r="B1983" t="str">
        <f>VLOOKUP(A1983,'Customer Names'!A$1:D4318,4,0)</f>
        <v>Maylone</v>
      </c>
      <c r="C1983">
        <f>VLOOKUP(A1983,'Medical Examinations'!A$1:B4318,2,0)</f>
        <v>21.47</v>
      </c>
      <c r="D1983">
        <f>VLOOKUP(A1983,'Medical Examinations'!A$1:C4319,3,0)</f>
        <v>4.0199999999999996</v>
      </c>
      <c r="E1983" s="15" t="str">
        <f>VLOOKUP(A1983,'Medical Examinations'!A$1:D4318,4,0)</f>
        <v>Yes</v>
      </c>
      <c r="F1983" s="15" t="str">
        <f>VLOOKUP(A1983,'Medical Examinations'!A$1:E4318,5,0)</f>
        <v>NO</v>
      </c>
      <c r="G1983" s="15" t="str">
        <f>VLOOKUP(A1983,'Medical Examinations'!A$1:F4318,6,0)</f>
        <v>NO</v>
      </c>
      <c r="H1983" s="15">
        <f>VLOOKUP(A1983,'Medical Examinations'!A$1:G4318,7,0)</f>
        <v>1</v>
      </c>
      <c r="I1983" t="str">
        <f>VLOOKUP(A1983,'Medical Examinations'!A$1:H4317,8,0)</f>
        <v>NO</v>
      </c>
      <c r="J1983" t="str">
        <f>VLOOKUP(A1983,'Medical Examinations'!A$1:J4318,10,0)</f>
        <v>Over Weight</v>
      </c>
      <c r="K1983" t="str">
        <f>VLOOKUP(A1983,'Medical Examinations'!A$1:K4317,11,0)</f>
        <v>Normal</v>
      </c>
      <c r="L1983" t="str">
        <f>VLOOKUP(A1983,'Hospitalisation Details'!A$1:L4325,12,0)</f>
        <v>23-Jun-1995</v>
      </c>
      <c r="M1983">
        <f>VLOOKUP(A1983,'Hospitalisation Details'!A$1:F4326,6,0)</f>
        <v>3353.47</v>
      </c>
      <c r="N1983" s="15" t="str">
        <f>VLOOKUP(A1983,'Hospitalisation Details'!A$1:G4325,7,0)</f>
        <v>tier - 2</v>
      </c>
      <c r="O1983" s="15" t="str">
        <f>VLOOKUP(A1983,'Hospitalisation Details'!A$1:H4326,8,0)</f>
        <v>tier - 3</v>
      </c>
      <c r="P1983" t="str">
        <f>VLOOKUP(A1983,'Hospitalisation Details'!A$1:I4326,9,0)</f>
        <v>R1012</v>
      </c>
      <c r="Q1983" s="15">
        <f>VLOOKUP(A1983,'Hospitalisation Details'!A$1:M4326,13,0)</f>
        <v>27</v>
      </c>
    </row>
    <row r="1984" spans="1:17" ht="15" x14ac:dyDescent="0.25">
      <c r="A1984" s="1" t="s">
        <v>385</v>
      </c>
      <c r="B1984" t="str">
        <f>VLOOKUP(A1984,'Customer Names'!A$1:D4319,4,0)</f>
        <v>Reiland</v>
      </c>
      <c r="C1984">
        <f>VLOOKUP(A1984,'Medical Examinations'!A$1:B4319,2,0)</f>
        <v>25.9</v>
      </c>
      <c r="D1984">
        <f>VLOOKUP(A1984,'Medical Examinations'!A$1:C4320,3,0)</f>
        <v>5.12</v>
      </c>
      <c r="E1984" s="15" t="str">
        <f>VLOOKUP(A1984,'Medical Examinations'!A$1:D4319,4,0)</f>
        <v>NO</v>
      </c>
      <c r="F1984" s="15" t="str">
        <f>VLOOKUP(A1984,'Medical Examinations'!A$1:E4319,5,0)</f>
        <v>NO</v>
      </c>
      <c r="G1984" s="15" t="str">
        <f>VLOOKUP(A1984,'Medical Examinations'!A$1:F4319,6,0)</f>
        <v>Yes</v>
      </c>
      <c r="H1984" s="15">
        <f>VLOOKUP(A1984,'Medical Examinations'!A$1:G4319,7,0)</f>
        <v>1</v>
      </c>
      <c r="I1984" t="str">
        <f>VLOOKUP(A1984,'Medical Examinations'!A$1:H4318,8,0)</f>
        <v>NO</v>
      </c>
      <c r="J1984" t="str">
        <f>VLOOKUP(A1984,'Medical Examinations'!A$1:J4319,10,0)</f>
        <v>NormalWeight</v>
      </c>
      <c r="K1984" t="str">
        <f>VLOOKUP(A1984,'Medical Examinations'!A$1:K4318,11,0)</f>
        <v>Normal</v>
      </c>
      <c r="L1984" t="str">
        <f>VLOOKUP(A1984,'Hospitalisation Details'!A$1:L4326,12,0)</f>
        <v>28-Oct-1993</v>
      </c>
      <c r="M1984">
        <f>VLOOKUP(A1984,'Hospitalisation Details'!A$1:F4327,6,0)</f>
        <v>3353.28</v>
      </c>
      <c r="N1984" s="15" t="str">
        <f>VLOOKUP(A1984,'Hospitalisation Details'!A$1:G4326,7,0)</f>
        <v>tier - 2</v>
      </c>
      <c r="O1984" s="15" t="str">
        <f>VLOOKUP(A1984,'Hospitalisation Details'!A$1:H4327,8,0)</f>
        <v>tier - 1</v>
      </c>
      <c r="P1984" t="str">
        <f>VLOOKUP(A1984,'Hospitalisation Details'!A$1:I4327,9,0)</f>
        <v>R1011</v>
      </c>
      <c r="Q1984" s="15">
        <f>VLOOKUP(A1984,'Hospitalisation Details'!A$1:M4327,13,0)</f>
        <v>29</v>
      </c>
    </row>
    <row r="1985" spans="1:17" ht="15" x14ac:dyDescent="0.25">
      <c r="A1985" s="1" t="s">
        <v>384</v>
      </c>
      <c r="B1985" t="str">
        <f>VLOOKUP(A1985,'Customer Names'!A$1:D4320,4,0)</f>
        <v>Hu</v>
      </c>
      <c r="C1985">
        <f>VLOOKUP(A1985,'Medical Examinations'!A$1:B4320,2,0)</f>
        <v>20.81</v>
      </c>
      <c r="D1985">
        <f>VLOOKUP(A1985,'Medical Examinations'!A$1:C4321,3,0)</f>
        <v>5.52</v>
      </c>
      <c r="E1985" s="15" t="str">
        <f>VLOOKUP(A1985,'Medical Examinations'!A$1:D4320,4,0)</f>
        <v>NO</v>
      </c>
      <c r="F1985" s="15" t="str">
        <f>VLOOKUP(A1985,'Medical Examinations'!A$1:E4320,5,0)</f>
        <v>NO</v>
      </c>
      <c r="G1985" s="15" t="str">
        <f>VLOOKUP(A1985,'Medical Examinations'!A$1:F4320,6,0)</f>
        <v>NO</v>
      </c>
      <c r="H1985" s="15">
        <f>VLOOKUP(A1985,'Medical Examinations'!A$1:G4320,7,0)</f>
        <v>0</v>
      </c>
      <c r="I1985" t="str">
        <f>VLOOKUP(A1985,'Medical Examinations'!A$1:H4319,8,0)</f>
        <v>NO</v>
      </c>
      <c r="J1985" t="str">
        <f>VLOOKUP(A1985,'Medical Examinations'!A$1:J4320,10,0)</f>
        <v>Over Weight</v>
      </c>
      <c r="K1985" t="str">
        <f>VLOOKUP(A1985,'Medical Examinations'!A$1:K4319,11,0)</f>
        <v>Normal</v>
      </c>
      <c r="L1985" t="str">
        <f>VLOOKUP(A1985,'Hospitalisation Details'!A$1:L4327,12,0)</f>
        <v>1-Sep-1991</v>
      </c>
      <c r="M1985">
        <f>VLOOKUP(A1985,'Hospitalisation Details'!A$1:F4328,6,0)</f>
        <v>3342.79</v>
      </c>
      <c r="N1985" s="15" t="str">
        <f>VLOOKUP(A1985,'Hospitalisation Details'!A$1:G4327,7,0)</f>
        <v>tier - 2</v>
      </c>
      <c r="O1985" s="15" t="str">
        <f>VLOOKUP(A1985,'Hospitalisation Details'!A$1:H4328,8,0)</f>
        <v>tier - 1</v>
      </c>
      <c r="P1985" t="str">
        <f>VLOOKUP(A1985,'Hospitalisation Details'!A$1:I4328,9,0)</f>
        <v>R1013</v>
      </c>
      <c r="Q1985" s="15">
        <f>VLOOKUP(A1985,'Hospitalisation Details'!A$1:M4328,13,0)</f>
        <v>31</v>
      </c>
    </row>
    <row r="1986" spans="1:17" ht="15" x14ac:dyDescent="0.25">
      <c r="A1986" s="1" t="s">
        <v>383</v>
      </c>
      <c r="B1986" t="str">
        <f>VLOOKUP(A1986,'Customer Names'!A$1:D4321,4,0)</f>
        <v>Lessek</v>
      </c>
      <c r="C1986">
        <f>VLOOKUP(A1986,'Medical Examinations'!A$1:B4321,2,0)</f>
        <v>25.84</v>
      </c>
      <c r="D1986">
        <f>VLOOKUP(A1986,'Medical Examinations'!A$1:C4322,3,0)</f>
        <v>5.81</v>
      </c>
      <c r="E1986" s="15" t="str">
        <f>VLOOKUP(A1986,'Medical Examinations'!A$1:D4321,4,0)</f>
        <v>Yes</v>
      </c>
      <c r="F1986" s="15" t="str">
        <f>VLOOKUP(A1986,'Medical Examinations'!A$1:E4321,5,0)</f>
        <v>NO</v>
      </c>
      <c r="G1986" s="15" t="str">
        <f>VLOOKUP(A1986,'Medical Examinations'!A$1:F4321,6,0)</f>
        <v>Yes</v>
      </c>
      <c r="H1986" s="15">
        <f>VLOOKUP(A1986,'Medical Examinations'!A$1:G4321,7,0)</f>
        <v>1</v>
      </c>
      <c r="I1986" t="str">
        <f>VLOOKUP(A1986,'Medical Examinations'!A$1:H4320,8,0)</f>
        <v>NO</v>
      </c>
      <c r="J1986" t="str">
        <f>VLOOKUP(A1986,'Medical Examinations'!A$1:J4321,10,0)</f>
        <v>Obesity</v>
      </c>
      <c r="K1986" t="str">
        <f>VLOOKUP(A1986,'Medical Examinations'!A$1:K4320,11,0)</f>
        <v>Pre-Diabetes</v>
      </c>
      <c r="L1986" t="str">
        <f>VLOOKUP(A1986,'Hospitalisation Details'!A$1:L4328,12,0)</f>
        <v>20-Jun-1997</v>
      </c>
      <c r="M1986">
        <f>VLOOKUP(A1986,'Hospitalisation Details'!A$1:F4329,6,0)</f>
        <v>3309.79</v>
      </c>
      <c r="N1986" s="15" t="str">
        <f>VLOOKUP(A1986,'Hospitalisation Details'!A$1:G4328,7,0)</f>
        <v>tier - 3</v>
      </c>
      <c r="O1986" s="15" t="str">
        <f>VLOOKUP(A1986,'Hospitalisation Details'!A$1:H4329,8,0)</f>
        <v>tier - 3</v>
      </c>
      <c r="P1986" t="str">
        <f>VLOOKUP(A1986,'Hospitalisation Details'!A$1:I4329,9,0)</f>
        <v>R1017</v>
      </c>
      <c r="Q1986" s="15">
        <f>VLOOKUP(A1986,'Hospitalisation Details'!A$1:M4329,13,0)</f>
        <v>25</v>
      </c>
    </row>
    <row r="1987" spans="1:17" ht="15" x14ac:dyDescent="0.25">
      <c r="A1987" s="1" t="s">
        <v>382</v>
      </c>
      <c r="B1987" t="str">
        <f>VLOOKUP(A1987,'Customer Names'!A$1:D4322,4,0)</f>
        <v>Colavincenzo</v>
      </c>
      <c r="C1987">
        <f>VLOOKUP(A1987,'Medical Examinations'!A$1:B4322,2,0)</f>
        <v>30.95</v>
      </c>
      <c r="D1987">
        <f>VLOOKUP(A1987,'Medical Examinations'!A$1:C4323,3,0)</f>
        <v>5.16</v>
      </c>
      <c r="E1987" s="15" t="str">
        <f>VLOOKUP(A1987,'Medical Examinations'!A$1:D4322,4,0)</f>
        <v>NO</v>
      </c>
      <c r="F1987" s="15" t="str">
        <f>VLOOKUP(A1987,'Medical Examinations'!A$1:E4322,5,0)</f>
        <v>NO</v>
      </c>
      <c r="G1987" s="15" t="str">
        <f>VLOOKUP(A1987,'Medical Examinations'!A$1:F4322,6,0)</f>
        <v>Yes</v>
      </c>
      <c r="H1987" s="15">
        <f>VLOOKUP(A1987,'Medical Examinations'!A$1:G4322,7,0)</f>
        <v>1</v>
      </c>
      <c r="I1987" t="str">
        <f>VLOOKUP(A1987,'Medical Examinations'!A$1:H4321,8,0)</f>
        <v>NO</v>
      </c>
      <c r="J1987" t="str">
        <f>VLOOKUP(A1987,'Medical Examinations'!A$1:J4322,10,0)</f>
        <v>Obesity</v>
      </c>
      <c r="K1987" t="str">
        <f>VLOOKUP(A1987,'Medical Examinations'!A$1:K4321,11,0)</f>
        <v>Normal</v>
      </c>
      <c r="L1987" t="str">
        <f>VLOOKUP(A1987,'Hospitalisation Details'!A$1:L4329,12,0)</f>
        <v>18-Nov-2003</v>
      </c>
      <c r="M1987">
        <f>VLOOKUP(A1987,'Hospitalisation Details'!A$1:F4330,6,0)</f>
        <v>3308.46</v>
      </c>
      <c r="N1987" s="15" t="str">
        <f>VLOOKUP(A1987,'Hospitalisation Details'!A$1:G4329,7,0)</f>
        <v>tier - 2</v>
      </c>
      <c r="O1987" s="15" t="str">
        <f>VLOOKUP(A1987,'Hospitalisation Details'!A$1:H4330,8,0)</f>
        <v>tier - 1</v>
      </c>
      <c r="P1987" t="str">
        <f>VLOOKUP(A1987,'Hospitalisation Details'!A$1:I4330,9,0)</f>
        <v>R1021</v>
      </c>
      <c r="Q1987" s="15">
        <f>VLOOKUP(A1987,'Hospitalisation Details'!A$1:M4330,13,0)</f>
        <v>19</v>
      </c>
    </row>
    <row r="1988" spans="1:17" ht="15" x14ac:dyDescent="0.25">
      <c r="A1988" s="1" t="s">
        <v>381</v>
      </c>
      <c r="B1988" t="str">
        <f>VLOOKUP(A1988,'Customer Names'!A$1:D4323,4,0)</f>
        <v>Mendez-Karr</v>
      </c>
      <c r="C1988">
        <f>VLOOKUP(A1988,'Medical Examinations'!A$1:B4323,2,0)</f>
        <v>30.54</v>
      </c>
      <c r="D1988">
        <f>VLOOKUP(A1988,'Medical Examinations'!A$1:C4324,3,0)</f>
        <v>5</v>
      </c>
      <c r="E1988" s="15" t="str">
        <f>VLOOKUP(A1988,'Medical Examinations'!A$1:D4323,4,0)</f>
        <v>NO</v>
      </c>
      <c r="F1988" s="15" t="str">
        <f>VLOOKUP(A1988,'Medical Examinations'!A$1:E4323,5,0)</f>
        <v>NO</v>
      </c>
      <c r="G1988" s="15" t="str">
        <f>VLOOKUP(A1988,'Medical Examinations'!A$1:F4323,6,0)</f>
        <v>Yes</v>
      </c>
      <c r="H1988" s="15">
        <f>VLOOKUP(A1988,'Medical Examinations'!A$1:G4323,7,0)</f>
        <v>1</v>
      </c>
      <c r="I1988" t="str">
        <f>VLOOKUP(A1988,'Medical Examinations'!A$1:H4322,8,0)</f>
        <v>NO</v>
      </c>
      <c r="J1988" t="str">
        <f>VLOOKUP(A1988,'Medical Examinations'!A$1:J4323,10,0)</f>
        <v>Obesity</v>
      </c>
      <c r="K1988" t="str">
        <f>VLOOKUP(A1988,'Medical Examinations'!A$1:K4322,11,0)</f>
        <v>Normal</v>
      </c>
      <c r="L1988" t="str">
        <f>VLOOKUP(A1988,'Hospitalisation Details'!A$1:L4330,12,0)</f>
        <v>5-Dec-2003</v>
      </c>
      <c r="M1988">
        <f>VLOOKUP(A1988,'Hospitalisation Details'!A$1:F4331,6,0)</f>
        <v>3300.7</v>
      </c>
      <c r="N1988" s="15" t="str">
        <f>VLOOKUP(A1988,'Hospitalisation Details'!A$1:G4330,7,0)</f>
        <v>tier - 2</v>
      </c>
      <c r="O1988" s="15" t="str">
        <f>VLOOKUP(A1988,'Hospitalisation Details'!A$1:H4331,8,0)</f>
        <v>tier - 2</v>
      </c>
      <c r="P1988" t="str">
        <f>VLOOKUP(A1988,'Hospitalisation Details'!A$1:I4331,9,0)</f>
        <v>R1025</v>
      </c>
      <c r="Q1988" s="15">
        <f>VLOOKUP(A1988,'Hospitalisation Details'!A$1:M4331,13,0)</f>
        <v>19</v>
      </c>
    </row>
    <row r="1989" spans="1:17" ht="15" x14ac:dyDescent="0.25">
      <c r="A1989" s="1" t="s">
        <v>380</v>
      </c>
      <c r="B1989" t="str">
        <f>VLOOKUP(A1989,'Customer Names'!A$1:D4324,4,0)</f>
        <v>Saulnier</v>
      </c>
      <c r="C1989">
        <f>VLOOKUP(A1989,'Medical Examinations'!A$1:B4324,2,0)</f>
        <v>33.914999999999999</v>
      </c>
      <c r="D1989">
        <f>VLOOKUP(A1989,'Medical Examinations'!A$1:C4325,3,0)</f>
        <v>5.84</v>
      </c>
      <c r="E1989" s="15" t="str">
        <f>VLOOKUP(A1989,'Medical Examinations'!A$1:D4324,4,0)</f>
        <v>Yes</v>
      </c>
      <c r="F1989" s="15" t="str">
        <f>VLOOKUP(A1989,'Medical Examinations'!A$1:E4324,5,0)</f>
        <v>NO</v>
      </c>
      <c r="G1989" s="15" t="str">
        <f>VLOOKUP(A1989,'Medical Examinations'!A$1:F4324,6,0)</f>
        <v>NO</v>
      </c>
      <c r="H1989" s="15">
        <f>VLOOKUP(A1989,'Medical Examinations'!A$1:G4324,7,0)</f>
        <v>0</v>
      </c>
      <c r="I1989" t="str">
        <f>VLOOKUP(A1989,'Medical Examinations'!A$1:H4323,8,0)</f>
        <v>NO</v>
      </c>
      <c r="J1989" t="str">
        <f>VLOOKUP(A1989,'Medical Examinations'!A$1:J4324,10,0)</f>
        <v>Obesity</v>
      </c>
      <c r="K1989" t="str">
        <f>VLOOKUP(A1989,'Medical Examinations'!A$1:K4323,11,0)</f>
        <v>Pre-Diabetes</v>
      </c>
      <c r="L1989" t="str">
        <f>VLOOKUP(A1989,'Hospitalisation Details'!A$1:L4331,12,0)</f>
        <v>17-Nov-1996</v>
      </c>
      <c r="M1989">
        <f>VLOOKUP(A1989,'Hospitalisation Details'!A$1:F4332,6,0)</f>
        <v>3292.53</v>
      </c>
      <c r="N1989" s="15" t="str">
        <f>VLOOKUP(A1989,'Hospitalisation Details'!A$1:G4331,7,0)</f>
        <v>tier - 2</v>
      </c>
      <c r="O1989" s="15" t="str">
        <f>VLOOKUP(A1989,'Hospitalisation Details'!A$1:H4332,8,0)</f>
        <v>tier - 2</v>
      </c>
      <c r="P1989" t="str">
        <f>VLOOKUP(A1989,'Hospitalisation Details'!A$1:I4332,9,0)</f>
        <v>R1012</v>
      </c>
      <c r="Q1989" s="15">
        <f>VLOOKUP(A1989,'Hospitalisation Details'!A$1:M4332,13,0)</f>
        <v>26</v>
      </c>
    </row>
    <row r="1990" spans="1:17" ht="15" x14ac:dyDescent="0.25">
      <c r="A1990" s="1" t="s">
        <v>379</v>
      </c>
      <c r="B1990" t="str">
        <f>VLOOKUP(A1990,'Customer Names'!A$1:D4325,4,0)</f>
        <v>Schoonover</v>
      </c>
      <c r="C1990">
        <f>VLOOKUP(A1990,'Medical Examinations'!A$1:B4325,2,0)</f>
        <v>33.31</v>
      </c>
      <c r="D1990">
        <f>VLOOKUP(A1990,'Medical Examinations'!A$1:C4326,3,0)</f>
        <v>4.1900000000000004</v>
      </c>
      <c r="E1990" s="15" t="str">
        <f>VLOOKUP(A1990,'Medical Examinations'!A$1:D4325,4,0)</f>
        <v>NO</v>
      </c>
      <c r="F1990" s="15" t="str">
        <f>VLOOKUP(A1990,'Medical Examinations'!A$1:E4325,5,0)</f>
        <v>NO</v>
      </c>
      <c r="G1990" s="15" t="str">
        <f>VLOOKUP(A1990,'Medical Examinations'!A$1:F4325,6,0)</f>
        <v>Yes</v>
      </c>
      <c r="H1990" s="15">
        <f>VLOOKUP(A1990,'Medical Examinations'!A$1:G4325,7,0)</f>
        <v>1</v>
      </c>
      <c r="I1990" t="str">
        <f>VLOOKUP(A1990,'Medical Examinations'!A$1:H4324,8,0)</f>
        <v>NO</v>
      </c>
      <c r="J1990" t="str">
        <f>VLOOKUP(A1990,'Medical Examinations'!A$1:J4325,10,0)</f>
        <v>Over Weight</v>
      </c>
      <c r="K1990" t="str">
        <f>VLOOKUP(A1990,'Medical Examinations'!A$1:K4324,11,0)</f>
        <v>Normal</v>
      </c>
      <c r="L1990" t="str">
        <f>VLOOKUP(A1990,'Hospitalisation Details'!A$1:L4332,12,0)</f>
        <v>3-Jul-2003</v>
      </c>
      <c r="M1990">
        <f>VLOOKUP(A1990,'Hospitalisation Details'!A$1:F4333,6,0)</f>
        <v>3280.22</v>
      </c>
      <c r="N1990" s="15" t="str">
        <f>VLOOKUP(A1990,'Hospitalisation Details'!A$1:G4332,7,0)</f>
        <v>tier - 2</v>
      </c>
      <c r="O1990" s="15" t="str">
        <f>VLOOKUP(A1990,'Hospitalisation Details'!A$1:H4333,8,0)</f>
        <v>tier - 3</v>
      </c>
      <c r="P1990" t="str">
        <f>VLOOKUP(A1990,'Hospitalisation Details'!A$1:I4333,9,0)</f>
        <v>R1011</v>
      </c>
      <c r="Q1990" s="15">
        <f>VLOOKUP(A1990,'Hospitalisation Details'!A$1:M4333,13,0)</f>
        <v>19</v>
      </c>
    </row>
    <row r="1991" spans="1:17" ht="15" x14ac:dyDescent="0.25">
      <c r="A1991" s="1" t="s">
        <v>378</v>
      </c>
      <c r="B1991" t="str">
        <f>VLOOKUP(A1991,'Customer Names'!A$1:D4326,4,0)</f>
        <v>Hass</v>
      </c>
      <c r="C1991">
        <f>VLOOKUP(A1991,'Medical Examinations'!A$1:B4326,2,0)</f>
        <v>25.745000000000001</v>
      </c>
      <c r="D1991">
        <f>VLOOKUP(A1991,'Medical Examinations'!A$1:C4327,3,0)</f>
        <v>4.62</v>
      </c>
      <c r="E1991" s="15" t="str">
        <f>VLOOKUP(A1991,'Medical Examinations'!A$1:D4326,4,0)</f>
        <v>Yes</v>
      </c>
      <c r="F1991" s="15" t="str">
        <f>VLOOKUP(A1991,'Medical Examinations'!A$1:E4326,5,0)</f>
        <v>NO</v>
      </c>
      <c r="G1991" s="15" t="str">
        <f>VLOOKUP(A1991,'Medical Examinations'!A$1:F4326,6,0)</f>
        <v>NO</v>
      </c>
      <c r="H1991" s="15">
        <f>VLOOKUP(A1991,'Medical Examinations'!A$1:G4326,7,0)</f>
        <v>0</v>
      </c>
      <c r="I1991" t="str">
        <f>VLOOKUP(A1991,'Medical Examinations'!A$1:H4325,8,0)</f>
        <v>NO</v>
      </c>
      <c r="J1991" t="str">
        <f>VLOOKUP(A1991,'Medical Examinations'!A$1:J4326,10,0)</f>
        <v>Obesity</v>
      </c>
      <c r="K1991" t="str">
        <f>VLOOKUP(A1991,'Medical Examinations'!A$1:K4325,11,0)</f>
        <v>Normal</v>
      </c>
      <c r="L1991" t="str">
        <f>VLOOKUP(A1991,'Hospitalisation Details'!A$1:L4333,12,0)</f>
        <v>6-Oct-2001</v>
      </c>
      <c r="M1991">
        <f>VLOOKUP(A1991,'Hospitalisation Details'!A$1:F4334,6,0)</f>
        <v>3279.87</v>
      </c>
      <c r="N1991" s="15" t="str">
        <f>VLOOKUP(A1991,'Hospitalisation Details'!A$1:G4333,7,0)</f>
        <v>tier - 2</v>
      </c>
      <c r="O1991" s="15" t="str">
        <f>VLOOKUP(A1991,'Hospitalisation Details'!A$1:H4334,8,0)</f>
        <v>tier - 1</v>
      </c>
      <c r="P1991" t="str">
        <f>VLOOKUP(A1991,'Hospitalisation Details'!A$1:I4334,9,0)</f>
        <v>R1017</v>
      </c>
      <c r="Q1991" s="15">
        <f>VLOOKUP(A1991,'Hospitalisation Details'!A$1:M4334,13,0)</f>
        <v>21</v>
      </c>
    </row>
    <row r="1992" spans="1:17" ht="15" x14ac:dyDescent="0.25">
      <c r="A1992" s="1" t="s">
        <v>377</v>
      </c>
      <c r="B1992" t="str">
        <f>VLOOKUP(A1992,'Customer Names'!A$1:D4327,4,0)</f>
        <v>Cadotte</v>
      </c>
      <c r="C1992">
        <f>VLOOKUP(A1992,'Medical Examinations'!A$1:B4327,2,0)</f>
        <v>37.1</v>
      </c>
      <c r="D1992">
        <f>VLOOKUP(A1992,'Medical Examinations'!A$1:C4328,3,0)</f>
        <v>6.24</v>
      </c>
      <c r="E1992" s="15" t="str">
        <f>VLOOKUP(A1992,'Medical Examinations'!A$1:D4327,4,0)</f>
        <v>NO</v>
      </c>
      <c r="F1992" s="15" t="str">
        <f>VLOOKUP(A1992,'Medical Examinations'!A$1:E4327,5,0)</f>
        <v>NO</v>
      </c>
      <c r="G1992" s="15" t="str">
        <f>VLOOKUP(A1992,'Medical Examinations'!A$1:F4327,6,0)</f>
        <v>NO</v>
      </c>
      <c r="H1992" s="15">
        <f>VLOOKUP(A1992,'Medical Examinations'!A$1:G4327,7,0)</f>
        <v>0</v>
      </c>
      <c r="I1992" t="str">
        <f>VLOOKUP(A1992,'Medical Examinations'!A$1:H4326,8,0)</f>
        <v>NO</v>
      </c>
      <c r="J1992" t="str">
        <f>VLOOKUP(A1992,'Medical Examinations'!A$1:J4327,10,0)</f>
        <v>Obesity</v>
      </c>
      <c r="K1992" t="str">
        <f>VLOOKUP(A1992,'Medical Examinations'!A$1:K4326,11,0)</f>
        <v>Pre-Diabetes</v>
      </c>
      <c r="L1992" t="str">
        <f>VLOOKUP(A1992,'Hospitalisation Details'!A$1:L4334,12,0)</f>
        <v>1-Jul-1994</v>
      </c>
      <c r="M1992">
        <f>VLOOKUP(A1992,'Hospitalisation Details'!A$1:F4335,6,0)</f>
        <v>3277.16</v>
      </c>
      <c r="N1992" s="15" t="str">
        <f>VLOOKUP(A1992,'Hospitalisation Details'!A$1:G4334,7,0)</f>
        <v>tier - 2</v>
      </c>
      <c r="O1992" s="15" t="str">
        <f>VLOOKUP(A1992,'Hospitalisation Details'!A$1:H4335,8,0)</f>
        <v>tier - 3</v>
      </c>
      <c r="P1992" t="str">
        <f>VLOOKUP(A1992,'Hospitalisation Details'!A$1:I4335,9,0)</f>
        <v>R1011</v>
      </c>
      <c r="Q1992" s="15">
        <f>VLOOKUP(A1992,'Hospitalisation Details'!A$1:M4335,13,0)</f>
        <v>28</v>
      </c>
    </row>
    <row r="1993" spans="1:17" ht="15" x14ac:dyDescent="0.25">
      <c r="A1993" s="1" t="s">
        <v>376</v>
      </c>
      <c r="B1993" t="str">
        <f>VLOOKUP(A1993,'Customer Names'!A$1:D4328,4,0)</f>
        <v>Cacciapaglia</v>
      </c>
      <c r="C1993">
        <f>VLOOKUP(A1993,'Medical Examinations'!A$1:B4328,2,0)</f>
        <v>35.435000000000002</v>
      </c>
      <c r="D1993">
        <f>VLOOKUP(A1993,'Medical Examinations'!A$1:C4329,3,0)</f>
        <v>5.81</v>
      </c>
      <c r="E1993" s="15" t="str">
        <f>VLOOKUP(A1993,'Medical Examinations'!A$1:D4328,4,0)</f>
        <v>NO</v>
      </c>
      <c r="F1993" s="15" t="str">
        <f>VLOOKUP(A1993,'Medical Examinations'!A$1:E4328,5,0)</f>
        <v>NO</v>
      </c>
      <c r="G1993" s="15" t="str">
        <f>VLOOKUP(A1993,'Medical Examinations'!A$1:F4328,6,0)</f>
        <v>NO</v>
      </c>
      <c r="H1993" s="15">
        <f>VLOOKUP(A1993,'Medical Examinations'!A$1:G4328,7,0)</f>
        <v>0</v>
      </c>
      <c r="I1993" t="str">
        <f>VLOOKUP(A1993,'Medical Examinations'!A$1:H4327,8,0)</f>
        <v>NO</v>
      </c>
      <c r="J1993" t="str">
        <f>VLOOKUP(A1993,'Medical Examinations'!A$1:J4328,10,0)</f>
        <v>NormalWeight</v>
      </c>
      <c r="K1993" t="str">
        <f>VLOOKUP(A1993,'Medical Examinations'!A$1:K4327,11,0)</f>
        <v>Pre-Diabetes</v>
      </c>
      <c r="L1993" t="str">
        <f>VLOOKUP(A1993,'Hospitalisation Details'!A$1:L4335,12,0)</f>
        <v>2-Dec-1994</v>
      </c>
      <c r="M1993">
        <f>VLOOKUP(A1993,'Hospitalisation Details'!A$1:F4336,6,0)</f>
        <v>3268.85</v>
      </c>
      <c r="N1993" s="15" t="str">
        <f>VLOOKUP(A1993,'Hospitalisation Details'!A$1:G4335,7,0)</f>
        <v>tier - 3</v>
      </c>
      <c r="O1993" s="15" t="str">
        <f>VLOOKUP(A1993,'Hospitalisation Details'!A$1:H4336,8,0)</f>
        <v>tier - 1</v>
      </c>
      <c r="P1993" t="str">
        <f>VLOOKUP(A1993,'Hospitalisation Details'!A$1:I4336,9,0)</f>
        <v>R1016</v>
      </c>
      <c r="Q1993" s="15">
        <f>VLOOKUP(A1993,'Hospitalisation Details'!A$1:M4336,13,0)</f>
        <v>28</v>
      </c>
    </row>
    <row r="1994" spans="1:17" ht="15" x14ac:dyDescent="0.25">
      <c r="A1994" s="1" t="s">
        <v>375</v>
      </c>
      <c r="B1994" t="str">
        <f>VLOOKUP(A1994,'Customer Names'!A$1:D4329,4,0)</f>
        <v>Mininger</v>
      </c>
      <c r="C1994">
        <f>VLOOKUP(A1994,'Medical Examinations'!A$1:B4329,2,0)</f>
        <v>20.399999999999999</v>
      </c>
      <c r="D1994">
        <f>VLOOKUP(A1994,'Medical Examinations'!A$1:C4330,3,0)</f>
        <v>4.83</v>
      </c>
      <c r="E1994" s="15" t="str">
        <f>VLOOKUP(A1994,'Medical Examinations'!A$1:D4329,4,0)</f>
        <v>NO</v>
      </c>
      <c r="F1994" s="15" t="str">
        <f>VLOOKUP(A1994,'Medical Examinations'!A$1:E4329,5,0)</f>
        <v>NO</v>
      </c>
      <c r="G1994" s="15" t="str">
        <f>VLOOKUP(A1994,'Medical Examinations'!A$1:F4329,6,0)</f>
        <v>NO</v>
      </c>
      <c r="H1994" s="15">
        <f>VLOOKUP(A1994,'Medical Examinations'!A$1:G4329,7,0)</f>
        <v>0</v>
      </c>
      <c r="I1994" t="str">
        <f>VLOOKUP(A1994,'Medical Examinations'!A$1:H4328,8,0)</f>
        <v>NO</v>
      </c>
      <c r="J1994" t="str">
        <f>VLOOKUP(A1994,'Medical Examinations'!A$1:J4329,10,0)</f>
        <v>Obesity</v>
      </c>
      <c r="K1994" t="str">
        <f>VLOOKUP(A1994,'Medical Examinations'!A$1:K4328,11,0)</f>
        <v>Normal</v>
      </c>
      <c r="L1994" t="str">
        <f>VLOOKUP(A1994,'Hospitalisation Details'!A$1:L4336,12,0)</f>
        <v>13-Nov-1991</v>
      </c>
      <c r="M1994">
        <f>VLOOKUP(A1994,'Hospitalisation Details'!A$1:F4337,6,0)</f>
        <v>3260.2</v>
      </c>
      <c r="N1994" s="15" t="str">
        <f>VLOOKUP(A1994,'Hospitalisation Details'!A$1:G4336,7,0)</f>
        <v>tier - 3</v>
      </c>
      <c r="O1994" s="15" t="str">
        <f>VLOOKUP(A1994,'Hospitalisation Details'!A$1:H4337,8,0)</f>
        <v>tier - 2</v>
      </c>
      <c r="P1994" t="str">
        <f>VLOOKUP(A1994,'Hospitalisation Details'!A$1:I4337,9,0)</f>
        <v>R1011</v>
      </c>
      <c r="Q1994" s="15">
        <f>VLOOKUP(A1994,'Hospitalisation Details'!A$1:M4337,13,0)</f>
        <v>31</v>
      </c>
    </row>
    <row r="1995" spans="1:17" ht="15" x14ac:dyDescent="0.25">
      <c r="A1995" s="1" t="s">
        <v>374</v>
      </c>
      <c r="B1995" t="str">
        <f>VLOOKUP(A1995,'Customer Names'!A$1:D4330,4,0)</f>
        <v>Mayo</v>
      </c>
      <c r="C1995">
        <f>VLOOKUP(A1995,'Medical Examinations'!A$1:B4330,2,0)</f>
        <v>42.13</v>
      </c>
      <c r="D1995">
        <f>VLOOKUP(A1995,'Medical Examinations'!A$1:C4331,3,0)</f>
        <v>5.72</v>
      </c>
      <c r="E1995" s="15" t="str">
        <f>VLOOKUP(A1995,'Medical Examinations'!A$1:D4330,4,0)</f>
        <v>Yes</v>
      </c>
      <c r="F1995" s="15" t="str">
        <f>VLOOKUP(A1995,'Medical Examinations'!A$1:E4330,5,0)</f>
        <v>NO</v>
      </c>
      <c r="G1995" s="15" t="str">
        <f>VLOOKUP(A1995,'Medical Examinations'!A$1:F4330,6,0)</f>
        <v>Yes</v>
      </c>
      <c r="H1995" s="15">
        <f>VLOOKUP(A1995,'Medical Examinations'!A$1:G4330,7,0)</f>
        <v>1</v>
      </c>
      <c r="I1995" t="str">
        <f>VLOOKUP(A1995,'Medical Examinations'!A$1:H4329,8,0)</f>
        <v>NO</v>
      </c>
      <c r="J1995" t="str">
        <f>VLOOKUP(A1995,'Medical Examinations'!A$1:J4330,10,0)</f>
        <v>Obesity</v>
      </c>
      <c r="K1995" t="str">
        <f>VLOOKUP(A1995,'Medical Examinations'!A$1:K4329,11,0)</f>
        <v>Pre-Diabetes</v>
      </c>
      <c r="L1995" t="str">
        <f>VLOOKUP(A1995,'Hospitalisation Details'!A$1:L4337,12,0)</f>
        <v>2-Sep-1997</v>
      </c>
      <c r="M1995">
        <f>VLOOKUP(A1995,'Hospitalisation Details'!A$1:F4338,6,0)</f>
        <v>3238.44</v>
      </c>
      <c r="N1995" s="15" t="str">
        <f>VLOOKUP(A1995,'Hospitalisation Details'!A$1:G4337,7,0)</f>
        <v>tier - 2</v>
      </c>
      <c r="O1995" s="15" t="str">
        <f>VLOOKUP(A1995,'Hospitalisation Details'!A$1:H4338,8,0)</f>
        <v>tier - 3</v>
      </c>
      <c r="P1995" t="str">
        <f>VLOOKUP(A1995,'Hospitalisation Details'!A$1:I4338,9,0)</f>
        <v>R1013</v>
      </c>
      <c r="Q1995" s="15">
        <f>VLOOKUP(A1995,'Hospitalisation Details'!A$1:M4338,13,0)</f>
        <v>25</v>
      </c>
    </row>
    <row r="1996" spans="1:17" ht="15" x14ac:dyDescent="0.25">
      <c r="A1996" s="1" t="s">
        <v>373</v>
      </c>
      <c r="B1996" t="str">
        <f>VLOOKUP(A1996,'Customer Names'!A$1:D4331,4,0)</f>
        <v>Zicko</v>
      </c>
      <c r="C1996">
        <f>VLOOKUP(A1996,'Medical Examinations'!A$1:B4331,2,0)</f>
        <v>33.99</v>
      </c>
      <c r="D1996">
        <f>VLOOKUP(A1996,'Medical Examinations'!A$1:C4332,3,0)</f>
        <v>4.83</v>
      </c>
      <c r="E1996" s="15" t="str">
        <f>VLOOKUP(A1996,'Medical Examinations'!A$1:D4331,4,0)</f>
        <v>Yes</v>
      </c>
      <c r="F1996" s="15" t="str">
        <f>VLOOKUP(A1996,'Medical Examinations'!A$1:E4331,5,0)</f>
        <v>NO</v>
      </c>
      <c r="G1996" s="15" t="str">
        <f>VLOOKUP(A1996,'Medical Examinations'!A$1:F4331,6,0)</f>
        <v>Yes</v>
      </c>
      <c r="H1996" s="15">
        <f>VLOOKUP(A1996,'Medical Examinations'!A$1:G4331,7,0)</f>
        <v>1</v>
      </c>
      <c r="I1996" t="str">
        <f>VLOOKUP(A1996,'Medical Examinations'!A$1:H4330,8,0)</f>
        <v>NO</v>
      </c>
      <c r="J1996" t="str">
        <f>VLOOKUP(A1996,'Medical Examinations'!A$1:J4331,10,0)</f>
        <v>Over Weight</v>
      </c>
      <c r="K1996" t="str">
        <f>VLOOKUP(A1996,'Medical Examinations'!A$1:K4330,11,0)</f>
        <v>Normal</v>
      </c>
      <c r="L1996" t="str">
        <f>VLOOKUP(A1996,'Hospitalisation Details'!A$1:L4338,12,0)</f>
        <v>2-Aug-1997</v>
      </c>
      <c r="M1996">
        <f>VLOOKUP(A1996,'Hospitalisation Details'!A$1:F4339,6,0)</f>
        <v>3227.12</v>
      </c>
      <c r="N1996" s="15" t="str">
        <f>VLOOKUP(A1996,'Hospitalisation Details'!A$1:G4338,7,0)</f>
        <v>tier - 2</v>
      </c>
      <c r="O1996" s="15" t="str">
        <f>VLOOKUP(A1996,'Hospitalisation Details'!A$1:H4339,8,0)</f>
        <v>tier - 3</v>
      </c>
      <c r="P1996" t="str">
        <f>VLOOKUP(A1996,'Hospitalisation Details'!A$1:I4339,9,0)</f>
        <v>R1013</v>
      </c>
      <c r="Q1996" s="15">
        <f>VLOOKUP(A1996,'Hospitalisation Details'!A$1:M4339,13,0)</f>
        <v>25</v>
      </c>
    </row>
    <row r="1997" spans="1:17" ht="15" x14ac:dyDescent="0.25">
      <c r="A1997" s="1" t="s">
        <v>372</v>
      </c>
      <c r="B1997" t="str">
        <f>VLOOKUP(A1997,'Customer Names'!A$1:D4332,4,0)</f>
        <v>Graham</v>
      </c>
      <c r="C1997">
        <f>VLOOKUP(A1997,'Medical Examinations'!A$1:B4332,2,0)</f>
        <v>28.594999999999999</v>
      </c>
      <c r="D1997">
        <f>VLOOKUP(A1997,'Medical Examinations'!A$1:C4333,3,0)</f>
        <v>4.1399999999999997</v>
      </c>
      <c r="E1997" s="15" t="str">
        <f>VLOOKUP(A1997,'Medical Examinations'!A$1:D4332,4,0)</f>
        <v>Yes</v>
      </c>
      <c r="F1997" s="15" t="str">
        <f>VLOOKUP(A1997,'Medical Examinations'!A$1:E4332,5,0)</f>
        <v>NO</v>
      </c>
      <c r="G1997" s="15" t="str">
        <f>VLOOKUP(A1997,'Medical Examinations'!A$1:F4332,6,0)</f>
        <v>Yes</v>
      </c>
      <c r="H1997" s="15">
        <f>VLOOKUP(A1997,'Medical Examinations'!A$1:G4332,7,0)</f>
        <v>1</v>
      </c>
      <c r="I1997" t="str">
        <f>VLOOKUP(A1997,'Medical Examinations'!A$1:H4331,8,0)</f>
        <v>NO</v>
      </c>
      <c r="J1997" t="str">
        <f>VLOOKUP(A1997,'Medical Examinations'!A$1:J4332,10,0)</f>
        <v>NormalWeight</v>
      </c>
      <c r="K1997" t="str">
        <f>VLOOKUP(A1997,'Medical Examinations'!A$1:K4331,11,0)</f>
        <v>Normal</v>
      </c>
      <c r="L1997" t="str">
        <f>VLOOKUP(A1997,'Hospitalisation Details'!A$1:L4339,12,0)</f>
        <v>6-Jul-1997</v>
      </c>
      <c r="M1997">
        <f>VLOOKUP(A1997,'Hospitalisation Details'!A$1:F4340,6,0)</f>
        <v>3213.62</v>
      </c>
      <c r="N1997" s="15" t="str">
        <f>VLOOKUP(A1997,'Hospitalisation Details'!A$1:G4339,7,0)</f>
        <v>tier - 2</v>
      </c>
      <c r="O1997" s="15" t="str">
        <f>VLOOKUP(A1997,'Hospitalisation Details'!A$1:H4340,8,0)</f>
        <v>tier - 2</v>
      </c>
      <c r="P1997" t="str">
        <f>VLOOKUP(A1997,'Hospitalisation Details'!A$1:I4340,9,0)</f>
        <v>R1024</v>
      </c>
      <c r="Q1997" s="15">
        <f>VLOOKUP(A1997,'Hospitalisation Details'!A$1:M4340,13,0)</f>
        <v>25</v>
      </c>
    </row>
    <row r="1998" spans="1:17" ht="15" x14ac:dyDescent="0.25">
      <c r="A1998" s="1" t="s">
        <v>371</v>
      </c>
      <c r="B1998" t="str">
        <f>VLOOKUP(A1998,'Customer Names'!A$1:D4333,4,0)</f>
        <v>Boland</v>
      </c>
      <c r="C1998">
        <f>VLOOKUP(A1998,'Medical Examinations'!A$1:B4333,2,0)</f>
        <v>20.8</v>
      </c>
      <c r="D1998">
        <f>VLOOKUP(A1998,'Medical Examinations'!A$1:C4334,3,0)</f>
        <v>4.07</v>
      </c>
      <c r="E1998" s="15" t="str">
        <f>VLOOKUP(A1998,'Medical Examinations'!A$1:D4333,4,0)</f>
        <v>Yes</v>
      </c>
      <c r="F1998" s="15" t="str">
        <f>VLOOKUP(A1998,'Medical Examinations'!A$1:E4333,5,0)</f>
        <v>NO</v>
      </c>
      <c r="G1998" s="15" t="str">
        <f>VLOOKUP(A1998,'Medical Examinations'!A$1:F4333,6,0)</f>
        <v>Yes</v>
      </c>
      <c r="H1998" s="15">
        <f>VLOOKUP(A1998,'Medical Examinations'!A$1:G4333,7,0)</f>
        <v>1</v>
      </c>
      <c r="I1998" t="str">
        <f>VLOOKUP(A1998,'Medical Examinations'!A$1:H4332,8,0)</f>
        <v>NO</v>
      </c>
      <c r="J1998" t="str">
        <f>VLOOKUP(A1998,'Medical Examinations'!A$1:J4333,10,0)</f>
        <v>NormalWeight</v>
      </c>
      <c r="K1998" t="str">
        <f>VLOOKUP(A1998,'Medical Examinations'!A$1:K4332,11,0)</f>
        <v>Normal</v>
      </c>
      <c r="L1998" t="str">
        <f>VLOOKUP(A1998,'Hospitalisation Details'!A$1:L4340,12,0)</f>
        <v>22-Dec-1997</v>
      </c>
      <c r="M1998">
        <f>VLOOKUP(A1998,'Hospitalisation Details'!A$1:F4341,6,0)</f>
        <v>3208.79</v>
      </c>
      <c r="N1998" s="15" t="str">
        <f>VLOOKUP(A1998,'Hospitalisation Details'!A$1:G4340,7,0)</f>
        <v>tier - 2</v>
      </c>
      <c r="O1998" s="15" t="str">
        <f>VLOOKUP(A1998,'Hospitalisation Details'!A$1:H4341,8,0)</f>
        <v>tier - 3</v>
      </c>
      <c r="P1998" t="str">
        <f>VLOOKUP(A1998,'Hospitalisation Details'!A$1:I4341,9,0)</f>
        <v>R1011</v>
      </c>
      <c r="Q1998" s="15">
        <f>VLOOKUP(A1998,'Hospitalisation Details'!A$1:M4341,13,0)</f>
        <v>25</v>
      </c>
    </row>
    <row r="1999" spans="1:17" ht="15" x14ac:dyDescent="0.25">
      <c r="A1999" s="1" t="s">
        <v>370</v>
      </c>
      <c r="B1999" t="str">
        <f>VLOOKUP(A1999,'Customer Names'!A$1:D4334,4,0)</f>
        <v>Cupp</v>
      </c>
      <c r="C1999">
        <f>VLOOKUP(A1999,'Medical Examinations'!A$1:B4334,2,0)</f>
        <v>23.465</v>
      </c>
      <c r="D1999">
        <f>VLOOKUP(A1999,'Medical Examinations'!A$1:C4335,3,0)</f>
        <v>6.26</v>
      </c>
      <c r="E1999" s="15" t="str">
        <f>VLOOKUP(A1999,'Medical Examinations'!A$1:D4334,4,0)</f>
        <v>Yes</v>
      </c>
      <c r="F1999" s="15" t="str">
        <f>VLOOKUP(A1999,'Medical Examinations'!A$1:E4334,5,0)</f>
        <v>NO</v>
      </c>
      <c r="G1999" s="15" t="str">
        <f>VLOOKUP(A1999,'Medical Examinations'!A$1:F4334,6,0)</f>
        <v>Yes</v>
      </c>
      <c r="H1999" s="15">
        <f>VLOOKUP(A1999,'Medical Examinations'!A$1:G4334,7,0)</f>
        <v>1</v>
      </c>
      <c r="I1999" t="str">
        <f>VLOOKUP(A1999,'Medical Examinations'!A$1:H4333,8,0)</f>
        <v>NO</v>
      </c>
      <c r="J1999" t="str">
        <f>VLOOKUP(A1999,'Medical Examinations'!A$1:J4334,10,0)</f>
        <v>Obesity</v>
      </c>
      <c r="K1999" t="str">
        <f>VLOOKUP(A1999,'Medical Examinations'!A$1:K4333,11,0)</f>
        <v>Pre-Diabetes</v>
      </c>
      <c r="L1999" t="str">
        <f>VLOOKUP(A1999,'Hospitalisation Details'!A$1:L4341,12,0)</f>
        <v>5-Jul-1997</v>
      </c>
      <c r="M1999">
        <f>VLOOKUP(A1999,'Hospitalisation Details'!A$1:F4342,6,0)</f>
        <v>3206.49</v>
      </c>
      <c r="N1999" s="15" t="str">
        <f>VLOOKUP(A1999,'Hospitalisation Details'!A$1:G4341,7,0)</f>
        <v>tier - 2</v>
      </c>
      <c r="O1999" s="15" t="str">
        <f>VLOOKUP(A1999,'Hospitalisation Details'!A$1:H4342,8,0)</f>
        <v>tier - 3</v>
      </c>
      <c r="P1999" t="str">
        <f>VLOOKUP(A1999,'Hospitalisation Details'!A$1:I4342,9,0)</f>
        <v>R1024</v>
      </c>
      <c r="Q1999" s="15">
        <f>VLOOKUP(A1999,'Hospitalisation Details'!A$1:M4342,13,0)</f>
        <v>25</v>
      </c>
    </row>
    <row r="2000" spans="1:17" ht="15" x14ac:dyDescent="0.25">
      <c r="A2000" s="1" t="s">
        <v>369</v>
      </c>
      <c r="B2000" t="str">
        <f>VLOOKUP(A2000,'Customer Names'!A$1:D4335,4,0)</f>
        <v>Shaw</v>
      </c>
      <c r="C2000">
        <f>VLOOKUP(A2000,'Medical Examinations'!A$1:B4335,2,0)</f>
        <v>40.185000000000002</v>
      </c>
      <c r="D2000">
        <f>VLOOKUP(A2000,'Medical Examinations'!A$1:C4336,3,0)</f>
        <v>5.88</v>
      </c>
      <c r="E2000" s="15" t="str">
        <f>VLOOKUP(A2000,'Medical Examinations'!A$1:D4335,4,0)</f>
        <v>Yes</v>
      </c>
      <c r="F2000" s="15" t="str">
        <f>VLOOKUP(A2000,'Medical Examinations'!A$1:E4335,5,0)</f>
        <v>NO</v>
      </c>
      <c r="G2000" s="15" t="str">
        <f>VLOOKUP(A2000,'Medical Examinations'!A$1:F4335,6,0)</f>
        <v>NO</v>
      </c>
      <c r="H2000" s="15">
        <f>VLOOKUP(A2000,'Medical Examinations'!A$1:G4335,7,0)</f>
        <v>0</v>
      </c>
      <c r="I2000" t="str">
        <f>VLOOKUP(A2000,'Medical Examinations'!A$1:H4334,8,0)</f>
        <v>NO</v>
      </c>
      <c r="J2000" t="str">
        <f>VLOOKUP(A2000,'Medical Examinations'!A$1:J4335,10,0)</f>
        <v>NormalWeight</v>
      </c>
      <c r="K2000" t="str">
        <f>VLOOKUP(A2000,'Medical Examinations'!A$1:K4334,11,0)</f>
        <v>Pre-Diabetes</v>
      </c>
      <c r="L2000" t="str">
        <f>VLOOKUP(A2000,'Hospitalisation Details'!A$1:L4342,12,0)</f>
        <v>11-Oct-1996</v>
      </c>
      <c r="M2000">
        <f>VLOOKUP(A2000,'Hospitalisation Details'!A$1:F4343,6,0)</f>
        <v>3201.25</v>
      </c>
      <c r="N2000" s="15" t="str">
        <f>VLOOKUP(A2000,'Hospitalisation Details'!A$1:G4342,7,0)</f>
        <v>tier - 2</v>
      </c>
      <c r="O2000" s="15" t="str">
        <f>VLOOKUP(A2000,'Hospitalisation Details'!A$1:H4343,8,0)</f>
        <v>tier - 3</v>
      </c>
      <c r="P2000" t="str">
        <f>VLOOKUP(A2000,'Hospitalisation Details'!A$1:I4343,9,0)</f>
        <v>R1012</v>
      </c>
      <c r="Q2000" s="15">
        <f>VLOOKUP(A2000,'Hospitalisation Details'!A$1:M4343,13,0)</f>
        <v>26</v>
      </c>
    </row>
    <row r="2001" spans="1:17" ht="15" x14ac:dyDescent="0.25">
      <c r="A2001" s="1" t="s">
        <v>368</v>
      </c>
      <c r="B2001" t="str">
        <f>VLOOKUP(A2001,'Customer Names'!A$1:D4336,4,0)</f>
        <v>Klassen</v>
      </c>
      <c r="C2001">
        <f>VLOOKUP(A2001,'Medical Examinations'!A$1:B4336,2,0)</f>
        <v>21.89</v>
      </c>
      <c r="D2001">
        <f>VLOOKUP(A2001,'Medical Examinations'!A$1:C4337,3,0)</f>
        <v>5.72</v>
      </c>
      <c r="E2001" s="15" t="str">
        <f>VLOOKUP(A2001,'Medical Examinations'!A$1:D4336,4,0)</f>
        <v>Yes</v>
      </c>
      <c r="F2001" s="15" t="str">
        <f>VLOOKUP(A2001,'Medical Examinations'!A$1:E4336,5,0)</f>
        <v>NO</v>
      </c>
      <c r="G2001" s="15" t="str">
        <f>VLOOKUP(A2001,'Medical Examinations'!A$1:F4336,6,0)</f>
        <v>NO</v>
      </c>
      <c r="H2001" s="15">
        <f>VLOOKUP(A2001,'Medical Examinations'!A$1:G4336,7,0)</f>
        <v>0</v>
      </c>
      <c r="I2001" t="str">
        <f>VLOOKUP(A2001,'Medical Examinations'!A$1:H4335,8,0)</f>
        <v>NO</v>
      </c>
      <c r="J2001" t="str">
        <f>VLOOKUP(A2001,'Medical Examinations'!A$1:J4336,10,0)</f>
        <v>Over Weight</v>
      </c>
      <c r="K2001" t="str">
        <f>VLOOKUP(A2001,'Medical Examinations'!A$1:K4335,11,0)</f>
        <v>Pre-Diabetes</v>
      </c>
      <c r="L2001" t="str">
        <f>VLOOKUP(A2001,'Hospitalisation Details'!A$1:L4343,12,0)</f>
        <v>2-Sep-2001</v>
      </c>
      <c r="M2001">
        <f>VLOOKUP(A2001,'Hospitalisation Details'!A$1:F4344,6,0)</f>
        <v>3180.51</v>
      </c>
      <c r="N2001" s="15" t="str">
        <f>VLOOKUP(A2001,'Hospitalisation Details'!A$1:G4343,7,0)</f>
        <v>tier - 2</v>
      </c>
      <c r="O2001" s="15" t="str">
        <f>VLOOKUP(A2001,'Hospitalisation Details'!A$1:H4344,8,0)</f>
        <v>tier - 2</v>
      </c>
      <c r="P2001" t="str">
        <f>VLOOKUP(A2001,'Hospitalisation Details'!A$1:I4344,9,0)</f>
        <v>R1013</v>
      </c>
      <c r="Q2001" s="15">
        <f>VLOOKUP(A2001,'Hospitalisation Details'!A$1:M4344,13,0)</f>
        <v>21</v>
      </c>
    </row>
    <row r="2002" spans="1:17" ht="15" x14ac:dyDescent="0.25">
      <c r="A2002" s="1" t="s">
        <v>367</v>
      </c>
      <c r="B2002" t="str">
        <f>VLOOKUP(A2002,'Customer Names'!A$1:D4337,4,0)</f>
        <v>Musal</v>
      </c>
      <c r="C2002">
        <f>VLOOKUP(A2002,'Medical Examinations'!A$1:B4337,2,0)</f>
        <v>29.34</v>
      </c>
      <c r="D2002">
        <f>VLOOKUP(A2002,'Medical Examinations'!A$1:C4338,3,0)</f>
        <v>6.09</v>
      </c>
      <c r="E2002" s="15" t="str">
        <f>VLOOKUP(A2002,'Medical Examinations'!A$1:D4337,4,0)</f>
        <v>Yes</v>
      </c>
      <c r="F2002" s="15" t="str">
        <f>VLOOKUP(A2002,'Medical Examinations'!A$1:E4337,5,0)</f>
        <v>Yes</v>
      </c>
      <c r="G2002" s="15" t="str">
        <f>VLOOKUP(A2002,'Medical Examinations'!A$1:F4337,6,0)</f>
        <v>NO</v>
      </c>
      <c r="H2002" s="15">
        <f>VLOOKUP(A2002,'Medical Examinations'!A$1:G4337,7,0)</f>
        <v>2</v>
      </c>
      <c r="I2002" t="str">
        <f>VLOOKUP(A2002,'Medical Examinations'!A$1:H4336,8,0)</f>
        <v>NO</v>
      </c>
      <c r="J2002" t="str">
        <f>VLOOKUP(A2002,'Medical Examinations'!A$1:J4337,10,0)</f>
        <v>NormalWeight</v>
      </c>
      <c r="K2002" t="str">
        <f>VLOOKUP(A2002,'Medical Examinations'!A$1:K4336,11,0)</f>
        <v>Pre-Diabetes</v>
      </c>
      <c r="L2002" t="str">
        <f>VLOOKUP(A2002,'Hospitalisation Details'!A$1:L4344,12,0)</f>
        <v>23-Sep-2000</v>
      </c>
      <c r="M2002">
        <f>VLOOKUP(A2002,'Hospitalisation Details'!A$1:F4345,6,0)</f>
        <v>3179.96</v>
      </c>
      <c r="N2002" s="15" t="str">
        <f>VLOOKUP(A2002,'Hospitalisation Details'!A$1:G4344,7,0)</f>
        <v>tier - 2</v>
      </c>
      <c r="O2002" s="15" t="str">
        <f>VLOOKUP(A2002,'Hospitalisation Details'!A$1:H4345,8,0)</f>
        <v>tier - 2</v>
      </c>
      <c r="P2002" t="str">
        <f>VLOOKUP(A2002,'Hospitalisation Details'!A$1:I4345,9,0)</f>
        <v>R1012</v>
      </c>
      <c r="Q2002" s="15">
        <f>VLOOKUP(A2002,'Hospitalisation Details'!A$1:M4345,13,0)</f>
        <v>22</v>
      </c>
    </row>
    <row r="2003" spans="1:17" ht="15" x14ac:dyDescent="0.25">
      <c r="A2003" s="1" t="s">
        <v>366</v>
      </c>
      <c r="B2003" t="str">
        <f>VLOOKUP(A2003,'Customer Names'!A$1:D4338,4,0)</f>
        <v>Kitayama</v>
      </c>
      <c r="C2003">
        <f>VLOOKUP(A2003,'Medical Examinations'!A$1:B4338,2,0)</f>
        <v>22.61</v>
      </c>
      <c r="D2003">
        <f>VLOOKUP(A2003,'Medical Examinations'!A$1:C4339,3,0)</f>
        <v>4.25</v>
      </c>
      <c r="E2003" s="15" t="str">
        <f>VLOOKUP(A2003,'Medical Examinations'!A$1:D4338,4,0)</f>
        <v>Yes</v>
      </c>
      <c r="F2003" s="15" t="str">
        <f>VLOOKUP(A2003,'Medical Examinations'!A$1:E4338,5,0)</f>
        <v>NO</v>
      </c>
      <c r="G2003" s="15" t="str">
        <f>VLOOKUP(A2003,'Medical Examinations'!A$1:F4338,6,0)</f>
        <v>NO</v>
      </c>
      <c r="H2003" s="15">
        <f>VLOOKUP(A2003,'Medical Examinations'!A$1:G4338,7,0)</f>
        <v>0</v>
      </c>
      <c r="I2003" t="str">
        <f>VLOOKUP(A2003,'Medical Examinations'!A$1:H4337,8,0)</f>
        <v>NO</v>
      </c>
      <c r="J2003" t="str">
        <f>VLOOKUP(A2003,'Medical Examinations'!A$1:J4338,10,0)</f>
        <v>NormalWeight</v>
      </c>
      <c r="K2003" t="str">
        <f>VLOOKUP(A2003,'Medical Examinations'!A$1:K4337,11,0)</f>
        <v>Normal</v>
      </c>
      <c r="L2003" t="str">
        <f>VLOOKUP(A2003,'Hospitalisation Details'!A$1:L4345,12,0)</f>
        <v>3-Jul-1996</v>
      </c>
      <c r="M2003">
        <f>VLOOKUP(A2003,'Hospitalisation Details'!A$1:F4346,6,0)</f>
        <v>3176.82</v>
      </c>
      <c r="N2003" s="15" t="str">
        <f>VLOOKUP(A2003,'Hospitalisation Details'!A$1:G4345,7,0)</f>
        <v>tier - 2</v>
      </c>
      <c r="O2003" s="15" t="str">
        <f>VLOOKUP(A2003,'Hospitalisation Details'!A$1:H4346,8,0)</f>
        <v>tier - 1</v>
      </c>
      <c r="P2003" t="str">
        <f>VLOOKUP(A2003,'Hospitalisation Details'!A$1:I4346,9,0)</f>
        <v>R1012</v>
      </c>
      <c r="Q2003" s="15">
        <f>VLOOKUP(A2003,'Hospitalisation Details'!A$1:M4346,13,0)</f>
        <v>26</v>
      </c>
    </row>
    <row r="2004" spans="1:17" ht="15" x14ac:dyDescent="0.25">
      <c r="A2004" s="1" t="s">
        <v>365</v>
      </c>
      <c r="B2004" t="str">
        <f>VLOOKUP(A2004,'Customer Names'!A$1:D4339,4,0)</f>
        <v>Altman</v>
      </c>
      <c r="C2004">
        <f>VLOOKUP(A2004,'Medical Examinations'!A$1:B4339,2,0)</f>
        <v>22.23</v>
      </c>
      <c r="D2004">
        <f>VLOOKUP(A2004,'Medical Examinations'!A$1:C4340,3,0)</f>
        <v>6.09</v>
      </c>
      <c r="E2004" s="15" t="str">
        <f>VLOOKUP(A2004,'Medical Examinations'!A$1:D4339,4,0)</f>
        <v>Yes</v>
      </c>
      <c r="F2004" s="15" t="str">
        <f>VLOOKUP(A2004,'Medical Examinations'!A$1:E4339,5,0)</f>
        <v>NO</v>
      </c>
      <c r="G2004" s="15" t="str">
        <f>VLOOKUP(A2004,'Medical Examinations'!A$1:F4339,6,0)</f>
        <v>NO</v>
      </c>
      <c r="H2004" s="15">
        <f>VLOOKUP(A2004,'Medical Examinations'!A$1:G4339,7,0)</f>
        <v>0</v>
      </c>
      <c r="I2004" t="str">
        <f>VLOOKUP(A2004,'Medical Examinations'!A$1:H4338,8,0)</f>
        <v>NO</v>
      </c>
      <c r="J2004" t="str">
        <f>VLOOKUP(A2004,'Medical Examinations'!A$1:J4339,10,0)</f>
        <v>Obesity</v>
      </c>
      <c r="K2004" t="str">
        <f>VLOOKUP(A2004,'Medical Examinations'!A$1:K4338,11,0)</f>
        <v>Pre-Diabetes</v>
      </c>
      <c r="L2004" t="str">
        <f>VLOOKUP(A2004,'Hospitalisation Details'!A$1:L4346,12,0)</f>
        <v>14-Aug-1996</v>
      </c>
      <c r="M2004">
        <f>VLOOKUP(A2004,'Hospitalisation Details'!A$1:F4347,6,0)</f>
        <v>3176.29</v>
      </c>
      <c r="N2004" s="15" t="str">
        <f>VLOOKUP(A2004,'Hospitalisation Details'!A$1:G4346,7,0)</f>
        <v>tier - 2</v>
      </c>
      <c r="O2004" s="15" t="str">
        <f>VLOOKUP(A2004,'Hospitalisation Details'!A$1:H4347,8,0)</f>
        <v>tier - 2</v>
      </c>
      <c r="P2004" t="str">
        <f>VLOOKUP(A2004,'Hospitalisation Details'!A$1:I4347,9,0)</f>
        <v>R1012</v>
      </c>
      <c r="Q2004" s="15">
        <f>VLOOKUP(A2004,'Hospitalisation Details'!A$1:M4347,13,0)</f>
        <v>26</v>
      </c>
    </row>
    <row r="2005" spans="1:17" ht="15" x14ac:dyDescent="0.25">
      <c r="A2005" s="1" t="s">
        <v>364</v>
      </c>
      <c r="B2005" t="str">
        <f>VLOOKUP(A2005,'Customer Names'!A$1:D4340,4,0)</f>
        <v>Demchko</v>
      </c>
      <c r="C2005">
        <f>VLOOKUP(A2005,'Medical Examinations'!A$1:B4340,2,0)</f>
        <v>33.4</v>
      </c>
      <c r="D2005">
        <f>VLOOKUP(A2005,'Medical Examinations'!A$1:C4341,3,0)</f>
        <v>5.51</v>
      </c>
      <c r="E2005" s="15" t="str">
        <f>VLOOKUP(A2005,'Medical Examinations'!A$1:D4340,4,0)</f>
        <v>NO</v>
      </c>
      <c r="F2005" s="15" t="str">
        <f>VLOOKUP(A2005,'Medical Examinations'!A$1:E4340,5,0)</f>
        <v>NO</v>
      </c>
      <c r="G2005" s="15" t="str">
        <f>VLOOKUP(A2005,'Medical Examinations'!A$1:F4340,6,0)</f>
        <v>NO</v>
      </c>
      <c r="H2005" s="15">
        <f>VLOOKUP(A2005,'Medical Examinations'!A$1:G4340,7,0)</f>
        <v>0</v>
      </c>
      <c r="I2005" t="str">
        <f>VLOOKUP(A2005,'Medical Examinations'!A$1:H4339,8,0)</f>
        <v>NO</v>
      </c>
      <c r="J2005" t="str">
        <f>VLOOKUP(A2005,'Medical Examinations'!A$1:J4340,10,0)</f>
        <v>Obesity</v>
      </c>
      <c r="K2005" t="str">
        <f>VLOOKUP(A2005,'Medical Examinations'!A$1:K4339,11,0)</f>
        <v>Normal</v>
      </c>
      <c r="L2005" t="str">
        <f>VLOOKUP(A2005,'Hospitalisation Details'!A$1:L4347,12,0)</f>
        <v>6-Jul-1994</v>
      </c>
      <c r="M2005">
        <f>VLOOKUP(A2005,'Hospitalisation Details'!A$1:F4348,6,0)</f>
        <v>3172.02</v>
      </c>
      <c r="N2005" s="15" t="str">
        <f>VLOOKUP(A2005,'Hospitalisation Details'!A$1:G4347,7,0)</f>
        <v>tier - 2</v>
      </c>
      <c r="O2005" s="15" t="str">
        <f>VLOOKUP(A2005,'Hospitalisation Details'!A$1:H4348,8,0)</f>
        <v>tier - 1</v>
      </c>
      <c r="P2005" t="str">
        <f>VLOOKUP(A2005,'Hospitalisation Details'!A$1:I4348,9,0)</f>
        <v>R1011</v>
      </c>
      <c r="Q2005" s="15">
        <f>VLOOKUP(A2005,'Hospitalisation Details'!A$1:M4348,13,0)</f>
        <v>28</v>
      </c>
    </row>
    <row r="2006" spans="1:17" ht="15" x14ac:dyDescent="0.25">
      <c r="A2006" s="1" t="s">
        <v>363</v>
      </c>
      <c r="B2006" t="str">
        <f>VLOOKUP(A2006,'Customer Names'!A$1:D4341,4,0)</f>
        <v>Wild</v>
      </c>
      <c r="C2006">
        <f>VLOOKUP(A2006,'Medical Examinations'!A$1:B4341,2,0)</f>
        <v>33.11</v>
      </c>
      <c r="D2006">
        <f>VLOOKUP(A2006,'Medical Examinations'!A$1:C4342,3,0)</f>
        <v>5.63</v>
      </c>
      <c r="E2006" s="15" t="str">
        <f>VLOOKUP(A2006,'Medical Examinations'!A$1:D4341,4,0)</f>
        <v>NO</v>
      </c>
      <c r="F2006" s="15" t="str">
        <f>VLOOKUP(A2006,'Medical Examinations'!A$1:E4341,5,0)</f>
        <v>NO</v>
      </c>
      <c r="G2006" s="15" t="str">
        <f>VLOOKUP(A2006,'Medical Examinations'!A$1:F4341,6,0)</f>
        <v>NO</v>
      </c>
      <c r="H2006" s="15">
        <f>VLOOKUP(A2006,'Medical Examinations'!A$1:G4341,7,0)</f>
        <v>0</v>
      </c>
      <c r="I2006" t="str">
        <f>VLOOKUP(A2006,'Medical Examinations'!A$1:H4340,8,0)</f>
        <v>NO</v>
      </c>
      <c r="J2006" t="str">
        <f>VLOOKUP(A2006,'Medical Examinations'!A$1:J4341,10,0)</f>
        <v>UnderWeight</v>
      </c>
      <c r="K2006" t="str">
        <f>VLOOKUP(A2006,'Medical Examinations'!A$1:K4340,11,0)</f>
        <v>Normal</v>
      </c>
      <c r="L2006" t="str">
        <f>VLOOKUP(A2006,'Hospitalisation Details'!A$1:L4348,12,0)</f>
        <v>25-Oct-1994</v>
      </c>
      <c r="M2006">
        <f>VLOOKUP(A2006,'Hospitalisation Details'!A$1:F4349,6,0)</f>
        <v>3171.61</v>
      </c>
      <c r="N2006" s="15" t="str">
        <f>VLOOKUP(A2006,'Hospitalisation Details'!A$1:G4348,7,0)</f>
        <v>tier - 2</v>
      </c>
      <c r="O2006" s="15" t="str">
        <f>VLOOKUP(A2006,'Hospitalisation Details'!A$1:H4349,8,0)</f>
        <v>tier - 3</v>
      </c>
      <c r="P2006" t="str">
        <f>VLOOKUP(A2006,'Hospitalisation Details'!A$1:I4349,9,0)</f>
        <v>R1013</v>
      </c>
      <c r="Q2006" s="15">
        <f>VLOOKUP(A2006,'Hospitalisation Details'!A$1:M4349,13,0)</f>
        <v>28</v>
      </c>
    </row>
    <row r="2007" spans="1:17" ht="15" x14ac:dyDescent="0.25">
      <c r="A2007" s="1" t="s">
        <v>362</v>
      </c>
      <c r="B2007" t="str">
        <f>VLOOKUP(A2007,'Customer Names'!A$1:D4342,4,0)</f>
        <v>Betts</v>
      </c>
      <c r="C2007">
        <f>VLOOKUP(A2007,'Medical Examinations'!A$1:B4342,2,0)</f>
        <v>16.815000000000001</v>
      </c>
      <c r="D2007">
        <f>VLOOKUP(A2007,'Medical Examinations'!A$1:C4343,3,0)</f>
        <v>5.29</v>
      </c>
      <c r="E2007" s="15" t="str">
        <f>VLOOKUP(A2007,'Medical Examinations'!A$1:D4342,4,0)</f>
        <v>Yes</v>
      </c>
      <c r="F2007" s="15" t="str">
        <f>VLOOKUP(A2007,'Medical Examinations'!A$1:E4342,5,0)</f>
        <v>NO</v>
      </c>
      <c r="G2007" s="15" t="str">
        <f>VLOOKUP(A2007,'Medical Examinations'!A$1:F4342,6,0)</f>
        <v>NO</v>
      </c>
      <c r="H2007" s="15">
        <f>VLOOKUP(A2007,'Medical Examinations'!A$1:G4342,7,0)</f>
        <v>0</v>
      </c>
      <c r="I2007" t="str">
        <f>VLOOKUP(A2007,'Medical Examinations'!A$1:H4341,8,0)</f>
        <v>NO</v>
      </c>
      <c r="J2007" t="str">
        <f>VLOOKUP(A2007,'Medical Examinations'!A$1:J4342,10,0)</f>
        <v>Over Weight</v>
      </c>
      <c r="K2007" t="str">
        <f>VLOOKUP(A2007,'Medical Examinations'!A$1:K4341,11,0)</f>
        <v>Normal</v>
      </c>
      <c r="L2007" t="str">
        <f>VLOOKUP(A2007,'Hospitalisation Details'!A$1:L4349,12,0)</f>
        <v>29-Aug-2001</v>
      </c>
      <c r="M2007">
        <f>VLOOKUP(A2007,'Hospitalisation Details'!A$1:F4350,6,0)</f>
        <v>3167.46</v>
      </c>
      <c r="N2007" s="15" t="str">
        <f>VLOOKUP(A2007,'Hospitalisation Details'!A$1:G4349,7,0)</f>
        <v>tier - 2</v>
      </c>
      <c r="O2007" s="15" t="str">
        <f>VLOOKUP(A2007,'Hospitalisation Details'!A$1:H4350,8,0)</f>
        <v>tier - 3</v>
      </c>
      <c r="P2007" t="str">
        <f>VLOOKUP(A2007,'Hospitalisation Details'!A$1:I4350,9,0)</f>
        <v>R1024</v>
      </c>
      <c r="Q2007" s="15">
        <f>VLOOKUP(A2007,'Hospitalisation Details'!A$1:M4350,13,0)</f>
        <v>21</v>
      </c>
    </row>
    <row r="2008" spans="1:17" ht="15" x14ac:dyDescent="0.25">
      <c r="A2008" s="1" t="s">
        <v>361</v>
      </c>
      <c r="B2008" t="str">
        <f>VLOOKUP(A2008,'Customer Names'!A$1:D4343,4,0)</f>
        <v>Martin</v>
      </c>
      <c r="C2008">
        <f>VLOOKUP(A2008,'Medical Examinations'!A$1:B4343,2,0)</f>
        <v>25.61</v>
      </c>
      <c r="D2008">
        <f>VLOOKUP(A2008,'Medical Examinations'!A$1:C4344,3,0)</f>
        <v>4</v>
      </c>
      <c r="E2008" s="15" t="str">
        <f>VLOOKUP(A2008,'Medical Examinations'!A$1:D4343,4,0)</f>
        <v>NO</v>
      </c>
      <c r="F2008" s="15" t="str">
        <f>VLOOKUP(A2008,'Medical Examinations'!A$1:E4343,5,0)</f>
        <v>NO</v>
      </c>
      <c r="G2008" s="15" t="str">
        <f>VLOOKUP(A2008,'Medical Examinations'!A$1:F4343,6,0)</f>
        <v>Yes</v>
      </c>
      <c r="H2008" s="15">
        <f>VLOOKUP(A2008,'Medical Examinations'!A$1:G4343,7,0)</f>
        <v>1</v>
      </c>
      <c r="I2008" t="str">
        <f>VLOOKUP(A2008,'Medical Examinations'!A$1:H4342,8,0)</f>
        <v>NO</v>
      </c>
      <c r="J2008" t="str">
        <f>VLOOKUP(A2008,'Medical Examinations'!A$1:J4343,10,0)</f>
        <v>Over Weight</v>
      </c>
      <c r="K2008" t="str">
        <f>VLOOKUP(A2008,'Medical Examinations'!A$1:K4342,11,0)</f>
        <v>Normal</v>
      </c>
      <c r="L2008" t="str">
        <f>VLOOKUP(A2008,'Hospitalisation Details'!A$1:L4350,12,0)</f>
        <v>25-Sep-1993</v>
      </c>
      <c r="M2008">
        <f>VLOOKUP(A2008,'Hospitalisation Details'!A$1:F4351,6,0)</f>
        <v>3162.02</v>
      </c>
      <c r="N2008" s="15" t="str">
        <f>VLOOKUP(A2008,'Hospitalisation Details'!A$1:G4350,7,0)</f>
        <v>tier - 2</v>
      </c>
      <c r="O2008" s="15" t="str">
        <f>VLOOKUP(A2008,'Hospitalisation Details'!A$1:H4351,8,0)</f>
        <v>tier - 3</v>
      </c>
      <c r="P2008" t="str">
        <f>VLOOKUP(A2008,'Hospitalisation Details'!A$1:I4351,9,0)</f>
        <v>R1013</v>
      </c>
      <c r="Q2008" s="15">
        <f>VLOOKUP(A2008,'Hospitalisation Details'!A$1:M4351,13,0)</f>
        <v>29</v>
      </c>
    </row>
    <row r="2009" spans="1:17" ht="15" x14ac:dyDescent="0.25">
      <c r="A2009" s="1" t="s">
        <v>360</v>
      </c>
      <c r="B2009" t="str">
        <f>VLOOKUP(A2009,'Customer Names'!A$1:D4344,4,0)</f>
        <v>Vandeventer</v>
      </c>
      <c r="C2009">
        <f>VLOOKUP(A2009,'Medical Examinations'!A$1:B4344,2,0)</f>
        <v>25.8</v>
      </c>
      <c r="D2009">
        <f>VLOOKUP(A2009,'Medical Examinations'!A$1:C4345,3,0)</f>
        <v>5.49</v>
      </c>
      <c r="E2009" s="15" t="str">
        <f>VLOOKUP(A2009,'Medical Examinations'!A$1:D4344,4,0)</f>
        <v>NO</v>
      </c>
      <c r="F2009" s="15" t="str">
        <f>VLOOKUP(A2009,'Medical Examinations'!A$1:E4344,5,0)</f>
        <v>NO</v>
      </c>
      <c r="G2009" s="15" t="str">
        <f>VLOOKUP(A2009,'Medical Examinations'!A$1:F4344,6,0)</f>
        <v>NO</v>
      </c>
      <c r="H2009" s="15">
        <f>VLOOKUP(A2009,'Medical Examinations'!A$1:G4344,7,0)</f>
        <v>0</v>
      </c>
      <c r="I2009" t="str">
        <f>VLOOKUP(A2009,'Medical Examinations'!A$1:H4343,8,0)</f>
        <v>NO</v>
      </c>
      <c r="J2009" t="str">
        <f>VLOOKUP(A2009,'Medical Examinations'!A$1:J4344,10,0)</f>
        <v>Over Weight</v>
      </c>
      <c r="K2009" t="str">
        <f>VLOOKUP(A2009,'Medical Examinations'!A$1:K4343,11,0)</f>
        <v>Normal</v>
      </c>
      <c r="L2009" t="str">
        <f>VLOOKUP(A2009,'Hospitalisation Details'!A$1:L4351,12,0)</f>
        <v>10-Jul-1994</v>
      </c>
      <c r="M2009">
        <f>VLOOKUP(A2009,'Hospitalisation Details'!A$1:F4352,6,0)</f>
        <v>3161.45</v>
      </c>
      <c r="N2009" s="15" t="str">
        <f>VLOOKUP(A2009,'Hospitalisation Details'!A$1:G4351,7,0)</f>
        <v>tier - 2</v>
      </c>
      <c r="O2009" s="15" t="str">
        <f>VLOOKUP(A2009,'Hospitalisation Details'!A$1:H4352,8,0)</f>
        <v>tier - 1</v>
      </c>
      <c r="P2009" t="str">
        <f>VLOOKUP(A2009,'Hospitalisation Details'!A$1:I4352,9,0)</f>
        <v>R1011</v>
      </c>
      <c r="Q2009" s="15">
        <f>VLOOKUP(A2009,'Hospitalisation Details'!A$1:M4352,13,0)</f>
        <v>28</v>
      </c>
    </row>
    <row r="2010" spans="1:17" ht="15" x14ac:dyDescent="0.25">
      <c r="A2010" s="1" t="s">
        <v>359</v>
      </c>
      <c r="B2010" t="str">
        <f>VLOOKUP(A2010,'Customer Names'!A$1:D4345,4,0)</f>
        <v>Hirano</v>
      </c>
      <c r="C2010">
        <f>VLOOKUP(A2010,'Medical Examinations'!A$1:B4345,2,0)</f>
        <v>27.39</v>
      </c>
      <c r="D2010">
        <f>VLOOKUP(A2010,'Medical Examinations'!A$1:C4346,3,0)</f>
        <v>5.34</v>
      </c>
      <c r="E2010" s="15" t="str">
        <f>VLOOKUP(A2010,'Medical Examinations'!A$1:D4345,4,0)</f>
        <v>NO</v>
      </c>
      <c r="F2010" s="15" t="str">
        <f>VLOOKUP(A2010,'Medical Examinations'!A$1:E4345,5,0)</f>
        <v>NO</v>
      </c>
      <c r="G2010" s="15" t="str">
        <f>VLOOKUP(A2010,'Medical Examinations'!A$1:F4345,6,0)</f>
        <v>NO</v>
      </c>
      <c r="H2010" s="15">
        <f>VLOOKUP(A2010,'Medical Examinations'!A$1:G4345,7,0)</f>
        <v>0</v>
      </c>
      <c r="I2010" t="str">
        <f>VLOOKUP(A2010,'Medical Examinations'!A$1:H4344,8,0)</f>
        <v>NO</v>
      </c>
      <c r="J2010" t="str">
        <f>VLOOKUP(A2010,'Medical Examinations'!A$1:J4345,10,0)</f>
        <v>UnderWeight</v>
      </c>
      <c r="K2010" t="str">
        <f>VLOOKUP(A2010,'Medical Examinations'!A$1:K4344,11,0)</f>
        <v>Normal</v>
      </c>
      <c r="L2010" t="str">
        <f>VLOOKUP(A2010,'Hospitalisation Details'!A$1:L4352,12,0)</f>
        <v>25-Jun-1999</v>
      </c>
      <c r="M2010">
        <f>VLOOKUP(A2010,'Hospitalisation Details'!A$1:F4353,6,0)</f>
        <v>3128.35</v>
      </c>
      <c r="N2010" s="15" t="str">
        <f>VLOOKUP(A2010,'Hospitalisation Details'!A$1:G4352,7,0)</f>
        <v>tier - 2</v>
      </c>
      <c r="O2010" s="15" t="str">
        <f>VLOOKUP(A2010,'Hospitalisation Details'!A$1:H4353,8,0)</f>
        <v>tier - 3</v>
      </c>
      <c r="P2010" t="str">
        <f>VLOOKUP(A2010,'Hospitalisation Details'!A$1:I4353,9,0)</f>
        <v>R1021</v>
      </c>
      <c r="Q2010" s="15">
        <f>VLOOKUP(A2010,'Hospitalisation Details'!A$1:M4353,13,0)</f>
        <v>23</v>
      </c>
    </row>
    <row r="2011" spans="1:17" ht="15" x14ac:dyDescent="0.25">
      <c r="A2011" s="1" t="s">
        <v>358</v>
      </c>
      <c r="B2011" t="str">
        <f>VLOOKUP(A2011,'Customer Names'!A$1:D4346,4,0)</f>
        <v>Davi</v>
      </c>
      <c r="C2011">
        <f>VLOOKUP(A2011,'Medical Examinations'!A$1:B4346,2,0)</f>
        <v>17.03</v>
      </c>
      <c r="D2011">
        <f>VLOOKUP(A2011,'Medical Examinations'!A$1:C4347,3,0)</f>
        <v>4.12</v>
      </c>
      <c r="E2011" s="15" t="str">
        <f>VLOOKUP(A2011,'Medical Examinations'!A$1:D4346,4,0)</f>
        <v>NO</v>
      </c>
      <c r="F2011" s="15" t="str">
        <f>VLOOKUP(A2011,'Medical Examinations'!A$1:E4346,5,0)</f>
        <v>NO</v>
      </c>
      <c r="G2011" s="15" t="str">
        <f>VLOOKUP(A2011,'Medical Examinations'!A$1:F4346,6,0)</f>
        <v>NO</v>
      </c>
      <c r="H2011" s="15">
        <f>VLOOKUP(A2011,'Medical Examinations'!A$1:G4346,7,0)</f>
        <v>1</v>
      </c>
      <c r="I2011" t="str">
        <f>VLOOKUP(A2011,'Medical Examinations'!A$1:H4345,8,0)</f>
        <v>NO</v>
      </c>
      <c r="J2011" t="str">
        <f>VLOOKUP(A2011,'Medical Examinations'!A$1:J4346,10,0)</f>
        <v>NormalWeight</v>
      </c>
      <c r="K2011" t="str">
        <f>VLOOKUP(A2011,'Medical Examinations'!A$1:K4345,11,0)</f>
        <v>Normal</v>
      </c>
      <c r="L2011" t="str">
        <f>VLOOKUP(A2011,'Hospitalisation Details'!A$1:L4353,12,0)</f>
        <v>1-Aug-1987</v>
      </c>
      <c r="M2011">
        <f>VLOOKUP(A2011,'Hospitalisation Details'!A$1:F4354,6,0)</f>
        <v>3088.06</v>
      </c>
      <c r="N2011" s="15" t="str">
        <f>VLOOKUP(A2011,'Hospitalisation Details'!A$1:G4353,7,0)</f>
        <v>tier - 2</v>
      </c>
      <c r="O2011" s="15" t="str">
        <f>VLOOKUP(A2011,'Hospitalisation Details'!A$1:H4354,8,0)</f>
        <v>tier - 2</v>
      </c>
      <c r="P2011" t="str">
        <f>VLOOKUP(A2011,'Hospitalisation Details'!A$1:I4354,9,0)</f>
        <v>R1013</v>
      </c>
      <c r="Q2011" s="15">
        <f>VLOOKUP(A2011,'Hospitalisation Details'!A$1:M4354,13,0)</f>
        <v>35</v>
      </c>
    </row>
    <row r="2012" spans="1:17" ht="15" x14ac:dyDescent="0.25">
      <c r="A2012" s="1" t="s">
        <v>357</v>
      </c>
      <c r="B2012" t="str">
        <f>VLOOKUP(A2012,'Customer Names'!A$1:D4347,4,0)</f>
        <v>Sloan</v>
      </c>
      <c r="C2012">
        <f>VLOOKUP(A2012,'Medical Examinations'!A$1:B4347,2,0)</f>
        <v>23.75</v>
      </c>
      <c r="D2012">
        <f>VLOOKUP(A2012,'Medical Examinations'!A$1:C4348,3,0)</f>
        <v>5.49</v>
      </c>
      <c r="E2012" s="15" t="str">
        <f>VLOOKUP(A2012,'Medical Examinations'!A$1:D4347,4,0)</f>
        <v>Yes</v>
      </c>
      <c r="F2012" s="15" t="str">
        <f>VLOOKUP(A2012,'Medical Examinations'!A$1:E4347,5,0)</f>
        <v>NO</v>
      </c>
      <c r="G2012" s="15" t="str">
        <f>VLOOKUP(A2012,'Medical Examinations'!A$1:F4347,6,0)</f>
        <v>NO</v>
      </c>
      <c r="H2012" s="15">
        <f>VLOOKUP(A2012,'Medical Examinations'!A$1:G4347,7,0)</f>
        <v>0</v>
      </c>
      <c r="I2012" t="str">
        <f>VLOOKUP(A2012,'Medical Examinations'!A$1:H4346,8,0)</f>
        <v>NO</v>
      </c>
      <c r="J2012" t="str">
        <f>VLOOKUP(A2012,'Medical Examinations'!A$1:J4347,10,0)</f>
        <v>Over Weight</v>
      </c>
      <c r="K2012" t="str">
        <f>VLOOKUP(A2012,'Medical Examinations'!A$1:K4346,11,0)</f>
        <v>Normal</v>
      </c>
      <c r="L2012" t="str">
        <f>VLOOKUP(A2012,'Hospitalisation Details'!A$1:L4354,12,0)</f>
        <v>13-Oct-2001</v>
      </c>
      <c r="M2012">
        <f>VLOOKUP(A2012,'Hospitalisation Details'!A$1:F4355,6,0)</f>
        <v>3077.1</v>
      </c>
      <c r="N2012" s="15" t="str">
        <f>VLOOKUP(A2012,'Hospitalisation Details'!A$1:G4354,7,0)</f>
        <v>tier - 2</v>
      </c>
      <c r="O2012" s="15" t="str">
        <f>VLOOKUP(A2012,'Hospitalisation Details'!A$1:H4355,8,0)</f>
        <v>tier - 1</v>
      </c>
      <c r="P2012" t="str">
        <f>VLOOKUP(A2012,'Hospitalisation Details'!A$1:I4355,9,0)</f>
        <v>R1012</v>
      </c>
      <c r="Q2012" s="15">
        <f>VLOOKUP(A2012,'Hospitalisation Details'!A$1:M4355,13,0)</f>
        <v>21</v>
      </c>
    </row>
    <row r="2013" spans="1:17" ht="15" x14ac:dyDescent="0.25">
      <c r="A2013" s="1" t="s">
        <v>355</v>
      </c>
      <c r="B2013" t="str">
        <f>VLOOKUP(A2013,'Customer Names'!A$1:D4348,4,0)</f>
        <v>Homich</v>
      </c>
      <c r="C2013">
        <f>VLOOKUP(A2013,'Medical Examinations'!A$1:B4348,2,0)</f>
        <v>26.03</v>
      </c>
      <c r="D2013">
        <f>VLOOKUP(A2013,'Medical Examinations'!A$1:C4349,3,0)</f>
        <v>5.1100000000000003</v>
      </c>
      <c r="E2013" s="15" t="str">
        <f>VLOOKUP(A2013,'Medical Examinations'!A$1:D4348,4,0)</f>
        <v>Yes</v>
      </c>
      <c r="F2013" s="15" t="str">
        <f>VLOOKUP(A2013,'Medical Examinations'!A$1:E4348,5,0)</f>
        <v>NO</v>
      </c>
      <c r="G2013" s="15" t="str">
        <f>VLOOKUP(A2013,'Medical Examinations'!A$1:F4348,6,0)</f>
        <v>NO</v>
      </c>
      <c r="H2013" s="15">
        <f>VLOOKUP(A2013,'Medical Examinations'!A$1:G4348,7,0)</f>
        <v>1</v>
      </c>
      <c r="I2013" t="str">
        <f>VLOOKUP(A2013,'Medical Examinations'!A$1:H4347,8,0)</f>
        <v>NO</v>
      </c>
      <c r="J2013" t="str">
        <f>VLOOKUP(A2013,'Medical Examinations'!A$1:J4348,10,0)</f>
        <v>UnderWeight</v>
      </c>
      <c r="K2013" t="str">
        <f>VLOOKUP(A2013,'Medical Examinations'!A$1:K4347,11,0)</f>
        <v>Normal</v>
      </c>
      <c r="L2013" t="str">
        <f>VLOOKUP(A2013,'Hospitalisation Details'!A$1:L4355,12,0)</f>
        <v>10-Sep-1995</v>
      </c>
      <c r="M2013">
        <f>VLOOKUP(A2013,'Hospitalisation Details'!A$1:F4356,6,0)</f>
        <v>3070.81</v>
      </c>
      <c r="N2013" s="15" t="str">
        <f>VLOOKUP(A2013,'Hospitalisation Details'!A$1:G4355,7,0)</f>
        <v>tier - 3</v>
      </c>
      <c r="O2013" s="15" t="str">
        <f>VLOOKUP(A2013,'Hospitalisation Details'!A$1:H4356,8,0)</f>
        <v>tier - 1</v>
      </c>
      <c r="P2013" t="str">
        <f>VLOOKUP(A2013,'Hospitalisation Details'!A$1:I4356,9,0)</f>
        <v>R1017</v>
      </c>
      <c r="Q2013" s="15">
        <f>VLOOKUP(A2013,'Hospitalisation Details'!A$1:M4356,13,0)</f>
        <v>27</v>
      </c>
    </row>
    <row r="2014" spans="1:17" ht="15" x14ac:dyDescent="0.25">
      <c r="A2014" s="1" t="s">
        <v>354</v>
      </c>
      <c r="B2014" t="str">
        <f>VLOOKUP(A2014,'Customer Names'!A$1:D4349,4,0)</f>
        <v>Bell</v>
      </c>
      <c r="C2014">
        <f>VLOOKUP(A2014,'Medical Examinations'!A$1:B4349,2,0)</f>
        <v>16.079999999999998</v>
      </c>
      <c r="D2014">
        <f>VLOOKUP(A2014,'Medical Examinations'!A$1:C4350,3,0)</f>
        <v>5.94</v>
      </c>
      <c r="E2014" s="15" t="str">
        <f>VLOOKUP(A2014,'Medical Examinations'!A$1:D4349,4,0)</f>
        <v>NO</v>
      </c>
      <c r="F2014" s="15" t="str">
        <f>VLOOKUP(A2014,'Medical Examinations'!A$1:E4349,5,0)</f>
        <v>NO</v>
      </c>
      <c r="G2014" s="15" t="str">
        <f>VLOOKUP(A2014,'Medical Examinations'!A$1:F4349,6,0)</f>
        <v>NO</v>
      </c>
      <c r="H2014" s="15">
        <f>VLOOKUP(A2014,'Medical Examinations'!A$1:G4349,7,0)</f>
        <v>0</v>
      </c>
      <c r="I2014" t="str">
        <f>VLOOKUP(A2014,'Medical Examinations'!A$1:H4348,8,0)</f>
        <v>NO</v>
      </c>
      <c r="J2014" t="str">
        <f>VLOOKUP(A2014,'Medical Examinations'!A$1:J4349,10,0)</f>
        <v>Obesity</v>
      </c>
      <c r="K2014" t="str">
        <f>VLOOKUP(A2014,'Medical Examinations'!A$1:K4348,11,0)</f>
        <v>Pre-Diabetes</v>
      </c>
      <c r="L2014" t="str">
        <f>VLOOKUP(A2014,'Hospitalisation Details'!A$1:L4356,12,0)</f>
        <v>1-Oct-1989</v>
      </c>
      <c r="M2014">
        <f>VLOOKUP(A2014,'Hospitalisation Details'!A$1:F4357,6,0)</f>
        <v>3065.49</v>
      </c>
      <c r="N2014" s="15" t="str">
        <f>VLOOKUP(A2014,'Hospitalisation Details'!A$1:G4356,7,0)</f>
        <v>tier - 2</v>
      </c>
      <c r="O2014" s="15" t="str">
        <f>VLOOKUP(A2014,'Hospitalisation Details'!A$1:H4357,8,0)</f>
        <v>tier - 1</v>
      </c>
      <c r="P2014" t="str">
        <f>VLOOKUP(A2014,'Hospitalisation Details'!A$1:I4357,9,0)</f>
        <v>R1012</v>
      </c>
      <c r="Q2014" s="15">
        <f>VLOOKUP(A2014,'Hospitalisation Details'!A$1:M4357,13,0)</f>
        <v>33</v>
      </c>
    </row>
    <row r="2015" spans="1:17" ht="15" x14ac:dyDescent="0.25">
      <c r="A2015" s="1" t="s">
        <v>353</v>
      </c>
      <c r="B2015" t="str">
        <f>VLOOKUP(A2015,'Customer Names'!A$1:D4350,4,0)</f>
        <v>Kristjansson</v>
      </c>
      <c r="C2015">
        <f>VLOOKUP(A2015,'Medical Examinations'!A$1:B4350,2,0)</f>
        <v>30.875</v>
      </c>
      <c r="D2015">
        <f>VLOOKUP(A2015,'Medical Examinations'!A$1:C4351,3,0)</f>
        <v>5.54</v>
      </c>
      <c r="E2015" s="15" t="str">
        <f>VLOOKUP(A2015,'Medical Examinations'!A$1:D4350,4,0)</f>
        <v>NO</v>
      </c>
      <c r="F2015" s="15" t="str">
        <f>VLOOKUP(A2015,'Medical Examinations'!A$1:E4350,5,0)</f>
        <v>NO</v>
      </c>
      <c r="G2015" s="15" t="str">
        <f>VLOOKUP(A2015,'Medical Examinations'!A$1:F4350,6,0)</f>
        <v>NO</v>
      </c>
      <c r="H2015" s="15">
        <f>VLOOKUP(A2015,'Medical Examinations'!A$1:G4350,7,0)</f>
        <v>0</v>
      </c>
      <c r="I2015" t="str">
        <f>VLOOKUP(A2015,'Medical Examinations'!A$1:H4349,8,0)</f>
        <v>NO</v>
      </c>
      <c r="J2015" t="str">
        <f>VLOOKUP(A2015,'Medical Examinations'!A$1:J4350,10,0)</f>
        <v>Obesity</v>
      </c>
      <c r="K2015" t="str">
        <f>VLOOKUP(A2015,'Medical Examinations'!A$1:K4349,11,0)</f>
        <v>Normal</v>
      </c>
      <c r="L2015" t="str">
        <f>VLOOKUP(A2015,'Hospitalisation Details'!A$1:L4357,12,0)</f>
        <v>26-Sep-1994</v>
      </c>
      <c r="M2015">
        <f>VLOOKUP(A2015,'Hospitalisation Details'!A$1:F4358,6,0)</f>
        <v>3062.51</v>
      </c>
      <c r="N2015" s="15" t="str">
        <f>VLOOKUP(A2015,'Hospitalisation Details'!A$1:G4357,7,0)</f>
        <v>tier - 3</v>
      </c>
      <c r="O2015" s="15" t="str">
        <f>VLOOKUP(A2015,'Hospitalisation Details'!A$1:H4358,8,0)</f>
        <v>tier - 1</v>
      </c>
      <c r="P2015" t="str">
        <f>VLOOKUP(A2015,'Hospitalisation Details'!A$1:I4358,9,0)</f>
        <v>R1012</v>
      </c>
      <c r="Q2015" s="15">
        <f>VLOOKUP(A2015,'Hospitalisation Details'!A$1:M4358,13,0)</f>
        <v>28</v>
      </c>
    </row>
    <row r="2016" spans="1:17" ht="15" x14ac:dyDescent="0.25">
      <c r="A2016" s="1" t="s">
        <v>352</v>
      </c>
      <c r="B2016" t="str">
        <f>VLOOKUP(A2016,'Customer Names'!A$1:D4351,4,0)</f>
        <v>Pitman</v>
      </c>
      <c r="C2016">
        <f>VLOOKUP(A2016,'Medical Examinations'!A$1:B4351,2,0)</f>
        <v>31.79</v>
      </c>
      <c r="D2016">
        <f>VLOOKUP(A2016,'Medical Examinations'!A$1:C4352,3,0)</f>
        <v>7.09</v>
      </c>
      <c r="E2016" s="15" t="str">
        <f>VLOOKUP(A2016,'Medical Examinations'!A$1:D4351,4,0)</f>
        <v>NO</v>
      </c>
      <c r="F2016" s="15" t="str">
        <f>VLOOKUP(A2016,'Medical Examinations'!A$1:E4351,5,0)</f>
        <v>NO</v>
      </c>
      <c r="G2016" s="15" t="str">
        <f>VLOOKUP(A2016,'Medical Examinations'!A$1:F4351,6,0)</f>
        <v>NO</v>
      </c>
      <c r="H2016" s="15">
        <f>VLOOKUP(A2016,'Medical Examinations'!A$1:G4351,7,0)</f>
        <v>0</v>
      </c>
      <c r="I2016" t="str">
        <f>VLOOKUP(A2016,'Medical Examinations'!A$1:H4350,8,0)</f>
        <v>NO</v>
      </c>
      <c r="J2016" t="str">
        <f>VLOOKUP(A2016,'Medical Examinations'!A$1:J4351,10,0)</f>
        <v>Over Weight</v>
      </c>
      <c r="K2016" t="str">
        <f>VLOOKUP(A2016,'Medical Examinations'!A$1:K4350,11,0)</f>
        <v>Diabetes</v>
      </c>
      <c r="L2016" t="str">
        <f>VLOOKUP(A2016,'Hospitalisation Details'!A$1:L4358,12,0)</f>
        <v>21-Jun-2002</v>
      </c>
      <c r="M2016">
        <f>VLOOKUP(A2016,'Hospitalisation Details'!A$1:F4359,6,0)</f>
        <v>3056.39</v>
      </c>
      <c r="N2016" s="15" t="str">
        <f>VLOOKUP(A2016,'Hospitalisation Details'!A$1:G4358,7,0)</f>
        <v>tier - 2</v>
      </c>
      <c r="O2016" s="15" t="str">
        <f>VLOOKUP(A2016,'Hospitalisation Details'!A$1:H4359,8,0)</f>
        <v>tier - 3</v>
      </c>
      <c r="P2016" t="str">
        <f>VLOOKUP(A2016,'Hospitalisation Details'!A$1:I4359,9,0)</f>
        <v>R1013</v>
      </c>
      <c r="Q2016" s="15">
        <f>VLOOKUP(A2016,'Hospitalisation Details'!A$1:M4359,13,0)</f>
        <v>20</v>
      </c>
    </row>
    <row r="2017" spans="1:17" ht="15" x14ac:dyDescent="0.25">
      <c r="A2017" s="1" t="s">
        <v>351</v>
      </c>
      <c r="B2017" t="str">
        <f>VLOOKUP(A2017,'Customer Names'!A$1:D4352,4,0)</f>
        <v>Curley</v>
      </c>
      <c r="C2017">
        <f>VLOOKUP(A2017,'Medical Examinations'!A$1:B4352,2,0)</f>
        <v>28.48</v>
      </c>
      <c r="D2017">
        <f>VLOOKUP(A2017,'Medical Examinations'!A$1:C4353,3,0)</f>
        <v>6.22</v>
      </c>
      <c r="E2017" s="15" t="str">
        <f>VLOOKUP(A2017,'Medical Examinations'!A$1:D4352,4,0)</f>
        <v>Yes</v>
      </c>
      <c r="F2017" s="15" t="str">
        <f>VLOOKUP(A2017,'Medical Examinations'!A$1:E4352,5,0)</f>
        <v>NO</v>
      </c>
      <c r="G2017" s="15" t="str">
        <f>VLOOKUP(A2017,'Medical Examinations'!A$1:F4352,6,0)</f>
        <v>Yes</v>
      </c>
      <c r="H2017" s="15">
        <f>VLOOKUP(A2017,'Medical Examinations'!A$1:G4352,7,0)</f>
        <v>1</v>
      </c>
      <c r="I2017" t="str">
        <f>VLOOKUP(A2017,'Medical Examinations'!A$1:H4351,8,0)</f>
        <v>NO</v>
      </c>
      <c r="J2017" t="str">
        <f>VLOOKUP(A2017,'Medical Examinations'!A$1:J4352,10,0)</f>
        <v>Over Weight</v>
      </c>
      <c r="K2017" t="str">
        <f>VLOOKUP(A2017,'Medical Examinations'!A$1:K4351,11,0)</f>
        <v>Pre-Diabetes</v>
      </c>
      <c r="L2017" t="str">
        <f>VLOOKUP(A2017,'Hospitalisation Details'!A$1:L4359,12,0)</f>
        <v>22-Dec-1997</v>
      </c>
      <c r="M2017">
        <f>VLOOKUP(A2017,'Hospitalisation Details'!A$1:F4360,6,0)</f>
        <v>3051.73</v>
      </c>
      <c r="N2017" s="15" t="str">
        <f>VLOOKUP(A2017,'Hospitalisation Details'!A$1:G4359,7,0)</f>
        <v>tier - 2</v>
      </c>
      <c r="O2017" s="15" t="str">
        <f>VLOOKUP(A2017,'Hospitalisation Details'!A$1:H4360,8,0)</f>
        <v>tier - 2</v>
      </c>
      <c r="P2017" t="str">
        <f>VLOOKUP(A2017,'Hospitalisation Details'!A$1:I4360,9,0)</f>
        <v>R1011</v>
      </c>
      <c r="Q2017" s="15">
        <f>VLOOKUP(A2017,'Hospitalisation Details'!A$1:M4360,13,0)</f>
        <v>25</v>
      </c>
    </row>
    <row r="2018" spans="1:17" ht="15" x14ac:dyDescent="0.25">
      <c r="A2018" s="1" t="s">
        <v>350</v>
      </c>
      <c r="B2018" t="str">
        <f>VLOOKUP(A2018,'Customer Names'!A$1:D4353,4,0)</f>
        <v>Zimmer</v>
      </c>
      <c r="C2018">
        <f>VLOOKUP(A2018,'Medical Examinations'!A$1:B4353,2,0)</f>
        <v>26.6</v>
      </c>
      <c r="D2018">
        <f>VLOOKUP(A2018,'Medical Examinations'!A$1:C4354,3,0)</f>
        <v>4.33</v>
      </c>
      <c r="E2018" s="15" t="str">
        <f>VLOOKUP(A2018,'Medical Examinations'!A$1:D4353,4,0)</f>
        <v>NO</v>
      </c>
      <c r="F2018" s="15" t="str">
        <f>VLOOKUP(A2018,'Medical Examinations'!A$1:E4353,5,0)</f>
        <v>NO</v>
      </c>
      <c r="G2018" s="15" t="str">
        <f>VLOOKUP(A2018,'Medical Examinations'!A$1:F4353,6,0)</f>
        <v>NO</v>
      </c>
      <c r="H2018" s="15">
        <f>VLOOKUP(A2018,'Medical Examinations'!A$1:G4353,7,0)</f>
        <v>1</v>
      </c>
      <c r="I2018" t="str">
        <f>VLOOKUP(A2018,'Medical Examinations'!A$1:H4352,8,0)</f>
        <v>NO</v>
      </c>
      <c r="J2018" t="str">
        <f>VLOOKUP(A2018,'Medical Examinations'!A$1:J4353,10,0)</f>
        <v>Over Weight</v>
      </c>
      <c r="K2018" t="str">
        <f>VLOOKUP(A2018,'Medical Examinations'!A$1:K4352,11,0)</f>
        <v>Normal</v>
      </c>
      <c r="L2018" t="str">
        <f>VLOOKUP(A2018,'Hospitalisation Details'!A$1:L4360,12,0)</f>
        <v>9-Aug-1998</v>
      </c>
      <c r="M2018">
        <f>VLOOKUP(A2018,'Hospitalisation Details'!A$1:F4361,6,0)</f>
        <v>3046.06</v>
      </c>
      <c r="N2018" s="15" t="str">
        <f>VLOOKUP(A2018,'Hospitalisation Details'!A$1:G4360,7,0)</f>
        <v>tier - 2</v>
      </c>
      <c r="O2018" s="15" t="str">
        <f>VLOOKUP(A2018,'Hospitalisation Details'!A$1:H4361,8,0)</f>
        <v>tier - 1</v>
      </c>
      <c r="P2018" t="str">
        <f>VLOOKUP(A2018,'Hospitalisation Details'!A$1:I4361,9,0)</f>
        <v>R1023</v>
      </c>
      <c r="Q2018" s="15">
        <f>VLOOKUP(A2018,'Hospitalisation Details'!A$1:M4361,13,0)</f>
        <v>24</v>
      </c>
    </row>
    <row r="2019" spans="1:17" ht="15" x14ac:dyDescent="0.25">
      <c r="A2019" s="1" t="s">
        <v>349</v>
      </c>
      <c r="B2019" t="str">
        <f>VLOOKUP(A2019,'Customer Names'!A$1:D4354,4,0)</f>
        <v>Granski</v>
      </c>
      <c r="C2019">
        <f>VLOOKUP(A2019,'Medical Examinations'!A$1:B4354,2,0)</f>
        <v>25.27</v>
      </c>
      <c r="D2019">
        <f>VLOOKUP(A2019,'Medical Examinations'!A$1:C4355,3,0)</f>
        <v>5.83</v>
      </c>
      <c r="E2019" s="15" t="str">
        <f>VLOOKUP(A2019,'Medical Examinations'!A$1:D4354,4,0)</f>
        <v>NO</v>
      </c>
      <c r="F2019" s="15" t="str">
        <f>VLOOKUP(A2019,'Medical Examinations'!A$1:E4354,5,0)</f>
        <v>NO</v>
      </c>
      <c r="G2019" s="15" t="str">
        <f>VLOOKUP(A2019,'Medical Examinations'!A$1:F4354,6,0)</f>
        <v>NO</v>
      </c>
      <c r="H2019" s="15">
        <f>VLOOKUP(A2019,'Medical Examinations'!A$1:G4354,7,0)</f>
        <v>1</v>
      </c>
      <c r="I2019" t="str">
        <f>VLOOKUP(A2019,'Medical Examinations'!A$1:H4353,8,0)</f>
        <v>NO</v>
      </c>
      <c r="J2019" t="str">
        <f>VLOOKUP(A2019,'Medical Examinations'!A$1:J4354,10,0)</f>
        <v>Obesity</v>
      </c>
      <c r="K2019" t="str">
        <f>VLOOKUP(A2019,'Medical Examinations'!A$1:K4353,11,0)</f>
        <v>Pre-Diabetes</v>
      </c>
      <c r="L2019" t="str">
        <f>VLOOKUP(A2019,'Hospitalisation Details'!A$1:L4361,12,0)</f>
        <v>15-Sep-1998</v>
      </c>
      <c r="M2019">
        <f>VLOOKUP(A2019,'Hospitalisation Details'!A$1:F4362,6,0)</f>
        <v>3044.21</v>
      </c>
      <c r="N2019" s="15" t="str">
        <f>VLOOKUP(A2019,'Hospitalisation Details'!A$1:G4361,7,0)</f>
        <v>tier - 2</v>
      </c>
      <c r="O2019" s="15" t="str">
        <f>VLOOKUP(A2019,'Hospitalisation Details'!A$1:H4362,8,0)</f>
        <v>tier - 3</v>
      </c>
      <c r="P2019" t="str">
        <f>VLOOKUP(A2019,'Hospitalisation Details'!A$1:I4362,9,0)</f>
        <v>R1024</v>
      </c>
      <c r="Q2019" s="15">
        <f>VLOOKUP(A2019,'Hospitalisation Details'!A$1:M4362,13,0)</f>
        <v>24</v>
      </c>
    </row>
    <row r="2020" spans="1:17" ht="15" x14ac:dyDescent="0.25">
      <c r="A2020" s="1" t="s">
        <v>348</v>
      </c>
      <c r="B2020" t="str">
        <f>VLOOKUP(A2020,'Customer Names'!A$1:D4355,4,0)</f>
        <v>Dunn</v>
      </c>
      <c r="C2020">
        <f>VLOOKUP(A2020,'Medical Examinations'!A$1:B4355,2,0)</f>
        <v>34.484999999999999</v>
      </c>
      <c r="D2020">
        <f>VLOOKUP(A2020,'Medical Examinations'!A$1:C4356,3,0)</f>
        <v>4.7</v>
      </c>
      <c r="E2020" s="15" t="str">
        <f>VLOOKUP(A2020,'Medical Examinations'!A$1:D4355,4,0)</f>
        <v>Yes</v>
      </c>
      <c r="F2020" s="15" t="str">
        <f>VLOOKUP(A2020,'Medical Examinations'!A$1:E4355,5,0)</f>
        <v>NO</v>
      </c>
      <c r="G2020" s="15" t="str">
        <f>VLOOKUP(A2020,'Medical Examinations'!A$1:F4355,6,0)</f>
        <v>Yes</v>
      </c>
      <c r="H2020" s="15">
        <f>VLOOKUP(A2020,'Medical Examinations'!A$1:G4355,7,0)</f>
        <v>1</v>
      </c>
      <c r="I2020" t="str">
        <f>VLOOKUP(A2020,'Medical Examinations'!A$1:H4354,8,0)</f>
        <v>NO</v>
      </c>
      <c r="J2020" t="str">
        <f>VLOOKUP(A2020,'Medical Examinations'!A$1:J4355,10,0)</f>
        <v>UnderWeight</v>
      </c>
      <c r="K2020" t="str">
        <f>VLOOKUP(A2020,'Medical Examinations'!A$1:K4354,11,0)</f>
        <v>Normal</v>
      </c>
      <c r="L2020" t="str">
        <f>VLOOKUP(A2020,'Hospitalisation Details'!A$1:L4362,12,0)</f>
        <v>19-Dec-1997</v>
      </c>
      <c r="M2020">
        <f>VLOOKUP(A2020,'Hospitalisation Details'!A$1:F4363,6,0)</f>
        <v>3021.81</v>
      </c>
      <c r="N2020" s="15" t="str">
        <f>VLOOKUP(A2020,'Hospitalisation Details'!A$1:G4362,7,0)</f>
        <v>tier - 2</v>
      </c>
      <c r="O2020" s="15" t="str">
        <f>VLOOKUP(A2020,'Hospitalisation Details'!A$1:H4363,8,0)</f>
        <v>tier - 3</v>
      </c>
      <c r="P2020" t="str">
        <f>VLOOKUP(A2020,'Hospitalisation Details'!A$1:I4363,9,0)</f>
        <v>R1012</v>
      </c>
      <c r="Q2020" s="15">
        <f>VLOOKUP(A2020,'Hospitalisation Details'!A$1:M4363,13,0)</f>
        <v>25</v>
      </c>
    </row>
    <row r="2021" spans="1:17" ht="15" x14ac:dyDescent="0.25">
      <c r="A2021" s="1" t="s">
        <v>347</v>
      </c>
      <c r="B2021" t="str">
        <f>VLOOKUP(A2021,'Customer Names'!A$1:D4356,4,0)</f>
        <v>Regina</v>
      </c>
      <c r="C2021">
        <f>VLOOKUP(A2021,'Medical Examinations'!A$1:B4356,2,0)</f>
        <v>15.57</v>
      </c>
      <c r="D2021">
        <f>VLOOKUP(A2021,'Medical Examinations'!A$1:C4357,3,0)</f>
        <v>4.07</v>
      </c>
      <c r="E2021" s="15" t="str">
        <f>VLOOKUP(A2021,'Medical Examinations'!A$1:D4356,4,0)</f>
        <v>Yes</v>
      </c>
      <c r="F2021" s="15" t="str">
        <f>VLOOKUP(A2021,'Medical Examinations'!A$1:E4356,5,0)</f>
        <v>NO</v>
      </c>
      <c r="G2021" s="15" t="str">
        <f>VLOOKUP(A2021,'Medical Examinations'!A$1:F4356,6,0)</f>
        <v>NO</v>
      </c>
      <c r="H2021" s="15">
        <f>VLOOKUP(A2021,'Medical Examinations'!A$1:G4356,7,0)</f>
        <v>1</v>
      </c>
      <c r="I2021" t="str">
        <f>VLOOKUP(A2021,'Medical Examinations'!A$1:H4355,8,0)</f>
        <v>NO</v>
      </c>
      <c r="J2021" t="str">
        <f>VLOOKUP(A2021,'Medical Examinations'!A$1:J4356,10,0)</f>
        <v>Obesity</v>
      </c>
      <c r="K2021" t="str">
        <f>VLOOKUP(A2021,'Medical Examinations'!A$1:K4355,11,0)</f>
        <v>Normal</v>
      </c>
      <c r="L2021" t="str">
        <f>VLOOKUP(A2021,'Hospitalisation Details'!A$1:L4363,12,0)</f>
        <v>28-Sep-1988</v>
      </c>
      <c r="M2021">
        <f>VLOOKUP(A2021,'Hospitalisation Details'!A$1:F4364,6,0)</f>
        <v>3018.04</v>
      </c>
      <c r="N2021" s="15" t="str">
        <f>VLOOKUP(A2021,'Hospitalisation Details'!A$1:G4363,7,0)</f>
        <v>tier - 2</v>
      </c>
      <c r="O2021" s="15" t="str">
        <f>VLOOKUP(A2021,'Hospitalisation Details'!A$1:H4364,8,0)</f>
        <v>tier - 2</v>
      </c>
      <c r="P2021" t="str">
        <f>VLOOKUP(A2021,'Hospitalisation Details'!A$1:I4364,9,0)</f>
        <v>R1012</v>
      </c>
      <c r="Q2021" s="15">
        <f>VLOOKUP(A2021,'Hospitalisation Details'!A$1:M4364,13,0)</f>
        <v>34</v>
      </c>
    </row>
    <row r="2022" spans="1:17" ht="15" x14ac:dyDescent="0.25">
      <c r="A2022" s="1" t="s">
        <v>346</v>
      </c>
      <c r="B2022" t="str">
        <f>VLOOKUP(A2022,'Customer Names'!A$1:D4357,4,0)</f>
        <v>O'Connor</v>
      </c>
      <c r="C2022">
        <f>VLOOKUP(A2022,'Medical Examinations'!A$1:B4357,2,0)</f>
        <v>30.36</v>
      </c>
      <c r="D2022">
        <f>VLOOKUP(A2022,'Medical Examinations'!A$1:C4358,3,0)</f>
        <v>9.39</v>
      </c>
      <c r="E2022" s="15" t="str">
        <f>VLOOKUP(A2022,'Medical Examinations'!A$1:D4357,4,0)</f>
        <v>NO</v>
      </c>
      <c r="F2022" s="15" t="str">
        <f>VLOOKUP(A2022,'Medical Examinations'!A$1:E4357,5,0)</f>
        <v>NO</v>
      </c>
      <c r="G2022" s="15" t="str">
        <f>VLOOKUP(A2022,'Medical Examinations'!A$1:F4357,6,0)</f>
        <v>NO</v>
      </c>
      <c r="H2022" s="15">
        <f>VLOOKUP(A2022,'Medical Examinations'!A$1:G4357,7,0)</f>
        <v>0</v>
      </c>
      <c r="I2022" t="str">
        <f>VLOOKUP(A2022,'Medical Examinations'!A$1:H4356,8,0)</f>
        <v>NO</v>
      </c>
      <c r="J2022" t="str">
        <f>VLOOKUP(A2022,'Medical Examinations'!A$1:J4357,10,0)</f>
        <v>NormalWeight</v>
      </c>
      <c r="K2022" t="str">
        <f>VLOOKUP(A2022,'Medical Examinations'!A$1:K4356,11,0)</f>
        <v>Diabetes</v>
      </c>
      <c r="L2022" t="str">
        <f>VLOOKUP(A2022,'Hospitalisation Details'!A$1:L4364,12,0)</f>
        <v>15-Dec-2002</v>
      </c>
      <c r="M2022">
        <f>VLOOKUP(A2022,'Hospitalisation Details'!A$1:F4365,6,0)</f>
        <v>3012.22</v>
      </c>
      <c r="N2022" s="15" t="str">
        <f>VLOOKUP(A2022,'Hospitalisation Details'!A$1:G4364,7,0)</f>
        <v>tier - 2</v>
      </c>
      <c r="O2022" s="15" t="str">
        <f>VLOOKUP(A2022,'Hospitalisation Details'!A$1:H4365,8,0)</f>
        <v>tier - 3</v>
      </c>
      <c r="P2022" t="str">
        <f>VLOOKUP(A2022,'Hospitalisation Details'!A$1:I4365,9,0)</f>
        <v>R1012</v>
      </c>
      <c r="Q2022" s="15">
        <f>VLOOKUP(A2022,'Hospitalisation Details'!A$1:M4365,13,0)</f>
        <v>20</v>
      </c>
    </row>
    <row r="2023" spans="1:17" ht="15" x14ac:dyDescent="0.25">
      <c r="A2023" s="1" t="s">
        <v>345</v>
      </c>
      <c r="B2023" t="str">
        <f>VLOOKUP(A2023,'Customer Names'!A$1:D4358,4,0)</f>
        <v>Howe</v>
      </c>
      <c r="C2023">
        <f>VLOOKUP(A2023,'Medical Examinations'!A$1:B4358,2,0)</f>
        <v>19.37</v>
      </c>
      <c r="D2023">
        <f>VLOOKUP(A2023,'Medical Examinations'!A$1:C4359,3,0)</f>
        <v>4.18</v>
      </c>
      <c r="E2023" s="15" t="str">
        <f>VLOOKUP(A2023,'Medical Examinations'!A$1:D4358,4,0)</f>
        <v>NO</v>
      </c>
      <c r="F2023" s="15" t="str">
        <f>VLOOKUP(A2023,'Medical Examinations'!A$1:E4358,5,0)</f>
        <v>NO</v>
      </c>
      <c r="G2023" s="15" t="str">
        <f>VLOOKUP(A2023,'Medical Examinations'!A$1:F4358,6,0)</f>
        <v>NO</v>
      </c>
      <c r="H2023" s="15">
        <f>VLOOKUP(A2023,'Medical Examinations'!A$1:G4358,7,0)</f>
        <v>0</v>
      </c>
      <c r="I2023" t="str">
        <f>VLOOKUP(A2023,'Medical Examinations'!A$1:H4357,8,0)</f>
        <v>NO</v>
      </c>
      <c r="J2023" t="str">
        <f>VLOOKUP(A2023,'Medical Examinations'!A$1:J4358,10,0)</f>
        <v>UnderWeight</v>
      </c>
      <c r="K2023" t="str">
        <f>VLOOKUP(A2023,'Medical Examinations'!A$1:K4357,11,0)</f>
        <v>Normal</v>
      </c>
      <c r="L2023" t="str">
        <f>VLOOKUP(A2023,'Hospitalisation Details'!A$1:L4365,12,0)</f>
        <v>20-Nov-1991</v>
      </c>
      <c r="M2023">
        <f>VLOOKUP(A2023,'Hospitalisation Details'!A$1:F4366,6,0)</f>
        <v>2985.67</v>
      </c>
      <c r="N2023" s="15" t="str">
        <f>VLOOKUP(A2023,'Hospitalisation Details'!A$1:G4365,7,0)</f>
        <v>tier - 2</v>
      </c>
      <c r="O2023" s="15" t="str">
        <f>VLOOKUP(A2023,'Hospitalisation Details'!A$1:H4366,8,0)</f>
        <v>tier - 2</v>
      </c>
      <c r="P2023" t="str">
        <f>VLOOKUP(A2023,'Hospitalisation Details'!A$1:I4366,9,0)</f>
        <v>R1013</v>
      </c>
      <c r="Q2023" s="15">
        <f>VLOOKUP(A2023,'Hospitalisation Details'!A$1:M4366,13,0)</f>
        <v>31</v>
      </c>
    </row>
    <row r="2024" spans="1:17" ht="15" x14ac:dyDescent="0.25">
      <c r="A2024" s="1" t="s">
        <v>344</v>
      </c>
      <c r="B2024" t="str">
        <f>VLOOKUP(A2024,'Customer Names'!A$1:D4359,4,0)</f>
        <v>Atwater</v>
      </c>
      <c r="C2024">
        <f>VLOOKUP(A2024,'Medical Examinations'!A$1:B4359,2,0)</f>
        <v>16.71</v>
      </c>
      <c r="D2024">
        <f>VLOOKUP(A2024,'Medical Examinations'!A$1:C4360,3,0)</f>
        <v>4.18</v>
      </c>
      <c r="E2024" s="15" t="str">
        <f>VLOOKUP(A2024,'Medical Examinations'!A$1:D4359,4,0)</f>
        <v>NO</v>
      </c>
      <c r="F2024" s="15" t="str">
        <f>VLOOKUP(A2024,'Medical Examinations'!A$1:E4359,5,0)</f>
        <v>NO</v>
      </c>
      <c r="G2024" s="15" t="str">
        <f>VLOOKUP(A2024,'Medical Examinations'!A$1:F4359,6,0)</f>
        <v>NO</v>
      </c>
      <c r="H2024" s="15">
        <f>VLOOKUP(A2024,'Medical Examinations'!A$1:G4359,7,0)</f>
        <v>1</v>
      </c>
      <c r="I2024" t="str">
        <f>VLOOKUP(A2024,'Medical Examinations'!A$1:H4358,8,0)</f>
        <v>NO</v>
      </c>
      <c r="J2024" t="str">
        <f>VLOOKUP(A2024,'Medical Examinations'!A$1:J4359,10,0)</f>
        <v>NormalWeight</v>
      </c>
      <c r="K2024" t="str">
        <f>VLOOKUP(A2024,'Medical Examinations'!A$1:K4358,11,0)</f>
        <v>Normal</v>
      </c>
      <c r="L2024" t="str">
        <f>VLOOKUP(A2024,'Hospitalisation Details'!A$1:L4366,12,0)</f>
        <v>18-Jun-1987</v>
      </c>
      <c r="M2024">
        <f>VLOOKUP(A2024,'Hospitalisation Details'!A$1:F4367,6,0)</f>
        <v>2979.52</v>
      </c>
      <c r="N2024" s="15" t="str">
        <f>VLOOKUP(A2024,'Hospitalisation Details'!A$1:G4366,7,0)</f>
        <v>tier - 2</v>
      </c>
      <c r="O2024" s="15" t="str">
        <f>VLOOKUP(A2024,'Hospitalisation Details'!A$1:H4367,8,0)</f>
        <v>tier - 3</v>
      </c>
      <c r="P2024" t="str">
        <f>VLOOKUP(A2024,'Hospitalisation Details'!A$1:I4367,9,0)</f>
        <v>R1013</v>
      </c>
      <c r="Q2024" s="15">
        <f>VLOOKUP(A2024,'Hospitalisation Details'!A$1:M4367,13,0)</f>
        <v>35</v>
      </c>
    </row>
    <row r="2025" spans="1:17" ht="15" x14ac:dyDescent="0.25">
      <c r="A2025" s="1" t="s">
        <v>343</v>
      </c>
      <c r="B2025" t="str">
        <f>VLOOKUP(A2025,'Customer Names'!A$1:D4360,4,0)</f>
        <v>Gurganus</v>
      </c>
      <c r="C2025">
        <f>VLOOKUP(A2025,'Medical Examinations'!A$1:B4360,2,0)</f>
        <v>24.1</v>
      </c>
      <c r="D2025">
        <f>VLOOKUP(A2025,'Medical Examinations'!A$1:C4361,3,0)</f>
        <v>4.4000000000000004</v>
      </c>
      <c r="E2025" s="15" t="str">
        <f>VLOOKUP(A2025,'Medical Examinations'!A$1:D4360,4,0)</f>
        <v>Yes</v>
      </c>
      <c r="F2025" s="15" t="str">
        <f>VLOOKUP(A2025,'Medical Examinations'!A$1:E4360,5,0)</f>
        <v>NO</v>
      </c>
      <c r="G2025" s="15" t="str">
        <f>VLOOKUP(A2025,'Medical Examinations'!A$1:F4360,6,0)</f>
        <v>NO</v>
      </c>
      <c r="H2025" s="15">
        <f>VLOOKUP(A2025,'Medical Examinations'!A$1:G4360,7,0)</f>
        <v>1</v>
      </c>
      <c r="I2025" t="str">
        <f>VLOOKUP(A2025,'Medical Examinations'!A$1:H4359,8,0)</f>
        <v>NO</v>
      </c>
      <c r="J2025" t="str">
        <f>VLOOKUP(A2025,'Medical Examinations'!A$1:J4360,10,0)</f>
        <v>Over Weight</v>
      </c>
      <c r="K2025" t="str">
        <f>VLOOKUP(A2025,'Medical Examinations'!A$1:K4359,11,0)</f>
        <v>Normal</v>
      </c>
      <c r="L2025" t="str">
        <f>VLOOKUP(A2025,'Hospitalisation Details'!A$1:L4367,12,0)</f>
        <v>24-Sep-1995</v>
      </c>
      <c r="M2025">
        <f>VLOOKUP(A2025,'Hospitalisation Details'!A$1:F4368,6,0)</f>
        <v>2974.13</v>
      </c>
      <c r="N2025" s="15" t="str">
        <f>VLOOKUP(A2025,'Hospitalisation Details'!A$1:G4367,7,0)</f>
        <v>tier - 2</v>
      </c>
      <c r="O2025" s="15" t="str">
        <f>VLOOKUP(A2025,'Hospitalisation Details'!A$1:H4368,8,0)</f>
        <v>tier - 1</v>
      </c>
      <c r="P2025" t="str">
        <f>VLOOKUP(A2025,'Hospitalisation Details'!A$1:I4368,9,0)</f>
        <v>R1011</v>
      </c>
      <c r="Q2025" s="15">
        <f>VLOOKUP(A2025,'Hospitalisation Details'!A$1:M4368,13,0)</f>
        <v>27</v>
      </c>
    </row>
    <row r="2026" spans="1:17" ht="15" x14ac:dyDescent="0.25">
      <c r="A2026" s="1" t="s">
        <v>342</v>
      </c>
      <c r="B2026" t="str">
        <f>VLOOKUP(A2026,'Customer Names'!A$1:D4361,4,0)</f>
        <v>Holden</v>
      </c>
      <c r="C2026">
        <f>VLOOKUP(A2026,'Medical Examinations'!A$1:B4361,2,0)</f>
        <v>29.77</v>
      </c>
      <c r="D2026">
        <f>VLOOKUP(A2026,'Medical Examinations'!A$1:C4362,3,0)</f>
        <v>9.9</v>
      </c>
      <c r="E2026" s="15" t="str">
        <f>VLOOKUP(A2026,'Medical Examinations'!A$1:D4361,4,0)</f>
        <v>NO</v>
      </c>
      <c r="F2026" s="15" t="str">
        <f>VLOOKUP(A2026,'Medical Examinations'!A$1:E4361,5,0)</f>
        <v>NO</v>
      </c>
      <c r="G2026" s="15" t="str">
        <f>VLOOKUP(A2026,'Medical Examinations'!A$1:F4361,6,0)</f>
        <v>NO</v>
      </c>
      <c r="H2026" s="15">
        <f>VLOOKUP(A2026,'Medical Examinations'!A$1:G4361,7,0)</f>
        <v>0</v>
      </c>
      <c r="I2026" t="str">
        <f>VLOOKUP(A2026,'Medical Examinations'!A$1:H4360,8,0)</f>
        <v>NO</v>
      </c>
      <c r="J2026" t="str">
        <f>VLOOKUP(A2026,'Medical Examinations'!A$1:J4361,10,0)</f>
        <v>Obesity</v>
      </c>
      <c r="K2026" t="str">
        <f>VLOOKUP(A2026,'Medical Examinations'!A$1:K4360,11,0)</f>
        <v>Diabetes</v>
      </c>
      <c r="L2026" t="str">
        <f>VLOOKUP(A2026,'Hospitalisation Details'!A$1:L4368,12,0)</f>
        <v>30-Sep-2002</v>
      </c>
      <c r="M2026">
        <f>VLOOKUP(A2026,'Hospitalisation Details'!A$1:F4369,6,0)</f>
        <v>2943.41</v>
      </c>
      <c r="N2026" s="15" t="str">
        <f>VLOOKUP(A2026,'Hospitalisation Details'!A$1:G4368,7,0)</f>
        <v>tier - 2</v>
      </c>
      <c r="O2026" s="15" t="str">
        <f>VLOOKUP(A2026,'Hospitalisation Details'!A$1:H4369,8,0)</f>
        <v>tier - 3</v>
      </c>
      <c r="P2026" t="str">
        <f>VLOOKUP(A2026,'Hospitalisation Details'!A$1:I4369,9,0)</f>
        <v>R1012</v>
      </c>
      <c r="Q2026" s="15">
        <f>VLOOKUP(A2026,'Hospitalisation Details'!A$1:M4369,13,0)</f>
        <v>20</v>
      </c>
    </row>
    <row r="2027" spans="1:17" ht="15" x14ac:dyDescent="0.25">
      <c r="A2027" s="1" t="s">
        <v>341</v>
      </c>
      <c r="B2027" t="str">
        <f>VLOOKUP(A2027,'Customer Names'!A$1:D4362,4,0)</f>
        <v>Parton</v>
      </c>
      <c r="C2027">
        <f>VLOOKUP(A2027,'Medical Examinations'!A$1:B4362,2,0)</f>
        <v>46.53</v>
      </c>
      <c r="D2027">
        <f>VLOOKUP(A2027,'Medical Examinations'!A$1:C4363,3,0)</f>
        <v>4.84</v>
      </c>
      <c r="E2027" s="15" t="str">
        <f>VLOOKUP(A2027,'Medical Examinations'!A$1:D4362,4,0)</f>
        <v>Yes</v>
      </c>
      <c r="F2027" s="15" t="str">
        <f>VLOOKUP(A2027,'Medical Examinations'!A$1:E4362,5,0)</f>
        <v>NO</v>
      </c>
      <c r="G2027" s="15" t="str">
        <f>VLOOKUP(A2027,'Medical Examinations'!A$1:F4362,6,0)</f>
        <v>NO</v>
      </c>
      <c r="H2027" s="15">
        <f>VLOOKUP(A2027,'Medical Examinations'!A$1:G4362,7,0)</f>
        <v>0</v>
      </c>
      <c r="I2027" t="str">
        <f>VLOOKUP(A2027,'Medical Examinations'!A$1:H4361,8,0)</f>
        <v>NO</v>
      </c>
      <c r="J2027" t="str">
        <f>VLOOKUP(A2027,'Medical Examinations'!A$1:J4362,10,0)</f>
        <v>NormalWeight</v>
      </c>
      <c r="K2027" t="str">
        <f>VLOOKUP(A2027,'Medical Examinations'!A$1:K4361,11,0)</f>
        <v>Normal</v>
      </c>
      <c r="L2027" t="str">
        <f>VLOOKUP(A2027,'Hospitalisation Details'!A$1:L4369,12,0)</f>
        <v>30-Jun-1996</v>
      </c>
      <c r="M2027">
        <f>VLOOKUP(A2027,'Hospitalisation Details'!A$1:F4370,6,0)</f>
        <v>2927.06</v>
      </c>
      <c r="N2027" s="15" t="str">
        <f>VLOOKUP(A2027,'Hospitalisation Details'!A$1:G4369,7,0)</f>
        <v>tier - 2</v>
      </c>
      <c r="O2027" s="15" t="str">
        <f>VLOOKUP(A2027,'Hospitalisation Details'!A$1:H4370,8,0)</f>
        <v>tier - 2</v>
      </c>
      <c r="P2027" t="str">
        <f>VLOOKUP(A2027,'Hospitalisation Details'!A$1:I4370,9,0)</f>
        <v>R1013</v>
      </c>
      <c r="Q2027" s="15">
        <f>VLOOKUP(A2027,'Hospitalisation Details'!A$1:M4370,13,0)</f>
        <v>26</v>
      </c>
    </row>
    <row r="2028" spans="1:17" ht="15" x14ac:dyDescent="0.25">
      <c r="A2028" s="1" t="s">
        <v>340</v>
      </c>
      <c r="B2028" t="str">
        <f>VLOOKUP(A2028,'Customer Names'!A$1:D4363,4,0)</f>
        <v>Downs</v>
      </c>
      <c r="C2028">
        <f>VLOOKUP(A2028,'Medical Examinations'!A$1:B4363,2,0)</f>
        <v>23.4</v>
      </c>
      <c r="D2028">
        <f>VLOOKUP(A2028,'Medical Examinations'!A$1:C4364,3,0)</f>
        <v>5.53</v>
      </c>
      <c r="E2028" s="15" t="str">
        <f>VLOOKUP(A2028,'Medical Examinations'!A$1:D4363,4,0)</f>
        <v>NO</v>
      </c>
      <c r="F2028" s="15" t="str">
        <f>VLOOKUP(A2028,'Medical Examinations'!A$1:E4363,5,0)</f>
        <v>NO</v>
      </c>
      <c r="G2028" s="15" t="str">
        <f>VLOOKUP(A2028,'Medical Examinations'!A$1:F4363,6,0)</f>
        <v>Yes</v>
      </c>
      <c r="H2028" s="15">
        <f>VLOOKUP(A2028,'Medical Examinations'!A$1:G4363,7,0)</f>
        <v>1</v>
      </c>
      <c r="I2028" t="str">
        <f>VLOOKUP(A2028,'Medical Examinations'!A$1:H4362,8,0)</f>
        <v>NO</v>
      </c>
      <c r="J2028" t="str">
        <f>VLOOKUP(A2028,'Medical Examinations'!A$1:J4363,10,0)</f>
        <v>Obesity</v>
      </c>
      <c r="K2028" t="str">
        <f>VLOOKUP(A2028,'Medical Examinations'!A$1:K4362,11,0)</f>
        <v>Normal</v>
      </c>
      <c r="L2028" t="str">
        <f>VLOOKUP(A2028,'Hospitalisation Details'!A$1:L4370,12,0)</f>
        <v>5-Jun-2003</v>
      </c>
      <c r="M2028">
        <f>VLOOKUP(A2028,'Hospitalisation Details'!A$1:F4371,6,0)</f>
        <v>2913.57</v>
      </c>
      <c r="N2028" s="15" t="str">
        <f>VLOOKUP(A2028,'Hospitalisation Details'!A$1:G4370,7,0)</f>
        <v>tier - 2</v>
      </c>
      <c r="O2028" s="15" t="str">
        <f>VLOOKUP(A2028,'Hospitalisation Details'!A$1:H4371,8,0)</f>
        <v>tier - 2</v>
      </c>
      <c r="P2028" t="str">
        <f>VLOOKUP(A2028,'Hospitalisation Details'!A$1:I4371,9,0)</f>
        <v>R1011</v>
      </c>
      <c r="Q2028" s="15">
        <f>VLOOKUP(A2028,'Hospitalisation Details'!A$1:M4371,13,0)</f>
        <v>20</v>
      </c>
    </row>
    <row r="2029" spans="1:17" ht="15" x14ac:dyDescent="0.25">
      <c r="A2029" s="1" t="s">
        <v>339</v>
      </c>
      <c r="B2029" t="str">
        <f>VLOOKUP(A2029,'Customer Names'!A$1:D4364,4,0)</f>
        <v>Dent</v>
      </c>
      <c r="C2029">
        <f>VLOOKUP(A2029,'Medical Examinations'!A$1:B4364,2,0)</f>
        <v>30</v>
      </c>
      <c r="D2029">
        <f>VLOOKUP(A2029,'Medical Examinations'!A$1:C4365,3,0)</f>
        <v>4.33</v>
      </c>
      <c r="E2029" s="15" t="str">
        <f>VLOOKUP(A2029,'Medical Examinations'!A$1:D4364,4,0)</f>
        <v>Yes</v>
      </c>
      <c r="F2029" s="15" t="str">
        <f>VLOOKUP(A2029,'Medical Examinations'!A$1:E4364,5,0)</f>
        <v>NO</v>
      </c>
      <c r="G2029" s="15" t="str">
        <f>VLOOKUP(A2029,'Medical Examinations'!A$1:F4364,6,0)</f>
        <v>NO</v>
      </c>
      <c r="H2029" s="15">
        <f>VLOOKUP(A2029,'Medical Examinations'!A$1:G4364,7,0)</f>
        <v>0</v>
      </c>
      <c r="I2029" t="str">
        <f>VLOOKUP(A2029,'Medical Examinations'!A$1:H4363,8,0)</f>
        <v>NO</v>
      </c>
      <c r="J2029" t="str">
        <f>VLOOKUP(A2029,'Medical Examinations'!A$1:J4364,10,0)</f>
        <v>Over Weight</v>
      </c>
      <c r="K2029" t="str">
        <f>VLOOKUP(A2029,'Medical Examinations'!A$1:K4363,11,0)</f>
        <v>Normal</v>
      </c>
      <c r="L2029" t="str">
        <f>VLOOKUP(A2029,'Hospitalisation Details'!A$1:L4371,12,0)</f>
        <v>13-Jun-1996</v>
      </c>
      <c r="M2029">
        <f>VLOOKUP(A2029,'Hospitalisation Details'!A$1:F4372,6,0)</f>
        <v>2904.09</v>
      </c>
      <c r="N2029" s="15" t="str">
        <f>VLOOKUP(A2029,'Hospitalisation Details'!A$1:G4371,7,0)</f>
        <v>tier - 2</v>
      </c>
      <c r="O2029" s="15" t="str">
        <f>VLOOKUP(A2029,'Hospitalisation Details'!A$1:H4372,8,0)</f>
        <v>tier - 2</v>
      </c>
      <c r="P2029" t="str">
        <f>VLOOKUP(A2029,'Hospitalisation Details'!A$1:I4372,9,0)</f>
        <v>R1011</v>
      </c>
      <c r="Q2029" s="15">
        <f>VLOOKUP(A2029,'Hospitalisation Details'!A$1:M4372,13,0)</f>
        <v>26</v>
      </c>
    </row>
    <row r="2030" spans="1:17" ht="15" x14ac:dyDescent="0.25">
      <c r="A2030" s="1" t="s">
        <v>338</v>
      </c>
      <c r="B2030" t="str">
        <f>VLOOKUP(A2030,'Customer Names'!A$1:D4365,4,0)</f>
        <v>Ranti</v>
      </c>
      <c r="C2030">
        <f>VLOOKUP(A2030,'Medical Examinations'!A$1:B4365,2,0)</f>
        <v>29.15</v>
      </c>
      <c r="D2030">
        <f>VLOOKUP(A2030,'Medical Examinations'!A$1:C4366,3,0)</f>
        <v>4.91</v>
      </c>
      <c r="E2030" s="15" t="str">
        <f>VLOOKUP(A2030,'Medical Examinations'!A$1:D4365,4,0)</f>
        <v>Yes</v>
      </c>
      <c r="F2030" s="15" t="str">
        <f>VLOOKUP(A2030,'Medical Examinations'!A$1:E4365,5,0)</f>
        <v>NO</v>
      </c>
      <c r="G2030" s="15" t="str">
        <f>VLOOKUP(A2030,'Medical Examinations'!A$1:F4365,6,0)</f>
        <v>NO</v>
      </c>
      <c r="H2030" s="15">
        <f>VLOOKUP(A2030,'Medical Examinations'!A$1:G4365,7,0)</f>
        <v>0</v>
      </c>
      <c r="I2030" t="str">
        <f>VLOOKUP(A2030,'Medical Examinations'!A$1:H4364,8,0)</f>
        <v>NO</v>
      </c>
      <c r="J2030" t="str">
        <f>VLOOKUP(A2030,'Medical Examinations'!A$1:J4365,10,0)</f>
        <v>Obesity</v>
      </c>
      <c r="K2030" t="str">
        <f>VLOOKUP(A2030,'Medical Examinations'!A$1:K4364,11,0)</f>
        <v>Normal</v>
      </c>
      <c r="L2030" t="str">
        <f>VLOOKUP(A2030,'Hospitalisation Details'!A$1:L4372,12,0)</f>
        <v>24-Oct-1996</v>
      </c>
      <c r="M2030">
        <f>VLOOKUP(A2030,'Hospitalisation Details'!A$1:F4373,6,0)</f>
        <v>2902.91</v>
      </c>
      <c r="N2030" s="15" t="str">
        <f>VLOOKUP(A2030,'Hospitalisation Details'!A$1:G4372,7,0)</f>
        <v>tier - 2</v>
      </c>
      <c r="O2030" s="15" t="str">
        <f>VLOOKUP(A2030,'Hospitalisation Details'!A$1:H4373,8,0)</f>
        <v>tier - 2</v>
      </c>
      <c r="P2030" t="str">
        <f>VLOOKUP(A2030,'Hospitalisation Details'!A$1:I4373,9,0)</f>
        <v>R1013</v>
      </c>
      <c r="Q2030" s="15">
        <f>VLOOKUP(A2030,'Hospitalisation Details'!A$1:M4373,13,0)</f>
        <v>26</v>
      </c>
    </row>
    <row r="2031" spans="1:17" ht="15" x14ac:dyDescent="0.25">
      <c r="A2031" s="1" t="s">
        <v>337</v>
      </c>
      <c r="B2031" t="str">
        <f>VLOOKUP(A2031,'Customer Names'!A$1:D4366,4,0)</f>
        <v>Ishaq</v>
      </c>
      <c r="C2031">
        <f>VLOOKUP(A2031,'Medical Examinations'!A$1:B4366,2,0)</f>
        <v>34.865000000000002</v>
      </c>
      <c r="D2031">
        <f>VLOOKUP(A2031,'Medical Examinations'!A$1:C4367,3,0)</f>
        <v>4.8</v>
      </c>
      <c r="E2031" s="15" t="str">
        <f>VLOOKUP(A2031,'Medical Examinations'!A$1:D4366,4,0)</f>
        <v>NO</v>
      </c>
      <c r="F2031" s="15" t="str">
        <f>VLOOKUP(A2031,'Medical Examinations'!A$1:E4366,5,0)</f>
        <v>NO</v>
      </c>
      <c r="G2031" s="15" t="str">
        <f>VLOOKUP(A2031,'Medical Examinations'!A$1:F4366,6,0)</f>
        <v>NO</v>
      </c>
      <c r="H2031" s="15">
        <f>VLOOKUP(A2031,'Medical Examinations'!A$1:G4366,7,0)</f>
        <v>0</v>
      </c>
      <c r="I2031" t="str">
        <f>VLOOKUP(A2031,'Medical Examinations'!A$1:H4365,8,0)</f>
        <v>NO</v>
      </c>
      <c r="J2031" t="str">
        <f>VLOOKUP(A2031,'Medical Examinations'!A$1:J4366,10,0)</f>
        <v>Over Weight</v>
      </c>
      <c r="K2031" t="str">
        <f>VLOOKUP(A2031,'Medical Examinations'!A$1:K4365,11,0)</f>
        <v>Normal</v>
      </c>
      <c r="L2031" t="str">
        <f>VLOOKUP(A2031,'Hospitalisation Details'!A$1:L4373,12,0)</f>
        <v>1-Nov-1999</v>
      </c>
      <c r="M2031">
        <f>VLOOKUP(A2031,'Hospitalisation Details'!A$1:F4374,6,0)</f>
        <v>2899.49</v>
      </c>
      <c r="N2031" s="15" t="str">
        <f>VLOOKUP(A2031,'Hospitalisation Details'!A$1:G4373,7,0)</f>
        <v>tier - 2</v>
      </c>
      <c r="O2031" s="15" t="str">
        <f>VLOOKUP(A2031,'Hospitalisation Details'!A$1:H4374,8,0)</f>
        <v>tier - 2</v>
      </c>
      <c r="P2031" t="str">
        <f>VLOOKUP(A2031,'Hospitalisation Details'!A$1:I4374,9,0)</f>
        <v>R1024</v>
      </c>
      <c r="Q2031" s="15">
        <f>VLOOKUP(A2031,'Hospitalisation Details'!A$1:M4374,13,0)</f>
        <v>23</v>
      </c>
    </row>
    <row r="2032" spans="1:17" ht="15" x14ac:dyDescent="0.25">
      <c r="A2032" s="1" t="s">
        <v>336</v>
      </c>
      <c r="B2032" t="str">
        <f>VLOOKUP(A2032,'Customer Names'!A$1:D4367,4,0)</f>
        <v>Wiles</v>
      </c>
      <c r="C2032">
        <f>VLOOKUP(A2032,'Medical Examinations'!A$1:B4367,2,0)</f>
        <v>28.12</v>
      </c>
      <c r="D2032">
        <f>VLOOKUP(A2032,'Medical Examinations'!A$1:C4368,3,0)</f>
        <v>5.55</v>
      </c>
      <c r="E2032" s="15" t="str">
        <f>VLOOKUP(A2032,'Medical Examinations'!A$1:D4367,4,0)</f>
        <v>Yes</v>
      </c>
      <c r="F2032" s="15" t="str">
        <f>VLOOKUP(A2032,'Medical Examinations'!A$1:E4367,5,0)</f>
        <v>Yes</v>
      </c>
      <c r="G2032" s="15" t="str">
        <f>VLOOKUP(A2032,'Medical Examinations'!A$1:F4367,6,0)</f>
        <v>NO</v>
      </c>
      <c r="H2032" s="15">
        <f>VLOOKUP(A2032,'Medical Examinations'!A$1:G4367,7,0)</f>
        <v>2</v>
      </c>
      <c r="I2032" t="str">
        <f>VLOOKUP(A2032,'Medical Examinations'!A$1:H4366,8,0)</f>
        <v>NO</v>
      </c>
      <c r="J2032" t="str">
        <f>VLOOKUP(A2032,'Medical Examinations'!A$1:J4367,10,0)</f>
        <v>Over Weight</v>
      </c>
      <c r="K2032" t="str">
        <f>VLOOKUP(A2032,'Medical Examinations'!A$1:K4366,11,0)</f>
        <v>Normal</v>
      </c>
      <c r="L2032" t="str">
        <f>VLOOKUP(A2032,'Hospitalisation Details'!A$1:L4374,12,0)</f>
        <v>14-Jul-2000</v>
      </c>
      <c r="M2032">
        <f>VLOOKUP(A2032,'Hospitalisation Details'!A$1:F4375,6,0)</f>
        <v>2897.46</v>
      </c>
      <c r="N2032" s="15" t="str">
        <f>VLOOKUP(A2032,'Hospitalisation Details'!A$1:G4374,7,0)</f>
        <v>tier - 2</v>
      </c>
      <c r="O2032" s="15" t="str">
        <f>VLOOKUP(A2032,'Hospitalisation Details'!A$1:H4375,8,0)</f>
        <v>tier - 1</v>
      </c>
      <c r="P2032" t="str">
        <f>VLOOKUP(A2032,'Hospitalisation Details'!A$1:I4375,9,0)</f>
        <v>R1012</v>
      </c>
      <c r="Q2032" s="15">
        <f>VLOOKUP(A2032,'Hospitalisation Details'!A$1:M4375,13,0)</f>
        <v>22</v>
      </c>
    </row>
    <row r="2033" spans="1:17" ht="15" x14ac:dyDescent="0.25">
      <c r="A2033" s="1" t="s">
        <v>335</v>
      </c>
      <c r="B2033" t="str">
        <f>VLOOKUP(A2033,'Customer Names'!A$1:D4368,4,0)</f>
        <v>Roberts</v>
      </c>
      <c r="C2033">
        <f>VLOOKUP(A2033,'Medical Examinations'!A$1:B4368,2,0)</f>
        <v>29.45</v>
      </c>
      <c r="D2033">
        <f>VLOOKUP(A2033,'Medical Examinations'!A$1:C4369,3,0)</f>
        <v>5.24</v>
      </c>
      <c r="E2033" s="15" t="str">
        <f>VLOOKUP(A2033,'Medical Examinations'!A$1:D4368,4,0)</f>
        <v>Yes</v>
      </c>
      <c r="F2033" s="15" t="str">
        <f>VLOOKUP(A2033,'Medical Examinations'!A$1:E4368,5,0)</f>
        <v>NO</v>
      </c>
      <c r="G2033" s="15" t="str">
        <f>VLOOKUP(A2033,'Medical Examinations'!A$1:F4368,6,0)</f>
        <v>NO</v>
      </c>
      <c r="H2033" s="15">
        <f>VLOOKUP(A2033,'Medical Examinations'!A$1:G4368,7,0)</f>
        <v>0</v>
      </c>
      <c r="I2033" t="str">
        <f>VLOOKUP(A2033,'Medical Examinations'!A$1:H4367,8,0)</f>
        <v>NO</v>
      </c>
      <c r="J2033" t="str">
        <f>VLOOKUP(A2033,'Medical Examinations'!A$1:J4368,10,0)</f>
        <v>Over Weight</v>
      </c>
      <c r="K2033" t="str">
        <f>VLOOKUP(A2033,'Medical Examinations'!A$1:K4367,11,0)</f>
        <v>Normal</v>
      </c>
      <c r="L2033" t="str">
        <f>VLOOKUP(A2033,'Hospitalisation Details'!A$1:L4375,12,0)</f>
        <v>21-Jun-1996</v>
      </c>
      <c r="M2033">
        <f>VLOOKUP(A2033,'Hospitalisation Details'!A$1:F4376,6,0)</f>
        <v>2897.32</v>
      </c>
      <c r="N2033" s="15" t="str">
        <f>VLOOKUP(A2033,'Hospitalisation Details'!A$1:G4375,7,0)</f>
        <v>tier - 3</v>
      </c>
      <c r="O2033" s="15" t="str">
        <f>VLOOKUP(A2033,'Hospitalisation Details'!A$1:H4376,8,0)</f>
        <v>tier - 3</v>
      </c>
      <c r="P2033" t="str">
        <f>VLOOKUP(A2033,'Hospitalisation Details'!A$1:I4376,9,0)</f>
        <v>R1016</v>
      </c>
      <c r="Q2033" s="15">
        <f>VLOOKUP(A2033,'Hospitalisation Details'!A$1:M4376,13,0)</f>
        <v>26</v>
      </c>
    </row>
    <row r="2034" spans="1:17" ht="15" x14ac:dyDescent="0.25">
      <c r="A2034" s="1" t="s">
        <v>334</v>
      </c>
      <c r="B2034" t="str">
        <f>VLOOKUP(A2034,'Customer Names'!A$1:D4369,4,0)</f>
        <v>Serafini</v>
      </c>
      <c r="C2034">
        <f>VLOOKUP(A2034,'Medical Examinations'!A$1:B4369,2,0)</f>
        <v>27.94</v>
      </c>
      <c r="D2034">
        <f>VLOOKUP(A2034,'Medical Examinations'!A$1:C4370,3,0)</f>
        <v>6.08</v>
      </c>
      <c r="E2034" s="15" t="str">
        <f>VLOOKUP(A2034,'Medical Examinations'!A$1:D4369,4,0)</f>
        <v>NO</v>
      </c>
      <c r="F2034" s="15" t="str">
        <f>VLOOKUP(A2034,'Medical Examinations'!A$1:E4369,5,0)</f>
        <v>NO</v>
      </c>
      <c r="G2034" s="15" t="str">
        <f>VLOOKUP(A2034,'Medical Examinations'!A$1:F4369,6,0)</f>
        <v>Yes</v>
      </c>
      <c r="H2034" s="15">
        <f>VLOOKUP(A2034,'Medical Examinations'!A$1:G4369,7,0)</f>
        <v>1</v>
      </c>
      <c r="I2034" t="str">
        <f>VLOOKUP(A2034,'Medical Examinations'!A$1:H4368,8,0)</f>
        <v>NO</v>
      </c>
      <c r="J2034" t="str">
        <f>VLOOKUP(A2034,'Medical Examinations'!A$1:J4369,10,0)</f>
        <v>Over Weight</v>
      </c>
      <c r="K2034" t="str">
        <f>VLOOKUP(A2034,'Medical Examinations'!A$1:K4368,11,0)</f>
        <v>Pre-Diabetes</v>
      </c>
      <c r="L2034" t="str">
        <f>VLOOKUP(A2034,'Hospitalisation Details'!A$1:L4376,12,0)</f>
        <v>12-Aug-1993</v>
      </c>
      <c r="M2034">
        <f>VLOOKUP(A2034,'Hospitalisation Details'!A$1:F4377,6,0)</f>
        <v>2867.12</v>
      </c>
      <c r="N2034" s="15" t="str">
        <f>VLOOKUP(A2034,'Hospitalisation Details'!A$1:G4376,7,0)</f>
        <v>tier - 1</v>
      </c>
      <c r="O2034" s="15" t="str">
        <f>VLOOKUP(A2034,'Hospitalisation Details'!A$1:H4377,8,0)</f>
        <v>tier - 3</v>
      </c>
      <c r="P2034" t="str">
        <f>VLOOKUP(A2034,'Hospitalisation Details'!A$1:I4377,9,0)</f>
        <v>R1013</v>
      </c>
      <c r="Q2034" s="15">
        <f>VLOOKUP(A2034,'Hospitalisation Details'!A$1:M4377,13,0)</f>
        <v>29</v>
      </c>
    </row>
    <row r="2035" spans="1:17" ht="15" x14ac:dyDescent="0.25">
      <c r="A2035" s="1" t="s">
        <v>333</v>
      </c>
      <c r="B2035" t="str">
        <f>VLOOKUP(A2035,'Customer Names'!A$1:D4370,4,0)</f>
        <v>Button</v>
      </c>
      <c r="C2035">
        <f>VLOOKUP(A2035,'Medical Examinations'!A$1:B4370,2,0)</f>
        <v>27.2</v>
      </c>
      <c r="D2035">
        <f>VLOOKUP(A2035,'Medical Examinations'!A$1:C4371,3,0)</f>
        <v>5.83</v>
      </c>
      <c r="E2035" s="15" t="str">
        <f>VLOOKUP(A2035,'Medical Examinations'!A$1:D4370,4,0)</f>
        <v>NO</v>
      </c>
      <c r="F2035" s="15" t="str">
        <f>VLOOKUP(A2035,'Medical Examinations'!A$1:E4370,5,0)</f>
        <v>NO</v>
      </c>
      <c r="G2035" s="15" t="str">
        <f>VLOOKUP(A2035,'Medical Examinations'!A$1:F4370,6,0)</f>
        <v>Yes</v>
      </c>
      <c r="H2035" s="15">
        <f>VLOOKUP(A2035,'Medical Examinations'!A$1:G4370,7,0)</f>
        <v>1</v>
      </c>
      <c r="I2035" t="str">
        <f>VLOOKUP(A2035,'Medical Examinations'!A$1:H4369,8,0)</f>
        <v>NO</v>
      </c>
      <c r="J2035" t="str">
        <f>VLOOKUP(A2035,'Medical Examinations'!A$1:J4370,10,0)</f>
        <v>Obesity</v>
      </c>
      <c r="K2035" t="str">
        <f>VLOOKUP(A2035,'Medical Examinations'!A$1:K4369,11,0)</f>
        <v>Pre-Diabetes</v>
      </c>
      <c r="L2035" t="str">
        <f>VLOOKUP(A2035,'Hospitalisation Details'!A$1:L4377,12,0)</f>
        <v>1-Nov-1993</v>
      </c>
      <c r="M2035">
        <f>VLOOKUP(A2035,'Hospitalisation Details'!A$1:F4378,6,0)</f>
        <v>2866.09</v>
      </c>
      <c r="N2035" s="15" t="str">
        <f>VLOOKUP(A2035,'Hospitalisation Details'!A$1:G4377,7,0)</f>
        <v>tier - 3</v>
      </c>
      <c r="O2035" s="15" t="str">
        <f>VLOOKUP(A2035,'Hospitalisation Details'!A$1:H4378,8,0)</f>
        <v>tier - 3</v>
      </c>
      <c r="P2035" t="str">
        <f>VLOOKUP(A2035,'Hospitalisation Details'!A$1:I4378,9,0)</f>
        <v>R1011</v>
      </c>
      <c r="Q2035" s="15">
        <f>VLOOKUP(A2035,'Hospitalisation Details'!A$1:M4378,13,0)</f>
        <v>29</v>
      </c>
    </row>
    <row r="2036" spans="1:17" ht="15" x14ac:dyDescent="0.25">
      <c r="A2036" s="1" t="s">
        <v>332</v>
      </c>
      <c r="B2036" t="str">
        <f>VLOOKUP(A2036,'Customer Names'!A$1:D4371,4,0)</f>
        <v>Gaal</v>
      </c>
      <c r="C2036">
        <f>VLOOKUP(A2036,'Medical Examinations'!A$1:B4371,2,0)</f>
        <v>33.344999999999999</v>
      </c>
      <c r="D2036">
        <f>VLOOKUP(A2036,'Medical Examinations'!A$1:C4372,3,0)</f>
        <v>4.29</v>
      </c>
      <c r="E2036" s="15" t="str">
        <f>VLOOKUP(A2036,'Medical Examinations'!A$1:D4371,4,0)</f>
        <v>NO</v>
      </c>
      <c r="F2036" s="15" t="str">
        <f>VLOOKUP(A2036,'Medical Examinations'!A$1:E4371,5,0)</f>
        <v>NO</v>
      </c>
      <c r="G2036" s="15" t="str">
        <f>VLOOKUP(A2036,'Medical Examinations'!A$1:F4371,6,0)</f>
        <v>NO</v>
      </c>
      <c r="H2036" s="15">
        <f>VLOOKUP(A2036,'Medical Examinations'!A$1:G4371,7,0)</f>
        <v>1</v>
      </c>
      <c r="I2036" t="str">
        <f>VLOOKUP(A2036,'Medical Examinations'!A$1:H4370,8,0)</f>
        <v>NO</v>
      </c>
      <c r="J2036" t="str">
        <f>VLOOKUP(A2036,'Medical Examinations'!A$1:J4371,10,0)</f>
        <v>Over Weight</v>
      </c>
      <c r="K2036" t="str">
        <f>VLOOKUP(A2036,'Medical Examinations'!A$1:K4370,11,0)</f>
        <v>Normal</v>
      </c>
      <c r="L2036" t="str">
        <f>VLOOKUP(A2036,'Hospitalisation Details'!A$1:L4378,12,0)</f>
        <v>4-Sep-1998</v>
      </c>
      <c r="M2036">
        <f>VLOOKUP(A2036,'Hospitalisation Details'!A$1:F4379,6,0)</f>
        <v>2855.44</v>
      </c>
      <c r="N2036" s="15" t="str">
        <f>VLOOKUP(A2036,'Hospitalisation Details'!A$1:G4378,7,0)</f>
        <v>tier - 2</v>
      </c>
      <c r="O2036" s="15" t="str">
        <f>VLOOKUP(A2036,'Hospitalisation Details'!A$1:H4379,8,0)</f>
        <v>tier - 3</v>
      </c>
      <c r="P2036" t="str">
        <f>VLOOKUP(A2036,'Hospitalisation Details'!A$1:I4379,9,0)</f>
        <v>R1012</v>
      </c>
      <c r="Q2036" s="15">
        <f>VLOOKUP(A2036,'Hospitalisation Details'!A$1:M4379,13,0)</f>
        <v>24</v>
      </c>
    </row>
    <row r="2037" spans="1:17" ht="15" x14ac:dyDescent="0.25">
      <c r="A2037" s="1" t="s">
        <v>331</v>
      </c>
      <c r="B2037" t="str">
        <f>VLOOKUP(A2037,'Customer Names'!A$1:D4372,4,0)</f>
        <v>Liptak</v>
      </c>
      <c r="C2037">
        <f>VLOOKUP(A2037,'Medical Examinations'!A$1:B4372,2,0)</f>
        <v>29.925000000000001</v>
      </c>
      <c r="D2037">
        <f>VLOOKUP(A2037,'Medical Examinations'!A$1:C4373,3,0)</f>
        <v>5.3</v>
      </c>
      <c r="E2037" s="15" t="str">
        <f>VLOOKUP(A2037,'Medical Examinations'!A$1:D4372,4,0)</f>
        <v>NO</v>
      </c>
      <c r="F2037" s="15" t="str">
        <f>VLOOKUP(A2037,'Medical Examinations'!A$1:E4372,5,0)</f>
        <v>NO</v>
      </c>
      <c r="G2037" s="15" t="str">
        <f>VLOOKUP(A2037,'Medical Examinations'!A$1:F4372,6,0)</f>
        <v>NO</v>
      </c>
      <c r="H2037" s="15">
        <f>VLOOKUP(A2037,'Medical Examinations'!A$1:G4372,7,0)</f>
        <v>1</v>
      </c>
      <c r="I2037" t="str">
        <f>VLOOKUP(A2037,'Medical Examinations'!A$1:H4371,8,0)</f>
        <v>NO</v>
      </c>
      <c r="J2037" t="str">
        <f>VLOOKUP(A2037,'Medical Examinations'!A$1:J4372,10,0)</f>
        <v>NormalWeight</v>
      </c>
      <c r="K2037" t="str">
        <f>VLOOKUP(A2037,'Medical Examinations'!A$1:K4371,11,0)</f>
        <v>Normal</v>
      </c>
      <c r="L2037" t="str">
        <f>VLOOKUP(A2037,'Hospitalisation Details'!A$1:L4379,12,0)</f>
        <v>17-Jun-1998</v>
      </c>
      <c r="M2037">
        <f>VLOOKUP(A2037,'Hospitalisation Details'!A$1:F4380,6,0)</f>
        <v>2850.68</v>
      </c>
      <c r="N2037" s="15" t="str">
        <f>VLOOKUP(A2037,'Hospitalisation Details'!A$1:G4379,7,0)</f>
        <v>tier - 2</v>
      </c>
      <c r="O2037" s="15" t="str">
        <f>VLOOKUP(A2037,'Hospitalisation Details'!A$1:H4380,8,0)</f>
        <v>tier - 3</v>
      </c>
      <c r="P2037" t="str">
        <f>VLOOKUP(A2037,'Hospitalisation Details'!A$1:I4380,9,0)</f>
        <v>R1012</v>
      </c>
      <c r="Q2037" s="15">
        <f>VLOOKUP(A2037,'Hospitalisation Details'!A$1:M4380,13,0)</f>
        <v>24</v>
      </c>
    </row>
    <row r="2038" spans="1:17" ht="15" x14ac:dyDescent="0.25">
      <c r="A2038" s="1" t="s">
        <v>330</v>
      </c>
      <c r="B2038" t="str">
        <f>VLOOKUP(A2038,'Customer Names'!A$1:D4373,4,0)</f>
        <v>Kellam</v>
      </c>
      <c r="C2038">
        <f>VLOOKUP(A2038,'Medical Examinations'!A$1:B4373,2,0)</f>
        <v>24.225000000000001</v>
      </c>
      <c r="D2038">
        <f>VLOOKUP(A2038,'Medical Examinations'!A$1:C4374,3,0)</f>
        <v>4.42</v>
      </c>
      <c r="E2038" s="15" t="str">
        <f>VLOOKUP(A2038,'Medical Examinations'!A$1:D4373,4,0)</f>
        <v>NO</v>
      </c>
      <c r="F2038" s="15" t="str">
        <f>VLOOKUP(A2038,'Medical Examinations'!A$1:E4373,5,0)</f>
        <v>NO</v>
      </c>
      <c r="G2038" s="15" t="str">
        <f>VLOOKUP(A2038,'Medical Examinations'!A$1:F4373,6,0)</f>
        <v>NO</v>
      </c>
      <c r="H2038" s="15">
        <f>VLOOKUP(A2038,'Medical Examinations'!A$1:G4373,7,0)</f>
        <v>1</v>
      </c>
      <c r="I2038" t="str">
        <f>VLOOKUP(A2038,'Medical Examinations'!A$1:H4372,8,0)</f>
        <v>NO</v>
      </c>
      <c r="J2038" t="str">
        <f>VLOOKUP(A2038,'Medical Examinations'!A$1:J4373,10,0)</f>
        <v>Over Weight</v>
      </c>
      <c r="K2038" t="str">
        <f>VLOOKUP(A2038,'Medical Examinations'!A$1:K4372,11,0)</f>
        <v>Normal</v>
      </c>
      <c r="L2038" t="str">
        <f>VLOOKUP(A2038,'Hospitalisation Details'!A$1:L4380,12,0)</f>
        <v>15-Nov-1998</v>
      </c>
      <c r="M2038">
        <f>VLOOKUP(A2038,'Hospitalisation Details'!A$1:F4381,6,0)</f>
        <v>2842.76</v>
      </c>
      <c r="N2038" s="15" t="str">
        <f>VLOOKUP(A2038,'Hospitalisation Details'!A$1:G4380,7,0)</f>
        <v>tier - 2</v>
      </c>
      <c r="O2038" s="15" t="str">
        <f>VLOOKUP(A2038,'Hospitalisation Details'!A$1:H4381,8,0)</f>
        <v>tier - 3</v>
      </c>
      <c r="P2038" t="str">
        <f>VLOOKUP(A2038,'Hospitalisation Details'!A$1:I4381,9,0)</f>
        <v>R1012</v>
      </c>
      <c r="Q2038" s="15">
        <f>VLOOKUP(A2038,'Hospitalisation Details'!A$1:M4381,13,0)</f>
        <v>24</v>
      </c>
    </row>
    <row r="2039" spans="1:17" ht="15" x14ac:dyDescent="0.25">
      <c r="A2039" s="1" t="s">
        <v>329</v>
      </c>
      <c r="B2039" t="str">
        <f>VLOOKUP(A2039,'Customer Names'!A$1:D4374,4,0)</f>
        <v>Gordon</v>
      </c>
      <c r="C2039">
        <f>VLOOKUP(A2039,'Medical Examinations'!A$1:B4374,2,0)</f>
        <v>29.68</v>
      </c>
      <c r="D2039">
        <f>VLOOKUP(A2039,'Medical Examinations'!A$1:C4375,3,0)</f>
        <v>5.68</v>
      </c>
      <c r="E2039" s="15" t="str">
        <f>VLOOKUP(A2039,'Medical Examinations'!A$1:D4374,4,0)</f>
        <v>NO</v>
      </c>
      <c r="F2039" s="15" t="str">
        <f>VLOOKUP(A2039,'Medical Examinations'!A$1:E4374,5,0)</f>
        <v>Yes</v>
      </c>
      <c r="G2039" s="15" t="str">
        <f>VLOOKUP(A2039,'Medical Examinations'!A$1:F4374,6,0)</f>
        <v>NO</v>
      </c>
      <c r="H2039" s="15">
        <f>VLOOKUP(A2039,'Medical Examinations'!A$1:G4374,7,0)</f>
        <v>1</v>
      </c>
      <c r="I2039" t="str">
        <f>VLOOKUP(A2039,'Medical Examinations'!A$1:H4373,8,0)</f>
        <v>NO</v>
      </c>
      <c r="J2039" t="str">
        <f>VLOOKUP(A2039,'Medical Examinations'!A$1:J4374,10,0)</f>
        <v>NormalWeight</v>
      </c>
      <c r="K2039" t="str">
        <f>VLOOKUP(A2039,'Medical Examinations'!A$1:K4373,11,0)</f>
        <v>Normal</v>
      </c>
      <c r="L2039" t="str">
        <f>VLOOKUP(A2039,'Hospitalisation Details'!A$1:L4381,12,0)</f>
        <v>1-Oct-2000</v>
      </c>
      <c r="M2039">
        <f>VLOOKUP(A2039,'Hospitalisation Details'!A$1:F4382,6,0)</f>
        <v>2819.51</v>
      </c>
      <c r="N2039" s="15" t="str">
        <f>VLOOKUP(A2039,'Hospitalisation Details'!A$1:G4381,7,0)</f>
        <v>tier - 2</v>
      </c>
      <c r="O2039" s="15" t="str">
        <f>VLOOKUP(A2039,'Hospitalisation Details'!A$1:H4382,8,0)</f>
        <v>tier - 3</v>
      </c>
      <c r="P2039" t="str">
        <f>VLOOKUP(A2039,'Hospitalisation Details'!A$1:I4382,9,0)</f>
        <v>R1011</v>
      </c>
      <c r="Q2039" s="15">
        <f>VLOOKUP(A2039,'Hospitalisation Details'!A$1:M4382,13,0)</f>
        <v>22</v>
      </c>
    </row>
    <row r="2040" spans="1:17" ht="15" x14ac:dyDescent="0.25">
      <c r="A2040" s="1" t="s">
        <v>328</v>
      </c>
      <c r="B2040" t="str">
        <f>VLOOKUP(A2040,'Customer Names'!A$1:D4375,4,0)</f>
        <v>Hyland</v>
      </c>
      <c r="C2040">
        <f>VLOOKUP(A2040,'Medical Examinations'!A$1:B4375,2,0)</f>
        <v>20.614999999999998</v>
      </c>
      <c r="D2040">
        <f>VLOOKUP(A2040,'Medical Examinations'!A$1:C4376,3,0)</f>
        <v>6.05</v>
      </c>
      <c r="E2040" s="15" t="str">
        <f>VLOOKUP(A2040,'Medical Examinations'!A$1:D4375,4,0)</f>
        <v>NO</v>
      </c>
      <c r="F2040" s="15" t="str">
        <f>VLOOKUP(A2040,'Medical Examinations'!A$1:E4375,5,0)</f>
        <v>NO</v>
      </c>
      <c r="G2040" s="15" t="str">
        <f>VLOOKUP(A2040,'Medical Examinations'!A$1:F4375,6,0)</f>
        <v>Yes</v>
      </c>
      <c r="H2040" s="15">
        <f>VLOOKUP(A2040,'Medical Examinations'!A$1:G4375,7,0)</f>
        <v>1</v>
      </c>
      <c r="I2040" t="str">
        <f>VLOOKUP(A2040,'Medical Examinations'!A$1:H4374,8,0)</f>
        <v>NO</v>
      </c>
      <c r="J2040" t="str">
        <f>VLOOKUP(A2040,'Medical Examinations'!A$1:J4375,10,0)</f>
        <v>Obesity</v>
      </c>
      <c r="K2040" t="str">
        <f>VLOOKUP(A2040,'Medical Examinations'!A$1:K4374,11,0)</f>
        <v>Pre-Diabetes</v>
      </c>
      <c r="L2040" t="str">
        <f>VLOOKUP(A2040,'Hospitalisation Details'!A$1:L4382,12,0)</f>
        <v>23-Sep-2003</v>
      </c>
      <c r="M2040">
        <f>VLOOKUP(A2040,'Hospitalisation Details'!A$1:F4383,6,0)</f>
        <v>2803.7</v>
      </c>
      <c r="N2040" s="15" t="str">
        <f>VLOOKUP(A2040,'Hospitalisation Details'!A$1:G4382,7,0)</f>
        <v>tier - 2</v>
      </c>
      <c r="O2040" s="15" t="str">
        <f>VLOOKUP(A2040,'Hospitalisation Details'!A$1:H4383,8,0)</f>
        <v>tier - 1</v>
      </c>
      <c r="P2040" t="str">
        <f>VLOOKUP(A2040,'Hospitalisation Details'!A$1:I4383,9,0)</f>
        <v>R1012</v>
      </c>
      <c r="Q2040" s="15">
        <f>VLOOKUP(A2040,'Hospitalisation Details'!A$1:M4383,13,0)</f>
        <v>19</v>
      </c>
    </row>
    <row r="2041" spans="1:17" ht="15" x14ac:dyDescent="0.25">
      <c r="A2041" s="1" t="s">
        <v>327</v>
      </c>
      <c r="B2041" t="str">
        <f>VLOOKUP(A2041,'Customer Names'!A$1:D4376,4,0)</f>
        <v>Wagoner</v>
      </c>
      <c r="C2041">
        <f>VLOOKUP(A2041,'Medical Examinations'!A$1:B4376,2,0)</f>
        <v>32.119999999999997</v>
      </c>
      <c r="D2041">
        <f>VLOOKUP(A2041,'Medical Examinations'!A$1:C4377,3,0)</f>
        <v>5.33</v>
      </c>
      <c r="E2041" s="15" t="str">
        <f>VLOOKUP(A2041,'Medical Examinations'!A$1:D4376,4,0)</f>
        <v>NO</v>
      </c>
      <c r="F2041" s="15" t="str">
        <f>VLOOKUP(A2041,'Medical Examinations'!A$1:E4376,5,0)</f>
        <v>Yes</v>
      </c>
      <c r="G2041" s="15" t="str">
        <f>VLOOKUP(A2041,'Medical Examinations'!A$1:F4376,6,0)</f>
        <v>NO</v>
      </c>
      <c r="H2041" s="15">
        <f>VLOOKUP(A2041,'Medical Examinations'!A$1:G4376,7,0)</f>
        <v>1</v>
      </c>
      <c r="I2041" t="str">
        <f>VLOOKUP(A2041,'Medical Examinations'!A$1:H4375,8,0)</f>
        <v>NO</v>
      </c>
      <c r="J2041" t="str">
        <f>VLOOKUP(A2041,'Medical Examinations'!A$1:J4376,10,0)</f>
        <v>Over Weight</v>
      </c>
      <c r="K2041" t="str">
        <f>VLOOKUP(A2041,'Medical Examinations'!A$1:K4375,11,0)</f>
        <v>Normal</v>
      </c>
      <c r="L2041" t="str">
        <f>VLOOKUP(A2041,'Hospitalisation Details'!A$1:L4383,12,0)</f>
        <v>4-Aug-2004</v>
      </c>
      <c r="M2041">
        <f>VLOOKUP(A2041,'Hospitalisation Details'!A$1:F4384,6,0)</f>
        <v>2801.26</v>
      </c>
      <c r="N2041" s="15" t="str">
        <f>VLOOKUP(A2041,'Hospitalisation Details'!A$1:G4383,7,0)</f>
        <v>tier - 2</v>
      </c>
      <c r="O2041" s="15" t="str">
        <f>VLOOKUP(A2041,'Hospitalisation Details'!A$1:H4384,8,0)</f>
        <v>tier - 3</v>
      </c>
      <c r="P2041" t="str">
        <f>VLOOKUP(A2041,'Hospitalisation Details'!A$1:I4384,9,0)</f>
        <v>R1013</v>
      </c>
      <c r="Q2041" s="15">
        <f>VLOOKUP(A2041,'Hospitalisation Details'!A$1:M4384,13,0)</f>
        <v>18</v>
      </c>
    </row>
    <row r="2042" spans="1:17" ht="15" x14ac:dyDescent="0.25">
      <c r="A2042" s="1" t="s">
        <v>326</v>
      </c>
      <c r="B2042" t="str">
        <f>VLOOKUP(A2042,'Customer Names'!A$1:D4377,4,0)</f>
        <v>Thomas</v>
      </c>
      <c r="C2042">
        <f>VLOOKUP(A2042,'Medical Examinations'!A$1:B4377,2,0)</f>
        <v>27.36</v>
      </c>
      <c r="D2042">
        <f>VLOOKUP(A2042,'Medical Examinations'!A$1:C4378,3,0)</f>
        <v>6.22</v>
      </c>
      <c r="E2042" s="15" t="str">
        <f>VLOOKUP(A2042,'Medical Examinations'!A$1:D4377,4,0)</f>
        <v>NO</v>
      </c>
      <c r="F2042" s="15" t="str">
        <f>VLOOKUP(A2042,'Medical Examinations'!A$1:E4377,5,0)</f>
        <v>NO</v>
      </c>
      <c r="G2042" s="15" t="str">
        <f>VLOOKUP(A2042,'Medical Examinations'!A$1:F4377,6,0)</f>
        <v>NO</v>
      </c>
      <c r="H2042" s="15">
        <f>VLOOKUP(A2042,'Medical Examinations'!A$1:G4377,7,0)</f>
        <v>0</v>
      </c>
      <c r="I2042" t="str">
        <f>VLOOKUP(A2042,'Medical Examinations'!A$1:H4376,8,0)</f>
        <v>NO</v>
      </c>
      <c r="J2042" t="str">
        <f>VLOOKUP(A2042,'Medical Examinations'!A$1:J4377,10,0)</f>
        <v>UnderWeight</v>
      </c>
      <c r="K2042" t="str">
        <f>VLOOKUP(A2042,'Medical Examinations'!A$1:K4376,11,0)</f>
        <v>Pre-Diabetes</v>
      </c>
      <c r="L2042" t="str">
        <f>VLOOKUP(A2042,'Hospitalisation Details'!A$1:L4384,12,0)</f>
        <v>24-Dec-1999</v>
      </c>
      <c r="M2042">
        <f>VLOOKUP(A2042,'Hospitalisation Details'!A$1:F4385,6,0)</f>
        <v>2789.06</v>
      </c>
      <c r="N2042" s="15" t="str">
        <f>VLOOKUP(A2042,'Hospitalisation Details'!A$1:G4384,7,0)</f>
        <v>tier - 2</v>
      </c>
      <c r="O2042" s="15" t="str">
        <f>VLOOKUP(A2042,'Hospitalisation Details'!A$1:H4385,8,0)</f>
        <v>tier - 3</v>
      </c>
      <c r="P2042" t="str">
        <f>VLOOKUP(A2042,'Hospitalisation Details'!A$1:I4385,9,0)</f>
        <v>R1012</v>
      </c>
      <c r="Q2042" s="15">
        <f>VLOOKUP(A2042,'Hospitalisation Details'!A$1:M4385,13,0)</f>
        <v>23</v>
      </c>
    </row>
    <row r="2043" spans="1:17" ht="15" x14ac:dyDescent="0.25">
      <c r="A2043" s="1" t="s">
        <v>325</v>
      </c>
      <c r="B2043" t="str">
        <f>VLOOKUP(A2043,'Customer Names'!A$1:D4378,4,0)</f>
        <v>Goffi</v>
      </c>
      <c r="C2043">
        <f>VLOOKUP(A2043,'Medical Examinations'!A$1:B4378,2,0)</f>
        <v>17.385000000000002</v>
      </c>
      <c r="D2043">
        <f>VLOOKUP(A2043,'Medical Examinations'!A$1:C4379,3,0)</f>
        <v>5.84</v>
      </c>
      <c r="E2043" s="15" t="str">
        <f>VLOOKUP(A2043,'Medical Examinations'!A$1:D4378,4,0)</f>
        <v>NO</v>
      </c>
      <c r="F2043" s="15" t="str">
        <f>VLOOKUP(A2043,'Medical Examinations'!A$1:E4378,5,0)</f>
        <v>NO</v>
      </c>
      <c r="G2043" s="15" t="str">
        <f>VLOOKUP(A2043,'Medical Examinations'!A$1:F4378,6,0)</f>
        <v>NO</v>
      </c>
      <c r="H2043" s="15">
        <f>VLOOKUP(A2043,'Medical Examinations'!A$1:G4378,7,0)</f>
        <v>0</v>
      </c>
      <c r="I2043" t="str">
        <f>VLOOKUP(A2043,'Medical Examinations'!A$1:H4377,8,0)</f>
        <v>NO</v>
      </c>
      <c r="J2043" t="str">
        <f>VLOOKUP(A2043,'Medical Examinations'!A$1:J4378,10,0)</f>
        <v>Obesity</v>
      </c>
      <c r="K2043" t="str">
        <f>VLOOKUP(A2043,'Medical Examinations'!A$1:K4377,11,0)</f>
        <v>Pre-Diabetes</v>
      </c>
      <c r="L2043" t="str">
        <f>VLOOKUP(A2043,'Hospitalisation Details'!A$1:L4385,12,0)</f>
        <v>29-Aug-1999</v>
      </c>
      <c r="M2043">
        <f>VLOOKUP(A2043,'Hospitalisation Details'!A$1:F4386,6,0)</f>
        <v>2775.19</v>
      </c>
      <c r="N2043" s="15" t="str">
        <f>VLOOKUP(A2043,'Hospitalisation Details'!A$1:G4385,7,0)</f>
        <v>tier - 2</v>
      </c>
      <c r="O2043" s="15" t="str">
        <f>VLOOKUP(A2043,'Hospitalisation Details'!A$1:H4386,8,0)</f>
        <v>tier - 1</v>
      </c>
      <c r="P2043" t="str">
        <f>VLOOKUP(A2043,'Hospitalisation Details'!A$1:I4386,9,0)</f>
        <v>R1012</v>
      </c>
      <c r="Q2043" s="15">
        <f>VLOOKUP(A2043,'Hospitalisation Details'!A$1:M4386,13,0)</f>
        <v>23</v>
      </c>
    </row>
    <row r="2044" spans="1:17" ht="15" x14ac:dyDescent="0.25">
      <c r="A2044" s="1" t="s">
        <v>324</v>
      </c>
      <c r="B2044" t="str">
        <f>VLOOKUP(A2044,'Customer Names'!A$1:D4379,4,0)</f>
        <v>Salovaara</v>
      </c>
      <c r="C2044">
        <f>VLOOKUP(A2044,'Medical Examinations'!A$1:B4379,2,0)</f>
        <v>30.13</v>
      </c>
      <c r="D2044">
        <f>VLOOKUP(A2044,'Medical Examinations'!A$1:C4380,3,0)</f>
        <v>5.71</v>
      </c>
      <c r="E2044" s="15" t="str">
        <f>VLOOKUP(A2044,'Medical Examinations'!A$1:D4379,4,0)</f>
        <v>NO</v>
      </c>
      <c r="F2044" s="15" t="str">
        <f>VLOOKUP(A2044,'Medical Examinations'!A$1:E4379,5,0)</f>
        <v>Yes</v>
      </c>
      <c r="G2044" s="15" t="str">
        <f>VLOOKUP(A2044,'Medical Examinations'!A$1:F4379,6,0)</f>
        <v>NO</v>
      </c>
      <c r="H2044" s="15">
        <f>VLOOKUP(A2044,'Medical Examinations'!A$1:G4379,7,0)</f>
        <v>1</v>
      </c>
      <c r="I2044" t="str">
        <f>VLOOKUP(A2044,'Medical Examinations'!A$1:H4378,8,0)</f>
        <v>NO</v>
      </c>
      <c r="J2044" t="str">
        <f>VLOOKUP(A2044,'Medical Examinations'!A$1:J4379,10,0)</f>
        <v>Over Weight</v>
      </c>
      <c r="K2044" t="str">
        <f>VLOOKUP(A2044,'Medical Examinations'!A$1:K4378,11,0)</f>
        <v>Pre-Diabetes</v>
      </c>
      <c r="L2044" t="str">
        <f>VLOOKUP(A2044,'Hospitalisation Details'!A$1:L4386,12,0)</f>
        <v>14-Nov-2004</v>
      </c>
      <c r="M2044">
        <f>VLOOKUP(A2044,'Hospitalisation Details'!A$1:F4387,6,0)</f>
        <v>2773.46</v>
      </c>
      <c r="N2044" s="15" t="str">
        <f>VLOOKUP(A2044,'Hospitalisation Details'!A$1:G4386,7,0)</f>
        <v>tier - 2</v>
      </c>
      <c r="O2044" s="15" t="str">
        <f>VLOOKUP(A2044,'Hospitalisation Details'!A$1:H4387,8,0)</f>
        <v>tier - 1</v>
      </c>
      <c r="P2044" t="str">
        <f>VLOOKUP(A2044,'Hospitalisation Details'!A$1:I4387,9,0)</f>
        <v>R1021</v>
      </c>
      <c r="Q2044" s="15">
        <f>VLOOKUP(A2044,'Hospitalisation Details'!A$1:M4387,13,0)</f>
        <v>18</v>
      </c>
    </row>
    <row r="2045" spans="1:17" ht="15" x14ac:dyDescent="0.25">
      <c r="A2045" s="1" t="s">
        <v>323</v>
      </c>
      <c r="B2045" t="str">
        <f>VLOOKUP(A2045,'Customer Names'!A$1:D4380,4,0)</f>
        <v>Reid</v>
      </c>
      <c r="C2045">
        <f>VLOOKUP(A2045,'Medical Examinations'!A$1:B4380,2,0)</f>
        <v>25.44</v>
      </c>
      <c r="D2045">
        <f>VLOOKUP(A2045,'Medical Examinations'!A$1:C4381,3,0)</f>
        <v>6.04</v>
      </c>
      <c r="E2045" s="15" t="str">
        <f>VLOOKUP(A2045,'Medical Examinations'!A$1:D4380,4,0)</f>
        <v>Yes</v>
      </c>
      <c r="F2045" s="15" t="str">
        <f>VLOOKUP(A2045,'Medical Examinations'!A$1:E4380,5,0)</f>
        <v>NO</v>
      </c>
      <c r="G2045" s="15" t="str">
        <f>VLOOKUP(A2045,'Medical Examinations'!A$1:F4380,6,0)</f>
        <v>Yes</v>
      </c>
      <c r="H2045" s="15">
        <f>VLOOKUP(A2045,'Medical Examinations'!A$1:G4380,7,0)</f>
        <v>1</v>
      </c>
      <c r="I2045" t="str">
        <f>VLOOKUP(A2045,'Medical Examinations'!A$1:H4379,8,0)</f>
        <v>NO</v>
      </c>
      <c r="J2045" t="str">
        <f>VLOOKUP(A2045,'Medical Examinations'!A$1:J4380,10,0)</f>
        <v>Obesity</v>
      </c>
      <c r="K2045" t="str">
        <f>VLOOKUP(A2045,'Medical Examinations'!A$1:K4379,11,0)</f>
        <v>Pre-Diabetes</v>
      </c>
      <c r="L2045" t="str">
        <f>VLOOKUP(A2045,'Hospitalisation Details'!A$1:L4387,12,0)</f>
        <v>10-Aug-1997</v>
      </c>
      <c r="M2045">
        <f>VLOOKUP(A2045,'Hospitalisation Details'!A$1:F4388,6,0)</f>
        <v>2758.99</v>
      </c>
      <c r="N2045" s="15" t="str">
        <f>VLOOKUP(A2045,'Hospitalisation Details'!A$1:G4387,7,0)</f>
        <v>tier - 2</v>
      </c>
      <c r="O2045" s="15" t="str">
        <f>VLOOKUP(A2045,'Hospitalisation Details'!A$1:H4388,8,0)</f>
        <v>tier - 1</v>
      </c>
      <c r="P2045" t="str">
        <f>VLOOKUP(A2045,'Hospitalisation Details'!A$1:I4388,9,0)</f>
        <v>R1012</v>
      </c>
      <c r="Q2045" s="15">
        <f>VLOOKUP(A2045,'Hospitalisation Details'!A$1:M4388,13,0)</f>
        <v>25</v>
      </c>
    </row>
    <row r="2046" spans="1:17" ht="15" x14ac:dyDescent="0.25">
      <c r="A2046" s="1" t="s">
        <v>322</v>
      </c>
      <c r="B2046" t="str">
        <f>VLOOKUP(A2046,'Customer Names'!A$1:D4381,4,0)</f>
        <v>Allan</v>
      </c>
      <c r="C2046">
        <f>VLOOKUP(A2046,'Medical Examinations'!A$1:B4381,2,0)</f>
        <v>39.805</v>
      </c>
      <c r="D2046">
        <f>VLOOKUP(A2046,'Medical Examinations'!A$1:C4382,3,0)</f>
        <v>4.38</v>
      </c>
      <c r="E2046" s="15" t="str">
        <f>VLOOKUP(A2046,'Medical Examinations'!A$1:D4381,4,0)</f>
        <v>NO</v>
      </c>
      <c r="F2046" s="15" t="str">
        <f>VLOOKUP(A2046,'Medical Examinations'!A$1:E4381,5,0)</f>
        <v>Yes</v>
      </c>
      <c r="G2046" s="15" t="str">
        <f>VLOOKUP(A2046,'Medical Examinations'!A$1:F4381,6,0)</f>
        <v>NO</v>
      </c>
      <c r="H2046" s="15">
        <f>VLOOKUP(A2046,'Medical Examinations'!A$1:G4381,7,0)</f>
        <v>1</v>
      </c>
      <c r="I2046" t="str">
        <f>VLOOKUP(A2046,'Medical Examinations'!A$1:H4380,8,0)</f>
        <v>NO</v>
      </c>
      <c r="J2046" t="str">
        <f>VLOOKUP(A2046,'Medical Examinations'!A$1:J4381,10,0)</f>
        <v>Obesity</v>
      </c>
      <c r="K2046" t="str">
        <f>VLOOKUP(A2046,'Medical Examinations'!A$1:K4380,11,0)</f>
        <v>Normal</v>
      </c>
      <c r="L2046" t="str">
        <f>VLOOKUP(A2046,'Hospitalisation Details'!A$1:L4388,12,0)</f>
        <v>11-Oct-2000</v>
      </c>
      <c r="M2046">
        <f>VLOOKUP(A2046,'Hospitalisation Details'!A$1:F4389,6,0)</f>
        <v>2755.02</v>
      </c>
      <c r="N2046" s="15" t="str">
        <f>VLOOKUP(A2046,'Hospitalisation Details'!A$1:G4388,7,0)</f>
        <v>tier - 2</v>
      </c>
      <c r="O2046" s="15" t="str">
        <f>VLOOKUP(A2046,'Hospitalisation Details'!A$1:H4389,8,0)</f>
        <v>tier - 1</v>
      </c>
      <c r="P2046" t="str">
        <f>VLOOKUP(A2046,'Hospitalisation Details'!A$1:I4389,9,0)</f>
        <v>R1024</v>
      </c>
      <c r="Q2046" s="15">
        <f>VLOOKUP(A2046,'Hospitalisation Details'!A$1:M4389,13,0)</f>
        <v>22</v>
      </c>
    </row>
    <row r="2047" spans="1:17" ht="15" x14ac:dyDescent="0.25">
      <c r="A2047" s="1" t="s">
        <v>321</v>
      </c>
      <c r="B2047" t="str">
        <f>VLOOKUP(A2047,'Customer Names'!A$1:D4382,4,0)</f>
        <v>McLaughlin</v>
      </c>
      <c r="C2047">
        <f>VLOOKUP(A2047,'Medical Examinations'!A$1:B4382,2,0)</f>
        <v>30.4</v>
      </c>
      <c r="D2047">
        <f>VLOOKUP(A2047,'Medical Examinations'!A$1:C4383,3,0)</f>
        <v>5.56</v>
      </c>
      <c r="E2047" s="15" t="str">
        <f>VLOOKUP(A2047,'Medical Examinations'!A$1:D4382,4,0)</f>
        <v>Yes</v>
      </c>
      <c r="F2047" s="15" t="str">
        <f>VLOOKUP(A2047,'Medical Examinations'!A$1:E4382,5,0)</f>
        <v>Yes</v>
      </c>
      <c r="G2047" s="15" t="str">
        <f>VLOOKUP(A2047,'Medical Examinations'!A$1:F4382,6,0)</f>
        <v>NO</v>
      </c>
      <c r="H2047" s="15">
        <f>VLOOKUP(A2047,'Medical Examinations'!A$1:G4382,7,0)</f>
        <v>1</v>
      </c>
      <c r="I2047" t="str">
        <f>VLOOKUP(A2047,'Medical Examinations'!A$1:H4381,8,0)</f>
        <v>NO</v>
      </c>
      <c r="J2047" t="str">
        <f>VLOOKUP(A2047,'Medical Examinations'!A$1:J4382,10,0)</f>
        <v>NormalWeight</v>
      </c>
      <c r="K2047" t="str">
        <f>VLOOKUP(A2047,'Medical Examinations'!A$1:K4381,11,0)</f>
        <v>Normal</v>
      </c>
      <c r="L2047" t="str">
        <f>VLOOKUP(A2047,'Hospitalisation Details'!A$1:L4389,12,0)</f>
        <v>3-Oct-2000</v>
      </c>
      <c r="M2047">
        <f>VLOOKUP(A2047,'Hospitalisation Details'!A$1:F4390,6,0)</f>
        <v>2741.95</v>
      </c>
      <c r="N2047" s="15" t="str">
        <f>VLOOKUP(A2047,'Hospitalisation Details'!A$1:G4389,7,0)</f>
        <v>tier - 2</v>
      </c>
      <c r="O2047" s="15" t="str">
        <f>VLOOKUP(A2047,'Hospitalisation Details'!A$1:H4390,8,0)</f>
        <v>tier - 3</v>
      </c>
      <c r="P2047" t="str">
        <f>VLOOKUP(A2047,'Hospitalisation Details'!A$1:I4390,9,0)</f>
        <v>R1024</v>
      </c>
      <c r="Q2047" s="15">
        <f>VLOOKUP(A2047,'Hospitalisation Details'!A$1:M4390,13,0)</f>
        <v>22</v>
      </c>
    </row>
    <row r="2048" spans="1:17" ht="15" x14ac:dyDescent="0.25">
      <c r="A2048" s="1" t="s">
        <v>320</v>
      </c>
      <c r="B2048" t="str">
        <f>VLOOKUP(A2048,'Customer Names'!A$1:D4383,4,0)</f>
        <v>Lee</v>
      </c>
      <c r="C2048">
        <f>VLOOKUP(A2048,'Medical Examinations'!A$1:B4383,2,0)</f>
        <v>23.18</v>
      </c>
      <c r="D2048">
        <f>VLOOKUP(A2048,'Medical Examinations'!A$1:C4384,3,0)</f>
        <v>4.24</v>
      </c>
      <c r="E2048" s="15" t="str">
        <f>VLOOKUP(A2048,'Medical Examinations'!A$1:D4383,4,0)</f>
        <v>NO</v>
      </c>
      <c r="F2048" s="15" t="str">
        <f>VLOOKUP(A2048,'Medical Examinations'!A$1:E4383,5,0)</f>
        <v>Yes</v>
      </c>
      <c r="G2048" s="15" t="str">
        <f>VLOOKUP(A2048,'Medical Examinations'!A$1:F4383,6,0)</f>
        <v>NO</v>
      </c>
      <c r="H2048" s="15">
        <f>VLOOKUP(A2048,'Medical Examinations'!A$1:G4383,7,0)</f>
        <v>1</v>
      </c>
      <c r="I2048" t="str">
        <f>VLOOKUP(A2048,'Medical Examinations'!A$1:H4382,8,0)</f>
        <v>NO</v>
      </c>
      <c r="J2048" t="str">
        <f>VLOOKUP(A2048,'Medical Examinations'!A$1:J4383,10,0)</f>
        <v>Obesity</v>
      </c>
      <c r="K2048" t="str">
        <f>VLOOKUP(A2048,'Medical Examinations'!A$1:K4382,11,0)</f>
        <v>Normal</v>
      </c>
      <c r="L2048" t="str">
        <f>VLOOKUP(A2048,'Hospitalisation Details'!A$1:L4390,12,0)</f>
        <v>17-Dec-2000</v>
      </c>
      <c r="M2048">
        <f>VLOOKUP(A2048,'Hospitalisation Details'!A$1:F4391,6,0)</f>
        <v>2731.91</v>
      </c>
      <c r="N2048" s="15" t="str">
        <f>VLOOKUP(A2048,'Hospitalisation Details'!A$1:G4390,7,0)</f>
        <v>tier - 2</v>
      </c>
      <c r="O2048" s="15" t="str">
        <f>VLOOKUP(A2048,'Hospitalisation Details'!A$1:H4391,8,0)</f>
        <v>tier - 3</v>
      </c>
      <c r="P2048" t="str">
        <f>VLOOKUP(A2048,'Hospitalisation Details'!A$1:I4391,9,0)</f>
        <v>R1024</v>
      </c>
      <c r="Q2048" s="15">
        <f>VLOOKUP(A2048,'Hospitalisation Details'!A$1:M4391,13,0)</f>
        <v>22</v>
      </c>
    </row>
    <row r="2049" spans="1:17" ht="15" x14ac:dyDescent="0.25">
      <c r="A2049" s="1" t="s">
        <v>319</v>
      </c>
      <c r="B2049" t="str">
        <f>VLOOKUP(A2049,'Customer Names'!A$1:D4384,4,0)</f>
        <v>Tang</v>
      </c>
      <c r="C2049">
        <f>VLOOKUP(A2049,'Medical Examinations'!A$1:B4384,2,0)</f>
        <v>39.615000000000002</v>
      </c>
      <c r="D2049">
        <f>VLOOKUP(A2049,'Medical Examinations'!A$1:C4385,3,0)</f>
        <v>6.32</v>
      </c>
      <c r="E2049" s="15" t="str">
        <f>VLOOKUP(A2049,'Medical Examinations'!A$1:D4384,4,0)</f>
        <v>NO</v>
      </c>
      <c r="F2049" s="15" t="str">
        <f>VLOOKUP(A2049,'Medical Examinations'!A$1:E4384,5,0)</f>
        <v>NO</v>
      </c>
      <c r="G2049" s="15" t="str">
        <f>VLOOKUP(A2049,'Medical Examinations'!A$1:F4384,6,0)</f>
        <v>Yes</v>
      </c>
      <c r="H2049" s="15">
        <f>VLOOKUP(A2049,'Medical Examinations'!A$1:G4384,7,0)</f>
        <v>1</v>
      </c>
      <c r="I2049" t="str">
        <f>VLOOKUP(A2049,'Medical Examinations'!A$1:H4383,8,0)</f>
        <v>NO</v>
      </c>
      <c r="J2049" t="str">
        <f>VLOOKUP(A2049,'Medical Examinations'!A$1:J4384,10,0)</f>
        <v>Obesity</v>
      </c>
      <c r="K2049" t="str">
        <f>VLOOKUP(A2049,'Medical Examinations'!A$1:K4383,11,0)</f>
        <v>Pre-Diabetes</v>
      </c>
      <c r="L2049" t="str">
        <f>VLOOKUP(A2049,'Hospitalisation Details'!A$1:L4391,12,0)</f>
        <v>3-Dec-2003</v>
      </c>
      <c r="M2049">
        <f>VLOOKUP(A2049,'Hospitalisation Details'!A$1:F4392,6,0)</f>
        <v>2730.11</v>
      </c>
      <c r="N2049" s="15" t="str">
        <f>VLOOKUP(A2049,'Hospitalisation Details'!A$1:G4391,7,0)</f>
        <v>tier - 2</v>
      </c>
      <c r="O2049" s="15" t="str">
        <f>VLOOKUP(A2049,'Hospitalisation Details'!A$1:H4392,8,0)</f>
        <v>tier - 3</v>
      </c>
      <c r="P2049" t="str">
        <f>VLOOKUP(A2049,'Hospitalisation Details'!A$1:I4392,9,0)</f>
        <v>R1012</v>
      </c>
      <c r="Q2049" s="15">
        <f>VLOOKUP(A2049,'Hospitalisation Details'!A$1:M4392,13,0)</f>
        <v>19</v>
      </c>
    </row>
    <row r="2050" spans="1:17" ht="15" x14ac:dyDescent="0.25">
      <c r="A2050" s="1" t="s">
        <v>318</v>
      </c>
      <c r="B2050" t="str">
        <f>VLOOKUP(A2050,'Customer Names'!A$1:D4385,4,0)</f>
        <v>Kennedy</v>
      </c>
      <c r="C2050">
        <f>VLOOKUP(A2050,'Medical Examinations'!A$1:B4385,2,0)</f>
        <v>30.59</v>
      </c>
      <c r="D2050">
        <f>VLOOKUP(A2050,'Medical Examinations'!A$1:C4386,3,0)</f>
        <v>6.3</v>
      </c>
      <c r="E2050" s="15" t="str">
        <f>VLOOKUP(A2050,'Medical Examinations'!A$1:D4385,4,0)</f>
        <v>Yes</v>
      </c>
      <c r="F2050" s="15" t="str">
        <f>VLOOKUP(A2050,'Medical Examinations'!A$1:E4385,5,0)</f>
        <v>NO</v>
      </c>
      <c r="G2050" s="15" t="str">
        <f>VLOOKUP(A2050,'Medical Examinations'!A$1:F4385,6,0)</f>
        <v>Yes</v>
      </c>
      <c r="H2050" s="15">
        <f>VLOOKUP(A2050,'Medical Examinations'!A$1:G4385,7,0)</f>
        <v>1</v>
      </c>
      <c r="I2050" t="str">
        <f>VLOOKUP(A2050,'Medical Examinations'!A$1:H4384,8,0)</f>
        <v>NO</v>
      </c>
      <c r="J2050" t="str">
        <f>VLOOKUP(A2050,'Medical Examinations'!A$1:J4385,10,0)</f>
        <v>UnderWeight</v>
      </c>
      <c r="K2050" t="str">
        <f>VLOOKUP(A2050,'Medical Examinations'!A$1:K4384,11,0)</f>
        <v>Pre-Diabetes</v>
      </c>
      <c r="L2050" t="str">
        <f>VLOOKUP(A2050,'Hospitalisation Details'!A$1:L4392,12,0)</f>
        <v>6-Oct-1997</v>
      </c>
      <c r="M2050">
        <f>VLOOKUP(A2050,'Hospitalisation Details'!A$1:F4393,6,0)</f>
        <v>2727.4</v>
      </c>
      <c r="N2050" s="15" t="str">
        <f>VLOOKUP(A2050,'Hospitalisation Details'!A$1:G4392,7,0)</f>
        <v>tier - 3</v>
      </c>
      <c r="O2050" s="15" t="str">
        <f>VLOOKUP(A2050,'Hospitalisation Details'!A$1:H4393,8,0)</f>
        <v>tier - 3</v>
      </c>
      <c r="P2050" t="str">
        <f>VLOOKUP(A2050,'Hospitalisation Details'!A$1:I4393,9,0)</f>
        <v>R1016</v>
      </c>
      <c r="Q2050" s="15">
        <f>VLOOKUP(A2050,'Hospitalisation Details'!A$1:M4393,13,0)</f>
        <v>25</v>
      </c>
    </row>
    <row r="2051" spans="1:17" ht="15" x14ac:dyDescent="0.25">
      <c r="A2051" s="1" t="s">
        <v>317</v>
      </c>
      <c r="B2051" t="str">
        <f>VLOOKUP(A2051,'Customer Names'!A$1:D4386,4,0)</f>
        <v>Condon</v>
      </c>
      <c r="C2051">
        <f>VLOOKUP(A2051,'Medical Examinations'!A$1:B4386,2,0)</f>
        <v>16.72</v>
      </c>
      <c r="D2051">
        <f>VLOOKUP(A2051,'Medical Examinations'!A$1:C4387,3,0)</f>
        <v>4.38</v>
      </c>
      <c r="E2051" s="15" t="str">
        <f>VLOOKUP(A2051,'Medical Examinations'!A$1:D4386,4,0)</f>
        <v>Yes</v>
      </c>
      <c r="F2051" s="15" t="str">
        <f>VLOOKUP(A2051,'Medical Examinations'!A$1:E4386,5,0)</f>
        <v>NO</v>
      </c>
      <c r="G2051" s="15" t="str">
        <f>VLOOKUP(A2051,'Medical Examinations'!A$1:F4386,6,0)</f>
        <v>NO</v>
      </c>
      <c r="H2051" s="15">
        <f>VLOOKUP(A2051,'Medical Examinations'!A$1:G4386,7,0)</f>
        <v>1</v>
      </c>
      <c r="I2051" t="str">
        <f>VLOOKUP(A2051,'Medical Examinations'!A$1:H4385,8,0)</f>
        <v>NO</v>
      </c>
      <c r="J2051" t="str">
        <f>VLOOKUP(A2051,'Medical Examinations'!A$1:J4386,10,0)</f>
        <v>Over Weight</v>
      </c>
      <c r="K2051" t="str">
        <f>VLOOKUP(A2051,'Medical Examinations'!A$1:K4385,11,0)</f>
        <v>Normal</v>
      </c>
      <c r="L2051" t="str">
        <f>VLOOKUP(A2051,'Hospitalisation Details'!A$1:L4393,12,0)</f>
        <v>20-Aug-1988</v>
      </c>
      <c r="M2051">
        <f>VLOOKUP(A2051,'Hospitalisation Details'!A$1:F4394,6,0)</f>
        <v>2726.06</v>
      </c>
      <c r="N2051" s="15" t="str">
        <f>VLOOKUP(A2051,'Hospitalisation Details'!A$1:G4393,7,0)</f>
        <v>tier - 2</v>
      </c>
      <c r="O2051" s="15" t="str">
        <f>VLOOKUP(A2051,'Hospitalisation Details'!A$1:H4394,8,0)</f>
        <v>tier - 2</v>
      </c>
      <c r="P2051" t="str">
        <f>VLOOKUP(A2051,'Hospitalisation Details'!A$1:I4394,9,0)</f>
        <v>R1013</v>
      </c>
      <c r="Q2051" s="15">
        <f>VLOOKUP(A2051,'Hospitalisation Details'!A$1:M4394,13,0)</f>
        <v>34</v>
      </c>
    </row>
    <row r="2052" spans="1:17" ht="15" x14ac:dyDescent="0.25">
      <c r="A2052" s="1" t="s">
        <v>316</v>
      </c>
      <c r="B2052" t="str">
        <f>VLOOKUP(A2052,'Customer Names'!A$1:D4387,4,0)</f>
        <v>Chepkwony</v>
      </c>
      <c r="C2052">
        <f>VLOOKUP(A2052,'Medical Examinations'!A$1:B4387,2,0)</f>
        <v>26.22</v>
      </c>
      <c r="D2052">
        <f>VLOOKUP(A2052,'Medical Examinations'!A$1:C4388,3,0)</f>
        <v>4.6500000000000004</v>
      </c>
      <c r="E2052" s="15" t="str">
        <f>VLOOKUP(A2052,'Medical Examinations'!A$1:D4387,4,0)</f>
        <v>Yes</v>
      </c>
      <c r="F2052" s="15" t="str">
        <f>VLOOKUP(A2052,'Medical Examinations'!A$1:E4387,5,0)</f>
        <v>NO</v>
      </c>
      <c r="G2052" s="15" t="str">
        <f>VLOOKUP(A2052,'Medical Examinations'!A$1:F4387,6,0)</f>
        <v>Yes</v>
      </c>
      <c r="H2052" s="15">
        <f>VLOOKUP(A2052,'Medical Examinations'!A$1:G4387,7,0)</f>
        <v>1</v>
      </c>
      <c r="I2052" t="str">
        <f>VLOOKUP(A2052,'Medical Examinations'!A$1:H4386,8,0)</f>
        <v>NO</v>
      </c>
      <c r="J2052" t="str">
        <f>VLOOKUP(A2052,'Medical Examinations'!A$1:J4387,10,0)</f>
        <v>Obesity</v>
      </c>
      <c r="K2052" t="str">
        <f>VLOOKUP(A2052,'Medical Examinations'!A$1:K4386,11,0)</f>
        <v>Normal</v>
      </c>
      <c r="L2052" t="str">
        <f>VLOOKUP(A2052,'Hospitalisation Details'!A$1:L4394,12,0)</f>
        <v>30-Oct-1997</v>
      </c>
      <c r="M2052">
        <f>VLOOKUP(A2052,'Hospitalisation Details'!A$1:F4395,6,0)</f>
        <v>2721.32</v>
      </c>
      <c r="N2052" s="15" t="str">
        <f>VLOOKUP(A2052,'Hospitalisation Details'!A$1:G4394,7,0)</f>
        <v>tier - 1</v>
      </c>
      <c r="O2052" s="15" t="str">
        <f>VLOOKUP(A2052,'Hospitalisation Details'!A$1:H4395,8,0)</f>
        <v>tier - 3</v>
      </c>
      <c r="P2052" t="str">
        <f>VLOOKUP(A2052,'Hospitalisation Details'!A$1:I4395,9,0)</f>
        <v>R1014</v>
      </c>
      <c r="Q2052" s="15">
        <f>VLOOKUP(A2052,'Hospitalisation Details'!A$1:M4395,13,0)</f>
        <v>25</v>
      </c>
    </row>
    <row r="2053" spans="1:17" ht="15" x14ac:dyDescent="0.25">
      <c r="A2053" s="1" t="s">
        <v>315</v>
      </c>
      <c r="B2053" t="str">
        <f>VLOOKUP(A2053,'Customer Names'!A$1:D4388,4,0)</f>
        <v>Rodriguez</v>
      </c>
      <c r="C2053">
        <f>VLOOKUP(A2053,'Medical Examinations'!A$1:B4388,2,0)</f>
        <v>31.824999999999999</v>
      </c>
      <c r="D2053">
        <f>VLOOKUP(A2053,'Medical Examinations'!A$1:C4389,3,0)</f>
        <v>4.7</v>
      </c>
      <c r="E2053" s="15" t="str">
        <f>VLOOKUP(A2053,'Medical Examinations'!A$1:D4388,4,0)</f>
        <v>NO</v>
      </c>
      <c r="F2053" s="15" t="str">
        <f>VLOOKUP(A2053,'Medical Examinations'!A$1:E4388,5,0)</f>
        <v>NO</v>
      </c>
      <c r="G2053" s="15" t="str">
        <f>VLOOKUP(A2053,'Medical Examinations'!A$1:F4388,6,0)</f>
        <v>Yes</v>
      </c>
      <c r="H2053" s="15">
        <f>VLOOKUP(A2053,'Medical Examinations'!A$1:G4388,7,0)</f>
        <v>1</v>
      </c>
      <c r="I2053" t="str">
        <f>VLOOKUP(A2053,'Medical Examinations'!A$1:H4387,8,0)</f>
        <v>NO</v>
      </c>
      <c r="J2053" t="str">
        <f>VLOOKUP(A2053,'Medical Examinations'!A$1:J4388,10,0)</f>
        <v>Over Weight</v>
      </c>
      <c r="K2053" t="str">
        <f>VLOOKUP(A2053,'Medical Examinations'!A$1:K4387,11,0)</f>
        <v>Normal</v>
      </c>
      <c r="L2053" t="str">
        <f>VLOOKUP(A2053,'Hospitalisation Details'!A$1:L4395,12,0)</f>
        <v>6-Aug-2003</v>
      </c>
      <c r="M2053">
        <f>VLOOKUP(A2053,'Hospitalisation Details'!A$1:F4396,6,0)</f>
        <v>2719.28</v>
      </c>
      <c r="N2053" s="15" t="str">
        <f>VLOOKUP(A2053,'Hospitalisation Details'!A$1:G4395,7,0)</f>
        <v>tier - 2</v>
      </c>
      <c r="O2053" s="15" t="str">
        <f>VLOOKUP(A2053,'Hospitalisation Details'!A$1:H4396,8,0)</f>
        <v>tier - 2</v>
      </c>
      <c r="P2053" t="str">
        <f>VLOOKUP(A2053,'Hospitalisation Details'!A$1:I4396,9,0)</f>
        <v>R1012</v>
      </c>
      <c r="Q2053" s="15">
        <f>VLOOKUP(A2053,'Hospitalisation Details'!A$1:M4396,13,0)</f>
        <v>19</v>
      </c>
    </row>
    <row r="2054" spans="1:17" ht="15" x14ac:dyDescent="0.25">
      <c r="A2054" s="1" t="s">
        <v>314</v>
      </c>
      <c r="B2054" t="str">
        <f>VLOOKUP(A2054,'Customer Names'!A$1:D4389,4,0)</f>
        <v>Szynkarczuk</v>
      </c>
      <c r="C2054">
        <f>VLOOKUP(A2054,'Medical Examinations'!A$1:B4389,2,0)</f>
        <v>25.745000000000001</v>
      </c>
      <c r="D2054">
        <f>VLOOKUP(A2054,'Medical Examinations'!A$1:C4390,3,0)</f>
        <v>4.34</v>
      </c>
      <c r="E2054" s="15" t="str">
        <f>VLOOKUP(A2054,'Medical Examinations'!A$1:D4389,4,0)</f>
        <v>NO</v>
      </c>
      <c r="F2054" s="15" t="str">
        <f>VLOOKUP(A2054,'Medical Examinations'!A$1:E4389,5,0)</f>
        <v>NO</v>
      </c>
      <c r="G2054" s="15" t="str">
        <f>VLOOKUP(A2054,'Medical Examinations'!A$1:F4389,6,0)</f>
        <v>Yes</v>
      </c>
      <c r="H2054" s="15">
        <f>VLOOKUP(A2054,'Medical Examinations'!A$1:G4389,7,0)</f>
        <v>1</v>
      </c>
      <c r="I2054" t="str">
        <f>VLOOKUP(A2054,'Medical Examinations'!A$1:H4388,8,0)</f>
        <v>NO</v>
      </c>
      <c r="J2054" t="str">
        <f>VLOOKUP(A2054,'Medical Examinations'!A$1:J4389,10,0)</f>
        <v>NormalWeight</v>
      </c>
      <c r="K2054" t="str">
        <f>VLOOKUP(A2054,'Medical Examinations'!A$1:K4388,11,0)</f>
        <v>Normal</v>
      </c>
      <c r="L2054" t="str">
        <f>VLOOKUP(A2054,'Hospitalisation Details'!A$1:L4396,12,0)</f>
        <v>1-Dec-2003</v>
      </c>
      <c r="M2054">
        <f>VLOOKUP(A2054,'Hospitalisation Details'!A$1:F4397,6,0)</f>
        <v>2710.83</v>
      </c>
      <c r="N2054" s="15" t="str">
        <f>VLOOKUP(A2054,'Hospitalisation Details'!A$1:G4396,7,0)</f>
        <v>tier - 2</v>
      </c>
      <c r="O2054" s="15" t="str">
        <f>VLOOKUP(A2054,'Hospitalisation Details'!A$1:H4397,8,0)</f>
        <v>tier - 3</v>
      </c>
      <c r="P2054" t="str">
        <f>VLOOKUP(A2054,'Hospitalisation Details'!A$1:I4397,9,0)</f>
        <v>R1012</v>
      </c>
      <c r="Q2054" s="15">
        <f>VLOOKUP(A2054,'Hospitalisation Details'!A$1:M4397,13,0)</f>
        <v>19</v>
      </c>
    </row>
    <row r="2055" spans="1:17" ht="15" x14ac:dyDescent="0.25">
      <c r="A2055" s="1" t="s">
        <v>313</v>
      </c>
      <c r="B2055" t="str">
        <f>VLOOKUP(A2055,'Customer Names'!A$1:D4390,4,0)</f>
        <v>Brill</v>
      </c>
      <c r="C2055">
        <f>VLOOKUP(A2055,'Medical Examinations'!A$1:B4390,2,0)</f>
        <v>24.605</v>
      </c>
      <c r="D2055">
        <f>VLOOKUP(A2055,'Medical Examinations'!A$1:C4391,3,0)</f>
        <v>5.62</v>
      </c>
      <c r="E2055" s="15" t="str">
        <f>VLOOKUP(A2055,'Medical Examinations'!A$1:D4390,4,0)</f>
        <v>NO</v>
      </c>
      <c r="F2055" s="15" t="str">
        <f>VLOOKUP(A2055,'Medical Examinations'!A$1:E4390,5,0)</f>
        <v>NO</v>
      </c>
      <c r="G2055" s="15" t="str">
        <f>VLOOKUP(A2055,'Medical Examinations'!A$1:F4390,6,0)</f>
        <v>Yes</v>
      </c>
      <c r="H2055" s="15">
        <f>VLOOKUP(A2055,'Medical Examinations'!A$1:G4390,7,0)</f>
        <v>1</v>
      </c>
      <c r="I2055" t="str">
        <f>VLOOKUP(A2055,'Medical Examinations'!A$1:H4389,8,0)</f>
        <v>NO</v>
      </c>
      <c r="J2055" t="str">
        <f>VLOOKUP(A2055,'Medical Examinations'!A$1:J4390,10,0)</f>
        <v>NormalWeight</v>
      </c>
      <c r="K2055" t="str">
        <f>VLOOKUP(A2055,'Medical Examinations'!A$1:K4389,11,0)</f>
        <v>Normal</v>
      </c>
      <c r="L2055" t="str">
        <f>VLOOKUP(A2055,'Hospitalisation Details'!A$1:L4397,12,0)</f>
        <v>21-Nov-2003</v>
      </c>
      <c r="M2055">
        <f>VLOOKUP(A2055,'Hospitalisation Details'!A$1:F4398,6,0)</f>
        <v>2709.24</v>
      </c>
      <c r="N2055" s="15" t="str">
        <f>VLOOKUP(A2055,'Hospitalisation Details'!A$1:G4397,7,0)</f>
        <v>tier - 2</v>
      </c>
      <c r="O2055" s="15" t="str">
        <f>VLOOKUP(A2055,'Hospitalisation Details'!A$1:H4398,8,0)</f>
        <v>tier - 2</v>
      </c>
      <c r="P2055" t="str">
        <f>VLOOKUP(A2055,'Hospitalisation Details'!A$1:I4398,9,0)</f>
        <v>R1012</v>
      </c>
      <c r="Q2055" s="15">
        <f>VLOOKUP(A2055,'Hospitalisation Details'!A$1:M4398,13,0)</f>
        <v>19</v>
      </c>
    </row>
    <row r="2056" spans="1:17" ht="15" x14ac:dyDescent="0.25">
      <c r="A2056" s="1" t="s">
        <v>312</v>
      </c>
      <c r="B2056" t="str">
        <f>VLOOKUP(A2056,'Customer Names'!A$1:D4391,4,0)</f>
        <v>Adams</v>
      </c>
      <c r="C2056">
        <f>VLOOKUP(A2056,'Medical Examinations'!A$1:B4391,2,0)</f>
        <v>24.51</v>
      </c>
      <c r="D2056">
        <f>VLOOKUP(A2056,'Medical Examinations'!A$1:C4392,3,0)</f>
        <v>4.24</v>
      </c>
      <c r="E2056" s="15" t="str">
        <f>VLOOKUP(A2056,'Medical Examinations'!A$1:D4391,4,0)</f>
        <v>NO</v>
      </c>
      <c r="F2056" s="15" t="str">
        <f>VLOOKUP(A2056,'Medical Examinations'!A$1:E4391,5,0)</f>
        <v>NO</v>
      </c>
      <c r="G2056" s="15" t="str">
        <f>VLOOKUP(A2056,'Medical Examinations'!A$1:F4391,6,0)</f>
        <v>Yes</v>
      </c>
      <c r="H2056" s="15">
        <f>VLOOKUP(A2056,'Medical Examinations'!A$1:G4391,7,0)</f>
        <v>1</v>
      </c>
      <c r="I2056" t="str">
        <f>VLOOKUP(A2056,'Medical Examinations'!A$1:H4390,8,0)</f>
        <v>NO</v>
      </c>
      <c r="J2056" t="str">
        <f>VLOOKUP(A2056,'Medical Examinations'!A$1:J4391,10,0)</f>
        <v>Obesity</v>
      </c>
      <c r="K2056" t="str">
        <f>VLOOKUP(A2056,'Medical Examinations'!A$1:K4390,11,0)</f>
        <v>Normal</v>
      </c>
      <c r="L2056" t="str">
        <f>VLOOKUP(A2056,'Hospitalisation Details'!A$1:L4398,12,0)</f>
        <v>17-Jul-2003</v>
      </c>
      <c r="M2056">
        <f>VLOOKUP(A2056,'Hospitalisation Details'!A$1:F4399,6,0)</f>
        <v>2709.11</v>
      </c>
      <c r="N2056" s="15" t="str">
        <f>VLOOKUP(A2056,'Hospitalisation Details'!A$1:G4398,7,0)</f>
        <v>tier - 2</v>
      </c>
      <c r="O2056" s="15" t="str">
        <f>VLOOKUP(A2056,'Hospitalisation Details'!A$1:H4399,8,0)</f>
        <v>tier - 2</v>
      </c>
      <c r="P2056" t="str">
        <f>VLOOKUP(A2056,'Hospitalisation Details'!A$1:I4399,9,0)</f>
        <v>R1012</v>
      </c>
      <c r="Q2056" s="15">
        <f>VLOOKUP(A2056,'Hospitalisation Details'!A$1:M4399,13,0)</f>
        <v>19</v>
      </c>
    </row>
    <row r="2057" spans="1:17" ht="15" x14ac:dyDescent="0.25">
      <c r="A2057" s="1" t="s">
        <v>311</v>
      </c>
      <c r="B2057" t="str">
        <f>VLOOKUP(A2057,'Customer Names'!A$1:D4392,4,0)</f>
        <v>Nunn</v>
      </c>
      <c r="C2057">
        <f>VLOOKUP(A2057,'Medical Examinations'!A$1:B4392,2,0)</f>
        <v>31.065000000000001</v>
      </c>
      <c r="D2057">
        <f>VLOOKUP(A2057,'Medical Examinations'!A$1:C4393,3,0)</f>
        <v>4.57</v>
      </c>
      <c r="E2057" s="15" t="str">
        <f>VLOOKUP(A2057,'Medical Examinations'!A$1:D4392,4,0)</f>
        <v>Yes</v>
      </c>
      <c r="F2057" s="15" t="str">
        <f>VLOOKUP(A2057,'Medical Examinations'!A$1:E4392,5,0)</f>
        <v>NO</v>
      </c>
      <c r="G2057" s="15" t="str">
        <f>VLOOKUP(A2057,'Medical Examinations'!A$1:F4392,6,0)</f>
        <v>NO</v>
      </c>
      <c r="H2057" s="15">
        <f>VLOOKUP(A2057,'Medical Examinations'!A$1:G4392,7,0)</f>
        <v>0</v>
      </c>
      <c r="I2057" t="str">
        <f>VLOOKUP(A2057,'Medical Examinations'!A$1:H4391,8,0)</f>
        <v>NO</v>
      </c>
      <c r="J2057" t="str">
        <f>VLOOKUP(A2057,'Medical Examinations'!A$1:J4392,10,0)</f>
        <v>Over Weight</v>
      </c>
      <c r="K2057" t="str">
        <f>VLOOKUP(A2057,'Medical Examinations'!A$1:K4391,11,0)</f>
        <v>Normal</v>
      </c>
      <c r="L2057" t="str">
        <f>VLOOKUP(A2057,'Hospitalisation Details'!A$1:L4399,12,0)</f>
        <v>13-Jun-1996</v>
      </c>
      <c r="M2057">
        <f>VLOOKUP(A2057,'Hospitalisation Details'!A$1:F4400,6,0)</f>
        <v>2699.57</v>
      </c>
      <c r="N2057" s="15" t="str">
        <f>VLOOKUP(A2057,'Hospitalisation Details'!A$1:G4399,7,0)</f>
        <v>tier - 2</v>
      </c>
      <c r="O2057" s="15" t="str">
        <f>VLOOKUP(A2057,'Hospitalisation Details'!A$1:H4400,8,0)</f>
        <v>tier - 1</v>
      </c>
      <c r="P2057" t="str">
        <f>VLOOKUP(A2057,'Hospitalisation Details'!A$1:I4400,9,0)</f>
        <v>R1012</v>
      </c>
      <c r="Q2057" s="15">
        <f>VLOOKUP(A2057,'Hospitalisation Details'!A$1:M4400,13,0)</f>
        <v>26</v>
      </c>
    </row>
    <row r="2058" spans="1:17" ht="15" x14ac:dyDescent="0.25">
      <c r="A2058" s="1" t="s">
        <v>310</v>
      </c>
      <c r="B2058" t="str">
        <f>VLOOKUP(A2058,'Customer Names'!A$1:D4393,4,0)</f>
        <v>Blair</v>
      </c>
      <c r="C2058">
        <f>VLOOKUP(A2058,'Medical Examinations'!A$1:B4393,2,0)</f>
        <v>28.12</v>
      </c>
      <c r="D2058">
        <f>VLOOKUP(A2058,'Medical Examinations'!A$1:C4394,3,0)</f>
        <v>5.05</v>
      </c>
      <c r="E2058" s="15" t="str">
        <f>VLOOKUP(A2058,'Medical Examinations'!A$1:D4393,4,0)</f>
        <v>NO</v>
      </c>
      <c r="F2058" s="15" t="str">
        <f>VLOOKUP(A2058,'Medical Examinations'!A$1:E4393,5,0)</f>
        <v>NO</v>
      </c>
      <c r="G2058" s="15" t="str">
        <f>VLOOKUP(A2058,'Medical Examinations'!A$1:F4393,6,0)</f>
        <v>NO</v>
      </c>
      <c r="H2058" s="15">
        <f>VLOOKUP(A2058,'Medical Examinations'!A$1:G4393,7,0)</f>
        <v>0</v>
      </c>
      <c r="I2058" t="str">
        <f>VLOOKUP(A2058,'Medical Examinations'!A$1:H4392,8,0)</f>
        <v>NO</v>
      </c>
      <c r="J2058" t="str">
        <f>VLOOKUP(A2058,'Medical Examinations'!A$1:J4393,10,0)</f>
        <v>Obesity</v>
      </c>
      <c r="K2058" t="str">
        <f>VLOOKUP(A2058,'Medical Examinations'!A$1:K4392,11,0)</f>
        <v>Normal</v>
      </c>
      <c r="L2058" t="str">
        <f>VLOOKUP(A2058,'Hospitalisation Details'!A$1:L4400,12,0)</f>
        <v>11-Jun-1999</v>
      </c>
      <c r="M2058">
        <f>VLOOKUP(A2058,'Hospitalisation Details'!A$1:F4401,6,0)</f>
        <v>2690.11</v>
      </c>
      <c r="N2058" s="15" t="str">
        <f>VLOOKUP(A2058,'Hospitalisation Details'!A$1:G4400,7,0)</f>
        <v>tier - 2</v>
      </c>
      <c r="O2058" s="15" t="str">
        <f>VLOOKUP(A2058,'Hospitalisation Details'!A$1:H4401,8,0)</f>
        <v>tier - 2</v>
      </c>
      <c r="P2058" t="str">
        <f>VLOOKUP(A2058,'Hospitalisation Details'!A$1:I4401,9,0)</f>
        <v>R1012</v>
      </c>
      <c r="Q2058" s="15">
        <f>VLOOKUP(A2058,'Hospitalisation Details'!A$1:M4401,13,0)</f>
        <v>23</v>
      </c>
    </row>
    <row r="2059" spans="1:17" ht="15" x14ac:dyDescent="0.25">
      <c r="A2059" s="1" t="s">
        <v>309</v>
      </c>
      <c r="B2059" t="str">
        <f>VLOOKUP(A2059,'Customer Names'!A$1:D4394,4,0)</f>
        <v>Sharkey</v>
      </c>
      <c r="C2059">
        <f>VLOOKUP(A2059,'Medical Examinations'!A$1:B4394,2,0)</f>
        <v>38.06</v>
      </c>
      <c r="D2059">
        <f>VLOOKUP(A2059,'Medical Examinations'!A$1:C4395,3,0)</f>
        <v>6.16</v>
      </c>
      <c r="E2059" s="15" t="str">
        <f>VLOOKUP(A2059,'Medical Examinations'!A$1:D4394,4,0)</f>
        <v>NO</v>
      </c>
      <c r="F2059" s="15" t="str">
        <f>VLOOKUP(A2059,'Medical Examinations'!A$1:E4394,5,0)</f>
        <v>NO</v>
      </c>
      <c r="G2059" s="15" t="str">
        <f>VLOOKUP(A2059,'Medical Examinations'!A$1:F4394,6,0)</f>
        <v>NO</v>
      </c>
      <c r="H2059" s="15">
        <f>VLOOKUP(A2059,'Medical Examinations'!A$1:G4394,7,0)</f>
        <v>0</v>
      </c>
      <c r="I2059" t="str">
        <f>VLOOKUP(A2059,'Medical Examinations'!A$1:H4393,8,0)</f>
        <v>NO</v>
      </c>
      <c r="J2059" t="str">
        <f>VLOOKUP(A2059,'Medical Examinations'!A$1:J4394,10,0)</f>
        <v>NormalWeight</v>
      </c>
      <c r="K2059" t="str">
        <f>VLOOKUP(A2059,'Medical Examinations'!A$1:K4393,11,0)</f>
        <v>Pre-Diabetes</v>
      </c>
      <c r="L2059" t="str">
        <f>VLOOKUP(A2059,'Hospitalisation Details'!A$1:L4401,12,0)</f>
        <v>2-Oct-1994</v>
      </c>
      <c r="M2059">
        <f>VLOOKUP(A2059,'Hospitalisation Details'!A$1:F4402,6,0)</f>
        <v>2689.5</v>
      </c>
      <c r="N2059" s="15" t="str">
        <f>VLOOKUP(A2059,'Hospitalisation Details'!A$1:G4401,7,0)</f>
        <v>tier - 3</v>
      </c>
      <c r="O2059" s="15" t="str">
        <f>VLOOKUP(A2059,'Hospitalisation Details'!A$1:H4402,8,0)</f>
        <v>tier - 2</v>
      </c>
      <c r="P2059" t="str">
        <f>VLOOKUP(A2059,'Hospitalisation Details'!A$1:I4402,9,0)</f>
        <v>R1013</v>
      </c>
      <c r="Q2059" s="15">
        <f>VLOOKUP(A2059,'Hospitalisation Details'!A$1:M4402,13,0)</f>
        <v>28</v>
      </c>
    </row>
    <row r="2060" spans="1:17" ht="15" x14ac:dyDescent="0.25">
      <c r="A2060" s="1" t="s">
        <v>308</v>
      </c>
      <c r="B2060" t="str">
        <f>VLOOKUP(A2060,'Customer Names'!A$1:D4395,4,0)</f>
        <v>Scalard</v>
      </c>
      <c r="C2060">
        <f>VLOOKUP(A2060,'Medical Examinations'!A$1:B4395,2,0)</f>
        <v>24.96</v>
      </c>
      <c r="D2060">
        <f>VLOOKUP(A2060,'Medical Examinations'!A$1:C4396,3,0)</f>
        <v>4.57</v>
      </c>
      <c r="E2060" s="15" t="str">
        <f>VLOOKUP(A2060,'Medical Examinations'!A$1:D4395,4,0)</f>
        <v>NO</v>
      </c>
      <c r="F2060" s="15" t="str">
        <f>VLOOKUP(A2060,'Medical Examinations'!A$1:E4395,5,0)</f>
        <v>NO</v>
      </c>
      <c r="G2060" s="15" t="str">
        <f>VLOOKUP(A2060,'Medical Examinations'!A$1:F4395,6,0)</f>
        <v>NO</v>
      </c>
      <c r="H2060" s="15">
        <f>VLOOKUP(A2060,'Medical Examinations'!A$1:G4395,7,0)</f>
        <v>0</v>
      </c>
      <c r="I2060" t="str">
        <f>VLOOKUP(A2060,'Medical Examinations'!A$1:H4394,8,0)</f>
        <v>NO</v>
      </c>
      <c r="J2060" t="str">
        <f>VLOOKUP(A2060,'Medical Examinations'!A$1:J4395,10,0)</f>
        <v>UnderWeight</v>
      </c>
      <c r="K2060" t="str">
        <f>VLOOKUP(A2060,'Medical Examinations'!A$1:K4394,11,0)</f>
        <v>Normal</v>
      </c>
      <c r="L2060" t="str">
        <f>VLOOKUP(A2060,'Hospitalisation Details'!A$1:L4402,12,0)</f>
        <v>17-Sep-1994</v>
      </c>
      <c r="M2060">
        <f>VLOOKUP(A2060,'Hospitalisation Details'!A$1:F4403,6,0)</f>
        <v>2684.69</v>
      </c>
      <c r="N2060" s="15" t="str">
        <f>VLOOKUP(A2060,'Hospitalisation Details'!A$1:G4402,7,0)</f>
        <v>tier - 2</v>
      </c>
      <c r="O2060" s="15" t="str">
        <f>VLOOKUP(A2060,'Hospitalisation Details'!A$1:H4403,8,0)</f>
        <v>tier - 2</v>
      </c>
      <c r="P2060" t="str">
        <f>VLOOKUP(A2060,'Hospitalisation Details'!A$1:I4403,9,0)</f>
        <v>R1013</v>
      </c>
      <c r="Q2060" s="15">
        <f>VLOOKUP(A2060,'Hospitalisation Details'!A$1:M4403,13,0)</f>
        <v>28</v>
      </c>
    </row>
    <row r="2061" spans="1:17" ht="15" x14ac:dyDescent="0.25">
      <c r="A2061" s="1" t="s">
        <v>307</v>
      </c>
      <c r="B2061" t="str">
        <f>VLOOKUP(A2061,'Customer Names'!A$1:D4396,4,0)</f>
        <v>Burget</v>
      </c>
      <c r="C2061">
        <f>VLOOKUP(A2061,'Medical Examinations'!A$1:B4396,2,0)</f>
        <v>17.670000000000002</v>
      </c>
      <c r="D2061">
        <f>VLOOKUP(A2061,'Medical Examinations'!A$1:C4397,3,0)</f>
        <v>5.53</v>
      </c>
      <c r="E2061" s="15" t="str">
        <f>VLOOKUP(A2061,'Medical Examinations'!A$1:D4396,4,0)</f>
        <v>Yes</v>
      </c>
      <c r="F2061" s="15" t="str">
        <f>VLOOKUP(A2061,'Medical Examinations'!A$1:E4396,5,0)</f>
        <v>NO</v>
      </c>
      <c r="G2061" s="15" t="str">
        <f>VLOOKUP(A2061,'Medical Examinations'!A$1:F4396,6,0)</f>
        <v>NO</v>
      </c>
      <c r="H2061" s="15">
        <f>VLOOKUP(A2061,'Medical Examinations'!A$1:G4396,7,0)</f>
        <v>0</v>
      </c>
      <c r="I2061" t="str">
        <f>VLOOKUP(A2061,'Medical Examinations'!A$1:H4395,8,0)</f>
        <v>NO</v>
      </c>
      <c r="J2061" t="str">
        <f>VLOOKUP(A2061,'Medical Examinations'!A$1:J4396,10,0)</f>
        <v>Obesity</v>
      </c>
      <c r="K2061" t="str">
        <f>VLOOKUP(A2061,'Medical Examinations'!A$1:K4395,11,0)</f>
        <v>Normal</v>
      </c>
      <c r="L2061" t="str">
        <f>VLOOKUP(A2061,'Hospitalisation Details'!A$1:L4403,12,0)</f>
        <v>5-Aug-1996</v>
      </c>
      <c r="M2061">
        <f>VLOOKUP(A2061,'Hospitalisation Details'!A$1:F4404,6,0)</f>
        <v>2680.95</v>
      </c>
      <c r="N2061" s="15" t="str">
        <f>VLOOKUP(A2061,'Hospitalisation Details'!A$1:G4403,7,0)</f>
        <v>tier - 3</v>
      </c>
      <c r="O2061" s="15" t="str">
        <f>VLOOKUP(A2061,'Hospitalisation Details'!A$1:H4404,8,0)</f>
        <v>tier - 2</v>
      </c>
      <c r="P2061" t="str">
        <f>VLOOKUP(A2061,'Hospitalisation Details'!A$1:I4404,9,0)</f>
        <v>R1012</v>
      </c>
      <c r="Q2061" s="15">
        <f>VLOOKUP(A2061,'Hospitalisation Details'!A$1:M4404,13,0)</f>
        <v>26</v>
      </c>
    </row>
    <row r="2062" spans="1:17" ht="15" x14ac:dyDescent="0.25">
      <c r="A2062" s="1" t="s">
        <v>306</v>
      </c>
      <c r="B2062" t="str">
        <f>VLOOKUP(A2062,'Customer Names'!A$1:D4397,4,0)</f>
        <v>English</v>
      </c>
      <c r="C2062">
        <f>VLOOKUP(A2062,'Medical Examinations'!A$1:B4397,2,0)</f>
        <v>31.35</v>
      </c>
      <c r="D2062">
        <f>VLOOKUP(A2062,'Medical Examinations'!A$1:C4398,3,0)</f>
        <v>5.84</v>
      </c>
      <c r="E2062" s="15" t="str">
        <f>VLOOKUP(A2062,'Medical Examinations'!A$1:D4397,4,0)</f>
        <v>NO</v>
      </c>
      <c r="F2062" s="15" t="str">
        <f>VLOOKUP(A2062,'Medical Examinations'!A$1:E4397,5,0)</f>
        <v>Yes</v>
      </c>
      <c r="G2062" s="15" t="str">
        <f>VLOOKUP(A2062,'Medical Examinations'!A$1:F4397,6,0)</f>
        <v>NO</v>
      </c>
      <c r="H2062" s="15">
        <f>VLOOKUP(A2062,'Medical Examinations'!A$1:G4397,7,0)</f>
        <v>1</v>
      </c>
      <c r="I2062" t="str">
        <f>VLOOKUP(A2062,'Medical Examinations'!A$1:H4396,8,0)</f>
        <v>NO</v>
      </c>
      <c r="J2062" t="str">
        <f>VLOOKUP(A2062,'Medical Examinations'!A$1:J4397,10,0)</f>
        <v>Over Weight</v>
      </c>
      <c r="K2062" t="str">
        <f>VLOOKUP(A2062,'Medical Examinations'!A$1:K4396,11,0)</f>
        <v>Pre-Diabetes</v>
      </c>
      <c r="L2062" t="str">
        <f>VLOOKUP(A2062,'Hospitalisation Details'!A$1:L4404,12,0)</f>
        <v>9-Dec-2000</v>
      </c>
      <c r="M2062">
        <f>VLOOKUP(A2062,'Hospitalisation Details'!A$1:F4405,6,0)</f>
        <v>2643.27</v>
      </c>
      <c r="N2062" s="15" t="str">
        <f>VLOOKUP(A2062,'Hospitalisation Details'!A$1:G4404,7,0)</f>
        <v>tier - 2</v>
      </c>
      <c r="O2062" s="15" t="str">
        <f>VLOOKUP(A2062,'Hospitalisation Details'!A$1:H4405,8,0)</f>
        <v>tier - 1</v>
      </c>
      <c r="P2062" t="str">
        <f>VLOOKUP(A2062,'Hospitalisation Details'!A$1:I4405,9,0)</f>
        <v>R1012</v>
      </c>
      <c r="Q2062" s="15">
        <f>VLOOKUP(A2062,'Hospitalisation Details'!A$1:M4405,13,0)</f>
        <v>22</v>
      </c>
    </row>
    <row r="2063" spans="1:17" ht="15" x14ac:dyDescent="0.25">
      <c r="A2063" s="1" t="s">
        <v>305</v>
      </c>
      <c r="B2063" t="str">
        <f>VLOOKUP(A2063,'Customer Names'!A$1:D4398,4,0)</f>
        <v>Hampton</v>
      </c>
      <c r="C2063">
        <f>VLOOKUP(A2063,'Medical Examinations'!A$1:B4398,2,0)</f>
        <v>28.31</v>
      </c>
      <c r="D2063">
        <f>VLOOKUP(A2063,'Medical Examinations'!A$1:C4399,3,0)</f>
        <v>6.41</v>
      </c>
      <c r="E2063" s="15" t="str">
        <f>VLOOKUP(A2063,'Medical Examinations'!A$1:D4398,4,0)</f>
        <v>NO</v>
      </c>
      <c r="F2063" s="15" t="str">
        <f>VLOOKUP(A2063,'Medical Examinations'!A$1:E4398,5,0)</f>
        <v>Yes</v>
      </c>
      <c r="G2063" s="15" t="str">
        <f>VLOOKUP(A2063,'Medical Examinations'!A$1:F4398,6,0)</f>
        <v>NO</v>
      </c>
      <c r="H2063" s="15">
        <f>VLOOKUP(A2063,'Medical Examinations'!A$1:G4398,7,0)</f>
        <v>1</v>
      </c>
      <c r="I2063" t="str">
        <f>VLOOKUP(A2063,'Medical Examinations'!A$1:H4397,8,0)</f>
        <v>NO</v>
      </c>
      <c r="J2063" t="str">
        <f>VLOOKUP(A2063,'Medical Examinations'!A$1:J4398,10,0)</f>
        <v>Obesity</v>
      </c>
      <c r="K2063" t="str">
        <f>VLOOKUP(A2063,'Medical Examinations'!A$1:K4397,11,0)</f>
        <v>Pre-Diabetes</v>
      </c>
      <c r="L2063" t="str">
        <f>VLOOKUP(A2063,'Hospitalisation Details'!A$1:L4405,12,0)</f>
        <v>24-Jun-2000</v>
      </c>
      <c r="M2063">
        <f>VLOOKUP(A2063,'Hospitalisation Details'!A$1:F4406,6,0)</f>
        <v>2639.04</v>
      </c>
      <c r="N2063" s="15" t="str">
        <f>VLOOKUP(A2063,'Hospitalisation Details'!A$1:G4405,7,0)</f>
        <v>tier - 2</v>
      </c>
      <c r="O2063" s="15" t="str">
        <f>VLOOKUP(A2063,'Hospitalisation Details'!A$1:H4406,8,0)</f>
        <v>tier - 2</v>
      </c>
      <c r="P2063" t="str">
        <f>VLOOKUP(A2063,'Hospitalisation Details'!A$1:I4406,9,0)</f>
        <v>R1012</v>
      </c>
      <c r="Q2063" s="15">
        <f>VLOOKUP(A2063,'Hospitalisation Details'!A$1:M4406,13,0)</f>
        <v>22</v>
      </c>
    </row>
    <row r="2064" spans="1:17" ht="15" x14ac:dyDescent="0.25">
      <c r="A2064" s="1" t="s">
        <v>304</v>
      </c>
      <c r="B2064" t="str">
        <f>VLOOKUP(A2064,'Customer Names'!A$1:D4399,4,0)</f>
        <v>Flynn</v>
      </c>
      <c r="C2064">
        <f>VLOOKUP(A2064,'Medical Examinations'!A$1:B4399,2,0)</f>
        <v>30.3</v>
      </c>
      <c r="D2064">
        <f>VLOOKUP(A2064,'Medical Examinations'!A$1:C4400,3,0)</f>
        <v>4.7300000000000004</v>
      </c>
      <c r="E2064" s="15" t="str">
        <f>VLOOKUP(A2064,'Medical Examinations'!A$1:D4399,4,0)</f>
        <v>Yes</v>
      </c>
      <c r="F2064" s="15" t="str">
        <f>VLOOKUP(A2064,'Medical Examinations'!A$1:E4399,5,0)</f>
        <v>NO</v>
      </c>
      <c r="G2064" s="15" t="str">
        <f>VLOOKUP(A2064,'Medical Examinations'!A$1:F4399,6,0)</f>
        <v>Yes</v>
      </c>
      <c r="H2064" s="15">
        <f>VLOOKUP(A2064,'Medical Examinations'!A$1:G4399,7,0)</f>
        <v>1</v>
      </c>
      <c r="I2064" t="str">
        <f>VLOOKUP(A2064,'Medical Examinations'!A$1:H4398,8,0)</f>
        <v>NO</v>
      </c>
      <c r="J2064" t="str">
        <f>VLOOKUP(A2064,'Medical Examinations'!A$1:J4399,10,0)</f>
        <v>Over Weight</v>
      </c>
      <c r="K2064" t="str">
        <f>VLOOKUP(A2064,'Medical Examinations'!A$1:K4398,11,0)</f>
        <v>Normal</v>
      </c>
      <c r="L2064" t="str">
        <f>VLOOKUP(A2064,'Hospitalisation Details'!A$1:L4406,12,0)</f>
        <v>26-Aug-1997</v>
      </c>
      <c r="M2064">
        <f>VLOOKUP(A2064,'Hospitalisation Details'!A$1:F4407,6,0)</f>
        <v>2632.99</v>
      </c>
      <c r="N2064" s="15" t="str">
        <f>VLOOKUP(A2064,'Hospitalisation Details'!A$1:G4406,7,0)</f>
        <v>tier - 2</v>
      </c>
      <c r="O2064" s="15" t="str">
        <f>VLOOKUP(A2064,'Hospitalisation Details'!A$1:H4407,8,0)</f>
        <v>tier - 1</v>
      </c>
      <c r="P2064" t="str">
        <f>VLOOKUP(A2064,'Hospitalisation Details'!A$1:I4407,9,0)</f>
        <v>R1011</v>
      </c>
      <c r="Q2064" s="15">
        <f>VLOOKUP(A2064,'Hospitalisation Details'!A$1:M4407,13,0)</f>
        <v>25</v>
      </c>
    </row>
    <row r="2065" spans="1:17" ht="15" x14ac:dyDescent="0.25">
      <c r="A2065" s="1" t="s">
        <v>303</v>
      </c>
      <c r="B2065" t="str">
        <f>VLOOKUP(A2065,'Customer Names'!A$1:D4400,4,0)</f>
        <v>Knast</v>
      </c>
      <c r="C2065">
        <f>VLOOKUP(A2065,'Medical Examinations'!A$1:B4400,2,0)</f>
        <v>26.4</v>
      </c>
      <c r="D2065">
        <f>VLOOKUP(A2065,'Medical Examinations'!A$1:C4401,3,0)</f>
        <v>6.22</v>
      </c>
      <c r="E2065" s="15" t="str">
        <f>VLOOKUP(A2065,'Medical Examinations'!A$1:D4400,4,0)</f>
        <v>Yes</v>
      </c>
      <c r="F2065" s="15" t="str">
        <f>VLOOKUP(A2065,'Medical Examinations'!A$1:E4400,5,0)</f>
        <v>NO</v>
      </c>
      <c r="G2065" s="15" t="str">
        <f>VLOOKUP(A2065,'Medical Examinations'!A$1:F4400,6,0)</f>
        <v>NO</v>
      </c>
      <c r="H2065" s="15">
        <f>VLOOKUP(A2065,'Medical Examinations'!A$1:G4400,7,0)</f>
        <v>0</v>
      </c>
      <c r="I2065" t="str">
        <f>VLOOKUP(A2065,'Medical Examinations'!A$1:H4399,8,0)</f>
        <v>NO</v>
      </c>
      <c r="J2065" t="str">
        <f>VLOOKUP(A2065,'Medical Examinations'!A$1:J4400,10,0)</f>
        <v>NormalWeight</v>
      </c>
      <c r="K2065" t="str">
        <f>VLOOKUP(A2065,'Medical Examinations'!A$1:K4399,11,0)</f>
        <v>Pre-Diabetes</v>
      </c>
      <c r="L2065" t="str">
        <f>VLOOKUP(A2065,'Hospitalisation Details'!A$1:L4407,12,0)</f>
        <v>26-Aug-2001</v>
      </c>
      <c r="M2065">
        <f>VLOOKUP(A2065,'Hospitalisation Details'!A$1:F4408,6,0)</f>
        <v>2597.7800000000002</v>
      </c>
      <c r="N2065" s="15" t="str">
        <f>VLOOKUP(A2065,'Hospitalisation Details'!A$1:G4407,7,0)</f>
        <v>tier - 2</v>
      </c>
      <c r="O2065" s="15" t="str">
        <f>VLOOKUP(A2065,'Hospitalisation Details'!A$1:H4408,8,0)</f>
        <v>tier - 1</v>
      </c>
      <c r="P2065" t="str">
        <f>VLOOKUP(A2065,'Hospitalisation Details'!A$1:I4408,9,0)</f>
        <v>R1011</v>
      </c>
      <c r="Q2065" s="15">
        <f>VLOOKUP(A2065,'Hospitalisation Details'!A$1:M4408,13,0)</f>
        <v>21</v>
      </c>
    </row>
    <row r="2066" spans="1:17" ht="15" x14ac:dyDescent="0.25">
      <c r="A2066" s="1" t="s">
        <v>302</v>
      </c>
      <c r="B2066" t="str">
        <f>VLOOKUP(A2066,'Customer Names'!A$1:D4401,4,0)</f>
        <v>Lucas</v>
      </c>
      <c r="C2066">
        <f>VLOOKUP(A2066,'Medical Examinations'!A$1:B4401,2,0)</f>
        <v>22.135000000000002</v>
      </c>
      <c r="D2066">
        <f>VLOOKUP(A2066,'Medical Examinations'!A$1:C4402,3,0)</f>
        <v>4.46</v>
      </c>
      <c r="E2066" s="15" t="str">
        <f>VLOOKUP(A2066,'Medical Examinations'!A$1:D4401,4,0)</f>
        <v>Yes</v>
      </c>
      <c r="F2066" s="15" t="str">
        <f>VLOOKUP(A2066,'Medical Examinations'!A$1:E4401,5,0)</f>
        <v>NO</v>
      </c>
      <c r="G2066" s="15" t="str">
        <f>VLOOKUP(A2066,'Medical Examinations'!A$1:F4401,6,0)</f>
        <v>NO</v>
      </c>
      <c r="H2066" s="15">
        <f>VLOOKUP(A2066,'Medical Examinations'!A$1:G4401,7,0)</f>
        <v>0</v>
      </c>
      <c r="I2066" t="str">
        <f>VLOOKUP(A2066,'Medical Examinations'!A$1:H4400,8,0)</f>
        <v>NO</v>
      </c>
      <c r="J2066" t="str">
        <f>VLOOKUP(A2066,'Medical Examinations'!A$1:J4401,10,0)</f>
        <v>UnderWeight</v>
      </c>
      <c r="K2066" t="str">
        <f>VLOOKUP(A2066,'Medical Examinations'!A$1:K4400,11,0)</f>
        <v>Normal</v>
      </c>
      <c r="L2066" t="str">
        <f>VLOOKUP(A2066,'Hospitalisation Details'!A$1:L4408,12,0)</f>
        <v>28-Jul-2001</v>
      </c>
      <c r="M2066">
        <f>VLOOKUP(A2066,'Hospitalisation Details'!A$1:F4409,6,0)</f>
        <v>2585.85</v>
      </c>
      <c r="N2066" s="15" t="str">
        <f>VLOOKUP(A2066,'Hospitalisation Details'!A$1:G4408,7,0)</f>
        <v>tier - 2</v>
      </c>
      <c r="O2066" s="15" t="str">
        <f>VLOOKUP(A2066,'Hospitalisation Details'!A$1:H4409,8,0)</f>
        <v>tier - 2</v>
      </c>
      <c r="P2066" t="str">
        <f>VLOOKUP(A2066,'Hospitalisation Details'!A$1:I4409,9,0)</f>
        <v>R1024</v>
      </c>
      <c r="Q2066" s="15">
        <f>VLOOKUP(A2066,'Hospitalisation Details'!A$1:M4409,13,0)</f>
        <v>21</v>
      </c>
    </row>
    <row r="2067" spans="1:17" ht="15" x14ac:dyDescent="0.25">
      <c r="A2067" s="1" t="s">
        <v>301</v>
      </c>
      <c r="B2067" t="str">
        <f>VLOOKUP(A2067,'Customer Names'!A$1:D4402,4,0)</f>
        <v>Thomas</v>
      </c>
      <c r="C2067">
        <f>VLOOKUP(A2067,'Medical Examinations'!A$1:B4402,2,0)</f>
        <v>17.399999999999999</v>
      </c>
      <c r="D2067">
        <f>VLOOKUP(A2067,'Medical Examinations'!A$1:C4403,3,0)</f>
        <v>4.5</v>
      </c>
      <c r="E2067" s="15" t="str">
        <f>VLOOKUP(A2067,'Medical Examinations'!A$1:D4402,4,0)</f>
        <v>Yes</v>
      </c>
      <c r="F2067" s="15" t="str">
        <f>VLOOKUP(A2067,'Medical Examinations'!A$1:E4402,5,0)</f>
        <v>NO</v>
      </c>
      <c r="G2067" s="15" t="str">
        <f>VLOOKUP(A2067,'Medical Examinations'!A$1:F4402,6,0)</f>
        <v>NO</v>
      </c>
      <c r="H2067" s="15">
        <f>VLOOKUP(A2067,'Medical Examinations'!A$1:G4402,7,0)</f>
        <v>0</v>
      </c>
      <c r="I2067" t="str">
        <f>VLOOKUP(A2067,'Medical Examinations'!A$1:H4401,8,0)</f>
        <v>NO</v>
      </c>
      <c r="J2067" t="str">
        <f>VLOOKUP(A2067,'Medical Examinations'!A$1:J4402,10,0)</f>
        <v>Over Weight</v>
      </c>
      <c r="K2067" t="str">
        <f>VLOOKUP(A2067,'Medical Examinations'!A$1:K4401,11,0)</f>
        <v>Normal</v>
      </c>
      <c r="L2067" t="str">
        <f>VLOOKUP(A2067,'Hospitalisation Details'!A$1:L4409,12,0)</f>
        <v>15-Oct-2001</v>
      </c>
      <c r="M2067">
        <f>VLOOKUP(A2067,'Hospitalisation Details'!A$1:F4410,6,0)</f>
        <v>2585.27</v>
      </c>
      <c r="N2067" s="15" t="str">
        <f>VLOOKUP(A2067,'Hospitalisation Details'!A$1:G4409,7,0)</f>
        <v>tier - 2</v>
      </c>
      <c r="O2067" s="15" t="str">
        <f>VLOOKUP(A2067,'Hospitalisation Details'!A$1:H4410,8,0)</f>
        <v>tier - 3</v>
      </c>
      <c r="P2067" t="str">
        <f>VLOOKUP(A2067,'Hospitalisation Details'!A$1:I4410,9,0)</f>
        <v>R1011</v>
      </c>
      <c r="Q2067" s="15">
        <f>VLOOKUP(A2067,'Hospitalisation Details'!A$1:M4410,13,0)</f>
        <v>21</v>
      </c>
    </row>
    <row r="2068" spans="1:17" ht="15" x14ac:dyDescent="0.25">
      <c r="A2068" s="1" t="s">
        <v>299</v>
      </c>
      <c r="B2068" t="str">
        <f>VLOOKUP(A2068,'Customer Names'!A$1:D4403,4,0)</f>
        <v>Cherewatti</v>
      </c>
      <c r="C2068">
        <f>VLOOKUP(A2068,'Medical Examinations'!A$1:B4403,2,0)</f>
        <v>28.06</v>
      </c>
      <c r="D2068">
        <f>VLOOKUP(A2068,'Medical Examinations'!A$1:C4404,3,0)</f>
        <v>8.93</v>
      </c>
      <c r="E2068" s="15" t="str">
        <f>VLOOKUP(A2068,'Medical Examinations'!A$1:D4403,4,0)</f>
        <v>NO</v>
      </c>
      <c r="F2068" s="15" t="str">
        <f>VLOOKUP(A2068,'Medical Examinations'!A$1:E4403,5,0)</f>
        <v>NO</v>
      </c>
      <c r="G2068" s="15" t="str">
        <f>VLOOKUP(A2068,'Medical Examinations'!A$1:F4403,6,0)</f>
        <v>NO</v>
      </c>
      <c r="H2068" s="15">
        <f>VLOOKUP(A2068,'Medical Examinations'!A$1:G4403,7,0)</f>
        <v>0</v>
      </c>
      <c r="I2068" t="str">
        <f>VLOOKUP(A2068,'Medical Examinations'!A$1:H4402,8,0)</f>
        <v>NO</v>
      </c>
      <c r="J2068" t="str">
        <f>VLOOKUP(A2068,'Medical Examinations'!A$1:J4403,10,0)</f>
        <v>Obesity</v>
      </c>
      <c r="K2068" t="str">
        <f>VLOOKUP(A2068,'Medical Examinations'!A$1:K4402,11,0)</f>
        <v>Diabetes</v>
      </c>
      <c r="L2068" t="str">
        <f>VLOOKUP(A2068,'Hospitalisation Details'!A$1:L4410,12,0)</f>
        <v>20-Jul-2002</v>
      </c>
      <c r="M2068">
        <f>VLOOKUP(A2068,'Hospitalisation Details'!A$1:F4411,6,0)</f>
        <v>2585.04</v>
      </c>
      <c r="N2068" s="15" t="str">
        <f>VLOOKUP(A2068,'Hospitalisation Details'!A$1:G4410,7,0)</f>
        <v>tier - 2</v>
      </c>
      <c r="O2068" s="15" t="str">
        <f>VLOOKUP(A2068,'Hospitalisation Details'!A$1:H4411,8,0)</f>
        <v>tier - 2</v>
      </c>
      <c r="P2068" t="str">
        <f>VLOOKUP(A2068,'Hospitalisation Details'!A$1:I4411,9,0)</f>
        <v>R1021</v>
      </c>
      <c r="Q2068" s="15">
        <f>VLOOKUP(A2068,'Hospitalisation Details'!A$1:M4411,13,0)</f>
        <v>20</v>
      </c>
    </row>
    <row r="2069" spans="1:17" ht="15" x14ac:dyDescent="0.25">
      <c r="A2069" s="1" t="s">
        <v>298</v>
      </c>
      <c r="B2069" t="str">
        <f>VLOOKUP(A2069,'Customer Names'!A$1:D4404,4,0)</f>
        <v>Olle</v>
      </c>
      <c r="C2069">
        <f>VLOOKUP(A2069,'Medical Examinations'!A$1:B4404,2,0)</f>
        <v>31.13</v>
      </c>
      <c r="D2069">
        <f>VLOOKUP(A2069,'Medical Examinations'!A$1:C4405,3,0)</f>
        <v>11.02</v>
      </c>
      <c r="E2069" s="15" t="str">
        <f>VLOOKUP(A2069,'Medical Examinations'!A$1:D4404,4,0)</f>
        <v>NO</v>
      </c>
      <c r="F2069" s="15" t="str">
        <f>VLOOKUP(A2069,'Medical Examinations'!A$1:E4404,5,0)</f>
        <v>NO</v>
      </c>
      <c r="G2069" s="15" t="str">
        <f>VLOOKUP(A2069,'Medical Examinations'!A$1:F4404,6,0)</f>
        <v>NO</v>
      </c>
      <c r="H2069" s="15">
        <f>VLOOKUP(A2069,'Medical Examinations'!A$1:G4404,7,0)</f>
        <v>0</v>
      </c>
      <c r="I2069" t="str">
        <f>VLOOKUP(A2069,'Medical Examinations'!A$1:H4403,8,0)</f>
        <v>NO</v>
      </c>
      <c r="J2069" t="str">
        <f>VLOOKUP(A2069,'Medical Examinations'!A$1:J4404,10,0)</f>
        <v>UnderWeight</v>
      </c>
      <c r="K2069" t="str">
        <f>VLOOKUP(A2069,'Medical Examinations'!A$1:K4403,11,0)</f>
        <v>Diabetes</v>
      </c>
      <c r="L2069" t="str">
        <f>VLOOKUP(A2069,'Hospitalisation Details'!A$1:L4411,12,0)</f>
        <v>11-Oct-2002</v>
      </c>
      <c r="M2069">
        <f>VLOOKUP(A2069,'Hospitalisation Details'!A$1:F4412,6,0)</f>
        <v>2566.4699999999998</v>
      </c>
      <c r="N2069" s="15" t="str">
        <f>VLOOKUP(A2069,'Hospitalisation Details'!A$1:G4411,7,0)</f>
        <v>tier - 2</v>
      </c>
      <c r="O2069" s="15" t="str">
        <f>VLOOKUP(A2069,'Hospitalisation Details'!A$1:H4412,8,0)</f>
        <v>tier - 3</v>
      </c>
      <c r="P2069" t="str">
        <f>VLOOKUP(A2069,'Hospitalisation Details'!A$1:I4412,9,0)</f>
        <v>R1013</v>
      </c>
      <c r="Q2069" s="15">
        <f>VLOOKUP(A2069,'Hospitalisation Details'!A$1:M4412,13,0)</f>
        <v>20</v>
      </c>
    </row>
    <row r="2070" spans="1:17" ht="15" x14ac:dyDescent="0.25">
      <c r="A2070" s="1" t="s">
        <v>297</v>
      </c>
      <c r="B2070" t="str">
        <f>VLOOKUP(A2070,'Customer Names'!A$1:D4405,4,0)</f>
        <v>Hamsi</v>
      </c>
      <c r="C2070">
        <f>VLOOKUP(A2070,'Medical Examinations'!A$1:B4405,2,0)</f>
        <v>18.46</v>
      </c>
      <c r="D2070">
        <f>VLOOKUP(A2070,'Medical Examinations'!A$1:C4406,3,0)</f>
        <v>5.25</v>
      </c>
      <c r="E2070" s="15" t="str">
        <f>VLOOKUP(A2070,'Medical Examinations'!A$1:D4405,4,0)</f>
        <v>NO</v>
      </c>
      <c r="F2070" s="15" t="str">
        <f>VLOOKUP(A2070,'Medical Examinations'!A$1:E4405,5,0)</f>
        <v>NO</v>
      </c>
      <c r="G2070" s="15" t="str">
        <f>VLOOKUP(A2070,'Medical Examinations'!A$1:F4405,6,0)</f>
        <v>NO</v>
      </c>
      <c r="H2070" s="15">
        <f>VLOOKUP(A2070,'Medical Examinations'!A$1:G4405,7,0)</f>
        <v>0</v>
      </c>
      <c r="I2070" t="str">
        <f>VLOOKUP(A2070,'Medical Examinations'!A$1:H4404,8,0)</f>
        <v>NO</v>
      </c>
      <c r="J2070" t="str">
        <f>VLOOKUP(A2070,'Medical Examinations'!A$1:J4405,10,0)</f>
        <v>UnderWeight</v>
      </c>
      <c r="K2070" t="str">
        <f>VLOOKUP(A2070,'Medical Examinations'!A$1:K4404,11,0)</f>
        <v>Normal</v>
      </c>
      <c r="L2070" t="str">
        <f>VLOOKUP(A2070,'Hospitalisation Details'!A$1:L4412,12,0)</f>
        <v>17-Nov-1991</v>
      </c>
      <c r="M2070">
        <f>VLOOKUP(A2070,'Hospitalisation Details'!A$1:F4413,6,0)</f>
        <v>2545.6799999999998</v>
      </c>
      <c r="N2070" s="15" t="str">
        <f>VLOOKUP(A2070,'Hospitalisation Details'!A$1:G4412,7,0)</f>
        <v>tier - 2</v>
      </c>
      <c r="O2070" s="15" t="str">
        <f>VLOOKUP(A2070,'Hospitalisation Details'!A$1:H4413,8,0)</f>
        <v>tier - 1</v>
      </c>
      <c r="P2070" t="str">
        <f>VLOOKUP(A2070,'Hospitalisation Details'!A$1:I4413,9,0)</f>
        <v>R1013</v>
      </c>
      <c r="Q2070" s="15">
        <f>VLOOKUP(A2070,'Hospitalisation Details'!A$1:M4413,13,0)</f>
        <v>31</v>
      </c>
    </row>
    <row r="2071" spans="1:17" ht="15" x14ac:dyDescent="0.25">
      <c r="A2071" s="1" t="s">
        <v>296</v>
      </c>
      <c r="B2071" t="str">
        <f>VLOOKUP(A2071,'Customer Names'!A$1:D4406,4,0)</f>
        <v>Finnegan</v>
      </c>
      <c r="C2071">
        <f>VLOOKUP(A2071,'Medical Examinations'!A$1:B4406,2,0)</f>
        <v>17.3</v>
      </c>
      <c r="D2071">
        <f>VLOOKUP(A2071,'Medical Examinations'!A$1:C4407,3,0)</f>
        <v>4.75</v>
      </c>
      <c r="E2071" s="15" t="str">
        <f>VLOOKUP(A2071,'Medical Examinations'!A$1:D4406,4,0)</f>
        <v>NO</v>
      </c>
      <c r="F2071" s="15" t="str">
        <f>VLOOKUP(A2071,'Medical Examinations'!A$1:E4406,5,0)</f>
        <v>NO</v>
      </c>
      <c r="G2071" s="15" t="str">
        <f>VLOOKUP(A2071,'Medical Examinations'!A$1:F4406,6,0)</f>
        <v>NO</v>
      </c>
      <c r="H2071" s="15">
        <f>VLOOKUP(A2071,'Medical Examinations'!A$1:G4406,7,0)</f>
        <v>0</v>
      </c>
      <c r="I2071" t="str">
        <f>VLOOKUP(A2071,'Medical Examinations'!A$1:H4405,8,0)</f>
        <v>NO</v>
      </c>
      <c r="J2071" t="str">
        <f>VLOOKUP(A2071,'Medical Examinations'!A$1:J4406,10,0)</f>
        <v>Obesity</v>
      </c>
      <c r="K2071" t="str">
        <f>VLOOKUP(A2071,'Medical Examinations'!A$1:K4405,11,0)</f>
        <v>Normal</v>
      </c>
      <c r="L2071" t="str">
        <f>VLOOKUP(A2071,'Hospitalisation Details'!A$1:L4413,12,0)</f>
        <v>1-Oct-1990</v>
      </c>
      <c r="M2071">
        <f>VLOOKUP(A2071,'Hospitalisation Details'!A$1:F4414,6,0)</f>
        <v>2540.39</v>
      </c>
      <c r="N2071" s="15" t="str">
        <f>VLOOKUP(A2071,'Hospitalisation Details'!A$1:G4413,7,0)</f>
        <v>tier - 2</v>
      </c>
      <c r="O2071" s="15" t="str">
        <f>VLOOKUP(A2071,'Hospitalisation Details'!A$1:H4414,8,0)</f>
        <v>tier - 2</v>
      </c>
      <c r="P2071" t="str">
        <f>VLOOKUP(A2071,'Hospitalisation Details'!A$1:I4414,9,0)</f>
        <v>R1013</v>
      </c>
      <c r="Q2071" s="15">
        <f>VLOOKUP(A2071,'Hospitalisation Details'!A$1:M4414,13,0)</f>
        <v>32</v>
      </c>
    </row>
    <row r="2072" spans="1:17" ht="15" x14ac:dyDescent="0.25">
      <c r="A2072" s="1" t="s">
        <v>295</v>
      </c>
      <c r="B2072" t="str">
        <f>VLOOKUP(A2072,'Customer Names'!A$1:D4407,4,0)</f>
        <v>Walsh</v>
      </c>
      <c r="C2072">
        <f>VLOOKUP(A2072,'Medical Examinations'!A$1:B4407,2,0)</f>
        <v>35.625</v>
      </c>
      <c r="D2072">
        <f>VLOOKUP(A2072,'Medical Examinations'!A$1:C4408,3,0)</f>
        <v>4.68</v>
      </c>
      <c r="E2072" s="15" t="str">
        <f>VLOOKUP(A2072,'Medical Examinations'!A$1:D4407,4,0)</f>
        <v>Yes</v>
      </c>
      <c r="F2072" s="15" t="str">
        <f>VLOOKUP(A2072,'Medical Examinations'!A$1:E4407,5,0)</f>
        <v>NO</v>
      </c>
      <c r="G2072" s="15" t="str">
        <f>VLOOKUP(A2072,'Medical Examinations'!A$1:F4407,6,0)</f>
        <v>Yes</v>
      </c>
      <c r="H2072" s="15">
        <f>VLOOKUP(A2072,'Medical Examinations'!A$1:G4407,7,0)</f>
        <v>1</v>
      </c>
      <c r="I2072" t="str">
        <f>VLOOKUP(A2072,'Medical Examinations'!A$1:H4406,8,0)</f>
        <v>NO</v>
      </c>
      <c r="J2072" t="str">
        <f>VLOOKUP(A2072,'Medical Examinations'!A$1:J4407,10,0)</f>
        <v>NormalWeight</v>
      </c>
      <c r="K2072" t="str">
        <f>VLOOKUP(A2072,'Medical Examinations'!A$1:K4406,11,0)</f>
        <v>Normal</v>
      </c>
      <c r="L2072" t="str">
        <f>VLOOKUP(A2072,'Hospitalisation Details'!A$1:L4414,12,0)</f>
        <v>28-Jul-1997</v>
      </c>
      <c r="M2072">
        <f>VLOOKUP(A2072,'Hospitalisation Details'!A$1:F4415,6,0)</f>
        <v>2534.39</v>
      </c>
      <c r="N2072" s="15" t="str">
        <f>VLOOKUP(A2072,'Hospitalisation Details'!A$1:G4414,7,0)</f>
        <v>tier - 3</v>
      </c>
      <c r="O2072" s="15" t="str">
        <f>VLOOKUP(A2072,'Hospitalisation Details'!A$1:H4415,8,0)</f>
        <v>tier - 3</v>
      </c>
      <c r="P2072" t="str">
        <f>VLOOKUP(A2072,'Hospitalisation Details'!A$1:I4415,9,0)</f>
        <v>R1012</v>
      </c>
      <c r="Q2072" s="15">
        <f>VLOOKUP(A2072,'Hospitalisation Details'!A$1:M4415,13,0)</f>
        <v>25</v>
      </c>
    </row>
    <row r="2073" spans="1:17" ht="15" x14ac:dyDescent="0.25">
      <c r="A2073" s="1" t="s">
        <v>294</v>
      </c>
      <c r="B2073" t="str">
        <f>VLOOKUP(A2073,'Customer Names'!A$1:D4408,4,0)</f>
        <v>Villa</v>
      </c>
      <c r="C2073">
        <f>VLOOKUP(A2073,'Medical Examinations'!A$1:B4408,2,0)</f>
        <v>20.234999999999999</v>
      </c>
      <c r="D2073">
        <f>VLOOKUP(A2073,'Medical Examinations'!A$1:C4409,3,0)</f>
        <v>6.17</v>
      </c>
      <c r="E2073" s="15" t="str">
        <f>VLOOKUP(A2073,'Medical Examinations'!A$1:D4408,4,0)</f>
        <v>Yes</v>
      </c>
      <c r="F2073" s="15" t="str">
        <f>VLOOKUP(A2073,'Medical Examinations'!A$1:E4408,5,0)</f>
        <v>Yes</v>
      </c>
      <c r="G2073" s="15" t="str">
        <f>VLOOKUP(A2073,'Medical Examinations'!A$1:F4408,6,0)</f>
        <v>NO</v>
      </c>
      <c r="H2073" s="15">
        <f>VLOOKUP(A2073,'Medical Examinations'!A$1:G4408,7,0)</f>
        <v>2</v>
      </c>
      <c r="I2073" t="str">
        <f>VLOOKUP(A2073,'Medical Examinations'!A$1:H4407,8,0)</f>
        <v>NO</v>
      </c>
      <c r="J2073" t="str">
        <f>VLOOKUP(A2073,'Medical Examinations'!A$1:J4408,10,0)</f>
        <v>Over Weight</v>
      </c>
      <c r="K2073" t="str">
        <f>VLOOKUP(A2073,'Medical Examinations'!A$1:K4407,11,0)</f>
        <v>Pre-Diabetes</v>
      </c>
      <c r="L2073" t="str">
        <f>VLOOKUP(A2073,'Hospitalisation Details'!A$1:L4415,12,0)</f>
        <v>25-Aug-2000</v>
      </c>
      <c r="M2073">
        <f>VLOOKUP(A2073,'Hospitalisation Details'!A$1:F4416,6,0)</f>
        <v>2527.8200000000002</v>
      </c>
      <c r="N2073" s="15" t="str">
        <f>VLOOKUP(A2073,'Hospitalisation Details'!A$1:G4415,7,0)</f>
        <v>tier - 2</v>
      </c>
      <c r="O2073" s="15" t="str">
        <f>VLOOKUP(A2073,'Hospitalisation Details'!A$1:H4416,8,0)</f>
        <v>tier - 3</v>
      </c>
      <c r="P2073" t="str">
        <f>VLOOKUP(A2073,'Hospitalisation Details'!A$1:I4416,9,0)</f>
        <v>R1012</v>
      </c>
      <c r="Q2073" s="15">
        <f>VLOOKUP(A2073,'Hospitalisation Details'!A$1:M4416,13,0)</f>
        <v>22</v>
      </c>
    </row>
    <row r="2074" spans="1:17" ht="15" x14ac:dyDescent="0.25">
      <c r="A2074" s="1" t="s">
        <v>293</v>
      </c>
      <c r="B2074" t="str">
        <f>VLOOKUP(A2074,'Customer Names'!A$1:D4409,4,0)</f>
        <v>Cable</v>
      </c>
      <c r="C2074">
        <f>VLOOKUP(A2074,'Medical Examinations'!A$1:B4409,2,0)</f>
        <v>27.55</v>
      </c>
      <c r="D2074">
        <f>VLOOKUP(A2074,'Medical Examinations'!A$1:C4410,3,0)</f>
        <v>4.5599999999999996</v>
      </c>
      <c r="E2074" s="15" t="str">
        <f>VLOOKUP(A2074,'Medical Examinations'!A$1:D4409,4,0)</f>
        <v>Yes</v>
      </c>
      <c r="F2074" s="15" t="str">
        <f>VLOOKUP(A2074,'Medical Examinations'!A$1:E4409,5,0)</f>
        <v>NO</v>
      </c>
      <c r="G2074" s="15" t="str">
        <f>VLOOKUP(A2074,'Medical Examinations'!A$1:F4409,6,0)</f>
        <v>Yes</v>
      </c>
      <c r="H2074" s="15">
        <f>VLOOKUP(A2074,'Medical Examinations'!A$1:G4409,7,0)</f>
        <v>1</v>
      </c>
      <c r="I2074" t="str">
        <f>VLOOKUP(A2074,'Medical Examinations'!A$1:H4408,8,0)</f>
        <v>NO</v>
      </c>
      <c r="J2074" t="str">
        <f>VLOOKUP(A2074,'Medical Examinations'!A$1:J4409,10,0)</f>
        <v>UnderWeight</v>
      </c>
      <c r="K2074" t="str">
        <f>VLOOKUP(A2074,'Medical Examinations'!A$1:K4408,11,0)</f>
        <v>Normal</v>
      </c>
      <c r="L2074" t="str">
        <f>VLOOKUP(A2074,'Hospitalisation Details'!A$1:L4416,12,0)</f>
        <v>2-Nov-1997</v>
      </c>
      <c r="M2074">
        <f>VLOOKUP(A2074,'Hospitalisation Details'!A$1:F4417,6,0)</f>
        <v>2523.17</v>
      </c>
      <c r="N2074" s="15" t="str">
        <f>VLOOKUP(A2074,'Hospitalisation Details'!A$1:G4416,7,0)</f>
        <v>tier - 3</v>
      </c>
      <c r="O2074" s="15" t="str">
        <f>VLOOKUP(A2074,'Hospitalisation Details'!A$1:H4417,8,0)</f>
        <v>tier - 1</v>
      </c>
      <c r="P2074" t="str">
        <f>VLOOKUP(A2074,'Hospitalisation Details'!A$1:I4417,9,0)</f>
        <v>R1012</v>
      </c>
      <c r="Q2074" s="15">
        <f>VLOOKUP(A2074,'Hospitalisation Details'!A$1:M4417,13,0)</f>
        <v>25</v>
      </c>
    </row>
    <row r="2075" spans="1:17" ht="15" x14ac:dyDescent="0.25">
      <c r="A2075" s="1" t="s">
        <v>292</v>
      </c>
      <c r="B2075" t="str">
        <f>VLOOKUP(A2075,'Customer Names'!A$1:D4410,4,0)</f>
        <v>Eiring</v>
      </c>
      <c r="C2075">
        <f>VLOOKUP(A2075,'Medical Examinations'!A$1:B4410,2,0)</f>
        <v>17.97</v>
      </c>
      <c r="D2075">
        <f>VLOOKUP(A2075,'Medical Examinations'!A$1:C4411,3,0)</f>
        <v>6.3</v>
      </c>
      <c r="E2075" s="15" t="str">
        <f>VLOOKUP(A2075,'Medical Examinations'!A$1:D4410,4,0)</f>
        <v>NO</v>
      </c>
      <c r="F2075" s="15" t="str">
        <f>VLOOKUP(A2075,'Medical Examinations'!A$1:E4410,5,0)</f>
        <v>NO</v>
      </c>
      <c r="G2075" s="15" t="str">
        <f>VLOOKUP(A2075,'Medical Examinations'!A$1:F4410,6,0)</f>
        <v>NO</v>
      </c>
      <c r="H2075" s="15">
        <f>VLOOKUP(A2075,'Medical Examinations'!A$1:G4410,7,0)</f>
        <v>0</v>
      </c>
      <c r="I2075" t="str">
        <f>VLOOKUP(A2075,'Medical Examinations'!A$1:H4409,8,0)</f>
        <v>NO</v>
      </c>
      <c r="J2075" t="str">
        <f>VLOOKUP(A2075,'Medical Examinations'!A$1:J4410,10,0)</f>
        <v>Over Weight</v>
      </c>
      <c r="K2075" t="str">
        <f>VLOOKUP(A2075,'Medical Examinations'!A$1:K4409,11,0)</f>
        <v>Pre-Diabetes</v>
      </c>
      <c r="L2075" t="str">
        <f>VLOOKUP(A2075,'Hospitalisation Details'!A$1:L4417,12,0)</f>
        <v>5-Aug-1991</v>
      </c>
      <c r="M2075">
        <f>VLOOKUP(A2075,'Hospitalisation Details'!A$1:F4418,6,0)</f>
        <v>2510.79</v>
      </c>
      <c r="N2075" s="15" t="str">
        <f>VLOOKUP(A2075,'Hospitalisation Details'!A$1:G4417,7,0)</f>
        <v>tier - 2</v>
      </c>
      <c r="O2075" s="15" t="str">
        <f>VLOOKUP(A2075,'Hospitalisation Details'!A$1:H4418,8,0)</f>
        <v>tier - 1</v>
      </c>
      <c r="P2075" t="str">
        <f>VLOOKUP(A2075,'Hospitalisation Details'!A$1:I4418,9,0)</f>
        <v>R1013</v>
      </c>
      <c r="Q2075" s="15">
        <f>VLOOKUP(A2075,'Hospitalisation Details'!A$1:M4418,13,0)</f>
        <v>31</v>
      </c>
    </row>
    <row r="2076" spans="1:17" ht="15" x14ac:dyDescent="0.25">
      <c r="A2076" s="1" t="s">
        <v>291</v>
      </c>
      <c r="B2076" t="str">
        <f>VLOOKUP(A2076,'Customer Names'!A$1:D4411,4,0)</f>
        <v>Connor</v>
      </c>
      <c r="C2076">
        <f>VLOOKUP(A2076,'Medical Examinations'!A$1:B4411,2,0)</f>
        <v>29.98</v>
      </c>
      <c r="D2076">
        <f>VLOOKUP(A2076,'Medical Examinations'!A$1:C4412,3,0)</f>
        <v>6.03</v>
      </c>
      <c r="E2076" s="15" t="str">
        <f>VLOOKUP(A2076,'Medical Examinations'!A$1:D4411,4,0)</f>
        <v>NO</v>
      </c>
      <c r="F2076" s="15" t="str">
        <f>VLOOKUP(A2076,'Medical Examinations'!A$1:E4411,5,0)</f>
        <v>Yes</v>
      </c>
      <c r="G2076" s="15" t="str">
        <f>VLOOKUP(A2076,'Medical Examinations'!A$1:F4411,6,0)</f>
        <v>NO</v>
      </c>
      <c r="H2076" s="15">
        <f>VLOOKUP(A2076,'Medical Examinations'!A$1:G4411,7,0)</f>
        <v>1</v>
      </c>
      <c r="I2076" t="str">
        <f>VLOOKUP(A2076,'Medical Examinations'!A$1:H4410,8,0)</f>
        <v>NO</v>
      </c>
      <c r="J2076" t="str">
        <f>VLOOKUP(A2076,'Medical Examinations'!A$1:J4411,10,0)</f>
        <v>Obesity</v>
      </c>
      <c r="K2076" t="str">
        <f>VLOOKUP(A2076,'Medical Examinations'!A$1:K4410,11,0)</f>
        <v>Pre-Diabetes</v>
      </c>
      <c r="L2076" t="str">
        <f>VLOOKUP(A2076,'Hospitalisation Details'!A$1:L4418,12,0)</f>
        <v>6-Sep-2004</v>
      </c>
      <c r="M2076">
        <f>VLOOKUP(A2076,'Hospitalisation Details'!A$1:F4419,6,0)</f>
        <v>2500.9299999999998</v>
      </c>
      <c r="N2076" s="15" t="str">
        <f>VLOOKUP(A2076,'Hospitalisation Details'!A$1:G4418,7,0)</f>
        <v>tier - 2</v>
      </c>
      <c r="O2076" s="15" t="str">
        <f>VLOOKUP(A2076,'Hospitalisation Details'!A$1:H4419,8,0)</f>
        <v>tier - 2</v>
      </c>
      <c r="P2076" t="str">
        <f>VLOOKUP(A2076,'Hospitalisation Details'!A$1:I4419,9,0)</f>
        <v>R1012</v>
      </c>
      <c r="Q2076" s="15">
        <f>VLOOKUP(A2076,'Hospitalisation Details'!A$1:M4419,13,0)</f>
        <v>18</v>
      </c>
    </row>
    <row r="2077" spans="1:17" ht="15" x14ac:dyDescent="0.25">
      <c r="A2077" s="1" t="s">
        <v>290</v>
      </c>
      <c r="B2077" t="str">
        <f>VLOOKUP(A2077,'Customer Names'!A$1:D4412,4,0)</f>
        <v>Friedman</v>
      </c>
      <c r="C2077">
        <f>VLOOKUP(A2077,'Medical Examinations'!A$1:B4412,2,0)</f>
        <v>33.659999999999997</v>
      </c>
      <c r="D2077">
        <f>VLOOKUP(A2077,'Medical Examinations'!A$1:C4413,3,0)</f>
        <v>4.2</v>
      </c>
      <c r="E2077" s="15" t="str">
        <f>VLOOKUP(A2077,'Medical Examinations'!A$1:D4412,4,0)</f>
        <v>Yes</v>
      </c>
      <c r="F2077" s="15" t="str">
        <f>VLOOKUP(A2077,'Medical Examinations'!A$1:E4412,5,0)</f>
        <v>NO</v>
      </c>
      <c r="G2077" s="15" t="str">
        <f>VLOOKUP(A2077,'Medical Examinations'!A$1:F4412,6,0)</f>
        <v>NO</v>
      </c>
      <c r="H2077" s="15">
        <f>VLOOKUP(A2077,'Medical Examinations'!A$1:G4412,7,0)</f>
        <v>1</v>
      </c>
      <c r="I2077" t="str">
        <f>VLOOKUP(A2077,'Medical Examinations'!A$1:H4411,8,0)</f>
        <v>NO</v>
      </c>
      <c r="J2077" t="str">
        <f>VLOOKUP(A2077,'Medical Examinations'!A$1:J4412,10,0)</f>
        <v>Obesity</v>
      </c>
      <c r="K2077" t="str">
        <f>VLOOKUP(A2077,'Medical Examinations'!A$1:K4411,11,0)</f>
        <v>Normal</v>
      </c>
      <c r="L2077" t="str">
        <f>VLOOKUP(A2077,'Hospitalisation Details'!A$1:L4419,12,0)</f>
        <v>15-Oct-1995</v>
      </c>
      <c r="M2077">
        <f>VLOOKUP(A2077,'Hospitalisation Details'!A$1:F4420,6,0)</f>
        <v>2498.41</v>
      </c>
      <c r="N2077" s="15" t="str">
        <f>VLOOKUP(A2077,'Hospitalisation Details'!A$1:G4419,7,0)</f>
        <v>tier - 3</v>
      </c>
      <c r="O2077" s="15" t="str">
        <f>VLOOKUP(A2077,'Hospitalisation Details'!A$1:H4420,8,0)</f>
        <v>tier - 3</v>
      </c>
      <c r="P2077" t="str">
        <f>VLOOKUP(A2077,'Hospitalisation Details'!A$1:I4420,9,0)</f>
        <v>R1013</v>
      </c>
      <c r="Q2077" s="15">
        <f>VLOOKUP(A2077,'Hospitalisation Details'!A$1:M4420,13,0)</f>
        <v>27</v>
      </c>
    </row>
    <row r="2078" spans="1:17" ht="15" x14ac:dyDescent="0.25">
      <c r="A2078" s="1" t="s">
        <v>289</v>
      </c>
      <c r="B2078" t="str">
        <f>VLOOKUP(A2078,'Customer Names'!A$1:D4413,4,0)</f>
        <v>Croker</v>
      </c>
      <c r="C2078">
        <f>VLOOKUP(A2078,'Medical Examinations'!A$1:B4413,2,0)</f>
        <v>32.67</v>
      </c>
      <c r="D2078">
        <f>VLOOKUP(A2078,'Medical Examinations'!A$1:C4414,3,0)</f>
        <v>5.61</v>
      </c>
      <c r="E2078" s="15" t="str">
        <f>VLOOKUP(A2078,'Medical Examinations'!A$1:D4413,4,0)</f>
        <v>Yes</v>
      </c>
      <c r="F2078" s="15" t="str">
        <f>VLOOKUP(A2078,'Medical Examinations'!A$1:E4413,5,0)</f>
        <v>NO</v>
      </c>
      <c r="G2078" s="15" t="str">
        <f>VLOOKUP(A2078,'Medical Examinations'!A$1:F4413,6,0)</f>
        <v>NO</v>
      </c>
      <c r="H2078" s="15">
        <f>VLOOKUP(A2078,'Medical Examinations'!A$1:G4413,7,0)</f>
        <v>1</v>
      </c>
      <c r="I2078" t="str">
        <f>VLOOKUP(A2078,'Medical Examinations'!A$1:H4412,8,0)</f>
        <v>NO</v>
      </c>
      <c r="J2078" t="str">
        <f>VLOOKUP(A2078,'Medical Examinations'!A$1:J4413,10,0)</f>
        <v>Obesity</v>
      </c>
      <c r="K2078" t="str">
        <f>VLOOKUP(A2078,'Medical Examinations'!A$1:K4412,11,0)</f>
        <v>Normal</v>
      </c>
      <c r="L2078" t="str">
        <f>VLOOKUP(A2078,'Hospitalisation Details'!A$1:L4420,12,0)</f>
        <v>9-Jul-1995</v>
      </c>
      <c r="M2078">
        <f>VLOOKUP(A2078,'Hospitalisation Details'!A$1:F4421,6,0)</f>
        <v>2497.04</v>
      </c>
      <c r="N2078" s="15" t="str">
        <f>VLOOKUP(A2078,'Hospitalisation Details'!A$1:G4420,7,0)</f>
        <v>tier - 3</v>
      </c>
      <c r="O2078" s="15" t="str">
        <f>VLOOKUP(A2078,'Hospitalisation Details'!A$1:H4421,8,0)</f>
        <v>tier - 3</v>
      </c>
      <c r="P2078" t="str">
        <f>VLOOKUP(A2078,'Hospitalisation Details'!A$1:I4421,9,0)</f>
        <v>R1013</v>
      </c>
      <c r="Q2078" s="15">
        <f>VLOOKUP(A2078,'Hospitalisation Details'!A$1:M4421,13,0)</f>
        <v>27</v>
      </c>
    </row>
    <row r="2079" spans="1:17" ht="15" x14ac:dyDescent="0.25">
      <c r="A2079" s="1" t="s">
        <v>288</v>
      </c>
      <c r="B2079" t="str">
        <f>VLOOKUP(A2079,'Customer Names'!A$1:D4414,4,0)</f>
        <v>Beganics</v>
      </c>
      <c r="C2079">
        <f>VLOOKUP(A2079,'Medical Examinations'!A$1:B4414,2,0)</f>
        <v>30.5</v>
      </c>
      <c r="D2079">
        <f>VLOOKUP(A2079,'Medical Examinations'!A$1:C4415,3,0)</f>
        <v>5.88</v>
      </c>
      <c r="E2079" s="15" t="str">
        <f>VLOOKUP(A2079,'Medical Examinations'!A$1:D4414,4,0)</f>
        <v>Yes</v>
      </c>
      <c r="F2079" s="15" t="str">
        <f>VLOOKUP(A2079,'Medical Examinations'!A$1:E4414,5,0)</f>
        <v>NO</v>
      </c>
      <c r="G2079" s="15" t="str">
        <f>VLOOKUP(A2079,'Medical Examinations'!A$1:F4414,6,0)</f>
        <v>NO</v>
      </c>
      <c r="H2079" s="15">
        <f>VLOOKUP(A2079,'Medical Examinations'!A$1:G4414,7,0)</f>
        <v>1</v>
      </c>
      <c r="I2079" t="str">
        <f>VLOOKUP(A2079,'Medical Examinations'!A$1:H4413,8,0)</f>
        <v>NO</v>
      </c>
      <c r="J2079" t="str">
        <f>VLOOKUP(A2079,'Medical Examinations'!A$1:J4414,10,0)</f>
        <v>NormalWeight</v>
      </c>
      <c r="K2079" t="str">
        <f>VLOOKUP(A2079,'Medical Examinations'!A$1:K4413,11,0)</f>
        <v>Pre-Diabetes</v>
      </c>
      <c r="L2079" t="str">
        <f>VLOOKUP(A2079,'Hospitalisation Details'!A$1:L4421,12,0)</f>
        <v>14-Oct-1995</v>
      </c>
      <c r="M2079">
        <f>VLOOKUP(A2079,'Hospitalisation Details'!A$1:F4422,6,0)</f>
        <v>2494.02</v>
      </c>
      <c r="N2079" s="15" t="str">
        <f>VLOOKUP(A2079,'Hospitalisation Details'!A$1:G4421,7,0)</f>
        <v>tier - 3</v>
      </c>
      <c r="O2079" s="15" t="str">
        <f>VLOOKUP(A2079,'Hospitalisation Details'!A$1:H4422,8,0)</f>
        <v>tier - 1</v>
      </c>
      <c r="P2079" t="str">
        <f>VLOOKUP(A2079,'Hospitalisation Details'!A$1:I4422,9,0)</f>
        <v>R1011</v>
      </c>
      <c r="Q2079" s="15">
        <f>VLOOKUP(A2079,'Hospitalisation Details'!A$1:M4422,13,0)</f>
        <v>27</v>
      </c>
    </row>
    <row r="2080" spans="1:17" ht="15" x14ac:dyDescent="0.25">
      <c r="A2080" s="1" t="s">
        <v>287</v>
      </c>
      <c r="B2080" t="str">
        <f>VLOOKUP(A2080,'Customer Names'!A$1:D4415,4,0)</f>
        <v>Huberty</v>
      </c>
      <c r="C2080">
        <f>VLOOKUP(A2080,'Medical Examinations'!A$1:B4415,2,0)</f>
        <v>23.1</v>
      </c>
      <c r="D2080">
        <f>VLOOKUP(A2080,'Medical Examinations'!A$1:C4416,3,0)</f>
        <v>5.92</v>
      </c>
      <c r="E2080" s="15" t="str">
        <f>VLOOKUP(A2080,'Medical Examinations'!A$1:D4415,4,0)</f>
        <v>Yes</v>
      </c>
      <c r="F2080" s="15" t="str">
        <f>VLOOKUP(A2080,'Medical Examinations'!A$1:E4415,5,0)</f>
        <v>NO</v>
      </c>
      <c r="G2080" s="15" t="str">
        <f>VLOOKUP(A2080,'Medical Examinations'!A$1:F4415,6,0)</f>
        <v>NO</v>
      </c>
      <c r="H2080" s="15">
        <f>VLOOKUP(A2080,'Medical Examinations'!A$1:G4415,7,0)</f>
        <v>1</v>
      </c>
      <c r="I2080" t="str">
        <f>VLOOKUP(A2080,'Medical Examinations'!A$1:H4414,8,0)</f>
        <v>NO</v>
      </c>
      <c r="J2080" t="str">
        <f>VLOOKUP(A2080,'Medical Examinations'!A$1:J4415,10,0)</f>
        <v>Obesity</v>
      </c>
      <c r="K2080" t="str">
        <f>VLOOKUP(A2080,'Medical Examinations'!A$1:K4414,11,0)</f>
        <v>Pre-Diabetes</v>
      </c>
      <c r="L2080" t="str">
        <f>VLOOKUP(A2080,'Hospitalisation Details'!A$1:L4422,12,0)</f>
        <v>6-Nov-1995</v>
      </c>
      <c r="M2080">
        <f>VLOOKUP(A2080,'Hospitalisation Details'!A$1:F4423,6,0)</f>
        <v>2483.7399999999998</v>
      </c>
      <c r="N2080" s="15" t="str">
        <f>VLOOKUP(A2080,'Hospitalisation Details'!A$1:G4422,7,0)</f>
        <v>tier - 3</v>
      </c>
      <c r="O2080" s="15" t="str">
        <f>VLOOKUP(A2080,'Hospitalisation Details'!A$1:H4423,8,0)</f>
        <v>tier - 2</v>
      </c>
      <c r="P2080" t="str">
        <f>VLOOKUP(A2080,'Hospitalisation Details'!A$1:I4423,9,0)</f>
        <v>R1013</v>
      </c>
      <c r="Q2080" s="15">
        <f>VLOOKUP(A2080,'Hospitalisation Details'!A$1:M4423,13,0)</f>
        <v>27</v>
      </c>
    </row>
    <row r="2081" spans="1:17" ht="15" x14ac:dyDescent="0.25">
      <c r="A2081" s="1" t="s">
        <v>286</v>
      </c>
      <c r="B2081" t="str">
        <f>VLOOKUP(A2081,'Customer Names'!A$1:D4416,4,0)</f>
        <v>Jacobs</v>
      </c>
      <c r="C2081">
        <f>VLOOKUP(A2081,'Medical Examinations'!A$1:B4416,2,0)</f>
        <v>39.49</v>
      </c>
      <c r="D2081">
        <f>VLOOKUP(A2081,'Medical Examinations'!A$1:C4417,3,0)</f>
        <v>4.8099999999999996</v>
      </c>
      <c r="E2081" s="15" t="str">
        <f>VLOOKUP(A2081,'Medical Examinations'!A$1:D4416,4,0)</f>
        <v>NO</v>
      </c>
      <c r="F2081" s="15" t="str">
        <f>VLOOKUP(A2081,'Medical Examinations'!A$1:E4416,5,0)</f>
        <v>NO</v>
      </c>
      <c r="G2081" s="15" t="str">
        <f>VLOOKUP(A2081,'Medical Examinations'!A$1:F4416,6,0)</f>
        <v>NO</v>
      </c>
      <c r="H2081" s="15">
        <f>VLOOKUP(A2081,'Medical Examinations'!A$1:G4416,7,0)</f>
        <v>1</v>
      </c>
      <c r="I2081" t="str">
        <f>VLOOKUP(A2081,'Medical Examinations'!A$1:H4415,8,0)</f>
        <v>NO</v>
      </c>
      <c r="J2081" t="str">
        <f>VLOOKUP(A2081,'Medical Examinations'!A$1:J4416,10,0)</f>
        <v>Obesity</v>
      </c>
      <c r="K2081" t="str">
        <f>VLOOKUP(A2081,'Medical Examinations'!A$1:K4415,11,0)</f>
        <v>Normal</v>
      </c>
      <c r="L2081" t="str">
        <f>VLOOKUP(A2081,'Hospitalisation Details'!A$1:L4423,12,0)</f>
        <v>20-Jun-1998</v>
      </c>
      <c r="M2081">
        <f>VLOOKUP(A2081,'Hospitalisation Details'!A$1:F4424,6,0)</f>
        <v>2480.98</v>
      </c>
      <c r="N2081" s="15" t="str">
        <f>VLOOKUP(A2081,'Hospitalisation Details'!A$1:G4423,7,0)</f>
        <v>tier - 2</v>
      </c>
      <c r="O2081" s="15" t="str">
        <f>VLOOKUP(A2081,'Hospitalisation Details'!A$1:H4424,8,0)</f>
        <v>tier - 2</v>
      </c>
      <c r="P2081" t="str">
        <f>VLOOKUP(A2081,'Hospitalisation Details'!A$1:I4424,9,0)</f>
        <v>R1013</v>
      </c>
      <c r="Q2081" s="15">
        <f>VLOOKUP(A2081,'Hospitalisation Details'!A$1:M4424,13,0)</f>
        <v>24</v>
      </c>
    </row>
    <row r="2082" spans="1:17" ht="15" x14ac:dyDescent="0.25">
      <c r="A2082" s="1" t="s">
        <v>285</v>
      </c>
      <c r="B2082" t="str">
        <f>VLOOKUP(A2082,'Customer Names'!A$1:D4417,4,0)</f>
        <v>Hazlehurst</v>
      </c>
      <c r="C2082">
        <f>VLOOKUP(A2082,'Medical Examinations'!A$1:B4417,2,0)</f>
        <v>33.99</v>
      </c>
      <c r="D2082">
        <f>VLOOKUP(A2082,'Medical Examinations'!A$1:C4418,3,0)</f>
        <v>4.55</v>
      </c>
      <c r="E2082" s="15" t="str">
        <f>VLOOKUP(A2082,'Medical Examinations'!A$1:D4417,4,0)</f>
        <v>NO</v>
      </c>
      <c r="F2082" s="15" t="str">
        <f>VLOOKUP(A2082,'Medical Examinations'!A$1:E4417,5,0)</f>
        <v>NO</v>
      </c>
      <c r="G2082" s="15" t="str">
        <f>VLOOKUP(A2082,'Medical Examinations'!A$1:F4417,6,0)</f>
        <v>NO</v>
      </c>
      <c r="H2082" s="15">
        <f>VLOOKUP(A2082,'Medical Examinations'!A$1:G4417,7,0)</f>
        <v>1</v>
      </c>
      <c r="I2082" t="str">
        <f>VLOOKUP(A2082,'Medical Examinations'!A$1:H4416,8,0)</f>
        <v>NO</v>
      </c>
      <c r="J2082" t="str">
        <f>VLOOKUP(A2082,'Medical Examinations'!A$1:J4417,10,0)</f>
        <v>Over Weight</v>
      </c>
      <c r="K2082" t="str">
        <f>VLOOKUP(A2082,'Medical Examinations'!A$1:K4416,11,0)</f>
        <v>Normal</v>
      </c>
      <c r="L2082" t="str">
        <f>VLOOKUP(A2082,'Hospitalisation Details'!A$1:L4424,12,0)</f>
        <v>2-Jul-1998</v>
      </c>
      <c r="M2082">
        <f>VLOOKUP(A2082,'Hospitalisation Details'!A$1:F4425,6,0)</f>
        <v>2473.33</v>
      </c>
      <c r="N2082" s="15" t="str">
        <f>VLOOKUP(A2082,'Hospitalisation Details'!A$1:G4424,7,0)</f>
        <v>tier - 2</v>
      </c>
      <c r="O2082" s="15" t="str">
        <f>VLOOKUP(A2082,'Hospitalisation Details'!A$1:H4425,8,0)</f>
        <v>tier - 3</v>
      </c>
      <c r="P2082" t="str">
        <f>VLOOKUP(A2082,'Hospitalisation Details'!A$1:I4425,9,0)</f>
        <v>R1013</v>
      </c>
      <c r="Q2082" s="15">
        <f>VLOOKUP(A2082,'Hospitalisation Details'!A$1:M4425,13,0)</f>
        <v>24</v>
      </c>
    </row>
    <row r="2083" spans="1:17" ht="15" x14ac:dyDescent="0.25">
      <c r="A2083" s="1" t="s">
        <v>284</v>
      </c>
      <c r="B2083" t="str">
        <f>VLOOKUP(A2083,'Customer Names'!A$1:D4418,4,0)</f>
        <v>Marin</v>
      </c>
      <c r="C2083">
        <f>VLOOKUP(A2083,'Medical Examinations'!A$1:B4418,2,0)</f>
        <v>27.72</v>
      </c>
      <c r="D2083">
        <f>VLOOKUP(A2083,'Medical Examinations'!A$1:C4419,3,0)</f>
        <v>6.43</v>
      </c>
      <c r="E2083" s="15" t="str">
        <f>VLOOKUP(A2083,'Medical Examinations'!A$1:D4418,4,0)</f>
        <v>NO</v>
      </c>
      <c r="F2083" s="15" t="str">
        <f>VLOOKUP(A2083,'Medical Examinations'!A$1:E4418,5,0)</f>
        <v>NO</v>
      </c>
      <c r="G2083" s="15" t="str">
        <f>VLOOKUP(A2083,'Medical Examinations'!A$1:F4418,6,0)</f>
        <v>NO</v>
      </c>
      <c r="H2083" s="15">
        <f>VLOOKUP(A2083,'Medical Examinations'!A$1:G4418,7,0)</f>
        <v>1</v>
      </c>
      <c r="I2083" t="str">
        <f>VLOOKUP(A2083,'Medical Examinations'!A$1:H4417,8,0)</f>
        <v>NO</v>
      </c>
      <c r="J2083" t="str">
        <f>VLOOKUP(A2083,'Medical Examinations'!A$1:J4418,10,0)</f>
        <v>Obesity</v>
      </c>
      <c r="K2083" t="str">
        <f>VLOOKUP(A2083,'Medical Examinations'!A$1:K4417,11,0)</f>
        <v>Pre-Diabetes</v>
      </c>
      <c r="L2083" t="str">
        <f>VLOOKUP(A2083,'Hospitalisation Details'!A$1:L4425,12,0)</f>
        <v>17-Aug-1998</v>
      </c>
      <c r="M2083">
        <f>VLOOKUP(A2083,'Hospitalisation Details'!A$1:F4426,6,0)</f>
        <v>2464.62</v>
      </c>
      <c r="N2083" s="15" t="str">
        <f>VLOOKUP(A2083,'Hospitalisation Details'!A$1:G4425,7,0)</f>
        <v>tier - 2</v>
      </c>
      <c r="O2083" s="15" t="str">
        <f>VLOOKUP(A2083,'Hospitalisation Details'!A$1:H4426,8,0)</f>
        <v>tier - 3</v>
      </c>
      <c r="P2083" t="str">
        <f>VLOOKUP(A2083,'Hospitalisation Details'!A$1:I4426,9,0)</f>
        <v>R1013</v>
      </c>
      <c r="Q2083" s="15">
        <f>VLOOKUP(A2083,'Hospitalisation Details'!A$1:M4426,13,0)</f>
        <v>24</v>
      </c>
    </row>
    <row r="2084" spans="1:17" ht="15" x14ac:dyDescent="0.25">
      <c r="A2084" s="1" t="s">
        <v>283</v>
      </c>
      <c r="B2084" t="str">
        <f>VLOOKUP(A2084,'Customer Names'!A$1:D4419,4,0)</f>
        <v>Dear</v>
      </c>
      <c r="C2084">
        <f>VLOOKUP(A2084,'Medical Examinations'!A$1:B4419,2,0)</f>
        <v>30.59</v>
      </c>
      <c r="D2084">
        <f>VLOOKUP(A2084,'Medical Examinations'!A$1:C4420,3,0)</f>
        <v>11.62</v>
      </c>
      <c r="E2084" s="15" t="str">
        <f>VLOOKUP(A2084,'Medical Examinations'!A$1:D4419,4,0)</f>
        <v>NO</v>
      </c>
      <c r="F2084" s="15" t="str">
        <f>VLOOKUP(A2084,'Medical Examinations'!A$1:E4419,5,0)</f>
        <v>NO</v>
      </c>
      <c r="G2084" s="15" t="str">
        <f>VLOOKUP(A2084,'Medical Examinations'!A$1:F4419,6,0)</f>
        <v>NO</v>
      </c>
      <c r="H2084" s="15">
        <f>VLOOKUP(A2084,'Medical Examinations'!A$1:G4419,7,0)</f>
        <v>0</v>
      </c>
      <c r="I2084" t="str">
        <f>VLOOKUP(A2084,'Medical Examinations'!A$1:H4418,8,0)</f>
        <v>NO</v>
      </c>
      <c r="J2084" t="str">
        <f>VLOOKUP(A2084,'Medical Examinations'!A$1:J4419,10,0)</f>
        <v>NormalWeight</v>
      </c>
      <c r="K2084" t="str">
        <f>VLOOKUP(A2084,'Medical Examinations'!A$1:K4418,11,0)</f>
        <v>Diabetes</v>
      </c>
      <c r="L2084" t="str">
        <f>VLOOKUP(A2084,'Hospitalisation Details'!A$1:L4426,12,0)</f>
        <v>11-Jul-2002</v>
      </c>
      <c r="M2084">
        <f>VLOOKUP(A2084,'Hospitalisation Details'!A$1:F4427,6,0)</f>
        <v>2459.7199999999998</v>
      </c>
      <c r="N2084" s="15" t="str">
        <f>VLOOKUP(A2084,'Hospitalisation Details'!A$1:G4426,7,0)</f>
        <v>tier - 2</v>
      </c>
      <c r="O2084" s="15" t="str">
        <f>VLOOKUP(A2084,'Hospitalisation Details'!A$1:H4427,8,0)</f>
        <v>tier - 2</v>
      </c>
      <c r="P2084" t="str">
        <f>VLOOKUP(A2084,'Hospitalisation Details'!A$1:I4427,9,0)</f>
        <v>R1024</v>
      </c>
      <c r="Q2084" s="15">
        <f>VLOOKUP(A2084,'Hospitalisation Details'!A$1:M4427,13,0)</f>
        <v>20</v>
      </c>
    </row>
    <row r="2085" spans="1:17" ht="15" x14ac:dyDescent="0.25">
      <c r="A2085" s="1" t="s">
        <v>282</v>
      </c>
      <c r="B2085" t="str">
        <f>VLOOKUP(A2085,'Customer Names'!A$1:D4420,4,0)</f>
        <v>Lederer</v>
      </c>
      <c r="C2085">
        <f>VLOOKUP(A2085,'Medical Examinations'!A$1:B4420,2,0)</f>
        <v>22.6</v>
      </c>
      <c r="D2085">
        <f>VLOOKUP(A2085,'Medical Examinations'!A$1:C4421,3,0)</f>
        <v>6.04</v>
      </c>
      <c r="E2085" s="15" t="str">
        <f>VLOOKUP(A2085,'Medical Examinations'!A$1:D4420,4,0)</f>
        <v>NO</v>
      </c>
      <c r="F2085" s="15" t="str">
        <f>VLOOKUP(A2085,'Medical Examinations'!A$1:E4420,5,0)</f>
        <v>NO</v>
      </c>
      <c r="G2085" s="15" t="str">
        <f>VLOOKUP(A2085,'Medical Examinations'!A$1:F4420,6,0)</f>
        <v>NO</v>
      </c>
      <c r="H2085" s="15">
        <f>VLOOKUP(A2085,'Medical Examinations'!A$1:G4420,7,0)</f>
        <v>1</v>
      </c>
      <c r="I2085" t="str">
        <f>VLOOKUP(A2085,'Medical Examinations'!A$1:H4419,8,0)</f>
        <v>NO</v>
      </c>
      <c r="J2085" t="str">
        <f>VLOOKUP(A2085,'Medical Examinations'!A$1:J4420,10,0)</f>
        <v>Over Weight</v>
      </c>
      <c r="K2085" t="str">
        <f>VLOOKUP(A2085,'Medical Examinations'!A$1:K4419,11,0)</f>
        <v>Pre-Diabetes</v>
      </c>
      <c r="L2085" t="str">
        <f>VLOOKUP(A2085,'Hospitalisation Details'!A$1:L4427,12,0)</f>
        <v>19-Nov-1998</v>
      </c>
      <c r="M2085">
        <f>VLOOKUP(A2085,'Hospitalisation Details'!A$1:F4428,6,0)</f>
        <v>2457.5</v>
      </c>
      <c r="N2085" s="15" t="str">
        <f>VLOOKUP(A2085,'Hospitalisation Details'!A$1:G4427,7,0)</f>
        <v>tier - 2</v>
      </c>
      <c r="O2085" s="15" t="str">
        <f>VLOOKUP(A2085,'Hospitalisation Details'!A$1:H4428,8,0)</f>
        <v>tier - 1</v>
      </c>
      <c r="P2085" t="str">
        <f>VLOOKUP(A2085,'Hospitalisation Details'!A$1:I4428,9,0)</f>
        <v>R1011</v>
      </c>
      <c r="Q2085" s="15">
        <f>VLOOKUP(A2085,'Hospitalisation Details'!A$1:M4428,13,0)</f>
        <v>24</v>
      </c>
    </row>
    <row r="2086" spans="1:17" ht="15" x14ac:dyDescent="0.25">
      <c r="A2086" s="1" t="s">
        <v>281</v>
      </c>
      <c r="B2086" t="str">
        <f>VLOOKUP(A2086,'Customer Names'!A$1:D4421,4,0)</f>
        <v>Robson</v>
      </c>
      <c r="C2086">
        <f>VLOOKUP(A2086,'Medical Examinations'!A$1:B4421,2,0)</f>
        <v>28.785</v>
      </c>
      <c r="D2086">
        <f>VLOOKUP(A2086,'Medical Examinations'!A$1:C4422,3,0)</f>
        <v>8.82</v>
      </c>
      <c r="E2086" s="15" t="str">
        <f>VLOOKUP(A2086,'Medical Examinations'!A$1:D4421,4,0)</f>
        <v>NO</v>
      </c>
      <c r="F2086" s="15" t="str">
        <f>VLOOKUP(A2086,'Medical Examinations'!A$1:E4421,5,0)</f>
        <v>NO</v>
      </c>
      <c r="G2086" s="15" t="str">
        <f>VLOOKUP(A2086,'Medical Examinations'!A$1:F4421,6,0)</f>
        <v>NO</v>
      </c>
      <c r="H2086" s="15">
        <f>VLOOKUP(A2086,'Medical Examinations'!A$1:G4421,7,0)</f>
        <v>0</v>
      </c>
      <c r="I2086" t="str">
        <f>VLOOKUP(A2086,'Medical Examinations'!A$1:H4420,8,0)</f>
        <v>NO</v>
      </c>
      <c r="J2086" t="str">
        <f>VLOOKUP(A2086,'Medical Examinations'!A$1:J4421,10,0)</f>
        <v>Obesity</v>
      </c>
      <c r="K2086" t="str">
        <f>VLOOKUP(A2086,'Medical Examinations'!A$1:K4420,11,0)</f>
        <v>Diabetes</v>
      </c>
      <c r="L2086" t="str">
        <f>VLOOKUP(A2086,'Hospitalisation Details'!A$1:L4428,12,0)</f>
        <v>29-Jul-2002</v>
      </c>
      <c r="M2086">
        <f>VLOOKUP(A2086,'Hospitalisation Details'!A$1:F4429,6,0)</f>
        <v>2457.21</v>
      </c>
      <c r="N2086" s="15" t="str">
        <f>VLOOKUP(A2086,'Hospitalisation Details'!A$1:G4428,7,0)</f>
        <v>tier - 2</v>
      </c>
      <c r="O2086" s="15" t="str">
        <f>VLOOKUP(A2086,'Hospitalisation Details'!A$1:H4429,8,0)</f>
        <v>tier - 1</v>
      </c>
      <c r="P2086" t="str">
        <f>VLOOKUP(A2086,'Hospitalisation Details'!A$1:I4429,9,0)</f>
        <v>R1024</v>
      </c>
      <c r="Q2086" s="15">
        <f>VLOOKUP(A2086,'Hospitalisation Details'!A$1:M4429,13,0)</f>
        <v>20</v>
      </c>
    </row>
    <row r="2087" spans="1:17" ht="15" x14ac:dyDescent="0.25">
      <c r="A2087" s="1" t="s">
        <v>280</v>
      </c>
      <c r="B2087" t="str">
        <f>VLOOKUP(A2087,'Customer Names'!A$1:D4422,4,0)</f>
        <v>Galvan</v>
      </c>
      <c r="C2087">
        <f>VLOOKUP(A2087,'Medical Examinations'!A$1:B4422,2,0)</f>
        <v>50.38</v>
      </c>
      <c r="D2087">
        <f>VLOOKUP(A2087,'Medical Examinations'!A$1:C4423,3,0)</f>
        <v>5.8</v>
      </c>
      <c r="E2087" s="15" t="str">
        <f>VLOOKUP(A2087,'Medical Examinations'!A$1:D4422,4,0)</f>
        <v>NO</v>
      </c>
      <c r="F2087" s="15" t="str">
        <f>VLOOKUP(A2087,'Medical Examinations'!A$1:E4422,5,0)</f>
        <v>NO</v>
      </c>
      <c r="G2087" s="15" t="str">
        <f>VLOOKUP(A2087,'Medical Examinations'!A$1:F4422,6,0)</f>
        <v>NO</v>
      </c>
      <c r="H2087" s="15">
        <f>VLOOKUP(A2087,'Medical Examinations'!A$1:G4422,7,0)</f>
        <v>0</v>
      </c>
      <c r="I2087" t="str">
        <f>VLOOKUP(A2087,'Medical Examinations'!A$1:H4421,8,0)</f>
        <v>NO</v>
      </c>
      <c r="J2087" t="str">
        <f>VLOOKUP(A2087,'Medical Examinations'!A$1:J4422,10,0)</f>
        <v>Obesity</v>
      </c>
      <c r="K2087" t="str">
        <f>VLOOKUP(A2087,'Medical Examinations'!A$1:K4421,11,0)</f>
        <v>Pre-Diabetes</v>
      </c>
      <c r="L2087" t="str">
        <f>VLOOKUP(A2087,'Hospitalisation Details'!A$1:L4429,12,0)</f>
        <v>21-Nov-1999</v>
      </c>
      <c r="M2087">
        <f>VLOOKUP(A2087,'Hospitalisation Details'!A$1:F4430,6,0)</f>
        <v>2438.06</v>
      </c>
      <c r="N2087" s="15" t="str">
        <f>VLOOKUP(A2087,'Hospitalisation Details'!A$1:G4429,7,0)</f>
        <v>tier - 2</v>
      </c>
      <c r="O2087" s="15" t="str">
        <f>VLOOKUP(A2087,'Hospitalisation Details'!A$1:H4430,8,0)</f>
        <v>tier - 2</v>
      </c>
      <c r="P2087" t="str">
        <f>VLOOKUP(A2087,'Hospitalisation Details'!A$1:I4430,9,0)</f>
        <v>R1013</v>
      </c>
      <c r="Q2087" s="15">
        <f>VLOOKUP(A2087,'Hospitalisation Details'!A$1:M4430,13,0)</f>
        <v>23</v>
      </c>
    </row>
    <row r="2088" spans="1:17" ht="15" x14ac:dyDescent="0.25">
      <c r="A2088" s="1" t="s">
        <v>279</v>
      </c>
      <c r="B2088" t="str">
        <f>VLOOKUP(A2088,'Customer Names'!A$1:D4423,4,0)</f>
        <v>Walsh</v>
      </c>
      <c r="C2088">
        <f>VLOOKUP(A2088,'Medical Examinations'!A$1:B4423,2,0)</f>
        <v>35.200000000000003</v>
      </c>
      <c r="D2088">
        <f>VLOOKUP(A2088,'Medical Examinations'!A$1:C4424,3,0)</f>
        <v>4.28</v>
      </c>
      <c r="E2088" s="15" t="str">
        <f>VLOOKUP(A2088,'Medical Examinations'!A$1:D4423,4,0)</f>
        <v>NO</v>
      </c>
      <c r="F2088" s="15" t="str">
        <f>VLOOKUP(A2088,'Medical Examinations'!A$1:E4423,5,0)</f>
        <v>NO</v>
      </c>
      <c r="G2088" s="15" t="str">
        <f>VLOOKUP(A2088,'Medical Examinations'!A$1:F4423,6,0)</f>
        <v>NO</v>
      </c>
      <c r="H2088" s="15">
        <f>VLOOKUP(A2088,'Medical Examinations'!A$1:G4423,7,0)</f>
        <v>0</v>
      </c>
      <c r="I2088" t="str">
        <f>VLOOKUP(A2088,'Medical Examinations'!A$1:H4422,8,0)</f>
        <v>NO</v>
      </c>
      <c r="J2088" t="str">
        <f>VLOOKUP(A2088,'Medical Examinations'!A$1:J4423,10,0)</f>
        <v>Obesity</v>
      </c>
      <c r="K2088" t="str">
        <f>VLOOKUP(A2088,'Medical Examinations'!A$1:K4422,11,0)</f>
        <v>Normal</v>
      </c>
      <c r="L2088" t="str">
        <f>VLOOKUP(A2088,'Hospitalisation Details'!A$1:L4430,12,0)</f>
        <v>12-Nov-1999</v>
      </c>
      <c r="M2088">
        <f>VLOOKUP(A2088,'Hospitalisation Details'!A$1:F4431,6,0)</f>
        <v>2416.96</v>
      </c>
      <c r="N2088" s="15" t="str">
        <f>VLOOKUP(A2088,'Hospitalisation Details'!A$1:G4430,7,0)</f>
        <v>tier - 2</v>
      </c>
      <c r="O2088" s="15" t="str">
        <f>VLOOKUP(A2088,'Hospitalisation Details'!A$1:H4431,8,0)</f>
        <v>tier - 2</v>
      </c>
      <c r="P2088" t="str">
        <f>VLOOKUP(A2088,'Hospitalisation Details'!A$1:I4431,9,0)</f>
        <v>R1011</v>
      </c>
      <c r="Q2088" s="15">
        <f>VLOOKUP(A2088,'Hospitalisation Details'!A$1:M4431,13,0)</f>
        <v>23</v>
      </c>
    </row>
    <row r="2089" spans="1:17" ht="15" x14ac:dyDescent="0.25">
      <c r="A2089" s="1" t="s">
        <v>278</v>
      </c>
      <c r="B2089" t="str">
        <f>VLOOKUP(A2089,'Customer Names'!A$1:D4424,4,0)</f>
        <v>Teeuwen</v>
      </c>
      <c r="C2089">
        <f>VLOOKUP(A2089,'Medical Examinations'!A$1:B4424,2,0)</f>
        <v>35.72</v>
      </c>
      <c r="D2089">
        <f>VLOOKUP(A2089,'Medical Examinations'!A$1:C4425,3,0)</f>
        <v>5.5</v>
      </c>
      <c r="E2089" s="15" t="str">
        <f>VLOOKUP(A2089,'Medical Examinations'!A$1:D4424,4,0)</f>
        <v>Yes</v>
      </c>
      <c r="F2089" s="15" t="str">
        <f>VLOOKUP(A2089,'Medical Examinations'!A$1:E4424,5,0)</f>
        <v>NO</v>
      </c>
      <c r="G2089" s="15" t="str">
        <f>VLOOKUP(A2089,'Medical Examinations'!A$1:F4424,6,0)</f>
        <v>NO</v>
      </c>
      <c r="H2089" s="15">
        <f>VLOOKUP(A2089,'Medical Examinations'!A$1:G4424,7,0)</f>
        <v>0</v>
      </c>
      <c r="I2089" t="str">
        <f>VLOOKUP(A2089,'Medical Examinations'!A$1:H4423,8,0)</f>
        <v>NO</v>
      </c>
      <c r="J2089" t="str">
        <f>VLOOKUP(A2089,'Medical Examinations'!A$1:J4424,10,0)</f>
        <v>NormalWeight</v>
      </c>
      <c r="K2089" t="str">
        <f>VLOOKUP(A2089,'Medical Examinations'!A$1:K4423,11,0)</f>
        <v>Normal</v>
      </c>
      <c r="L2089" t="str">
        <f>VLOOKUP(A2089,'Hospitalisation Details'!A$1:L4431,12,0)</f>
        <v>3-Jun-2001</v>
      </c>
      <c r="M2089">
        <f>VLOOKUP(A2089,'Hospitalisation Details'!A$1:F4432,6,0)</f>
        <v>2404.73</v>
      </c>
      <c r="N2089" s="15" t="str">
        <f>VLOOKUP(A2089,'Hospitalisation Details'!A$1:G4431,7,0)</f>
        <v>tier - 2</v>
      </c>
      <c r="O2089" s="15" t="str">
        <f>VLOOKUP(A2089,'Hospitalisation Details'!A$1:H4432,8,0)</f>
        <v>tier - 3</v>
      </c>
      <c r="P2089" t="str">
        <f>VLOOKUP(A2089,'Hospitalisation Details'!A$1:I4432,9,0)</f>
        <v>R1012</v>
      </c>
      <c r="Q2089" s="15">
        <f>VLOOKUP(A2089,'Hospitalisation Details'!A$1:M4432,13,0)</f>
        <v>22</v>
      </c>
    </row>
    <row r="2090" spans="1:17" ht="15" x14ac:dyDescent="0.25">
      <c r="A2090" s="1" t="s">
        <v>277</v>
      </c>
      <c r="B2090" t="str">
        <f>VLOOKUP(A2090,'Customer Names'!A$1:D4425,4,0)</f>
        <v>List</v>
      </c>
      <c r="C2090">
        <f>VLOOKUP(A2090,'Medical Examinations'!A$1:B4425,2,0)</f>
        <v>24.51</v>
      </c>
      <c r="D2090">
        <f>VLOOKUP(A2090,'Medical Examinations'!A$1:C4426,3,0)</f>
        <v>4.6900000000000004</v>
      </c>
      <c r="E2090" s="15" t="str">
        <f>VLOOKUP(A2090,'Medical Examinations'!A$1:D4425,4,0)</f>
        <v>NO</v>
      </c>
      <c r="F2090" s="15" t="str">
        <f>VLOOKUP(A2090,'Medical Examinations'!A$1:E4425,5,0)</f>
        <v>NO</v>
      </c>
      <c r="G2090" s="15" t="str">
        <f>VLOOKUP(A2090,'Medical Examinations'!A$1:F4425,6,0)</f>
        <v>NO</v>
      </c>
      <c r="H2090" s="15">
        <f>VLOOKUP(A2090,'Medical Examinations'!A$1:G4425,7,0)</f>
        <v>0</v>
      </c>
      <c r="I2090" t="str">
        <f>VLOOKUP(A2090,'Medical Examinations'!A$1:H4424,8,0)</f>
        <v>NO</v>
      </c>
      <c r="J2090" t="str">
        <f>VLOOKUP(A2090,'Medical Examinations'!A$1:J4425,10,0)</f>
        <v>NormalWeight</v>
      </c>
      <c r="K2090" t="str">
        <f>VLOOKUP(A2090,'Medical Examinations'!A$1:K4424,11,0)</f>
        <v>Normal</v>
      </c>
      <c r="L2090" t="str">
        <f>VLOOKUP(A2090,'Hospitalisation Details'!A$1:L4432,12,0)</f>
        <v>10-Aug-1999</v>
      </c>
      <c r="M2090">
        <f>VLOOKUP(A2090,'Hospitalisation Details'!A$1:F4433,6,0)</f>
        <v>2396.1</v>
      </c>
      <c r="N2090" s="15" t="str">
        <f>VLOOKUP(A2090,'Hospitalisation Details'!A$1:G4432,7,0)</f>
        <v>tier - 2</v>
      </c>
      <c r="O2090" s="15" t="str">
        <f>VLOOKUP(A2090,'Hospitalisation Details'!A$1:H4433,8,0)</f>
        <v>tier - 1</v>
      </c>
      <c r="P2090" t="str">
        <f>VLOOKUP(A2090,'Hospitalisation Details'!A$1:I4433,9,0)</f>
        <v>R1019</v>
      </c>
      <c r="Q2090" s="15">
        <f>VLOOKUP(A2090,'Hospitalisation Details'!A$1:M4433,13,0)</f>
        <v>23</v>
      </c>
    </row>
    <row r="2091" spans="1:17" ht="15" x14ac:dyDescent="0.25">
      <c r="A2091" s="1" t="s">
        <v>275</v>
      </c>
      <c r="B2091" t="str">
        <f>VLOOKUP(A2091,'Customer Names'!A$1:D4426,4,0)</f>
        <v>Shafar</v>
      </c>
      <c r="C2091">
        <f>VLOOKUP(A2091,'Medical Examinations'!A$1:B4426,2,0)</f>
        <v>23.844999999999999</v>
      </c>
      <c r="D2091">
        <f>VLOOKUP(A2091,'Medical Examinations'!A$1:C4427,3,0)</f>
        <v>4.43</v>
      </c>
      <c r="E2091" s="15" t="str">
        <f>VLOOKUP(A2091,'Medical Examinations'!A$1:D4426,4,0)</f>
        <v>NO</v>
      </c>
      <c r="F2091" s="15" t="str">
        <f>VLOOKUP(A2091,'Medical Examinations'!A$1:E4426,5,0)</f>
        <v>NO</v>
      </c>
      <c r="G2091" s="15" t="str">
        <f>VLOOKUP(A2091,'Medical Examinations'!A$1:F4426,6,0)</f>
        <v>NO</v>
      </c>
      <c r="H2091" s="15">
        <f>VLOOKUP(A2091,'Medical Examinations'!A$1:G4426,7,0)</f>
        <v>0</v>
      </c>
      <c r="I2091" t="str">
        <f>VLOOKUP(A2091,'Medical Examinations'!A$1:H4425,8,0)</f>
        <v>NO</v>
      </c>
      <c r="J2091" t="str">
        <f>VLOOKUP(A2091,'Medical Examinations'!A$1:J4426,10,0)</f>
        <v>UnderWeight</v>
      </c>
      <c r="K2091" t="str">
        <f>VLOOKUP(A2091,'Medical Examinations'!A$1:K4425,11,0)</f>
        <v>Normal</v>
      </c>
      <c r="L2091" t="str">
        <f>VLOOKUP(A2091,'Hospitalisation Details'!A$1:L4433,12,0)</f>
        <v>17-Dec-1999</v>
      </c>
      <c r="M2091">
        <f>VLOOKUP(A2091,'Hospitalisation Details'!A$1:F4434,6,0)</f>
        <v>2395.17</v>
      </c>
      <c r="N2091" s="15" t="str">
        <f>VLOOKUP(A2091,'Hospitalisation Details'!A$1:G4433,7,0)</f>
        <v>tier - 2</v>
      </c>
      <c r="O2091" s="15" t="str">
        <f>VLOOKUP(A2091,'Hospitalisation Details'!A$1:H4434,8,0)</f>
        <v>tier - 1</v>
      </c>
      <c r="P2091" t="str">
        <f>VLOOKUP(A2091,'Hospitalisation Details'!A$1:I4434,9,0)</f>
        <v>R1014</v>
      </c>
      <c r="Q2091" s="15">
        <f>VLOOKUP(A2091,'Hospitalisation Details'!A$1:M4434,13,0)</f>
        <v>23</v>
      </c>
    </row>
    <row r="2092" spans="1:17" ht="15" x14ac:dyDescent="0.25">
      <c r="A2092" s="1" t="s">
        <v>274</v>
      </c>
      <c r="B2092" t="str">
        <f>VLOOKUP(A2092,'Customer Names'!A$1:D4427,4,0)</f>
        <v>Copenhaver</v>
      </c>
      <c r="C2092">
        <f>VLOOKUP(A2092,'Medical Examinations'!A$1:B4427,2,0)</f>
        <v>15.68</v>
      </c>
      <c r="D2092">
        <f>VLOOKUP(A2092,'Medical Examinations'!A$1:C4428,3,0)</f>
        <v>6.16</v>
      </c>
      <c r="E2092" s="15" t="str">
        <f>VLOOKUP(A2092,'Medical Examinations'!A$1:D4427,4,0)</f>
        <v>Yes</v>
      </c>
      <c r="F2092" s="15" t="str">
        <f>VLOOKUP(A2092,'Medical Examinations'!A$1:E4427,5,0)</f>
        <v>NO</v>
      </c>
      <c r="G2092" s="15" t="str">
        <f>VLOOKUP(A2092,'Medical Examinations'!A$1:F4427,6,0)</f>
        <v>NO</v>
      </c>
      <c r="H2092" s="15">
        <f>VLOOKUP(A2092,'Medical Examinations'!A$1:G4427,7,0)</f>
        <v>1</v>
      </c>
      <c r="I2092" t="str">
        <f>VLOOKUP(A2092,'Medical Examinations'!A$1:H4426,8,0)</f>
        <v>NO</v>
      </c>
      <c r="J2092" t="str">
        <f>VLOOKUP(A2092,'Medical Examinations'!A$1:J4427,10,0)</f>
        <v>Obesity</v>
      </c>
      <c r="K2092" t="str">
        <f>VLOOKUP(A2092,'Medical Examinations'!A$1:K4426,11,0)</f>
        <v>Pre-Diabetes</v>
      </c>
      <c r="L2092" t="str">
        <f>VLOOKUP(A2092,'Hospitalisation Details'!A$1:L4434,12,0)</f>
        <v>12-Dec-1988</v>
      </c>
      <c r="M2092">
        <f>VLOOKUP(A2092,'Hospitalisation Details'!A$1:F4435,6,0)</f>
        <v>2373.3000000000002</v>
      </c>
      <c r="N2092" s="15" t="str">
        <f>VLOOKUP(A2092,'Hospitalisation Details'!A$1:G4434,7,0)</f>
        <v>tier - 2</v>
      </c>
      <c r="O2092" s="15" t="str">
        <f>VLOOKUP(A2092,'Hospitalisation Details'!A$1:H4435,8,0)</f>
        <v>tier - 2</v>
      </c>
      <c r="P2092" t="str">
        <f>VLOOKUP(A2092,'Hospitalisation Details'!A$1:I4435,9,0)</f>
        <v>R1013</v>
      </c>
      <c r="Q2092" s="15">
        <f>VLOOKUP(A2092,'Hospitalisation Details'!A$1:M4435,13,0)</f>
        <v>34</v>
      </c>
    </row>
    <row r="2093" spans="1:17" ht="15" x14ac:dyDescent="0.25">
      <c r="A2093" s="1" t="s">
        <v>273</v>
      </c>
      <c r="B2093" t="str">
        <f>VLOOKUP(A2093,'Customer Names'!A$1:D4428,4,0)</f>
        <v>Stump</v>
      </c>
      <c r="C2093">
        <f>VLOOKUP(A2093,'Medical Examinations'!A$1:B4428,2,0)</f>
        <v>32.395000000000003</v>
      </c>
      <c r="D2093">
        <f>VLOOKUP(A2093,'Medical Examinations'!A$1:C4429,3,0)</f>
        <v>6.66</v>
      </c>
      <c r="E2093" s="15" t="str">
        <f>VLOOKUP(A2093,'Medical Examinations'!A$1:D4428,4,0)</f>
        <v>NO</v>
      </c>
      <c r="F2093" s="15" t="str">
        <f>VLOOKUP(A2093,'Medical Examinations'!A$1:E4428,5,0)</f>
        <v>NO</v>
      </c>
      <c r="G2093" s="15" t="str">
        <f>VLOOKUP(A2093,'Medical Examinations'!A$1:F4428,6,0)</f>
        <v>NO</v>
      </c>
      <c r="H2093" s="15">
        <f>VLOOKUP(A2093,'Medical Examinations'!A$1:G4428,7,0)</f>
        <v>0</v>
      </c>
      <c r="I2093" t="str">
        <f>VLOOKUP(A2093,'Medical Examinations'!A$1:H4427,8,0)</f>
        <v>NO</v>
      </c>
      <c r="J2093" t="str">
        <f>VLOOKUP(A2093,'Medical Examinations'!A$1:J4428,10,0)</f>
        <v>NormalWeight</v>
      </c>
      <c r="K2093" t="str">
        <f>VLOOKUP(A2093,'Medical Examinations'!A$1:K4427,11,0)</f>
        <v>Diabetes</v>
      </c>
      <c r="L2093" t="str">
        <f>VLOOKUP(A2093,'Hospitalisation Details'!A$1:L4435,12,0)</f>
        <v>5-Nov-2002</v>
      </c>
      <c r="M2093">
        <f>VLOOKUP(A2093,'Hospitalisation Details'!A$1:F4436,6,0)</f>
        <v>2362.23</v>
      </c>
      <c r="N2093" s="15" t="str">
        <f>VLOOKUP(A2093,'Hospitalisation Details'!A$1:G4435,7,0)</f>
        <v>tier - 2</v>
      </c>
      <c r="O2093" s="15" t="str">
        <f>VLOOKUP(A2093,'Hospitalisation Details'!A$1:H4436,8,0)</f>
        <v>tier - 1</v>
      </c>
      <c r="P2093" t="str">
        <f>VLOOKUP(A2093,'Hospitalisation Details'!A$1:I4436,9,0)</f>
        <v>R1012</v>
      </c>
      <c r="Q2093" s="15">
        <f>VLOOKUP(A2093,'Hospitalisation Details'!A$1:M4436,13,0)</f>
        <v>20</v>
      </c>
    </row>
    <row r="2094" spans="1:17" ht="15" x14ac:dyDescent="0.25">
      <c r="A2094" s="1" t="s">
        <v>272</v>
      </c>
      <c r="B2094" t="str">
        <f>VLOOKUP(A2094,'Customer Names'!A$1:D4429,4,0)</f>
        <v>Wehrman</v>
      </c>
      <c r="C2094">
        <f>VLOOKUP(A2094,'Medical Examinations'!A$1:B4429,2,0)</f>
        <v>23.655000000000001</v>
      </c>
      <c r="D2094">
        <f>VLOOKUP(A2094,'Medical Examinations'!A$1:C4430,3,0)</f>
        <v>5.92</v>
      </c>
      <c r="E2094" s="15" t="str">
        <f>VLOOKUP(A2094,'Medical Examinations'!A$1:D4429,4,0)</f>
        <v>NO</v>
      </c>
      <c r="F2094" s="15" t="str">
        <f>VLOOKUP(A2094,'Medical Examinations'!A$1:E4429,5,0)</f>
        <v>NO</v>
      </c>
      <c r="G2094" s="15" t="str">
        <f>VLOOKUP(A2094,'Medical Examinations'!A$1:F4429,6,0)</f>
        <v>NO</v>
      </c>
      <c r="H2094" s="15">
        <f>VLOOKUP(A2094,'Medical Examinations'!A$1:G4429,7,0)</f>
        <v>1</v>
      </c>
      <c r="I2094" t="str">
        <f>VLOOKUP(A2094,'Medical Examinations'!A$1:H4428,8,0)</f>
        <v>NO</v>
      </c>
      <c r="J2094" t="str">
        <f>VLOOKUP(A2094,'Medical Examinations'!A$1:J4429,10,0)</f>
        <v>Over Weight</v>
      </c>
      <c r="K2094" t="str">
        <f>VLOOKUP(A2094,'Medical Examinations'!A$1:K4428,11,0)</f>
        <v>Pre-Diabetes</v>
      </c>
      <c r="L2094" t="str">
        <f>VLOOKUP(A2094,'Hospitalisation Details'!A$1:L4436,12,0)</f>
        <v>21-Oct-1998</v>
      </c>
      <c r="M2094">
        <f>VLOOKUP(A2094,'Hospitalisation Details'!A$1:F4437,6,0)</f>
        <v>2352.9699999999998</v>
      </c>
      <c r="N2094" s="15" t="str">
        <f>VLOOKUP(A2094,'Hospitalisation Details'!A$1:G4436,7,0)</f>
        <v>tier - 3</v>
      </c>
      <c r="O2094" s="15" t="str">
        <f>VLOOKUP(A2094,'Hospitalisation Details'!A$1:H4437,8,0)</f>
        <v>tier - 3</v>
      </c>
      <c r="P2094" t="str">
        <f>VLOOKUP(A2094,'Hospitalisation Details'!A$1:I4437,9,0)</f>
        <v>R1012</v>
      </c>
      <c r="Q2094" s="15">
        <f>VLOOKUP(A2094,'Hospitalisation Details'!A$1:M4437,13,0)</f>
        <v>24</v>
      </c>
    </row>
    <row r="2095" spans="1:17" ht="15" x14ac:dyDescent="0.25">
      <c r="A2095" s="1" t="s">
        <v>271</v>
      </c>
      <c r="B2095" t="str">
        <f>VLOOKUP(A2095,'Customer Names'!A$1:D4430,4,0)</f>
        <v>Sischo</v>
      </c>
      <c r="C2095">
        <f>VLOOKUP(A2095,'Medical Examinations'!A$1:B4430,2,0)</f>
        <v>28.4</v>
      </c>
      <c r="D2095">
        <f>VLOOKUP(A2095,'Medical Examinations'!A$1:C4431,3,0)</f>
        <v>5.97</v>
      </c>
      <c r="E2095" s="15" t="str">
        <f>VLOOKUP(A2095,'Medical Examinations'!A$1:D4430,4,0)</f>
        <v>NO</v>
      </c>
      <c r="F2095" s="15" t="str">
        <f>VLOOKUP(A2095,'Medical Examinations'!A$1:E4430,5,0)</f>
        <v>NO</v>
      </c>
      <c r="G2095" s="15" t="str">
        <f>VLOOKUP(A2095,'Medical Examinations'!A$1:F4430,6,0)</f>
        <v>Yes</v>
      </c>
      <c r="H2095" s="15">
        <f>VLOOKUP(A2095,'Medical Examinations'!A$1:G4430,7,0)</f>
        <v>1</v>
      </c>
      <c r="I2095" t="str">
        <f>VLOOKUP(A2095,'Medical Examinations'!A$1:H4429,8,0)</f>
        <v>NO</v>
      </c>
      <c r="J2095" t="str">
        <f>VLOOKUP(A2095,'Medical Examinations'!A$1:J4430,10,0)</f>
        <v>Obesity</v>
      </c>
      <c r="K2095" t="str">
        <f>VLOOKUP(A2095,'Medical Examinations'!A$1:K4429,11,0)</f>
        <v>Pre-Diabetes</v>
      </c>
      <c r="L2095" t="str">
        <f>VLOOKUP(A2095,'Hospitalisation Details'!A$1:L4437,12,0)</f>
        <v>18-Nov-2003</v>
      </c>
      <c r="M2095">
        <f>VLOOKUP(A2095,'Hospitalisation Details'!A$1:F4438,6,0)</f>
        <v>2331.52</v>
      </c>
      <c r="N2095" s="15" t="str">
        <f>VLOOKUP(A2095,'Hospitalisation Details'!A$1:G4437,7,0)</f>
        <v>tier - 2</v>
      </c>
      <c r="O2095" s="15" t="str">
        <f>VLOOKUP(A2095,'Hospitalisation Details'!A$1:H4438,8,0)</f>
        <v>tier - 3</v>
      </c>
      <c r="P2095" t="str">
        <f>VLOOKUP(A2095,'Hospitalisation Details'!A$1:I4438,9,0)</f>
        <v>R1011</v>
      </c>
      <c r="Q2095" s="15">
        <f>VLOOKUP(A2095,'Hospitalisation Details'!A$1:M4438,13,0)</f>
        <v>19</v>
      </c>
    </row>
    <row r="2096" spans="1:17" ht="15" x14ac:dyDescent="0.25">
      <c r="A2096" s="1" t="s">
        <v>270</v>
      </c>
      <c r="B2096" t="str">
        <f>VLOOKUP(A2096,'Customer Names'!A$1:D4431,4,0)</f>
        <v>Fonti</v>
      </c>
      <c r="C2096">
        <f>VLOOKUP(A2096,'Medical Examinations'!A$1:B4431,2,0)</f>
        <v>35.42</v>
      </c>
      <c r="D2096">
        <f>VLOOKUP(A2096,'Medical Examinations'!A$1:C4432,3,0)</f>
        <v>4.6399999999999997</v>
      </c>
      <c r="E2096" s="15" t="str">
        <f>VLOOKUP(A2096,'Medical Examinations'!A$1:D4431,4,0)</f>
        <v>Yes</v>
      </c>
      <c r="F2096" s="15" t="str">
        <f>VLOOKUP(A2096,'Medical Examinations'!A$1:E4431,5,0)</f>
        <v>NO</v>
      </c>
      <c r="G2096" s="15" t="str">
        <f>VLOOKUP(A2096,'Medical Examinations'!A$1:F4431,6,0)</f>
        <v>NO</v>
      </c>
      <c r="H2096" s="15">
        <f>VLOOKUP(A2096,'Medical Examinations'!A$1:G4431,7,0)</f>
        <v>0</v>
      </c>
      <c r="I2096" t="str">
        <f>VLOOKUP(A2096,'Medical Examinations'!A$1:H4430,8,0)</f>
        <v>NO</v>
      </c>
      <c r="J2096" t="str">
        <f>VLOOKUP(A2096,'Medical Examinations'!A$1:J4431,10,0)</f>
        <v>Over Weight</v>
      </c>
      <c r="K2096" t="str">
        <f>VLOOKUP(A2096,'Medical Examinations'!A$1:K4430,11,0)</f>
        <v>Normal</v>
      </c>
      <c r="L2096" t="str">
        <f>VLOOKUP(A2096,'Hospitalisation Details'!A$1:L4438,12,0)</f>
        <v>17-Dec-1996</v>
      </c>
      <c r="M2096">
        <f>VLOOKUP(A2096,'Hospitalisation Details'!A$1:F4439,6,0)</f>
        <v>2322.62</v>
      </c>
      <c r="N2096" s="15" t="str">
        <f>VLOOKUP(A2096,'Hospitalisation Details'!A$1:G4438,7,0)</f>
        <v>tier - 2</v>
      </c>
      <c r="O2096" s="15" t="str">
        <f>VLOOKUP(A2096,'Hospitalisation Details'!A$1:H4439,8,0)</f>
        <v>tier - 1</v>
      </c>
      <c r="P2096" t="str">
        <f>VLOOKUP(A2096,'Hospitalisation Details'!A$1:I4439,9,0)</f>
        <v>R1013</v>
      </c>
      <c r="Q2096" s="15">
        <f>VLOOKUP(A2096,'Hospitalisation Details'!A$1:M4439,13,0)</f>
        <v>26</v>
      </c>
    </row>
    <row r="2097" spans="1:17" ht="15" x14ac:dyDescent="0.25">
      <c r="A2097" s="1" t="s">
        <v>269</v>
      </c>
      <c r="B2097" t="str">
        <f>VLOOKUP(A2097,'Customer Names'!A$1:D4432,4,0)</f>
        <v>Merlis</v>
      </c>
      <c r="C2097">
        <f>VLOOKUP(A2097,'Medical Examinations'!A$1:B4432,2,0)</f>
        <v>26.18</v>
      </c>
      <c r="D2097">
        <f>VLOOKUP(A2097,'Medical Examinations'!A$1:C4433,3,0)</f>
        <v>6.12</v>
      </c>
      <c r="E2097" s="15" t="str">
        <f>VLOOKUP(A2097,'Medical Examinations'!A$1:D4432,4,0)</f>
        <v>NO</v>
      </c>
      <c r="F2097" s="15" t="str">
        <f>VLOOKUP(A2097,'Medical Examinations'!A$1:E4432,5,0)</f>
        <v>Yes</v>
      </c>
      <c r="G2097" s="15" t="str">
        <f>VLOOKUP(A2097,'Medical Examinations'!A$1:F4432,6,0)</f>
        <v>NO</v>
      </c>
      <c r="H2097" s="15">
        <f>VLOOKUP(A2097,'Medical Examinations'!A$1:G4432,7,0)</f>
        <v>1</v>
      </c>
      <c r="I2097" t="str">
        <f>VLOOKUP(A2097,'Medical Examinations'!A$1:H4431,8,0)</f>
        <v>NO</v>
      </c>
      <c r="J2097" t="str">
        <f>VLOOKUP(A2097,'Medical Examinations'!A$1:J4432,10,0)</f>
        <v>NormalWeight</v>
      </c>
      <c r="K2097" t="str">
        <f>VLOOKUP(A2097,'Medical Examinations'!A$1:K4431,11,0)</f>
        <v>Pre-Diabetes</v>
      </c>
      <c r="L2097" t="str">
        <f>VLOOKUP(A2097,'Hospitalisation Details'!A$1:L4439,12,0)</f>
        <v>6-Sep-2004</v>
      </c>
      <c r="M2097">
        <f>VLOOKUP(A2097,'Hospitalisation Details'!A$1:F4440,6,0)</f>
        <v>2304</v>
      </c>
      <c r="N2097" s="15" t="str">
        <f>VLOOKUP(A2097,'Hospitalisation Details'!A$1:G4439,7,0)</f>
        <v>tier - 2</v>
      </c>
      <c r="O2097" s="15" t="str">
        <f>VLOOKUP(A2097,'Hospitalisation Details'!A$1:H4440,8,0)</f>
        <v>tier - 3</v>
      </c>
      <c r="P2097" t="str">
        <f>VLOOKUP(A2097,'Hospitalisation Details'!A$1:I4440,9,0)</f>
        <v>R1013</v>
      </c>
      <c r="Q2097" s="15">
        <f>VLOOKUP(A2097,'Hospitalisation Details'!A$1:M4440,13,0)</f>
        <v>18</v>
      </c>
    </row>
    <row r="2098" spans="1:17" ht="15" x14ac:dyDescent="0.25">
      <c r="A2098" s="1" t="s">
        <v>268</v>
      </c>
      <c r="B2098" t="str">
        <f>VLOOKUP(A2098,'Customer Names'!A$1:D4433,4,0)</f>
        <v>Hasegawa</v>
      </c>
      <c r="C2098">
        <f>VLOOKUP(A2098,'Medical Examinations'!A$1:B4433,2,0)</f>
        <v>20.8</v>
      </c>
      <c r="D2098">
        <f>VLOOKUP(A2098,'Medical Examinations'!A$1:C4434,3,0)</f>
        <v>4.87</v>
      </c>
      <c r="E2098" s="15" t="str">
        <f>VLOOKUP(A2098,'Medical Examinations'!A$1:D4433,4,0)</f>
        <v>Yes</v>
      </c>
      <c r="F2098" s="15" t="str">
        <f>VLOOKUP(A2098,'Medical Examinations'!A$1:E4433,5,0)</f>
        <v>NO</v>
      </c>
      <c r="G2098" s="15" t="str">
        <f>VLOOKUP(A2098,'Medical Examinations'!A$1:F4433,6,0)</f>
        <v>NO</v>
      </c>
      <c r="H2098" s="15">
        <f>VLOOKUP(A2098,'Medical Examinations'!A$1:G4433,7,0)</f>
        <v>0</v>
      </c>
      <c r="I2098" t="str">
        <f>VLOOKUP(A2098,'Medical Examinations'!A$1:H4432,8,0)</f>
        <v>NO</v>
      </c>
      <c r="J2098" t="str">
        <f>VLOOKUP(A2098,'Medical Examinations'!A$1:J4433,10,0)</f>
        <v>UnderWeight</v>
      </c>
      <c r="K2098" t="str">
        <f>VLOOKUP(A2098,'Medical Examinations'!A$1:K4432,11,0)</f>
        <v>Normal</v>
      </c>
      <c r="L2098" t="str">
        <f>VLOOKUP(A2098,'Hospitalisation Details'!A$1:L4440,12,0)</f>
        <v>28-Nov-1996</v>
      </c>
      <c r="M2098">
        <f>VLOOKUP(A2098,'Hospitalisation Details'!A$1:F4441,6,0)</f>
        <v>2302.3000000000002</v>
      </c>
      <c r="N2098" s="15" t="str">
        <f>VLOOKUP(A2098,'Hospitalisation Details'!A$1:G4440,7,0)</f>
        <v>tier - 1</v>
      </c>
      <c r="O2098" s="15" t="str">
        <f>VLOOKUP(A2098,'Hospitalisation Details'!A$1:H4441,8,0)</f>
        <v>tier - 2</v>
      </c>
      <c r="P2098" t="str">
        <f>VLOOKUP(A2098,'Hospitalisation Details'!A$1:I4441,9,0)</f>
        <v>R1011</v>
      </c>
      <c r="Q2098" s="15">
        <f>VLOOKUP(A2098,'Hospitalisation Details'!A$1:M4441,13,0)</f>
        <v>26</v>
      </c>
    </row>
    <row r="2099" spans="1:17" ht="15" x14ac:dyDescent="0.25">
      <c r="A2099" s="1" t="s">
        <v>267</v>
      </c>
      <c r="B2099" t="str">
        <f>VLOOKUP(A2099,'Customer Names'!A$1:D4434,4,0)</f>
        <v>Haselden</v>
      </c>
      <c r="C2099">
        <f>VLOOKUP(A2099,'Medical Examinations'!A$1:B4434,2,0)</f>
        <v>15.82</v>
      </c>
      <c r="D2099">
        <f>VLOOKUP(A2099,'Medical Examinations'!A$1:C4435,3,0)</f>
        <v>4.5999999999999996</v>
      </c>
      <c r="E2099" s="15" t="str">
        <f>VLOOKUP(A2099,'Medical Examinations'!A$1:D4434,4,0)</f>
        <v>NO</v>
      </c>
      <c r="F2099" s="15" t="str">
        <f>VLOOKUP(A2099,'Medical Examinations'!A$1:E4434,5,0)</f>
        <v>NO</v>
      </c>
      <c r="G2099" s="15" t="str">
        <f>VLOOKUP(A2099,'Medical Examinations'!A$1:F4434,6,0)</f>
        <v>NO</v>
      </c>
      <c r="H2099" s="15">
        <f>VLOOKUP(A2099,'Medical Examinations'!A$1:G4434,7,0)</f>
        <v>0</v>
      </c>
      <c r="I2099" t="str">
        <f>VLOOKUP(A2099,'Medical Examinations'!A$1:H4433,8,0)</f>
        <v>NO</v>
      </c>
      <c r="J2099" t="str">
        <f>VLOOKUP(A2099,'Medical Examinations'!A$1:J4434,10,0)</f>
        <v>UnderWeight</v>
      </c>
      <c r="K2099" t="str">
        <f>VLOOKUP(A2099,'Medical Examinations'!A$1:K4433,11,0)</f>
        <v>Normal</v>
      </c>
      <c r="L2099" t="str">
        <f>VLOOKUP(A2099,'Hospitalisation Details'!A$1:L4441,12,0)</f>
        <v>5-Oct-1989</v>
      </c>
      <c r="M2099">
        <f>VLOOKUP(A2099,'Hospitalisation Details'!A$1:F4442,6,0)</f>
        <v>2295.2399999999998</v>
      </c>
      <c r="N2099" s="15" t="str">
        <f>VLOOKUP(A2099,'Hospitalisation Details'!A$1:G4441,7,0)</f>
        <v>tier - 2</v>
      </c>
      <c r="O2099" s="15" t="str">
        <f>VLOOKUP(A2099,'Hospitalisation Details'!A$1:H4442,8,0)</f>
        <v>tier - 1</v>
      </c>
      <c r="P2099" t="str">
        <f>VLOOKUP(A2099,'Hospitalisation Details'!A$1:I4442,9,0)</f>
        <v>R1013</v>
      </c>
      <c r="Q2099" s="15">
        <f>VLOOKUP(A2099,'Hospitalisation Details'!A$1:M4442,13,0)</f>
        <v>33</v>
      </c>
    </row>
    <row r="2100" spans="1:17" ht="15" x14ac:dyDescent="0.25">
      <c r="A2100" s="1" t="s">
        <v>266</v>
      </c>
      <c r="B2100" t="str">
        <f>VLOOKUP(A2100,'Customer Names'!A$1:D4435,4,0)</f>
        <v>Simonson</v>
      </c>
      <c r="C2100">
        <f>VLOOKUP(A2100,'Medical Examinations'!A$1:B4435,2,0)</f>
        <v>17.670000000000002</v>
      </c>
      <c r="D2100">
        <f>VLOOKUP(A2100,'Medical Examinations'!A$1:C4436,3,0)</f>
        <v>4.78</v>
      </c>
      <c r="E2100" s="15" t="str">
        <f>VLOOKUP(A2100,'Medical Examinations'!A$1:D4435,4,0)</f>
        <v>NO</v>
      </c>
      <c r="F2100" s="15" t="str">
        <f>VLOOKUP(A2100,'Medical Examinations'!A$1:E4435,5,0)</f>
        <v>NO</v>
      </c>
      <c r="G2100" s="15" t="str">
        <f>VLOOKUP(A2100,'Medical Examinations'!A$1:F4435,6,0)</f>
        <v>NO</v>
      </c>
      <c r="H2100" s="15">
        <f>VLOOKUP(A2100,'Medical Examinations'!A$1:G4435,7,0)</f>
        <v>0</v>
      </c>
      <c r="I2100" t="str">
        <f>VLOOKUP(A2100,'Medical Examinations'!A$1:H4434,8,0)</f>
        <v>NO</v>
      </c>
      <c r="J2100" t="str">
        <f>VLOOKUP(A2100,'Medical Examinations'!A$1:J4435,10,0)</f>
        <v>Obesity</v>
      </c>
      <c r="K2100" t="str">
        <f>VLOOKUP(A2100,'Medical Examinations'!A$1:K4434,11,0)</f>
        <v>Normal</v>
      </c>
      <c r="L2100" t="str">
        <f>VLOOKUP(A2100,'Hospitalisation Details'!A$1:L4442,12,0)</f>
        <v>16-Jun-1991</v>
      </c>
      <c r="M2100">
        <f>VLOOKUP(A2100,'Hospitalisation Details'!A$1:F4443,6,0)</f>
        <v>2277.7199999999998</v>
      </c>
      <c r="N2100" s="15" t="str">
        <f>VLOOKUP(A2100,'Hospitalisation Details'!A$1:G4442,7,0)</f>
        <v>tier - 2</v>
      </c>
      <c r="O2100" s="15" t="str">
        <f>VLOOKUP(A2100,'Hospitalisation Details'!A$1:H4443,8,0)</f>
        <v>tier - 1</v>
      </c>
      <c r="P2100" t="str">
        <f>VLOOKUP(A2100,'Hospitalisation Details'!A$1:I4443,9,0)</f>
        <v>R1013</v>
      </c>
      <c r="Q2100" s="15">
        <f>VLOOKUP(A2100,'Hospitalisation Details'!A$1:M4443,13,0)</f>
        <v>31</v>
      </c>
    </row>
    <row r="2101" spans="1:17" ht="15" x14ac:dyDescent="0.25">
      <c r="A2101" s="1" t="s">
        <v>265</v>
      </c>
      <c r="B2101" t="str">
        <f>VLOOKUP(A2101,'Customer Names'!A$1:D4436,4,0)</f>
        <v>Montag</v>
      </c>
      <c r="C2101">
        <f>VLOOKUP(A2101,'Medical Examinations'!A$1:B4436,2,0)</f>
        <v>31.92</v>
      </c>
      <c r="D2101">
        <f>VLOOKUP(A2101,'Medical Examinations'!A$1:C4437,3,0)</f>
        <v>11.05</v>
      </c>
      <c r="E2101" s="15" t="str">
        <f>VLOOKUP(A2101,'Medical Examinations'!A$1:D4436,4,0)</f>
        <v>NO</v>
      </c>
      <c r="F2101" s="15" t="str">
        <f>VLOOKUP(A2101,'Medical Examinations'!A$1:E4436,5,0)</f>
        <v>NO</v>
      </c>
      <c r="G2101" s="15" t="str">
        <f>VLOOKUP(A2101,'Medical Examinations'!A$1:F4436,6,0)</f>
        <v>NO</v>
      </c>
      <c r="H2101" s="15">
        <f>VLOOKUP(A2101,'Medical Examinations'!A$1:G4436,7,0)</f>
        <v>0</v>
      </c>
      <c r="I2101" t="str">
        <f>VLOOKUP(A2101,'Medical Examinations'!A$1:H4435,8,0)</f>
        <v>NO</v>
      </c>
      <c r="J2101" t="str">
        <f>VLOOKUP(A2101,'Medical Examinations'!A$1:J4436,10,0)</f>
        <v>Over Weight</v>
      </c>
      <c r="K2101" t="str">
        <f>VLOOKUP(A2101,'Medical Examinations'!A$1:K4435,11,0)</f>
        <v>Diabetes</v>
      </c>
      <c r="L2101" t="str">
        <f>VLOOKUP(A2101,'Hospitalisation Details'!A$1:L4443,12,0)</f>
        <v>12-Nov-2002</v>
      </c>
      <c r="M2101">
        <f>VLOOKUP(A2101,'Hospitalisation Details'!A$1:F4444,6,0)</f>
        <v>2261.5700000000002</v>
      </c>
      <c r="N2101" s="15" t="str">
        <f>VLOOKUP(A2101,'Hospitalisation Details'!A$1:G4443,7,0)</f>
        <v>tier - 2</v>
      </c>
      <c r="O2101" s="15" t="str">
        <f>VLOOKUP(A2101,'Hospitalisation Details'!A$1:H4444,8,0)</f>
        <v>tier - 1</v>
      </c>
      <c r="P2101" t="str">
        <f>VLOOKUP(A2101,'Hospitalisation Details'!A$1:I4444,9,0)</f>
        <v>R1012</v>
      </c>
      <c r="Q2101" s="15">
        <f>VLOOKUP(A2101,'Hospitalisation Details'!A$1:M4444,13,0)</f>
        <v>20</v>
      </c>
    </row>
    <row r="2102" spans="1:17" ht="15" x14ac:dyDescent="0.25">
      <c r="A2102" s="1" t="s">
        <v>264</v>
      </c>
      <c r="B2102" t="str">
        <f>VLOOKUP(A2102,'Customer Names'!A$1:D4437,4,0)</f>
        <v>Deroian</v>
      </c>
      <c r="C2102">
        <f>VLOOKUP(A2102,'Medical Examinations'!A$1:B4437,2,0)</f>
        <v>28.975000000000001</v>
      </c>
      <c r="D2102">
        <f>VLOOKUP(A2102,'Medical Examinations'!A$1:C4438,3,0)</f>
        <v>7.62</v>
      </c>
      <c r="E2102" s="15" t="str">
        <f>VLOOKUP(A2102,'Medical Examinations'!A$1:D4437,4,0)</f>
        <v>NO</v>
      </c>
      <c r="F2102" s="15" t="str">
        <f>VLOOKUP(A2102,'Medical Examinations'!A$1:E4437,5,0)</f>
        <v>NO</v>
      </c>
      <c r="G2102" s="15" t="str">
        <f>VLOOKUP(A2102,'Medical Examinations'!A$1:F4437,6,0)</f>
        <v>NO</v>
      </c>
      <c r="H2102" s="15">
        <f>VLOOKUP(A2102,'Medical Examinations'!A$1:G4437,7,0)</f>
        <v>0</v>
      </c>
      <c r="I2102" t="str">
        <f>VLOOKUP(A2102,'Medical Examinations'!A$1:H4436,8,0)</f>
        <v>NO</v>
      </c>
      <c r="J2102" t="str">
        <f>VLOOKUP(A2102,'Medical Examinations'!A$1:J4437,10,0)</f>
        <v>Obesity</v>
      </c>
      <c r="K2102" t="str">
        <f>VLOOKUP(A2102,'Medical Examinations'!A$1:K4436,11,0)</f>
        <v>Diabetes</v>
      </c>
      <c r="L2102" t="str">
        <f>VLOOKUP(A2102,'Hospitalisation Details'!A$1:L4444,12,0)</f>
        <v>15-Jul-2002</v>
      </c>
      <c r="M2102">
        <f>VLOOKUP(A2102,'Hospitalisation Details'!A$1:F4445,6,0)</f>
        <v>2257.48</v>
      </c>
      <c r="N2102" s="15" t="str">
        <f>VLOOKUP(A2102,'Hospitalisation Details'!A$1:G4444,7,0)</f>
        <v>tier - 2</v>
      </c>
      <c r="O2102" s="15" t="str">
        <f>VLOOKUP(A2102,'Hospitalisation Details'!A$1:H4445,8,0)</f>
        <v>tier - 1</v>
      </c>
      <c r="P2102" t="str">
        <f>VLOOKUP(A2102,'Hospitalisation Details'!A$1:I4445,9,0)</f>
        <v>R1012</v>
      </c>
      <c r="Q2102" s="15">
        <f>VLOOKUP(A2102,'Hospitalisation Details'!A$1:M4445,13,0)</f>
        <v>20</v>
      </c>
    </row>
    <row r="2103" spans="1:17" ht="15" x14ac:dyDescent="0.25">
      <c r="A2103" s="1" t="s">
        <v>263</v>
      </c>
      <c r="B2103" t="str">
        <f>VLOOKUP(A2103,'Customer Names'!A$1:D4438,4,0)</f>
        <v>Goetz</v>
      </c>
      <c r="C2103">
        <f>VLOOKUP(A2103,'Medical Examinations'!A$1:B4438,2,0)</f>
        <v>31.73</v>
      </c>
      <c r="D2103">
        <f>VLOOKUP(A2103,'Medical Examinations'!A$1:C4439,3,0)</f>
        <v>4.78</v>
      </c>
      <c r="E2103" s="15" t="str">
        <f>VLOOKUP(A2103,'Medical Examinations'!A$1:D4438,4,0)</f>
        <v>Yes</v>
      </c>
      <c r="F2103" s="15" t="str">
        <f>VLOOKUP(A2103,'Medical Examinations'!A$1:E4438,5,0)</f>
        <v>Yes</v>
      </c>
      <c r="G2103" s="15" t="str">
        <f>VLOOKUP(A2103,'Medical Examinations'!A$1:F4438,6,0)</f>
        <v>NO</v>
      </c>
      <c r="H2103" s="15">
        <f>VLOOKUP(A2103,'Medical Examinations'!A$1:G4438,7,0)</f>
        <v>2</v>
      </c>
      <c r="I2103" t="str">
        <f>VLOOKUP(A2103,'Medical Examinations'!A$1:H4437,8,0)</f>
        <v>NO</v>
      </c>
      <c r="J2103" t="str">
        <f>VLOOKUP(A2103,'Medical Examinations'!A$1:J4438,10,0)</f>
        <v>Over Weight</v>
      </c>
      <c r="K2103" t="str">
        <f>VLOOKUP(A2103,'Medical Examinations'!A$1:K4437,11,0)</f>
        <v>Normal</v>
      </c>
      <c r="L2103" t="str">
        <f>VLOOKUP(A2103,'Hospitalisation Details'!A$1:L4445,12,0)</f>
        <v>11-Dec-2000</v>
      </c>
      <c r="M2103">
        <f>VLOOKUP(A2103,'Hospitalisation Details'!A$1:F4446,6,0)</f>
        <v>2254.8000000000002</v>
      </c>
      <c r="N2103" s="15" t="str">
        <f>VLOOKUP(A2103,'Hospitalisation Details'!A$1:G4445,7,0)</f>
        <v>tier - 2</v>
      </c>
      <c r="O2103" s="15" t="str">
        <f>VLOOKUP(A2103,'Hospitalisation Details'!A$1:H4446,8,0)</f>
        <v>tier - 3</v>
      </c>
      <c r="P2103" t="str">
        <f>VLOOKUP(A2103,'Hospitalisation Details'!A$1:I4446,9,0)</f>
        <v>R1016</v>
      </c>
      <c r="Q2103" s="15">
        <f>VLOOKUP(A2103,'Hospitalisation Details'!A$1:M4446,13,0)</f>
        <v>22</v>
      </c>
    </row>
    <row r="2104" spans="1:17" ht="15" x14ac:dyDescent="0.25">
      <c r="A2104" s="1" t="s">
        <v>262</v>
      </c>
      <c r="B2104" t="str">
        <f>VLOOKUP(A2104,'Customer Names'!A$1:D4439,4,0)</f>
        <v>Brady</v>
      </c>
      <c r="C2104">
        <f>VLOOKUP(A2104,'Medical Examinations'!A$1:B4439,2,0)</f>
        <v>28.88</v>
      </c>
      <c r="D2104">
        <f>VLOOKUP(A2104,'Medical Examinations'!A$1:C4440,3,0)</f>
        <v>6.09</v>
      </c>
      <c r="E2104" s="15" t="str">
        <f>VLOOKUP(A2104,'Medical Examinations'!A$1:D4439,4,0)</f>
        <v>Yes</v>
      </c>
      <c r="F2104" s="15" t="str">
        <f>VLOOKUP(A2104,'Medical Examinations'!A$1:E4439,5,0)</f>
        <v>Yes</v>
      </c>
      <c r="G2104" s="15" t="str">
        <f>VLOOKUP(A2104,'Medical Examinations'!A$1:F4439,6,0)</f>
        <v>NO</v>
      </c>
      <c r="H2104" s="15">
        <f>VLOOKUP(A2104,'Medical Examinations'!A$1:G4439,7,0)</f>
        <v>2</v>
      </c>
      <c r="I2104" t="str">
        <f>VLOOKUP(A2104,'Medical Examinations'!A$1:H4438,8,0)</f>
        <v>NO</v>
      </c>
      <c r="J2104" t="str">
        <f>VLOOKUP(A2104,'Medical Examinations'!A$1:J4439,10,0)</f>
        <v>Over Weight</v>
      </c>
      <c r="K2104" t="str">
        <f>VLOOKUP(A2104,'Medical Examinations'!A$1:K4438,11,0)</f>
        <v>Pre-Diabetes</v>
      </c>
      <c r="L2104" t="str">
        <f>VLOOKUP(A2104,'Hospitalisation Details'!A$1:L4446,12,0)</f>
        <v>30-Jun-2000</v>
      </c>
      <c r="M2104">
        <f>VLOOKUP(A2104,'Hospitalisation Details'!A$1:F4447,6,0)</f>
        <v>2250.84</v>
      </c>
      <c r="N2104" s="15" t="str">
        <f>VLOOKUP(A2104,'Hospitalisation Details'!A$1:G4446,7,0)</f>
        <v>tier - 2</v>
      </c>
      <c r="O2104" s="15" t="str">
        <f>VLOOKUP(A2104,'Hospitalisation Details'!A$1:H4447,8,0)</f>
        <v>tier - 2</v>
      </c>
      <c r="P2104" t="str">
        <f>VLOOKUP(A2104,'Hospitalisation Details'!A$1:I4447,9,0)</f>
        <v>R1018</v>
      </c>
      <c r="Q2104" s="15">
        <f>VLOOKUP(A2104,'Hospitalisation Details'!A$1:M4447,13,0)</f>
        <v>22</v>
      </c>
    </row>
    <row r="2105" spans="1:17" ht="15" x14ac:dyDescent="0.25">
      <c r="A2105" s="1" t="s">
        <v>261</v>
      </c>
      <c r="B2105" t="str">
        <f>VLOOKUP(A2105,'Customer Names'!A$1:D4440,4,0)</f>
        <v>Moran</v>
      </c>
      <c r="C2105">
        <f>VLOOKUP(A2105,'Medical Examinations'!A$1:B4440,2,0)</f>
        <v>25.555</v>
      </c>
      <c r="D2105">
        <f>VLOOKUP(A2105,'Medical Examinations'!A$1:C4441,3,0)</f>
        <v>5.1100000000000003</v>
      </c>
      <c r="E2105" s="15" t="str">
        <f>VLOOKUP(A2105,'Medical Examinations'!A$1:D4440,4,0)</f>
        <v>NO</v>
      </c>
      <c r="F2105" s="15" t="str">
        <f>VLOOKUP(A2105,'Medical Examinations'!A$1:E4440,5,0)</f>
        <v>NO</v>
      </c>
      <c r="G2105" s="15" t="str">
        <f>VLOOKUP(A2105,'Medical Examinations'!A$1:F4440,6,0)</f>
        <v>Yes</v>
      </c>
      <c r="H2105" s="15">
        <f>VLOOKUP(A2105,'Medical Examinations'!A$1:G4440,7,0)</f>
        <v>1</v>
      </c>
      <c r="I2105" t="str">
        <f>VLOOKUP(A2105,'Medical Examinations'!A$1:H4439,8,0)</f>
        <v>NO</v>
      </c>
      <c r="J2105" t="str">
        <f>VLOOKUP(A2105,'Medical Examinations'!A$1:J4440,10,0)</f>
        <v>Obesity</v>
      </c>
      <c r="K2105" t="str">
        <f>VLOOKUP(A2105,'Medical Examinations'!A$1:K4439,11,0)</f>
        <v>Normal</v>
      </c>
      <c r="L2105" t="str">
        <f>VLOOKUP(A2105,'Hospitalisation Details'!A$1:L4447,12,0)</f>
        <v>10-Dec-2003</v>
      </c>
      <c r="M2105">
        <f>VLOOKUP(A2105,'Hospitalisation Details'!A$1:F4448,6,0)</f>
        <v>2221.56</v>
      </c>
      <c r="N2105" s="15" t="str">
        <f>VLOOKUP(A2105,'Hospitalisation Details'!A$1:G4447,7,0)</f>
        <v>tier - 2</v>
      </c>
      <c r="O2105" s="15" t="str">
        <f>VLOOKUP(A2105,'Hospitalisation Details'!A$1:H4448,8,0)</f>
        <v>tier - 3</v>
      </c>
      <c r="P2105" t="str">
        <f>VLOOKUP(A2105,'Hospitalisation Details'!A$1:I4448,9,0)</f>
        <v>R1012</v>
      </c>
      <c r="Q2105" s="15">
        <f>VLOOKUP(A2105,'Hospitalisation Details'!A$1:M4448,13,0)</f>
        <v>19</v>
      </c>
    </row>
    <row r="2106" spans="1:17" ht="15" x14ac:dyDescent="0.25">
      <c r="A2106" s="1" t="s">
        <v>260</v>
      </c>
      <c r="B2106" t="str">
        <f>VLOOKUP(A2106,'Customer Names'!A$1:D4441,4,0)</f>
        <v>Strickler</v>
      </c>
      <c r="C2106">
        <f>VLOOKUP(A2106,'Medical Examinations'!A$1:B4441,2,0)</f>
        <v>37.29</v>
      </c>
      <c r="D2106">
        <f>VLOOKUP(A2106,'Medical Examinations'!A$1:C4442,3,0)</f>
        <v>4.46</v>
      </c>
      <c r="E2106" s="15" t="str">
        <f>VLOOKUP(A2106,'Medical Examinations'!A$1:D4441,4,0)</f>
        <v>NO</v>
      </c>
      <c r="F2106" s="15" t="str">
        <f>VLOOKUP(A2106,'Medical Examinations'!A$1:E4441,5,0)</f>
        <v>Yes</v>
      </c>
      <c r="G2106" s="15" t="str">
        <f>VLOOKUP(A2106,'Medical Examinations'!A$1:F4441,6,0)</f>
        <v>NO</v>
      </c>
      <c r="H2106" s="15">
        <f>VLOOKUP(A2106,'Medical Examinations'!A$1:G4441,7,0)</f>
        <v>1</v>
      </c>
      <c r="I2106" t="str">
        <f>VLOOKUP(A2106,'Medical Examinations'!A$1:H4440,8,0)</f>
        <v>NO</v>
      </c>
      <c r="J2106" t="str">
        <f>VLOOKUP(A2106,'Medical Examinations'!A$1:J4441,10,0)</f>
        <v>Obesity</v>
      </c>
      <c r="K2106" t="str">
        <f>VLOOKUP(A2106,'Medical Examinations'!A$1:K4440,11,0)</f>
        <v>Normal</v>
      </c>
      <c r="L2106" t="str">
        <f>VLOOKUP(A2106,'Hospitalisation Details'!A$1:L4448,12,0)</f>
        <v>12-Dec-2004</v>
      </c>
      <c r="M2106">
        <f>VLOOKUP(A2106,'Hospitalisation Details'!A$1:F4449,6,0)</f>
        <v>2219.4499999999998</v>
      </c>
      <c r="N2106" s="15" t="str">
        <f>VLOOKUP(A2106,'Hospitalisation Details'!A$1:G4448,7,0)</f>
        <v>tier - 2</v>
      </c>
      <c r="O2106" s="15" t="str">
        <f>VLOOKUP(A2106,'Hospitalisation Details'!A$1:H4449,8,0)</f>
        <v>tier - 1</v>
      </c>
      <c r="P2106" t="str">
        <f>VLOOKUP(A2106,'Hospitalisation Details'!A$1:I4449,9,0)</f>
        <v>R1013</v>
      </c>
      <c r="Q2106" s="15">
        <f>VLOOKUP(A2106,'Hospitalisation Details'!A$1:M4449,13,0)</f>
        <v>18</v>
      </c>
    </row>
    <row r="2107" spans="1:17" ht="15" x14ac:dyDescent="0.25">
      <c r="A2107" s="1" t="s">
        <v>259</v>
      </c>
      <c r="B2107" t="str">
        <f>VLOOKUP(A2107,'Customer Names'!A$1:D4442,4,0)</f>
        <v>Simone</v>
      </c>
      <c r="C2107">
        <f>VLOOKUP(A2107,'Medical Examinations'!A$1:B4442,2,0)</f>
        <v>40.28</v>
      </c>
      <c r="D2107">
        <f>VLOOKUP(A2107,'Medical Examinations'!A$1:C4443,3,0)</f>
        <v>6.11</v>
      </c>
      <c r="E2107" s="15" t="str">
        <f>VLOOKUP(A2107,'Medical Examinations'!A$1:D4442,4,0)</f>
        <v>NO</v>
      </c>
      <c r="F2107" s="15" t="str">
        <f>VLOOKUP(A2107,'Medical Examinations'!A$1:E4442,5,0)</f>
        <v>Yes</v>
      </c>
      <c r="G2107" s="15" t="str">
        <f>VLOOKUP(A2107,'Medical Examinations'!A$1:F4442,6,0)</f>
        <v>NO</v>
      </c>
      <c r="H2107" s="15">
        <f>VLOOKUP(A2107,'Medical Examinations'!A$1:G4442,7,0)</f>
        <v>1</v>
      </c>
      <c r="I2107" t="str">
        <f>VLOOKUP(A2107,'Medical Examinations'!A$1:H4441,8,0)</f>
        <v>NO</v>
      </c>
      <c r="J2107" t="str">
        <f>VLOOKUP(A2107,'Medical Examinations'!A$1:J4442,10,0)</f>
        <v>Obesity</v>
      </c>
      <c r="K2107" t="str">
        <f>VLOOKUP(A2107,'Medical Examinations'!A$1:K4441,11,0)</f>
        <v>Pre-Diabetes</v>
      </c>
      <c r="L2107" t="str">
        <f>VLOOKUP(A2107,'Hospitalisation Details'!A$1:L4449,12,0)</f>
        <v>25-Sep-2004</v>
      </c>
      <c r="M2107">
        <f>VLOOKUP(A2107,'Hospitalisation Details'!A$1:F4450,6,0)</f>
        <v>2217.6</v>
      </c>
      <c r="N2107" s="15" t="str">
        <f>VLOOKUP(A2107,'Hospitalisation Details'!A$1:G4449,7,0)</f>
        <v>tier - 2</v>
      </c>
      <c r="O2107" s="15" t="str">
        <f>VLOOKUP(A2107,'Hospitalisation Details'!A$1:H4450,8,0)</f>
        <v>tier - 1</v>
      </c>
      <c r="P2107" t="str">
        <f>VLOOKUP(A2107,'Hospitalisation Details'!A$1:I4450,9,0)</f>
        <v>R1024</v>
      </c>
      <c r="Q2107" s="15">
        <f>VLOOKUP(A2107,'Hospitalisation Details'!A$1:M4450,13,0)</f>
        <v>18</v>
      </c>
    </row>
    <row r="2108" spans="1:17" ht="15" x14ac:dyDescent="0.25">
      <c r="A2108" s="1" t="s">
        <v>258</v>
      </c>
      <c r="B2108" t="str">
        <f>VLOOKUP(A2108,'Customer Names'!A$1:D4443,4,0)</f>
        <v>Von Rock</v>
      </c>
      <c r="C2108">
        <f>VLOOKUP(A2108,'Medical Examinations'!A$1:B4443,2,0)</f>
        <v>40.185000000000002</v>
      </c>
      <c r="D2108">
        <f>VLOOKUP(A2108,'Medical Examinations'!A$1:C4444,3,0)</f>
        <v>4.66</v>
      </c>
      <c r="E2108" s="15" t="str">
        <f>VLOOKUP(A2108,'Medical Examinations'!A$1:D4443,4,0)</f>
        <v>NO</v>
      </c>
      <c r="F2108" s="15" t="str">
        <f>VLOOKUP(A2108,'Medical Examinations'!A$1:E4443,5,0)</f>
        <v>Yes</v>
      </c>
      <c r="G2108" s="15" t="str">
        <f>VLOOKUP(A2108,'Medical Examinations'!A$1:F4443,6,0)</f>
        <v>NO</v>
      </c>
      <c r="H2108" s="15">
        <f>VLOOKUP(A2108,'Medical Examinations'!A$1:G4443,7,0)</f>
        <v>1</v>
      </c>
      <c r="I2108" t="str">
        <f>VLOOKUP(A2108,'Medical Examinations'!A$1:H4442,8,0)</f>
        <v>NO</v>
      </c>
      <c r="J2108" t="str">
        <f>VLOOKUP(A2108,'Medical Examinations'!A$1:J4443,10,0)</f>
        <v>NormalWeight</v>
      </c>
      <c r="K2108" t="str">
        <f>VLOOKUP(A2108,'Medical Examinations'!A$1:K4442,11,0)</f>
        <v>Normal</v>
      </c>
      <c r="L2108" t="str">
        <f>VLOOKUP(A2108,'Hospitalisation Details'!A$1:L4450,12,0)</f>
        <v>13-Jun-2004</v>
      </c>
      <c r="M2108">
        <f>VLOOKUP(A2108,'Hospitalisation Details'!A$1:F4451,6,0)</f>
        <v>2217.4699999999998</v>
      </c>
      <c r="N2108" s="15" t="str">
        <f>VLOOKUP(A2108,'Hospitalisation Details'!A$1:G4450,7,0)</f>
        <v>tier - 2</v>
      </c>
      <c r="O2108" s="15" t="str">
        <f>VLOOKUP(A2108,'Hospitalisation Details'!A$1:H4451,8,0)</f>
        <v>tier - 1</v>
      </c>
      <c r="P2108" t="str">
        <f>VLOOKUP(A2108,'Hospitalisation Details'!A$1:I4451,9,0)</f>
        <v>R1024</v>
      </c>
      <c r="Q2108" s="15">
        <f>VLOOKUP(A2108,'Hospitalisation Details'!A$1:M4451,13,0)</f>
        <v>18</v>
      </c>
    </row>
    <row r="2109" spans="1:17" ht="15" x14ac:dyDescent="0.25">
      <c r="A2109" s="1" t="s">
        <v>257</v>
      </c>
      <c r="B2109" t="str">
        <f>VLOOKUP(A2109,'Customer Names'!A$1:D4444,4,0)</f>
        <v>Woodard</v>
      </c>
      <c r="C2109">
        <f>VLOOKUP(A2109,'Medical Examinations'!A$1:B4444,2,0)</f>
        <v>23.57</v>
      </c>
      <c r="D2109">
        <f>VLOOKUP(A2109,'Medical Examinations'!A$1:C4445,3,0)</f>
        <v>6.14</v>
      </c>
      <c r="E2109" s="15" t="str">
        <f>VLOOKUP(A2109,'Medical Examinations'!A$1:D4444,4,0)</f>
        <v>NO</v>
      </c>
      <c r="F2109" s="15" t="str">
        <f>VLOOKUP(A2109,'Medical Examinations'!A$1:E4444,5,0)</f>
        <v>NO</v>
      </c>
      <c r="G2109" s="15" t="str">
        <f>VLOOKUP(A2109,'Medical Examinations'!A$1:F4444,6,0)</f>
        <v>NO</v>
      </c>
      <c r="H2109" s="15">
        <f>VLOOKUP(A2109,'Medical Examinations'!A$1:G4444,7,0)</f>
        <v>0</v>
      </c>
      <c r="I2109" t="str">
        <f>VLOOKUP(A2109,'Medical Examinations'!A$1:H4443,8,0)</f>
        <v>NO</v>
      </c>
      <c r="J2109" t="str">
        <f>VLOOKUP(A2109,'Medical Examinations'!A$1:J4444,10,0)</f>
        <v>Obesity</v>
      </c>
      <c r="K2109" t="str">
        <f>VLOOKUP(A2109,'Medical Examinations'!A$1:K4443,11,0)</f>
        <v>Pre-Diabetes</v>
      </c>
      <c r="L2109" t="str">
        <f>VLOOKUP(A2109,'Hospitalisation Details'!A$1:L4451,12,0)</f>
        <v>17-Nov-1994</v>
      </c>
      <c r="M2109">
        <f>VLOOKUP(A2109,'Hospitalisation Details'!A$1:F4452,6,0)</f>
        <v>2213.21</v>
      </c>
      <c r="N2109" s="15" t="str">
        <f>VLOOKUP(A2109,'Hospitalisation Details'!A$1:G4451,7,0)</f>
        <v>tier - 2</v>
      </c>
      <c r="O2109" s="15" t="str">
        <f>VLOOKUP(A2109,'Hospitalisation Details'!A$1:H4452,8,0)</f>
        <v>tier - 2</v>
      </c>
      <c r="P2109" t="str">
        <f>VLOOKUP(A2109,'Hospitalisation Details'!A$1:I4452,9,0)</f>
        <v>R1013</v>
      </c>
      <c r="Q2109" s="15">
        <f>VLOOKUP(A2109,'Hospitalisation Details'!A$1:M4452,13,0)</f>
        <v>28</v>
      </c>
    </row>
    <row r="2110" spans="1:17" ht="15" x14ac:dyDescent="0.25">
      <c r="A2110" s="1" t="s">
        <v>256</v>
      </c>
      <c r="B2110" t="str">
        <f>VLOOKUP(A2110,'Customer Names'!A$1:D4445,4,0)</f>
        <v>Li</v>
      </c>
      <c r="C2110">
        <f>VLOOKUP(A2110,'Medical Examinations'!A$1:B4445,2,0)</f>
        <v>35.625</v>
      </c>
      <c r="D2110">
        <f>VLOOKUP(A2110,'Medical Examinations'!A$1:C4446,3,0)</f>
        <v>6.21</v>
      </c>
      <c r="E2110" s="15" t="str">
        <f>VLOOKUP(A2110,'Medical Examinations'!A$1:D4445,4,0)</f>
        <v>NO</v>
      </c>
      <c r="F2110" s="15" t="str">
        <f>VLOOKUP(A2110,'Medical Examinations'!A$1:E4445,5,0)</f>
        <v>Yes</v>
      </c>
      <c r="G2110" s="15" t="str">
        <f>VLOOKUP(A2110,'Medical Examinations'!A$1:F4445,6,0)</f>
        <v>NO</v>
      </c>
      <c r="H2110" s="15">
        <f>VLOOKUP(A2110,'Medical Examinations'!A$1:G4445,7,0)</f>
        <v>1</v>
      </c>
      <c r="I2110" t="str">
        <f>VLOOKUP(A2110,'Medical Examinations'!A$1:H4444,8,0)</f>
        <v>NO</v>
      </c>
      <c r="J2110" t="str">
        <f>VLOOKUP(A2110,'Medical Examinations'!A$1:J4445,10,0)</f>
        <v>Obesity</v>
      </c>
      <c r="K2110" t="str">
        <f>VLOOKUP(A2110,'Medical Examinations'!A$1:K4444,11,0)</f>
        <v>Pre-Diabetes</v>
      </c>
      <c r="L2110" t="str">
        <f>VLOOKUP(A2110,'Hospitalisation Details'!A$1:L4452,12,0)</f>
        <v>27-Jul-2004</v>
      </c>
      <c r="M2110">
        <f>VLOOKUP(A2110,'Hospitalisation Details'!A$1:F4453,6,0)</f>
        <v>2211.13</v>
      </c>
      <c r="N2110" s="15" t="str">
        <f>VLOOKUP(A2110,'Hospitalisation Details'!A$1:G4452,7,0)</f>
        <v>tier - 2</v>
      </c>
      <c r="O2110" s="15" t="str">
        <f>VLOOKUP(A2110,'Hospitalisation Details'!A$1:H4453,8,0)</f>
        <v>tier - 2</v>
      </c>
      <c r="P2110" t="str">
        <f>VLOOKUP(A2110,'Hospitalisation Details'!A$1:I4453,9,0)</f>
        <v>R1024</v>
      </c>
      <c r="Q2110" s="15">
        <f>VLOOKUP(A2110,'Hospitalisation Details'!A$1:M4453,13,0)</f>
        <v>18</v>
      </c>
    </row>
    <row r="2111" spans="1:17" ht="15" x14ac:dyDescent="0.25">
      <c r="A2111" s="1" t="s">
        <v>255</v>
      </c>
      <c r="B2111" t="str">
        <f>VLOOKUP(A2111,'Customer Names'!A$1:D4446,4,0)</f>
        <v>Sinda</v>
      </c>
      <c r="C2111">
        <f>VLOOKUP(A2111,'Medical Examinations'!A$1:B4446,2,0)</f>
        <v>33.155000000000001</v>
      </c>
      <c r="D2111">
        <f>VLOOKUP(A2111,'Medical Examinations'!A$1:C4447,3,0)</f>
        <v>4.5999999999999996</v>
      </c>
      <c r="E2111" s="15" t="str">
        <f>VLOOKUP(A2111,'Medical Examinations'!A$1:D4446,4,0)</f>
        <v>NO</v>
      </c>
      <c r="F2111" s="15" t="str">
        <f>VLOOKUP(A2111,'Medical Examinations'!A$1:E4446,5,0)</f>
        <v>Yes</v>
      </c>
      <c r="G2111" s="15" t="str">
        <f>VLOOKUP(A2111,'Medical Examinations'!A$1:F4446,6,0)</f>
        <v>NO</v>
      </c>
      <c r="H2111" s="15">
        <f>VLOOKUP(A2111,'Medical Examinations'!A$1:G4446,7,0)</f>
        <v>1</v>
      </c>
      <c r="I2111" t="str">
        <f>VLOOKUP(A2111,'Medical Examinations'!A$1:H4445,8,0)</f>
        <v>NO</v>
      </c>
      <c r="J2111" t="str">
        <f>VLOOKUP(A2111,'Medical Examinations'!A$1:J4446,10,0)</f>
        <v>Obesity</v>
      </c>
      <c r="K2111" t="str">
        <f>VLOOKUP(A2111,'Medical Examinations'!A$1:K4445,11,0)</f>
        <v>Normal</v>
      </c>
      <c r="L2111" t="str">
        <f>VLOOKUP(A2111,'Hospitalisation Details'!A$1:L4453,12,0)</f>
        <v>6-Aug-2004</v>
      </c>
      <c r="M2111">
        <f>VLOOKUP(A2111,'Hospitalisation Details'!A$1:F4454,6,0)</f>
        <v>2207.6999999999998</v>
      </c>
      <c r="N2111" s="15" t="str">
        <f>VLOOKUP(A2111,'Hospitalisation Details'!A$1:G4453,7,0)</f>
        <v>tier - 2</v>
      </c>
      <c r="O2111" s="15" t="str">
        <f>VLOOKUP(A2111,'Hospitalisation Details'!A$1:H4454,8,0)</f>
        <v>tier - 2</v>
      </c>
      <c r="P2111" t="str">
        <f>VLOOKUP(A2111,'Hospitalisation Details'!A$1:I4454,9,0)</f>
        <v>R1024</v>
      </c>
      <c r="Q2111" s="15">
        <f>VLOOKUP(A2111,'Hospitalisation Details'!A$1:M4454,13,0)</f>
        <v>18</v>
      </c>
    </row>
    <row r="2112" spans="1:17" ht="15" x14ac:dyDescent="0.25">
      <c r="A2112" s="1" t="s">
        <v>254</v>
      </c>
      <c r="B2112" t="str">
        <f>VLOOKUP(A2112,'Customer Names'!A$1:D4447,4,0)</f>
        <v>Rydland</v>
      </c>
      <c r="C2112">
        <f>VLOOKUP(A2112,'Medical Examinations'!A$1:B4447,2,0)</f>
        <v>31.92</v>
      </c>
      <c r="D2112">
        <f>VLOOKUP(A2112,'Medical Examinations'!A$1:C4448,3,0)</f>
        <v>5.04</v>
      </c>
      <c r="E2112" s="15" t="str">
        <f>VLOOKUP(A2112,'Medical Examinations'!A$1:D4447,4,0)</f>
        <v>NO</v>
      </c>
      <c r="F2112" s="15" t="str">
        <f>VLOOKUP(A2112,'Medical Examinations'!A$1:E4447,5,0)</f>
        <v>Yes</v>
      </c>
      <c r="G2112" s="15" t="str">
        <f>VLOOKUP(A2112,'Medical Examinations'!A$1:F4447,6,0)</f>
        <v>NO</v>
      </c>
      <c r="H2112" s="15">
        <f>VLOOKUP(A2112,'Medical Examinations'!A$1:G4447,7,0)</f>
        <v>1</v>
      </c>
      <c r="I2112" t="str">
        <f>VLOOKUP(A2112,'Medical Examinations'!A$1:H4446,8,0)</f>
        <v>NO</v>
      </c>
      <c r="J2112" t="str">
        <f>VLOOKUP(A2112,'Medical Examinations'!A$1:J4447,10,0)</f>
        <v>Obesity</v>
      </c>
      <c r="K2112" t="str">
        <f>VLOOKUP(A2112,'Medical Examinations'!A$1:K4446,11,0)</f>
        <v>Normal</v>
      </c>
      <c r="L2112" t="str">
        <f>VLOOKUP(A2112,'Hospitalisation Details'!A$1:L4454,12,0)</f>
        <v>13-Nov-2004</v>
      </c>
      <c r="M2112">
        <f>VLOOKUP(A2112,'Hospitalisation Details'!A$1:F4455,6,0)</f>
        <v>2205.98</v>
      </c>
      <c r="N2112" s="15" t="str">
        <f>VLOOKUP(A2112,'Hospitalisation Details'!A$1:G4454,7,0)</f>
        <v>tier - 2</v>
      </c>
      <c r="O2112" s="15" t="str">
        <f>VLOOKUP(A2112,'Hospitalisation Details'!A$1:H4455,8,0)</f>
        <v>tier - 3</v>
      </c>
      <c r="P2112" t="str">
        <f>VLOOKUP(A2112,'Hospitalisation Details'!A$1:I4455,9,0)</f>
        <v>R1024</v>
      </c>
      <c r="Q2112" s="15">
        <f>VLOOKUP(A2112,'Hospitalisation Details'!A$1:M4455,13,0)</f>
        <v>18</v>
      </c>
    </row>
    <row r="2113" spans="1:17" ht="15" x14ac:dyDescent="0.25">
      <c r="A2113" s="1" t="s">
        <v>253</v>
      </c>
      <c r="B2113" t="str">
        <f>VLOOKUP(A2113,'Customer Names'!A$1:D4448,4,0)</f>
        <v>Vespa</v>
      </c>
      <c r="C2113">
        <f>VLOOKUP(A2113,'Medical Examinations'!A$1:B4448,2,0)</f>
        <v>30.305</v>
      </c>
      <c r="D2113">
        <f>VLOOKUP(A2113,'Medical Examinations'!A$1:C4449,3,0)</f>
        <v>5.08</v>
      </c>
      <c r="E2113" s="15" t="str">
        <f>VLOOKUP(A2113,'Medical Examinations'!A$1:D4448,4,0)</f>
        <v>NO</v>
      </c>
      <c r="F2113" s="15" t="str">
        <f>VLOOKUP(A2113,'Medical Examinations'!A$1:E4448,5,0)</f>
        <v>Yes</v>
      </c>
      <c r="G2113" s="15" t="str">
        <f>VLOOKUP(A2113,'Medical Examinations'!A$1:F4448,6,0)</f>
        <v>NO</v>
      </c>
      <c r="H2113" s="15">
        <f>VLOOKUP(A2113,'Medical Examinations'!A$1:G4448,7,0)</f>
        <v>1</v>
      </c>
      <c r="I2113" t="str">
        <f>VLOOKUP(A2113,'Medical Examinations'!A$1:H4447,8,0)</f>
        <v>NO</v>
      </c>
      <c r="J2113" t="str">
        <f>VLOOKUP(A2113,'Medical Examinations'!A$1:J4448,10,0)</f>
        <v>Obesity</v>
      </c>
      <c r="K2113" t="str">
        <f>VLOOKUP(A2113,'Medical Examinations'!A$1:K4447,11,0)</f>
        <v>Normal</v>
      </c>
      <c r="L2113" t="str">
        <f>VLOOKUP(A2113,'Hospitalisation Details'!A$1:L4455,12,0)</f>
        <v>28-Oct-2004</v>
      </c>
      <c r="M2113">
        <f>VLOOKUP(A2113,'Hospitalisation Details'!A$1:F4456,6,0)</f>
        <v>2203.7399999999998</v>
      </c>
      <c r="N2113" s="15" t="str">
        <f>VLOOKUP(A2113,'Hospitalisation Details'!A$1:G4455,7,0)</f>
        <v>tier - 2</v>
      </c>
      <c r="O2113" s="15" t="str">
        <f>VLOOKUP(A2113,'Hospitalisation Details'!A$1:H4456,8,0)</f>
        <v>tier - 2</v>
      </c>
      <c r="P2113" t="str">
        <f>VLOOKUP(A2113,'Hospitalisation Details'!A$1:I4456,9,0)</f>
        <v>R1024</v>
      </c>
      <c r="Q2113" s="15">
        <f>VLOOKUP(A2113,'Hospitalisation Details'!A$1:M4456,13,0)</f>
        <v>18</v>
      </c>
    </row>
    <row r="2114" spans="1:17" ht="15" x14ac:dyDescent="0.25">
      <c r="A2114" s="1" t="s">
        <v>252</v>
      </c>
      <c r="B2114" t="str">
        <f>VLOOKUP(A2114,'Customer Names'!A$1:D4449,4,0)</f>
        <v>Meadows</v>
      </c>
      <c r="C2114">
        <f>VLOOKUP(A2114,'Medical Examinations'!A$1:B4449,2,0)</f>
        <v>30.114999999999998</v>
      </c>
      <c r="D2114">
        <f>VLOOKUP(A2114,'Medical Examinations'!A$1:C4450,3,0)</f>
        <v>4.38</v>
      </c>
      <c r="E2114" s="15" t="str">
        <f>VLOOKUP(A2114,'Medical Examinations'!A$1:D4449,4,0)</f>
        <v>NO</v>
      </c>
      <c r="F2114" s="15" t="str">
        <f>VLOOKUP(A2114,'Medical Examinations'!A$1:E4449,5,0)</f>
        <v>Yes</v>
      </c>
      <c r="G2114" s="15" t="str">
        <f>VLOOKUP(A2114,'Medical Examinations'!A$1:F4449,6,0)</f>
        <v>NO</v>
      </c>
      <c r="H2114" s="15">
        <f>VLOOKUP(A2114,'Medical Examinations'!A$1:G4449,7,0)</f>
        <v>1</v>
      </c>
      <c r="I2114" t="str">
        <f>VLOOKUP(A2114,'Medical Examinations'!A$1:H4448,8,0)</f>
        <v>NO</v>
      </c>
      <c r="J2114" t="str">
        <f>VLOOKUP(A2114,'Medical Examinations'!A$1:J4449,10,0)</f>
        <v>NormalWeight</v>
      </c>
      <c r="K2114" t="str">
        <f>VLOOKUP(A2114,'Medical Examinations'!A$1:K4448,11,0)</f>
        <v>Normal</v>
      </c>
      <c r="L2114" t="str">
        <f>VLOOKUP(A2114,'Hospitalisation Details'!A$1:L4456,12,0)</f>
        <v>6-Aug-2004</v>
      </c>
      <c r="M2114">
        <f>VLOOKUP(A2114,'Hospitalisation Details'!A$1:F4457,6,0)</f>
        <v>2203.4699999999998</v>
      </c>
      <c r="N2114" s="15" t="str">
        <f>VLOOKUP(A2114,'Hospitalisation Details'!A$1:G4456,7,0)</f>
        <v>tier - 2</v>
      </c>
      <c r="O2114" s="15" t="str">
        <f>VLOOKUP(A2114,'Hospitalisation Details'!A$1:H4457,8,0)</f>
        <v>tier - 2</v>
      </c>
      <c r="P2114" t="str">
        <f>VLOOKUP(A2114,'Hospitalisation Details'!A$1:I4457,9,0)</f>
        <v>R1024</v>
      </c>
      <c r="Q2114" s="15">
        <f>VLOOKUP(A2114,'Hospitalisation Details'!A$1:M4457,13,0)</f>
        <v>18</v>
      </c>
    </row>
    <row r="2115" spans="1:17" ht="15" x14ac:dyDescent="0.25">
      <c r="A2115" s="1" t="s">
        <v>251</v>
      </c>
      <c r="B2115" t="str">
        <f>VLOOKUP(A2115,'Customer Names'!A$1:D4450,4,0)</f>
        <v>Toppen</v>
      </c>
      <c r="C2115">
        <f>VLOOKUP(A2115,'Medical Examinations'!A$1:B4450,2,0)</f>
        <v>24.09</v>
      </c>
      <c r="D2115">
        <f>VLOOKUP(A2115,'Medical Examinations'!A$1:C4451,3,0)</f>
        <v>4.79</v>
      </c>
      <c r="E2115" s="15" t="str">
        <f>VLOOKUP(A2115,'Medical Examinations'!A$1:D4450,4,0)</f>
        <v>NO</v>
      </c>
      <c r="F2115" s="15" t="str">
        <f>VLOOKUP(A2115,'Medical Examinations'!A$1:E4450,5,0)</f>
        <v>Yes</v>
      </c>
      <c r="G2115" s="15" t="str">
        <f>VLOOKUP(A2115,'Medical Examinations'!A$1:F4450,6,0)</f>
        <v>NO</v>
      </c>
      <c r="H2115" s="15">
        <f>VLOOKUP(A2115,'Medical Examinations'!A$1:G4450,7,0)</f>
        <v>1</v>
      </c>
      <c r="I2115" t="str">
        <f>VLOOKUP(A2115,'Medical Examinations'!A$1:H4449,8,0)</f>
        <v>NO</v>
      </c>
      <c r="J2115" t="str">
        <f>VLOOKUP(A2115,'Medical Examinations'!A$1:J4450,10,0)</f>
        <v>Over Weight</v>
      </c>
      <c r="K2115" t="str">
        <f>VLOOKUP(A2115,'Medical Examinations'!A$1:K4449,11,0)</f>
        <v>Normal</v>
      </c>
      <c r="L2115" t="str">
        <f>VLOOKUP(A2115,'Hospitalisation Details'!A$1:L4457,12,0)</f>
        <v>27-Jul-2004</v>
      </c>
      <c r="M2115">
        <f>VLOOKUP(A2115,'Hospitalisation Details'!A$1:F4458,6,0)</f>
        <v>2201.1</v>
      </c>
      <c r="N2115" s="15" t="str">
        <f>VLOOKUP(A2115,'Hospitalisation Details'!A$1:G4457,7,0)</f>
        <v>tier - 2</v>
      </c>
      <c r="O2115" s="15" t="str">
        <f>VLOOKUP(A2115,'Hospitalisation Details'!A$1:H4458,8,0)</f>
        <v>tier - 3</v>
      </c>
      <c r="P2115" t="str">
        <f>VLOOKUP(A2115,'Hospitalisation Details'!A$1:I4458,9,0)</f>
        <v>R1013</v>
      </c>
      <c r="Q2115" s="15">
        <f>VLOOKUP(A2115,'Hospitalisation Details'!A$1:M4458,13,0)</f>
        <v>18</v>
      </c>
    </row>
    <row r="2116" spans="1:17" ht="15" x14ac:dyDescent="0.25">
      <c r="A2116" s="1" t="s">
        <v>250</v>
      </c>
      <c r="B2116" t="str">
        <f>VLOOKUP(A2116,'Customer Names'!A$1:D4451,4,0)</f>
        <v>Ermer</v>
      </c>
      <c r="C2116">
        <f>VLOOKUP(A2116,'Medical Examinations'!A$1:B4451,2,0)</f>
        <v>28.215</v>
      </c>
      <c r="D2116">
        <f>VLOOKUP(A2116,'Medical Examinations'!A$1:C4452,3,0)</f>
        <v>4.21</v>
      </c>
      <c r="E2116" s="15" t="str">
        <f>VLOOKUP(A2116,'Medical Examinations'!A$1:D4451,4,0)</f>
        <v>NO</v>
      </c>
      <c r="F2116" s="15" t="str">
        <f>VLOOKUP(A2116,'Medical Examinations'!A$1:E4451,5,0)</f>
        <v>Yes</v>
      </c>
      <c r="G2116" s="15" t="str">
        <f>VLOOKUP(A2116,'Medical Examinations'!A$1:F4451,6,0)</f>
        <v>NO</v>
      </c>
      <c r="H2116" s="15">
        <f>VLOOKUP(A2116,'Medical Examinations'!A$1:G4451,7,0)</f>
        <v>1</v>
      </c>
      <c r="I2116" t="str">
        <f>VLOOKUP(A2116,'Medical Examinations'!A$1:H4450,8,0)</f>
        <v>NO</v>
      </c>
      <c r="J2116" t="str">
        <f>VLOOKUP(A2116,'Medical Examinations'!A$1:J4451,10,0)</f>
        <v>Over Weight</v>
      </c>
      <c r="K2116" t="str">
        <f>VLOOKUP(A2116,'Medical Examinations'!A$1:K4450,11,0)</f>
        <v>Normal</v>
      </c>
      <c r="L2116" t="str">
        <f>VLOOKUP(A2116,'Hospitalisation Details'!A$1:L4458,12,0)</f>
        <v>12-Sep-2004</v>
      </c>
      <c r="M2116">
        <f>VLOOKUP(A2116,'Hospitalisation Details'!A$1:F4459,6,0)</f>
        <v>2200.83</v>
      </c>
      <c r="N2116" s="15" t="str">
        <f>VLOOKUP(A2116,'Hospitalisation Details'!A$1:G4458,7,0)</f>
        <v>tier - 2</v>
      </c>
      <c r="O2116" s="15" t="str">
        <f>VLOOKUP(A2116,'Hospitalisation Details'!A$1:H4459,8,0)</f>
        <v>tier - 2</v>
      </c>
      <c r="P2116" t="str">
        <f>VLOOKUP(A2116,'Hospitalisation Details'!A$1:I4459,9,0)</f>
        <v>R1024</v>
      </c>
      <c r="Q2116" s="15">
        <f>VLOOKUP(A2116,'Hospitalisation Details'!A$1:M4459,13,0)</f>
        <v>18</v>
      </c>
    </row>
    <row r="2117" spans="1:17" ht="15" x14ac:dyDescent="0.25">
      <c r="A2117" s="1" t="s">
        <v>248</v>
      </c>
      <c r="B2117" t="str">
        <f>VLOOKUP(A2117,'Customer Names'!A$1:D4452,4,0)</f>
        <v>Dionne</v>
      </c>
      <c r="C2117">
        <f>VLOOKUP(A2117,'Medical Examinations'!A$1:B4452,2,0)</f>
        <v>26.315000000000001</v>
      </c>
      <c r="D2117">
        <f>VLOOKUP(A2117,'Medical Examinations'!A$1:C4453,3,0)</f>
        <v>5.47</v>
      </c>
      <c r="E2117" s="15" t="str">
        <f>VLOOKUP(A2117,'Medical Examinations'!A$1:D4452,4,0)</f>
        <v>NO</v>
      </c>
      <c r="F2117" s="15" t="str">
        <f>VLOOKUP(A2117,'Medical Examinations'!A$1:E4452,5,0)</f>
        <v>Yes</v>
      </c>
      <c r="G2117" s="15" t="str">
        <f>VLOOKUP(A2117,'Medical Examinations'!A$1:F4452,6,0)</f>
        <v>NO</v>
      </c>
      <c r="H2117" s="15">
        <f>VLOOKUP(A2117,'Medical Examinations'!A$1:G4452,7,0)</f>
        <v>1</v>
      </c>
      <c r="I2117" t="str">
        <f>VLOOKUP(A2117,'Medical Examinations'!A$1:H4451,8,0)</f>
        <v>NO</v>
      </c>
      <c r="J2117" t="str">
        <f>VLOOKUP(A2117,'Medical Examinations'!A$1:J4452,10,0)</f>
        <v>Over Weight</v>
      </c>
      <c r="K2117" t="str">
        <f>VLOOKUP(A2117,'Medical Examinations'!A$1:K4451,11,0)</f>
        <v>Normal</v>
      </c>
      <c r="L2117" t="str">
        <f>VLOOKUP(A2117,'Hospitalisation Details'!A$1:L4459,12,0)</f>
        <v>3-Sep-2004</v>
      </c>
      <c r="M2117">
        <f>VLOOKUP(A2117,'Hospitalisation Details'!A$1:F4460,6,0)</f>
        <v>2198.19</v>
      </c>
      <c r="N2117" s="15" t="str">
        <f>VLOOKUP(A2117,'Hospitalisation Details'!A$1:G4459,7,0)</f>
        <v>tier - 2</v>
      </c>
      <c r="O2117" s="15" t="str">
        <f>VLOOKUP(A2117,'Hospitalisation Details'!A$1:H4460,8,0)</f>
        <v>tier - 1</v>
      </c>
      <c r="P2117" t="str">
        <f>VLOOKUP(A2117,'Hospitalisation Details'!A$1:I4460,9,0)</f>
        <v>R1023</v>
      </c>
      <c r="Q2117" s="15">
        <f>VLOOKUP(A2117,'Hospitalisation Details'!A$1:M4460,13,0)</f>
        <v>18</v>
      </c>
    </row>
    <row r="2118" spans="1:17" ht="15" x14ac:dyDescent="0.25">
      <c r="A2118" s="1" t="s">
        <v>246</v>
      </c>
      <c r="B2118" t="str">
        <f>VLOOKUP(A2118,'Customer Names'!A$1:D4453,4,0)</f>
        <v>Stasulli</v>
      </c>
      <c r="C2118">
        <f>VLOOKUP(A2118,'Medical Examinations'!A$1:B4453,2,0)</f>
        <v>25.08</v>
      </c>
      <c r="D2118">
        <f>VLOOKUP(A2118,'Medical Examinations'!A$1:C4454,3,0)</f>
        <v>5.09</v>
      </c>
      <c r="E2118" s="15" t="str">
        <f>VLOOKUP(A2118,'Medical Examinations'!A$1:D4453,4,0)</f>
        <v>NO</v>
      </c>
      <c r="F2118" s="15" t="str">
        <f>VLOOKUP(A2118,'Medical Examinations'!A$1:E4453,5,0)</f>
        <v>Yes</v>
      </c>
      <c r="G2118" s="15" t="str">
        <f>VLOOKUP(A2118,'Medical Examinations'!A$1:F4453,6,0)</f>
        <v>NO</v>
      </c>
      <c r="H2118" s="15">
        <f>VLOOKUP(A2118,'Medical Examinations'!A$1:G4453,7,0)</f>
        <v>1</v>
      </c>
      <c r="I2118" t="str">
        <f>VLOOKUP(A2118,'Medical Examinations'!A$1:H4452,8,0)</f>
        <v>NO</v>
      </c>
      <c r="J2118" t="str">
        <f>VLOOKUP(A2118,'Medical Examinations'!A$1:J4453,10,0)</f>
        <v>UnderWeight</v>
      </c>
      <c r="K2118" t="str">
        <f>VLOOKUP(A2118,'Medical Examinations'!A$1:K4452,11,0)</f>
        <v>Normal</v>
      </c>
      <c r="L2118" t="str">
        <f>VLOOKUP(A2118,'Hospitalisation Details'!A$1:L4460,12,0)</f>
        <v>7-Dec-2004</v>
      </c>
      <c r="M2118">
        <f>VLOOKUP(A2118,'Hospitalisation Details'!A$1:F4461,6,0)</f>
        <v>2196.4699999999998</v>
      </c>
      <c r="N2118" s="15" t="str">
        <f>VLOOKUP(A2118,'Hospitalisation Details'!A$1:G4460,7,0)</f>
        <v>tier - 2</v>
      </c>
      <c r="O2118" s="15" t="str">
        <f>VLOOKUP(A2118,'Hospitalisation Details'!A$1:H4461,8,0)</f>
        <v>tier - 3</v>
      </c>
      <c r="P2118" t="str">
        <f>VLOOKUP(A2118,'Hospitalisation Details'!A$1:I4461,9,0)</f>
        <v>R1024</v>
      </c>
      <c r="Q2118" s="15">
        <f>VLOOKUP(A2118,'Hospitalisation Details'!A$1:M4461,13,0)</f>
        <v>18</v>
      </c>
    </row>
    <row r="2119" spans="1:17" ht="15" x14ac:dyDescent="0.25">
      <c r="A2119" s="1" t="s">
        <v>245</v>
      </c>
      <c r="B2119" t="str">
        <f>VLOOKUP(A2119,'Customer Names'!A$1:D4454,4,0)</f>
        <v>Duran</v>
      </c>
      <c r="C2119">
        <f>VLOOKUP(A2119,'Medical Examinations'!A$1:B4454,2,0)</f>
        <v>15.41</v>
      </c>
      <c r="D2119">
        <f>VLOOKUP(A2119,'Medical Examinations'!A$1:C4455,3,0)</f>
        <v>5.08</v>
      </c>
      <c r="E2119" s="15" t="str">
        <f>VLOOKUP(A2119,'Medical Examinations'!A$1:D4454,4,0)</f>
        <v>NO</v>
      </c>
      <c r="F2119" s="15" t="str">
        <f>VLOOKUP(A2119,'Medical Examinations'!A$1:E4454,5,0)</f>
        <v>NO</v>
      </c>
      <c r="G2119" s="15" t="str">
        <f>VLOOKUP(A2119,'Medical Examinations'!A$1:F4454,6,0)</f>
        <v>NO</v>
      </c>
      <c r="H2119" s="15">
        <f>VLOOKUP(A2119,'Medical Examinations'!A$1:G4454,7,0)</f>
        <v>0</v>
      </c>
      <c r="I2119" t="str">
        <f>VLOOKUP(A2119,'Medical Examinations'!A$1:H4453,8,0)</f>
        <v>NO</v>
      </c>
      <c r="J2119" t="str">
        <f>VLOOKUP(A2119,'Medical Examinations'!A$1:J4454,10,0)</f>
        <v>NormalWeight</v>
      </c>
      <c r="K2119" t="str">
        <f>VLOOKUP(A2119,'Medical Examinations'!A$1:K4453,11,0)</f>
        <v>Normal</v>
      </c>
      <c r="L2119" t="str">
        <f>VLOOKUP(A2119,'Hospitalisation Details'!A$1:L4461,12,0)</f>
        <v>16-Dec-1991</v>
      </c>
      <c r="M2119">
        <f>VLOOKUP(A2119,'Hospitalisation Details'!A$1:F4462,6,0)</f>
        <v>2193.1999999999998</v>
      </c>
      <c r="N2119" s="15" t="str">
        <f>VLOOKUP(A2119,'Hospitalisation Details'!A$1:G4461,7,0)</f>
        <v>tier - 2</v>
      </c>
      <c r="O2119" s="15" t="str">
        <f>VLOOKUP(A2119,'Hospitalisation Details'!A$1:H4462,8,0)</f>
        <v>tier - 2</v>
      </c>
      <c r="P2119" t="str">
        <f>VLOOKUP(A2119,'Hospitalisation Details'!A$1:I4462,9,0)</f>
        <v>R1012</v>
      </c>
      <c r="Q2119" s="15">
        <f>VLOOKUP(A2119,'Hospitalisation Details'!A$1:M4462,13,0)</f>
        <v>31</v>
      </c>
    </row>
    <row r="2120" spans="1:17" ht="15" x14ac:dyDescent="0.25">
      <c r="A2120" s="1" t="s">
        <v>244</v>
      </c>
      <c r="B2120" t="str">
        <f>VLOOKUP(A2120,'Customer Names'!A$1:D4455,4,0)</f>
        <v>Klundt</v>
      </c>
      <c r="C2120">
        <f>VLOOKUP(A2120,'Medical Examinations'!A$1:B4455,2,0)</f>
        <v>23.83</v>
      </c>
      <c r="D2120">
        <f>VLOOKUP(A2120,'Medical Examinations'!A$1:C4456,3,0)</f>
        <v>5.68</v>
      </c>
      <c r="E2120" s="15" t="str">
        <f>VLOOKUP(A2120,'Medical Examinations'!A$1:D4455,4,0)</f>
        <v>NO</v>
      </c>
      <c r="F2120" s="15" t="str">
        <f>VLOOKUP(A2120,'Medical Examinations'!A$1:E4455,5,0)</f>
        <v>NO</v>
      </c>
      <c r="G2120" s="15" t="str">
        <f>VLOOKUP(A2120,'Medical Examinations'!A$1:F4455,6,0)</f>
        <v>NO</v>
      </c>
      <c r="H2120" s="15">
        <f>VLOOKUP(A2120,'Medical Examinations'!A$1:G4455,7,0)</f>
        <v>0</v>
      </c>
      <c r="I2120" t="str">
        <f>VLOOKUP(A2120,'Medical Examinations'!A$1:H4454,8,0)</f>
        <v>NO</v>
      </c>
      <c r="J2120" t="str">
        <f>VLOOKUP(A2120,'Medical Examinations'!A$1:J4455,10,0)</f>
        <v>Obesity</v>
      </c>
      <c r="K2120" t="str">
        <f>VLOOKUP(A2120,'Medical Examinations'!A$1:K4454,11,0)</f>
        <v>Normal</v>
      </c>
      <c r="L2120" t="str">
        <f>VLOOKUP(A2120,'Hospitalisation Details'!A$1:L4462,12,0)</f>
        <v>27-Sep-1994</v>
      </c>
      <c r="M2120">
        <f>VLOOKUP(A2120,'Hospitalisation Details'!A$1:F4463,6,0)</f>
        <v>2170.08</v>
      </c>
      <c r="N2120" s="15" t="str">
        <f>VLOOKUP(A2120,'Hospitalisation Details'!A$1:G4462,7,0)</f>
        <v>tier - 2</v>
      </c>
      <c r="O2120" s="15" t="str">
        <f>VLOOKUP(A2120,'Hospitalisation Details'!A$1:H4463,8,0)</f>
        <v>tier - 2</v>
      </c>
      <c r="P2120" t="str">
        <f>VLOOKUP(A2120,'Hospitalisation Details'!A$1:I4463,9,0)</f>
        <v>R1013</v>
      </c>
      <c r="Q2120" s="15">
        <f>VLOOKUP(A2120,'Hospitalisation Details'!A$1:M4463,13,0)</f>
        <v>28</v>
      </c>
    </row>
    <row r="2121" spans="1:17" ht="15" x14ac:dyDescent="0.25">
      <c r="A2121" s="1" t="s">
        <v>243</v>
      </c>
      <c r="B2121" t="str">
        <f>VLOOKUP(A2121,'Customer Names'!A$1:D4456,4,0)</f>
        <v>Waters</v>
      </c>
      <c r="C2121">
        <f>VLOOKUP(A2121,'Medical Examinations'!A$1:B4456,2,0)</f>
        <v>36</v>
      </c>
      <c r="D2121">
        <f>VLOOKUP(A2121,'Medical Examinations'!A$1:C4457,3,0)</f>
        <v>4.66</v>
      </c>
      <c r="E2121" s="15" t="str">
        <f>VLOOKUP(A2121,'Medical Examinations'!A$1:D4456,4,0)</f>
        <v>NO</v>
      </c>
      <c r="F2121" s="15" t="str">
        <f>VLOOKUP(A2121,'Medical Examinations'!A$1:E4456,5,0)</f>
        <v>Yes</v>
      </c>
      <c r="G2121" s="15" t="str">
        <f>VLOOKUP(A2121,'Medical Examinations'!A$1:F4456,6,0)</f>
        <v>NO</v>
      </c>
      <c r="H2121" s="15">
        <f>VLOOKUP(A2121,'Medical Examinations'!A$1:G4456,7,0)</f>
        <v>1</v>
      </c>
      <c r="I2121" t="str">
        <f>VLOOKUP(A2121,'Medical Examinations'!A$1:H4455,8,0)</f>
        <v>NO</v>
      </c>
      <c r="J2121" t="str">
        <f>VLOOKUP(A2121,'Medical Examinations'!A$1:J4456,10,0)</f>
        <v>Over Weight</v>
      </c>
      <c r="K2121" t="str">
        <f>VLOOKUP(A2121,'Medical Examinations'!A$1:K4455,11,0)</f>
        <v>Normal</v>
      </c>
      <c r="L2121" t="str">
        <f>VLOOKUP(A2121,'Hospitalisation Details'!A$1:L4463,12,0)</f>
        <v>23-Aug-2000</v>
      </c>
      <c r="M2121">
        <f>VLOOKUP(A2121,'Hospitalisation Details'!A$1:F4464,6,0)</f>
        <v>2166.73</v>
      </c>
      <c r="N2121" s="15" t="str">
        <f>VLOOKUP(A2121,'Hospitalisation Details'!A$1:G4463,7,0)</f>
        <v>tier - 2</v>
      </c>
      <c r="O2121" s="15" t="str">
        <f>VLOOKUP(A2121,'Hospitalisation Details'!A$1:H4464,8,0)</f>
        <v>tier - 2</v>
      </c>
      <c r="P2121" t="str">
        <f>VLOOKUP(A2121,'Hospitalisation Details'!A$1:I4464,9,0)</f>
        <v>R1011</v>
      </c>
      <c r="Q2121" s="15">
        <f>VLOOKUP(A2121,'Hospitalisation Details'!A$1:M4464,13,0)</f>
        <v>22</v>
      </c>
    </row>
    <row r="2122" spans="1:17" ht="15" x14ac:dyDescent="0.25">
      <c r="A2122" s="1" t="s">
        <v>242</v>
      </c>
      <c r="B2122" t="str">
        <f>VLOOKUP(A2122,'Customer Names'!A$1:D4457,4,0)</f>
        <v>Rusk</v>
      </c>
      <c r="C2122">
        <f>VLOOKUP(A2122,'Medical Examinations'!A$1:B4457,2,0)</f>
        <v>28.82</v>
      </c>
      <c r="D2122">
        <f>VLOOKUP(A2122,'Medical Examinations'!A$1:C4458,3,0)</f>
        <v>5.59</v>
      </c>
      <c r="E2122" s="15" t="str">
        <f>VLOOKUP(A2122,'Medical Examinations'!A$1:D4457,4,0)</f>
        <v>NO</v>
      </c>
      <c r="F2122" s="15" t="str">
        <f>VLOOKUP(A2122,'Medical Examinations'!A$1:E4457,5,0)</f>
        <v>Yes</v>
      </c>
      <c r="G2122" s="15" t="str">
        <f>VLOOKUP(A2122,'Medical Examinations'!A$1:F4457,6,0)</f>
        <v>NO</v>
      </c>
      <c r="H2122" s="15">
        <f>VLOOKUP(A2122,'Medical Examinations'!A$1:G4457,7,0)</f>
        <v>1</v>
      </c>
      <c r="I2122" t="str">
        <f>VLOOKUP(A2122,'Medical Examinations'!A$1:H4456,8,0)</f>
        <v>NO</v>
      </c>
      <c r="J2122" t="str">
        <f>VLOOKUP(A2122,'Medical Examinations'!A$1:J4457,10,0)</f>
        <v>Over Weight</v>
      </c>
      <c r="K2122" t="str">
        <f>VLOOKUP(A2122,'Medical Examinations'!A$1:K4456,11,0)</f>
        <v>Normal</v>
      </c>
      <c r="L2122" t="str">
        <f>VLOOKUP(A2122,'Hospitalisation Details'!A$1:L4464,12,0)</f>
        <v>10-Dec-2000</v>
      </c>
      <c r="M2122">
        <f>VLOOKUP(A2122,'Hospitalisation Details'!A$1:F4465,6,0)</f>
        <v>2156.75</v>
      </c>
      <c r="N2122" s="15" t="str">
        <f>VLOOKUP(A2122,'Hospitalisation Details'!A$1:G4464,7,0)</f>
        <v>tier - 2</v>
      </c>
      <c r="O2122" s="15" t="str">
        <f>VLOOKUP(A2122,'Hospitalisation Details'!A$1:H4465,8,0)</f>
        <v>tier - 2</v>
      </c>
      <c r="P2122" t="str">
        <f>VLOOKUP(A2122,'Hospitalisation Details'!A$1:I4465,9,0)</f>
        <v>R1013</v>
      </c>
      <c r="Q2122" s="15">
        <f>VLOOKUP(A2122,'Hospitalisation Details'!A$1:M4465,13,0)</f>
        <v>22</v>
      </c>
    </row>
    <row r="2123" spans="1:17" ht="15" x14ac:dyDescent="0.25">
      <c r="A2123" s="1" t="s">
        <v>241</v>
      </c>
      <c r="B2123" t="str">
        <f>VLOOKUP(A2123,'Customer Names'!A$1:D4458,4,0)</f>
        <v>Gersbach</v>
      </c>
      <c r="C2123">
        <f>VLOOKUP(A2123,'Medical Examinations'!A$1:B4458,2,0)</f>
        <v>28.05</v>
      </c>
      <c r="D2123">
        <f>VLOOKUP(A2123,'Medical Examinations'!A$1:C4459,3,0)</f>
        <v>6.2</v>
      </c>
      <c r="E2123" s="15" t="str">
        <f>VLOOKUP(A2123,'Medical Examinations'!A$1:D4458,4,0)</f>
        <v>NO</v>
      </c>
      <c r="F2123" s="15" t="str">
        <f>VLOOKUP(A2123,'Medical Examinations'!A$1:E4458,5,0)</f>
        <v>Yes</v>
      </c>
      <c r="G2123" s="15" t="str">
        <f>VLOOKUP(A2123,'Medical Examinations'!A$1:F4458,6,0)</f>
        <v>NO</v>
      </c>
      <c r="H2123" s="15">
        <f>VLOOKUP(A2123,'Medical Examinations'!A$1:G4458,7,0)</f>
        <v>1</v>
      </c>
      <c r="I2123" t="str">
        <f>VLOOKUP(A2123,'Medical Examinations'!A$1:H4457,8,0)</f>
        <v>NO</v>
      </c>
      <c r="J2123" t="str">
        <f>VLOOKUP(A2123,'Medical Examinations'!A$1:J4458,10,0)</f>
        <v>Over Weight</v>
      </c>
      <c r="K2123" t="str">
        <f>VLOOKUP(A2123,'Medical Examinations'!A$1:K4457,11,0)</f>
        <v>Pre-Diabetes</v>
      </c>
      <c r="L2123" t="str">
        <f>VLOOKUP(A2123,'Hospitalisation Details'!A$1:L4465,12,0)</f>
        <v>29-Nov-2000</v>
      </c>
      <c r="M2123">
        <f>VLOOKUP(A2123,'Hospitalisation Details'!A$1:F4466,6,0)</f>
        <v>2155.6799999999998</v>
      </c>
      <c r="N2123" s="15" t="str">
        <f>VLOOKUP(A2123,'Hospitalisation Details'!A$1:G4465,7,0)</f>
        <v>tier - 2</v>
      </c>
      <c r="O2123" s="15" t="str">
        <f>VLOOKUP(A2123,'Hospitalisation Details'!A$1:H4466,8,0)</f>
        <v>tier - 3</v>
      </c>
      <c r="P2123" t="str">
        <f>VLOOKUP(A2123,'Hospitalisation Details'!A$1:I4466,9,0)</f>
        <v>R1013</v>
      </c>
      <c r="Q2123" s="15">
        <f>VLOOKUP(A2123,'Hospitalisation Details'!A$1:M4466,13,0)</f>
        <v>22</v>
      </c>
    </row>
    <row r="2124" spans="1:17" ht="15" x14ac:dyDescent="0.25">
      <c r="A2124" s="1" t="s">
        <v>240</v>
      </c>
      <c r="B2124" t="str">
        <f>VLOOKUP(A2124,'Customer Names'!A$1:D4459,4,0)</f>
        <v>Taylor-Watson</v>
      </c>
      <c r="C2124">
        <f>VLOOKUP(A2124,'Medical Examinations'!A$1:B4459,2,0)</f>
        <v>27.1</v>
      </c>
      <c r="D2124">
        <f>VLOOKUP(A2124,'Medical Examinations'!A$1:C4460,3,0)</f>
        <v>4.45</v>
      </c>
      <c r="E2124" s="15" t="str">
        <f>VLOOKUP(A2124,'Medical Examinations'!A$1:D4459,4,0)</f>
        <v>NO</v>
      </c>
      <c r="F2124" s="15" t="str">
        <f>VLOOKUP(A2124,'Medical Examinations'!A$1:E4459,5,0)</f>
        <v>Yes</v>
      </c>
      <c r="G2124" s="15" t="str">
        <f>VLOOKUP(A2124,'Medical Examinations'!A$1:F4459,6,0)</f>
        <v>NO</v>
      </c>
      <c r="H2124" s="15">
        <f>VLOOKUP(A2124,'Medical Examinations'!A$1:G4459,7,0)</f>
        <v>1</v>
      </c>
      <c r="I2124" t="str">
        <f>VLOOKUP(A2124,'Medical Examinations'!A$1:H4458,8,0)</f>
        <v>NO</v>
      </c>
      <c r="J2124" t="str">
        <f>VLOOKUP(A2124,'Medical Examinations'!A$1:J4459,10,0)</f>
        <v>NormalWeight</v>
      </c>
      <c r="K2124" t="str">
        <f>VLOOKUP(A2124,'Medical Examinations'!A$1:K4458,11,0)</f>
        <v>Normal</v>
      </c>
      <c r="L2124" t="str">
        <f>VLOOKUP(A2124,'Hospitalisation Details'!A$1:L4466,12,0)</f>
        <v>22-Oct-2000</v>
      </c>
      <c r="M2124">
        <f>VLOOKUP(A2124,'Hospitalisation Details'!A$1:F4467,6,0)</f>
        <v>2154.36</v>
      </c>
      <c r="N2124" s="15" t="str">
        <f>VLOOKUP(A2124,'Hospitalisation Details'!A$1:G4466,7,0)</f>
        <v>tier - 2</v>
      </c>
      <c r="O2124" s="15" t="str">
        <f>VLOOKUP(A2124,'Hospitalisation Details'!A$1:H4467,8,0)</f>
        <v>tier - 2</v>
      </c>
      <c r="P2124" t="str">
        <f>VLOOKUP(A2124,'Hospitalisation Details'!A$1:I4467,9,0)</f>
        <v>R1011</v>
      </c>
      <c r="Q2124" s="15">
        <f>VLOOKUP(A2124,'Hospitalisation Details'!A$1:M4467,13,0)</f>
        <v>22</v>
      </c>
    </row>
    <row r="2125" spans="1:17" ht="15" x14ac:dyDescent="0.25">
      <c r="A2125" s="1" t="s">
        <v>239</v>
      </c>
      <c r="B2125" t="str">
        <f>VLOOKUP(A2125,'Customer Names'!A$1:D4460,4,0)</f>
        <v>Crawford</v>
      </c>
      <c r="C2125">
        <f>VLOOKUP(A2125,'Medical Examinations'!A$1:B4460,2,0)</f>
        <v>24.3</v>
      </c>
      <c r="D2125">
        <f>VLOOKUP(A2125,'Medical Examinations'!A$1:C4461,3,0)</f>
        <v>6.1</v>
      </c>
      <c r="E2125" s="15" t="str">
        <f>VLOOKUP(A2125,'Medical Examinations'!A$1:D4460,4,0)</f>
        <v>Yes</v>
      </c>
      <c r="F2125" s="15" t="str">
        <f>VLOOKUP(A2125,'Medical Examinations'!A$1:E4460,5,0)</f>
        <v>Yes</v>
      </c>
      <c r="G2125" s="15" t="str">
        <f>VLOOKUP(A2125,'Medical Examinations'!A$1:F4460,6,0)</f>
        <v>NO</v>
      </c>
      <c r="H2125" s="15">
        <f>VLOOKUP(A2125,'Medical Examinations'!A$1:G4460,7,0)</f>
        <v>1</v>
      </c>
      <c r="I2125" t="str">
        <f>VLOOKUP(A2125,'Medical Examinations'!A$1:H4459,8,0)</f>
        <v>NO</v>
      </c>
      <c r="J2125" t="str">
        <f>VLOOKUP(A2125,'Medical Examinations'!A$1:J4460,10,0)</f>
        <v>Obesity</v>
      </c>
      <c r="K2125" t="str">
        <f>VLOOKUP(A2125,'Medical Examinations'!A$1:K4459,11,0)</f>
        <v>Pre-Diabetes</v>
      </c>
      <c r="L2125" t="str">
        <f>VLOOKUP(A2125,'Hospitalisation Details'!A$1:L4467,12,0)</f>
        <v>27-Dec-2000</v>
      </c>
      <c r="M2125">
        <f>VLOOKUP(A2125,'Hospitalisation Details'!A$1:F4468,6,0)</f>
        <v>2150.4699999999998</v>
      </c>
      <c r="N2125" s="15" t="str">
        <f>VLOOKUP(A2125,'Hospitalisation Details'!A$1:G4467,7,0)</f>
        <v>tier - 2</v>
      </c>
      <c r="O2125" s="15" t="str">
        <f>VLOOKUP(A2125,'Hospitalisation Details'!A$1:H4468,8,0)</f>
        <v>tier - 3</v>
      </c>
      <c r="P2125" t="str">
        <f>VLOOKUP(A2125,'Hospitalisation Details'!A$1:I4468,9,0)</f>
        <v>R1011</v>
      </c>
      <c r="Q2125" s="15">
        <f>VLOOKUP(A2125,'Hospitalisation Details'!A$1:M4468,13,0)</f>
        <v>22</v>
      </c>
    </row>
    <row r="2126" spans="1:17" ht="15" x14ac:dyDescent="0.25">
      <c r="A2126" s="1" t="s">
        <v>238</v>
      </c>
      <c r="B2126" t="str">
        <f>VLOOKUP(A2126,'Customer Names'!A$1:D4461,4,0)</f>
        <v>Levitsky</v>
      </c>
      <c r="C2126">
        <f>VLOOKUP(A2126,'Medical Examinations'!A$1:B4461,2,0)</f>
        <v>30.72</v>
      </c>
      <c r="D2126">
        <f>VLOOKUP(A2126,'Medical Examinations'!A$1:C4462,3,0)</f>
        <v>6.06</v>
      </c>
      <c r="E2126" s="15" t="str">
        <f>VLOOKUP(A2126,'Medical Examinations'!A$1:D4461,4,0)</f>
        <v>NO</v>
      </c>
      <c r="F2126" s="15" t="str">
        <f>VLOOKUP(A2126,'Medical Examinations'!A$1:E4461,5,0)</f>
        <v>Yes</v>
      </c>
      <c r="G2126" s="15" t="str">
        <f>VLOOKUP(A2126,'Medical Examinations'!A$1:F4461,6,0)</f>
        <v>NO</v>
      </c>
      <c r="H2126" s="15">
        <f>VLOOKUP(A2126,'Medical Examinations'!A$1:G4461,7,0)</f>
        <v>1</v>
      </c>
      <c r="I2126" t="str">
        <f>VLOOKUP(A2126,'Medical Examinations'!A$1:H4460,8,0)</f>
        <v>NO</v>
      </c>
      <c r="J2126" t="str">
        <f>VLOOKUP(A2126,'Medical Examinations'!A$1:J4461,10,0)</f>
        <v>Obesity</v>
      </c>
      <c r="K2126" t="str">
        <f>VLOOKUP(A2126,'Medical Examinations'!A$1:K4460,11,0)</f>
        <v>Pre-Diabetes</v>
      </c>
      <c r="L2126" t="str">
        <f>VLOOKUP(A2126,'Hospitalisation Details'!A$1:L4468,12,0)</f>
        <v>4-Oct-2004</v>
      </c>
      <c r="M2126">
        <f>VLOOKUP(A2126,'Hospitalisation Details'!A$1:F4469,6,0)</f>
        <v>2144.85</v>
      </c>
      <c r="N2126" s="15" t="str">
        <f>VLOOKUP(A2126,'Hospitalisation Details'!A$1:G4468,7,0)</f>
        <v>tier - 2</v>
      </c>
      <c r="O2126" s="15" t="str">
        <f>VLOOKUP(A2126,'Hospitalisation Details'!A$1:H4469,8,0)</f>
        <v>tier - 1</v>
      </c>
      <c r="P2126" t="str">
        <f>VLOOKUP(A2126,'Hospitalisation Details'!A$1:I4469,9,0)</f>
        <v>R1011</v>
      </c>
      <c r="Q2126" s="15">
        <f>VLOOKUP(A2126,'Hospitalisation Details'!A$1:M4469,13,0)</f>
        <v>18</v>
      </c>
    </row>
    <row r="2127" spans="1:17" ht="15" x14ac:dyDescent="0.25">
      <c r="A2127" s="1" t="s">
        <v>237</v>
      </c>
      <c r="B2127" t="str">
        <f>VLOOKUP(A2127,'Customer Names'!A$1:D4462,4,0)</f>
        <v>Carroll</v>
      </c>
      <c r="C2127">
        <f>VLOOKUP(A2127,'Medical Examinations'!A$1:B4462,2,0)</f>
        <v>37.43</v>
      </c>
      <c r="D2127">
        <f>VLOOKUP(A2127,'Medical Examinations'!A$1:C4463,3,0)</f>
        <v>4.5599999999999996</v>
      </c>
      <c r="E2127" s="15" t="str">
        <f>VLOOKUP(A2127,'Medical Examinations'!A$1:D4462,4,0)</f>
        <v>NO</v>
      </c>
      <c r="F2127" s="15" t="str">
        <f>VLOOKUP(A2127,'Medical Examinations'!A$1:E4462,5,0)</f>
        <v>NO</v>
      </c>
      <c r="G2127" s="15" t="str">
        <f>VLOOKUP(A2127,'Medical Examinations'!A$1:F4462,6,0)</f>
        <v>Yes</v>
      </c>
      <c r="H2127" s="15">
        <f>VLOOKUP(A2127,'Medical Examinations'!A$1:G4462,7,0)</f>
        <v>1</v>
      </c>
      <c r="I2127" t="str">
        <f>VLOOKUP(A2127,'Medical Examinations'!A$1:H4461,8,0)</f>
        <v>NO</v>
      </c>
      <c r="J2127" t="str">
        <f>VLOOKUP(A2127,'Medical Examinations'!A$1:J4462,10,0)</f>
        <v>Over Weight</v>
      </c>
      <c r="K2127" t="str">
        <f>VLOOKUP(A2127,'Medical Examinations'!A$1:K4461,11,0)</f>
        <v>Normal</v>
      </c>
      <c r="L2127" t="str">
        <f>VLOOKUP(A2127,'Hospitalisation Details'!A$1:L4469,12,0)</f>
        <v>19-Aug-2003</v>
      </c>
      <c r="M2127">
        <f>VLOOKUP(A2127,'Hospitalisation Details'!A$1:F4470,6,0)</f>
        <v>2138.0700000000002</v>
      </c>
      <c r="N2127" s="15" t="str">
        <f>VLOOKUP(A2127,'Hospitalisation Details'!A$1:G4469,7,0)</f>
        <v>tier - 2</v>
      </c>
      <c r="O2127" s="15" t="str">
        <f>VLOOKUP(A2127,'Hospitalisation Details'!A$1:H4470,8,0)</f>
        <v>tier - 1</v>
      </c>
      <c r="P2127" t="str">
        <f>VLOOKUP(A2127,'Hospitalisation Details'!A$1:I4470,9,0)</f>
        <v>R1012</v>
      </c>
      <c r="Q2127" s="15">
        <f>VLOOKUP(A2127,'Hospitalisation Details'!A$1:M4470,13,0)</f>
        <v>19</v>
      </c>
    </row>
    <row r="2128" spans="1:17" ht="15" x14ac:dyDescent="0.25">
      <c r="A2128" s="1" t="s">
        <v>236</v>
      </c>
      <c r="B2128" t="str">
        <f>VLOOKUP(A2128,'Customer Names'!A$1:D4463,4,0)</f>
        <v>Campos</v>
      </c>
      <c r="C2128">
        <f>VLOOKUP(A2128,'Medical Examinations'!A$1:B4463,2,0)</f>
        <v>25.74</v>
      </c>
      <c r="D2128">
        <f>VLOOKUP(A2128,'Medical Examinations'!A$1:C4464,3,0)</f>
        <v>6.41</v>
      </c>
      <c r="E2128" s="15" t="str">
        <f>VLOOKUP(A2128,'Medical Examinations'!A$1:D4463,4,0)</f>
        <v>Yes</v>
      </c>
      <c r="F2128" s="15" t="str">
        <f>VLOOKUP(A2128,'Medical Examinations'!A$1:E4463,5,0)</f>
        <v>NO</v>
      </c>
      <c r="G2128" s="15" t="str">
        <f>VLOOKUP(A2128,'Medical Examinations'!A$1:F4463,6,0)</f>
        <v>Yes</v>
      </c>
      <c r="H2128" s="15">
        <f>VLOOKUP(A2128,'Medical Examinations'!A$1:G4463,7,0)</f>
        <v>1</v>
      </c>
      <c r="I2128" t="str">
        <f>VLOOKUP(A2128,'Medical Examinations'!A$1:H4462,8,0)</f>
        <v>NO</v>
      </c>
      <c r="J2128" t="str">
        <f>VLOOKUP(A2128,'Medical Examinations'!A$1:J4463,10,0)</f>
        <v>Obesity</v>
      </c>
      <c r="K2128" t="str">
        <f>VLOOKUP(A2128,'Medical Examinations'!A$1:K4462,11,0)</f>
        <v>Pre-Diabetes</v>
      </c>
      <c r="L2128" t="str">
        <f>VLOOKUP(A2128,'Hospitalisation Details'!A$1:L4470,12,0)</f>
        <v>3-Sep-1997</v>
      </c>
      <c r="M2128">
        <f>VLOOKUP(A2128,'Hospitalisation Details'!A$1:F4471,6,0)</f>
        <v>2137.65</v>
      </c>
      <c r="N2128" s="15" t="str">
        <f>VLOOKUP(A2128,'Hospitalisation Details'!A$1:G4470,7,0)</f>
        <v>tier - 3</v>
      </c>
      <c r="O2128" s="15" t="str">
        <f>VLOOKUP(A2128,'Hospitalisation Details'!A$1:H4471,8,0)</f>
        <v>tier - 1</v>
      </c>
      <c r="P2128" t="str">
        <f>VLOOKUP(A2128,'Hospitalisation Details'!A$1:I4471,9,0)</f>
        <v>R1013</v>
      </c>
      <c r="Q2128" s="15">
        <f>VLOOKUP(A2128,'Hospitalisation Details'!A$1:M4471,13,0)</f>
        <v>25</v>
      </c>
    </row>
    <row r="2129" spans="1:17" ht="15" x14ac:dyDescent="0.25">
      <c r="A2129" s="1" t="s">
        <v>235</v>
      </c>
      <c r="B2129" t="str">
        <f>VLOOKUP(A2129,'Customer Names'!A$1:D4464,4,0)</f>
        <v>Flajslik</v>
      </c>
      <c r="C2129">
        <f>VLOOKUP(A2129,'Medical Examinations'!A$1:B4464,2,0)</f>
        <v>36.575000000000003</v>
      </c>
      <c r="D2129">
        <f>VLOOKUP(A2129,'Medical Examinations'!A$1:C4465,3,0)</f>
        <v>5.57</v>
      </c>
      <c r="E2129" s="15" t="str">
        <f>VLOOKUP(A2129,'Medical Examinations'!A$1:D4464,4,0)</f>
        <v>NO</v>
      </c>
      <c r="F2129" s="15" t="str">
        <f>VLOOKUP(A2129,'Medical Examinations'!A$1:E4464,5,0)</f>
        <v>NO</v>
      </c>
      <c r="G2129" s="15" t="str">
        <f>VLOOKUP(A2129,'Medical Examinations'!A$1:F4464,6,0)</f>
        <v>Yes</v>
      </c>
      <c r="H2129" s="15">
        <f>VLOOKUP(A2129,'Medical Examinations'!A$1:G4464,7,0)</f>
        <v>1</v>
      </c>
      <c r="I2129" t="str">
        <f>VLOOKUP(A2129,'Medical Examinations'!A$1:H4463,8,0)</f>
        <v>NO</v>
      </c>
      <c r="J2129" t="str">
        <f>VLOOKUP(A2129,'Medical Examinations'!A$1:J4464,10,0)</f>
        <v>Obesity</v>
      </c>
      <c r="K2129" t="str">
        <f>VLOOKUP(A2129,'Medical Examinations'!A$1:K4463,11,0)</f>
        <v>Normal</v>
      </c>
      <c r="L2129" t="str">
        <f>VLOOKUP(A2129,'Hospitalisation Details'!A$1:L4471,12,0)</f>
        <v>26-Sep-2003</v>
      </c>
      <c r="M2129">
        <f>VLOOKUP(A2129,'Hospitalisation Details'!A$1:F4472,6,0)</f>
        <v>2136.88</v>
      </c>
      <c r="N2129" s="15" t="str">
        <f>VLOOKUP(A2129,'Hospitalisation Details'!A$1:G4471,7,0)</f>
        <v>tier - 2</v>
      </c>
      <c r="O2129" s="15" t="str">
        <f>VLOOKUP(A2129,'Hospitalisation Details'!A$1:H4472,8,0)</f>
        <v>tier - 2</v>
      </c>
      <c r="P2129" t="str">
        <f>VLOOKUP(A2129,'Hospitalisation Details'!A$1:I4472,9,0)</f>
        <v>R1012</v>
      </c>
      <c r="Q2129" s="15">
        <f>VLOOKUP(A2129,'Hospitalisation Details'!A$1:M4472,13,0)</f>
        <v>19</v>
      </c>
    </row>
    <row r="2130" spans="1:17" ht="15" x14ac:dyDescent="0.25">
      <c r="A2130" s="1" t="s">
        <v>234</v>
      </c>
      <c r="B2130" t="str">
        <f>VLOOKUP(A2130,'Customer Names'!A$1:D4465,4,0)</f>
        <v>Chua</v>
      </c>
      <c r="C2130">
        <f>VLOOKUP(A2130,'Medical Examinations'!A$1:B4465,2,0)</f>
        <v>35.15</v>
      </c>
      <c r="D2130">
        <f>VLOOKUP(A2130,'Medical Examinations'!A$1:C4466,3,0)</f>
        <v>5.47</v>
      </c>
      <c r="E2130" s="15" t="str">
        <f>VLOOKUP(A2130,'Medical Examinations'!A$1:D4465,4,0)</f>
        <v>NO</v>
      </c>
      <c r="F2130" s="15" t="str">
        <f>VLOOKUP(A2130,'Medical Examinations'!A$1:E4465,5,0)</f>
        <v>NO</v>
      </c>
      <c r="G2130" s="15" t="str">
        <f>VLOOKUP(A2130,'Medical Examinations'!A$1:F4465,6,0)</f>
        <v>Yes</v>
      </c>
      <c r="H2130" s="15">
        <f>VLOOKUP(A2130,'Medical Examinations'!A$1:G4465,7,0)</f>
        <v>1</v>
      </c>
      <c r="I2130" t="str">
        <f>VLOOKUP(A2130,'Medical Examinations'!A$1:H4464,8,0)</f>
        <v>NO</v>
      </c>
      <c r="J2130" t="str">
        <f>VLOOKUP(A2130,'Medical Examinations'!A$1:J4465,10,0)</f>
        <v>Obesity</v>
      </c>
      <c r="K2130" t="str">
        <f>VLOOKUP(A2130,'Medical Examinations'!A$1:K4464,11,0)</f>
        <v>Normal</v>
      </c>
      <c r="L2130" t="str">
        <f>VLOOKUP(A2130,'Hospitalisation Details'!A$1:L4472,12,0)</f>
        <v>1-Sep-2003</v>
      </c>
      <c r="M2130">
        <f>VLOOKUP(A2130,'Hospitalisation Details'!A$1:F4473,6,0)</f>
        <v>2134.9</v>
      </c>
      <c r="N2130" s="15" t="str">
        <f>VLOOKUP(A2130,'Hospitalisation Details'!A$1:G4472,7,0)</f>
        <v>tier - 2</v>
      </c>
      <c r="O2130" s="15" t="str">
        <f>VLOOKUP(A2130,'Hospitalisation Details'!A$1:H4473,8,0)</f>
        <v>tier - 3</v>
      </c>
      <c r="P2130" t="str">
        <f>VLOOKUP(A2130,'Hospitalisation Details'!A$1:I4473,9,0)</f>
        <v>R1012</v>
      </c>
      <c r="Q2130" s="15">
        <f>VLOOKUP(A2130,'Hospitalisation Details'!A$1:M4473,13,0)</f>
        <v>19</v>
      </c>
    </row>
    <row r="2131" spans="1:17" ht="15" x14ac:dyDescent="0.25">
      <c r="A2131" s="1" t="s">
        <v>233</v>
      </c>
      <c r="B2131" t="str">
        <f>VLOOKUP(A2131,'Customer Names'!A$1:D4466,4,0)</f>
        <v>Wiltse</v>
      </c>
      <c r="C2131">
        <f>VLOOKUP(A2131,'Medical Examinations'!A$1:B4466,2,0)</f>
        <v>32.11</v>
      </c>
      <c r="D2131">
        <f>VLOOKUP(A2131,'Medical Examinations'!A$1:C4467,3,0)</f>
        <v>4.43</v>
      </c>
      <c r="E2131" s="15" t="str">
        <f>VLOOKUP(A2131,'Medical Examinations'!A$1:D4466,4,0)</f>
        <v>NO</v>
      </c>
      <c r="F2131" s="15" t="str">
        <f>VLOOKUP(A2131,'Medical Examinations'!A$1:E4466,5,0)</f>
        <v>NO</v>
      </c>
      <c r="G2131" s="15" t="str">
        <f>VLOOKUP(A2131,'Medical Examinations'!A$1:F4466,6,0)</f>
        <v>Yes</v>
      </c>
      <c r="H2131" s="15">
        <f>VLOOKUP(A2131,'Medical Examinations'!A$1:G4466,7,0)</f>
        <v>1</v>
      </c>
      <c r="I2131" t="str">
        <f>VLOOKUP(A2131,'Medical Examinations'!A$1:H4465,8,0)</f>
        <v>NO</v>
      </c>
      <c r="J2131" t="str">
        <f>VLOOKUP(A2131,'Medical Examinations'!A$1:J4466,10,0)</f>
        <v>Obesity</v>
      </c>
      <c r="K2131" t="str">
        <f>VLOOKUP(A2131,'Medical Examinations'!A$1:K4465,11,0)</f>
        <v>Normal</v>
      </c>
      <c r="L2131" t="str">
        <f>VLOOKUP(A2131,'Hospitalisation Details'!A$1:L4473,12,0)</f>
        <v>22-Dec-2003</v>
      </c>
      <c r="M2131">
        <f>VLOOKUP(A2131,'Hospitalisation Details'!A$1:F4474,6,0)</f>
        <v>2130.6799999999998</v>
      </c>
      <c r="N2131" s="15" t="str">
        <f>VLOOKUP(A2131,'Hospitalisation Details'!A$1:G4473,7,0)</f>
        <v>tier - 2</v>
      </c>
      <c r="O2131" s="15" t="str">
        <f>VLOOKUP(A2131,'Hospitalisation Details'!A$1:H4474,8,0)</f>
        <v>tier - 3</v>
      </c>
      <c r="P2131" t="str">
        <f>VLOOKUP(A2131,'Hospitalisation Details'!A$1:I4474,9,0)</f>
        <v>R1012</v>
      </c>
      <c r="Q2131" s="15">
        <f>VLOOKUP(A2131,'Hospitalisation Details'!A$1:M4474,13,0)</f>
        <v>19</v>
      </c>
    </row>
    <row r="2132" spans="1:17" ht="15" x14ac:dyDescent="0.25">
      <c r="A2132" s="1" t="s">
        <v>232</v>
      </c>
      <c r="B2132" t="str">
        <f>VLOOKUP(A2132,'Customer Names'!A$1:D4467,4,0)</f>
        <v>Fisher</v>
      </c>
      <c r="C2132">
        <f>VLOOKUP(A2132,'Medical Examinations'!A$1:B4467,2,0)</f>
        <v>30.495000000000001</v>
      </c>
      <c r="D2132">
        <f>VLOOKUP(A2132,'Medical Examinations'!A$1:C4468,3,0)</f>
        <v>4.95</v>
      </c>
      <c r="E2132" s="15" t="str">
        <f>VLOOKUP(A2132,'Medical Examinations'!A$1:D4467,4,0)</f>
        <v>NO</v>
      </c>
      <c r="F2132" s="15" t="str">
        <f>VLOOKUP(A2132,'Medical Examinations'!A$1:E4467,5,0)</f>
        <v>NO</v>
      </c>
      <c r="G2132" s="15" t="str">
        <f>VLOOKUP(A2132,'Medical Examinations'!A$1:F4467,6,0)</f>
        <v>Yes</v>
      </c>
      <c r="H2132" s="15">
        <f>VLOOKUP(A2132,'Medical Examinations'!A$1:G4467,7,0)</f>
        <v>1</v>
      </c>
      <c r="I2132" t="str">
        <f>VLOOKUP(A2132,'Medical Examinations'!A$1:H4466,8,0)</f>
        <v>NO</v>
      </c>
      <c r="J2132" t="str">
        <f>VLOOKUP(A2132,'Medical Examinations'!A$1:J4467,10,0)</f>
        <v>Over Weight</v>
      </c>
      <c r="K2132" t="str">
        <f>VLOOKUP(A2132,'Medical Examinations'!A$1:K4466,11,0)</f>
        <v>Normal</v>
      </c>
      <c r="L2132" t="str">
        <f>VLOOKUP(A2132,'Hospitalisation Details'!A$1:L4474,12,0)</f>
        <v>30-Aug-2003</v>
      </c>
      <c r="M2132">
        <f>VLOOKUP(A2132,'Hospitalisation Details'!A$1:F4475,6,0)</f>
        <v>2128.4299999999998</v>
      </c>
      <c r="N2132" s="15" t="str">
        <f>VLOOKUP(A2132,'Hospitalisation Details'!A$1:G4474,7,0)</f>
        <v>tier - 2</v>
      </c>
      <c r="O2132" s="15" t="str">
        <f>VLOOKUP(A2132,'Hospitalisation Details'!A$1:H4475,8,0)</f>
        <v>tier - 1</v>
      </c>
      <c r="P2132" t="str">
        <f>VLOOKUP(A2132,'Hospitalisation Details'!A$1:I4475,9,0)</f>
        <v>R1012</v>
      </c>
      <c r="Q2132" s="15">
        <f>VLOOKUP(A2132,'Hospitalisation Details'!A$1:M4475,13,0)</f>
        <v>19</v>
      </c>
    </row>
    <row r="2133" spans="1:17" ht="15" x14ac:dyDescent="0.25">
      <c r="A2133" s="1" t="s">
        <v>231</v>
      </c>
      <c r="B2133" t="str">
        <f>VLOOKUP(A2133,'Customer Names'!A$1:D4468,4,0)</f>
        <v>Wilzbacher</v>
      </c>
      <c r="C2133">
        <f>VLOOKUP(A2133,'Medical Examinations'!A$1:B4468,2,0)</f>
        <v>29.24</v>
      </c>
      <c r="D2133">
        <f>VLOOKUP(A2133,'Medical Examinations'!A$1:C4469,3,0)</f>
        <v>4.04</v>
      </c>
      <c r="E2133" s="15" t="str">
        <f>VLOOKUP(A2133,'Medical Examinations'!A$1:D4468,4,0)</f>
        <v>NO</v>
      </c>
      <c r="F2133" s="15" t="str">
        <f>VLOOKUP(A2133,'Medical Examinations'!A$1:E4468,5,0)</f>
        <v>Yes</v>
      </c>
      <c r="G2133" s="15" t="str">
        <f>VLOOKUP(A2133,'Medical Examinations'!A$1:F4468,6,0)</f>
        <v>NO</v>
      </c>
      <c r="H2133" s="15">
        <f>VLOOKUP(A2133,'Medical Examinations'!A$1:G4468,7,0)</f>
        <v>1</v>
      </c>
      <c r="I2133" t="str">
        <f>VLOOKUP(A2133,'Medical Examinations'!A$1:H4467,8,0)</f>
        <v>NO</v>
      </c>
      <c r="J2133" t="str">
        <f>VLOOKUP(A2133,'Medical Examinations'!A$1:J4468,10,0)</f>
        <v>NormalWeight</v>
      </c>
      <c r="K2133" t="str">
        <f>VLOOKUP(A2133,'Medical Examinations'!A$1:K4467,11,0)</f>
        <v>Normal</v>
      </c>
      <c r="L2133" t="str">
        <f>VLOOKUP(A2133,'Hospitalisation Details'!A$1:L4475,12,0)</f>
        <v>4-Nov-2004</v>
      </c>
      <c r="M2133">
        <f>VLOOKUP(A2133,'Hospitalisation Details'!A$1:F4476,6,0)</f>
        <v>2118.61</v>
      </c>
      <c r="N2133" s="15" t="str">
        <f>VLOOKUP(A2133,'Hospitalisation Details'!A$1:G4475,7,0)</f>
        <v>tier - 2</v>
      </c>
      <c r="O2133" s="15" t="str">
        <f>VLOOKUP(A2133,'Hospitalisation Details'!A$1:H4476,8,0)</f>
        <v>tier - 1</v>
      </c>
      <c r="P2133" t="str">
        <f>VLOOKUP(A2133,'Hospitalisation Details'!A$1:I4476,9,0)</f>
        <v>R1012</v>
      </c>
      <c r="Q2133" s="15">
        <f>VLOOKUP(A2133,'Hospitalisation Details'!A$1:M4476,13,0)</f>
        <v>18</v>
      </c>
    </row>
    <row r="2134" spans="1:17" ht="15" x14ac:dyDescent="0.25">
      <c r="A2134" s="1" t="s">
        <v>230</v>
      </c>
      <c r="B2134" t="str">
        <f>VLOOKUP(A2134,'Customer Names'!A$1:D4469,4,0)</f>
        <v>Thayer</v>
      </c>
      <c r="C2134">
        <f>VLOOKUP(A2134,'Medical Examinations'!A$1:B4469,2,0)</f>
        <v>22.515000000000001</v>
      </c>
      <c r="D2134">
        <f>VLOOKUP(A2134,'Medical Examinations'!A$1:C4470,3,0)</f>
        <v>5.93</v>
      </c>
      <c r="E2134" s="15" t="str">
        <f>VLOOKUP(A2134,'Medical Examinations'!A$1:D4469,4,0)</f>
        <v>NO</v>
      </c>
      <c r="F2134" s="15" t="str">
        <f>VLOOKUP(A2134,'Medical Examinations'!A$1:E4469,5,0)</f>
        <v>NO</v>
      </c>
      <c r="G2134" s="15" t="str">
        <f>VLOOKUP(A2134,'Medical Examinations'!A$1:F4469,6,0)</f>
        <v>Yes</v>
      </c>
      <c r="H2134" s="15">
        <f>VLOOKUP(A2134,'Medical Examinations'!A$1:G4469,7,0)</f>
        <v>1</v>
      </c>
      <c r="I2134" t="str">
        <f>VLOOKUP(A2134,'Medical Examinations'!A$1:H4468,8,0)</f>
        <v>NO</v>
      </c>
      <c r="J2134" t="str">
        <f>VLOOKUP(A2134,'Medical Examinations'!A$1:J4469,10,0)</f>
        <v>UnderWeight</v>
      </c>
      <c r="K2134" t="str">
        <f>VLOOKUP(A2134,'Medical Examinations'!A$1:K4468,11,0)</f>
        <v>Pre-Diabetes</v>
      </c>
      <c r="L2134" t="str">
        <f>VLOOKUP(A2134,'Hospitalisation Details'!A$1:L4476,12,0)</f>
        <v>30-Sep-2003</v>
      </c>
      <c r="M2134">
        <f>VLOOKUP(A2134,'Hospitalisation Details'!A$1:F4477,6,0)</f>
        <v>2117.34</v>
      </c>
      <c r="N2134" s="15" t="str">
        <f>VLOOKUP(A2134,'Hospitalisation Details'!A$1:G4476,7,0)</f>
        <v>tier - 2</v>
      </c>
      <c r="O2134" s="15" t="str">
        <f>VLOOKUP(A2134,'Hospitalisation Details'!A$1:H4477,8,0)</f>
        <v>tier - 3</v>
      </c>
      <c r="P2134" t="str">
        <f>VLOOKUP(A2134,'Hospitalisation Details'!A$1:I4477,9,0)</f>
        <v>R1012</v>
      </c>
      <c r="Q2134" s="15">
        <f>VLOOKUP(A2134,'Hospitalisation Details'!A$1:M4477,13,0)</f>
        <v>19</v>
      </c>
    </row>
    <row r="2135" spans="1:17" ht="15" x14ac:dyDescent="0.25">
      <c r="A2135" s="1" t="s">
        <v>229</v>
      </c>
      <c r="B2135" t="str">
        <f>VLOOKUP(A2135,'Customer Names'!A$1:D4470,4,0)</f>
        <v>Brosseau</v>
      </c>
      <c r="C2135">
        <f>VLOOKUP(A2135,'Medical Examinations'!A$1:B4470,2,0)</f>
        <v>15.65</v>
      </c>
      <c r="D2135">
        <f>VLOOKUP(A2135,'Medical Examinations'!A$1:C4471,3,0)</f>
        <v>4.2300000000000004</v>
      </c>
      <c r="E2135" s="15" t="str">
        <f>VLOOKUP(A2135,'Medical Examinations'!A$1:D4470,4,0)</f>
        <v>NO</v>
      </c>
      <c r="F2135" s="15" t="str">
        <f>VLOOKUP(A2135,'Medical Examinations'!A$1:E4470,5,0)</f>
        <v>NO</v>
      </c>
      <c r="G2135" s="15" t="str">
        <f>VLOOKUP(A2135,'Medical Examinations'!A$1:F4470,6,0)</f>
        <v>NO</v>
      </c>
      <c r="H2135" s="15">
        <f>VLOOKUP(A2135,'Medical Examinations'!A$1:G4470,7,0)</f>
        <v>0</v>
      </c>
      <c r="I2135" t="str">
        <f>VLOOKUP(A2135,'Medical Examinations'!A$1:H4469,8,0)</f>
        <v>NO</v>
      </c>
      <c r="J2135" t="str">
        <f>VLOOKUP(A2135,'Medical Examinations'!A$1:J4470,10,0)</f>
        <v>Over Weight</v>
      </c>
      <c r="K2135" t="str">
        <f>VLOOKUP(A2135,'Medical Examinations'!A$1:K4469,11,0)</f>
        <v>Normal</v>
      </c>
      <c r="L2135" t="str">
        <f>VLOOKUP(A2135,'Hospitalisation Details'!A$1:L4477,12,0)</f>
        <v>21-Jul-1989</v>
      </c>
      <c r="M2135">
        <f>VLOOKUP(A2135,'Hospitalisation Details'!A$1:F4478,6,0)</f>
        <v>2106.2600000000002</v>
      </c>
      <c r="N2135" s="15" t="str">
        <f>VLOOKUP(A2135,'Hospitalisation Details'!A$1:G4477,7,0)</f>
        <v>tier - 2</v>
      </c>
      <c r="O2135" s="15" t="str">
        <f>VLOOKUP(A2135,'Hospitalisation Details'!A$1:H4478,8,0)</f>
        <v>tier - 2</v>
      </c>
      <c r="P2135" t="str">
        <f>VLOOKUP(A2135,'Hospitalisation Details'!A$1:I4478,9,0)</f>
        <v>R1013</v>
      </c>
      <c r="Q2135" s="15">
        <f>VLOOKUP(A2135,'Hospitalisation Details'!A$1:M4478,13,0)</f>
        <v>33</v>
      </c>
    </row>
    <row r="2136" spans="1:17" ht="15" x14ac:dyDescent="0.25">
      <c r="A2136" s="1" t="s">
        <v>228</v>
      </c>
      <c r="B2136" t="str">
        <f>VLOOKUP(A2136,'Customer Names'!A$1:D4471,4,0)</f>
        <v>Phares</v>
      </c>
      <c r="C2136">
        <f>VLOOKUP(A2136,'Medical Examinations'!A$1:B4471,2,0)</f>
        <v>27.36</v>
      </c>
      <c r="D2136">
        <f>VLOOKUP(A2136,'Medical Examinations'!A$1:C4472,3,0)</f>
        <v>5.59</v>
      </c>
      <c r="E2136" s="15" t="str">
        <f>VLOOKUP(A2136,'Medical Examinations'!A$1:D4471,4,0)</f>
        <v>Yes</v>
      </c>
      <c r="F2136" s="15" t="str">
        <f>VLOOKUP(A2136,'Medical Examinations'!A$1:E4471,5,0)</f>
        <v>NO</v>
      </c>
      <c r="G2136" s="15" t="str">
        <f>VLOOKUP(A2136,'Medical Examinations'!A$1:F4471,6,0)</f>
        <v>NO</v>
      </c>
      <c r="H2136" s="15">
        <f>VLOOKUP(A2136,'Medical Examinations'!A$1:G4471,7,0)</f>
        <v>0</v>
      </c>
      <c r="I2136" t="str">
        <f>VLOOKUP(A2136,'Medical Examinations'!A$1:H4470,8,0)</f>
        <v>NO</v>
      </c>
      <c r="J2136" t="str">
        <f>VLOOKUP(A2136,'Medical Examinations'!A$1:J4471,10,0)</f>
        <v>NormalWeight</v>
      </c>
      <c r="K2136" t="str">
        <f>VLOOKUP(A2136,'Medical Examinations'!A$1:K4470,11,0)</f>
        <v>Normal</v>
      </c>
      <c r="L2136" t="str">
        <f>VLOOKUP(A2136,'Hospitalisation Details'!A$1:L4478,12,0)</f>
        <v>28-Nov-2001</v>
      </c>
      <c r="M2136">
        <f>VLOOKUP(A2136,'Hospitalisation Details'!A$1:F4479,6,0)</f>
        <v>2104.11</v>
      </c>
      <c r="N2136" s="15" t="str">
        <f>VLOOKUP(A2136,'Hospitalisation Details'!A$1:G4478,7,0)</f>
        <v>tier - 2</v>
      </c>
      <c r="O2136" s="15" t="str">
        <f>VLOOKUP(A2136,'Hospitalisation Details'!A$1:H4479,8,0)</f>
        <v>tier - 1</v>
      </c>
      <c r="P2136" t="str">
        <f>VLOOKUP(A2136,'Hospitalisation Details'!A$1:I4479,9,0)</f>
        <v>R1016</v>
      </c>
      <c r="Q2136" s="15">
        <f>VLOOKUP(A2136,'Hospitalisation Details'!A$1:M4479,13,0)</f>
        <v>21</v>
      </c>
    </row>
    <row r="2137" spans="1:17" ht="15" x14ac:dyDescent="0.25">
      <c r="A2137" s="1" t="s">
        <v>227</v>
      </c>
      <c r="B2137" t="str">
        <f>VLOOKUP(A2137,'Customer Names'!A$1:D4472,4,0)</f>
        <v>Curley</v>
      </c>
      <c r="C2137">
        <f>VLOOKUP(A2137,'Medical Examinations'!A$1:B4472,2,0)</f>
        <v>22.3</v>
      </c>
      <c r="D2137">
        <f>VLOOKUP(A2137,'Medical Examinations'!A$1:C4473,3,0)</f>
        <v>4.8899999999999997</v>
      </c>
      <c r="E2137" s="15" t="str">
        <f>VLOOKUP(A2137,'Medical Examinations'!A$1:D4472,4,0)</f>
        <v>Yes</v>
      </c>
      <c r="F2137" s="15" t="str">
        <f>VLOOKUP(A2137,'Medical Examinations'!A$1:E4472,5,0)</f>
        <v>NO</v>
      </c>
      <c r="G2137" s="15" t="str">
        <f>VLOOKUP(A2137,'Medical Examinations'!A$1:F4472,6,0)</f>
        <v>NO</v>
      </c>
      <c r="H2137" s="15">
        <f>VLOOKUP(A2137,'Medical Examinations'!A$1:G4472,7,0)</f>
        <v>0</v>
      </c>
      <c r="I2137" t="str">
        <f>VLOOKUP(A2137,'Medical Examinations'!A$1:H4471,8,0)</f>
        <v>NO</v>
      </c>
      <c r="J2137" t="str">
        <f>VLOOKUP(A2137,'Medical Examinations'!A$1:J4472,10,0)</f>
        <v>Over Weight</v>
      </c>
      <c r="K2137" t="str">
        <f>VLOOKUP(A2137,'Medical Examinations'!A$1:K4471,11,0)</f>
        <v>Normal</v>
      </c>
      <c r="L2137" t="str">
        <f>VLOOKUP(A2137,'Hospitalisation Details'!A$1:L4479,12,0)</f>
        <v>22-Jun-2001</v>
      </c>
      <c r="M2137">
        <f>VLOOKUP(A2137,'Hospitalisation Details'!A$1:F4480,6,0)</f>
        <v>2103.08</v>
      </c>
      <c r="N2137" s="15" t="str">
        <f>VLOOKUP(A2137,'Hospitalisation Details'!A$1:G4479,7,0)</f>
        <v>tier - 3</v>
      </c>
      <c r="O2137" s="15" t="str">
        <f>VLOOKUP(A2137,'Hospitalisation Details'!A$1:H4480,8,0)</f>
        <v>tier - 2</v>
      </c>
      <c r="P2137" t="str">
        <f>VLOOKUP(A2137,'Hospitalisation Details'!A$1:I4480,9,0)</f>
        <v>R1011</v>
      </c>
      <c r="Q2137" s="15">
        <f>VLOOKUP(A2137,'Hospitalisation Details'!A$1:M4480,13,0)</f>
        <v>21</v>
      </c>
    </row>
    <row r="2138" spans="1:17" ht="15" x14ac:dyDescent="0.25">
      <c r="A2138" s="1" t="s">
        <v>226</v>
      </c>
      <c r="B2138" t="str">
        <f>VLOOKUP(A2138,'Customer Names'!A$1:D4473,4,0)</f>
        <v>Johnston</v>
      </c>
      <c r="C2138">
        <f>VLOOKUP(A2138,'Medical Examinations'!A$1:B4473,2,0)</f>
        <v>26.03</v>
      </c>
      <c r="D2138">
        <f>VLOOKUP(A2138,'Medical Examinations'!A$1:C4474,3,0)</f>
        <v>5.81</v>
      </c>
      <c r="E2138" s="15" t="str">
        <f>VLOOKUP(A2138,'Medical Examinations'!A$1:D4473,4,0)</f>
        <v>Yes</v>
      </c>
      <c r="F2138" s="15" t="str">
        <f>VLOOKUP(A2138,'Medical Examinations'!A$1:E4473,5,0)</f>
        <v>NO</v>
      </c>
      <c r="G2138" s="15" t="str">
        <f>VLOOKUP(A2138,'Medical Examinations'!A$1:F4473,6,0)</f>
        <v>NO</v>
      </c>
      <c r="H2138" s="15">
        <f>VLOOKUP(A2138,'Medical Examinations'!A$1:G4473,7,0)</f>
        <v>0</v>
      </c>
      <c r="I2138" t="str">
        <f>VLOOKUP(A2138,'Medical Examinations'!A$1:H4472,8,0)</f>
        <v>NO</v>
      </c>
      <c r="J2138" t="str">
        <f>VLOOKUP(A2138,'Medical Examinations'!A$1:J4473,10,0)</f>
        <v>Over Weight</v>
      </c>
      <c r="K2138" t="str">
        <f>VLOOKUP(A2138,'Medical Examinations'!A$1:K4472,11,0)</f>
        <v>Pre-Diabetes</v>
      </c>
      <c r="L2138" t="str">
        <f>VLOOKUP(A2138,'Hospitalisation Details'!A$1:L4480,12,0)</f>
        <v>14-Aug-2001</v>
      </c>
      <c r="M2138">
        <f>VLOOKUP(A2138,'Hospitalisation Details'!A$1:F4481,6,0)</f>
        <v>2102.2600000000002</v>
      </c>
      <c r="N2138" s="15" t="str">
        <f>VLOOKUP(A2138,'Hospitalisation Details'!A$1:G4480,7,0)</f>
        <v>tier - 3</v>
      </c>
      <c r="O2138" s="15" t="str">
        <f>VLOOKUP(A2138,'Hospitalisation Details'!A$1:H4481,8,0)</f>
        <v>tier - 2</v>
      </c>
      <c r="P2138" t="str">
        <f>VLOOKUP(A2138,'Hospitalisation Details'!A$1:I4481,9,0)</f>
        <v>R1019</v>
      </c>
      <c r="Q2138" s="15">
        <f>VLOOKUP(A2138,'Hospitalisation Details'!A$1:M4481,13,0)</f>
        <v>21</v>
      </c>
    </row>
    <row r="2139" spans="1:17" ht="15" x14ac:dyDescent="0.25">
      <c r="A2139" s="1" t="s">
        <v>225</v>
      </c>
      <c r="B2139" t="str">
        <f>VLOOKUP(A2139,'Customer Names'!A$1:D4474,4,0)</f>
        <v>Padula</v>
      </c>
      <c r="C2139">
        <f>VLOOKUP(A2139,'Medical Examinations'!A$1:B4474,2,0)</f>
        <v>27.74</v>
      </c>
      <c r="D2139">
        <f>VLOOKUP(A2139,'Medical Examinations'!A$1:C4475,3,0)</f>
        <v>4.29</v>
      </c>
      <c r="E2139" s="15" t="str">
        <f>VLOOKUP(A2139,'Medical Examinations'!A$1:D4474,4,0)</f>
        <v>NO</v>
      </c>
      <c r="F2139" s="15" t="str">
        <f>VLOOKUP(A2139,'Medical Examinations'!A$1:E4474,5,0)</f>
        <v>Yes</v>
      </c>
      <c r="G2139" s="15" t="str">
        <f>VLOOKUP(A2139,'Medical Examinations'!A$1:F4474,6,0)</f>
        <v>NO</v>
      </c>
      <c r="H2139" s="15">
        <f>VLOOKUP(A2139,'Medical Examinations'!A$1:G4474,7,0)</f>
        <v>1</v>
      </c>
      <c r="I2139" t="str">
        <f>VLOOKUP(A2139,'Medical Examinations'!A$1:H4473,8,0)</f>
        <v>NO</v>
      </c>
      <c r="J2139" t="str">
        <f>VLOOKUP(A2139,'Medical Examinations'!A$1:J4474,10,0)</f>
        <v>Obesity</v>
      </c>
      <c r="K2139" t="str">
        <f>VLOOKUP(A2139,'Medical Examinations'!A$1:K4473,11,0)</f>
        <v>Normal</v>
      </c>
      <c r="L2139" t="str">
        <f>VLOOKUP(A2139,'Hospitalisation Details'!A$1:L4481,12,0)</f>
        <v>12-Jun-2004</v>
      </c>
      <c r="M2139">
        <f>VLOOKUP(A2139,'Hospitalisation Details'!A$1:F4482,6,0)</f>
        <v>2094.1</v>
      </c>
      <c r="N2139" s="15" t="str">
        <f>VLOOKUP(A2139,'Hospitalisation Details'!A$1:G4481,7,0)</f>
        <v>tier - 3</v>
      </c>
      <c r="O2139" s="15" t="str">
        <f>VLOOKUP(A2139,'Hospitalisation Details'!A$1:H4482,8,0)</f>
        <v>tier - 2</v>
      </c>
      <c r="P2139" t="str">
        <f>VLOOKUP(A2139,'Hospitalisation Details'!A$1:I4482,9,0)</f>
        <v>R1025</v>
      </c>
      <c r="Q2139" s="15">
        <f>VLOOKUP(A2139,'Hospitalisation Details'!A$1:M4482,13,0)</f>
        <v>18</v>
      </c>
    </row>
    <row r="2140" spans="1:17" ht="15" x14ac:dyDescent="0.25">
      <c r="A2140" s="1" t="s">
        <v>224</v>
      </c>
      <c r="B2140" t="str">
        <f>VLOOKUP(A2140,'Customer Names'!A$1:D4475,4,0)</f>
        <v>Gamirov</v>
      </c>
      <c r="C2140">
        <f>VLOOKUP(A2140,'Medical Examinations'!A$1:B4475,2,0)</f>
        <v>32.11</v>
      </c>
      <c r="D2140">
        <f>VLOOKUP(A2140,'Medical Examinations'!A$1:C4476,3,0)</f>
        <v>4.03</v>
      </c>
      <c r="E2140" s="15" t="str">
        <f>VLOOKUP(A2140,'Medical Examinations'!A$1:D4475,4,0)</f>
        <v>Yes</v>
      </c>
      <c r="F2140" s="15" t="str">
        <f>VLOOKUP(A2140,'Medical Examinations'!A$1:E4475,5,0)</f>
        <v>Yes</v>
      </c>
      <c r="G2140" s="15" t="str">
        <f>VLOOKUP(A2140,'Medical Examinations'!A$1:F4475,6,0)</f>
        <v>NO</v>
      </c>
      <c r="H2140" s="15">
        <f>VLOOKUP(A2140,'Medical Examinations'!A$1:G4475,7,0)</f>
        <v>2</v>
      </c>
      <c r="I2140" t="str">
        <f>VLOOKUP(A2140,'Medical Examinations'!A$1:H4474,8,0)</f>
        <v>NO</v>
      </c>
      <c r="J2140" t="str">
        <f>VLOOKUP(A2140,'Medical Examinations'!A$1:J4475,10,0)</f>
        <v>Over Weight</v>
      </c>
      <c r="K2140" t="str">
        <f>VLOOKUP(A2140,'Medical Examinations'!A$1:K4474,11,0)</f>
        <v>Normal</v>
      </c>
      <c r="L2140" t="str">
        <f>VLOOKUP(A2140,'Hospitalisation Details'!A$1:L4482,12,0)</f>
        <v>26-Jul-2000</v>
      </c>
      <c r="M2140">
        <f>VLOOKUP(A2140,'Hospitalisation Details'!A$1:F4483,6,0)</f>
        <v>2055.3200000000002</v>
      </c>
      <c r="N2140" s="15" t="str">
        <f>VLOOKUP(A2140,'Hospitalisation Details'!A$1:G4482,7,0)</f>
        <v>tier - 3</v>
      </c>
      <c r="O2140" s="15" t="str">
        <f>VLOOKUP(A2140,'Hospitalisation Details'!A$1:H4483,8,0)</f>
        <v>tier - 3</v>
      </c>
      <c r="P2140" t="str">
        <f>VLOOKUP(A2140,'Hospitalisation Details'!A$1:I4483,9,0)</f>
        <v>R1012</v>
      </c>
      <c r="Q2140" s="15">
        <f>VLOOKUP(A2140,'Hospitalisation Details'!A$1:M4483,13,0)</f>
        <v>22</v>
      </c>
    </row>
    <row r="2141" spans="1:17" ht="15" x14ac:dyDescent="0.25">
      <c r="A2141" s="1" t="s">
        <v>223</v>
      </c>
      <c r="B2141" t="str">
        <f>VLOOKUP(A2141,'Customer Names'!A$1:D4476,4,0)</f>
        <v>Briot</v>
      </c>
      <c r="C2141">
        <f>VLOOKUP(A2141,'Medical Examinations'!A$1:B4476,2,0)</f>
        <v>25.175000000000001</v>
      </c>
      <c r="D2141">
        <f>VLOOKUP(A2141,'Medical Examinations'!A$1:C4477,3,0)</f>
        <v>6.29</v>
      </c>
      <c r="E2141" s="15" t="str">
        <f>VLOOKUP(A2141,'Medical Examinations'!A$1:D4476,4,0)</f>
        <v>Yes</v>
      </c>
      <c r="F2141" s="15" t="str">
        <f>VLOOKUP(A2141,'Medical Examinations'!A$1:E4476,5,0)</f>
        <v>Yes</v>
      </c>
      <c r="G2141" s="15" t="str">
        <f>VLOOKUP(A2141,'Medical Examinations'!A$1:F4476,6,0)</f>
        <v>NO</v>
      </c>
      <c r="H2141" s="15">
        <f>VLOOKUP(A2141,'Medical Examinations'!A$1:G4476,7,0)</f>
        <v>2</v>
      </c>
      <c r="I2141" t="str">
        <f>VLOOKUP(A2141,'Medical Examinations'!A$1:H4475,8,0)</f>
        <v>NO</v>
      </c>
      <c r="J2141" t="str">
        <f>VLOOKUP(A2141,'Medical Examinations'!A$1:J4476,10,0)</f>
        <v>Obesity</v>
      </c>
      <c r="K2141" t="str">
        <f>VLOOKUP(A2141,'Medical Examinations'!A$1:K4475,11,0)</f>
        <v>Pre-Diabetes</v>
      </c>
      <c r="L2141" t="str">
        <f>VLOOKUP(A2141,'Hospitalisation Details'!A$1:L4483,12,0)</f>
        <v>2-Sep-2000</v>
      </c>
      <c r="M2141">
        <f>VLOOKUP(A2141,'Hospitalisation Details'!A$1:F4484,6,0)</f>
        <v>2045.69</v>
      </c>
      <c r="N2141" s="15" t="str">
        <f>VLOOKUP(A2141,'Hospitalisation Details'!A$1:G4483,7,0)</f>
        <v>tier - 3</v>
      </c>
      <c r="O2141" s="15" t="str">
        <f>VLOOKUP(A2141,'Hospitalisation Details'!A$1:H4484,8,0)</f>
        <v>tier - 3</v>
      </c>
      <c r="P2141" t="str">
        <f>VLOOKUP(A2141,'Hospitalisation Details'!A$1:I4484,9,0)</f>
        <v>R1012</v>
      </c>
      <c r="Q2141" s="15">
        <f>VLOOKUP(A2141,'Hospitalisation Details'!A$1:M4484,13,0)</f>
        <v>22</v>
      </c>
    </row>
    <row r="2142" spans="1:17" ht="15" x14ac:dyDescent="0.25">
      <c r="A2142" s="1" t="s">
        <v>222</v>
      </c>
      <c r="B2142" t="str">
        <f>VLOOKUP(A2142,'Customer Names'!A$1:D4477,4,0)</f>
        <v>De Hueck</v>
      </c>
      <c r="C2142">
        <f>VLOOKUP(A2142,'Medical Examinations'!A$1:B4477,2,0)</f>
        <v>39.49</v>
      </c>
      <c r="D2142">
        <f>VLOOKUP(A2142,'Medical Examinations'!A$1:C4478,3,0)</f>
        <v>4.4800000000000004</v>
      </c>
      <c r="E2142" s="15" t="str">
        <f>VLOOKUP(A2142,'Medical Examinations'!A$1:D4477,4,0)</f>
        <v>Yes</v>
      </c>
      <c r="F2142" s="15" t="str">
        <f>VLOOKUP(A2142,'Medical Examinations'!A$1:E4477,5,0)</f>
        <v>NO</v>
      </c>
      <c r="G2142" s="15" t="str">
        <f>VLOOKUP(A2142,'Medical Examinations'!A$1:F4477,6,0)</f>
        <v>NO</v>
      </c>
      <c r="H2142" s="15">
        <f>VLOOKUP(A2142,'Medical Examinations'!A$1:G4477,7,0)</f>
        <v>0</v>
      </c>
      <c r="I2142" t="str">
        <f>VLOOKUP(A2142,'Medical Examinations'!A$1:H4476,8,0)</f>
        <v>NO</v>
      </c>
      <c r="J2142" t="str">
        <f>VLOOKUP(A2142,'Medical Examinations'!A$1:J4477,10,0)</f>
        <v>Obesity</v>
      </c>
      <c r="K2142" t="str">
        <f>VLOOKUP(A2142,'Medical Examinations'!A$1:K4476,11,0)</f>
        <v>Normal</v>
      </c>
      <c r="L2142" t="str">
        <f>VLOOKUP(A2142,'Hospitalisation Details'!A$1:L4484,12,0)</f>
        <v>4-Aug-2001</v>
      </c>
      <c r="M2142">
        <f>VLOOKUP(A2142,'Hospitalisation Details'!A$1:F4485,6,0)</f>
        <v>2026.97</v>
      </c>
      <c r="N2142" s="15" t="str">
        <f>VLOOKUP(A2142,'Hospitalisation Details'!A$1:G4484,7,0)</f>
        <v>tier - 3</v>
      </c>
      <c r="O2142" s="15" t="str">
        <f>VLOOKUP(A2142,'Hospitalisation Details'!A$1:H4485,8,0)</f>
        <v>tier - 2</v>
      </c>
      <c r="P2142" t="str">
        <f>VLOOKUP(A2142,'Hospitalisation Details'!A$1:I4485,9,0)</f>
        <v>R1013</v>
      </c>
      <c r="Q2142" s="15">
        <f>VLOOKUP(A2142,'Hospitalisation Details'!A$1:M4485,13,0)</f>
        <v>21</v>
      </c>
    </row>
    <row r="2143" spans="1:17" ht="15" x14ac:dyDescent="0.25">
      <c r="A2143" s="1" t="s">
        <v>221</v>
      </c>
      <c r="B2143" t="str">
        <f>VLOOKUP(A2143,'Customer Names'!A$1:D4478,4,0)</f>
        <v>Putt</v>
      </c>
      <c r="C2143">
        <f>VLOOKUP(A2143,'Medical Examinations'!A$1:B4478,2,0)</f>
        <v>34.869999999999997</v>
      </c>
      <c r="D2143">
        <f>VLOOKUP(A2143,'Medical Examinations'!A$1:C4479,3,0)</f>
        <v>5.51</v>
      </c>
      <c r="E2143" s="15" t="str">
        <f>VLOOKUP(A2143,'Medical Examinations'!A$1:D4478,4,0)</f>
        <v>Yes</v>
      </c>
      <c r="F2143" s="15" t="str">
        <f>VLOOKUP(A2143,'Medical Examinations'!A$1:E4478,5,0)</f>
        <v>NO</v>
      </c>
      <c r="G2143" s="15" t="str">
        <f>VLOOKUP(A2143,'Medical Examinations'!A$1:F4478,6,0)</f>
        <v>NO</v>
      </c>
      <c r="H2143" s="15">
        <f>VLOOKUP(A2143,'Medical Examinations'!A$1:G4478,7,0)</f>
        <v>0</v>
      </c>
      <c r="I2143" t="str">
        <f>VLOOKUP(A2143,'Medical Examinations'!A$1:H4477,8,0)</f>
        <v>NO</v>
      </c>
      <c r="J2143" t="str">
        <f>VLOOKUP(A2143,'Medical Examinations'!A$1:J4478,10,0)</f>
        <v>Obesity</v>
      </c>
      <c r="K2143" t="str">
        <f>VLOOKUP(A2143,'Medical Examinations'!A$1:K4477,11,0)</f>
        <v>Normal</v>
      </c>
      <c r="L2143" t="str">
        <f>VLOOKUP(A2143,'Hospitalisation Details'!A$1:L4485,12,0)</f>
        <v>6-Sep-2001</v>
      </c>
      <c r="M2143">
        <f>VLOOKUP(A2143,'Hospitalisation Details'!A$1:F4486,6,0)</f>
        <v>2020.55</v>
      </c>
      <c r="N2143" s="15" t="str">
        <f>VLOOKUP(A2143,'Hospitalisation Details'!A$1:G4485,7,0)</f>
        <v>tier - 3</v>
      </c>
      <c r="O2143" s="15" t="str">
        <f>VLOOKUP(A2143,'Hospitalisation Details'!A$1:H4486,8,0)</f>
        <v>tier - 2</v>
      </c>
      <c r="P2143" t="str">
        <f>VLOOKUP(A2143,'Hospitalisation Details'!A$1:I4486,9,0)</f>
        <v>R1013</v>
      </c>
      <c r="Q2143" s="15">
        <f>VLOOKUP(A2143,'Hospitalisation Details'!A$1:M4486,13,0)</f>
        <v>21</v>
      </c>
    </row>
    <row r="2144" spans="1:17" ht="15" x14ac:dyDescent="0.25">
      <c r="A2144" s="1" t="s">
        <v>220</v>
      </c>
      <c r="B2144" t="str">
        <f>VLOOKUP(A2144,'Customer Names'!A$1:D4479,4,0)</f>
        <v>Deiman</v>
      </c>
      <c r="C2144">
        <f>VLOOKUP(A2144,'Medical Examinations'!A$1:B4479,2,0)</f>
        <v>34.6</v>
      </c>
      <c r="D2144">
        <f>VLOOKUP(A2144,'Medical Examinations'!A$1:C4480,3,0)</f>
        <v>4.5</v>
      </c>
      <c r="E2144" s="15" t="str">
        <f>VLOOKUP(A2144,'Medical Examinations'!A$1:D4479,4,0)</f>
        <v>Yes</v>
      </c>
      <c r="F2144" s="15" t="str">
        <f>VLOOKUP(A2144,'Medical Examinations'!A$1:E4479,5,0)</f>
        <v>NO</v>
      </c>
      <c r="G2144" s="15" t="str">
        <f>VLOOKUP(A2144,'Medical Examinations'!A$1:F4479,6,0)</f>
        <v>NO</v>
      </c>
      <c r="H2144" s="15">
        <f>VLOOKUP(A2144,'Medical Examinations'!A$1:G4479,7,0)</f>
        <v>0</v>
      </c>
      <c r="I2144" t="str">
        <f>VLOOKUP(A2144,'Medical Examinations'!A$1:H4478,8,0)</f>
        <v>NO</v>
      </c>
      <c r="J2144" t="str">
        <f>VLOOKUP(A2144,'Medical Examinations'!A$1:J4479,10,0)</f>
        <v>Over Weight</v>
      </c>
      <c r="K2144" t="str">
        <f>VLOOKUP(A2144,'Medical Examinations'!A$1:K4478,11,0)</f>
        <v>Normal</v>
      </c>
      <c r="L2144" t="str">
        <f>VLOOKUP(A2144,'Hospitalisation Details'!A$1:L4486,12,0)</f>
        <v>1-Jul-2001</v>
      </c>
      <c r="M2144">
        <f>VLOOKUP(A2144,'Hospitalisation Details'!A$1:F4487,6,0)</f>
        <v>2020.18</v>
      </c>
      <c r="N2144" s="15" t="str">
        <f>VLOOKUP(A2144,'Hospitalisation Details'!A$1:G4486,7,0)</f>
        <v>tier - 3</v>
      </c>
      <c r="O2144" s="15" t="str">
        <f>VLOOKUP(A2144,'Hospitalisation Details'!A$1:H4487,8,0)</f>
        <v>tier - 1</v>
      </c>
      <c r="P2144" t="str">
        <f>VLOOKUP(A2144,'Hospitalisation Details'!A$1:I4487,9,0)</f>
        <v>R1011</v>
      </c>
      <c r="Q2144" s="15">
        <f>VLOOKUP(A2144,'Hospitalisation Details'!A$1:M4487,13,0)</f>
        <v>21</v>
      </c>
    </row>
    <row r="2145" spans="1:17" ht="15" x14ac:dyDescent="0.25">
      <c r="A2145" s="1" t="s">
        <v>219</v>
      </c>
      <c r="B2145" t="str">
        <f>VLOOKUP(A2145,'Customer Names'!A$1:D4480,4,0)</f>
        <v>Bonanni</v>
      </c>
      <c r="C2145">
        <f>VLOOKUP(A2145,'Medical Examinations'!A$1:B4480,2,0)</f>
        <v>25.8</v>
      </c>
      <c r="D2145">
        <f>VLOOKUP(A2145,'Medical Examinations'!A$1:C4481,3,0)</f>
        <v>6.29</v>
      </c>
      <c r="E2145" s="15" t="str">
        <f>VLOOKUP(A2145,'Medical Examinations'!A$1:D4480,4,0)</f>
        <v>Yes</v>
      </c>
      <c r="F2145" s="15" t="str">
        <f>VLOOKUP(A2145,'Medical Examinations'!A$1:E4480,5,0)</f>
        <v>NO</v>
      </c>
      <c r="G2145" s="15" t="str">
        <f>VLOOKUP(A2145,'Medical Examinations'!A$1:F4480,6,0)</f>
        <v>NO</v>
      </c>
      <c r="H2145" s="15">
        <f>VLOOKUP(A2145,'Medical Examinations'!A$1:G4480,7,0)</f>
        <v>0</v>
      </c>
      <c r="I2145" t="str">
        <f>VLOOKUP(A2145,'Medical Examinations'!A$1:H4479,8,0)</f>
        <v>NO</v>
      </c>
      <c r="J2145" t="str">
        <f>VLOOKUP(A2145,'Medical Examinations'!A$1:J4480,10,0)</f>
        <v>Obesity</v>
      </c>
      <c r="K2145" t="str">
        <f>VLOOKUP(A2145,'Medical Examinations'!A$1:K4479,11,0)</f>
        <v>Pre-Diabetes</v>
      </c>
      <c r="L2145" t="str">
        <f>VLOOKUP(A2145,'Hospitalisation Details'!A$1:L4487,12,0)</f>
        <v>14-Aug-2001</v>
      </c>
      <c r="M2145">
        <f>VLOOKUP(A2145,'Hospitalisation Details'!A$1:F4488,6,0)</f>
        <v>2007.95</v>
      </c>
      <c r="N2145" s="15" t="str">
        <f>VLOOKUP(A2145,'Hospitalisation Details'!A$1:G4487,7,0)</f>
        <v>tier - 3</v>
      </c>
      <c r="O2145" s="15" t="str">
        <f>VLOOKUP(A2145,'Hospitalisation Details'!A$1:H4488,8,0)</f>
        <v>tier - 2</v>
      </c>
      <c r="P2145" t="str">
        <f>VLOOKUP(A2145,'Hospitalisation Details'!A$1:I4488,9,0)</f>
        <v>R1011</v>
      </c>
      <c r="Q2145" s="15">
        <f>VLOOKUP(A2145,'Hospitalisation Details'!A$1:M4488,13,0)</f>
        <v>21</v>
      </c>
    </row>
    <row r="2146" spans="1:17" ht="15" x14ac:dyDescent="0.25">
      <c r="A2146" s="1" t="s">
        <v>218</v>
      </c>
      <c r="B2146" t="str">
        <f>VLOOKUP(A2146,'Customer Names'!A$1:D4481,4,0)</f>
        <v>Stein</v>
      </c>
      <c r="C2146">
        <f>VLOOKUP(A2146,'Medical Examinations'!A$1:B4481,2,0)</f>
        <v>35.86</v>
      </c>
      <c r="D2146">
        <f>VLOOKUP(A2146,'Medical Examinations'!A$1:C4482,3,0)</f>
        <v>4.33</v>
      </c>
      <c r="E2146" s="15" t="str">
        <f>VLOOKUP(A2146,'Medical Examinations'!A$1:D4481,4,0)</f>
        <v>NO</v>
      </c>
      <c r="F2146" s="15" t="str">
        <f>VLOOKUP(A2146,'Medical Examinations'!A$1:E4481,5,0)</f>
        <v>NO</v>
      </c>
      <c r="G2146" s="15" t="str">
        <f>VLOOKUP(A2146,'Medical Examinations'!A$1:F4481,6,0)</f>
        <v>NO</v>
      </c>
      <c r="H2146" s="15">
        <f>VLOOKUP(A2146,'Medical Examinations'!A$1:G4481,7,0)</f>
        <v>1</v>
      </c>
      <c r="I2146" t="str">
        <f>VLOOKUP(A2146,'Medical Examinations'!A$1:H4480,8,0)</f>
        <v>NO</v>
      </c>
      <c r="J2146" t="str">
        <f>VLOOKUP(A2146,'Medical Examinations'!A$1:J4481,10,0)</f>
        <v>Obesity</v>
      </c>
      <c r="K2146" t="str">
        <f>VLOOKUP(A2146,'Medical Examinations'!A$1:K4480,11,0)</f>
        <v>Normal</v>
      </c>
      <c r="L2146" t="str">
        <f>VLOOKUP(A2146,'Hospitalisation Details'!A$1:L4488,12,0)</f>
        <v>14-Sep-1998</v>
      </c>
      <c r="M2146">
        <f>VLOOKUP(A2146,'Hospitalisation Details'!A$1:F4489,6,0)</f>
        <v>1986.93</v>
      </c>
      <c r="N2146" s="15" t="str">
        <f>VLOOKUP(A2146,'Hospitalisation Details'!A$1:G4488,7,0)</f>
        <v>tier - 3</v>
      </c>
      <c r="O2146" s="15" t="str">
        <f>VLOOKUP(A2146,'Hospitalisation Details'!A$1:H4489,8,0)</f>
        <v>tier - 2</v>
      </c>
      <c r="P2146" t="str">
        <f>VLOOKUP(A2146,'Hospitalisation Details'!A$1:I4489,9,0)</f>
        <v>R1013</v>
      </c>
      <c r="Q2146" s="15">
        <f>VLOOKUP(A2146,'Hospitalisation Details'!A$1:M4489,13,0)</f>
        <v>24</v>
      </c>
    </row>
    <row r="2147" spans="1:17" ht="15" x14ac:dyDescent="0.25">
      <c r="A2147" s="1" t="s">
        <v>217</v>
      </c>
      <c r="B2147" t="str">
        <f>VLOOKUP(A2147,'Customer Names'!A$1:D4482,4,0)</f>
        <v>Laumann</v>
      </c>
      <c r="C2147">
        <f>VLOOKUP(A2147,'Medical Examinations'!A$1:B4482,2,0)</f>
        <v>40.47</v>
      </c>
      <c r="D2147">
        <f>VLOOKUP(A2147,'Medical Examinations'!A$1:C4483,3,0)</f>
        <v>11.15</v>
      </c>
      <c r="E2147" s="15" t="str">
        <f>VLOOKUP(A2147,'Medical Examinations'!A$1:D4482,4,0)</f>
        <v>NO</v>
      </c>
      <c r="F2147" s="15" t="str">
        <f>VLOOKUP(A2147,'Medical Examinations'!A$1:E4482,5,0)</f>
        <v>NO</v>
      </c>
      <c r="G2147" s="15" t="str">
        <f>VLOOKUP(A2147,'Medical Examinations'!A$1:F4482,6,0)</f>
        <v>NO</v>
      </c>
      <c r="H2147" s="15">
        <f>VLOOKUP(A2147,'Medical Examinations'!A$1:G4482,7,0)</f>
        <v>0</v>
      </c>
      <c r="I2147" t="str">
        <f>VLOOKUP(A2147,'Medical Examinations'!A$1:H4481,8,0)</f>
        <v>NO</v>
      </c>
      <c r="J2147" t="str">
        <f>VLOOKUP(A2147,'Medical Examinations'!A$1:J4482,10,0)</f>
        <v>Obesity</v>
      </c>
      <c r="K2147" t="str">
        <f>VLOOKUP(A2147,'Medical Examinations'!A$1:K4481,11,0)</f>
        <v>Diabetes</v>
      </c>
      <c r="L2147" t="str">
        <f>VLOOKUP(A2147,'Hospitalisation Details'!A$1:L4489,12,0)</f>
        <v>29-Sep-2002</v>
      </c>
      <c r="M2147">
        <f>VLOOKUP(A2147,'Hospitalisation Details'!A$1:F4490,6,0)</f>
        <v>1984.45</v>
      </c>
      <c r="N2147" s="15" t="str">
        <f>VLOOKUP(A2147,'Hospitalisation Details'!A$1:G4489,7,0)</f>
        <v>tier - 3</v>
      </c>
      <c r="O2147" s="15" t="str">
        <f>VLOOKUP(A2147,'Hospitalisation Details'!A$1:H4490,8,0)</f>
        <v>tier - 3</v>
      </c>
      <c r="P2147" t="str">
        <f>VLOOKUP(A2147,'Hospitalisation Details'!A$1:I4490,9,0)</f>
        <v>R1016</v>
      </c>
      <c r="Q2147" s="15">
        <f>VLOOKUP(A2147,'Hospitalisation Details'!A$1:M4490,13,0)</f>
        <v>20</v>
      </c>
    </row>
    <row r="2148" spans="1:17" ht="15" x14ac:dyDescent="0.25">
      <c r="A2148" s="1" t="s">
        <v>216</v>
      </c>
      <c r="B2148" t="str">
        <f>VLOOKUP(A2148,'Customer Names'!A$1:D4483,4,0)</f>
        <v>Galaviz</v>
      </c>
      <c r="C2148">
        <f>VLOOKUP(A2148,'Medical Examinations'!A$1:B4483,2,0)</f>
        <v>32.01</v>
      </c>
      <c r="D2148">
        <f>VLOOKUP(A2148,'Medical Examinations'!A$1:C4484,3,0)</f>
        <v>6.45</v>
      </c>
      <c r="E2148" s="15" t="str">
        <f>VLOOKUP(A2148,'Medical Examinations'!A$1:D4483,4,0)</f>
        <v>NO</v>
      </c>
      <c r="F2148" s="15" t="str">
        <f>VLOOKUP(A2148,'Medical Examinations'!A$1:E4483,5,0)</f>
        <v>NO</v>
      </c>
      <c r="G2148" s="15" t="str">
        <f>VLOOKUP(A2148,'Medical Examinations'!A$1:F4483,6,0)</f>
        <v>NO</v>
      </c>
      <c r="H2148" s="15">
        <f>VLOOKUP(A2148,'Medical Examinations'!A$1:G4483,7,0)</f>
        <v>1</v>
      </c>
      <c r="I2148" t="str">
        <f>VLOOKUP(A2148,'Medical Examinations'!A$1:H4482,8,0)</f>
        <v>NO</v>
      </c>
      <c r="J2148" t="str">
        <f>VLOOKUP(A2148,'Medical Examinations'!A$1:J4483,10,0)</f>
        <v>Obesity</v>
      </c>
      <c r="K2148" t="str">
        <f>VLOOKUP(A2148,'Medical Examinations'!A$1:K4482,11,0)</f>
        <v>Pre-Diabetes</v>
      </c>
      <c r="L2148" t="str">
        <f>VLOOKUP(A2148,'Hospitalisation Details'!A$1:L4490,12,0)</f>
        <v>29-Dec-1998</v>
      </c>
      <c r="M2148">
        <f>VLOOKUP(A2148,'Hospitalisation Details'!A$1:F4491,6,0)</f>
        <v>1981.58</v>
      </c>
      <c r="N2148" s="15" t="str">
        <f>VLOOKUP(A2148,'Hospitalisation Details'!A$1:G4490,7,0)</f>
        <v>tier - 3</v>
      </c>
      <c r="O2148" s="15" t="str">
        <f>VLOOKUP(A2148,'Hospitalisation Details'!A$1:H4491,8,0)</f>
        <v>tier - 1</v>
      </c>
      <c r="P2148" t="str">
        <f>VLOOKUP(A2148,'Hospitalisation Details'!A$1:I4491,9,0)</f>
        <v>R1013</v>
      </c>
      <c r="Q2148" s="15">
        <f>VLOOKUP(A2148,'Hospitalisation Details'!A$1:M4491,13,0)</f>
        <v>24</v>
      </c>
    </row>
    <row r="2149" spans="1:17" ht="15" x14ac:dyDescent="0.25">
      <c r="A2149" s="1" t="s">
        <v>215</v>
      </c>
      <c r="B2149" t="str">
        <f>VLOOKUP(A2149,'Customer Names'!A$1:D4484,4,0)</f>
        <v>Piper</v>
      </c>
      <c r="C2149">
        <f>VLOOKUP(A2149,'Medical Examinations'!A$1:B4484,2,0)</f>
        <v>33</v>
      </c>
      <c r="D2149">
        <f>VLOOKUP(A2149,'Medical Examinations'!A$1:C4485,3,0)</f>
        <v>9.27</v>
      </c>
      <c r="E2149" s="15" t="str">
        <f>VLOOKUP(A2149,'Medical Examinations'!A$1:D4484,4,0)</f>
        <v>NO</v>
      </c>
      <c r="F2149" s="15" t="str">
        <f>VLOOKUP(A2149,'Medical Examinations'!A$1:E4484,5,0)</f>
        <v>NO</v>
      </c>
      <c r="G2149" s="15" t="str">
        <f>VLOOKUP(A2149,'Medical Examinations'!A$1:F4484,6,0)</f>
        <v>NO</v>
      </c>
      <c r="H2149" s="15">
        <f>VLOOKUP(A2149,'Medical Examinations'!A$1:G4484,7,0)</f>
        <v>0</v>
      </c>
      <c r="I2149" t="str">
        <f>VLOOKUP(A2149,'Medical Examinations'!A$1:H4483,8,0)</f>
        <v>NO</v>
      </c>
      <c r="J2149" t="str">
        <f>VLOOKUP(A2149,'Medical Examinations'!A$1:J4484,10,0)</f>
        <v>Over Weight</v>
      </c>
      <c r="K2149" t="str">
        <f>VLOOKUP(A2149,'Medical Examinations'!A$1:K4483,11,0)</f>
        <v>Diabetes</v>
      </c>
      <c r="L2149" t="str">
        <f>VLOOKUP(A2149,'Hospitalisation Details'!A$1:L4491,12,0)</f>
        <v>16-Jul-2002</v>
      </c>
      <c r="M2149">
        <f>VLOOKUP(A2149,'Hospitalisation Details'!A$1:F4492,6,0)</f>
        <v>1980.07</v>
      </c>
      <c r="N2149" s="15" t="str">
        <f>VLOOKUP(A2149,'Hospitalisation Details'!A$1:G4491,7,0)</f>
        <v>tier - 3</v>
      </c>
      <c r="O2149" s="15" t="str">
        <f>VLOOKUP(A2149,'Hospitalisation Details'!A$1:H4492,8,0)</f>
        <v>tier - 3</v>
      </c>
      <c r="P2149" t="str">
        <f>VLOOKUP(A2149,'Hospitalisation Details'!A$1:I4492,9,0)</f>
        <v>R1011</v>
      </c>
      <c r="Q2149" s="15">
        <f>VLOOKUP(A2149,'Hospitalisation Details'!A$1:M4492,13,0)</f>
        <v>20</v>
      </c>
    </row>
    <row r="2150" spans="1:17" ht="15" x14ac:dyDescent="0.25">
      <c r="A2150" s="1" t="s">
        <v>214</v>
      </c>
      <c r="B2150" t="str">
        <f>VLOOKUP(A2150,'Customer Names'!A$1:D4485,4,0)</f>
        <v>Cantini</v>
      </c>
      <c r="C2150">
        <f>VLOOKUP(A2150,'Medical Examinations'!A$1:B4485,2,0)</f>
        <v>29.3</v>
      </c>
      <c r="D2150">
        <f>VLOOKUP(A2150,'Medical Examinations'!A$1:C4486,3,0)</f>
        <v>6.15</v>
      </c>
      <c r="E2150" s="15" t="str">
        <f>VLOOKUP(A2150,'Medical Examinations'!A$1:D4485,4,0)</f>
        <v>NO</v>
      </c>
      <c r="F2150" s="15" t="str">
        <f>VLOOKUP(A2150,'Medical Examinations'!A$1:E4485,5,0)</f>
        <v>NO</v>
      </c>
      <c r="G2150" s="15" t="str">
        <f>VLOOKUP(A2150,'Medical Examinations'!A$1:F4485,6,0)</f>
        <v>NO</v>
      </c>
      <c r="H2150" s="15">
        <f>VLOOKUP(A2150,'Medical Examinations'!A$1:G4485,7,0)</f>
        <v>1</v>
      </c>
      <c r="I2150" t="str">
        <f>VLOOKUP(A2150,'Medical Examinations'!A$1:H4484,8,0)</f>
        <v>NO</v>
      </c>
      <c r="J2150" t="str">
        <f>VLOOKUP(A2150,'Medical Examinations'!A$1:J4485,10,0)</f>
        <v>Over Weight</v>
      </c>
      <c r="K2150" t="str">
        <f>VLOOKUP(A2150,'Medical Examinations'!A$1:K4484,11,0)</f>
        <v>Pre-Diabetes</v>
      </c>
      <c r="L2150" t="str">
        <f>VLOOKUP(A2150,'Hospitalisation Details'!A$1:L4492,12,0)</f>
        <v>29-Sep-1998</v>
      </c>
      <c r="M2150">
        <f>VLOOKUP(A2150,'Hospitalisation Details'!A$1:F4493,6,0)</f>
        <v>1977.82</v>
      </c>
      <c r="N2150" s="15" t="str">
        <f>VLOOKUP(A2150,'Hospitalisation Details'!A$1:G4492,7,0)</f>
        <v>tier - 3</v>
      </c>
      <c r="O2150" s="15" t="str">
        <f>VLOOKUP(A2150,'Hospitalisation Details'!A$1:H4493,8,0)</f>
        <v>tier - 1</v>
      </c>
      <c r="P2150" t="str">
        <f>VLOOKUP(A2150,'Hospitalisation Details'!A$1:I4493,9,0)</f>
        <v>R1011</v>
      </c>
      <c r="Q2150" s="15">
        <f>VLOOKUP(A2150,'Hospitalisation Details'!A$1:M4493,13,0)</f>
        <v>24</v>
      </c>
    </row>
    <row r="2151" spans="1:17" ht="15" x14ac:dyDescent="0.25">
      <c r="A2151" s="1" t="s">
        <v>213</v>
      </c>
      <c r="B2151" t="str">
        <f>VLOOKUP(A2151,'Customer Names'!A$1:D4486,4,0)</f>
        <v>Hartman</v>
      </c>
      <c r="C2151">
        <f>VLOOKUP(A2151,'Medical Examinations'!A$1:B4486,2,0)</f>
        <v>25.8</v>
      </c>
      <c r="D2151">
        <f>VLOOKUP(A2151,'Medical Examinations'!A$1:C4487,3,0)</f>
        <v>4.13</v>
      </c>
      <c r="E2151" s="15" t="str">
        <f>VLOOKUP(A2151,'Medical Examinations'!A$1:D4486,4,0)</f>
        <v>NO</v>
      </c>
      <c r="F2151" s="15" t="str">
        <f>VLOOKUP(A2151,'Medical Examinations'!A$1:E4486,5,0)</f>
        <v>NO</v>
      </c>
      <c r="G2151" s="15" t="str">
        <f>VLOOKUP(A2151,'Medical Examinations'!A$1:F4486,6,0)</f>
        <v>NO</v>
      </c>
      <c r="H2151" s="15">
        <f>VLOOKUP(A2151,'Medical Examinations'!A$1:G4486,7,0)</f>
        <v>1</v>
      </c>
      <c r="I2151" t="str">
        <f>VLOOKUP(A2151,'Medical Examinations'!A$1:H4485,8,0)</f>
        <v>NO</v>
      </c>
      <c r="J2151" t="str">
        <f>VLOOKUP(A2151,'Medical Examinations'!A$1:J4486,10,0)</f>
        <v>NormalWeight</v>
      </c>
      <c r="K2151" t="str">
        <f>VLOOKUP(A2151,'Medical Examinations'!A$1:K4485,11,0)</f>
        <v>Normal</v>
      </c>
      <c r="L2151" t="str">
        <f>VLOOKUP(A2151,'Hospitalisation Details'!A$1:L4493,12,0)</f>
        <v>5-Oct-1998</v>
      </c>
      <c r="M2151">
        <f>VLOOKUP(A2151,'Hospitalisation Details'!A$1:F4494,6,0)</f>
        <v>1972.95</v>
      </c>
      <c r="N2151" s="15" t="str">
        <f>VLOOKUP(A2151,'Hospitalisation Details'!A$1:G4493,7,0)</f>
        <v>tier - 3</v>
      </c>
      <c r="O2151" s="15" t="str">
        <f>VLOOKUP(A2151,'Hospitalisation Details'!A$1:H4494,8,0)</f>
        <v>tier - 1</v>
      </c>
      <c r="P2151" t="str">
        <f>VLOOKUP(A2151,'Hospitalisation Details'!A$1:I4494,9,0)</f>
        <v>R1011</v>
      </c>
      <c r="Q2151" s="15">
        <f>VLOOKUP(A2151,'Hospitalisation Details'!A$1:M4494,13,0)</f>
        <v>24</v>
      </c>
    </row>
    <row r="2152" spans="1:17" ht="15" x14ac:dyDescent="0.25">
      <c r="A2152" s="1" t="s">
        <v>212</v>
      </c>
      <c r="B2152" t="str">
        <f>VLOOKUP(A2152,'Customer Names'!A$1:D4487,4,0)</f>
        <v>Werhane</v>
      </c>
      <c r="C2152">
        <f>VLOOKUP(A2152,'Medical Examinations'!A$1:B4487,2,0)</f>
        <v>23.4</v>
      </c>
      <c r="D2152">
        <f>VLOOKUP(A2152,'Medical Examinations'!A$1:C4488,3,0)</f>
        <v>4.24</v>
      </c>
      <c r="E2152" s="15" t="str">
        <f>VLOOKUP(A2152,'Medical Examinations'!A$1:D4487,4,0)</f>
        <v>NO</v>
      </c>
      <c r="F2152" s="15" t="str">
        <f>VLOOKUP(A2152,'Medical Examinations'!A$1:E4487,5,0)</f>
        <v>NO</v>
      </c>
      <c r="G2152" s="15" t="str">
        <f>VLOOKUP(A2152,'Medical Examinations'!A$1:F4487,6,0)</f>
        <v>NO</v>
      </c>
      <c r="H2152" s="15">
        <f>VLOOKUP(A2152,'Medical Examinations'!A$1:G4487,7,0)</f>
        <v>1</v>
      </c>
      <c r="I2152" t="str">
        <f>VLOOKUP(A2152,'Medical Examinations'!A$1:H4486,8,0)</f>
        <v>NO</v>
      </c>
      <c r="J2152" t="str">
        <f>VLOOKUP(A2152,'Medical Examinations'!A$1:J4487,10,0)</f>
        <v>Over Weight</v>
      </c>
      <c r="K2152" t="str">
        <f>VLOOKUP(A2152,'Medical Examinations'!A$1:K4486,11,0)</f>
        <v>Normal</v>
      </c>
      <c r="L2152" t="str">
        <f>VLOOKUP(A2152,'Hospitalisation Details'!A$1:L4494,12,0)</f>
        <v>28-Sep-1998</v>
      </c>
      <c r="M2152">
        <f>VLOOKUP(A2152,'Hospitalisation Details'!A$1:F4495,6,0)</f>
        <v>1969.61</v>
      </c>
      <c r="N2152" s="15" t="str">
        <f>VLOOKUP(A2152,'Hospitalisation Details'!A$1:G4494,7,0)</f>
        <v>tier - 3</v>
      </c>
      <c r="O2152" s="15" t="str">
        <f>VLOOKUP(A2152,'Hospitalisation Details'!A$1:H4495,8,0)</f>
        <v>tier - 3</v>
      </c>
      <c r="P2152" t="str">
        <f>VLOOKUP(A2152,'Hospitalisation Details'!A$1:I4495,9,0)</f>
        <v>R1011</v>
      </c>
      <c r="Q2152" s="15">
        <f>VLOOKUP(A2152,'Hospitalisation Details'!A$1:M4495,13,0)</f>
        <v>24</v>
      </c>
    </row>
    <row r="2153" spans="1:17" ht="15" x14ac:dyDescent="0.25">
      <c r="A2153" s="1" t="s">
        <v>211</v>
      </c>
      <c r="B2153" t="str">
        <f>VLOOKUP(A2153,'Customer Names'!A$1:D4488,4,0)</f>
        <v>Davies</v>
      </c>
      <c r="C2153">
        <f>VLOOKUP(A2153,'Medical Examinations'!A$1:B4488,2,0)</f>
        <v>27.93</v>
      </c>
      <c r="D2153">
        <f>VLOOKUP(A2153,'Medical Examinations'!A$1:C4489,3,0)</f>
        <v>9.8800000000000008</v>
      </c>
      <c r="E2153" s="15" t="str">
        <f>VLOOKUP(A2153,'Medical Examinations'!A$1:D4488,4,0)</f>
        <v>NO</v>
      </c>
      <c r="F2153" s="15" t="str">
        <f>VLOOKUP(A2153,'Medical Examinations'!A$1:E4488,5,0)</f>
        <v>NO</v>
      </c>
      <c r="G2153" s="15" t="str">
        <f>VLOOKUP(A2153,'Medical Examinations'!A$1:F4488,6,0)</f>
        <v>NO</v>
      </c>
      <c r="H2153" s="15">
        <f>VLOOKUP(A2153,'Medical Examinations'!A$1:G4488,7,0)</f>
        <v>0</v>
      </c>
      <c r="I2153" t="str">
        <f>VLOOKUP(A2153,'Medical Examinations'!A$1:H4487,8,0)</f>
        <v>NO</v>
      </c>
      <c r="J2153" t="str">
        <f>VLOOKUP(A2153,'Medical Examinations'!A$1:J4488,10,0)</f>
        <v>NormalWeight</v>
      </c>
      <c r="K2153" t="str">
        <f>VLOOKUP(A2153,'Medical Examinations'!A$1:K4487,11,0)</f>
        <v>Diabetes</v>
      </c>
      <c r="L2153" t="str">
        <f>VLOOKUP(A2153,'Hospitalisation Details'!A$1:L4495,12,0)</f>
        <v>29-Jul-2002</v>
      </c>
      <c r="M2153">
        <f>VLOOKUP(A2153,'Hospitalisation Details'!A$1:F4496,6,0)</f>
        <v>1967.02</v>
      </c>
      <c r="N2153" s="15" t="str">
        <f>VLOOKUP(A2153,'Hospitalisation Details'!A$1:G4495,7,0)</f>
        <v>tier - 3</v>
      </c>
      <c r="O2153" s="15" t="str">
        <f>VLOOKUP(A2153,'Hospitalisation Details'!A$1:H4496,8,0)</f>
        <v>tier - 2</v>
      </c>
      <c r="P2153" t="str">
        <f>VLOOKUP(A2153,'Hospitalisation Details'!A$1:I4496,9,0)</f>
        <v>R1016</v>
      </c>
      <c r="Q2153" s="15">
        <f>VLOOKUP(A2153,'Hospitalisation Details'!A$1:M4496,13,0)</f>
        <v>20</v>
      </c>
    </row>
    <row r="2154" spans="1:17" ht="15" x14ac:dyDescent="0.25">
      <c r="A2154" s="1" t="s">
        <v>210</v>
      </c>
      <c r="B2154" t="str">
        <f>VLOOKUP(A2154,'Customer Names'!A$1:D4489,4,0)</f>
        <v>Hummel</v>
      </c>
      <c r="C2154">
        <f>VLOOKUP(A2154,'Medical Examinations'!A$1:B4489,2,0)</f>
        <v>22</v>
      </c>
      <c r="D2154">
        <f>VLOOKUP(A2154,'Medical Examinations'!A$1:C4490,3,0)</f>
        <v>9.5</v>
      </c>
      <c r="E2154" s="15" t="str">
        <f>VLOOKUP(A2154,'Medical Examinations'!A$1:D4489,4,0)</f>
        <v>NO</v>
      </c>
      <c r="F2154" s="15" t="str">
        <f>VLOOKUP(A2154,'Medical Examinations'!A$1:E4489,5,0)</f>
        <v>NO</v>
      </c>
      <c r="G2154" s="15" t="str">
        <f>VLOOKUP(A2154,'Medical Examinations'!A$1:F4489,6,0)</f>
        <v>NO</v>
      </c>
      <c r="H2154" s="15">
        <f>VLOOKUP(A2154,'Medical Examinations'!A$1:G4489,7,0)</f>
        <v>0</v>
      </c>
      <c r="I2154" t="str">
        <f>VLOOKUP(A2154,'Medical Examinations'!A$1:H4488,8,0)</f>
        <v>NO</v>
      </c>
      <c r="J2154" t="str">
        <f>VLOOKUP(A2154,'Medical Examinations'!A$1:J4489,10,0)</f>
        <v>Obesity</v>
      </c>
      <c r="K2154" t="str">
        <f>VLOOKUP(A2154,'Medical Examinations'!A$1:K4488,11,0)</f>
        <v>Diabetes</v>
      </c>
      <c r="L2154" t="str">
        <f>VLOOKUP(A2154,'Hospitalisation Details'!A$1:L4496,12,0)</f>
        <v>7-Sep-2002</v>
      </c>
      <c r="M2154">
        <f>VLOOKUP(A2154,'Hospitalisation Details'!A$1:F4497,6,0)</f>
        <v>1964.78</v>
      </c>
      <c r="N2154" s="15" t="str">
        <f>VLOOKUP(A2154,'Hospitalisation Details'!A$1:G4496,7,0)</f>
        <v>tier - 3</v>
      </c>
      <c r="O2154" s="15" t="str">
        <f>VLOOKUP(A2154,'Hospitalisation Details'!A$1:H4497,8,0)</f>
        <v>tier - 1</v>
      </c>
      <c r="P2154" t="str">
        <f>VLOOKUP(A2154,'Hospitalisation Details'!A$1:I4497,9,0)</f>
        <v>R1011</v>
      </c>
      <c r="Q2154" s="15">
        <f>VLOOKUP(A2154,'Hospitalisation Details'!A$1:M4497,13,0)</f>
        <v>20</v>
      </c>
    </row>
    <row r="2155" spans="1:17" ht="15" x14ac:dyDescent="0.25">
      <c r="A2155" s="1" t="s">
        <v>209</v>
      </c>
      <c r="B2155" t="str">
        <f>VLOOKUP(A2155,'Customer Names'!A$1:D4490,4,0)</f>
        <v>Lutz</v>
      </c>
      <c r="C2155">
        <f>VLOOKUP(A2155,'Medical Examinations'!A$1:B4490,2,0)</f>
        <v>36.86</v>
      </c>
      <c r="D2155">
        <f>VLOOKUP(A2155,'Medical Examinations'!A$1:C4491,3,0)</f>
        <v>4.97</v>
      </c>
      <c r="E2155" s="15" t="str">
        <f>VLOOKUP(A2155,'Medical Examinations'!A$1:D4490,4,0)</f>
        <v>Yes</v>
      </c>
      <c r="F2155" s="15" t="str">
        <f>VLOOKUP(A2155,'Medical Examinations'!A$1:E4490,5,0)</f>
        <v>NO</v>
      </c>
      <c r="G2155" s="15" t="str">
        <f>VLOOKUP(A2155,'Medical Examinations'!A$1:F4490,6,0)</f>
        <v>NO</v>
      </c>
      <c r="H2155" s="15">
        <f>VLOOKUP(A2155,'Medical Examinations'!A$1:G4490,7,0)</f>
        <v>0</v>
      </c>
      <c r="I2155" t="str">
        <f>VLOOKUP(A2155,'Medical Examinations'!A$1:H4489,8,0)</f>
        <v>NO</v>
      </c>
      <c r="J2155" t="str">
        <f>VLOOKUP(A2155,'Medical Examinations'!A$1:J4490,10,0)</f>
        <v>Obesity</v>
      </c>
      <c r="K2155" t="str">
        <f>VLOOKUP(A2155,'Medical Examinations'!A$1:K4489,11,0)</f>
        <v>Normal</v>
      </c>
      <c r="L2155" t="str">
        <f>VLOOKUP(A2155,'Hospitalisation Details'!A$1:L4497,12,0)</f>
        <v>9-Dec-2001</v>
      </c>
      <c r="M2155">
        <f>VLOOKUP(A2155,'Hospitalisation Details'!A$1:F4498,6,0)</f>
        <v>1917.32</v>
      </c>
      <c r="N2155" s="15" t="str">
        <f>VLOOKUP(A2155,'Hospitalisation Details'!A$1:G4497,7,0)</f>
        <v>tier - 3</v>
      </c>
      <c r="O2155" s="15" t="str">
        <f>VLOOKUP(A2155,'Hospitalisation Details'!A$1:H4498,8,0)</f>
        <v>tier - 2</v>
      </c>
      <c r="P2155" t="str">
        <f>VLOOKUP(A2155,'Hospitalisation Details'!A$1:I4498,9,0)</f>
        <v>R1012</v>
      </c>
      <c r="Q2155" s="15">
        <f>VLOOKUP(A2155,'Hospitalisation Details'!A$1:M4498,13,0)</f>
        <v>21</v>
      </c>
    </row>
    <row r="2156" spans="1:17" ht="15" x14ac:dyDescent="0.25">
      <c r="A2156" s="1" t="s">
        <v>208</v>
      </c>
      <c r="B2156" t="str">
        <f>VLOOKUP(A2156,'Customer Names'!A$1:D4491,4,0)</f>
        <v>Waters</v>
      </c>
      <c r="C2156">
        <f>VLOOKUP(A2156,'Medical Examinations'!A$1:B4491,2,0)</f>
        <v>31.254999999999999</v>
      </c>
      <c r="D2156">
        <f>VLOOKUP(A2156,'Medical Examinations'!A$1:C4492,3,0)</f>
        <v>5.49</v>
      </c>
      <c r="E2156" s="15" t="str">
        <f>VLOOKUP(A2156,'Medical Examinations'!A$1:D4491,4,0)</f>
        <v>Yes</v>
      </c>
      <c r="F2156" s="15" t="str">
        <f>VLOOKUP(A2156,'Medical Examinations'!A$1:E4491,5,0)</f>
        <v>NO</v>
      </c>
      <c r="G2156" s="15" t="str">
        <f>VLOOKUP(A2156,'Medical Examinations'!A$1:F4491,6,0)</f>
        <v>NO</v>
      </c>
      <c r="H2156" s="15">
        <f>VLOOKUP(A2156,'Medical Examinations'!A$1:G4491,7,0)</f>
        <v>0</v>
      </c>
      <c r="I2156" t="str">
        <f>VLOOKUP(A2156,'Medical Examinations'!A$1:H4490,8,0)</f>
        <v>NO</v>
      </c>
      <c r="J2156" t="str">
        <f>VLOOKUP(A2156,'Medical Examinations'!A$1:J4491,10,0)</f>
        <v>NormalWeight</v>
      </c>
      <c r="K2156" t="str">
        <f>VLOOKUP(A2156,'Medical Examinations'!A$1:K4490,11,0)</f>
        <v>Normal</v>
      </c>
      <c r="L2156" t="str">
        <f>VLOOKUP(A2156,'Hospitalisation Details'!A$1:L4498,12,0)</f>
        <v>3-Aug-2001</v>
      </c>
      <c r="M2156">
        <f>VLOOKUP(A2156,'Hospitalisation Details'!A$1:F4499,6,0)</f>
        <v>1909.53</v>
      </c>
      <c r="N2156" s="15" t="str">
        <f>VLOOKUP(A2156,'Hospitalisation Details'!A$1:G4498,7,0)</f>
        <v>tier - 3</v>
      </c>
      <c r="O2156" s="15" t="str">
        <f>VLOOKUP(A2156,'Hospitalisation Details'!A$1:H4499,8,0)</f>
        <v>tier - 3</v>
      </c>
      <c r="P2156" t="str">
        <f>VLOOKUP(A2156,'Hospitalisation Details'!A$1:I4499,9,0)</f>
        <v>R1012</v>
      </c>
      <c r="Q2156" s="15">
        <f>VLOOKUP(A2156,'Hospitalisation Details'!A$1:M4499,13,0)</f>
        <v>21</v>
      </c>
    </row>
    <row r="2157" spans="1:17" ht="15" x14ac:dyDescent="0.25">
      <c r="A2157" s="1" t="s">
        <v>207</v>
      </c>
      <c r="B2157" t="str">
        <f>VLOOKUP(A2157,'Customer Names'!A$1:D4492,4,0)</f>
        <v>Viglienzoni</v>
      </c>
      <c r="C2157">
        <f>VLOOKUP(A2157,'Medical Examinations'!A$1:B4492,2,0)</f>
        <v>23.06</v>
      </c>
      <c r="D2157">
        <f>VLOOKUP(A2157,'Medical Examinations'!A$1:C4493,3,0)</f>
        <v>4.47</v>
      </c>
      <c r="E2157" s="15" t="str">
        <f>VLOOKUP(A2157,'Medical Examinations'!A$1:D4492,4,0)</f>
        <v>NO</v>
      </c>
      <c r="F2157" s="15" t="str">
        <f>VLOOKUP(A2157,'Medical Examinations'!A$1:E4492,5,0)</f>
        <v>NO</v>
      </c>
      <c r="G2157" s="15" t="str">
        <f>VLOOKUP(A2157,'Medical Examinations'!A$1:F4492,6,0)</f>
        <v>NO</v>
      </c>
      <c r="H2157" s="15">
        <f>VLOOKUP(A2157,'Medical Examinations'!A$1:G4492,7,0)</f>
        <v>0</v>
      </c>
      <c r="I2157" t="str">
        <f>VLOOKUP(A2157,'Medical Examinations'!A$1:H4491,8,0)</f>
        <v>NO</v>
      </c>
      <c r="J2157" t="str">
        <f>VLOOKUP(A2157,'Medical Examinations'!A$1:J4492,10,0)</f>
        <v>Over Weight</v>
      </c>
      <c r="K2157" t="str">
        <f>VLOOKUP(A2157,'Medical Examinations'!A$1:K4491,11,0)</f>
        <v>Normal</v>
      </c>
      <c r="L2157" t="str">
        <f>VLOOKUP(A2157,'Hospitalisation Details'!A$1:L4499,12,0)</f>
        <v>6-Oct-1994</v>
      </c>
      <c r="M2157">
        <f>VLOOKUP(A2157,'Hospitalisation Details'!A$1:F4500,6,0)</f>
        <v>1908.9</v>
      </c>
      <c r="N2157" s="15" t="str">
        <f>VLOOKUP(A2157,'Hospitalisation Details'!A$1:G4499,7,0)</f>
        <v>tier - 3</v>
      </c>
      <c r="O2157" s="15" t="str">
        <f>VLOOKUP(A2157,'Hospitalisation Details'!A$1:H4500,8,0)</f>
        <v>tier - 3</v>
      </c>
      <c r="P2157" t="str">
        <f>VLOOKUP(A2157,'Hospitalisation Details'!A$1:I4500,9,0)</f>
        <v>R1013</v>
      </c>
      <c r="Q2157" s="15">
        <f>VLOOKUP(A2157,'Hospitalisation Details'!A$1:M4500,13,0)</f>
        <v>28</v>
      </c>
    </row>
    <row r="2158" spans="1:17" ht="15" x14ac:dyDescent="0.25">
      <c r="A2158" s="1" t="s">
        <v>206</v>
      </c>
      <c r="B2158" t="str">
        <f>VLOOKUP(A2158,'Customer Names'!A$1:D4493,4,0)</f>
        <v>Rathbun</v>
      </c>
      <c r="C2158">
        <f>VLOOKUP(A2158,'Medical Examinations'!A$1:B4493,2,0)</f>
        <v>28.975000000000001</v>
      </c>
      <c r="D2158">
        <f>VLOOKUP(A2158,'Medical Examinations'!A$1:C4494,3,0)</f>
        <v>4.34</v>
      </c>
      <c r="E2158" s="15" t="str">
        <f>VLOOKUP(A2158,'Medical Examinations'!A$1:D4493,4,0)</f>
        <v>Yes</v>
      </c>
      <c r="F2158" s="15" t="str">
        <f>VLOOKUP(A2158,'Medical Examinations'!A$1:E4493,5,0)</f>
        <v>NO</v>
      </c>
      <c r="G2158" s="15" t="str">
        <f>VLOOKUP(A2158,'Medical Examinations'!A$1:F4493,6,0)</f>
        <v>NO</v>
      </c>
      <c r="H2158" s="15">
        <f>VLOOKUP(A2158,'Medical Examinations'!A$1:G4493,7,0)</f>
        <v>0</v>
      </c>
      <c r="I2158" t="str">
        <f>VLOOKUP(A2158,'Medical Examinations'!A$1:H4492,8,0)</f>
        <v>NO</v>
      </c>
      <c r="J2158" t="str">
        <f>VLOOKUP(A2158,'Medical Examinations'!A$1:J4493,10,0)</f>
        <v>Obesity</v>
      </c>
      <c r="K2158" t="str">
        <f>VLOOKUP(A2158,'Medical Examinations'!A$1:K4492,11,0)</f>
        <v>Normal</v>
      </c>
      <c r="L2158" t="str">
        <f>VLOOKUP(A2158,'Hospitalisation Details'!A$1:L4500,12,0)</f>
        <v>10-Aug-2001</v>
      </c>
      <c r="M2158">
        <f>VLOOKUP(A2158,'Hospitalisation Details'!A$1:F4501,6,0)</f>
        <v>1906.36</v>
      </c>
      <c r="N2158" s="15" t="str">
        <f>VLOOKUP(A2158,'Hospitalisation Details'!A$1:G4500,7,0)</f>
        <v>tier - 3</v>
      </c>
      <c r="O2158" s="15" t="str">
        <f>VLOOKUP(A2158,'Hospitalisation Details'!A$1:H4501,8,0)</f>
        <v>tier - 1</v>
      </c>
      <c r="P2158" t="str">
        <f>VLOOKUP(A2158,'Hospitalisation Details'!A$1:I4501,9,0)</f>
        <v>R1012</v>
      </c>
      <c r="Q2158" s="15">
        <f>VLOOKUP(A2158,'Hospitalisation Details'!A$1:M4501,13,0)</f>
        <v>21</v>
      </c>
    </row>
    <row r="2159" spans="1:17" ht="15" x14ac:dyDescent="0.25">
      <c r="A2159" s="1" t="s">
        <v>205</v>
      </c>
      <c r="B2159" t="str">
        <f>VLOOKUP(A2159,'Customer Names'!A$1:D4494,4,0)</f>
        <v>crane</v>
      </c>
      <c r="C2159">
        <f>VLOOKUP(A2159,'Medical Examinations'!A$1:B4494,2,0)</f>
        <v>33.299999999999997</v>
      </c>
      <c r="D2159">
        <f>VLOOKUP(A2159,'Medical Examinations'!A$1:C4495,3,0)</f>
        <v>9.49</v>
      </c>
      <c r="E2159" s="15" t="str">
        <f>VLOOKUP(A2159,'Medical Examinations'!A$1:D4494,4,0)</f>
        <v>NO</v>
      </c>
      <c r="F2159" s="15" t="str">
        <f>VLOOKUP(A2159,'Medical Examinations'!A$1:E4494,5,0)</f>
        <v>NO</v>
      </c>
      <c r="G2159" s="15" t="str">
        <f>VLOOKUP(A2159,'Medical Examinations'!A$1:F4494,6,0)</f>
        <v>NO</v>
      </c>
      <c r="H2159" s="15">
        <f>VLOOKUP(A2159,'Medical Examinations'!A$1:G4494,7,0)</f>
        <v>0</v>
      </c>
      <c r="I2159" t="str">
        <f>VLOOKUP(A2159,'Medical Examinations'!A$1:H4493,8,0)</f>
        <v>NO</v>
      </c>
      <c r="J2159" t="str">
        <f>VLOOKUP(A2159,'Medical Examinations'!A$1:J4494,10,0)</f>
        <v>Obesity</v>
      </c>
      <c r="K2159" t="str">
        <f>VLOOKUP(A2159,'Medical Examinations'!A$1:K4493,11,0)</f>
        <v>Diabetes</v>
      </c>
      <c r="L2159" t="str">
        <f>VLOOKUP(A2159,'Hospitalisation Details'!A$1:L4501,12,0)</f>
        <v>21-Aug-2002</v>
      </c>
      <c r="M2159">
        <f>VLOOKUP(A2159,'Hospitalisation Details'!A$1:F4502,6,0)</f>
        <v>1880.49</v>
      </c>
      <c r="N2159" s="15" t="str">
        <f>VLOOKUP(A2159,'Hospitalisation Details'!A$1:G4501,7,0)</f>
        <v>tier - 3</v>
      </c>
      <c r="O2159" s="15" t="str">
        <f>VLOOKUP(A2159,'Hospitalisation Details'!A$1:H4502,8,0)</f>
        <v>tier - 1</v>
      </c>
      <c r="P2159" t="str">
        <f>VLOOKUP(A2159,'Hospitalisation Details'!A$1:I4502,9,0)</f>
        <v>R1011</v>
      </c>
      <c r="Q2159" s="15">
        <f>VLOOKUP(A2159,'Hospitalisation Details'!A$1:M4502,13,0)</f>
        <v>20</v>
      </c>
    </row>
    <row r="2160" spans="1:17" ht="15" x14ac:dyDescent="0.25">
      <c r="A2160" s="1" t="s">
        <v>204</v>
      </c>
      <c r="B2160" t="str">
        <f>VLOOKUP(A2160,'Customer Names'!A$1:D4495,4,0)</f>
        <v>Conant</v>
      </c>
      <c r="C2160">
        <f>VLOOKUP(A2160,'Medical Examinations'!A$1:B4495,2,0)</f>
        <v>33</v>
      </c>
      <c r="D2160">
        <f>VLOOKUP(A2160,'Medical Examinations'!A$1:C4496,3,0)</f>
        <v>10.16</v>
      </c>
      <c r="E2160" s="15" t="str">
        <f>VLOOKUP(A2160,'Medical Examinations'!A$1:D4495,4,0)</f>
        <v>NO</v>
      </c>
      <c r="F2160" s="15" t="str">
        <f>VLOOKUP(A2160,'Medical Examinations'!A$1:E4495,5,0)</f>
        <v>NO</v>
      </c>
      <c r="G2160" s="15" t="str">
        <f>VLOOKUP(A2160,'Medical Examinations'!A$1:F4495,6,0)</f>
        <v>NO</v>
      </c>
      <c r="H2160" s="15">
        <f>VLOOKUP(A2160,'Medical Examinations'!A$1:G4495,7,0)</f>
        <v>0</v>
      </c>
      <c r="I2160" t="str">
        <f>VLOOKUP(A2160,'Medical Examinations'!A$1:H4494,8,0)</f>
        <v>NO</v>
      </c>
      <c r="J2160" t="str">
        <f>VLOOKUP(A2160,'Medical Examinations'!A$1:J4495,10,0)</f>
        <v>Obesity</v>
      </c>
      <c r="K2160" t="str">
        <f>VLOOKUP(A2160,'Medical Examinations'!A$1:K4494,11,0)</f>
        <v>Diabetes</v>
      </c>
      <c r="L2160" t="str">
        <f>VLOOKUP(A2160,'Hospitalisation Details'!A$1:L4502,12,0)</f>
        <v>29-Aug-2002</v>
      </c>
      <c r="M2160">
        <f>VLOOKUP(A2160,'Hospitalisation Details'!A$1:F4503,6,0)</f>
        <v>1880.07</v>
      </c>
      <c r="N2160" s="15" t="str">
        <f>VLOOKUP(A2160,'Hospitalisation Details'!A$1:G4502,7,0)</f>
        <v>tier - 3</v>
      </c>
      <c r="O2160" s="15" t="str">
        <f>VLOOKUP(A2160,'Hospitalisation Details'!A$1:H4503,8,0)</f>
        <v>tier - 2</v>
      </c>
      <c r="P2160" t="str">
        <f>VLOOKUP(A2160,'Hospitalisation Details'!A$1:I4503,9,0)</f>
        <v>R1013</v>
      </c>
      <c r="Q2160" s="15">
        <f>VLOOKUP(A2160,'Hospitalisation Details'!A$1:M4503,13,0)</f>
        <v>20</v>
      </c>
    </row>
    <row r="2161" spans="1:17" ht="15" x14ac:dyDescent="0.25">
      <c r="A2161" s="1" t="s">
        <v>203</v>
      </c>
      <c r="B2161" t="str">
        <f>VLOOKUP(A2161,'Customer Names'!A$1:D4496,4,0)</f>
        <v>Huyser-Wierenga</v>
      </c>
      <c r="C2161">
        <f>VLOOKUP(A2161,'Medical Examinations'!A$1:B4496,2,0)</f>
        <v>31.46</v>
      </c>
      <c r="D2161">
        <f>VLOOKUP(A2161,'Medical Examinations'!A$1:C4497,3,0)</f>
        <v>11.19</v>
      </c>
      <c r="E2161" s="15" t="str">
        <f>VLOOKUP(A2161,'Medical Examinations'!A$1:D4496,4,0)</f>
        <v>NO</v>
      </c>
      <c r="F2161" s="15" t="str">
        <f>VLOOKUP(A2161,'Medical Examinations'!A$1:E4496,5,0)</f>
        <v>NO</v>
      </c>
      <c r="G2161" s="15" t="str">
        <f>VLOOKUP(A2161,'Medical Examinations'!A$1:F4496,6,0)</f>
        <v>NO</v>
      </c>
      <c r="H2161" s="15">
        <f>VLOOKUP(A2161,'Medical Examinations'!A$1:G4496,7,0)</f>
        <v>0</v>
      </c>
      <c r="I2161" t="str">
        <f>VLOOKUP(A2161,'Medical Examinations'!A$1:H4495,8,0)</f>
        <v>NO</v>
      </c>
      <c r="J2161" t="str">
        <f>VLOOKUP(A2161,'Medical Examinations'!A$1:J4496,10,0)</f>
        <v>Over Weight</v>
      </c>
      <c r="K2161" t="str">
        <f>VLOOKUP(A2161,'Medical Examinations'!A$1:K4495,11,0)</f>
        <v>Diabetes</v>
      </c>
      <c r="L2161" t="str">
        <f>VLOOKUP(A2161,'Hospitalisation Details'!A$1:L4503,12,0)</f>
        <v>29-Oct-2002</v>
      </c>
      <c r="M2161">
        <f>VLOOKUP(A2161,'Hospitalisation Details'!A$1:F4504,6,0)</f>
        <v>1877.93</v>
      </c>
      <c r="N2161" s="15" t="str">
        <f>VLOOKUP(A2161,'Hospitalisation Details'!A$1:G4503,7,0)</f>
        <v>tier - 3</v>
      </c>
      <c r="O2161" s="15" t="str">
        <f>VLOOKUP(A2161,'Hospitalisation Details'!A$1:H4504,8,0)</f>
        <v>tier - 1</v>
      </c>
      <c r="P2161" t="str">
        <f>VLOOKUP(A2161,'Hospitalisation Details'!A$1:I4504,9,0)</f>
        <v>R1013</v>
      </c>
      <c r="Q2161" s="15">
        <f>VLOOKUP(A2161,'Hospitalisation Details'!A$1:M4504,13,0)</f>
        <v>20</v>
      </c>
    </row>
    <row r="2162" spans="1:17" ht="15" x14ac:dyDescent="0.25">
      <c r="A2162" s="1" t="s">
        <v>202</v>
      </c>
      <c r="B2162" t="str">
        <f>VLOOKUP(A2162,'Customer Names'!A$1:D4497,4,0)</f>
        <v>Natalini</v>
      </c>
      <c r="C2162">
        <f>VLOOKUP(A2162,'Medical Examinations'!A$1:B4497,2,0)</f>
        <v>29.6</v>
      </c>
      <c r="D2162">
        <f>VLOOKUP(A2162,'Medical Examinations'!A$1:C4498,3,0)</f>
        <v>11.03</v>
      </c>
      <c r="E2162" s="15" t="str">
        <f>VLOOKUP(A2162,'Medical Examinations'!A$1:D4497,4,0)</f>
        <v>NO</v>
      </c>
      <c r="F2162" s="15" t="str">
        <f>VLOOKUP(A2162,'Medical Examinations'!A$1:E4497,5,0)</f>
        <v>NO</v>
      </c>
      <c r="G2162" s="15" t="str">
        <f>VLOOKUP(A2162,'Medical Examinations'!A$1:F4497,6,0)</f>
        <v>NO</v>
      </c>
      <c r="H2162" s="15">
        <f>VLOOKUP(A2162,'Medical Examinations'!A$1:G4497,7,0)</f>
        <v>0</v>
      </c>
      <c r="I2162" t="str">
        <f>VLOOKUP(A2162,'Medical Examinations'!A$1:H4496,8,0)</f>
        <v>NO</v>
      </c>
      <c r="J2162" t="str">
        <f>VLOOKUP(A2162,'Medical Examinations'!A$1:J4497,10,0)</f>
        <v>NormalWeight</v>
      </c>
      <c r="K2162" t="str">
        <f>VLOOKUP(A2162,'Medical Examinations'!A$1:K4496,11,0)</f>
        <v>Diabetes</v>
      </c>
      <c r="L2162" t="str">
        <f>VLOOKUP(A2162,'Hospitalisation Details'!A$1:L4504,12,0)</f>
        <v>22-Sep-2002</v>
      </c>
      <c r="M2162">
        <f>VLOOKUP(A2162,'Hospitalisation Details'!A$1:F4505,6,0)</f>
        <v>1875.34</v>
      </c>
      <c r="N2162" s="15" t="str">
        <f>VLOOKUP(A2162,'Hospitalisation Details'!A$1:G4504,7,0)</f>
        <v>tier - 3</v>
      </c>
      <c r="O2162" s="15" t="str">
        <f>VLOOKUP(A2162,'Hospitalisation Details'!A$1:H4505,8,0)</f>
        <v>tier - 2</v>
      </c>
      <c r="P2162" t="str">
        <f>VLOOKUP(A2162,'Hospitalisation Details'!A$1:I4505,9,0)</f>
        <v>R1011</v>
      </c>
      <c r="Q2162" s="15">
        <f>VLOOKUP(A2162,'Hospitalisation Details'!A$1:M4505,13,0)</f>
        <v>20</v>
      </c>
    </row>
    <row r="2163" spans="1:17" ht="15" x14ac:dyDescent="0.25">
      <c r="A2163" s="1" t="s">
        <v>201</v>
      </c>
      <c r="B2163" t="str">
        <f>VLOOKUP(A2163,'Customer Names'!A$1:D4498,4,0)</f>
        <v>Robbins</v>
      </c>
      <c r="C2163">
        <f>VLOOKUP(A2163,'Medical Examinations'!A$1:B4498,2,0)</f>
        <v>22.05</v>
      </c>
      <c r="D2163">
        <f>VLOOKUP(A2163,'Medical Examinations'!A$1:C4499,3,0)</f>
        <v>4.43</v>
      </c>
      <c r="E2163" s="15" t="str">
        <f>VLOOKUP(A2163,'Medical Examinations'!A$1:D4498,4,0)</f>
        <v>Yes</v>
      </c>
      <c r="F2163" s="15" t="str">
        <f>VLOOKUP(A2163,'Medical Examinations'!A$1:E4498,5,0)</f>
        <v>NO</v>
      </c>
      <c r="G2163" s="15" t="str">
        <f>VLOOKUP(A2163,'Medical Examinations'!A$1:F4498,6,0)</f>
        <v>NO</v>
      </c>
      <c r="H2163" s="15">
        <f>VLOOKUP(A2163,'Medical Examinations'!A$1:G4498,7,0)</f>
        <v>0</v>
      </c>
      <c r="I2163" t="str">
        <f>VLOOKUP(A2163,'Medical Examinations'!A$1:H4497,8,0)</f>
        <v>NO</v>
      </c>
      <c r="J2163" t="str">
        <f>VLOOKUP(A2163,'Medical Examinations'!A$1:J4498,10,0)</f>
        <v>Over Weight</v>
      </c>
      <c r="K2163" t="str">
        <f>VLOOKUP(A2163,'Medical Examinations'!A$1:K4497,11,0)</f>
        <v>Normal</v>
      </c>
      <c r="L2163" t="str">
        <f>VLOOKUP(A2163,'Hospitalisation Details'!A$1:L4505,12,0)</f>
        <v>2-Jul-1996</v>
      </c>
      <c r="M2163">
        <f>VLOOKUP(A2163,'Hospitalisation Details'!A$1:F4506,6,0)</f>
        <v>1865.98</v>
      </c>
      <c r="N2163" s="15" t="str">
        <f>VLOOKUP(A2163,'Hospitalisation Details'!A$1:G4505,7,0)</f>
        <v>tier - 3</v>
      </c>
      <c r="O2163" s="15" t="str">
        <f>VLOOKUP(A2163,'Hospitalisation Details'!A$1:H4506,8,0)</f>
        <v>tier - 3</v>
      </c>
      <c r="P2163" t="str">
        <f>VLOOKUP(A2163,'Hospitalisation Details'!A$1:I4506,9,0)</f>
        <v>R1012</v>
      </c>
      <c r="Q2163" s="15">
        <f>VLOOKUP(A2163,'Hospitalisation Details'!A$1:M4506,13,0)</f>
        <v>26</v>
      </c>
    </row>
    <row r="2164" spans="1:17" ht="15" x14ac:dyDescent="0.25">
      <c r="A2164" s="1" t="s">
        <v>199</v>
      </c>
      <c r="B2164" t="str">
        <f>VLOOKUP(A2164,'Customer Names'!A$1:D4499,4,0)</f>
        <v>Stanislav</v>
      </c>
      <c r="C2164">
        <f>VLOOKUP(A2164,'Medical Examinations'!A$1:B4499,2,0)</f>
        <v>27.06</v>
      </c>
      <c r="D2164">
        <f>VLOOKUP(A2164,'Medical Examinations'!A$1:C4500,3,0)</f>
        <v>6.14</v>
      </c>
      <c r="E2164" s="15" t="str">
        <f>VLOOKUP(A2164,'Medical Examinations'!A$1:D4499,4,0)</f>
        <v>NO</v>
      </c>
      <c r="F2164" s="15" t="str">
        <f>VLOOKUP(A2164,'Medical Examinations'!A$1:E4499,5,0)</f>
        <v>Yes</v>
      </c>
      <c r="G2164" s="15" t="str">
        <f>VLOOKUP(A2164,'Medical Examinations'!A$1:F4499,6,0)</f>
        <v>NO</v>
      </c>
      <c r="H2164" s="15">
        <f>VLOOKUP(A2164,'Medical Examinations'!A$1:G4499,7,0)</f>
        <v>1</v>
      </c>
      <c r="I2164" t="str">
        <f>VLOOKUP(A2164,'Medical Examinations'!A$1:H4498,8,0)</f>
        <v>NO</v>
      </c>
      <c r="J2164" t="str">
        <f>VLOOKUP(A2164,'Medical Examinations'!A$1:J4499,10,0)</f>
        <v>NormalWeight</v>
      </c>
      <c r="K2164" t="str">
        <f>VLOOKUP(A2164,'Medical Examinations'!A$1:K4498,11,0)</f>
        <v>Pre-Diabetes</v>
      </c>
      <c r="L2164" t="str">
        <f>VLOOKUP(A2164,'Hospitalisation Details'!A$1:L4506,12,0)</f>
        <v>27-Dec-2004</v>
      </c>
      <c r="M2164">
        <f>VLOOKUP(A2164,'Hospitalisation Details'!A$1:F4507,6,0)</f>
        <v>1863.45</v>
      </c>
      <c r="N2164" s="15" t="str">
        <f>VLOOKUP(A2164,'Hospitalisation Details'!A$1:G4506,7,0)</f>
        <v>tier - 3</v>
      </c>
      <c r="O2164" s="15" t="str">
        <f>VLOOKUP(A2164,'Hospitalisation Details'!A$1:H4507,8,0)</f>
        <v>tier - 1</v>
      </c>
      <c r="P2164" t="str">
        <f>VLOOKUP(A2164,'Hospitalisation Details'!A$1:I4507,9,0)</f>
        <v>R1025</v>
      </c>
      <c r="Q2164" s="15">
        <f>VLOOKUP(A2164,'Hospitalisation Details'!A$1:M4507,13,0)</f>
        <v>18</v>
      </c>
    </row>
    <row r="2165" spans="1:17" ht="15" x14ac:dyDescent="0.25">
      <c r="A2165" s="1" t="s">
        <v>198</v>
      </c>
      <c r="B2165" t="str">
        <f>VLOOKUP(A2165,'Customer Names'!A$1:D4500,4,0)</f>
        <v>Meyer</v>
      </c>
      <c r="C2165">
        <f>VLOOKUP(A2165,'Medical Examinations'!A$1:B4500,2,0)</f>
        <v>20.49</v>
      </c>
      <c r="D2165">
        <f>VLOOKUP(A2165,'Medical Examinations'!A$1:C4501,3,0)</f>
        <v>4.87</v>
      </c>
      <c r="E2165" s="15" t="str">
        <f>VLOOKUP(A2165,'Medical Examinations'!A$1:D4500,4,0)</f>
        <v>NO</v>
      </c>
      <c r="F2165" s="15" t="str">
        <f>VLOOKUP(A2165,'Medical Examinations'!A$1:E4500,5,0)</f>
        <v>NO</v>
      </c>
      <c r="G2165" s="15" t="str">
        <f>VLOOKUP(A2165,'Medical Examinations'!A$1:F4500,6,0)</f>
        <v>NO</v>
      </c>
      <c r="H2165" s="15">
        <f>VLOOKUP(A2165,'Medical Examinations'!A$1:G4500,7,0)</f>
        <v>0</v>
      </c>
      <c r="I2165" t="str">
        <f>VLOOKUP(A2165,'Medical Examinations'!A$1:H4499,8,0)</f>
        <v>NO</v>
      </c>
      <c r="J2165" t="str">
        <f>VLOOKUP(A2165,'Medical Examinations'!A$1:J4500,10,0)</f>
        <v>Over Weight</v>
      </c>
      <c r="K2165" t="str">
        <f>VLOOKUP(A2165,'Medical Examinations'!A$1:K4499,11,0)</f>
        <v>Normal</v>
      </c>
      <c r="L2165" t="str">
        <f>VLOOKUP(A2165,'Hospitalisation Details'!A$1:L4507,12,0)</f>
        <v>6-Dec-1994</v>
      </c>
      <c r="M2165">
        <f>VLOOKUP(A2165,'Hospitalisation Details'!A$1:F4508,6,0)</f>
        <v>1850.55</v>
      </c>
      <c r="N2165" s="15" t="str">
        <f>VLOOKUP(A2165,'Hospitalisation Details'!A$1:G4507,7,0)</f>
        <v>tier - 3</v>
      </c>
      <c r="O2165" s="15" t="str">
        <f>VLOOKUP(A2165,'Hospitalisation Details'!A$1:H4508,8,0)</f>
        <v>tier - 2</v>
      </c>
      <c r="P2165" t="str">
        <f>VLOOKUP(A2165,'Hospitalisation Details'!A$1:I4508,9,0)</f>
        <v>R1012</v>
      </c>
      <c r="Q2165" s="15">
        <f>VLOOKUP(A2165,'Hospitalisation Details'!A$1:M4508,13,0)</f>
        <v>28</v>
      </c>
    </row>
    <row r="2166" spans="1:17" ht="15" x14ac:dyDescent="0.25">
      <c r="A2166" s="1" t="s">
        <v>197</v>
      </c>
      <c r="B2166" t="str">
        <f>VLOOKUP(A2166,'Customer Names'!A$1:D4501,4,0)</f>
        <v>Mears</v>
      </c>
      <c r="C2166">
        <f>VLOOKUP(A2166,'Medical Examinations'!A$1:B4501,2,0)</f>
        <v>28.4</v>
      </c>
      <c r="D2166">
        <f>VLOOKUP(A2166,'Medical Examinations'!A$1:C4502,3,0)</f>
        <v>4.3</v>
      </c>
      <c r="E2166" s="15" t="str">
        <f>VLOOKUP(A2166,'Medical Examinations'!A$1:D4501,4,0)</f>
        <v>NO</v>
      </c>
      <c r="F2166" s="15" t="str">
        <f>VLOOKUP(A2166,'Medical Examinations'!A$1:E4501,5,0)</f>
        <v>NO</v>
      </c>
      <c r="G2166" s="15" t="str">
        <f>VLOOKUP(A2166,'Medical Examinations'!A$1:F4501,6,0)</f>
        <v>Yes</v>
      </c>
      <c r="H2166" s="15">
        <f>VLOOKUP(A2166,'Medical Examinations'!A$1:G4501,7,0)</f>
        <v>1</v>
      </c>
      <c r="I2166" t="str">
        <f>VLOOKUP(A2166,'Medical Examinations'!A$1:H4500,8,0)</f>
        <v>NO</v>
      </c>
      <c r="J2166" t="str">
        <f>VLOOKUP(A2166,'Medical Examinations'!A$1:J4501,10,0)</f>
        <v>Obesity</v>
      </c>
      <c r="K2166" t="str">
        <f>VLOOKUP(A2166,'Medical Examinations'!A$1:K4500,11,0)</f>
        <v>Normal</v>
      </c>
      <c r="L2166" t="str">
        <f>VLOOKUP(A2166,'Hospitalisation Details'!A$1:L4508,12,0)</f>
        <v>20-Jul-2003</v>
      </c>
      <c r="M2166">
        <f>VLOOKUP(A2166,'Hospitalisation Details'!A$1:F4509,6,0)</f>
        <v>1842.52</v>
      </c>
      <c r="N2166" s="15" t="str">
        <f>VLOOKUP(A2166,'Hospitalisation Details'!A$1:G4508,7,0)</f>
        <v>tier - 3</v>
      </c>
      <c r="O2166" s="15" t="str">
        <f>VLOOKUP(A2166,'Hospitalisation Details'!A$1:H4509,8,0)</f>
        <v>tier - 2</v>
      </c>
      <c r="P2166" t="str">
        <f>VLOOKUP(A2166,'Hospitalisation Details'!A$1:I4509,9,0)</f>
        <v>R1011</v>
      </c>
      <c r="Q2166" s="15">
        <f>VLOOKUP(A2166,'Hospitalisation Details'!A$1:M4509,13,0)</f>
        <v>19</v>
      </c>
    </row>
    <row r="2167" spans="1:17" ht="15" x14ac:dyDescent="0.25">
      <c r="A2167" s="1" t="s">
        <v>196</v>
      </c>
      <c r="B2167" t="str">
        <f>VLOOKUP(A2167,'Customer Names'!A$1:D4502,4,0)</f>
        <v>Neill</v>
      </c>
      <c r="C2167">
        <f>VLOOKUP(A2167,'Medical Examinations'!A$1:B4502,2,0)</f>
        <v>41.91</v>
      </c>
      <c r="D2167">
        <f>VLOOKUP(A2167,'Medical Examinations'!A$1:C4503,3,0)</f>
        <v>6.19</v>
      </c>
      <c r="E2167" s="15" t="str">
        <f>VLOOKUP(A2167,'Medical Examinations'!A$1:D4502,4,0)</f>
        <v>NO</v>
      </c>
      <c r="F2167" s="15" t="str">
        <f>VLOOKUP(A2167,'Medical Examinations'!A$1:E4502,5,0)</f>
        <v>NO</v>
      </c>
      <c r="G2167" s="15" t="str">
        <f>VLOOKUP(A2167,'Medical Examinations'!A$1:F4502,6,0)</f>
        <v>NO</v>
      </c>
      <c r="H2167" s="15">
        <f>VLOOKUP(A2167,'Medical Examinations'!A$1:G4502,7,0)</f>
        <v>0</v>
      </c>
      <c r="I2167" t="str">
        <f>VLOOKUP(A2167,'Medical Examinations'!A$1:H4501,8,0)</f>
        <v>NO</v>
      </c>
      <c r="J2167" t="str">
        <f>VLOOKUP(A2167,'Medical Examinations'!A$1:J4502,10,0)</f>
        <v>NormalWeight</v>
      </c>
      <c r="K2167" t="str">
        <f>VLOOKUP(A2167,'Medical Examinations'!A$1:K4501,11,0)</f>
        <v>Pre-Diabetes</v>
      </c>
      <c r="L2167" t="str">
        <f>VLOOKUP(A2167,'Hospitalisation Details'!A$1:L4509,12,0)</f>
        <v>12-Dec-1999</v>
      </c>
      <c r="M2167">
        <f>VLOOKUP(A2167,'Hospitalisation Details'!A$1:F4510,6,0)</f>
        <v>1837.28</v>
      </c>
      <c r="N2167" s="15" t="str">
        <f>VLOOKUP(A2167,'Hospitalisation Details'!A$1:G4509,7,0)</f>
        <v>tier - 3</v>
      </c>
      <c r="O2167" s="15" t="str">
        <f>VLOOKUP(A2167,'Hospitalisation Details'!A$1:H4510,8,0)</f>
        <v>tier - 2</v>
      </c>
      <c r="P2167" t="str">
        <f>VLOOKUP(A2167,'Hospitalisation Details'!A$1:I4510,9,0)</f>
        <v>R1013</v>
      </c>
      <c r="Q2167" s="15">
        <f>VLOOKUP(A2167,'Hospitalisation Details'!A$1:M4510,13,0)</f>
        <v>23</v>
      </c>
    </row>
    <row r="2168" spans="1:17" ht="15" x14ac:dyDescent="0.25">
      <c r="A2168" s="1" t="s">
        <v>195</v>
      </c>
      <c r="B2168" t="str">
        <f>VLOOKUP(A2168,'Customer Names'!A$1:D4503,4,0)</f>
        <v>Tola</v>
      </c>
      <c r="C2168">
        <f>VLOOKUP(A2168,'Medical Examinations'!A$1:B4503,2,0)</f>
        <v>24.6</v>
      </c>
      <c r="D2168">
        <f>VLOOKUP(A2168,'Medical Examinations'!A$1:C4504,3,0)</f>
        <v>6.19</v>
      </c>
      <c r="E2168" s="15" t="str">
        <f>VLOOKUP(A2168,'Medical Examinations'!A$1:D4503,4,0)</f>
        <v>NO</v>
      </c>
      <c r="F2168" s="15" t="str">
        <f>VLOOKUP(A2168,'Medical Examinations'!A$1:E4503,5,0)</f>
        <v>NO</v>
      </c>
      <c r="G2168" s="15" t="str">
        <f>VLOOKUP(A2168,'Medical Examinations'!A$1:F4503,6,0)</f>
        <v>Yes</v>
      </c>
      <c r="H2168" s="15">
        <f>VLOOKUP(A2168,'Medical Examinations'!A$1:G4503,7,0)</f>
        <v>1</v>
      </c>
      <c r="I2168" t="str">
        <f>VLOOKUP(A2168,'Medical Examinations'!A$1:H4502,8,0)</f>
        <v>NO</v>
      </c>
      <c r="J2168" t="str">
        <f>VLOOKUP(A2168,'Medical Examinations'!A$1:J4503,10,0)</f>
        <v>NormalWeight</v>
      </c>
      <c r="K2168" t="str">
        <f>VLOOKUP(A2168,'Medical Examinations'!A$1:K4502,11,0)</f>
        <v>Pre-Diabetes</v>
      </c>
      <c r="L2168" t="str">
        <f>VLOOKUP(A2168,'Hospitalisation Details'!A$1:L4510,12,0)</f>
        <v>4-Aug-2003</v>
      </c>
      <c r="M2168">
        <f>VLOOKUP(A2168,'Hospitalisation Details'!A$1:F4511,6,0)</f>
        <v>1837.24</v>
      </c>
      <c r="N2168" s="15" t="str">
        <f>VLOOKUP(A2168,'Hospitalisation Details'!A$1:G4510,7,0)</f>
        <v>tier - 3</v>
      </c>
      <c r="O2168" s="15" t="str">
        <f>VLOOKUP(A2168,'Hospitalisation Details'!A$1:H4511,8,0)</f>
        <v>tier - 2</v>
      </c>
      <c r="P2168" t="str">
        <f>VLOOKUP(A2168,'Hospitalisation Details'!A$1:I4511,9,0)</f>
        <v>R1011</v>
      </c>
      <c r="Q2168" s="15">
        <f>VLOOKUP(A2168,'Hospitalisation Details'!A$1:M4511,13,0)</f>
        <v>19</v>
      </c>
    </row>
    <row r="2169" spans="1:17" ht="15" x14ac:dyDescent="0.25">
      <c r="A2169" s="1" t="s">
        <v>194</v>
      </c>
      <c r="B2169" t="str">
        <f>VLOOKUP(A2169,'Customer Names'!A$1:D4504,4,0)</f>
        <v>Briskman</v>
      </c>
      <c r="C2169">
        <f>VLOOKUP(A2169,'Medical Examinations'!A$1:B4504,2,0)</f>
        <v>20.9</v>
      </c>
      <c r="D2169">
        <f>VLOOKUP(A2169,'Medical Examinations'!A$1:C4505,3,0)</f>
        <v>5.12</v>
      </c>
      <c r="E2169" s="15" t="str">
        <f>VLOOKUP(A2169,'Medical Examinations'!A$1:D4504,4,0)</f>
        <v>NO</v>
      </c>
      <c r="F2169" s="15" t="str">
        <f>VLOOKUP(A2169,'Medical Examinations'!A$1:E4504,5,0)</f>
        <v>NO</v>
      </c>
      <c r="G2169" s="15" t="str">
        <f>VLOOKUP(A2169,'Medical Examinations'!A$1:F4504,6,0)</f>
        <v>Yes</v>
      </c>
      <c r="H2169" s="15">
        <f>VLOOKUP(A2169,'Medical Examinations'!A$1:G4504,7,0)</f>
        <v>1</v>
      </c>
      <c r="I2169" t="str">
        <f>VLOOKUP(A2169,'Medical Examinations'!A$1:H4503,8,0)</f>
        <v>NO</v>
      </c>
      <c r="J2169" t="str">
        <f>VLOOKUP(A2169,'Medical Examinations'!A$1:J4504,10,0)</f>
        <v>Obesity</v>
      </c>
      <c r="K2169" t="str">
        <f>VLOOKUP(A2169,'Medical Examinations'!A$1:K4503,11,0)</f>
        <v>Normal</v>
      </c>
      <c r="L2169" t="str">
        <f>VLOOKUP(A2169,'Hospitalisation Details'!A$1:L4511,12,0)</f>
        <v>11-Aug-2003</v>
      </c>
      <c r="M2169">
        <f>VLOOKUP(A2169,'Hospitalisation Details'!A$1:F4512,6,0)</f>
        <v>1832.09</v>
      </c>
      <c r="N2169" s="15" t="str">
        <f>VLOOKUP(A2169,'Hospitalisation Details'!A$1:G4511,7,0)</f>
        <v>tier - 3</v>
      </c>
      <c r="O2169" s="15" t="str">
        <f>VLOOKUP(A2169,'Hospitalisation Details'!A$1:H4512,8,0)</f>
        <v>tier - 3</v>
      </c>
      <c r="P2169" t="str">
        <f>VLOOKUP(A2169,'Hospitalisation Details'!A$1:I4512,9,0)</f>
        <v>R1011</v>
      </c>
      <c r="Q2169" s="15">
        <f>VLOOKUP(A2169,'Hospitalisation Details'!A$1:M4512,13,0)</f>
        <v>19</v>
      </c>
    </row>
    <row r="2170" spans="1:17" ht="15" x14ac:dyDescent="0.25">
      <c r="A2170" s="1" t="s">
        <v>193</v>
      </c>
      <c r="B2170" t="str">
        <f>VLOOKUP(A2170,'Customer Names'!A$1:D4505,4,0)</f>
        <v>Ritzenhein</v>
      </c>
      <c r="C2170">
        <f>VLOOKUP(A2170,'Medical Examinations'!A$1:B4505,2,0)</f>
        <v>34.4</v>
      </c>
      <c r="D2170">
        <f>VLOOKUP(A2170,'Medical Examinations'!A$1:C4506,3,0)</f>
        <v>4.04</v>
      </c>
      <c r="E2170" s="15" t="str">
        <f>VLOOKUP(A2170,'Medical Examinations'!A$1:D4505,4,0)</f>
        <v>NO</v>
      </c>
      <c r="F2170" s="15" t="str">
        <f>VLOOKUP(A2170,'Medical Examinations'!A$1:E4505,5,0)</f>
        <v>NO</v>
      </c>
      <c r="G2170" s="15" t="str">
        <f>VLOOKUP(A2170,'Medical Examinations'!A$1:F4505,6,0)</f>
        <v>NO</v>
      </c>
      <c r="H2170" s="15">
        <f>VLOOKUP(A2170,'Medical Examinations'!A$1:G4505,7,0)</f>
        <v>0</v>
      </c>
      <c r="I2170" t="str">
        <f>VLOOKUP(A2170,'Medical Examinations'!A$1:H4504,8,0)</f>
        <v>NO</v>
      </c>
      <c r="J2170" t="str">
        <f>VLOOKUP(A2170,'Medical Examinations'!A$1:J4505,10,0)</f>
        <v>Obesity</v>
      </c>
      <c r="K2170" t="str">
        <f>VLOOKUP(A2170,'Medical Examinations'!A$1:K4504,11,0)</f>
        <v>Normal</v>
      </c>
      <c r="L2170" t="str">
        <f>VLOOKUP(A2170,'Hospitalisation Details'!A$1:L4512,12,0)</f>
        <v>1-Oct-1999</v>
      </c>
      <c r="M2170">
        <f>VLOOKUP(A2170,'Hospitalisation Details'!A$1:F4513,6,0)</f>
        <v>1826.84</v>
      </c>
      <c r="N2170" s="15" t="str">
        <f>VLOOKUP(A2170,'Hospitalisation Details'!A$1:G4512,7,0)</f>
        <v>tier - 3</v>
      </c>
      <c r="O2170" s="15" t="str">
        <f>VLOOKUP(A2170,'Hospitalisation Details'!A$1:H4513,8,0)</f>
        <v>tier - 2</v>
      </c>
      <c r="P2170" t="str">
        <f>VLOOKUP(A2170,'Hospitalisation Details'!A$1:I4513,9,0)</f>
        <v>R1011</v>
      </c>
      <c r="Q2170" s="15">
        <f>VLOOKUP(A2170,'Hospitalisation Details'!A$1:M4513,13,0)</f>
        <v>23</v>
      </c>
    </row>
    <row r="2171" spans="1:17" ht="15" x14ac:dyDescent="0.25">
      <c r="A2171" s="1" t="s">
        <v>192</v>
      </c>
      <c r="B2171" t="str">
        <f>VLOOKUP(A2171,'Customer Names'!A$1:D4506,4,0)</f>
        <v>Malkowski</v>
      </c>
      <c r="C2171">
        <f>VLOOKUP(A2171,'Medical Examinations'!A$1:B4506,2,0)</f>
        <v>32.56</v>
      </c>
      <c r="D2171">
        <f>VLOOKUP(A2171,'Medical Examinations'!A$1:C4507,3,0)</f>
        <v>5.36</v>
      </c>
      <c r="E2171" s="15" t="str">
        <f>VLOOKUP(A2171,'Medical Examinations'!A$1:D4506,4,0)</f>
        <v>NO</v>
      </c>
      <c r="F2171" s="15" t="str">
        <f>VLOOKUP(A2171,'Medical Examinations'!A$1:E4506,5,0)</f>
        <v>NO</v>
      </c>
      <c r="G2171" s="15" t="str">
        <f>VLOOKUP(A2171,'Medical Examinations'!A$1:F4506,6,0)</f>
        <v>NO</v>
      </c>
      <c r="H2171" s="15">
        <f>VLOOKUP(A2171,'Medical Examinations'!A$1:G4506,7,0)</f>
        <v>0</v>
      </c>
      <c r="I2171" t="str">
        <f>VLOOKUP(A2171,'Medical Examinations'!A$1:H4505,8,0)</f>
        <v>NO</v>
      </c>
      <c r="J2171" t="str">
        <f>VLOOKUP(A2171,'Medical Examinations'!A$1:J4506,10,0)</f>
        <v>Over Weight</v>
      </c>
      <c r="K2171" t="str">
        <f>VLOOKUP(A2171,'Medical Examinations'!A$1:K4505,11,0)</f>
        <v>Normal</v>
      </c>
      <c r="L2171" t="str">
        <f>VLOOKUP(A2171,'Hospitalisation Details'!A$1:L4513,12,0)</f>
        <v>17-Nov-1999</v>
      </c>
      <c r="M2171">
        <f>VLOOKUP(A2171,'Hospitalisation Details'!A$1:F4514,6,0)</f>
        <v>1824.29</v>
      </c>
      <c r="N2171" s="15" t="str">
        <f>VLOOKUP(A2171,'Hospitalisation Details'!A$1:G4513,7,0)</f>
        <v>tier - 3</v>
      </c>
      <c r="O2171" s="15" t="str">
        <f>VLOOKUP(A2171,'Hospitalisation Details'!A$1:H4514,8,0)</f>
        <v>tier - 3</v>
      </c>
      <c r="P2171" t="str">
        <f>VLOOKUP(A2171,'Hospitalisation Details'!A$1:I4514,9,0)</f>
        <v>R1013</v>
      </c>
      <c r="Q2171" s="15">
        <f>VLOOKUP(A2171,'Hospitalisation Details'!A$1:M4514,13,0)</f>
        <v>23</v>
      </c>
    </row>
    <row r="2172" spans="1:17" ht="15" x14ac:dyDescent="0.25">
      <c r="A2172" s="1" t="s">
        <v>191</v>
      </c>
      <c r="B2172" t="str">
        <f>VLOOKUP(A2172,'Customer Names'!A$1:D4507,4,0)</f>
        <v>Andreyko</v>
      </c>
      <c r="C2172">
        <f>VLOOKUP(A2172,'Medical Examinations'!A$1:B4507,2,0)</f>
        <v>27.98</v>
      </c>
      <c r="D2172">
        <f>VLOOKUP(A2172,'Medical Examinations'!A$1:C4508,3,0)</f>
        <v>4.38</v>
      </c>
      <c r="E2172" s="15" t="str">
        <f>VLOOKUP(A2172,'Medical Examinations'!A$1:D4507,4,0)</f>
        <v>NO</v>
      </c>
      <c r="F2172" s="15" t="str">
        <f>VLOOKUP(A2172,'Medical Examinations'!A$1:E4507,5,0)</f>
        <v>Yes</v>
      </c>
      <c r="G2172" s="15" t="str">
        <f>VLOOKUP(A2172,'Medical Examinations'!A$1:F4507,6,0)</f>
        <v>NO</v>
      </c>
      <c r="H2172" s="15">
        <f>VLOOKUP(A2172,'Medical Examinations'!A$1:G4507,7,0)</f>
        <v>1</v>
      </c>
      <c r="I2172" t="str">
        <f>VLOOKUP(A2172,'Medical Examinations'!A$1:H4506,8,0)</f>
        <v>NO</v>
      </c>
      <c r="J2172" t="str">
        <f>VLOOKUP(A2172,'Medical Examinations'!A$1:J4507,10,0)</f>
        <v>Over Weight</v>
      </c>
      <c r="K2172" t="str">
        <f>VLOOKUP(A2172,'Medical Examinations'!A$1:K4506,11,0)</f>
        <v>Normal</v>
      </c>
      <c r="L2172" t="str">
        <f>VLOOKUP(A2172,'Hospitalisation Details'!A$1:L4514,12,0)</f>
        <v>19-Aug-2004</v>
      </c>
      <c r="M2172">
        <f>VLOOKUP(A2172,'Hospitalisation Details'!A$1:F4515,6,0)</f>
        <v>1822.54</v>
      </c>
      <c r="N2172" s="15" t="str">
        <f>VLOOKUP(A2172,'Hospitalisation Details'!A$1:G4514,7,0)</f>
        <v>tier - 3</v>
      </c>
      <c r="O2172" s="15" t="str">
        <f>VLOOKUP(A2172,'Hospitalisation Details'!A$1:H4515,8,0)</f>
        <v>tier - 1</v>
      </c>
      <c r="P2172" t="str">
        <f>VLOOKUP(A2172,'Hospitalisation Details'!A$1:I4515,9,0)</f>
        <v>R1012</v>
      </c>
      <c r="Q2172" s="15">
        <f>VLOOKUP(A2172,'Hospitalisation Details'!A$1:M4515,13,0)</f>
        <v>18</v>
      </c>
    </row>
    <row r="2173" spans="1:17" ht="15" x14ac:dyDescent="0.25">
      <c r="A2173" s="1" t="s">
        <v>190</v>
      </c>
      <c r="B2173" t="str">
        <f>VLOOKUP(A2173,'Customer Names'!A$1:D4508,4,0)</f>
        <v>Landry</v>
      </c>
      <c r="C2173">
        <f>VLOOKUP(A2173,'Medical Examinations'!A$1:B4508,2,0)</f>
        <v>26.51</v>
      </c>
      <c r="D2173">
        <f>VLOOKUP(A2173,'Medical Examinations'!A$1:C4509,3,0)</f>
        <v>4.58</v>
      </c>
      <c r="E2173" s="15" t="str">
        <f>VLOOKUP(A2173,'Medical Examinations'!A$1:D4508,4,0)</f>
        <v>NO</v>
      </c>
      <c r="F2173" s="15" t="str">
        <f>VLOOKUP(A2173,'Medical Examinations'!A$1:E4508,5,0)</f>
        <v>NO</v>
      </c>
      <c r="G2173" s="15" t="str">
        <f>VLOOKUP(A2173,'Medical Examinations'!A$1:F4508,6,0)</f>
        <v>NO</v>
      </c>
      <c r="H2173" s="15">
        <f>VLOOKUP(A2173,'Medical Examinations'!A$1:G4508,7,0)</f>
        <v>0</v>
      </c>
      <c r="I2173" t="str">
        <f>VLOOKUP(A2173,'Medical Examinations'!A$1:H4507,8,0)</f>
        <v>NO</v>
      </c>
      <c r="J2173" t="str">
        <f>VLOOKUP(A2173,'Medical Examinations'!A$1:J4508,10,0)</f>
        <v>Over Weight</v>
      </c>
      <c r="K2173" t="str">
        <f>VLOOKUP(A2173,'Medical Examinations'!A$1:K4507,11,0)</f>
        <v>Normal</v>
      </c>
      <c r="L2173" t="str">
        <f>VLOOKUP(A2173,'Hospitalisation Details'!A$1:L4515,12,0)</f>
        <v>25-Sep-1999</v>
      </c>
      <c r="M2173">
        <f>VLOOKUP(A2173,'Hospitalisation Details'!A$1:F4516,6,0)</f>
        <v>1815.88</v>
      </c>
      <c r="N2173" s="15" t="str">
        <f>VLOOKUP(A2173,'Hospitalisation Details'!A$1:G4515,7,0)</f>
        <v>tier - 3</v>
      </c>
      <c r="O2173" s="15" t="str">
        <f>VLOOKUP(A2173,'Hospitalisation Details'!A$1:H4516,8,0)</f>
        <v>tier - 3</v>
      </c>
      <c r="P2173" t="str">
        <f>VLOOKUP(A2173,'Hospitalisation Details'!A$1:I4516,9,0)</f>
        <v>R1013</v>
      </c>
      <c r="Q2173" s="15">
        <f>VLOOKUP(A2173,'Hospitalisation Details'!A$1:M4516,13,0)</f>
        <v>23</v>
      </c>
    </row>
    <row r="2174" spans="1:17" ht="15" x14ac:dyDescent="0.25">
      <c r="A2174" s="1" t="s">
        <v>189</v>
      </c>
      <c r="B2174" t="str">
        <f>VLOOKUP(A2174,'Customer Names'!A$1:D4509,4,0)</f>
        <v>Lozier</v>
      </c>
      <c r="C2174">
        <f>VLOOKUP(A2174,'Medical Examinations'!A$1:B4509,2,0)</f>
        <v>29.734999999999999</v>
      </c>
      <c r="D2174">
        <f>VLOOKUP(A2174,'Medical Examinations'!A$1:C4510,3,0)</f>
        <v>11.92</v>
      </c>
      <c r="E2174" s="15" t="str">
        <f>VLOOKUP(A2174,'Medical Examinations'!A$1:D4509,4,0)</f>
        <v>NO</v>
      </c>
      <c r="F2174" s="15" t="str">
        <f>VLOOKUP(A2174,'Medical Examinations'!A$1:E4509,5,0)</f>
        <v>NO</v>
      </c>
      <c r="G2174" s="15" t="str">
        <f>VLOOKUP(A2174,'Medical Examinations'!A$1:F4509,6,0)</f>
        <v>NO</v>
      </c>
      <c r="H2174" s="15">
        <f>VLOOKUP(A2174,'Medical Examinations'!A$1:G4509,7,0)</f>
        <v>0</v>
      </c>
      <c r="I2174" t="str">
        <f>VLOOKUP(A2174,'Medical Examinations'!A$1:H4508,8,0)</f>
        <v>NO</v>
      </c>
      <c r="J2174" t="str">
        <f>VLOOKUP(A2174,'Medical Examinations'!A$1:J4509,10,0)</f>
        <v>Obesity</v>
      </c>
      <c r="K2174" t="str">
        <f>VLOOKUP(A2174,'Medical Examinations'!A$1:K4508,11,0)</f>
        <v>Diabetes</v>
      </c>
      <c r="L2174" t="str">
        <f>VLOOKUP(A2174,'Hospitalisation Details'!A$1:L4516,12,0)</f>
        <v>13-Dec-2002</v>
      </c>
      <c r="M2174">
        <f>VLOOKUP(A2174,'Hospitalisation Details'!A$1:F4517,6,0)</f>
        <v>1769.53</v>
      </c>
      <c r="N2174" s="15" t="str">
        <f>VLOOKUP(A2174,'Hospitalisation Details'!A$1:G4516,7,0)</f>
        <v>tier - 3</v>
      </c>
      <c r="O2174" s="15" t="str">
        <f>VLOOKUP(A2174,'Hospitalisation Details'!A$1:H4517,8,0)</f>
        <v>tier - 3</v>
      </c>
      <c r="P2174" t="str">
        <f>VLOOKUP(A2174,'Hospitalisation Details'!A$1:I4517,9,0)</f>
        <v>R1012</v>
      </c>
      <c r="Q2174" s="15">
        <f>VLOOKUP(A2174,'Hospitalisation Details'!A$1:M4517,13,0)</f>
        <v>20</v>
      </c>
    </row>
    <row r="2175" spans="1:17" ht="15" x14ac:dyDescent="0.25">
      <c r="A2175" s="1" t="s">
        <v>188</v>
      </c>
      <c r="B2175" t="str">
        <f>VLOOKUP(A2175,'Customer Names'!A$1:D4510,4,0)</f>
        <v>O'Brien</v>
      </c>
      <c r="C2175">
        <f>VLOOKUP(A2175,'Medical Examinations'!A$1:B4510,2,0)</f>
        <v>40.5</v>
      </c>
      <c r="D2175">
        <f>VLOOKUP(A2175,'Medical Examinations'!A$1:C4511,3,0)</f>
        <v>5.4</v>
      </c>
      <c r="E2175" s="15" t="str">
        <f>VLOOKUP(A2175,'Medical Examinations'!A$1:D4510,4,0)</f>
        <v>NO</v>
      </c>
      <c r="F2175" s="15" t="str">
        <f>VLOOKUP(A2175,'Medical Examinations'!A$1:E4510,5,0)</f>
        <v>NO</v>
      </c>
      <c r="G2175" s="15" t="str">
        <f>VLOOKUP(A2175,'Medical Examinations'!A$1:F4510,6,0)</f>
        <v>Yes</v>
      </c>
      <c r="H2175" s="15">
        <f>VLOOKUP(A2175,'Medical Examinations'!A$1:G4510,7,0)</f>
        <v>1</v>
      </c>
      <c r="I2175" t="str">
        <f>VLOOKUP(A2175,'Medical Examinations'!A$1:H4509,8,0)</f>
        <v>NO</v>
      </c>
      <c r="J2175" t="str">
        <f>VLOOKUP(A2175,'Medical Examinations'!A$1:J4510,10,0)</f>
        <v>Over Weight</v>
      </c>
      <c r="K2175" t="str">
        <f>VLOOKUP(A2175,'Medical Examinations'!A$1:K4509,11,0)</f>
        <v>Normal</v>
      </c>
      <c r="L2175" t="str">
        <f>VLOOKUP(A2175,'Hospitalisation Details'!A$1:L4517,12,0)</f>
        <v>19-Nov-2003</v>
      </c>
      <c r="M2175">
        <f>VLOOKUP(A2175,'Hospitalisation Details'!A$1:F4518,6,0)</f>
        <v>1759.34</v>
      </c>
      <c r="N2175" s="15" t="str">
        <f>VLOOKUP(A2175,'Hospitalisation Details'!A$1:G4517,7,0)</f>
        <v>tier - 3</v>
      </c>
      <c r="O2175" s="15" t="str">
        <f>VLOOKUP(A2175,'Hospitalisation Details'!A$1:H4518,8,0)</f>
        <v>tier - 1</v>
      </c>
      <c r="P2175" t="s">
        <v>4717</v>
      </c>
      <c r="Q2175" s="15">
        <f>VLOOKUP(A2175,'Hospitalisation Details'!A$1:M4518,13,0)</f>
        <v>19</v>
      </c>
    </row>
    <row r="2176" spans="1:17" ht="15" x14ac:dyDescent="0.25">
      <c r="A2176" s="1" t="s">
        <v>187</v>
      </c>
      <c r="B2176" t="str">
        <f>VLOOKUP(A2176,'Customer Names'!A$1:D4511,4,0)</f>
        <v>Rodas</v>
      </c>
      <c r="C2176">
        <f>VLOOKUP(A2176,'Medical Examinations'!A$1:B4511,2,0)</f>
        <v>25.64</v>
      </c>
      <c r="D2176">
        <f>VLOOKUP(A2176,'Medical Examinations'!A$1:C4512,3,0)</f>
        <v>4.76</v>
      </c>
      <c r="E2176" s="15" t="str">
        <f>VLOOKUP(A2176,'Medical Examinations'!A$1:D4511,4,0)</f>
        <v>NO</v>
      </c>
      <c r="F2176" s="15" t="str">
        <f>VLOOKUP(A2176,'Medical Examinations'!A$1:E4511,5,0)</f>
        <v>NO</v>
      </c>
      <c r="G2176" s="15" t="str">
        <f>VLOOKUP(A2176,'Medical Examinations'!A$1:F4511,6,0)</f>
        <v>NO</v>
      </c>
      <c r="H2176" s="15">
        <f>VLOOKUP(A2176,'Medical Examinations'!A$1:G4511,7,0)</f>
        <v>1</v>
      </c>
      <c r="I2176" t="str">
        <f>VLOOKUP(A2176,'Medical Examinations'!A$1:H4510,8,0)</f>
        <v>NO</v>
      </c>
      <c r="J2176" t="str">
        <f>VLOOKUP(A2176,'Medical Examinations'!A$1:J4511,10,0)</f>
        <v>Obesity</v>
      </c>
      <c r="K2176" t="str">
        <f>VLOOKUP(A2176,'Medical Examinations'!A$1:K4510,11,0)</f>
        <v>Normal</v>
      </c>
      <c r="L2176" t="str">
        <f>VLOOKUP(A2176,'Hospitalisation Details'!A$1:L4518,12,0)</f>
        <v>7-Oct-1998</v>
      </c>
      <c r="M2176">
        <f>VLOOKUP(A2176,'Hospitalisation Details'!A$1:F4519,6,0)</f>
        <v>1756.6</v>
      </c>
      <c r="N2176" s="15" t="str">
        <f>VLOOKUP(A2176,'Hospitalisation Details'!A$1:G4518,7,0)</f>
        <v>tier - 3</v>
      </c>
      <c r="O2176" s="15" t="str">
        <f>VLOOKUP(A2176,'Hospitalisation Details'!A$1:H4519,8,0)</f>
        <v>tier - 3</v>
      </c>
      <c r="P2176" t="str">
        <f>VLOOKUP(A2176,'Hospitalisation Details'!A$1:I4519,9,0)</f>
        <v>R1013</v>
      </c>
      <c r="Q2176" s="15">
        <f>VLOOKUP(A2176,'Hospitalisation Details'!A$1:M4519,13,0)</f>
        <v>24</v>
      </c>
    </row>
    <row r="2177" spans="1:17" ht="15" x14ac:dyDescent="0.25">
      <c r="A2177" s="1" t="s">
        <v>186</v>
      </c>
      <c r="B2177" t="str">
        <f>VLOOKUP(A2177,'Customer Names'!A$1:D4512,4,0)</f>
        <v>O'Connor</v>
      </c>
      <c r="C2177">
        <f>VLOOKUP(A2177,'Medical Examinations'!A$1:B4512,2,0)</f>
        <v>32.9</v>
      </c>
      <c r="D2177">
        <f>VLOOKUP(A2177,'Medical Examinations'!A$1:C4513,3,0)</f>
        <v>4.78</v>
      </c>
      <c r="E2177" s="15" t="str">
        <f>VLOOKUP(A2177,'Medical Examinations'!A$1:D4512,4,0)</f>
        <v>NO</v>
      </c>
      <c r="F2177" s="15" t="str">
        <f>VLOOKUP(A2177,'Medical Examinations'!A$1:E4512,5,0)</f>
        <v>NO</v>
      </c>
      <c r="G2177" s="15" t="str">
        <f>VLOOKUP(A2177,'Medical Examinations'!A$1:F4512,6,0)</f>
        <v>Yes</v>
      </c>
      <c r="H2177" s="15">
        <f>VLOOKUP(A2177,'Medical Examinations'!A$1:G4512,7,0)</f>
        <v>1</v>
      </c>
      <c r="I2177" t="str">
        <f>VLOOKUP(A2177,'Medical Examinations'!A$1:H4511,8,0)</f>
        <v>NO</v>
      </c>
      <c r="J2177" t="str">
        <f>VLOOKUP(A2177,'Medical Examinations'!A$1:J4512,10,0)</f>
        <v>Over Weight</v>
      </c>
      <c r="K2177" t="str">
        <f>VLOOKUP(A2177,'Medical Examinations'!A$1:K4511,11,0)</f>
        <v>Normal</v>
      </c>
      <c r="L2177" t="str">
        <f>VLOOKUP(A2177,'Hospitalisation Details'!A$1:L4519,12,0)</f>
        <v>26-Sep-2003</v>
      </c>
      <c r="M2177">
        <f>VLOOKUP(A2177,'Hospitalisation Details'!A$1:F4520,6,0)</f>
        <v>1748.77</v>
      </c>
      <c r="N2177" s="15" t="str">
        <f>VLOOKUP(A2177,'Hospitalisation Details'!A$1:G4519,7,0)</f>
        <v>tier - 3</v>
      </c>
      <c r="O2177" s="15" t="str">
        <f>VLOOKUP(A2177,'Hospitalisation Details'!A$1:H4520,8,0)</f>
        <v>tier - 1</v>
      </c>
      <c r="P2177" t="str">
        <f>VLOOKUP(A2177,'Hospitalisation Details'!A$1:I4520,9,0)</f>
        <v>R1011</v>
      </c>
      <c r="Q2177" s="15">
        <f>VLOOKUP(A2177,'Hospitalisation Details'!A$1:M4520,13,0)</f>
        <v>19</v>
      </c>
    </row>
    <row r="2178" spans="1:17" ht="15" x14ac:dyDescent="0.25">
      <c r="A2178" s="1" t="s">
        <v>185</v>
      </c>
      <c r="B2178" t="str">
        <f>VLOOKUP(A2178,'Customer Names'!A$1:D4513,4,0)</f>
        <v>White</v>
      </c>
      <c r="C2178">
        <f>VLOOKUP(A2178,'Medical Examinations'!A$1:B4513,2,0)</f>
        <v>29.8</v>
      </c>
      <c r="D2178">
        <f>VLOOKUP(A2178,'Medical Examinations'!A$1:C4514,3,0)</f>
        <v>4.26</v>
      </c>
      <c r="E2178" s="15" t="str">
        <f>VLOOKUP(A2178,'Medical Examinations'!A$1:D4513,4,0)</f>
        <v>NO</v>
      </c>
      <c r="F2178" s="15" t="str">
        <f>VLOOKUP(A2178,'Medical Examinations'!A$1:E4513,5,0)</f>
        <v>NO</v>
      </c>
      <c r="G2178" s="15" t="str">
        <f>VLOOKUP(A2178,'Medical Examinations'!A$1:F4513,6,0)</f>
        <v>Yes</v>
      </c>
      <c r="H2178" s="15">
        <f>VLOOKUP(A2178,'Medical Examinations'!A$1:G4513,7,0)</f>
        <v>1</v>
      </c>
      <c r="I2178" t="str">
        <f>VLOOKUP(A2178,'Medical Examinations'!A$1:H4512,8,0)</f>
        <v>NO</v>
      </c>
      <c r="J2178" t="str">
        <f>VLOOKUP(A2178,'Medical Examinations'!A$1:J4513,10,0)</f>
        <v>Over Weight</v>
      </c>
      <c r="K2178" t="str">
        <f>VLOOKUP(A2178,'Medical Examinations'!A$1:K4512,11,0)</f>
        <v>Normal</v>
      </c>
      <c r="L2178" t="str">
        <f>VLOOKUP(A2178,'Hospitalisation Details'!A$1:L4520,12,0)</f>
        <v>28-Jul-2003</v>
      </c>
      <c r="M2178">
        <f>VLOOKUP(A2178,'Hospitalisation Details'!A$1:F4521,6,0)</f>
        <v>1744.47</v>
      </c>
      <c r="N2178" s="15" t="str">
        <f>VLOOKUP(A2178,'Hospitalisation Details'!A$1:G4520,7,0)</f>
        <v>tier - 3</v>
      </c>
      <c r="O2178" s="15" t="str">
        <f>VLOOKUP(A2178,'Hospitalisation Details'!A$1:H4521,8,0)</f>
        <v>tier - 1</v>
      </c>
      <c r="P2178" t="str">
        <f>VLOOKUP(A2178,'Hospitalisation Details'!A$1:I4521,9,0)</f>
        <v>R1011</v>
      </c>
      <c r="Q2178" s="15">
        <f>VLOOKUP(A2178,'Hospitalisation Details'!A$1:M4521,13,0)</f>
        <v>19</v>
      </c>
    </row>
    <row r="2179" spans="1:17" ht="15" x14ac:dyDescent="0.25">
      <c r="A2179" s="1" t="s">
        <v>184</v>
      </c>
      <c r="B2179" t="str">
        <f>VLOOKUP(A2179,'Customer Names'!A$1:D4514,4,0)</f>
        <v>Davenport</v>
      </c>
      <c r="C2179">
        <f>VLOOKUP(A2179,'Medical Examinations'!A$1:B4514,2,0)</f>
        <v>28.9</v>
      </c>
      <c r="D2179">
        <f>VLOOKUP(A2179,'Medical Examinations'!A$1:C4515,3,0)</f>
        <v>5.85</v>
      </c>
      <c r="E2179" s="15" t="str">
        <f>VLOOKUP(A2179,'Medical Examinations'!A$1:D4514,4,0)</f>
        <v>NO</v>
      </c>
      <c r="F2179" s="15" t="str">
        <f>VLOOKUP(A2179,'Medical Examinations'!A$1:E4514,5,0)</f>
        <v>NO</v>
      </c>
      <c r="G2179" s="15" t="str">
        <f>VLOOKUP(A2179,'Medical Examinations'!A$1:F4514,6,0)</f>
        <v>Yes</v>
      </c>
      <c r="H2179" s="15">
        <f>VLOOKUP(A2179,'Medical Examinations'!A$1:G4514,7,0)</f>
        <v>1</v>
      </c>
      <c r="I2179" t="str">
        <f>VLOOKUP(A2179,'Medical Examinations'!A$1:H4513,8,0)</f>
        <v>NO</v>
      </c>
      <c r="J2179" t="str">
        <f>VLOOKUP(A2179,'Medical Examinations'!A$1:J4514,10,0)</f>
        <v>NormalWeight</v>
      </c>
      <c r="K2179" t="str">
        <f>VLOOKUP(A2179,'Medical Examinations'!A$1:K4513,11,0)</f>
        <v>Pre-Diabetes</v>
      </c>
      <c r="L2179" t="str">
        <f>VLOOKUP(A2179,'Hospitalisation Details'!A$1:L4521,12,0)</f>
        <v>25-Jul-2003</v>
      </c>
      <c r="M2179">
        <f>VLOOKUP(A2179,'Hospitalisation Details'!A$1:F4522,6,0)</f>
        <v>1743.21</v>
      </c>
      <c r="N2179" s="15" t="str">
        <f>VLOOKUP(A2179,'Hospitalisation Details'!A$1:G4521,7,0)</f>
        <v>tier - 3</v>
      </c>
      <c r="O2179" s="15" t="str">
        <f>VLOOKUP(A2179,'Hospitalisation Details'!A$1:H4522,8,0)</f>
        <v>tier - 1</v>
      </c>
      <c r="P2179" t="str">
        <f>VLOOKUP(A2179,'Hospitalisation Details'!A$1:I4522,9,0)</f>
        <v>R1011</v>
      </c>
      <c r="Q2179" s="15">
        <f>VLOOKUP(A2179,'Hospitalisation Details'!A$1:M4522,13,0)</f>
        <v>19</v>
      </c>
    </row>
    <row r="2180" spans="1:17" ht="15" x14ac:dyDescent="0.25">
      <c r="A2180" s="1" t="s">
        <v>183</v>
      </c>
      <c r="B2180" t="str">
        <f>VLOOKUP(A2180,'Customer Names'!A$1:D4515,4,0)</f>
        <v>Karmen</v>
      </c>
      <c r="C2180">
        <f>VLOOKUP(A2180,'Medical Examinations'!A$1:B4515,2,0)</f>
        <v>24.7</v>
      </c>
      <c r="D2180">
        <f>VLOOKUP(A2180,'Medical Examinations'!A$1:C4516,3,0)</f>
        <v>5.32</v>
      </c>
      <c r="E2180" s="15" t="str">
        <f>VLOOKUP(A2180,'Medical Examinations'!A$1:D4515,4,0)</f>
        <v>NO</v>
      </c>
      <c r="F2180" s="15" t="str">
        <f>VLOOKUP(A2180,'Medical Examinations'!A$1:E4515,5,0)</f>
        <v>NO</v>
      </c>
      <c r="G2180" s="15" t="str">
        <f>VLOOKUP(A2180,'Medical Examinations'!A$1:F4515,6,0)</f>
        <v>Yes</v>
      </c>
      <c r="H2180" s="15">
        <f>VLOOKUP(A2180,'Medical Examinations'!A$1:G4515,7,0)</f>
        <v>1</v>
      </c>
      <c r="I2180" t="str">
        <f>VLOOKUP(A2180,'Medical Examinations'!A$1:H4514,8,0)</f>
        <v>NO</v>
      </c>
      <c r="J2180" t="str">
        <f>VLOOKUP(A2180,'Medical Examinations'!A$1:J4515,10,0)</f>
        <v>NormalWeight</v>
      </c>
      <c r="K2180" t="str">
        <f>VLOOKUP(A2180,'Medical Examinations'!A$1:K4514,11,0)</f>
        <v>Normal</v>
      </c>
      <c r="L2180" t="str">
        <f>VLOOKUP(A2180,'Hospitalisation Details'!A$1:L4522,12,0)</f>
        <v>14-Nov-2003</v>
      </c>
      <c r="M2180">
        <f>VLOOKUP(A2180,'Hospitalisation Details'!A$1:F4523,6,0)</f>
        <v>1737.38</v>
      </c>
      <c r="N2180" s="15" t="str">
        <f>VLOOKUP(A2180,'Hospitalisation Details'!A$1:G4522,7,0)</f>
        <v>tier - 3</v>
      </c>
      <c r="O2180" s="15" t="str">
        <f>VLOOKUP(A2180,'Hospitalisation Details'!A$1:H4523,8,0)</f>
        <v>tier - 2</v>
      </c>
      <c r="P2180" t="str">
        <f>VLOOKUP(A2180,'Hospitalisation Details'!A$1:I4523,9,0)</f>
        <v>R1011</v>
      </c>
      <c r="Q2180" s="15">
        <f>VLOOKUP(A2180,'Hospitalisation Details'!A$1:M4523,13,0)</f>
        <v>19</v>
      </c>
    </row>
    <row r="2181" spans="1:17" ht="15" x14ac:dyDescent="0.25">
      <c r="A2181" s="1" t="s">
        <v>182</v>
      </c>
      <c r="B2181" t="str">
        <f>VLOOKUP(A2181,'Customer Names'!A$1:D4516,4,0)</f>
        <v>Miller</v>
      </c>
      <c r="C2181">
        <f>VLOOKUP(A2181,'Medical Examinations'!A$1:B4516,2,0)</f>
        <v>20.6</v>
      </c>
      <c r="D2181">
        <f>VLOOKUP(A2181,'Medical Examinations'!A$1:C4517,3,0)</f>
        <v>5.14</v>
      </c>
      <c r="E2181" s="15" t="str">
        <f>VLOOKUP(A2181,'Medical Examinations'!A$1:D4516,4,0)</f>
        <v>NO</v>
      </c>
      <c r="F2181" s="15" t="str">
        <f>VLOOKUP(A2181,'Medical Examinations'!A$1:E4516,5,0)</f>
        <v>NO</v>
      </c>
      <c r="G2181" s="15" t="str">
        <f>VLOOKUP(A2181,'Medical Examinations'!A$1:F4516,6,0)</f>
        <v>Yes</v>
      </c>
      <c r="H2181" s="15">
        <f>VLOOKUP(A2181,'Medical Examinations'!A$1:G4516,7,0)</f>
        <v>1</v>
      </c>
      <c r="I2181" t="str">
        <f>VLOOKUP(A2181,'Medical Examinations'!A$1:H4515,8,0)</f>
        <v>NO</v>
      </c>
      <c r="J2181" t="str">
        <f>VLOOKUP(A2181,'Medical Examinations'!A$1:J4516,10,0)</f>
        <v>NormalWeight</v>
      </c>
      <c r="K2181" t="str">
        <f>VLOOKUP(A2181,'Medical Examinations'!A$1:K4515,11,0)</f>
        <v>Normal</v>
      </c>
      <c r="L2181" t="str">
        <f>VLOOKUP(A2181,'Hospitalisation Details'!A$1:L4523,12,0)</f>
        <v>9-Nov-2003</v>
      </c>
      <c r="M2181">
        <f>VLOOKUP(A2181,'Hospitalisation Details'!A$1:F4524,6,0)</f>
        <v>1731.68</v>
      </c>
      <c r="N2181" s="15" t="str">
        <f>VLOOKUP(A2181,'Hospitalisation Details'!A$1:G4523,7,0)</f>
        <v>tier - 3</v>
      </c>
      <c r="O2181" s="15" t="str">
        <f>VLOOKUP(A2181,'Hospitalisation Details'!A$1:H4524,8,0)</f>
        <v>tier - 2</v>
      </c>
      <c r="P2181" t="str">
        <f>VLOOKUP(A2181,'Hospitalisation Details'!A$1:I4524,9,0)</f>
        <v>R1011</v>
      </c>
      <c r="Q2181" s="15">
        <f>VLOOKUP(A2181,'Hospitalisation Details'!A$1:M4524,13,0)</f>
        <v>19</v>
      </c>
    </row>
    <row r="2182" spans="1:17" ht="15" x14ac:dyDescent="0.25">
      <c r="A2182" s="1" t="s">
        <v>181</v>
      </c>
      <c r="B2182" t="str">
        <f>VLOOKUP(A2182,'Customer Names'!A$1:D4517,4,0)</f>
        <v>Lippmann</v>
      </c>
      <c r="C2182">
        <f>VLOOKUP(A2182,'Medical Examinations'!A$1:B4517,2,0)</f>
        <v>18.600000000000001</v>
      </c>
      <c r="D2182">
        <f>VLOOKUP(A2182,'Medical Examinations'!A$1:C4518,3,0)</f>
        <v>5</v>
      </c>
      <c r="E2182" s="15" t="str">
        <f>VLOOKUP(A2182,'Medical Examinations'!A$1:D4517,4,0)</f>
        <v>NO</v>
      </c>
      <c r="F2182" s="15" t="str">
        <f>VLOOKUP(A2182,'Medical Examinations'!A$1:E4517,5,0)</f>
        <v>NO</v>
      </c>
      <c r="G2182" s="15" t="str">
        <f>VLOOKUP(A2182,'Medical Examinations'!A$1:F4517,6,0)</f>
        <v>Yes</v>
      </c>
      <c r="H2182" s="15">
        <f>VLOOKUP(A2182,'Medical Examinations'!A$1:G4517,7,0)</f>
        <v>1</v>
      </c>
      <c r="I2182" t="str">
        <f>VLOOKUP(A2182,'Medical Examinations'!A$1:H4516,8,0)</f>
        <v>NO</v>
      </c>
      <c r="J2182" t="str">
        <f>VLOOKUP(A2182,'Medical Examinations'!A$1:J4517,10,0)</f>
        <v>UnderWeight</v>
      </c>
      <c r="K2182" t="str">
        <f>VLOOKUP(A2182,'Medical Examinations'!A$1:K4516,11,0)</f>
        <v>Normal</v>
      </c>
      <c r="L2182" t="str">
        <f>VLOOKUP(A2182,'Hospitalisation Details'!A$1:L4524,12,0)</f>
        <v>1-Sep-2003</v>
      </c>
      <c r="M2182">
        <f>VLOOKUP(A2182,'Hospitalisation Details'!A$1:F4525,6,0)</f>
        <v>1728.9</v>
      </c>
      <c r="N2182" s="15" t="str">
        <f>VLOOKUP(A2182,'Hospitalisation Details'!A$1:G4524,7,0)</f>
        <v>tier - 3</v>
      </c>
      <c r="O2182" s="15" t="str">
        <f>VLOOKUP(A2182,'Hospitalisation Details'!A$1:H4525,8,0)</f>
        <v>tier - 2</v>
      </c>
      <c r="P2182" t="str">
        <f>VLOOKUP(A2182,'Hospitalisation Details'!A$1:I4525,9,0)</f>
        <v>R1011</v>
      </c>
      <c r="Q2182" s="15">
        <f>VLOOKUP(A2182,'Hospitalisation Details'!A$1:M4525,13,0)</f>
        <v>19</v>
      </c>
    </row>
    <row r="2183" spans="1:17" ht="15" x14ac:dyDescent="0.25">
      <c r="A2183" s="1" t="s">
        <v>180</v>
      </c>
      <c r="B2183" t="str">
        <f>VLOOKUP(A2183,'Customer Names'!A$1:D4518,4,0)</f>
        <v>Klehm</v>
      </c>
      <c r="C2183">
        <f>VLOOKUP(A2183,'Medical Examinations'!A$1:B4518,2,0)</f>
        <v>17.8</v>
      </c>
      <c r="D2183">
        <f>VLOOKUP(A2183,'Medical Examinations'!A$1:C4519,3,0)</f>
        <v>4.55</v>
      </c>
      <c r="E2183" s="15" t="str">
        <f>VLOOKUP(A2183,'Medical Examinations'!A$1:D4518,4,0)</f>
        <v>NO</v>
      </c>
      <c r="F2183" s="15" t="str">
        <f>VLOOKUP(A2183,'Medical Examinations'!A$1:E4518,5,0)</f>
        <v>NO</v>
      </c>
      <c r="G2183" s="15" t="str">
        <f>VLOOKUP(A2183,'Medical Examinations'!A$1:F4518,6,0)</f>
        <v>Yes</v>
      </c>
      <c r="H2183" s="15">
        <f>VLOOKUP(A2183,'Medical Examinations'!A$1:G4518,7,0)</f>
        <v>1</v>
      </c>
      <c r="I2183" t="str">
        <f>VLOOKUP(A2183,'Medical Examinations'!A$1:H4517,8,0)</f>
        <v>NO</v>
      </c>
      <c r="J2183" t="str">
        <f>VLOOKUP(A2183,'Medical Examinations'!A$1:J4518,10,0)</f>
        <v>Obesity</v>
      </c>
      <c r="K2183" t="str">
        <f>VLOOKUP(A2183,'Medical Examinations'!A$1:K4517,11,0)</f>
        <v>Normal</v>
      </c>
      <c r="L2183" t="str">
        <f>VLOOKUP(A2183,'Hospitalisation Details'!A$1:L4525,12,0)</f>
        <v>21-Nov-2003</v>
      </c>
      <c r="M2183">
        <f>VLOOKUP(A2183,'Hospitalisation Details'!A$1:F4526,6,0)</f>
        <v>1727.79</v>
      </c>
      <c r="N2183" s="15" t="str">
        <f>VLOOKUP(A2183,'Hospitalisation Details'!A$1:G4525,7,0)</f>
        <v>tier - 3</v>
      </c>
      <c r="O2183" s="15" t="str">
        <f>VLOOKUP(A2183,'Hospitalisation Details'!A$1:H4526,8,0)</f>
        <v>tier - 3</v>
      </c>
      <c r="P2183" t="str">
        <f>VLOOKUP(A2183,'Hospitalisation Details'!A$1:I4526,9,0)</f>
        <v>R1011</v>
      </c>
      <c r="Q2183" s="15">
        <f>VLOOKUP(A2183,'Hospitalisation Details'!A$1:M4526,13,0)</f>
        <v>19</v>
      </c>
    </row>
    <row r="2184" spans="1:17" ht="15" x14ac:dyDescent="0.25">
      <c r="A2184" s="1" t="s">
        <v>179</v>
      </c>
      <c r="B2184" t="str">
        <f>VLOOKUP(A2184,'Customer Names'!A$1:D4519,4,0)</f>
        <v>Murphy</v>
      </c>
      <c r="C2184">
        <f>VLOOKUP(A2184,'Medical Examinations'!A$1:B4519,2,0)</f>
        <v>35.200000000000003</v>
      </c>
      <c r="D2184">
        <f>VLOOKUP(A2184,'Medical Examinations'!A$1:C4520,3,0)</f>
        <v>5.97</v>
      </c>
      <c r="E2184" s="15" t="str">
        <f>VLOOKUP(A2184,'Medical Examinations'!A$1:D4519,4,0)</f>
        <v>NO</v>
      </c>
      <c r="F2184" s="15" t="str">
        <f>VLOOKUP(A2184,'Medical Examinations'!A$1:E4519,5,0)</f>
        <v>Yes</v>
      </c>
      <c r="G2184" s="15" t="str">
        <f>VLOOKUP(A2184,'Medical Examinations'!A$1:F4519,6,0)</f>
        <v>NO</v>
      </c>
      <c r="H2184" s="15">
        <f>VLOOKUP(A2184,'Medical Examinations'!A$1:G4519,7,0)</f>
        <v>1</v>
      </c>
      <c r="I2184" t="str">
        <f>VLOOKUP(A2184,'Medical Examinations'!A$1:H4518,8,0)</f>
        <v>NO</v>
      </c>
      <c r="J2184" t="str">
        <f>VLOOKUP(A2184,'Medical Examinations'!A$1:J4519,10,0)</f>
        <v>Obesity</v>
      </c>
      <c r="K2184" t="str">
        <f>VLOOKUP(A2184,'Medical Examinations'!A$1:K4518,11,0)</f>
        <v>Pre-Diabetes</v>
      </c>
      <c r="L2184" t="str">
        <f>VLOOKUP(A2184,'Hospitalisation Details'!A$1:L4526,12,0)</f>
        <v>9-Sep-2004</v>
      </c>
      <c r="M2184">
        <f>VLOOKUP(A2184,'Hospitalisation Details'!A$1:F4527,6,0)</f>
        <v>1727.54</v>
      </c>
      <c r="N2184" s="15" t="str">
        <f>VLOOKUP(A2184,'Hospitalisation Details'!A$1:G4526,7,0)</f>
        <v>tier - 3</v>
      </c>
      <c r="O2184" s="15" t="str">
        <f>VLOOKUP(A2184,'Hospitalisation Details'!A$1:H4527,8,0)</f>
        <v>tier - 1</v>
      </c>
      <c r="P2184" t="str">
        <f>VLOOKUP(A2184,'Hospitalisation Details'!A$1:I4527,9,0)</f>
        <v>R1013</v>
      </c>
      <c r="Q2184" s="15">
        <f>VLOOKUP(A2184,'Hospitalisation Details'!A$1:M4527,13,0)</f>
        <v>18</v>
      </c>
    </row>
    <row r="2185" spans="1:17" ht="15" x14ac:dyDescent="0.25">
      <c r="A2185" s="1" t="s">
        <v>178</v>
      </c>
      <c r="B2185" t="str">
        <f>VLOOKUP(A2185,'Customer Names'!A$1:D4520,4,0)</f>
        <v>Desisa</v>
      </c>
      <c r="C2185">
        <f>VLOOKUP(A2185,'Medical Examinations'!A$1:B4520,2,0)</f>
        <v>33.770000000000003</v>
      </c>
      <c r="D2185">
        <f>VLOOKUP(A2185,'Medical Examinations'!A$1:C4521,3,0)</f>
        <v>4.0199999999999996</v>
      </c>
      <c r="E2185" s="15" t="str">
        <f>VLOOKUP(A2185,'Medical Examinations'!A$1:D4520,4,0)</f>
        <v>NO</v>
      </c>
      <c r="F2185" s="15" t="str">
        <f>VLOOKUP(A2185,'Medical Examinations'!A$1:E4520,5,0)</f>
        <v>Yes</v>
      </c>
      <c r="G2185" s="15" t="str">
        <f>VLOOKUP(A2185,'Medical Examinations'!A$1:F4520,6,0)</f>
        <v>NO</v>
      </c>
      <c r="H2185" s="15">
        <f>VLOOKUP(A2185,'Medical Examinations'!A$1:G4520,7,0)</f>
        <v>1</v>
      </c>
      <c r="I2185" t="str">
        <f>VLOOKUP(A2185,'Medical Examinations'!A$1:H4519,8,0)</f>
        <v>NO</v>
      </c>
      <c r="J2185" t="str">
        <f>VLOOKUP(A2185,'Medical Examinations'!A$1:J4520,10,0)</f>
        <v>Obesity</v>
      </c>
      <c r="K2185" t="str">
        <f>VLOOKUP(A2185,'Medical Examinations'!A$1:K4519,11,0)</f>
        <v>Normal</v>
      </c>
      <c r="L2185" t="str">
        <f>VLOOKUP(A2185,'Hospitalisation Details'!A$1:L4527,12,0)</f>
        <v>21-Oct-2004</v>
      </c>
      <c r="M2185">
        <f>VLOOKUP(A2185,'Hospitalisation Details'!A$1:F4528,6,0)</f>
        <v>1725.55</v>
      </c>
      <c r="N2185" s="15" t="str">
        <f>VLOOKUP(A2185,'Hospitalisation Details'!A$1:G4527,7,0)</f>
        <v>tier - 3</v>
      </c>
      <c r="O2185" s="15" t="str">
        <f>VLOOKUP(A2185,'Hospitalisation Details'!A$1:H4528,8,0)</f>
        <v>tier - 2</v>
      </c>
      <c r="P2185" t="str">
        <f>VLOOKUP(A2185,'Hospitalisation Details'!A$1:I4528,9,0)</f>
        <v>R1013</v>
      </c>
      <c r="Q2185" s="15">
        <f>VLOOKUP(A2185,'Hospitalisation Details'!A$1:M4528,13,0)</f>
        <v>18</v>
      </c>
    </row>
    <row r="2186" spans="1:17" ht="15" x14ac:dyDescent="0.25">
      <c r="A2186" s="1" t="s">
        <v>177</v>
      </c>
      <c r="B2186" t="str">
        <f>VLOOKUP(A2186,'Customer Names'!A$1:D4521,4,0)</f>
        <v>Brooks</v>
      </c>
      <c r="C2186">
        <f>VLOOKUP(A2186,'Medical Examinations'!A$1:B4521,2,0)</f>
        <v>30.03</v>
      </c>
      <c r="D2186">
        <f>VLOOKUP(A2186,'Medical Examinations'!A$1:C4522,3,0)</f>
        <v>4.04</v>
      </c>
      <c r="E2186" s="15" t="str">
        <f>VLOOKUP(A2186,'Medical Examinations'!A$1:D4521,4,0)</f>
        <v>NO</v>
      </c>
      <c r="F2186" s="15" t="str">
        <f>VLOOKUP(A2186,'Medical Examinations'!A$1:E4521,5,0)</f>
        <v>Yes</v>
      </c>
      <c r="G2186" s="15" t="str">
        <f>VLOOKUP(A2186,'Medical Examinations'!A$1:F4521,6,0)</f>
        <v>NO</v>
      </c>
      <c r="H2186" s="15">
        <f>VLOOKUP(A2186,'Medical Examinations'!A$1:G4521,7,0)</f>
        <v>1</v>
      </c>
      <c r="I2186" t="str">
        <f>VLOOKUP(A2186,'Medical Examinations'!A$1:H4520,8,0)</f>
        <v>NO</v>
      </c>
      <c r="J2186" t="str">
        <f>VLOOKUP(A2186,'Medical Examinations'!A$1:J4521,10,0)</f>
        <v>Over Weight</v>
      </c>
      <c r="K2186" t="str">
        <f>VLOOKUP(A2186,'Medical Examinations'!A$1:K4520,11,0)</f>
        <v>Normal</v>
      </c>
      <c r="L2186" t="str">
        <f>VLOOKUP(A2186,'Hospitalisation Details'!A$1:L4528,12,0)</f>
        <v>11-Sep-2004</v>
      </c>
      <c r="M2186">
        <f>VLOOKUP(A2186,'Hospitalisation Details'!A$1:F4529,6,0)</f>
        <v>1720.35</v>
      </c>
      <c r="N2186" s="15" t="str">
        <f>VLOOKUP(A2186,'Hospitalisation Details'!A$1:G4528,7,0)</f>
        <v>tier - 3</v>
      </c>
      <c r="O2186" s="15" t="str">
        <f>VLOOKUP(A2186,'Hospitalisation Details'!A$1:H4529,8,0)</f>
        <v>tier - 3</v>
      </c>
      <c r="P2186" t="str">
        <f>VLOOKUP(A2186,'Hospitalisation Details'!A$1:I4529,9,0)</f>
        <v>R1013</v>
      </c>
      <c r="Q2186" s="15">
        <f>VLOOKUP(A2186,'Hospitalisation Details'!A$1:M4529,13,0)</f>
        <v>18</v>
      </c>
    </row>
    <row r="2187" spans="1:17" ht="15" x14ac:dyDescent="0.25">
      <c r="A2187" s="1" t="s">
        <v>176</v>
      </c>
      <c r="B2187" t="str">
        <f>VLOOKUP(A2187,'Customer Names'!A$1:D4522,4,0)</f>
        <v>Stone</v>
      </c>
      <c r="C2187">
        <f>VLOOKUP(A2187,'Medical Examinations'!A$1:B4522,2,0)</f>
        <v>29.37</v>
      </c>
      <c r="D2187">
        <f>VLOOKUP(A2187,'Medical Examinations'!A$1:C4523,3,0)</f>
        <v>5.54</v>
      </c>
      <c r="E2187" s="15" t="str">
        <f>VLOOKUP(A2187,'Medical Examinations'!A$1:D4522,4,0)</f>
        <v>NO</v>
      </c>
      <c r="F2187" s="15" t="str">
        <f>VLOOKUP(A2187,'Medical Examinations'!A$1:E4522,5,0)</f>
        <v>Yes</v>
      </c>
      <c r="G2187" s="15" t="str">
        <f>VLOOKUP(A2187,'Medical Examinations'!A$1:F4522,6,0)</f>
        <v>NO</v>
      </c>
      <c r="H2187" s="15">
        <f>VLOOKUP(A2187,'Medical Examinations'!A$1:G4522,7,0)</f>
        <v>1</v>
      </c>
      <c r="I2187" t="str">
        <f>VLOOKUP(A2187,'Medical Examinations'!A$1:H4521,8,0)</f>
        <v>NO</v>
      </c>
      <c r="J2187" t="str">
        <f>VLOOKUP(A2187,'Medical Examinations'!A$1:J4522,10,0)</f>
        <v>Over Weight</v>
      </c>
      <c r="K2187" t="str">
        <f>VLOOKUP(A2187,'Medical Examinations'!A$1:K4521,11,0)</f>
        <v>Normal</v>
      </c>
      <c r="L2187" t="str">
        <f>VLOOKUP(A2187,'Hospitalisation Details'!A$1:L4529,12,0)</f>
        <v>10-Jun-2004</v>
      </c>
      <c r="M2187">
        <f>VLOOKUP(A2187,'Hospitalisation Details'!A$1:F4530,6,0)</f>
        <v>1719.44</v>
      </c>
      <c r="N2187" s="15" t="str">
        <f>VLOOKUP(A2187,'Hospitalisation Details'!A$1:G4529,7,0)</f>
        <v>tier - 3</v>
      </c>
      <c r="O2187" s="15" t="str">
        <f>VLOOKUP(A2187,'Hospitalisation Details'!A$1:H4530,8,0)</f>
        <v>tier - 3</v>
      </c>
      <c r="P2187" t="str">
        <f>VLOOKUP(A2187,'Hospitalisation Details'!A$1:I4530,9,0)</f>
        <v>R1013</v>
      </c>
      <c r="Q2187" s="15">
        <f>VLOOKUP(A2187,'Hospitalisation Details'!A$1:M4530,13,0)</f>
        <v>18</v>
      </c>
    </row>
    <row r="2188" spans="1:17" ht="15" x14ac:dyDescent="0.25">
      <c r="A2188" s="1" t="s">
        <v>175</v>
      </c>
      <c r="B2188" t="str">
        <f>VLOOKUP(A2188,'Customer Names'!A$1:D4523,4,0)</f>
        <v>Weispfennig</v>
      </c>
      <c r="C2188">
        <f>VLOOKUP(A2188,'Medical Examinations'!A$1:B4523,2,0)</f>
        <v>28.5</v>
      </c>
      <c r="D2188">
        <f>VLOOKUP(A2188,'Medical Examinations'!A$1:C4524,3,0)</f>
        <v>4.03</v>
      </c>
      <c r="E2188" s="15" t="str">
        <f>VLOOKUP(A2188,'Medical Examinations'!A$1:D4523,4,0)</f>
        <v>NO</v>
      </c>
      <c r="F2188" s="15" t="str">
        <f>VLOOKUP(A2188,'Medical Examinations'!A$1:E4523,5,0)</f>
        <v>Yes</v>
      </c>
      <c r="G2188" s="15" t="str">
        <f>VLOOKUP(A2188,'Medical Examinations'!A$1:F4523,6,0)</f>
        <v>NO</v>
      </c>
      <c r="H2188" s="15">
        <f>VLOOKUP(A2188,'Medical Examinations'!A$1:G4523,7,0)</f>
        <v>1</v>
      </c>
      <c r="I2188" t="str">
        <f>VLOOKUP(A2188,'Medical Examinations'!A$1:H4522,8,0)</f>
        <v>NO</v>
      </c>
      <c r="J2188" t="str">
        <f>VLOOKUP(A2188,'Medical Examinations'!A$1:J4523,10,0)</f>
        <v>NormalWeight</v>
      </c>
      <c r="K2188" t="str">
        <f>VLOOKUP(A2188,'Medical Examinations'!A$1:K4522,11,0)</f>
        <v>Normal</v>
      </c>
      <c r="L2188" t="str">
        <f>VLOOKUP(A2188,'Hospitalisation Details'!A$1:L4530,12,0)</f>
        <v>21-Sep-2004</v>
      </c>
      <c r="M2188">
        <f>VLOOKUP(A2188,'Hospitalisation Details'!A$1:F4531,6,0)</f>
        <v>1712.23</v>
      </c>
      <c r="N2188" s="15" t="str">
        <f>VLOOKUP(A2188,'Hospitalisation Details'!A$1:G4530,7,0)</f>
        <v>tier - 3</v>
      </c>
      <c r="O2188" s="15" t="str">
        <f>VLOOKUP(A2188,'Hospitalisation Details'!A$1:H4531,8,0)</f>
        <v>tier - 1</v>
      </c>
      <c r="P2188" t="str">
        <f>VLOOKUP(A2188,'Hospitalisation Details'!A$1:I4531,9,0)</f>
        <v>R1016</v>
      </c>
      <c r="Q2188" s="15">
        <f>VLOOKUP(A2188,'Hospitalisation Details'!A$1:M4531,13,0)</f>
        <v>18</v>
      </c>
    </row>
    <row r="2189" spans="1:17" ht="15" x14ac:dyDescent="0.25">
      <c r="A2189" s="1" t="s">
        <v>174</v>
      </c>
      <c r="B2189" t="str">
        <f>VLOOKUP(A2189,'Customer Names'!A$1:D4524,4,0)</f>
        <v>Sorrell</v>
      </c>
      <c r="C2189">
        <f>VLOOKUP(A2189,'Medical Examinations'!A$1:B4524,2,0)</f>
        <v>23.32</v>
      </c>
      <c r="D2189">
        <f>VLOOKUP(A2189,'Medical Examinations'!A$1:C4525,3,0)</f>
        <v>5.62</v>
      </c>
      <c r="E2189" s="15" t="str">
        <f>VLOOKUP(A2189,'Medical Examinations'!A$1:D4524,4,0)</f>
        <v>NO</v>
      </c>
      <c r="F2189" s="15" t="str">
        <f>VLOOKUP(A2189,'Medical Examinations'!A$1:E4524,5,0)</f>
        <v>Yes</v>
      </c>
      <c r="G2189" s="15" t="str">
        <f>VLOOKUP(A2189,'Medical Examinations'!A$1:F4524,6,0)</f>
        <v>NO</v>
      </c>
      <c r="H2189" s="15">
        <f>VLOOKUP(A2189,'Medical Examinations'!A$1:G4524,7,0)</f>
        <v>1</v>
      </c>
      <c r="I2189" t="str">
        <f>VLOOKUP(A2189,'Medical Examinations'!A$1:H4523,8,0)</f>
        <v>NO</v>
      </c>
      <c r="J2189" t="str">
        <f>VLOOKUP(A2189,'Medical Examinations'!A$1:J4524,10,0)</f>
        <v>Over Weight</v>
      </c>
      <c r="K2189" t="str">
        <f>VLOOKUP(A2189,'Medical Examinations'!A$1:K4523,11,0)</f>
        <v>Normal</v>
      </c>
      <c r="L2189" t="str">
        <f>VLOOKUP(A2189,'Hospitalisation Details'!A$1:L4531,12,0)</f>
        <v>19-Sep-2004</v>
      </c>
      <c r="M2189">
        <f>VLOOKUP(A2189,'Hospitalisation Details'!A$1:F4532,6,0)</f>
        <v>1711.03</v>
      </c>
      <c r="N2189" s="15" t="str">
        <f>VLOOKUP(A2189,'Hospitalisation Details'!A$1:G4531,7,0)</f>
        <v>tier - 3</v>
      </c>
      <c r="O2189" s="15" t="str">
        <f>VLOOKUP(A2189,'Hospitalisation Details'!A$1:H4532,8,0)</f>
        <v>tier - 3</v>
      </c>
      <c r="P2189" t="str">
        <f>VLOOKUP(A2189,'Hospitalisation Details'!A$1:I4532,9,0)</f>
        <v>R1013</v>
      </c>
      <c r="Q2189" s="15">
        <f>VLOOKUP(A2189,'Hospitalisation Details'!A$1:M4532,13,0)</f>
        <v>18</v>
      </c>
    </row>
    <row r="2190" spans="1:17" ht="15" x14ac:dyDescent="0.25">
      <c r="A2190" s="1" t="s">
        <v>173</v>
      </c>
      <c r="B2190" t="str">
        <f>VLOOKUP(A2190,'Customer Names'!A$1:D4525,4,0)</f>
        <v>Morris</v>
      </c>
      <c r="C2190">
        <f>VLOOKUP(A2190,'Medical Examinations'!A$1:B4525,2,0)</f>
        <v>26.125</v>
      </c>
      <c r="D2190">
        <f>VLOOKUP(A2190,'Medical Examinations'!A$1:C4526,3,0)</f>
        <v>5.27</v>
      </c>
      <c r="E2190" s="15" t="str">
        <f>VLOOKUP(A2190,'Medical Examinations'!A$1:D4525,4,0)</f>
        <v>NO</v>
      </c>
      <c r="F2190" s="15" t="str">
        <f>VLOOKUP(A2190,'Medical Examinations'!A$1:E4525,5,0)</f>
        <v>Yes</v>
      </c>
      <c r="G2190" s="15" t="str">
        <f>VLOOKUP(A2190,'Medical Examinations'!A$1:F4525,6,0)</f>
        <v>NO</v>
      </c>
      <c r="H2190" s="15">
        <f>VLOOKUP(A2190,'Medical Examinations'!A$1:G4525,7,0)</f>
        <v>1</v>
      </c>
      <c r="I2190" t="str">
        <f>VLOOKUP(A2190,'Medical Examinations'!A$1:H4524,8,0)</f>
        <v>NO</v>
      </c>
      <c r="J2190" t="str">
        <f>VLOOKUP(A2190,'Medical Examinations'!A$1:J4525,10,0)</f>
        <v>Over Weight</v>
      </c>
      <c r="K2190" t="str">
        <f>VLOOKUP(A2190,'Medical Examinations'!A$1:K4524,11,0)</f>
        <v>Normal</v>
      </c>
      <c r="L2190" t="str">
        <f>VLOOKUP(A2190,'Hospitalisation Details'!A$1:L4532,12,0)</f>
        <v>12-Dec-2004</v>
      </c>
      <c r="M2190">
        <f>VLOOKUP(A2190,'Hospitalisation Details'!A$1:F4533,6,0)</f>
        <v>1708.93</v>
      </c>
      <c r="N2190" s="15" t="str">
        <f>VLOOKUP(A2190,'Hospitalisation Details'!A$1:G4532,7,0)</f>
        <v>tier - 3</v>
      </c>
      <c r="O2190" s="15" t="str">
        <f>VLOOKUP(A2190,'Hospitalisation Details'!A$1:H4533,8,0)</f>
        <v>tier - 1</v>
      </c>
      <c r="P2190" t="str">
        <f>VLOOKUP(A2190,'Hospitalisation Details'!A$1:I4533,9,0)</f>
        <v>R1019</v>
      </c>
      <c r="Q2190" s="15">
        <f>VLOOKUP(A2190,'Hospitalisation Details'!A$1:M4533,13,0)</f>
        <v>18</v>
      </c>
    </row>
    <row r="2191" spans="1:17" ht="15" x14ac:dyDescent="0.25">
      <c r="A2191" s="1" t="s">
        <v>172</v>
      </c>
      <c r="B2191" t="str">
        <f>VLOOKUP(A2191,'Customer Names'!A$1:D4526,4,0)</f>
        <v>Marek</v>
      </c>
      <c r="C2191">
        <f>VLOOKUP(A2191,'Medical Examinations'!A$1:B4526,2,0)</f>
        <v>25.46</v>
      </c>
      <c r="D2191">
        <f>VLOOKUP(A2191,'Medical Examinations'!A$1:C4527,3,0)</f>
        <v>5.18</v>
      </c>
      <c r="E2191" s="15" t="str">
        <f>VLOOKUP(A2191,'Medical Examinations'!A$1:D4526,4,0)</f>
        <v>NO</v>
      </c>
      <c r="F2191" s="15" t="str">
        <f>VLOOKUP(A2191,'Medical Examinations'!A$1:E4526,5,0)</f>
        <v>Yes</v>
      </c>
      <c r="G2191" s="15" t="str">
        <f>VLOOKUP(A2191,'Medical Examinations'!A$1:F4526,6,0)</f>
        <v>NO</v>
      </c>
      <c r="H2191" s="15">
        <f>VLOOKUP(A2191,'Medical Examinations'!A$1:G4526,7,0)</f>
        <v>1</v>
      </c>
      <c r="I2191" t="str">
        <f>VLOOKUP(A2191,'Medical Examinations'!A$1:H4525,8,0)</f>
        <v>NO</v>
      </c>
      <c r="J2191" t="str">
        <f>VLOOKUP(A2191,'Medical Examinations'!A$1:J4526,10,0)</f>
        <v>NormalWeight</v>
      </c>
      <c r="K2191" t="str">
        <f>VLOOKUP(A2191,'Medical Examinations'!A$1:K4525,11,0)</f>
        <v>Normal</v>
      </c>
      <c r="L2191" t="str">
        <f>VLOOKUP(A2191,'Hospitalisation Details'!A$1:L4533,12,0)</f>
        <v>17-Oct-2004</v>
      </c>
      <c r="M2191">
        <f>VLOOKUP(A2191,'Hospitalisation Details'!A$1:F4534,6,0)</f>
        <v>1708</v>
      </c>
      <c r="N2191" s="15" t="str">
        <f>VLOOKUP(A2191,'Hospitalisation Details'!A$1:G4533,7,0)</f>
        <v>tier - 3</v>
      </c>
      <c r="O2191" s="15" t="str">
        <f>VLOOKUP(A2191,'Hospitalisation Details'!A$1:H4534,8,0)</f>
        <v>tier - 2</v>
      </c>
      <c r="P2191" t="str">
        <f>VLOOKUP(A2191,'Hospitalisation Details'!A$1:I4534,9,0)</f>
        <v>R1016</v>
      </c>
      <c r="Q2191" s="15">
        <f>VLOOKUP(A2191,'Hospitalisation Details'!A$1:M4534,13,0)</f>
        <v>18</v>
      </c>
    </row>
    <row r="2192" spans="1:17" ht="15" x14ac:dyDescent="0.25">
      <c r="A2192" s="1" t="s">
        <v>171</v>
      </c>
      <c r="B2192" t="str">
        <f>VLOOKUP(A2192,'Customer Names'!A$1:D4527,4,0)</f>
        <v>Armstrong</v>
      </c>
      <c r="C2192">
        <f>VLOOKUP(A2192,'Medical Examinations'!A$1:B4527,2,0)</f>
        <v>23.75</v>
      </c>
      <c r="D2192">
        <f>VLOOKUP(A2192,'Medical Examinations'!A$1:C4528,3,0)</f>
        <v>5.27</v>
      </c>
      <c r="E2192" s="15" t="str">
        <f>VLOOKUP(A2192,'Medical Examinations'!A$1:D4527,4,0)</f>
        <v>NO</v>
      </c>
      <c r="F2192" s="15" t="str">
        <f>VLOOKUP(A2192,'Medical Examinations'!A$1:E4527,5,0)</f>
        <v>Yes</v>
      </c>
      <c r="G2192" s="15" t="str">
        <f>VLOOKUP(A2192,'Medical Examinations'!A$1:F4527,6,0)</f>
        <v>NO</v>
      </c>
      <c r="H2192" s="15">
        <f>VLOOKUP(A2192,'Medical Examinations'!A$1:G4527,7,0)</f>
        <v>1</v>
      </c>
      <c r="I2192" t="str">
        <f>VLOOKUP(A2192,'Medical Examinations'!A$1:H4526,8,0)</f>
        <v>NO</v>
      </c>
      <c r="J2192" t="str">
        <f>VLOOKUP(A2192,'Medical Examinations'!A$1:J4527,10,0)</f>
        <v>NormalWeight</v>
      </c>
      <c r="K2192" t="str">
        <f>VLOOKUP(A2192,'Medical Examinations'!A$1:K4526,11,0)</f>
        <v>Normal</v>
      </c>
      <c r="L2192" t="str">
        <f>VLOOKUP(A2192,'Hospitalisation Details'!A$1:L4534,12,0)</f>
        <v>6-Dec-2004</v>
      </c>
      <c r="M2192">
        <f>VLOOKUP(A2192,'Hospitalisation Details'!A$1:F4535,6,0)</f>
        <v>1705.62</v>
      </c>
      <c r="N2192" s="15" t="str">
        <f>VLOOKUP(A2192,'Hospitalisation Details'!A$1:G4534,7,0)</f>
        <v>tier - 2</v>
      </c>
      <c r="O2192" s="15" t="str">
        <f>VLOOKUP(A2192,'Hospitalisation Details'!A$1:H4535,8,0)</f>
        <v>tier - 2</v>
      </c>
      <c r="P2192" t="str">
        <f>VLOOKUP(A2192,'Hospitalisation Details'!A$1:I4535,9,0)</f>
        <v>R1015</v>
      </c>
      <c r="Q2192" s="15">
        <f>VLOOKUP(A2192,'Hospitalisation Details'!A$1:M4535,13,0)</f>
        <v>18</v>
      </c>
    </row>
    <row r="2193" spans="1:17" ht="15" x14ac:dyDescent="0.25">
      <c r="A2193" s="1" t="s">
        <v>169</v>
      </c>
      <c r="B2193" t="str">
        <f>VLOOKUP(A2193,'Customer Names'!A$1:D4528,4,0)</f>
        <v>Werner</v>
      </c>
      <c r="C2193">
        <f>VLOOKUP(A2193,'Medical Examinations'!A$1:B4528,2,0)</f>
        <v>23.085000000000001</v>
      </c>
      <c r="D2193">
        <f>VLOOKUP(A2193,'Medical Examinations'!A$1:C4529,3,0)</f>
        <v>5.62</v>
      </c>
      <c r="E2193" s="15" t="str">
        <f>VLOOKUP(A2193,'Medical Examinations'!A$1:D4528,4,0)</f>
        <v>NO</v>
      </c>
      <c r="F2193" s="15" t="str">
        <f>VLOOKUP(A2193,'Medical Examinations'!A$1:E4528,5,0)</f>
        <v>Yes</v>
      </c>
      <c r="G2193" s="15" t="str">
        <f>VLOOKUP(A2193,'Medical Examinations'!A$1:F4528,6,0)</f>
        <v>NO</v>
      </c>
      <c r="H2193" s="15">
        <f>VLOOKUP(A2193,'Medical Examinations'!A$1:G4528,7,0)</f>
        <v>1</v>
      </c>
      <c r="I2193" t="str">
        <f>VLOOKUP(A2193,'Medical Examinations'!A$1:H4527,8,0)</f>
        <v>NO</v>
      </c>
      <c r="J2193" t="str">
        <f>VLOOKUP(A2193,'Medical Examinations'!A$1:J4528,10,0)</f>
        <v>NormalWeight</v>
      </c>
      <c r="K2193" t="str">
        <f>VLOOKUP(A2193,'Medical Examinations'!A$1:K4527,11,0)</f>
        <v>Normal</v>
      </c>
      <c r="L2193" t="str">
        <f>VLOOKUP(A2193,'Hospitalisation Details'!A$1:L4535,12,0)</f>
        <v>14-Dec-2004</v>
      </c>
      <c r="M2193">
        <f>VLOOKUP(A2193,'Hospitalisation Details'!A$1:F4536,6,0)</f>
        <v>1704.7</v>
      </c>
      <c r="N2193" s="15" t="str">
        <f>VLOOKUP(A2193,'Hospitalisation Details'!A$1:G4535,7,0)</f>
        <v>tier - 2</v>
      </c>
      <c r="O2193" s="15" t="str">
        <f>VLOOKUP(A2193,'Hospitalisation Details'!A$1:H4536,8,0)</f>
        <v>tier - 3</v>
      </c>
      <c r="P2193" t="str">
        <f>VLOOKUP(A2193,'Hospitalisation Details'!A$1:I4536,9,0)</f>
        <v>R1018</v>
      </c>
      <c r="Q2193" s="15">
        <f>VLOOKUP(A2193,'Hospitalisation Details'!A$1:M4536,13,0)</f>
        <v>18</v>
      </c>
    </row>
    <row r="2194" spans="1:17" ht="15" x14ac:dyDescent="0.25">
      <c r="A2194" s="1" t="s">
        <v>167</v>
      </c>
      <c r="B2194" t="str">
        <f>VLOOKUP(A2194,'Customer Names'!A$1:D4529,4,0)</f>
        <v>Gries</v>
      </c>
      <c r="C2194">
        <f>VLOOKUP(A2194,'Medical Examinations'!A$1:B4529,2,0)</f>
        <v>22.99</v>
      </c>
      <c r="D2194">
        <f>VLOOKUP(A2194,'Medical Examinations'!A$1:C4530,3,0)</f>
        <v>5.0599999999999996</v>
      </c>
      <c r="E2194" s="15" t="str">
        <f>VLOOKUP(A2194,'Medical Examinations'!A$1:D4529,4,0)</f>
        <v>NO</v>
      </c>
      <c r="F2194" s="15" t="str">
        <f>VLOOKUP(A2194,'Medical Examinations'!A$1:E4529,5,0)</f>
        <v>Yes</v>
      </c>
      <c r="G2194" s="15" t="str">
        <f>VLOOKUP(A2194,'Medical Examinations'!A$1:F4529,6,0)</f>
        <v>NO</v>
      </c>
      <c r="H2194" s="15">
        <f>VLOOKUP(A2194,'Medical Examinations'!A$1:G4529,7,0)</f>
        <v>1</v>
      </c>
      <c r="I2194" t="str">
        <f>VLOOKUP(A2194,'Medical Examinations'!A$1:H4528,8,0)</f>
        <v>NO</v>
      </c>
      <c r="J2194" t="str">
        <f>VLOOKUP(A2194,'Medical Examinations'!A$1:J4529,10,0)</f>
        <v>NormalWeight</v>
      </c>
      <c r="K2194" t="str">
        <f>VLOOKUP(A2194,'Medical Examinations'!A$1:K4528,11,0)</f>
        <v>Normal</v>
      </c>
      <c r="L2194" t="str">
        <f>VLOOKUP(A2194,'Hospitalisation Details'!A$1:L4536,12,0)</f>
        <v>7-Nov-2004</v>
      </c>
      <c r="M2194">
        <f>VLOOKUP(A2194,'Hospitalisation Details'!A$1:F4537,6,0)</f>
        <v>1704.57</v>
      </c>
      <c r="N2194" s="15" t="str">
        <f>VLOOKUP(A2194,'Hospitalisation Details'!A$1:G4536,7,0)</f>
        <v>tier - 2</v>
      </c>
      <c r="O2194" s="15" t="str">
        <f>VLOOKUP(A2194,'Hospitalisation Details'!A$1:H4537,8,0)</f>
        <v>tier - 1</v>
      </c>
      <c r="P2194" t="str">
        <f>VLOOKUP(A2194,'Hospitalisation Details'!A$1:I4537,9,0)</f>
        <v>R1016</v>
      </c>
      <c r="Q2194" s="15">
        <f>VLOOKUP(A2194,'Hospitalisation Details'!A$1:M4537,13,0)</f>
        <v>18</v>
      </c>
    </row>
    <row r="2195" spans="1:17" ht="15" x14ac:dyDescent="0.25">
      <c r="A2195" s="1" t="s">
        <v>165</v>
      </c>
      <c r="B2195" t="str">
        <f>VLOOKUP(A2195,'Customer Names'!A$1:D4530,4,0)</f>
        <v>Mills</v>
      </c>
      <c r="C2195">
        <f>VLOOKUP(A2195,'Medical Examinations'!A$1:B4530,2,0)</f>
        <v>21.47</v>
      </c>
      <c r="D2195">
        <f>VLOOKUP(A2195,'Medical Examinations'!A$1:C4531,3,0)</f>
        <v>4.6900000000000004</v>
      </c>
      <c r="E2195" s="15" t="str">
        <f>VLOOKUP(A2195,'Medical Examinations'!A$1:D4530,4,0)</f>
        <v>NO</v>
      </c>
      <c r="F2195" s="15" t="str">
        <f>VLOOKUP(A2195,'Medical Examinations'!A$1:E4530,5,0)</f>
        <v>Yes</v>
      </c>
      <c r="G2195" s="15" t="str">
        <f>VLOOKUP(A2195,'Medical Examinations'!A$1:F4530,6,0)</f>
        <v>NO</v>
      </c>
      <c r="H2195" s="15">
        <f>VLOOKUP(A2195,'Medical Examinations'!A$1:G4530,7,0)</f>
        <v>1</v>
      </c>
      <c r="I2195" t="str">
        <f>VLOOKUP(A2195,'Medical Examinations'!A$1:H4529,8,0)</f>
        <v>NO</v>
      </c>
      <c r="J2195" t="str">
        <f>VLOOKUP(A2195,'Medical Examinations'!A$1:J4530,10,0)</f>
        <v>UnderWeight</v>
      </c>
      <c r="K2195" t="str">
        <f>VLOOKUP(A2195,'Medical Examinations'!A$1:K4529,11,0)</f>
        <v>Normal</v>
      </c>
      <c r="L2195" t="str">
        <f>VLOOKUP(A2195,'Hospitalisation Details'!A$1:L4537,12,0)</f>
        <v>10-Dec-2004</v>
      </c>
      <c r="M2195">
        <f>VLOOKUP(A2195,'Hospitalisation Details'!A$1:F4538,6,0)</f>
        <v>1702.46</v>
      </c>
      <c r="N2195" s="15" t="str">
        <f>VLOOKUP(A2195,'Hospitalisation Details'!A$1:G4537,7,0)</f>
        <v>tier - 2</v>
      </c>
      <c r="O2195" s="15" t="str">
        <f>VLOOKUP(A2195,'Hospitalisation Details'!A$1:H4538,8,0)</f>
        <v>tier - 3</v>
      </c>
      <c r="P2195" t="str">
        <f>VLOOKUP(A2195,'Hospitalisation Details'!A$1:I4538,9,0)</f>
        <v>R1019</v>
      </c>
      <c r="Q2195" s="15">
        <f>VLOOKUP(A2195,'Hospitalisation Details'!A$1:M4538,13,0)</f>
        <v>18</v>
      </c>
    </row>
    <row r="2196" spans="1:17" ht="15" x14ac:dyDescent="0.25">
      <c r="A2196" s="1" t="s">
        <v>163</v>
      </c>
      <c r="B2196" t="str">
        <f>VLOOKUP(A2196,'Customer Names'!A$1:D4531,4,0)</f>
        <v>Penny</v>
      </c>
      <c r="C2196">
        <f>VLOOKUP(A2196,'Medical Examinations'!A$1:B4531,2,0)</f>
        <v>15.96</v>
      </c>
      <c r="D2196">
        <f>VLOOKUP(A2196,'Medical Examinations'!A$1:C4532,3,0)</f>
        <v>5.44</v>
      </c>
      <c r="E2196" s="15" t="str">
        <f>VLOOKUP(A2196,'Medical Examinations'!A$1:D4531,4,0)</f>
        <v>NO</v>
      </c>
      <c r="F2196" s="15" t="str">
        <f>VLOOKUP(A2196,'Medical Examinations'!A$1:E4531,5,0)</f>
        <v>Yes</v>
      </c>
      <c r="G2196" s="15" t="str">
        <f>VLOOKUP(A2196,'Medical Examinations'!A$1:F4531,6,0)</f>
        <v>NO</v>
      </c>
      <c r="H2196" s="15">
        <f>VLOOKUP(A2196,'Medical Examinations'!A$1:G4531,7,0)</f>
        <v>1</v>
      </c>
      <c r="I2196" t="str">
        <f>VLOOKUP(A2196,'Medical Examinations'!A$1:H4530,8,0)</f>
        <v>NO</v>
      </c>
      <c r="J2196" t="str">
        <f>VLOOKUP(A2196,'Medical Examinations'!A$1:J4531,10,0)</f>
        <v>Obesity</v>
      </c>
      <c r="K2196" t="str">
        <f>VLOOKUP(A2196,'Medical Examinations'!A$1:K4530,11,0)</f>
        <v>Normal</v>
      </c>
      <c r="L2196" t="str">
        <f>VLOOKUP(A2196,'Hospitalisation Details'!A$1:L4538,12,0)</f>
        <v>17-Nov-2004</v>
      </c>
      <c r="M2196">
        <f>VLOOKUP(A2196,'Hospitalisation Details'!A$1:F4539,6,0)</f>
        <v>1694.8</v>
      </c>
      <c r="N2196" s="15" t="str">
        <f>VLOOKUP(A2196,'Hospitalisation Details'!A$1:G4538,7,0)</f>
        <v>tier - 2</v>
      </c>
      <c r="O2196" s="15" t="str">
        <f>VLOOKUP(A2196,'Hospitalisation Details'!A$1:H4539,8,0)</f>
        <v>tier - 2</v>
      </c>
      <c r="P2196" t="str">
        <f>VLOOKUP(A2196,'Hospitalisation Details'!A$1:I4539,9,0)</f>
        <v>R1015</v>
      </c>
      <c r="Q2196" s="15">
        <f>VLOOKUP(A2196,'Hospitalisation Details'!A$1:M4539,13,0)</f>
        <v>18</v>
      </c>
    </row>
    <row r="2197" spans="1:17" ht="15" x14ac:dyDescent="0.25">
      <c r="A2197" s="1" t="s">
        <v>162</v>
      </c>
      <c r="B2197" t="str">
        <f>VLOOKUP(A2197,'Customer Names'!A$1:D4532,4,0)</f>
        <v>Hicks</v>
      </c>
      <c r="C2197">
        <f>VLOOKUP(A2197,'Medical Examinations'!A$1:B4532,2,0)</f>
        <v>39.5</v>
      </c>
      <c r="D2197">
        <f>VLOOKUP(A2197,'Medical Examinations'!A$1:C4533,3,0)</f>
        <v>5.05</v>
      </c>
      <c r="E2197" s="15" t="str">
        <f>VLOOKUP(A2197,'Medical Examinations'!A$1:D4532,4,0)</f>
        <v>NO</v>
      </c>
      <c r="F2197" s="15" t="str">
        <f>VLOOKUP(A2197,'Medical Examinations'!A$1:E4532,5,0)</f>
        <v>Yes</v>
      </c>
      <c r="G2197" s="15" t="str">
        <f>VLOOKUP(A2197,'Medical Examinations'!A$1:F4532,6,0)</f>
        <v>NO</v>
      </c>
      <c r="H2197" s="15">
        <f>VLOOKUP(A2197,'Medical Examinations'!A$1:G4532,7,0)</f>
        <v>1</v>
      </c>
      <c r="I2197" t="str">
        <f>VLOOKUP(A2197,'Medical Examinations'!A$1:H4531,8,0)</f>
        <v>NO</v>
      </c>
      <c r="J2197" t="str">
        <f>VLOOKUP(A2197,'Medical Examinations'!A$1:J4532,10,0)</f>
        <v>Obesity</v>
      </c>
      <c r="K2197" t="str">
        <f>VLOOKUP(A2197,'Medical Examinations'!A$1:K4531,11,0)</f>
        <v>Normal</v>
      </c>
      <c r="L2197" t="str">
        <f>VLOOKUP(A2197,'Hospitalisation Details'!A$1:L4539,12,0)</f>
        <v>21-Oct-2000</v>
      </c>
      <c r="M2197">
        <f>VLOOKUP(A2197,'Hospitalisation Details'!A$1:F4540,6,0)</f>
        <v>1682.6</v>
      </c>
      <c r="N2197" s="15" t="str">
        <f>VLOOKUP(A2197,'Hospitalisation Details'!A$1:G4539,7,0)</f>
        <v>tier - 2</v>
      </c>
      <c r="O2197" s="15" t="str">
        <f>VLOOKUP(A2197,'Hospitalisation Details'!A$1:H4540,8,0)</f>
        <v>tier - 2</v>
      </c>
      <c r="P2197" t="str">
        <f>VLOOKUP(A2197,'Hospitalisation Details'!A$1:I4540,9,0)</f>
        <v>R1011</v>
      </c>
      <c r="Q2197" s="15">
        <f>VLOOKUP(A2197,'Hospitalisation Details'!A$1:M4540,13,0)</f>
        <v>22</v>
      </c>
    </row>
    <row r="2198" spans="1:17" ht="15" x14ac:dyDescent="0.25">
      <c r="A2198" s="1" t="s">
        <v>161</v>
      </c>
      <c r="B2198" t="str">
        <f>VLOOKUP(A2198,'Customer Names'!A$1:D4533,4,0)</f>
        <v>Masayesva</v>
      </c>
      <c r="C2198">
        <f>VLOOKUP(A2198,'Medical Examinations'!A$1:B4533,2,0)</f>
        <v>33.770000000000003</v>
      </c>
      <c r="D2198">
        <f>VLOOKUP(A2198,'Medical Examinations'!A$1:C4534,3,0)</f>
        <v>6</v>
      </c>
      <c r="E2198" s="15" t="str">
        <f>VLOOKUP(A2198,'Medical Examinations'!A$1:D4533,4,0)</f>
        <v>NO</v>
      </c>
      <c r="F2198" s="15" t="str">
        <f>VLOOKUP(A2198,'Medical Examinations'!A$1:E4533,5,0)</f>
        <v>Yes</v>
      </c>
      <c r="G2198" s="15" t="str">
        <f>VLOOKUP(A2198,'Medical Examinations'!A$1:F4533,6,0)</f>
        <v>NO</v>
      </c>
      <c r="H2198" s="15">
        <f>VLOOKUP(A2198,'Medical Examinations'!A$1:G4533,7,0)</f>
        <v>1</v>
      </c>
      <c r="I2198" t="str">
        <f>VLOOKUP(A2198,'Medical Examinations'!A$1:H4532,8,0)</f>
        <v>NO</v>
      </c>
      <c r="J2198" t="str">
        <f>VLOOKUP(A2198,'Medical Examinations'!A$1:J4533,10,0)</f>
        <v>Over Weight</v>
      </c>
      <c r="K2198" t="str">
        <f>VLOOKUP(A2198,'Medical Examinations'!A$1:K4532,11,0)</f>
        <v>Pre-Diabetes</v>
      </c>
      <c r="L2198" t="str">
        <f>VLOOKUP(A2198,'Hospitalisation Details'!A$1:L4540,12,0)</f>
        <v>10-Jun-2000</v>
      </c>
      <c r="M2198">
        <f>VLOOKUP(A2198,'Hospitalisation Details'!A$1:F4541,6,0)</f>
        <v>1674.63</v>
      </c>
      <c r="N2198" s="15" t="str">
        <f>VLOOKUP(A2198,'Hospitalisation Details'!A$1:G4540,7,0)</f>
        <v>tier - 2</v>
      </c>
      <c r="O2198" s="15" t="str">
        <f>VLOOKUP(A2198,'Hospitalisation Details'!A$1:H4541,8,0)</f>
        <v>tier - 2</v>
      </c>
      <c r="P2198" t="str">
        <f>VLOOKUP(A2198,'Hospitalisation Details'!A$1:I4541,9,0)</f>
        <v>R1013</v>
      </c>
      <c r="Q2198" s="15">
        <f>VLOOKUP(A2198,'Hospitalisation Details'!A$1:M4541,13,0)</f>
        <v>22</v>
      </c>
    </row>
    <row r="2199" spans="1:17" ht="15" x14ac:dyDescent="0.25">
      <c r="A2199" s="1" t="s">
        <v>160</v>
      </c>
      <c r="B2199" t="str">
        <f>VLOOKUP(A2199,'Customer Names'!A$1:D4534,4,0)</f>
        <v>Paavola</v>
      </c>
      <c r="C2199">
        <f>VLOOKUP(A2199,'Medical Examinations'!A$1:B4534,2,0)</f>
        <v>26.84</v>
      </c>
      <c r="D2199">
        <f>VLOOKUP(A2199,'Medical Examinations'!A$1:C4535,3,0)</f>
        <v>5.99</v>
      </c>
      <c r="E2199" s="15" t="str">
        <f>VLOOKUP(A2199,'Medical Examinations'!A$1:D4534,4,0)</f>
        <v>Yes</v>
      </c>
      <c r="F2199" s="15" t="str">
        <f>VLOOKUP(A2199,'Medical Examinations'!A$1:E4534,5,0)</f>
        <v>Yes</v>
      </c>
      <c r="G2199" s="15" t="str">
        <f>VLOOKUP(A2199,'Medical Examinations'!A$1:F4534,6,0)</f>
        <v>NO</v>
      </c>
      <c r="H2199" s="15">
        <f>VLOOKUP(A2199,'Medical Examinations'!A$1:G4534,7,0)</f>
        <v>1</v>
      </c>
      <c r="I2199" t="str">
        <f>VLOOKUP(A2199,'Medical Examinations'!A$1:H4533,8,0)</f>
        <v>NO</v>
      </c>
      <c r="J2199" t="str">
        <f>VLOOKUP(A2199,'Medical Examinations'!A$1:J4534,10,0)</f>
        <v>Obesity</v>
      </c>
      <c r="K2199" t="str">
        <f>VLOOKUP(A2199,'Medical Examinations'!A$1:K4533,11,0)</f>
        <v>Pre-Diabetes</v>
      </c>
      <c r="L2199" t="str">
        <f>VLOOKUP(A2199,'Hospitalisation Details'!A$1:L4541,12,0)</f>
        <v>23-Oct-2000</v>
      </c>
      <c r="M2199">
        <f>VLOOKUP(A2199,'Hospitalisation Details'!A$1:F4542,6,0)</f>
        <v>1665</v>
      </c>
      <c r="N2199" s="15" t="str">
        <f>VLOOKUP(A2199,'Hospitalisation Details'!A$1:G4541,7,0)</f>
        <v>tier - 2</v>
      </c>
      <c r="O2199" s="15" t="str">
        <f>VLOOKUP(A2199,'Hospitalisation Details'!A$1:H4542,8,0)</f>
        <v>tier - 2</v>
      </c>
      <c r="P2199" t="str">
        <f>VLOOKUP(A2199,'Hospitalisation Details'!A$1:I4542,9,0)</f>
        <v>R1013</v>
      </c>
      <c r="Q2199" s="15">
        <f>VLOOKUP(A2199,'Hospitalisation Details'!A$1:M4542,13,0)</f>
        <v>22</v>
      </c>
    </row>
    <row r="2200" spans="1:17" ht="15" x14ac:dyDescent="0.25">
      <c r="A2200" s="1" t="s">
        <v>159</v>
      </c>
      <c r="B2200" t="str">
        <f>VLOOKUP(A2200,'Customer Names'!A$1:D4535,4,0)</f>
        <v>Gehlsen</v>
      </c>
      <c r="C2200">
        <f>VLOOKUP(A2200,'Medical Examinations'!A$1:B4535,2,0)</f>
        <v>35.53</v>
      </c>
      <c r="D2200">
        <f>VLOOKUP(A2200,'Medical Examinations'!A$1:C4536,3,0)</f>
        <v>4.3600000000000003</v>
      </c>
      <c r="E2200" s="15" t="str">
        <f>VLOOKUP(A2200,'Medical Examinations'!A$1:D4535,4,0)</f>
        <v>NO</v>
      </c>
      <c r="F2200" s="15" t="str">
        <f>VLOOKUP(A2200,'Medical Examinations'!A$1:E4535,5,0)</f>
        <v>NO</v>
      </c>
      <c r="G2200" s="15" t="str">
        <f>VLOOKUP(A2200,'Medical Examinations'!A$1:F4535,6,0)</f>
        <v>Yes</v>
      </c>
      <c r="H2200" s="15">
        <f>VLOOKUP(A2200,'Medical Examinations'!A$1:G4535,7,0)</f>
        <v>1</v>
      </c>
      <c r="I2200" t="str">
        <f>VLOOKUP(A2200,'Medical Examinations'!A$1:H4534,8,0)</f>
        <v>NO</v>
      </c>
      <c r="J2200" t="str">
        <f>VLOOKUP(A2200,'Medical Examinations'!A$1:J4535,10,0)</f>
        <v>Obesity</v>
      </c>
      <c r="K2200" t="str">
        <f>VLOOKUP(A2200,'Medical Examinations'!A$1:K4534,11,0)</f>
        <v>Normal</v>
      </c>
      <c r="L2200" t="str">
        <f>VLOOKUP(A2200,'Hospitalisation Details'!A$1:L4542,12,0)</f>
        <v>30-Dec-2003</v>
      </c>
      <c r="M2200">
        <f>VLOOKUP(A2200,'Hospitalisation Details'!A$1:F4543,6,0)</f>
        <v>1646.43</v>
      </c>
      <c r="N2200" s="15" t="str">
        <f>VLOOKUP(A2200,'Hospitalisation Details'!A$1:G4542,7,0)</f>
        <v>tier - 2</v>
      </c>
      <c r="O2200" s="15" t="str">
        <f>VLOOKUP(A2200,'Hospitalisation Details'!A$1:H4543,8,0)</f>
        <v>tier - 1</v>
      </c>
      <c r="P2200" t="str">
        <f>VLOOKUP(A2200,'Hospitalisation Details'!A$1:I4543,9,0)</f>
        <v>R1012</v>
      </c>
      <c r="Q2200" s="15">
        <f>VLOOKUP(A2200,'Hospitalisation Details'!A$1:M4543,13,0)</f>
        <v>19</v>
      </c>
    </row>
    <row r="2201" spans="1:17" ht="15" x14ac:dyDescent="0.25">
      <c r="A2201" s="1" t="s">
        <v>158</v>
      </c>
      <c r="B2201" t="str">
        <f>VLOOKUP(A2201,'Customer Names'!A$1:D4536,4,0)</f>
        <v>Roche</v>
      </c>
      <c r="C2201">
        <f>VLOOKUP(A2201,'Medical Examinations'!A$1:B4536,2,0)</f>
        <v>30.59</v>
      </c>
      <c r="D2201">
        <f>VLOOKUP(A2201,'Medical Examinations'!A$1:C4537,3,0)</f>
        <v>4.41</v>
      </c>
      <c r="E2201" s="15" t="str">
        <f>VLOOKUP(A2201,'Medical Examinations'!A$1:D4536,4,0)</f>
        <v>NO</v>
      </c>
      <c r="F2201" s="15" t="str">
        <f>VLOOKUP(A2201,'Medical Examinations'!A$1:E4536,5,0)</f>
        <v>NO</v>
      </c>
      <c r="G2201" s="15" t="str">
        <f>VLOOKUP(A2201,'Medical Examinations'!A$1:F4536,6,0)</f>
        <v>Yes</v>
      </c>
      <c r="H2201" s="15">
        <f>VLOOKUP(A2201,'Medical Examinations'!A$1:G4536,7,0)</f>
        <v>1</v>
      </c>
      <c r="I2201" t="str">
        <f>VLOOKUP(A2201,'Medical Examinations'!A$1:H4535,8,0)</f>
        <v>NO</v>
      </c>
      <c r="J2201" t="str">
        <f>VLOOKUP(A2201,'Medical Examinations'!A$1:J4536,10,0)</f>
        <v>Obesity</v>
      </c>
      <c r="K2201" t="str">
        <f>VLOOKUP(A2201,'Medical Examinations'!A$1:K4535,11,0)</f>
        <v>Normal</v>
      </c>
      <c r="L2201" t="str">
        <f>VLOOKUP(A2201,'Hospitalisation Details'!A$1:L4543,12,0)</f>
        <v>21-Aug-2003</v>
      </c>
      <c r="M2201">
        <f>VLOOKUP(A2201,'Hospitalisation Details'!A$1:F4544,6,0)</f>
        <v>1639.56</v>
      </c>
      <c r="N2201" s="15" t="str">
        <f>VLOOKUP(A2201,'Hospitalisation Details'!A$1:G4543,7,0)</f>
        <v>tier - 2</v>
      </c>
      <c r="O2201" s="15" t="str">
        <f>VLOOKUP(A2201,'Hospitalisation Details'!A$1:H4544,8,0)</f>
        <v>tier - 2</v>
      </c>
      <c r="P2201" t="str">
        <f>VLOOKUP(A2201,'Hospitalisation Details'!A$1:I4544,9,0)</f>
        <v>R1012</v>
      </c>
      <c r="Q2201" s="15">
        <f>VLOOKUP(A2201,'Hospitalisation Details'!A$1:M4544,13,0)</f>
        <v>19</v>
      </c>
    </row>
    <row r="2202" spans="1:17" ht="15" x14ac:dyDescent="0.25">
      <c r="A2202" s="1" t="s">
        <v>157</v>
      </c>
      <c r="B2202" t="str">
        <f>VLOOKUP(A2202,'Customer Names'!A$1:D4537,4,0)</f>
        <v>Hearn</v>
      </c>
      <c r="C2202">
        <f>VLOOKUP(A2202,'Medical Examinations'!A$1:B4537,2,0)</f>
        <v>30.59</v>
      </c>
      <c r="D2202">
        <f>VLOOKUP(A2202,'Medical Examinations'!A$1:C4538,3,0)</f>
        <v>4.17</v>
      </c>
      <c r="E2202" s="15" t="str">
        <f>VLOOKUP(A2202,'Medical Examinations'!A$1:D4537,4,0)</f>
        <v>NO</v>
      </c>
      <c r="F2202" s="15" t="str">
        <f>VLOOKUP(A2202,'Medical Examinations'!A$1:E4537,5,0)</f>
        <v>NO</v>
      </c>
      <c r="G2202" s="15" t="str">
        <f>VLOOKUP(A2202,'Medical Examinations'!A$1:F4537,6,0)</f>
        <v>Yes</v>
      </c>
      <c r="H2202" s="15">
        <f>VLOOKUP(A2202,'Medical Examinations'!A$1:G4537,7,0)</f>
        <v>1</v>
      </c>
      <c r="I2202" t="str">
        <f>VLOOKUP(A2202,'Medical Examinations'!A$1:H4536,8,0)</f>
        <v>NO</v>
      </c>
      <c r="J2202" t="str">
        <f>VLOOKUP(A2202,'Medical Examinations'!A$1:J4537,10,0)</f>
        <v>Over Weight</v>
      </c>
      <c r="K2202" t="str">
        <f>VLOOKUP(A2202,'Medical Examinations'!A$1:K4536,11,0)</f>
        <v>Normal</v>
      </c>
      <c r="L2202" t="str">
        <f>VLOOKUP(A2202,'Hospitalisation Details'!A$1:L4544,12,0)</f>
        <v>16-Sep-2003</v>
      </c>
      <c r="M2202">
        <f>VLOOKUP(A2202,'Hospitalisation Details'!A$1:F4545,6,0)</f>
        <v>1639.56</v>
      </c>
      <c r="N2202" s="15" t="str">
        <f>VLOOKUP(A2202,'Hospitalisation Details'!A$1:G4544,7,0)</f>
        <v>tier - 2</v>
      </c>
      <c r="O2202" s="15" t="str">
        <f>VLOOKUP(A2202,'Hospitalisation Details'!A$1:H4545,8,0)</f>
        <v>tier - 2</v>
      </c>
      <c r="P2202" t="str">
        <f>VLOOKUP(A2202,'Hospitalisation Details'!A$1:I4545,9,0)</f>
        <v>R1012</v>
      </c>
      <c r="Q2202" s="15">
        <f>VLOOKUP(A2202,'Hospitalisation Details'!A$1:M4545,13,0)</f>
        <v>19</v>
      </c>
    </row>
    <row r="2203" spans="1:17" ht="15" x14ac:dyDescent="0.25">
      <c r="A2203" s="1" t="s">
        <v>156</v>
      </c>
      <c r="B2203" t="str">
        <f>VLOOKUP(A2203,'Customer Names'!A$1:D4538,4,0)</f>
        <v>Dimson</v>
      </c>
      <c r="C2203">
        <f>VLOOKUP(A2203,'Medical Examinations'!A$1:B4538,2,0)</f>
        <v>27.835000000000001</v>
      </c>
      <c r="D2203">
        <f>VLOOKUP(A2203,'Medical Examinations'!A$1:C4539,3,0)</f>
        <v>4.4400000000000004</v>
      </c>
      <c r="E2203" s="15" t="str">
        <f>VLOOKUP(A2203,'Medical Examinations'!A$1:D4538,4,0)</f>
        <v>NO</v>
      </c>
      <c r="F2203" s="15" t="str">
        <f>VLOOKUP(A2203,'Medical Examinations'!A$1:E4538,5,0)</f>
        <v>NO</v>
      </c>
      <c r="G2203" s="15" t="str">
        <f>VLOOKUP(A2203,'Medical Examinations'!A$1:F4538,6,0)</f>
        <v>Yes</v>
      </c>
      <c r="H2203" s="15">
        <f>VLOOKUP(A2203,'Medical Examinations'!A$1:G4538,7,0)</f>
        <v>1</v>
      </c>
      <c r="I2203" t="str">
        <f>VLOOKUP(A2203,'Medical Examinations'!A$1:H4537,8,0)</f>
        <v>NO</v>
      </c>
      <c r="J2203" t="str">
        <f>VLOOKUP(A2203,'Medical Examinations'!A$1:J4538,10,0)</f>
        <v>Obesity</v>
      </c>
      <c r="K2203" t="str">
        <f>VLOOKUP(A2203,'Medical Examinations'!A$1:K4537,11,0)</f>
        <v>Normal</v>
      </c>
      <c r="L2203" t="str">
        <f>VLOOKUP(A2203,'Hospitalisation Details'!A$1:L4545,12,0)</f>
        <v>30-Dec-2003</v>
      </c>
      <c r="M2203">
        <f>VLOOKUP(A2203,'Hospitalisation Details'!A$1:F4546,6,0)</f>
        <v>1635.73</v>
      </c>
      <c r="N2203" s="15" t="str">
        <f>VLOOKUP(A2203,'Hospitalisation Details'!A$1:G4545,7,0)</f>
        <v>tier - 2</v>
      </c>
      <c r="O2203" s="15" t="str">
        <f>VLOOKUP(A2203,'Hospitalisation Details'!A$1:H4546,8,0)</f>
        <v>tier - 3</v>
      </c>
      <c r="P2203" t="str">
        <f>VLOOKUP(A2203,'Hospitalisation Details'!A$1:I4546,9,0)</f>
        <v>R1012</v>
      </c>
      <c r="Q2203" s="15">
        <f>VLOOKUP(A2203,'Hospitalisation Details'!A$1:M4546,13,0)</f>
        <v>19</v>
      </c>
    </row>
    <row r="2204" spans="1:17" ht="15" x14ac:dyDescent="0.25">
      <c r="A2204" s="1" t="s">
        <v>155</v>
      </c>
      <c r="B2204" t="str">
        <f>VLOOKUP(A2204,'Customer Names'!A$1:D4539,4,0)</f>
        <v>Slason</v>
      </c>
      <c r="C2204">
        <f>VLOOKUP(A2204,'Medical Examinations'!A$1:B4539,2,0)</f>
        <v>40.26</v>
      </c>
      <c r="D2204">
        <f>VLOOKUP(A2204,'Medical Examinations'!A$1:C4540,3,0)</f>
        <v>5.52</v>
      </c>
      <c r="E2204" s="15" t="str">
        <f>VLOOKUP(A2204,'Medical Examinations'!A$1:D4539,4,0)</f>
        <v>NO</v>
      </c>
      <c r="F2204" s="15" t="str">
        <f>VLOOKUP(A2204,'Medical Examinations'!A$1:E4539,5,0)</f>
        <v>Yes</v>
      </c>
      <c r="G2204" s="15" t="str">
        <f>VLOOKUP(A2204,'Medical Examinations'!A$1:F4539,6,0)</f>
        <v>NO</v>
      </c>
      <c r="H2204" s="15">
        <f>VLOOKUP(A2204,'Medical Examinations'!A$1:G4539,7,0)</f>
        <v>1</v>
      </c>
      <c r="I2204" t="str">
        <f>VLOOKUP(A2204,'Medical Examinations'!A$1:H4538,8,0)</f>
        <v>NO</v>
      </c>
      <c r="J2204" t="str">
        <f>VLOOKUP(A2204,'Medical Examinations'!A$1:J4539,10,0)</f>
        <v>Obesity</v>
      </c>
      <c r="K2204" t="str">
        <f>VLOOKUP(A2204,'Medical Examinations'!A$1:K4538,11,0)</f>
        <v>Normal</v>
      </c>
      <c r="L2204" t="str">
        <f>VLOOKUP(A2204,'Hospitalisation Details'!A$1:L4546,12,0)</f>
        <v>13-Jun-2004</v>
      </c>
      <c r="M2204">
        <f>VLOOKUP(A2204,'Hospitalisation Details'!A$1:F4547,6,0)</f>
        <v>1634.57</v>
      </c>
      <c r="N2204" s="15" t="str">
        <f>VLOOKUP(A2204,'Hospitalisation Details'!A$1:G4546,7,0)</f>
        <v>tier - 2</v>
      </c>
      <c r="O2204" s="15" t="str">
        <f>VLOOKUP(A2204,'Hospitalisation Details'!A$1:H4547,8,0)</f>
        <v>tier - 2</v>
      </c>
      <c r="P2204" t="str">
        <f>VLOOKUP(A2204,'Hospitalisation Details'!A$1:I4547,9,0)</f>
        <v>R1013</v>
      </c>
      <c r="Q2204" s="15">
        <f>VLOOKUP(A2204,'Hospitalisation Details'!A$1:M4547,13,0)</f>
        <v>18</v>
      </c>
    </row>
    <row r="2205" spans="1:17" ht="15" x14ac:dyDescent="0.25">
      <c r="A2205" s="1" t="s">
        <v>154</v>
      </c>
      <c r="B2205" t="str">
        <f>VLOOKUP(A2205,'Customer Names'!A$1:D4540,4,0)</f>
        <v>Gibson</v>
      </c>
      <c r="C2205">
        <f>VLOOKUP(A2205,'Medical Examinations'!A$1:B4540,2,0)</f>
        <v>39.82</v>
      </c>
      <c r="D2205">
        <f>VLOOKUP(A2205,'Medical Examinations'!A$1:C4541,3,0)</f>
        <v>6.01</v>
      </c>
      <c r="E2205" s="15" t="str">
        <f>VLOOKUP(A2205,'Medical Examinations'!A$1:D4540,4,0)</f>
        <v>NO</v>
      </c>
      <c r="F2205" s="15" t="str">
        <f>VLOOKUP(A2205,'Medical Examinations'!A$1:E4540,5,0)</f>
        <v>Yes</v>
      </c>
      <c r="G2205" s="15" t="str">
        <f>VLOOKUP(A2205,'Medical Examinations'!A$1:F4540,6,0)</f>
        <v>NO</v>
      </c>
      <c r="H2205" s="15">
        <f>VLOOKUP(A2205,'Medical Examinations'!A$1:G4540,7,0)</f>
        <v>1</v>
      </c>
      <c r="I2205" t="str">
        <f>VLOOKUP(A2205,'Medical Examinations'!A$1:H4539,8,0)</f>
        <v>NO</v>
      </c>
      <c r="J2205" t="str">
        <f>VLOOKUP(A2205,'Medical Examinations'!A$1:J4540,10,0)</f>
        <v>Obesity</v>
      </c>
      <c r="K2205" t="str">
        <f>VLOOKUP(A2205,'Medical Examinations'!A$1:K4539,11,0)</f>
        <v>Pre-Diabetes</v>
      </c>
      <c r="L2205" t="str">
        <f>VLOOKUP(A2205,'Hospitalisation Details'!A$1:L4547,12,0)</f>
        <v>8-Aug-2004</v>
      </c>
      <c r="M2205">
        <f>VLOOKUP(A2205,'Hospitalisation Details'!A$1:F4548,6,0)</f>
        <v>1633.96</v>
      </c>
      <c r="N2205" s="15" t="str">
        <f>VLOOKUP(A2205,'Hospitalisation Details'!A$1:G4547,7,0)</f>
        <v>tier - 2</v>
      </c>
      <c r="O2205" s="15" t="str">
        <f>VLOOKUP(A2205,'Hospitalisation Details'!A$1:H4548,8,0)</f>
        <v>tier - 1</v>
      </c>
      <c r="P2205" t="str">
        <f>VLOOKUP(A2205,'Hospitalisation Details'!A$1:I4548,9,0)</f>
        <v>R1013</v>
      </c>
      <c r="Q2205" s="15">
        <f>VLOOKUP(A2205,'Hospitalisation Details'!A$1:M4548,13,0)</f>
        <v>18</v>
      </c>
    </row>
    <row r="2206" spans="1:17" ht="15" x14ac:dyDescent="0.25">
      <c r="A2206" s="1" t="s">
        <v>153</v>
      </c>
      <c r="B2206" t="str">
        <f>VLOOKUP(A2206,'Customer Names'!A$1:D4541,4,0)</f>
        <v>Erdos</v>
      </c>
      <c r="C2206">
        <f>VLOOKUP(A2206,'Medical Examinations'!A$1:B4541,2,0)</f>
        <v>39.159999999999997</v>
      </c>
      <c r="D2206">
        <f>VLOOKUP(A2206,'Medical Examinations'!A$1:C4542,3,0)</f>
        <v>5.81</v>
      </c>
      <c r="E2206" s="15" t="str">
        <f>VLOOKUP(A2206,'Medical Examinations'!A$1:D4541,4,0)</f>
        <v>NO</v>
      </c>
      <c r="F2206" s="15" t="str">
        <f>VLOOKUP(A2206,'Medical Examinations'!A$1:E4541,5,0)</f>
        <v>Yes</v>
      </c>
      <c r="G2206" s="15" t="str">
        <f>VLOOKUP(A2206,'Medical Examinations'!A$1:F4541,6,0)</f>
        <v>NO</v>
      </c>
      <c r="H2206" s="15">
        <f>VLOOKUP(A2206,'Medical Examinations'!A$1:G4541,7,0)</f>
        <v>1</v>
      </c>
      <c r="I2206" t="str">
        <f>VLOOKUP(A2206,'Medical Examinations'!A$1:H4540,8,0)</f>
        <v>NO</v>
      </c>
      <c r="J2206" t="str">
        <f>VLOOKUP(A2206,'Medical Examinations'!A$1:J4541,10,0)</f>
        <v>Over Weight</v>
      </c>
      <c r="K2206" t="str">
        <f>VLOOKUP(A2206,'Medical Examinations'!A$1:K4540,11,0)</f>
        <v>Pre-Diabetes</v>
      </c>
      <c r="L2206" t="str">
        <f>VLOOKUP(A2206,'Hospitalisation Details'!A$1:L4548,12,0)</f>
        <v>13-Dec-2004</v>
      </c>
      <c r="M2206">
        <f>VLOOKUP(A2206,'Hospitalisation Details'!A$1:F4549,6,0)</f>
        <v>1633.04</v>
      </c>
      <c r="N2206" s="15" t="str">
        <f>VLOOKUP(A2206,'Hospitalisation Details'!A$1:G4548,7,0)</f>
        <v>tier - 2</v>
      </c>
      <c r="O2206" s="15" t="str">
        <f>VLOOKUP(A2206,'Hospitalisation Details'!A$1:H4549,8,0)</f>
        <v>tier - 2</v>
      </c>
      <c r="P2206" t="str">
        <f>VLOOKUP(A2206,'Hospitalisation Details'!A$1:I4549,9,0)</f>
        <v>R1013</v>
      </c>
      <c r="Q2206" s="15">
        <f>VLOOKUP(A2206,'Hospitalisation Details'!A$1:M4549,13,0)</f>
        <v>18</v>
      </c>
    </row>
    <row r="2207" spans="1:17" ht="15" x14ac:dyDescent="0.25">
      <c r="A2207" s="1" t="s">
        <v>152</v>
      </c>
      <c r="B2207" t="str">
        <f>VLOOKUP(A2207,'Customer Names'!A$1:D4542,4,0)</f>
        <v>Cushman</v>
      </c>
      <c r="C2207">
        <f>VLOOKUP(A2207,'Medical Examinations'!A$1:B4542,2,0)</f>
        <v>25.555</v>
      </c>
      <c r="D2207">
        <f>VLOOKUP(A2207,'Medical Examinations'!A$1:C4543,3,0)</f>
        <v>4.37</v>
      </c>
      <c r="E2207" s="15" t="str">
        <f>VLOOKUP(A2207,'Medical Examinations'!A$1:D4542,4,0)</f>
        <v>NO</v>
      </c>
      <c r="F2207" s="15" t="str">
        <f>VLOOKUP(A2207,'Medical Examinations'!A$1:E4542,5,0)</f>
        <v>NO</v>
      </c>
      <c r="G2207" s="15" t="str">
        <f>VLOOKUP(A2207,'Medical Examinations'!A$1:F4542,6,0)</f>
        <v>Yes</v>
      </c>
      <c r="H2207" s="15">
        <f>VLOOKUP(A2207,'Medical Examinations'!A$1:G4542,7,0)</f>
        <v>1</v>
      </c>
      <c r="I2207" t="str">
        <f>VLOOKUP(A2207,'Medical Examinations'!A$1:H4541,8,0)</f>
        <v>NO</v>
      </c>
      <c r="J2207" t="str">
        <f>VLOOKUP(A2207,'Medical Examinations'!A$1:J4542,10,0)</f>
        <v>Over Weight</v>
      </c>
      <c r="K2207" t="str">
        <f>VLOOKUP(A2207,'Medical Examinations'!A$1:K4541,11,0)</f>
        <v>Normal</v>
      </c>
      <c r="L2207" t="str">
        <f>VLOOKUP(A2207,'Hospitalisation Details'!A$1:L4549,12,0)</f>
        <v>16-Sep-2003</v>
      </c>
      <c r="M2207">
        <f>VLOOKUP(A2207,'Hospitalisation Details'!A$1:F4550,6,0)</f>
        <v>1632.56</v>
      </c>
      <c r="N2207" s="15" t="str">
        <f>VLOOKUP(A2207,'Hospitalisation Details'!A$1:G4549,7,0)</f>
        <v>tier - 2</v>
      </c>
      <c r="O2207" s="15" t="str">
        <f>VLOOKUP(A2207,'Hospitalisation Details'!A$1:H4550,8,0)</f>
        <v>tier - 2</v>
      </c>
      <c r="P2207" t="str">
        <f>VLOOKUP(A2207,'Hospitalisation Details'!A$1:I4550,9,0)</f>
        <v>R1012</v>
      </c>
      <c r="Q2207" s="15">
        <f>VLOOKUP(A2207,'Hospitalisation Details'!A$1:M4550,13,0)</f>
        <v>19</v>
      </c>
    </row>
    <row r="2208" spans="1:17" ht="15" x14ac:dyDescent="0.25">
      <c r="A2208" s="1" t="s">
        <v>151</v>
      </c>
      <c r="B2208" t="str">
        <f>VLOOKUP(A2208,'Customer Names'!A$1:D4543,4,0)</f>
        <v>Hammel</v>
      </c>
      <c r="C2208">
        <f>VLOOKUP(A2208,'Medical Examinations'!A$1:B4543,2,0)</f>
        <v>25.175000000000001</v>
      </c>
      <c r="D2208">
        <f>VLOOKUP(A2208,'Medical Examinations'!A$1:C4544,3,0)</f>
        <v>5.74</v>
      </c>
      <c r="E2208" s="15" t="str">
        <f>VLOOKUP(A2208,'Medical Examinations'!A$1:D4543,4,0)</f>
        <v>NO</v>
      </c>
      <c r="F2208" s="15" t="str">
        <f>VLOOKUP(A2208,'Medical Examinations'!A$1:E4543,5,0)</f>
        <v>NO</v>
      </c>
      <c r="G2208" s="15" t="str">
        <f>VLOOKUP(A2208,'Medical Examinations'!A$1:F4543,6,0)</f>
        <v>Yes</v>
      </c>
      <c r="H2208" s="15">
        <f>VLOOKUP(A2208,'Medical Examinations'!A$1:G4543,7,0)</f>
        <v>1</v>
      </c>
      <c r="I2208" t="str">
        <f>VLOOKUP(A2208,'Medical Examinations'!A$1:H4542,8,0)</f>
        <v>NO</v>
      </c>
      <c r="J2208" t="str">
        <f>VLOOKUP(A2208,'Medical Examinations'!A$1:J4543,10,0)</f>
        <v>Obesity</v>
      </c>
      <c r="K2208" t="str">
        <f>VLOOKUP(A2208,'Medical Examinations'!A$1:K4542,11,0)</f>
        <v>Pre-Diabetes</v>
      </c>
      <c r="L2208" t="str">
        <f>VLOOKUP(A2208,'Hospitalisation Details'!A$1:L4550,12,0)</f>
        <v>3-Oct-2003</v>
      </c>
      <c r="M2208">
        <f>VLOOKUP(A2208,'Hospitalisation Details'!A$1:F4551,6,0)</f>
        <v>1632.04</v>
      </c>
      <c r="N2208" s="15" t="str">
        <f>VLOOKUP(A2208,'Hospitalisation Details'!A$1:G4550,7,0)</f>
        <v>tier - 2</v>
      </c>
      <c r="O2208" s="15" t="str">
        <f>VLOOKUP(A2208,'Hospitalisation Details'!A$1:H4551,8,0)</f>
        <v>tier - 2</v>
      </c>
      <c r="P2208" t="str">
        <f>VLOOKUP(A2208,'Hospitalisation Details'!A$1:I4551,9,0)</f>
        <v>R1012</v>
      </c>
      <c r="Q2208" s="15">
        <f>VLOOKUP(A2208,'Hospitalisation Details'!A$1:M4551,13,0)</f>
        <v>19</v>
      </c>
    </row>
    <row r="2209" spans="1:17" ht="15" x14ac:dyDescent="0.25">
      <c r="A2209" s="1" t="s">
        <v>150</v>
      </c>
      <c r="B2209" t="str">
        <f>VLOOKUP(A2209,'Customer Names'!A$1:D4544,4,0)</f>
        <v>Ytterstad</v>
      </c>
      <c r="C2209">
        <f>VLOOKUP(A2209,'Medical Examinations'!A$1:B4544,2,0)</f>
        <v>38.28</v>
      </c>
      <c r="D2209">
        <f>VLOOKUP(A2209,'Medical Examinations'!A$1:C4545,3,0)</f>
        <v>5.39</v>
      </c>
      <c r="E2209" s="15" t="str">
        <f>VLOOKUP(A2209,'Medical Examinations'!A$1:D4544,4,0)</f>
        <v>NO</v>
      </c>
      <c r="F2209" s="15" t="str">
        <f>VLOOKUP(A2209,'Medical Examinations'!A$1:E4544,5,0)</f>
        <v>Yes</v>
      </c>
      <c r="G2209" s="15" t="str">
        <f>VLOOKUP(A2209,'Medical Examinations'!A$1:F4544,6,0)</f>
        <v>NO</v>
      </c>
      <c r="H2209" s="15">
        <f>VLOOKUP(A2209,'Medical Examinations'!A$1:G4544,7,0)</f>
        <v>1</v>
      </c>
      <c r="I2209" t="str">
        <f>VLOOKUP(A2209,'Medical Examinations'!A$1:H4543,8,0)</f>
        <v>NO</v>
      </c>
      <c r="J2209" t="str">
        <f>VLOOKUP(A2209,'Medical Examinations'!A$1:J4544,10,0)</f>
        <v>Obesity</v>
      </c>
      <c r="K2209" t="str">
        <f>VLOOKUP(A2209,'Medical Examinations'!A$1:K4543,11,0)</f>
        <v>Normal</v>
      </c>
      <c r="L2209" t="str">
        <f>VLOOKUP(A2209,'Hospitalisation Details'!A$1:L4551,12,0)</f>
        <v>9-Jul-2004</v>
      </c>
      <c r="M2209">
        <f>VLOOKUP(A2209,'Hospitalisation Details'!A$1:F4552,6,0)</f>
        <v>1631.82</v>
      </c>
      <c r="N2209" s="15" t="str">
        <f>VLOOKUP(A2209,'Hospitalisation Details'!A$1:G4551,7,0)</f>
        <v>tier - 2</v>
      </c>
      <c r="O2209" s="15" t="str">
        <f>VLOOKUP(A2209,'Hospitalisation Details'!A$1:H4552,8,0)</f>
        <v>tier - 1</v>
      </c>
      <c r="P2209" t="str">
        <f>VLOOKUP(A2209,'Hospitalisation Details'!A$1:I4552,9,0)</f>
        <v>R1013</v>
      </c>
      <c r="Q2209" s="15">
        <f>VLOOKUP(A2209,'Hospitalisation Details'!A$1:M4552,13,0)</f>
        <v>18</v>
      </c>
    </row>
    <row r="2210" spans="1:17" ht="15" x14ac:dyDescent="0.25">
      <c r="A2210" s="1" t="s">
        <v>149</v>
      </c>
      <c r="B2210" t="str">
        <f>VLOOKUP(A2210,'Customer Names'!A$1:D4545,4,0)</f>
        <v>Prince</v>
      </c>
      <c r="C2210">
        <f>VLOOKUP(A2210,'Medical Examinations'!A$1:B4545,2,0)</f>
        <v>38.17</v>
      </c>
      <c r="D2210">
        <f>VLOOKUP(A2210,'Medical Examinations'!A$1:C4546,3,0)</f>
        <v>4.07</v>
      </c>
      <c r="E2210" s="15" t="str">
        <f>VLOOKUP(A2210,'Medical Examinations'!A$1:D4545,4,0)</f>
        <v>NO</v>
      </c>
      <c r="F2210" s="15" t="str">
        <f>VLOOKUP(A2210,'Medical Examinations'!A$1:E4545,5,0)</f>
        <v>Yes</v>
      </c>
      <c r="G2210" s="15" t="str">
        <f>VLOOKUP(A2210,'Medical Examinations'!A$1:F4545,6,0)</f>
        <v>NO</v>
      </c>
      <c r="H2210" s="15">
        <f>VLOOKUP(A2210,'Medical Examinations'!A$1:G4545,7,0)</f>
        <v>1</v>
      </c>
      <c r="I2210" t="str">
        <f>VLOOKUP(A2210,'Medical Examinations'!A$1:H4544,8,0)</f>
        <v>NO</v>
      </c>
      <c r="J2210" t="str">
        <f>VLOOKUP(A2210,'Medical Examinations'!A$1:J4545,10,0)</f>
        <v>Obesity</v>
      </c>
      <c r="K2210" t="str">
        <f>VLOOKUP(A2210,'Medical Examinations'!A$1:K4544,11,0)</f>
        <v>Normal</v>
      </c>
      <c r="L2210" t="str">
        <f>VLOOKUP(A2210,'Hospitalisation Details'!A$1:L4552,12,0)</f>
        <v>5-Dec-2004</v>
      </c>
      <c r="M2210">
        <f>VLOOKUP(A2210,'Hospitalisation Details'!A$1:F4553,6,0)</f>
        <v>1631.67</v>
      </c>
      <c r="N2210" s="15" t="str">
        <f>VLOOKUP(A2210,'Hospitalisation Details'!A$1:G4552,7,0)</f>
        <v>tier - 2</v>
      </c>
      <c r="O2210" s="15" t="str">
        <f>VLOOKUP(A2210,'Hospitalisation Details'!A$1:H4553,8,0)</f>
        <v>tier - 3</v>
      </c>
      <c r="P2210" t="str">
        <f>VLOOKUP(A2210,'Hospitalisation Details'!A$1:I4553,9,0)</f>
        <v>R1013</v>
      </c>
      <c r="Q2210" s="15">
        <f>VLOOKUP(A2210,'Hospitalisation Details'!A$1:M4553,13,0)</f>
        <v>18</v>
      </c>
    </row>
    <row r="2211" spans="1:17" ht="15" x14ac:dyDescent="0.25">
      <c r="A2211" s="1" t="s">
        <v>148</v>
      </c>
      <c r="B2211" t="str">
        <f>VLOOKUP(A2211,'Customer Names'!A$1:D4546,4,0)</f>
        <v>Freeman</v>
      </c>
      <c r="C2211">
        <f>VLOOKUP(A2211,'Medical Examinations'!A$1:B4546,2,0)</f>
        <v>36.85</v>
      </c>
      <c r="D2211">
        <f>VLOOKUP(A2211,'Medical Examinations'!A$1:C4547,3,0)</f>
        <v>5.49</v>
      </c>
      <c r="E2211" s="15" t="str">
        <f>VLOOKUP(A2211,'Medical Examinations'!A$1:D4546,4,0)</f>
        <v>NO</v>
      </c>
      <c r="F2211" s="15" t="str">
        <f>VLOOKUP(A2211,'Medical Examinations'!A$1:E4546,5,0)</f>
        <v>Yes</v>
      </c>
      <c r="G2211" s="15" t="str">
        <f>VLOOKUP(A2211,'Medical Examinations'!A$1:F4546,6,0)</f>
        <v>NO</v>
      </c>
      <c r="H2211" s="15">
        <f>VLOOKUP(A2211,'Medical Examinations'!A$1:G4546,7,0)</f>
        <v>1</v>
      </c>
      <c r="I2211" t="str">
        <f>VLOOKUP(A2211,'Medical Examinations'!A$1:H4545,8,0)</f>
        <v>NO</v>
      </c>
      <c r="J2211" t="str">
        <f>VLOOKUP(A2211,'Medical Examinations'!A$1:J4546,10,0)</f>
        <v>NormalWeight</v>
      </c>
      <c r="K2211" t="str">
        <f>VLOOKUP(A2211,'Medical Examinations'!A$1:K4545,11,0)</f>
        <v>Normal</v>
      </c>
      <c r="L2211" t="str">
        <f>VLOOKUP(A2211,'Hospitalisation Details'!A$1:L4553,12,0)</f>
        <v>4-Oct-2004</v>
      </c>
      <c r="M2211">
        <f>VLOOKUP(A2211,'Hospitalisation Details'!A$1:F4554,6,0)</f>
        <v>1629.83</v>
      </c>
      <c r="N2211" s="15" t="str">
        <f>VLOOKUP(A2211,'Hospitalisation Details'!A$1:G4553,7,0)</f>
        <v>tier - 2</v>
      </c>
      <c r="O2211" s="15" t="str">
        <f>VLOOKUP(A2211,'Hospitalisation Details'!A$1:H4554,8,0)</f>
        <v>tier - 2</v>
      </c>
      <c r="P2211" t="str">
        <f>VLOOKUP(A2211,'Hospitalisation Details'!A$1:I4554,9,0)</f>
        <v>R1013</v>
      </c>
      <c r="Q2211" s="15">
        <f>VLOOKUP(A2211,'Hospitalisation Details'!A$1:M4554,13,0)</f>
        <v>18</v>
      </c>
    </row>
    <row r="2212" spans="1:17" ht="15" x14ac:dyDescent="0.25">
      <c r="A2212" s="1" t="s">
        <v>147</v>
      </c>
      <c r="B2212" t="str">
        <f>VLOOKUP(A2212,'Customer Names'!A$1:D4547,4,0)</f>
        <v>Petrulak</v>
      </c>
      <c r="C2212">
        <f>VLOOKUP(A2212,'Medical Examinations'!A$1:B4547,2,0)</f>
        <v>22.61</v>
      </c>
      <c r="D2212">
        <f>VLOOKUP(A2212,'Medical Examinations'!A$1:C4548,3,0)</f>
        <v>5.68</v>
      </c>
      <c r="E2212" s="15" t="str">
        <f>VLOOKUP(A2212,'Medical Examinations'!A$1:D4547,4,0)</f>
        <v>NO</v>
      </c>
      <c r="F2212" s="15" t="str">
        <f>VLOOKUP(A2212,'Medical Examinations'!A$1:E4547,5,0)</f>
        <v>NO</v>
      </c>
      <c r="G2212" s="15" t="str">
        <f>VLOOKUP(A2212,'Medical Examinations'!A$1:F4547,6,0)</f>
        <v>Yes</v>
      </c>
      <c r="H2212" s="15">
        <f>VLOOKUP(A2212,'Medical Examinations'!A$1:G4547,7,0)</f>
        <v>1</v>
      </c>
      <c r="I2212" t="str">
        <f>VLOOKUP(A2212,'Medical Examinations'!A$1:H4546,8,0)</f>
        <v>NO</v>
      </c>
      <c r="J2212" t="str">
        <f>VLOOKUP(A2212,'Medical Examinations'!A$1:J4547,10,0)</f>
        <v>NormalWeight</v>
      </c>
      <c r="K2212" t="str">
        <f>VLOOKUP(A2212,'Medical Examinations'!A$1:K4546,11,0)</f>
        <v>Normal</v>
      </c>
      <c r="L2212" t="str">
        <f>VLOOKUP(A2212,'Hospitalisation Details'!A$1:L4554,12,0)</f>
        <v>17-Jul-2003</v>
      </c>
      <c r="M2212">
        <f>VLOOKUP(A2212,'Hospitalisation Details'!A$1:F4555,6,0)</f>
        <v>1628.47</v>
      </c>
      <c r="N2212" s="15" t="str">
        <f>VLOOKUP(A2212,'Hospitalisation Details'!A$1:G4554,7,0)</f>
        <v>tier - 2</v>
      </c>
      <c r="O2212" s="15" t="str">
        <f>VLOOKUP(A2212,'Hospitalisation Details'!A$1:H4555,8,0)</f>
        <v>tier - 1</v>
      </c>
      <c r="P2212" t="str">
        <f>VLOOKUP(A2212,'Hospitalisation Details'!A$1:I4555,9,0)</f>
        <v>R1012</v>
      </c>
      <c r="Q2212" s="15">
        <f>VLOOKUP(A2212,'Hospitalisation Details'!A$1:M4555,13,0)</f>
        <v>19</v>
      </c>
    </row>
    <row r="2213" spans="1:17" ht="15" x14ac:dyDescent="0.25">
      <c r="A2213" s="1" t="s">
        <v>146</v>
      </c>
      <c r="B2213" t="str">
        <f>VLOOKUP(A2213,'Customer Names'!A$1:D4548,4,0)</f>
        <v>Lloyd</v>
      </c>
      <c r="C2213">
        <f>VLOOKUP(A2213,'Medical Examinations'!A$1:B4548,2,0)</f>
        <v>21.754999999999999</v>
      </c>
      <c r="D2213">
        <f>VLOOKUP(A2213,'Medical Examinations'!A$1:C4549,3,0)</f>
        <v>6.09</v>
      </c>
      <c r="E2213" s="15" t="str">
        <f>VLOOKUP(A2213,'Medical Examinations'!A$1:D4548,4,0)</f>
        <v>NO</v>
      </c>
      <c r="F2213" s="15" t="str">
        <f>VLOOKUP(A2213,'Medical Examinations'!A$1:E4548,5,0)</f>
        <v>NO</v>
      </c>
      <c r="G2213" s="15" t="str">
        <f>VLOOKUP(A2213,'Medical Examinations'!A$1:F4548,6,0)</f>
        <v>Yes</v>
      </c>
      <c r="H2213" s="15">
        <f>VLOOKUP(A2213,'Medical Examinations'!A$1:G4548,7,0)</f>
        <v>1</v>
      </c>
      <c r="I2213" t="str">
        <f>VLOOKUP(A2213,'Medical Examinations'!A$1:H4547,8,0)</f>
        <v>NO</v>
      </c>
      <c r="J2213" t="str">
        <f>VLOOKUP(A2213,'Medical Examinations'!A$1:J4548,10,0)</f>
        <v>NormalWeight</v>
      </c>
      <c r="K2213" t="str">
        <f>VLOOKUP(A2213,'Medical Examinations'!A$1:K4547,11,0)</f>
        <v>Pre-Diabetes</v>
      </c>
      <c r="L2213" t="str">
        <f>VLOOKUP(A2213,'Hospitalisation Details'!A$1:L4555,12,0)</f>
        <v>4-Dec-2003</v>
      </c>
      <c r="M2213">
        <f>VLOOKUP(A2213,'Hospitalisation Details'!A$1:F4556,6,0)</f>
        <v>1627.28</v>
      </c>
      <c r="N2213" s="15" t="str">
        <f>VLOOKUP(A2213,'Hospitalisation Details'!A$1:G4555,7,0)</f>
        <v>tier - 2</v>
      </c>
      <c r="O2213" s="15" t="str">
        <f>VLOOKUP(A2213,'Hospitalisation Details'!A$1:H4556,8,0)</f>
        <v>tier - 2</v>
      </c>
      <c r="P2213" t="str">
        <f>VLOOKUP(A2213,'Hospitalisation Details'!A$1:I4556,9,0)</f>
        <v>R1012</v>
      </c>
      <c r="Q2213" s="15">
        <f>VLOOKUP(A2213,'Hospitalisation Details'!A$1:M4556,13,0)</f>
        <v>19</v>
      </c>
    </row>
    <row r="2214" spans="1:17" ht="15" x14ac:dyDescent="0.25">
      <c r="A2214" s="1" t="s">
        <v>145</v>
      </c>
      <c r="B2214" t="str">
        <f>VLOOKUP(A2214,'Customer Names'!A$1:D4549,4,0)</f>
        <v>Zablocki</v>
      </c>
      <c r="C2214">
        <f>VLOOKUP(A2214,'Medical Examinations'!A$1:B4549,2,0)</f>
        <v>20.425000000000001</v>
      </c>
      <c r="D2214">
        <f>VLOOKUP(A2214,'Medical Examinations'!A$1:C4550,3,0)</f>
        <v>5.53</v>
      </c>
      <c r="E2214" s="15" t="str">
        <f>VLOOKUP(A2214,'Medical Examinations'!A$1:D4549,4,0)</f>
        <v>NO</v>
      </c>
      <c r="F2214" s="15" t="str">
        <f>VLOOKUP(A2214,'Medical Examinations'!A$1:E4549,5,0)</f>
        <v>NO</v>
      </c>
      <c r="G2214" s="15" t="str">
        <f>VLOOKUP(A2214,'Medical Examinations'!A$1:F4549,6,0)</f>
        <v>Yes</v>
      </c>
      <c r="H2214" s="15">
        <f>VLOOKUP(A2214,'Medical Examinations'!A$1:G4549,7,0)</f>
        <v>1</v>
      </c>
      <c r="I2214" t="str">
        <f>VLOOKUP(A2214,'Medical Examinations'!A$1:H4548,8,0)</f>
        <v>NO</v>
      </c>
      <c r="J2214" t="str">
        <f>VLOOKUP(A2214,'Medical Examinations'!A$1:J4549,10,0)</f>
        <v>Obesity</v>
      </c>
      <c r="K2214" t="str">
        <f>VLOOKUP(A2214,'Medical Examinations'!A$1:K4548,11,0)</f>
        <v>Normal</v>
      </c>
      <c r="L2214" t="str">
        <f>VLOOKUP(A2214,'Hospitalisation Details'!A$1:L4556,12,0)</f>
        <v>9-Sep-2003</v>
      </c>
      <c r="M2214">
        <f>VLOOKUP(A2214,'Hospitalisation Details'!A$1:F4557,6,0)</f>
        <v>1625.43</v>
      </c>
      <c r="N2214" s="15" t="str">
        <f>VLOOKUP(A2214,'Hospitalisation Details'!A$1:G4556,7,0)</f>
        <v>tier - 2</v>
      </c>
      <c r="O2214" s="15" t="str">
        <f>VLOOKUP(A2214,'Hospitalisation Details'!A$1:H4557,8,0)</f>
        <v>tier - 3</v>
      </c>
      <c r="P2214" t="str">
        <f>VLOOKUP(A2214,'Hospitalisation Details'!A$1:I4557,9,0)</f>
        <v>R1012</v>
      </c>
      <c r="Q2214" s="15">
        <f>VLOOKUP(A2214,'Hospitalisation Details'!A$1:M4557,13,0)</f>
        <v>19</v>
      </c>
    </row>
    <row r="2215" spans="1:17" ht="15" x14ac:dyDescent="0.25">
      <c r="A2215" s="1" t="s">
        <v>144</v>
      </c>
      <c r="B2215" t="str">
        <f>VLOOKUP(A2215,'Customer Names'!A$1:D4550,4,0)</f>
        <v>Van Meter</v>
      </c>
      <c r="C2215">
        <f>VLOOKUP(A2215,'Medical Examinations'!A$1:B4550,2,0)</f>
        <v>31.35</v>
      </c>
      <c r="D2215">
        <f>VLOOKUP(A2215,'Medical Examinations'!A$1:C4551,3,0)</f>
        <v>4.28</v>
      </c>
      <c r="E2215" s="15" t="str">
        <f>VLOOKUP(A2215,'Medical Examinations'!A$1:D4550,4,0)</f>
        <v>NO</v>
      </c>
      <c r="F2215" s="15" t="str">
        <f>VLOOKUP(A2215,'Medical Examinations'!A$1:E4550,5,0)</f>
        <v>Yes</v>
      </c>
      <c r="G2215" s="15" t="str">
        <f>VLOOKUP(A2215,'Medical Examinations'!A$1:F4550,6,0)</f>
        <v>NO</v>
      </c>
      <c r="H2215" s="15">
        <f>VLOOKUP(A2215,'Medical Examinations'!A$1:G4550,7,0)</f>
        <v>1</v>
      </c>
      <c r="I2215" t="str">
        <f>VLOOKUP(A2215,'Medical Examinations'!A$1:H4549,8,0)</f>
        <v>NO</v>
      </c>
      <c r="J2215" t="str">
        <f>VLOOKUP(A2215,'Medical Examinations'!A$1:J4550,10,0)</f>
        <v>Obesity</v>
      </c>
      <c r="K2215" t="str">
        <f>VLOOKUP(A2215,'Medical Examinations'!A$1:K4549,11,0)</f>
        <v>Normal</v>
      </c>
      <c r="L2215" t="str">
        <f>VLOOKUP(A2215,'Hospitalisation Details'!A$1:L4557,12,0)</f>
        <v>25-Jul-2004</v>
      </c>
      <c r="M2215">
        <f>VLOOKUP(A2215,'Hospitalisation Details'!A$1:F4558,6,0)</f>
        <v>1622.19</v>
      </c>
      <c r="N2215" s="15" t="str">
        <f>VLOOKUP(A2215,'Hospitalisation Details'!A$1:G4557,7,0)</f>
        <v>tier - 2</v>
      </c>
      <c r="O2215" s="15" t="str">
        <f>VLOOKUP(A2215,'Hospitalisation Details'!A$1:H4558,8,0)</f>
        <v>tier - 1</v>
      </c>
      <c r="P2215" t="str">
        <f>VLOOKUP(A2215,'Hospitalisation Details'!A$1:I4558,9,0)</f>
        <v>R1013</v>
      </c>
      <c r="Q2215" s="15">
        <f>VLOOKUP(A2215,'Hospitalisation Details'!A$1:M4558,13,0)</f>
        <v>18</v>
      </c>
    </row>
    <row r="2216" spans="1:17" ht="15" x14ac:dyDescent="0.25">
      <c r="A2216" s="1" t="s">
        <v>143</v>
      </c>
      <c r="B2216" t="str">
        <f>VLOOKUP(A2216,'Customer Names'!A$1:D4551,4,0)</f>
        <v>Babay</v>
      </c>
      <c r="C2216">
        <f>VLOOKUP(A2216,'Medical Examinations'!A$1:B4551,2,0)</f>
        <v>31.13</v>
      </c>
      <c r="D2216">
        <f>VLOOKUP(A2216,'Medical Examinations'!A$1:C4552,3,0)</f>
        <v>6.01</v>
      </c>
      <c r="E2216" s="15" t="str">
        <f>VLOOKUP(A2216,'Medical Examinations'!A$1:D4551,4,0)</f>
        <v>NO</v>
      </c>
      <c r="F2216" s="15" t="str">
        <f>VLOOKUP(A2216,'Medical Examinations'!A$1:E4551,5,0)</f>
        <v>Yes</v>
      </c>
      <c r="G2216" s="15" t="str">
        <f>VLOOKUP(A2216,'Medical Examinations'!A$1:F4551,6,0)</f>
        <v>NO</v>
      </c>
      <c r="H2216" s="15">
        <f>VLOOKUP(A2216,'Medical Examinations'!A$1:G4551,7,0)</f>
        <v>1</v>
      </c>
      <c r="I2216" t="str">
        <f>VLOOKUP(A2216,'Medical Examinations'!A$1:H4550,8,0)</f>
        <v>NO</v>
      </c>
      <c r="J2216" t="str">
        <f>VLOOKUP(A2216,'Medical Examinations'!A$1:J4551,10,0)</f>
        <v>UnderWeight</v>
      </c>
      <c r="K2216" t="str">
        <f>VLOOKUP(A2216,'Medical Examinations'!A$1:K4550,11,0)</f>
        <v>Pre-Diabetes</v>
      </c>
      <c r="L2216" t="str">
        <f>VLOOKUP(A2216,'Hospitalisation Details'!A$1:L4558,12,0)</f>
        <v>21-Aug-2004</v>
      </c>
      <c r="M2216">
        <f>VLOOKUP(A2216,'Hospitalisation Details'!A$1:F4559,6,0)</f>
        <v>1621.88</v>
      </c>
      <c r="N2216" s="15" t="str">
        <f>VLOOKUP(A2216,'Hospitalisation Details'!A$1:G4558,7,0)</f>
        <v>tier - 2</v>
      </c>
      <c r="O2216" s="15" t="str">
        <f>VLOOKUP(A2216,'Hospitalisation Details'!A$1:H4559,8,0)</f>
        <v>tier - 2</v>
      </c>
      <c r="P2216" t="str">
        <f>VLOOKUP(A2216,'Hospitalisation Details'!A$1:I4559,9,0)</f>
        <v>R1013</v>
      </c>
      <c r="Q2216" s="15">
        <f>VLOOKUP(A2216,'Hospitalisation Details'!A$1:M4559,13,0)</f>
        <v>18</v>
      </c>
    </row>
    <row r="2217" spans="1:17" ht="15" x14ac:dyDescent="0.25">
      <c r="A2217" s="1" t="s">
        <v>142</v>
      </c>
      <c r="B2217" t="str">
        <f>VLOOKUP(A2217,'Customer Names'!A$1:D4552,4,0)</f>
        <v>Taylor</v>
      </c>
      <c r="C2217">
        <f>VLOOKUP(A2217,'Medical Examinations'!A$1:B4552,2,0)</f>
        <v>17.48</v>
      </c>
      <c r="D2217">
        <f>VLOOKUP(A2217,'Medical Examinations'!A$1:C4553,3,0)</f>
        <v>4.59</v>
      </c>
      <c r="E2217" s="15" t="str">
        <f>VLOOKUP(A2217,'Medical Examinations'!A$1:D4552,4,0)</f>
        <v>NO</v>
      </c>
      <c r="F2217" s="15" t="str">
        <f>VLOOKUP(A2217,'Medical Examinations'!A$1:E4552,5,0)</f>
        <v>NO</v>
      </c>
      <c r="G2217" s="15" t="str">
        <f>VLOOKUP(A2217,'Medical Examinations'!A$1:F4552,6,0)</f>
        <v>Yes</v>
      </c>
      <c r="H2217" s="15">
        <f>VLOOKUP(A2217,'Medical Examinations'!A$1:G4552,7,0)</f>
        <v>1</v>
      </c>
      <c r="I2217" t="str">
        <f>VLOOKUP(A2217,'Medical Examinations'!A$1:H4551,8,0)</f>
        <v>NO</v>
      </c>
      <c r="J2217" t="str">
        <f>VLOOKUP(A2217,'Medical Examinations'!A$1:J4552,10,0)</f>
        <v>NormalWeight</v>
      </c>
      <c r="K2217" t="str">
        <f>VLOOKUP(A2217,'Medical Examinations'!A$1:K4551,11,0)</f>
        <v>Normal</v>
      </c>
      <c r="L2217" t="str">
        <f>VLOOKUP(A2217,'Hospitalisation Details'!A$1:L4559,12,0)</f>
        <v>14-Sep-2003</v>
      </c>
      <c r="M2217">
        <f>VLOOKUP(A2217,'Hospitalisation Details'!A$1:F4560,6,0)</f>
        <v>1621.34</v>
      </c>
      <c r="N2217" s="15" t="str">
        <f>VLOOKUP(A2217,'Hospitalisation Details'!A$1:G4559,7,0)</f>
        <v>tier - 2</v>
      </c>
      <c r="O2217" s="15" t="str">
        <f>VLOOKUP(A2217,'Hospitalisation Details'!A$1:H4560,8,0)</f>
        <v>tier - 2</v>
      </c>
      <c r="P2217" t="str">
        <f>VLOOKUP(A2217,'Hospitalisation Details'!A$1:I4560,9,0)</f>
        <v>R1012</v>
      </c>
      <c r="Q2217" s="15">
        <f>VLOOKUP(A2217,'Hospitalisation Details'!A$1:M4560,13,0)</f>
        <v>19</v>
      </c>
    </row>
    <row r="2218" spans="1:17" ht="15" x14ac:dyDescent="0.25">
      <c r="A2218" s="1" t="s">
        <v>141</v>
      </c>
      <c r="B2218" t="str">
        <f>VLOOKUP(A2218,'Customer Names'!A$1:D4553,4,0)</f>
        <v>Smith</v>
      </c>
      <c r="C2218">
        <f>VLOOKUP(A2218,'Medical Examinations'!A$1:B4553,2,0)</f>
        <v>22.57</v>
      </c>
      <c r="D2218">
        <f>VLOOKUP(A2218,'Medical Examinations'!A$1:C4554,3,0)</f>
        <v>5.8</v>
      </c>
      <c r="E2218" s="15" t="str">
        <f>VLOOKUP(A2218,'Medical Examinations'!A$1:D4553,4,0)</f>
        <v>Yes</v>
      </c>
      <c r="F2218" s="15" t="str">
        <f>VLOOKUP(A2218,'Medical Examinations'!A$1:E4553,5,0)</f>
        <v>NO</v>
      </c>
      <c r="G2218" s="15" t="str">
        <f>VLOOKUP(A2218,'Medical Examinations'!A$1:F4553,6,0)</f>
        <v>NO</v>
      </c>
      <c r="H2218" s="15">
        <f>VLOOKUP(A2218,'Medical Examinations'!A$1:G4553,7,0)</f>
        <v>1</v>
      </c>
      <c r="I2218" t="str">
        <f>VLOOKUP(A2218,'Medical Examinations'!A$1:H4552,8,0)</f>
        <v>NO</v>
      </c>
      <c r="J2218" t="str">
        <f>VLOOKUP(A2218,'Medical Examinations'!A$1:J4553,10,0)</f>
        <v>Over Weight</v>
      </c>
      <c r="K2218" t="str">
        <f>VLOOKUP(A2218,'Medical Examinations'!A$1:K4552,11,0)</f>
        <v>Pre-Diabetes</v>
      </c>
      <c r="L2218" t="str">
        <f>VLOOKUP(A2218,'Hospitalisation Details'!A$1:L4560,12,0)</f>
        <v>5-Aug-1995</v>
      </c>
      <c r="M2218">
        <f>VLOOKUP(A2218,'Hospitalisation Details'!A$1:F4561,6,0)</f>
        <v>1617.16</v>
      </c>
      <c r="N2218" s="15" t="str">
        <f>VLOOKUP(A2218,'Hospitalisation Details'!A$1:G4560,7,0)</f>
        <v>tier - 2</v>
      </c>
      <c r="O2218" s="15" t="str">
        <f>VLOOKUP(A2218,'Hospitalisation Details'!A$1:H4561,8,0)</f>
        <v>tier - 1</v>
      </c>
      <c r="P2218" t="str">
        <f>VLOOKUP(A2218,'Hospitalisation Details'!A$1:I4561,9,0)</f>
        <v>R1013</v>
      </c>
      <c r="Q2218" s="15">
        <f>VLOOKUP(A2218,'Hospitalisation Details'!A$1:M4561,13,0)</f>
        <v>27</v>
      </c>
    </row>
    <row r="2219" spans="1:17" ht="15" x14ac:dyDescent="0.25">
      <c r="A2219" s="1" t="s">
        <v>140</v>
      </c>
      <c r="B2219" t="str">
        <f>VLOOKUP(A2219,'Customer Names'!A$1:D4554,4,0)</f>
        <v>Moody</v>
      </c>
      <c r="C2219">
        <f>VLOOKUP(A2219,'Medical Examinations'!A$1:B4554,2,0)</f>
        <v>26.73</v>
      </c>
      <c r="D2219">
        <f>VLOOKUP(A2219,'Medical Examinations'!A$1:C4555,3,0)</f>
        <v>5.08</v>
      </c>
      <c r="E2219" s="15" t="str">
        <f>VLOOKUP(A2219,'Medical Examinations'!A$1:D4554,4,0)</f>
        <v>NO</v>
      </c>
      <c r="F2219" s="15" t="str">
        <f>VLOOKUP(A2219,'Medical Examinations'!A$1:E4554,5,0)</f>
        <v>Yes</v>
      </c>
      <c r="G2219" s="15" t="str">
        <f>VLOOKUP(A2219,'Medical Examinations'!A$1:F4554,6,0)</f>
        <v>NO</v>
      </c>
      <c r="H2219" s="15">
        <f>VLOOKUP(A2219,'Medical Examinations'!A$1:G4554,7,0)</f>
        <v>1</v>
      </c>
      <c r="I2219" t="str">
        <f>VLOOKUP(A2219,'Medical Examinations'!A$1:H4553,8,0)</f>
        <v>NO</v>
      </c>
      <c r="J2219" t="str">
        <f>VLOOKUP(A2219,'Medical Examinations'!A$1:J4554,10,0)</f>
        <v>NormalWeight</v>
      </c>
      <c r="K2219" t="str">
        <f>VLOOKUP(A2219,'Medical Examinations'!A$1:K4553,11,0)</f>
        <v>Normal</v>
      </c>
      <c r="L2219" t="str">
        <f>VLOOKUP(A2219,'Hospitalisation Details'!A$1:L4561,12,0)</f>
        <v>22-Jul-2004</v>
      </c>
      <c r="M2219">
        <f>VLOOKUP(A2219,'Hospitalisation Details'!A$1:F4562,6,0)</f>
        <v>1615.77</v>
      </c>
      <c r="N2219" s="15" t="str">
        <f>VLOOKUP(A2219,'Hospitalisation Details'!A$1:G4561,7,0)</f>
        <v>tier - 2</v>
      </c>
      <c r="O2219" s="15" t="str">
        <f>VLOOKUP(A2219,'Hospitalisation Details'!A$1:H4562,8,0)</f>
        <v>tier - 1</v>
      </c>
      <c r="P2219" t="str">
        <f>VLOOKUP(A2219,'Hospitalisation Details'!A$1:I4562,9,0)</f>
        <v>R1013</v>
      </c>
      <c r="Q2219" s="15">
        <f>VLOOKUP(A2219,'Hospitalisation Details'!A$1:M4562,13,0)</f>
        <v>18</v>
      </c>
    </row>
    <row r="2220" spans="1:17" ht="15" x14ac:dyDescent="0.25">
      <c r="A2220" s="1" t="s">
        <v>139</v>
      </c>
      <c r="B2220" t="str">
        <f>VLOOKUP(A2220,'Customer Names'!A$1:D4555,4,0)</f>
        <v>Swierzbinski</v>
      </c>
      <c r="C2220">
        <f>VLOOKUP(A2220,'Medical Examinations'!A$1:B4555,2,0)</f>
        <v>20.79</v>
      </c>
      <c r="D2220">
        <f>VLOOKUP(A2220,'Medical Examinations'!A$1:C4556,3,0)</f>
        <v>5.84</v>
      </c>
      <c r="E2220" s="15" t="str">
        <f>VLOOKUP(A2220,'Medical Examinations'!A$1:D4555,4,0)</f>
        <v>NO</v>
      </c>
      <c r="F2220" s="15" t="str">
        <f>VLOOKUP(A2220,'Medical Examinations'!A$1:E4555,5,0)</f>
        <v>Yes</v>
      </c>
      <c r="G2220" s="15" t="str">
        <f>VLOOKUP(A2220,'Medical Examinations'!A$1:F4555,6,0)</f>
        <v>NO</v>
      </c>
      <c r="H2220" s="15">
        <f>VLOOKUP(A2220,'Medical Examinations'!A$1:G4555,7,0)</f>
        <v>1</v>
      </c>
      <c r="I2220" t="str">
        <f>VLOOKUP(A2220,'Medical Examinations'!A$1:H4554,8,0)</f>
        <v>NO</v>
      </c>
      <c r="J2220" t="str">
        <f>VLOOKUP(A2220,'Medical Examinations'!A$1:J4555,10,0)</f>
        <v>NormalWeight</v>
      </c>
      <c r="K2220" t="str">
        <f>VLOOKUP(A2220,'Medical Examinations'!A$1:K4554,11,0)</f>
        <v>Pre-Diabetes</v>
      </c>
      <c r="L2220" t="str">
        <f>VLOOKUP(A2220,'Hospitalisation Details'!A$1:L4562,12,0)</f>
        <v>19-Nov-2004</v>
      </c>
      <c r="M2220">
        <f>VLOOKUP(A2220,'Hospitalisation Details'!A$1:F4563,6,0)</f>
        <v>1607.51</v>
      </c>
      <c r="N2220" s="15" t="str">
        <f>VLOOKUP(A2220,'Hospitalisation Details'!A$1:G4562,7,0)</f>
        <v>tier - 2</v>
      </c>
      <c r="O2220" s="15" t="str">
        <f>VLOOKUP(A2220,'Hospitalisation Details'!A$1:H4563,8,0)</f>
        <v>tier - 3</v>
      </c>
      <c r="P2220" t="str">
        <f>VLOOKUP(A2220,'Hospitalisation Details'!A$1:I4563,9,0)</f>
        <v>R1013</v>
      </c>
      <c r="Q2220" s="15">
        <f>VLOOKUP(A2220,'Hospitalisation Details'!A$1:M4563,13,0)</f>
        <v>18</v>
      </c>
    </row>
    <row r="2221" spans="1:17" ht="15" x14ac:dyDescent="0.25">
      <c r="A2221" s="1" t="s">
        <v>138</v>
      </c>
      <c r="B2221" t="str">
        <f>VLOOKUP(A2221,'Customer Names'!A$1:D4556,4,0)</f>
        <v>Schwartz</v>
      </c>
      <c r="C2221">
        <f>VLOOKUP(A2221,'Medical Examinations'!A$1:B4556,2,0)</f>
        <v>20.149999999999999</v>
      </c>
      <c r="D2221">
        <f>VLOOKUP(A2221,'Medical Examinations'!A$1:C4557,3,0)</f>
        <v>4.1500000000000004</v>
      </c>
      <c r="E2221" s="15" t="str">
        <f>VLOOKUP(A2221,'Medical Examinations'!A$1:D4556,4,0)</f>
        <v>NO</v>
      </c>
      <c r="F2221" s="15" t="str">
        <f>VLOOKUP(A2221,'Medical Examinations'!A$1:E4556,5,0)</f>
        <v>NO</v>
      </c>
      <c r="G2221" s="15" t="str">
        <f>VLOOKUP(A2221,'Medical Examinations'!A$1:F4556,6,0)</f>
        <v>NO</v>
      </c>
      <c r="H2221" s="15">
        <f>VLOOKUP(A2221,'Medical Examinations'!A$1:G4556,7,0)</f>
        <v>1</v>
      </c>
      <c r="I2221" t="str">
        <f>VLOOKUP(A2221,'Medical Examinations'!A$1:H4555,8,0)</f>
        <v>NO</v>
      </c>
      <c r="J2221" t="str">
        <f>VLOOKUP(A2221,'Medical Examinations'!A$1:J4556,10,0)</f>
        <v>Obesity</v>
      </c>
      <c r="K2221" t="str">
        <f>VLOOKUP(A2221,'Medical Examinations'!A$1:K4555,11,0)</f>
        <v>Normal</v>
      </c>
      <c r="L2221" t="str">
        <f>VLOOKUP(A2221,'Hospitalisation Details'!A$1:L4563,12,0)</f>
        <v>22-Sep-1992</v>
      </c>
      <c r="M2221">
        <f>VLOOKUP(A2221,'Hospitalisation Details'!A$1:F4564,6,0)</f>
        <v>1566.88</v>
      </c>
      <c r="N2221" s="15" t="str">
        <f>VLOOKUP(A2221,'Hospitalisation Details'!A$1:G4563,7,0)</f>
        <v>tier - 2</v>
      </c>
      <c r="O2221" s="15" t="str">
        <f>VLOOKUP(A2221,'Hospitalisation Details'!A$1:H4564,8,0)</f>
        <v>tier - 1</v>
      </c>
      <c r="P2221" t="str">
        <f>VLOOKUP(A2221,'Hospitalisation Details'!A$1:I4564,9,0)</f>
        <v>R1013</v>
      </c>
      <c r="Q2221" s="15">
        <f>VLOOKUP(A2221,'Hospitalisation Details'!A$1:M4564,13,0)</f>
        <v>30</v>
      </c>
    </row>
    <row r="2222" spans="1:17" ht="15" x14ac:dyDescent="0.25">
      <c r="A2222" s="1" t="s">
        <v>137</v>
      </c>
      <c r="B2222" t="str">
        <f>VLOOKUP(A2222,'Customer Names'!A$1:D4557,4,0)</f>
        <v>Sanseverino</v>
      </c>
      <c r="C2222">
        <f>VLOOKUP(A2222,'Medical Examinations'!A$1:B4557,2,0)</f>
        <v>36.85</v>
      </c>
      <c r="D2222">
        <f>VLOOKUP(A2222,'Medical Examinations'!A$1:C4558,3,0)</f>
        <v>4.3600000000000003</v>
      </c>
      <c r="E2222" s="15" t="str">
        <f>VLOOKUP(A2222,'Medical Examinations'!A$1:D4557,4,0)</f>
        <v>Yes</v>
      </c>
      <c r="F2222" s="15" t="str">
        <f>VLOOKUP(A2222,'Medical Examinations'!A$1:E4557,5,0)</f>
        <v>NO</v>
      </c>
      <c r="G2222" s="15" t="str">
        <f>VLOOKUP(A2222,'Medical Examinations'!A$1:F4557,6,0)</f>
        <v>NO</v>
      </c>
      <c r="H2222" s="15">
        <f>VLOOKUP(A2222,'Medical Examinations'!A$1:G4557,7,0)</f>
        <v>0</v>
      </c>
      <c r="I2222" t="str">
        <f>VLOOKUP(A2222,'Medical Examinations'!A$1:H4556,8,0)</f>
        <v>NO</v>
      </c>
      <c r="J2222" t="str">
        <f>VLOOKUP(A2222,'Medical Examinations'!A$1:J4557,10,0)</f>
        <v>Obesity</v>
      </c>
      <c r="K2222" t="str">
        <f>VLOOKUP(A2222,'Medical Examinations'!A$1:K4556,11,0)</f>
        <v>Normal</v>
      </c>
      <c r="L2222" t="str">
        <f>VLOOKUP(A2222,'Hospitalisation Details'!A$1:L4564,12,0)</f>
        <v>5-Dec-2001</v>
      </c>
      <c r="M2222">
        <f>VLOOKUP(A2222,'Hospitalisation Details'!A$1:F4565,6,0)</f>
        <v>1534.3</v>
      </c>
      <c r="N2222" s="15" t="str">
        <f>VLOOKUP(A2222,'Hospitalisation Details'!A$1:G4564,7,0)</f>
        <v>tier - 2</v>
      </c>
      <c r="O2222" s="15" t="str">
        <f>VLOOKUP(A2222,'Hospitalisation Details'!A$1:H4565,8,0)</f>
        <v>tier - 2</v>
      </c>
      <c r="P2222" t="str">
        <f>VLOOKUP(A2222,'Hospitalisation Details'!A$1:I4565,9,0)</f>
        <v>R1013</v>
      </c>
      <c r="Q2222" s="15">
        <f>VLOOKUP(A2222,'Hospitalisation Details'!A$1:M4565,13,0)</f>
        <v>21</v>
      </c>
    </row>
    <row r="2223" spans="1:17" ht="15" x14ac:dyDescent="0.25">
      <c r="A2223" s="1" t="s">
        <v>136</v>
      </c>
      <c r="B2223" t="str">
        <f>VLOOKUP(A2223,'Customer Names'!A$1:D4558,4,0)</f>
        <v>Lawder</v>
      </c>
      <c r="C2223">
        <f>VLOOKUP(A2223,'Medical Examinations'!A$1:B4558,2,0)</f>
        <v>35.53</v>
      </c>
      <c r="D2223">
        <f>VLOOKUP(A2223,'Medical Examinations'!A$1:C4559,3,0)</f>
        <v>4.55</v>
      </c>
      <c r="E2223" s="15" t="str">
        <f>VLOOKUP(A2223,'Medical Examinations'!A$1:D4558,4,0)</f>
        <v>Yes</v>
      </c>
      <c r="F2223" s="15" t="str">
        <f>VLOOKUP(A2223,'Medical Examinations'!A$1:E4558,5,0)</f>
        <v>NO</v>
      </c>
      <c r="G2223" s="15" t="str">
        <f>VLOOKUP(A2223,'Medical Examinations'!A$1:F4558,6,0)</f>
        <v>NO</v>
      </c>
      <c r="H2223" s="15">
        <f>VLOOKUP(A2223,'Medical Examinations'!A$1:G4558,7,0)</f>
        <v>0</v>
      </c>
      <c r="I2223" t="str">
        <f>VLOOKUP(A2223,'Medical Examinations'!A$1:H4557,8,0)</f>
        <v>NO</v>
      </c>
      <c r="J2223" t="str">
        <f>VLOOKUP(A2223,'Medical Examinations'!A$1:J4558,10,0)</f>
        <v>Obesity</v>
      </c>
      <c r="K2223" t="str">
        <f>VLOOKUP(A2223,'Medical Examinations'!A$1:K4557,11,0)</f>
        <v>Normal</v>
      </c>
      <c r="L2223" t="str">
        <f>VLOOKUP(A2223,'Hospitalisation Details'!A$1:L4565,12,0)</f>
        <v>2-Jun-2001</v>
      </c>
      <c r="M2223">
        <f>VLOOKUP(A2223,'Hospitalisation Details'!A$1:F4566,6,0)</f>
        <v>1532.47</v>
      </c>
      <c r="N2223" s="15" t="str">
        <f>VLOOKUP(A2223,'Hospitalisation Details'!A$1:G4565,7,0)</f>
        <v>tier - 2</v>
      </c>
      <c r="O2223" s="15" t="str">
        <f>VLOOKUP(A2223,'Hospitalisation Details'!A$1:H4566,8,0)</f>
        <v>tier - 2</v>
      </c>
      <c r="P2223" t="str">
        <f>VLOOKUP(A2223,'Hospitalisation Details'!A$1:I4566,9,0)</f>
        <v>R1013</v>
      </c>
      <c r="Q2223" s="15">
        <f>VLOOKUP(A2223,'Hospitalisation Details'!A$1:M4566,13,0)</f>
        <v>22</v>
      </c>
    </row>
    <row r="2224" spans="1:17" ht="15" x14ac:dyDescent="0.25">
      <c r="A2224" s="1" t="s">
        <v>135</v>
      </c>
      <c r="B2224" t="str">
        <f>VLOOKUP(A2224,'Customer Names'!A$1:D4559,4,0)</f>
        <v>Young</v>
      </c>
      <c r="C2224">
        <f>VLOOKUP(A2224,'Medical Examinations'!A$1:B4559,2,0)</f>
        <v>31.1</v>
      </c>
      <c r="D2224">
        <f>VLOOKUP(A2224,'Medical Examinations'!A$1:C4560,3,0)</f>
        <v>4.37</v>
      </c>
      <c r="E2224" s="15" t="str">
        <f>VLOOKUP(A2224,'Medical Examinations'!A$1:D4559,4,0)</f>
        <v>Yes</v>
      </c>
      <c r="F2224" s="15" t="str">
        <f>VLOOKUP(A2224,'Medical Examinations'!A$1:E4559,5,0)</f>
        <v>NO</v>
      </c>
      <c r="G2224" s="15" t="str">
        <f>VLOOKUP(A2224,'Medical Examinations'!A$1:F4559,6,0)</f>
        <v>NO</v>
      </c>
      <c r="H2224" s="15">
        <f>VLOOKUP(A2224,'Medical Examinations'!A$1:G4559,7,0)</f>
        <v>0</v>
      </c>
      <c r="I2224" t="str">
        <f>VLOOKUP(A2224,'Medical Examinations'!A$1:H4558,8,0)</f>
        <v>NO</v>
      </c>
      <c r="J2224" t="str">
        <f>VLOOKUP(A2224,'Medical Examinations'!A$1:J4559,10,0)</f>
        <v>NormalWeight</v>
      </c>
      <c r="K2224" t="str">
        <f>VLOOKUP(A2224,'Medical Examinations'!A$1:K4558,11,0)</f>
        <v>Normal</v>
      </c>
      <c r="L2224" t="str">
        <f>VLOOKUP(A2224,'Hospitalisation Details'!A$1:L4566,12,0)</f>
        <v>7-Jul-2001</v>
      </c>
      <c r="M2224">
        <f>VLOOKUP(A2224,'Hospitalisation Details'!A$1:F4567,6,0)</f>
        <v>1526.31</v>
      </c>
      <c r="N2224" s="15" t="str">
        <f>VLOOKUP(A2224,'Hospitalisation Details'!A$1:G4566,7,0)</f>
        <v>tier - 2</v>
      </c>
      <c r="O2224" s="15" t="str">
        <f>VLOOKUP(A2224,'Hospitalisation Details'!A$1:H4567,8,0)</f>
        <v>tier - 3</v>
      </c>
      <c r="P2224" t="str">
        <f>VLOOKUP(A2224,'Hospitalisation Details'!A$1:I4567,9,0)</f>
        <v>R1011</v>
      </c>
      <c r="Q2224" s="15">
        <f>VLOOKUP(A2224,'Hospitalisation Details'!A$1:M4567,13,0)</f>
        <v>21</v>
      </c>
    </row>
    <row r="2225" spans="1:17" ht="15" x14ac:dyDescent="0.25">
      <c r="A2225" s="1" t="s">
        <v>134</v>
      </c>
      <c r="B2225" t="str">
        <f>VLOOKUP(A2225,'Customer Names'!A$1:D4560,4,0)</f>
        <v>Hoerner</v>
      </c>
      <c r="C2225">
        <f>VLOOKUP(A2225,'Medical Examinations'!A$1:B4560,2,0)</f>
        <v>23.21</v>
      </c>
      <c r="D2225">
        <f>VLOOKUP(A2225,'Medical Examinations'!A$1:C4561,3,0)</f>
        <v>5.24</v>
      </c>
      <c r="E2225" s="15" t="str">
        <f>VLOOKUP(A2225,'Medical Examinations'!A$1:D4560,4,0)</f>
        <v>Yes</v>
      </c>
      <c r="F2225" s="15" t="str">
        <f>VLOOKUP(A2225,'Medical Examinations'!A$1:E4560,5,0)</f>
        <v>NO</v>
      </c>
      <c r="G2225" s="15" t="str">
        <f>VLOOKUP(A2225,'Medical Examinations'!A$1:F4560,6,0)</f>
        <v>NO</v>
      </c>
      <c r="H2225" s="15">
        <f>VLOOKUP(A2225,'Medical Examinations'!A$1:G4560,7,0)</f>
        <v>0</v>
      </c>
      <c r="I2225" t="str">
        <f>VLOOKUP(A2225,'Medical Examinations'!A$1:H4559,8,0)</f>
        <v>NO</v>
      </c>
      <c r="J2225" t="str">
        <f>VLOOKUP(A2225,'Medical Examinations'!A$1:J4560,10,0)</f>
        <v>UnderWeight</v>
      </c>
      <c r="K2225" t="str">
        <f>VLOOKUP(A2225,'Medical Examinations'!A$1:K4559,11,0)</f>
        <v>Normal</v>
      </c>
      <c r="L2225" t="str">
        <f>VLOOKUP(A2225,'Hospitalisation Details'!A$1:L4567,12,0)</f>
        <v>25-Aug-2001</v>
      </c>
      <c r="M2225">
        <f>VLOOKUP(A2225,'Hospitalisation Details'!A$1:F4568,6,0)</f>
        <v>1515.34</v>
      </c>
      <c r="N2225" s="15" t="str">
        <f>VLOOKUP(A2225,'Hospitalisation Details'!A$1:G4567,7,0)</f>
        <v>tier - 2</v>
      </c>
      <c r="O2225" s="15" t="str">
        <f>VLOOKUP(A2225,'Hospitalisation Details'!A$1:H4568,8,0)</f>
        <v>tier - 3</v>
      </c>
      <c r="P2225" t="str">
        <f>VLOOKUP(A2225,'Hospitalisation Details'!A$1:I4568,9,0)</f>
        <v>R1013</v>
      </c>
      <c r="Q2225" s="15">
        <f>VLOOKUP(A2225,'Hospitalisation Details'!A$1:M4568,13,0)</f>
        <v>21</v>
      </c>
    </row>
    <row r="2226" spans="1:17" ht="15" x14ac:dyDescent="0.25">
      <c r="A2226" s="1" t="s">
        <v>133</v>
      </c>
      <c r="B2226" t="str">
        <f>VLOOKUP(A2226,'Customer Names'!A$1:D4561,4,0)</f>
        <v>Benson</v>
      </c>
      <c r="C2226">
        <f>VLOOKUP(A2226,'Medical Examinations'!A$1:B4561,2,0)</f>
        <v>18.36</v>
      </c>
      <c r="D2226">
        <f>VLOOKUP(A2226,'Medical Examinations'!A$1:C4562,3,0)</f>
        <v>5.96</v>
      </c>
      <c r="E2226" s="15" t="str">
        <f>VLOOKUP(A2226,'Medical Examinations'!A$1:D4561,4,0)</f>
        <v>NO</v>
      </c>
      <c r="F2226" s="15" t="str">
        <f>VLOOKUP(A2226,'Medical Examinations'!A$1:E4561,5,0)</f>
        <v>NO</v>
      </c>
      <c r="G2226" s="15" t="str">
        <f>VLOOKUP(A2226,'Medical Examinations'!A$1:F4561,6,0)</f>
        <v>NO</v>
      </c>
      <c r="H2226" s="15">
        <f>VLOOKUP(A2226,'Medical Examinations'!A$1:G4561,7,0)</f>
        <v>1</v>
      </c>
      <c r="I2226" t="str">
        <f>VLOOKUP(A2226,'Medical Examinations'!A$1:H4560,8,0)</f>
        <v>NO</v>
      </c>
      <c r="J2226" t="str">
        <f>VLOOKUP(A2226,'Medical Examinations'!A$1:J4561,10,0)</f>
        <v>UnderWeight</v>
      </c>
      <c r="K2226" t="str">
        <f>VLOOKUP(A2226,'Medical Examinations'!A$1:K4560,11,0)</f>
        <v>Pre-Diabetes</v>
      </c>
      <c r="L2226" t="str">
        <f>VLOOKUP(A2226,'Hospitalisation Details'!A$1:L4568,12,0)</f>
        <v>19-Jun-1998</v>
      </c>
      <c r="M2226">
        <f>VLOOKUP(A2226,'Hospitalisation Details'!A$1:F4569,6,0)</f>
        <v>1497</v>
      </c>
      <c r="N2226" s="15" t="str">
        <f>VLOOKUP(A2226,'Hospitalisation Details'!A$1:G4568,7,0)</f>
        <v>tier - 2</v>
      </c>
      <c r="O2226" s="15" t="str">
        <f>VLOOKUP(A2226,'Hospitalisation Details'!A$1:H4569,8,0)</f>
        <v>tier - 2</v>
      </c>
      <c r="P2226" t="str">
        <f>VLOOKUP(A2226,'Hospitalisation Details'!A$1:I4569,9,0)</f>
        <v>R1013</v>
      </c>
      <c r="Q2226" s="15">
        <f>VLOOKUP(A2226,'Hospitalisation Details'!A$1:M4569,13,0)</f>
        <v>24</v>
      </c>
    </row>
    <row r="2227" spans="1:17" ht="15" x14ac:dyDescent="0.25">
      <c r="A2227" s="1" t="s">
        <v>132</v>
      </c>
      <c r="B2227" t="str">
        <f>VLOOKUP(A2227,'Customer Names'!A$1:D4562,4,0)</f>
        <v>Horton</v>
      </c>
      <c r="C2227">
        <f>VLOOKUP(A2227,'Medical Examinations'!A$1:B4562,2,0)</f>
        <v>15.92</v>
      </c>
      <c r="D2227">
        <f>VLOOKUP(A2227,'Medical Examinations'!A$1:C4563,3,0)</f>
        <v>4.76</v>
      </c>
      <c r="E2227" s="15" t="str">
        <f>VLOOKUP(A2227,'Medical Examinations'!A$1:D4562,4,0)</f>
        <v>Yes</v>
      </c>
      <c r="F2227" s="15" t="str">
        <f>VLOOKUP(A2227,'Medical Examinations'!A$1:E4562,5,0)</f>
        <v>NO</v>
      </c>
      <c r="G2227" s="15" t="str">
        <f>VLOOKUP(A2227,'Medical Examinations'!A$1:F4562,6,0)</f>
        <v>NO</v>
      </c>
      <c r="H2227" s="15">
        <f>VLOOKUP(A2227,'Medical Examinations'!A$1:G4562,7,0)</f>
        <v>1</v>
      </c>
      <c r="I2227" t="str">
        <f>VLOOKUP(A2227,'Medical Examinations'!A$1:H4561,8,0)</f>
        <v>NO</v>
      </c>
      <c r="J2227" t="str">
        <f>VLOOKUP(A2227,'Medical Examinations'!A$1:J4562,10,0)</f>
        <v>UnderWeight</v>
      </c>
      <c r="K2227" t="str">
        <f>VLOOKUP(A2227,'Medical Examinations'!A$1:K4561,11,0)</f>
        <v>Normal</v>
      </c>
      <c r="L2227" t="str">
        <f>VLOOKUP(A2227,'Hospitalisation Details'!A$1:L4569,12,0)</f>
        <v>7-Oct-1995</v>
      </c>
      <c r="M2227">
        <f>VLOOKUP(A2227,'Hospitalisation Details'!A$1:F4570,6,0)</f>
        <v>1493</v>
      </c>
      <c r="N2227" s="15" t="str">
        <f>VLOOKUP(A2227,'Hospitalisation Details'!A$1:G4569,7,0)</f>
        <v>tier - 2</v>
      </c>
      <c r="O2227" s="15" t="str">
        <f>VLOOKUP(A2227,'Hospitalisation Details'!A$1:H4570,8,0)</f>
        <v>tier - 3</v>
      </c>
      <c r="P2227" t="str">
        <f>VLOOKUP(A2227,'Hospitalisation Details'!A$1:I4570,9,0)</f>
        <v>R1013</v>
      </c>
      <c r="Q2227" s="15">
        <f>VLOOKUP(A2227,'Hospitalisation Details'!A$1:M4570,13,0)</f>
        <v>27</v>
      </c>
    </row>
    <row r="2228" spans="1:17" ht="15" x14ac:dyDescent="0.25">
      <c r="A2228" s="1" t="s">
        <v>131</v>
      </c>
      <c r="B2228" t="str">
        <f>VLOOKUP(A2228,'Customer Names'!A$1:D4563,4,0)</f>
        <v>McGraw</v>
      </c>
      <c r="C2228">
        <f>VLOOKUP(A2228,'Medical Examinations'!A$1:B4563,2,0)</f>
        <v>15.17</v>
      </c>
      <c r="D2228">
        <f>VLOOKUP(A2228,'Medical Examinations'!A$1:C4564,3,0)</f>
        <v>4.3</v>
      </c>
      <c r="E2228" s="15" t="str">
        <f>VLOOKUP(A2228,'Medical Examinations'!A$1:D4563,4,0)</f>
        <v>Yes</v>
      </c>
      <c r="F2228" s="15" t="str">
        <f>VLOOKUP(A2228,'Medical Examinations'!A$1:E4563,5,0)</f>
        <v>NO</v>
      </c>
      <c r="G2228" s="15" t="str">
        <f>VLOOKUP(A2228,'Medical Examinations'!A$1:F4563,6,0)</f>
        <v>Yes</v>
      </c>
      <c r="H2228" s="15">
        <f>VLOOKUP(A2228,'Medical Examinations'!A$1:G4563,7,0)</f>
        <v>1</v>
      </c>
      <c r="I2228" t="str">
        <f>VLOOKUP(A2228,'Medical Examinations'!A$1:H4562,8,0)</f>
        <v>NO</v>
      </c>
      <c r="J2228" t="str">
        <f>VLOOKUP(A2228,'Medical Examinations'!A$1:J4563,10,0)</f>
        <v>UnderWeight</v>
      </c>
      <c r="K2228" t="str">
        <f>VLOOKUP(A2228,'Medical Examinations'!A$1:K4562,11,0)</f>
        <v>Normal</v>
      </c>
      <c r="L2228" t="str">
        <f>VLOOKUP(A2228,'Hospitalisation Details'!A$1:L4570,12,0)</f>
        <v>9-Jun-1997</v>
      </c>
      <c r="M2228">
        <f>VLOOKUP(A2228,'Hospitalisation Details'!A$1:F4571,6,0)</f>
        <v>1481</v>
      </c>
      <c r="N2228" s="15" t="str">
        <f>VLOOKUP(A2228,'Hospitalisation Details'!A$1:G4570,7,0)</f>
        <v>tier - 2</v>
      </c>
      <c r="O2228" s="15" t="str">
        <f>VLOOKUP(A2228,'Hospitalisation Details'!A$1:H4571,8,0)</f>
        <v>tier - 1</v>
      </c>
      <c r="P2228" t="str">
        <f>VLOOKUP(A2228,'Hospitalisation Details'!A$1:I4571,9,0)</f>
        <v>R1012</v>
      </c>
      <c r="Q2228" s="15">
        <f>VLOOKUP(A2228,'Hospitalisation Details'!A$1:M4571,13,0)</f>
        <v>25</v>
      </c>
    </row>
    <row r="2229" spans="1:17" ht="15" x14ac:dyDescent="0.25">
      <c r="A2229" s="1" t="s">
        <v>130</v>
      </c>
      <c r="B2229" t="str">
        <f>VLOOKUP(A2229,'Customer Names'!A$1:D4564,4,0)</f>
        <v>Beaulne</v>
      </c>
      <c r="C2229">
        <f>VLOOKUP(A2229,'Medical Examinations'!A$1:B4564,2,0)</f>
        <v>16.63</v>
      </c>
      <c r="D2229">
        <f>VLOOKUP(A2229,'Medical Examinations'!A$1:C4565,3,0)</f>
        <v>4.5</v>
      </c>
      <c r="E2229" s="15" t="str">
        <f>VLOOKUP(A2229,'Medical Examinations'!A$1:D4564,4,0)</f>
        <v>NO</v>
      </c>
      <c r="F2229" s="15" t="str">
        <f>VLOOKUP(A2229,'Medical Examinations'!A$1:E4564,5,0)</f>
        <v>NO</v>
      </c>
      <c r="G2229" s="15" t="str">
        <f>VLOOKUP(A2229,'Medical Examinations'!A$1:F4564,6,0)</f>
        <v>NO</v>
      </c>
      <c r="H2229" s="15">
        <f>VLOOKUP(A2229,'Medical Examinations'!A$1:G4564,7,0)</f>
        <v>1</v>
      </c>
      <c r="I2229" t="str">
        <f>VLOOKUP(A2229,'Medical Examinations'!A$1:H4563,8,0)</f>
        <v>NO</v>
      </c>
      <c r="J2229" t="str">
        <f>VLOOKUP(A2229,'Medical Examinations'!A$1:J4564,10,0)</f>
        <v>NormalWeight</v>
      </c>
      <c r="K2229" t="str">
        <f>VLOOKUP(A2229,'Medical Examinations'!A$1:K4563,11,0)</f>
        <v>Normal</v>
      </c>
      <c r="L2229" t="str">
        <f>VLOOKUP(A2229,'Hospitalisation Details'!A$1:L4571,12,0)</f>
        <v>7-Dec-1998</v>
      </c>
      <c r="M2229">
        <f>VLOOKUP(A2229,'Hospitalisation Details'!A$1:F4572,6,0)</f>
        <v>1477</v>
      </c>
      <c r="N2229" s="15" t="str">
        <f>VLOOKUP(A2229,'Hospitalisation Details'!A$1:G4571,7,0)</f>
        <v>tier - 2</v>
      </c>
      <c r="O2229" s="15" t="str">
        <f>VLOOKUP(A2229,'Hospitalisation Details'!A$1:H4572,8,0)</f>
        <v>tier - 1</v>
      </c>
      <c r="P2229" t="str">
        <f>VLOOKUP(A2229,'Hospitalisation Details'!A$1:I4572,9,0)</f>
        <v>R1013</v>
      </c>
      <c r="Q2229" s="15">
        <f>VLOOKUP(A2229,'Hospitalisation Details'!A$1:M4572,13,0)</f>
        <v>24</v>
      </c>
    </row>
    <row r="2230" spans="1:17" ht="15" x14ac:dyDescent="0.25">
      <c r="A2230" s="1" t="s">
        <v>129</v>
      </c>
      <c r="B2230" t="str">
        <f>VLOOKUP(A2230,'Customer Names'!A$1:D4565,4,0)</f>
        <v>Lunz</v>
      </c>
      <c r="C2230">
        <f>VLOOKUP(A2230,'Medical Examinations'!A$1:B4565,2,0)</f>
        <v>19.39</v>
      </c>
      <c r="D2230">
        <f>VLOOKUP(A2230,'Medical Examinations'!A$1:C4566,3,0)</f>
        <v>5.59</v>
      </c>
      <c r="E2230" s="15" t="str">
        <f>VLOOKUP(A2230,'Medical Examinations'!A$1:D4565,4,0)</f>
        <v>NO</v>
      </c>
      <c r="F2230" s="15" t="str">
        <f>VLOOKUP(A2230,'Medical Examinations'!A$1:E4565,5,0)</f>
        <v>NO</v>
      </c>
      <c r="G2230" s="15" t="str">
        <f>VLOOKUP(A2230,'Medical Examinations'!A$1:F4565,6,0)</f>
        <v>Yes</v>
      </c>
      <c r="H2230" s="15">
        <f>VLOOKUP(A2230,'Medical Examinations'!A$1:G4565,7,0)</f>
        <v>1</v>
      </c>
      <c r="I2230" t="str">
        <f>VLOOKUP(A2230,'Medical Examinations'!A$1:H4564,8,0)</f>
        <v>NO</v>
      </c>
      <c r="J2230" t="str">
        <f>VLOOKUP(A2230,'Medical Examinations'!A$1:J4565,10,0)</f>
        <v>UnderWeight</v>
      </c>
      <c r="K2230" t="str">
        <f>VLOOKUP(A2230,'Medical Examinations'!A$1:K4564,11,0)</f>
        <v>Normal</v>
      </c>
      <c r="L2230" t="str">
        <f>VLOOKUP(A2230,'Hospitalisation Details'!A$1:L4572,12,0)</f>
        <v>20-Jun-2003</v>
      </c>
      <c r="M2230">
        <f>VLOOKUP(A2230,'Hospitalisation Details'!A$1:F4573,6,0)</f>
        <v>1467</v>
      </c>
      <c r="N2230" s="15" t="str">
        <f>VLOOKUP(A2230,'Hospitalisation Details'!A$1:G4572,7,0)</f>
        <v>tier - 2</v>
      </c>
      <c r="O2230" s="15" t="str">
        <f>VLOOKUP(A2230,'Hospitalisation Details'!A$1:H4573,8,0)</f>
        <v>tier - 2</v>
      </c>
      <c r="P2230" t="str">
        <f>VLOOKUP(A2230,'Hospitalisation Details'!A$1:I4573,9,0)</f>
        <v>R1013</v>
      </c>
      <c r="Q2230" s="15">
        <f>VLOOKUP(A2230,'Hospitalisation Details'!A$1:M4573,13,0)</f>
        <v>19</v>
      </c>
    </row>
    <row r="2231" spans="1:17" ht="15" x14ac:dyDescent="0.25">
      <c r="A2231" s="1" t="s">
        <v>128</v>
      </c>
      <c r="B2231" t="str">
        <f>VLOOKUP(A2231,'Customer Names'!A$1:D4566,4,0)</f>
        <v>Kyle</v>
      </c>
      <c r="C2231">
        <f>VLOOKUP(A2231,'Medical Examinations'!A$1:B4566,2,0)</f>
        <v>17.34</v>
      </c>
      <c r="D2231">
        <f>VLOOKUP(A2231,'Medical Examinations'!A$1:C4567,3,0)</f>
        <v>6.29</v>
      </c>
      <c r="E2231" s="15" t="str">
        <f>VLOOKUP(A2231,'Medical Examinations'!A$1:D4566,4,0)</f>
        <v>Yes</v>
      </c>
      <c r="F2231" s="15" t="str">
        <f>VLOOKUP(A2231,'Medical Examinations'!A$1:E4566,5,0)</f>
        <v>NO</v>
      </c>
      <c r="G2231" s="15" t="str">
        <f>VLOOKUP(A2231,'Medical Examinations'!A$1:F4566,6,0)</f>
        <v>Yes</v>
      </c>
      <c r="H2231" s="15">
        <f>VLOOKUP(A2231,'Medical Examinations'!A$1:G4566,7,0)</f>
        <v>1</v>
      </c>
      <c r="I2231" t="str">
        <f>VLOOKUP(A2231,'Medical Examinations'!A$1:H4565,8,0)</f>
        <v>NO</v>
      </c>
      <c r="J2231" t="str">
        <f>VLOOKUP(A2231,'Medical Examinations'!A$1:J4566,10,0)</f>
        <v>UnderWeight</v>
      </c>
      <c r="K2231" t="str">
        <f>VLOOKUP(A2231,'Medical Examinations'!A$1:K4565,11,0)</f>
        <v>Pre-Diabetes</v>
      </c>
      <c r="L2231" t="str">
        <f>VLOOKUP(A2231,'Hospitalisation Details'!A$1:L4573,12,0)</f>
        <v>19-Jun-1997</v>
      </c>
      <c r="M2231">
        <f>VLOOKUP(A2231,'Hospitalisation Details'!A$1:F4574,6,0)</f>
        <v>1445</v>
      </c>
      <c r="N2231" s="15" t="str">
        <f>VLOOKUP(A2231,'Hospitalisation Details'!A$1:G4573,7,0)</f>
        <v>tier - 2</v>
      </c>
      <c r="O2231" s="15" t="str">
        <f>VLOOKUP(A2231,'Hospitalisation Details'!A$1:H4574,8,0)</f>
        <v>tier - 1</v>
      </c>
      <c r="P2231" t="str">
        <f>VLOOKUP(A2231,'Hospitalisation Details'!A$1:I4574,9,0)</f>
        <v>R1013</v>
      </c>
      <c r="Q2231" s="15">
        <f>VLOOKUP(A2231,'Hospitalisation Details'!A$1:M4574,13,0)</f>
        <v>25</v>
      </c>
    </row>
    <row r="2232" spans="1:17" ht="15" x14ac:dyDescent="0.25">
      <c r="A2232" s="1" t="s">
        <v>127</v>
      </c>
      <c r="B2232" t="str">
        <f>VLOOKUP(A2232,'Customer Names'!A$1:D4567,4,0)</f>
        <v>Brackenwagen</v>
      </c>
      <c r="C2232">
        <f>VLOOKUP(A2232,'Medical Examinations'!A$1:B4567,2,0)</f>
        <v>17.940000000000001</v>
      </c>
      <c r="D2232">
        <f>VLOOKUP(A2232,'Medical Examinations'!A$1:C4568,3,0)</f>
        <v>4.1900000000000004</v>
      </c>
      <c r="E2232" s="15" t="str">
        <f>VLOOKUP(A2232,'Medical Examinations'!A$1:D4567,4,0)</f>
        <v>NO</v>
      </c>
      <c r="F2232" s="15" t="str">
        <f>VLOOKUP(A2232,'Medical Examinations'!A$1:E4567,5,0)</f>
        <v>Yes</v>
      </c>
      <c r="G2232" s="15" t="str">
        <f>VLOOKUP(A2232,'Medical Examinations'!A$1:F4567,6,0)</f>
        <v>NO</v>
      </c>
      <c r="H2232" s="15">
        <f>VLOOKUP(A2232,'Medical Examinations'!A$1:G4567,7,0)</f>
        <v>1</v>
      </c>
      <c r="I2232" t="str">
        <f>VLOOKUP(A2232,'Medical Examinations'!A$1:H4566,8,0)</f>
        <v>NO</v>
      </c>
      <c r="J2232" t="str">
        <f>VLOOKUP(A2232,'Medical Examinations'!A$1:J4567,10,0)</f>
        <v>UnderWeight</v>
      </c>
      <c r="K2232" t="str">
        <f>VLOOKUP(A2232,'Medical Examinations'!A$1:K4566,11,0)</f>
        <v>Normal</v>
      </c>
      <c r="L2232" t="str">
        <f>VLOOKUP(A2232,'Hospitalisation Details'!A$1:L4574,12,0)</f>
        <v>1-Sep-2000</v>
      </c>
      <c r="M2232">
        <f>VLOOKUP(A2232,'Hospitalisation Details'!A$1:F4575,6,0)</f>
        <v>1438</v>
      </c>
      <c r="N2232" s="15" t="str">
        <f>VLOOKUP(A2232,'Hospitalisation Details'!A$1:G4574,7,0)</f>
        <v>tier - 2</v>
      </c>
      <c r="O2232" s="15" t="str">
        <f>VLOOKUP(A2232,'Hospitalisation Details'!A$1:H4575,8,0)</f>
        <v>tier - 2</v>
      </c>
      <c r="P2232" t="str">
        <f>VLOOKUP(A2232,'Hospitalisation Details'!A$1:I4575,9,0)</f>
        <v>R1013</v>
      </c>
      <c r="Q2232" s="15">
        <f>VLOOKUP(A2232,'Hospitalisation Details'!A$1:M4575,13,0)</f>
        <v>22</v>
      </c>
    </row>
    <row r="2233" spans="1:17" ht="15" x14ac:dyDescent="0.25">
      <c r="A2233" s="1" t="s">
        <v>126</v>
      </c>
      <c r="B2233" t="str">
        <f>VLOOKUP(A2233,'Customer Names'!A$1:D4568,4,0)</f>
        <v>Schmitt</v>
      </c>
      <c r="C2233">
        <f>VLOOKUP(A2233,'Medical Examinations'!A$1:B4568,2,0)</f>
        <v>16.670000000000002</v>
      </c>
      <c r="D2233">
        <f>VLOOKUP(A2233,'Medical Examinations'!A$1:C4569,3,0)</f>
        <v>4.7</v>
      </c>
      <c r="E2233" s="15" t="str">
        <f>VLOOKUP(A2233,'Medical Examinations'!A$1:D4568,4,0)</f>
        <v>Yes</v>
      </c>
      <c r="F2233" s="15" t="str">
        <f>VLOOKUP(A2233,'Medical Examinations'!A$1:E4568,5,0)</f>
        <v>NO</v>
      </c>
      <c r="G2233" s="15" t="str">
        <f>VLOOKUP(A2233,'Medical Examinations'!A$1:F4568,6,0)</f>
        <v>Yes</v>
      </c>
      <c r="H2233" s="15">
        <f>VLOOKUP(A2233,'Medical Examinations'!A$1:G4568,7,0)</f>
        <v>1</v>
      </c>
      <c r="I2233" t="str">
        <f>VLOOKUP(A2233,'Medical Examinations'!A$1:H4567,8,0)</f>
        <v>NO</v>
      </c>
      <c r="J2233" t="str">
        <f>VLOOKUP(A2233,'Medical Examinations'!A$1:J4568,10,0)</f>
        <v>NormalWeight</v>
      </c>
      <c r="K2233" t="str">
        <f>VLOOKUP(A2233,'Medical Examinations'!A$1:K4567,11,0)</f>
        <v>Normal</v>
      </c>
      <c r="L2233" t="str">
        <f>VLOOKUP(A2233,'Hospitalisation Details'!A$1:L4575,12,0)</f>
        <v>5-Dec-1997</v>
      </c>
      <c r="M2233">
        <f>VLOOKUP(A2233,'Hospitalisation Details'!A$1:F4576,6,0)</f>
        <v>1422</v>
      </c>
      <c r="N2233" s="15" t="str">
        <f>VLOOKUP(A2233,'Hospitalisation Details'!A$1:G4575,7,0)</f>
        <v>tier - 2</v>
      </c>
      <c r="O2233" s="15" t="str">
        <f>VLOOKUP(A2233,'Hospitalisation Details'!A$1:H4576,8,0)</f>
        <v>tier - 2</v>
      </c>
      <c r="P2233" t="str">
        <f>VLOOKUP(A2233,'Hospitalisation Details'!A$1:I4576,9,0)</f>
        <v>R1013</v>
      </c>
      <c r="Q2233" s="15">
        <f>VLOOKUP(A2233,'Hospitalisation Details'!A$1:M4576,13,0)</f>
        <v>25</v>
      </c>
    </row>
    <row r="2234" spans="1:17" ht="15" x14ac:dyDescent="0.25">
      <c r="A2234" s="1" t="s">
        <v>125</v>
      </c>
      <c r="B2234" t="str">
        <f>VLOOKUP(A2234,'Customer Names'!A$1:D4569,4,0)</f>
        <v>Borden</v>
      </c>
      <c r="C2234">
        <f>VLOOKUP(A2234,'Medical Examinations'!A$1:B4569,2,0)</f>
        <v>20.58</v>
      </c>
      <c r="D2234">
        <f>VLOOKUP(A2234,'Medical Examinations'!A$1:C4570,3,0)</f>
        <v>5.64</v>
      </c>
      <c r="E2234" s="15" t="str">
        <f>VLOOKUP(A2234,'Medical Examinations'!A$1:D4569,4,0)</f>
        <v>Yes</v>
      </c>
      <c r="F2234" s="15" t="str">
        <f>VLOOKUP(A2234,'Medical Examinations'!A$1:E4569,5,0)</f>
        <v>NO</v>
      </c>
      <c r="G2234" s="15" t="str">
        <f>VLOOKUP(A2234,'Medical Examinations'!A$1:F4569,6,0)</f>
        <v>NO</v>
      </c>
      <c r="H2234" s="15">
        <f>VLOOKUP(A2234,'Medical Examinations'!A$1:G4569,7,0)</f>
        <v>0</v>
      </c>
      <c r="I2234" t="str">
        <f>VLOOKUP(A2234,'Medical Examinations'!A$1:H4568,8,0)</f>
        <v>NO</v>
      </c>
      <c r="J2234" t="str">
        <f>VLOOKUP(A2234,'Medical Examinations'!A$1:J4569,10,0)</f>
        <v>UnderWeight</v>
      </c>
      <c r="K2234" t="str">
        <f>VLOOKUP(A2234,'Medical Examinations'!A$1:K4568,11,0)</f>
        <v>Normal</v>
      </c>
      <c r="L2234" t="str">
        <f>VLOOKUP(A2234,'Hospitalisation Details'!A$1:L4576,12,0)</f>
        <v>23-Aug-2001</v>
      </c>
      <c r="M2234">
        <f>VLOOKUP(A2234,'Hospitalisation Details'!A$1:F4577,6,0)</f>
        <v>1421</v>
      </c>
      <c r="N2234" s="15" t="str">
        <f>VLOOKUP(A2234,'Hospitalisation Details'!A$1:G4576,7,0)</f>
        <v>tier - 2</v>
      </c>
      <c r="O2234" s="15" t="str">
        <f>VLOOKUP(A2234,'Hospitalisation Details'!A$1:H4577,8,0)</f>
        <v>tier - 2</v>
      </c>
      <c r="P2234" t="str">
        <f>VLOOKUP(A2234,'Hospitalisation Details'!A$1:I4577,9,0)</f>
        <v>R1013</v>
      </c>
      <c r="Q2234" s="15">
        <f>VLOOKUP(A2234,'Hospitalisation Details'!A$1:M4577,13,0)</f>
        <v>21</v>
      </c>
    </row>
    <row r="2235" spans="1:17" ht="15" x14ac:dyDescent="0.25">
      <c r="A2235" s="1" t="s">
        <v>124</v>
      </c>
      <c r="B2235" t="str">
        <f>VLOOKUP(A2235,'Customer Names'!A$1:D4570,4,0)</f>
        <v>McLean</v>
      </c>
      <c r="C2235">
        <f>VLOOKUP(A2235,'Medical Examinations'!A$1:B4570,2,0)</f>
        <v>16.5</v>
      </c>
      <c r="D2235">
        <f>VLOOKUP(A2235,'Medical Examinations'!A$1:C4571,3,0)</f>
        <v>4.1100000000000003</v>
      </c>
      <c r="E2235" s="15" t="str">
        <f>VLOOKUP(A2235,'Medical Examinations'!A$1:D4570,4,0)</f>
        <v>Yes</v>
      </c>
      <c r="F2235" s="15" t="str">
        <f>VLOOKUP(A2235,'Medical Examinations'!A$1:E4570,5,0)</f>
        <v>NO</v>
      </c>
      <c r="G2235" s="15" t="str">
        <f>VLOOKUP(A2235,'Medical Examinations'!A$1:F4570,6,0)</f>
        <v>NO</v>
      </c>
      <c r="H2235" s="15">
        <f>VLOOKUP(A2235,'Medical Examinations'!A$1:G4570,7,0)</f>
        <v>0</v>
      </c>
      <c r="I2235" t="str">
        <f>VLOOKUP(A2235,'Medical Examinations'!A$1:H4569,8,0)</f>
        <v>NO</v>
      </c>
      <c r="J2235" t="str">
        <f>VLOOKUP(A2235,'Medical Examinations'!A$1:J4570,10,0)</f>
        <v>UnderWeight</v>
      </c>
      <c r="K2235" t="str">
        <f>VLOOKUP(A2235,'Medical Examinations'!A$1:K4569,11,0)</f>
        <v>Normal</v>
      </c>
      <c r="L2235" t="str">
        <f>VLOOKUP(A2235,'Hospitalisation Details'!A$1:L4577,12,0)</f>
        <v>23-Jun-1996</v>
      </c>
      <c r="M2235">
        <f>VLOOKUP(A2235,'Hospitalisation Details'!A$1:F4578,6,0)</f>
        <v>1417</v>
      </c>
      <c r="N2235" s="15" t="str">
        <f>VLOOKUP(A2235,'Hospitalisation Details'!A$1:G4577,7,0)</f>
        <v>tier - 2</v>
      </c>
      <c r="O2235" s="15" t="str">
        <f>VLOOKUP(A2235,'Hospitalisation Details'!A$1:H4578,8,0)</f>
        <v>tier - 3</v>
      </c>
      <c r="P2235" t="str">
        <f>VLOOKUP(A2235,'Hospitalisation Details'!A$1:I4578,9,0)</f>
        <v>R1013</v>
      </c>
      <c r="Q2235" s="15">
        <f>VLOOKUP(A2235,'Hospitalisation Details'!A$1:M4578,13,0)</f>
        <v>26</v>
      </c>
    </row>
    <row r="2236" spans="1:17" ht="15" x14ac:dyDescent="0.25">
      <c r="A2236" s="1" t="s">
        <v>123</v>
      </c>
      <c r="B2236" t="str">
        <f>VLOOKUP(A2236,'Customer Names'!A$1:D4571,4,0)</f>
        <v>Regan</v>
      </c>
      <c r="C2236">
        <f>VLOOKUP(A2236,'Medical Examinations'!A$1:B4571,2,0)</f>
        <v>15.41</v>
      </c>
      <c r="D2236">
        <f>VLOOKUP(A2236,'Medical Examinations'!A$1:C4572,3,0)</f>
        <v>5.43</v>
      </c>
      <c r="E2236" s="15" t="str">
        <f>VLOOKUP(A2236,'Medical Examinations'!A$1:D4571,4,0)</f>
        <v>Yes</v>
      </c>
      <c r="F2236" s="15" t="str">
        <f>VLOOKUP(A2236,'Medical Examinations'!A$1:E4571,5,0)</f>
        <v>NO</v>
      </c>
      <c r="G2236" s="15" t="str">
        <f>VLOOKUP(A2236,'Medical Examinations'!A$1:F4571,6,0)</f>
        <v>Yes</v>
      </c>
      <c r="H2236" s="15">
        <f>VLOOKUP(A2236,'Medical Examinations'!A$1:G4571,7,0)</f>
        <v>1</v>
      </c>
      <c r="I2236" t="str">
        <f>VLOOKUP(A2236,'Medical Examinations'!A$1:H4570,8,0)</f>
        <v>NO</v>
      </c>
      <c r="J2236" t="str">
        <f>VLOOKUP(A2236,'Medical Examinations'!A$1:J4571,10,0)</f>
        <v>NormalWeight</v>
      </c>
      <c r="K2236" t="str">
        <f>VLOOKUP(A2236,'Medical Examinations'!A$1:K4570,11,0)</f>
        <v>Normal</v>
      </c>
      <c r="L2236" t="str">
        <f>VLOOKUP(A2236,'Hospitalisation Details'!A$1:L4578,12,0)</f>
        <v>27-Oct-1997</v>
      </c>
      <c r="M2236">
        <f>VLOOKUP(A2236,'Hospitalisation Details'!A$1:F4579,6,0)</f>
        <v>1402</v>
      </c>
      <c r="N2236" s="15" t="str">
        <f>VLOOKUP(A2236,'Hospitalisation Details'!A$1:G4578,7,0)</f>
        <v>tier - 2</v>
      </c>
      <c r="O2236" s="15" t="str">
        <f>VLOOKUP(A2236,'Hospitalisation Details'!A$1:H4579,8,0)</f>
        <v>tier - 3</v>
      </c>
      <c r="P2236" t="str">
        <f>VLOOKUP(A2236,'Hospitalisation Details'!A$1:I4579,9,0)</f>
        <v>R1011</v>
      </c>
      <c r="Q2236" s="15">
        <f>VLOOKUP(A2236,'Hospitalisation Details'!A$1:M4579,13,0)</f>
        <v>25</v>
      </c>
    </row>
    <row r="2237" spans="1:17" ht="15" x14ac:dyDescent="0.25">
      <c r="A2237" s="1" t="s">
        <v>122</v>
      </c>
      <c r="B2237" t="str">
        <f>VLOOKUP(A2237,'Customer Names'!A$1:D4572,4,0)</f>
        <v>Koenis</v>
      </c>
      <c r="C2237">
        <f>VLOOKUP(A2237,'Medical Examinations'!A$1:B4572,2,0)</f>
        <v>24.59</v>
      </c>
      <c r="D2237">
        <f>VLOOKUP(A2237,'Medical Examinations'!A$1:C4573,3,0)</f>
        <v>4.38</v>
      </c>
      <c r="E2237" s="15" t="str">
        <f>VLOOKUP(A2237,'Medical Examinations'!A$1:D4572,4,0)</f>
        <v>NO</v>
      </c>
      <c r="F2237" s="15" t="str">
        <f>VLOOKUP(A2237,'Medical Examinations'!A$1:E4572,5,0)</f>
        <v>NO</v>
      </c>
      <c r="G2237" s="15" t="str">
        <f>VLOOKUP(A2237,'Medical Examinations'!A$1:F4572,6,0)</f>
        <v>NO</v>
      </c>
      <c r="H2237" s="15">
        <f>VLOOKUP(A2237,'Medical Examinations'!A$1:G4572,7,0)</f>
        <v>1</v>
      </c>
      <c r="I2237" t="str">
        <f>VLOOKUP(A2237,'Medical Examinations'!A$1:H4571,8,0)</f>
        <v>NO</v>
      </c>
      <c r="J2237" t="str">
        <f>VLOOKUP(A2237,'Medical Examinations'!A$1:J4572,10,0)</f>
        <v>Obesity</v>
      </c>
      <c r="K2237" t="str">
        <f>VLOOKUP(A2237,'Medical Examinations'!A$1:K4571,11,0)</f>
        <v>Normal</v>
      </c>
      <c r="L2237" t="str">
        <f>VLOOKUP(A2237,'Hospitalisation Details'!A$1:L4579,12,0)</f>
        <v>5-Sep-1998</v>
      </c>
      <c r="M2237">
        <f>VLOOKUP(A2237,'Hospitalisation Details'!A$1:F4580,6,0)</f>
        <v>1400.44</v>
      </c>
      <c r="N2237" s="15" t="str">
        <f>VLOOKUP(A2237,'Hospitalisation Details'!A$1:G4579,7,0)</f>
        <v>tier - 2</v>
      </c>
      <c r="O2237" s="15" t="str">
        <f>VLOOKUP(A2237,'Hospitalisation Details'!A$1:H4580,8,0)</f>
        <v>tier - 2</v>
      </c>
      <c r="P2237" t="str">
        <f>VLOOKUP(A2237,'Hospitalisation Details'!A$1:I4580,9,0)</f>
        <v>R1013</v>
      </c>
      <c r="Q2237" s="15">
        <f>VLOOKUP(A2237,'Hospitalisation Details'!A$1:M4580,13,0)</f>
        <v>24</v>
      </c>
    </row>
    <row r="2238" spans="1:17" ht="15" x14ac:dyDescent="0.25">
      <c r="A2238" s="1" t="s">
        <v>121</v>
      </c>
      <c r="B2238" t="str">
        <f>VLOOKUP(A2238,'Customer Names'!A$1:D4573,4,0)</f>
        <v>Kittaka</v>
      </c>
      <c r="C2238">
        <f>VLOOKUP(A2238,'Medical Examinations'!A$1:B4573,2,0)</f>
        <v>33.33</v>
      </c>
      <c r="D2238">
        <f>VLOOKUP(A2238,'Medical Examinations'!A$1:C4574,3,0)</f>
        <v>9.7899999999999991</v>
      </c>
      <c r="E2238" s="15" t="str">
        <f>VLOOKUP(A2238,'Medical Examinations'!A$1:D4573,4,0)</f>
        <v>NO</v>
      </c>
      <c r="F2238" s="15" t="str">
        <f>VLOOKUP(A2238,'Medical Examinations'!A$1:E4573,5,0)</f>
        <v>NO</v>
      </c>
      <c r="G2238" s="15" t="str">
        <f>VLOOKUP(A2238,'Medical Examinations'!A$1:F4573,6,0)</f>
        <v>NO</v>
      </c>
      <c r="H2238" s="15">
        <f>VLOOKUP(A2238,'Medical Examinations'!A$1:G4573,7,0)</f>
        <v>0</v>
      </c>
      <c r="I2238" t="str">
        <f>VLOOKUP(A2238,'Medical Examinations'!A$1:H4572,8,0)</f>
        <v>NO</v>
      </c>
      <c r="J2238" t="str">
        <f>VLOOKUP(A2238,'Medical Examinations'!A$1:J4573,10,0)</f>
        <v>NormalWeight</v>
      </c>
      <c r="K2238" t="str">
        <f>VLOOKUP(A2238,'Medical Examinations'!A$1:K4572,11,0)</f>
        <v>Diabetes</v>
      </c>
      <c r="L2238" t="str">
        <f>VLOOKUP(A2238,'Hospitalisation Details'!A$1:L4580,12,0)</f>
        <v>22-Dec-2002</v>
      </c>
      <c r="M2238">
        <f>VLOOKUP(A2238,'Hospitalisation Details'!A$1:F4581,6,0)</f>
        <v>1391.53</v>
      </c>
      <c r="N2238" s="15" t="str">
        <f>VLOOKUP(A2238,'Hospitalisation Details'!A$1:G4580,7,0)</f>
        <v>tier - 2</v>
      </c>
      <c r="O2238" s="15" t="str">
        <f>VLOOKUP(A2238,'Hospitalisation Details'!A$1:H4581,8,0)</f>
        <v>tier - 1</v>
      </c>
      <c r="P2238" t="str">
        <f>VLOOKUP(A2238,'Hospitalisation Details'!A$1:I4581,9,0)</f>
        <v>R1013</v>
      </c>
      <c r="Q2238" s="15">
        <f>VLOOKUP(A2238,'Hospitalisation Details'!A$1:M4581,13,0)</f>
        <v>20</v>
      </c>
    </row>
    <row r="2239" spans="1:17" ht="15" x14ac:dyDescent="0.25">
      <c r="A2239" s="1" t="s">
        <v>120</v>
      </c>
      <c r="B2239" t="str">
        <f>VLOOKUP(A2239,'Customer Names'!A$1:D4574,4,0)</f>
        <v>Concannon</v>
      </c>
      <c r="C2239">
        <f>VLOOKUP(A2239,'Medical Examinations'!A$1:B4574,2,0)</f>
        <v>18.5</v>
      </c>
      <c r="D2239">
        <f>VLOOKUP(A2239,'Medical Examinations'!A$1:C4575,3,0)</f>
        <v>11.84</v>
      </c>
      <c r="E2239" s="15" t="str">
        <f>VLOOKUP(A2239,'Medical Examinations'!A$1:D4574,4,0)</f>
        <v>NO</v>
      </c>
      <c r="F2239" s="15" t="str">
        <f>VLOOKUP(A2239,'Medical Examinations'!A$1:E4574,5,0)</f>
        <v>NO</v>
      </c>
      <c r="G2239" s="15" t="str">
        <f>VLOOKUP(A2239,'Medical Examinations'!A$1:F4574,6,0)</f>
        <v>NO</v>
      </c>
      <c r="H2239" s="15">
        <f>VLOOKUP(A2239,'Medical Examinations'!A$1:G4574,7,0)</f>
        <v>0</v>
      </c>
      <c r="I2239" t="str">
        <f>VLOOKUP(A2239,'Medical Examinations'!A$1:H4573,8,0)</f>
        <v>NO</v>
      </c>
      <c r="J2239" t="str">
        <f>VLOOKUP(A2239,'Medical Examinations'!A$1:J4574,10,0)</f>
        <v>NormalWeight</v>
      </c>
      <c r="K2239" t="str">
        <f>VLOOKUP(A2239,'Medical Examinations'!A$1:K4573,11,0)</f>
        <v>Diabetes</v>
      </c>
      <c r="L2239" t="str">
        <f>VLOOKUP(A2239,'Hospitalisation Details'!A$1:L4581,12,0)</f>
        <v>14-Nov-2002</v>
      </c>
      <c r="M2239">
        <f>VLOOKUP(A2239,'Hospitalisation Details'!A$1:F4582,6,0)</f>
        <v>1390</v>
      </c>
      <c r="N2239" s="15" t="str">
        <f>VLOOKUP(A2239,'Hospitalisation Details'!A$1:G4581,7,0)</f>
        <v>tier - 2</v>
      </c>
      <c r="O2239" s="15" t="str">
        <f>VLOOKUP(A2239,'Hospitalisation Details'!A$1:H4582,8,0)</f>
        <v>tier - 2</v>
      </c>
      <c r="P2239" t="str">
        <f>VLOOKUP(A2239,'Hospitalisation Details'!A$1:I4582,9,0)</f>
        <v>R1013</v>
      </c>
      <c r="Q2239" s="15">
        <f>VLOOKUP(A2239,'Hospitalisation Details'!A$1:M4582,13,0)</f>
        <v>20</v>
      </c>
    </row>
    <row r="2240" spans="1:17" ht="15" x14ac:dyDescent="0.25">
      <c r="A2240" s="1" t="s">
        <v>119</v>
      </c>
      <c r="B2240" t="str">
        <f>VLOOKUP(A2240,'Customer Names'!A$1:D4575,4,0)</f>
        <v>Johnson</v>
      </c>
      <c r="C2240">
        <f>VLOOKUP(A2240,'Medical Examinations'!A$1:B4575,2,0)</f>
        <v>18.579999999999998</v>
      </c>
      <c r="D2240">
        <f>VLOOKUP(A2240,'Medical Examinations'!A$1:C4576,3,0)</f>
        <v>6.22</v>
      </c>
      <c r="E2240" s="15" t="str">
        <f>VLOOKUP(A2240,'Medical Examinations'!A$1:D4575,4,0)</f>
        <v>NO</v>
      </c>
      <c r="F2240" s="15" t="str">
        <f>VLOOKUP(A2240,'Medical Examinations'!A$1:E4575,5,0)</f>
        <v>NO</v>
      </c>
      <c r="G2240" s="15" t="str">
        <f>VLOOKUP(A2240,'Medical Examinations'!A$1:F4575,6,0)</f>
        <v>NO</v>
      </c>
      <c r="H2240" s="15">
        <f>VLOOKUP(A2240,'Medical Examinations'!A$1:G4575,7,0)</f>
        <v>0</v>
      </c>
      <c r="I2240" t="str">
        <f>VLOOKUP(A2240,'Medical Examinations'!A$1:H4574,8,0)</f>
        <v>NO</v>
      </c>
      <c r="J2240" t="str">
        <f>VLOOKUP(A2240,'Medical Examinations'!A$1:J4575,10,0)</f>
        <v>UnderWeight</v>
      </c>
      <c r="K2240" t="str">
        <f>VLOOKUP(A2240,'Medical Examinations'!A$1:K4574,11,0)</f>
        <v>Pre-Diabetes</v>
      </c>
      <c r="L2240" t="str">
        <f>VLOOKUP(A2240,'Hospitalisation Details'!A$1:L4582,12,0)</f>
        <v>6-Jul-1999</v>
      </c>
      <c r="M2240">
        <f>VLOOKUP(A2240,'Hospitalisation Details'!A$1:F4583,6,0)</f>
        <v>1389</v>
      </c>
      <c r="N2240" s="15" t="str">
        <f>VLOOKUP(A2240,'Hospitalisation Details'!A$1:G4582,7,0)</f>
        <v>tier - 2</v>
      </c>
      <c r="O2240" s="15" t="str">
        <f>VLOOKUP(A2240,'Hospitalisation Details'!A$1:H4583,8,0)</f>
        <v>tier - 2</v>
      </c>
      <c r="P2240" t="str">
        <f>VLOOKUP(A2240,'Hospitalisation Details'!A$1:I4583,9,0)</f>
        <v>R1013</v>
      </c>
      <c r="Q2240" s="15">
        <f>VLOOKUP(A2240,'Hospitalisation Details'!A$1:M4583,13,0)</f>
        <v>23</v>
      </c>
    </row>
    <row r="2241" spans="1:17" ht="15" x14ac:dyDescent="0.25">
      <c r="A2241" s="1" t="s">
        <v>118</v>
      </c>
      <c r="B2241" t="str">
        <f>VLOOKUP(A2241,'Customer Names'!A$1:D4576,4,0)</f>
        <v>Schultz</v>
      </c>
      <c r="C2241">
        <f>VLOOKUP(A2241,'Medical Examinations'!A$1:B4576,2,0)</f>
        <v>16.64</v>
      </c>
      <c r="D2241">
        <f>VLOOKUP(A2241,'Medical Examinations'!A$1:C4577,3,0)</f>
        <v>10.01</v>
      </c>
      <c r="E2241" s="15" t="str">
        <f>VLOOKUP(A2241,'Medical Examinations'!A$1:D4576,4,0)</f>
        <v>NO</v>
      </c>
      <c r="F2241" s="15" t="str">
        <f>VLOOKUP(A2241,'Medical Examinations'!A$1:E4576,5,0)</f>
        <v>NO</v>
      </c>
      <c r="G2241" s="15" t="str">
        <f>VLOOKUP(A2241,'Medical Examinations'!A$1:F4576,6,0)</f>
        <v>NO</v>
      </c>
      <c r="H2241" s="15">
        <f>VLOOKUP(A2241,'Medical Examinations'!A$1:G4576,7,0)</f>
        <v>0</v>
      </c>
      <c r="I2241" t="str">
        <f>VLOOKUP(A2241,'Medical Examinations'!A$1:H4575,8,0)</f>
        <v>NO</v>
      </c>
      <c r="J2241" t="str">
        <f>VLOOKUP(A2241,'Medical Examinations'!A$1:J4576,10,0)</f>
        <v>NormalWeight</v>
      </c>
      <c r="K2241" t="str">
        <f>VLOOKUP(A2241,'Medical Examinations'!A$1:K4575,11,0)</f>
        <v>Diabetes</v>
      </c>
      <c r="L2241" t="str">
        <f>VLOOKUP(A2241,'Hospitalisation Details'!A$1:L4583,12,0)</f>
        <v>15-Aug-2002</v>
      </c>
      <c r="M2241">
        <f>VLOOKUP(A2241,'Hospitalisation Details'!A$1:F4584,6,0)</f>
        <v>1382</v>
      </c>
      <c r="N2241" s="15" t="str">
        <f>VLOOKUP(A2241,'Hospitalisation Details'!A$1:G4583,7,0)</f>
        <v>tier - 2</v>
      </c>
      <c r="O2241" s="15" t="str">
        <f>VLOOKUP(A2241,'Hospitalisation Details'!A$1:H4584,8,0)</f>
        <v>tier - 1</v>
      </c>
      <c r="P2241" t="str">
        <f>VLOOKUP(A2241,'Hospitalisation Details'!A$1:I4584,9,0)</f>
        <v>R1013</v>
      </c>
      <c r="Q2241" s="15">
        <f>VLOOKUP(A2241,'Hospitalisation Details'!A$1:M4584,13,0)</f>
        <v>20</v>
      </c>
    </row>
    <row r="2242" spans="1:17" ht="15" x14ac:dyDescent="0.25">
      <c r="A2242" s="1" t="s">
        <v>117</v>
      </c>
      <c r="B2242" t="str">
        <f>VLOOKUP(A2242,'Customer Names'!A$1:D4577,4,0)</f>
        <v>Brannigan</v>
      </c>
      <c r="C2242">
        <f>VLOOKUP(A2242,'Medical Examinations'!A$1:B4577,2,0)</f>
        <v>19.329999999999998</v>
      </c>
      <c r="D2242">
        <f>VLOOKUP(A2242,'Medical Examinations'!A$1:C4578,3,0)</f>
        <v>4.32</v>
      </c>
      <c r="E2242" s="15" t="str">
        <f>VLOOKUP(A2242,'Medical Examinations'!A$1:D4577,4,0)</f>
        <v>NO</v>
      </c>
      <c r="F2242" s="15" t="str">
        <f>VLOOKUP(A2242,'Medical Examinations'!A$1:E4577,5,0)</f>
        <v>NO</v>
      </c>
      <c r="G2242" s="15" t="str">
        <f>VLOOKUP(A2242,'Medical Examinations'!A$1:F4577,6,0)</f>
        <v>NO</v>
      </c>
      <c r="H2242" s="15">
        <f>VLOOKUP(A2242,'Medical Examinations'!A$1:G4577,7,0)</f>
        <v>1</v>
      </c>
      <c r="I2242" t="str">
        <f>VLOOKUP(A2242,'Medical Examinations'!A$1:H4576,8,0)</f>
        <v>NO</v>
      </c>
      <c r="J2242" t="str">
        <f>VLOOKUP(A2242,'Medical Examinations'!A$1:J4577,10,0)</f>
        <v>NormalWeight</v>
      </c>
      <c r="K2242" t="str">
        <f>VLOOKUP(A2242,'Medical Examinations'!A$1:K4576,11,0)</f>
        <v>Normal</v>
      </c>
      <c r="L2242" t="str">
        <f>VLOOKUP(A2242,'Hospitalisation Details'!A$1:L4584,12,0)</f>
        <v>3-Dec-1998</v>
      </c>
      <c r="M2242">
        <f>VLOOKUP(A2242,'Hospitalisation Details'!A$1:F4585,6,0)</f>
        <v>1359</v>
      </c>
      <c r="N2242" s="15" t="str">
        <f>VLOOKUP(A2242,'Hospitalisation Details'!A$1:G4584,7,0)</f>
        <v>tier - 2</v>
      </c>
      <c r="O2242" s="15" t="str">
        <f>VLOOKUP(A2242,'Hospitalisation Details'!A$1:H4585,8,0)</f>
        <v>tier - 1</v>
      </c>
      <c r="P2242" t="str">
        <f>VLOOKUP(A2242,'Hospitalisation Details'!A$1:I4585,9,0)</f>
        <v>R1013</v>
      </c>
      <c r="Q2242" s="15">
        <f>VLOOKUP(A2242,'Hospitalisation Details'!A$1:M4585,13,0)</f>
        <v>24</v>
      </c>
    </row>
    <row r="2243" spans="1:17" ht="15" x14ac:dyDescent="0.25">
      <c r="A2243" s="1" t="s">
        <v>116</v>
      </c>
      <c r="B2243" t="str">
        <f>VLOOKUP(A2243,'Customer Names'!A$1:D4578,4,0)</f>
        <v>Cavallo</v>
      </c>
      <c r="C2243">
        <f>VLOOKUP(A2243,'Medical Examinations'!A$1:B4578,2,0)</f>
        <v>21.26</v>
      </c>
      <c r="D2243">
        <f>VLOOKUP(A2243,'Medical Examinations'!A$1:C4579,3,0)</f>
        <v>5.65</v>
      </c>
      <c r="E2243" s="15" t="str">
        <f>VLOOKUP(A2243,'Medical Examinations'!A$1:D4578,4,0)</f>
        <v>Yes</v>
      </c>
      <c r="F2243" s="15" t="str">
        <f>VLOOKUP(A2243,'Medical Examinations'!A$1:E4578,5,0)</f>
        <v>NO</v>
      </c>
      <c r="G2243" s="15" t="str">
        <f>VLOOKUP(A2243,'Medical Examinations'!A$1:F4578,6,0)</f>
        <v>Yes</v>
      </c>
      <c r="H2243" s="15">
        <f>VLOOKUP(A2243,'Medical Examinations'!A$1:G4578,7,0)</f>
        <v>1</v>
      </c>
      <c r="I2243" t="str">
        <f>VLOOKUP(A2243,'Medical Examinations'!A$1:H4577,8,0)</f>
        <v>NO</v>
      </c>
      <c r="J2243" t="str">
        <f>VLOOKUP(A2243,'Medical Examinations'!A$1:J4578,10,0)</f>
        <v>UnderWeight</v>
      </c>
      <c r="K2243" t="str">
        <f>VLOOKUP(A2243,'Medical Examinations'!A$1:K4577,11,0)</f>
        <v>Normal</v>
      </c>
      <c r="L2243" t="str">
        <f>VLOOKUP(A2243,'Hospitalisation Details'!A$1:L4585,12,0)</f>
        <v>7-Nov-1997</v>
      </c>
      <c r="M2243">
        <f>VLOOKUP(A2243,'Hospitalisation Details'!A$1:F4586,6,0)</f>
        <v>1341.16</v>
      </c>
      <c r="N2243" s="15" t="str">
        <f>VLOOKUP(A2243,'Hospitalisation Details'!A$1:G4585,7,0)</f>
        <v>tier - 2</v>
      </c>
      <c r="O2243" s="15" t="str">
        <f>VLOOKUP(A2243,'Hospitalisation Details'!A$1:H4586,8,0)</f>
        <v>tier - 2</v>
      </c>
      <c r="P2243" t="str">
        <f>VLOOKUP(A2243,'Hospitalisation Details'!A$1:I4586,9,0)</f>
        <v>R1012</v>
      </c>
      <c r="Q2243" s="15">
        <f>VLOOKUP(A2243,'Hospitalisation Details'!A$1:M4586,13,0)</f>
        <v>25</v>
      </c>
    </row>
    <row r="2244" spans="1:17" ht="15" x14ac:dyDescent="0.25">
      <c r="A2244" s="1" t="s">
        <v>115</v>
      </c>
      <c r="B2244" t="str">
        <f>VLOOKUP(A2244,'Customer Names'!A$1:D4579,4,0)</f>
        <v>Chang</v>
      </c>
      <c r="C2244">
        <f>VLOOKUP(A2244,'Medical Examinations'!A$1:B4579,2,0)</f>
        <v>15.6</v>
      </c>
      <c r="D2244">
        <f>VLOOKUP(A2244,'Medical Examinations'!A$1:C4580,3,0)</f>
        <v>4.12</v>
      </c>
      <c r="E2244" s="15" t="str">
        <f>VLOOKUP(A2244,'Medical Examinations'!A$1:D4579,4,0)</f>
        <v>Yes</v>
      </c>
      <c r="F2244" s="15" t="str">
        <f>VLOOKUP(A2244,'Medical Examinations'!A$1:E4579,5,0)</f>
        <v>NO</v>
      </c>
      <c r="G2244" s="15" t="str">
        <f>VLOOKUP(A2244,'Medical Examinations'!A$1:F4579,6,0)</f>
        <v>NO</v>
      </c>
      <c r="H2244" s="15">
        <f>VLOOKUP(A2244,'Medical Examinations'!A$1:G4579,7,0)</f>
        <v>1</v>
      </c>
      <c r="I2244" t="str">
        <f>VLOOKUP(A2244,'Medical Examinations'!A$1:H4578,8,0)</f>
        <v>NO</v>
      </c>
      <c r="J2244" t="str">
        <f>VLOOKUP(A2244,'Medical Examinations'!A$1:J4579,10,0)</f>
        <v>NormalWeight</v>
      </c>
      <c r="K2244" t="str">
        <f>VLOOKUP(A2244,'Medical Examinations'!A$1:K4578,11,0)</f>
        <v>Normal</v>
      </c>
      <c r="L2244" t="str">
        <f>VLOOKUP(A2244,'Hospitalisation Details'!A$1:L4586,12,0)</f>
        <v>30-Jul-1995</v>
      </c>
      <c r="M2244">
        <f>VLOOKUP(A2244,'Hospitalisation Details'!A$1:F4587,6,0)</f>
        <v>1338</v>
      </c>
      <c r="N2244" s="15" t="str">
        <f>VLOOKUP(A2244,'Hospitalisation Details'!A$1:G4586,7,0)</f>
        <v>tier - 2</v>
      </c>
      <c r="O2244" s="15" t="str">
        <f>VLOOKUP(A2244,'Hospitalisation Details'!A$1:H4587,8,0)</f>
        <v>tier - 3</v>
      </c>
      <c r="P2244" t="str">
        <f>VLOOKUP(A2244,'Hospitalisation Details'!A$1:I4587,9,0)</f>
        <v>R1012</v>
      </c>
      <c r="Q2244" s="15">
        <f>VLOOKUP(A2244,'Hospitalisation Details'!A$1:M4587,13,0)</f>
        <v>27</v>
      </c>
    </row>
    <row r="2245" spans="1:17" ht="15" x14ac:dyDescent="0.25">
      <c r="A2245" s="1" t="s">
        <v>114</v>
      </c>
      <c r="B2245" t="str">
        <f>VLOOKUP(A2245,'Customer Names'!A$1:D4580,4,0)</f>
        <v>Axelrod</v>
      </c>
      <c r="C2245">
        <f>VLOOKUP(A2245,'Medical Examinations'!A$1:B4580,2,0)</f>
        <v>24.39</v>
      </c>
      <c r="D2245">
        <f>VLOOKUP(A2245,'Medical Examinations'!A$1:C4581,3,0)</f>
        <v>6.24</v>
      </c>
      <c r="E2245" s="15" t="str">
        <f>VLOOKUP(A2245,'Medical Examinations'!A$1:D4580,4,0)</f>
        <v>NO</v>
      </c>
      <c r="F2245" s="15" t="str">
        <f>VLOOKUP(A2245,'Medical Examinations'!A$1:E4580,5,0)</f>
        <v>NO</v>
      </c>
      <c r="G2245" s="15" t="str">
        <f>VLOOKUP(A2245,'Medical Examinations'!A$1:F4580,6,0)</f>
        <v>NO</v>
      </c>
      <c r="H2245" s="15">
        <f>VLOOKUP(A2245,'Medical Examinations'!A$1:G4580,7,0)</f>
        <v>1</v>
      </c>
      <c r="I2245" t="str">
        <f>VLOOKUP(A2245,'Medical Examinations'!A$1:H4579,8,0)</f>
        <v>NO</v>
      </c>
      <c r="J2245" t="str">
        <f>VLOOKUP(A2245,'Medical Examinations'!A$1:J4580,10,0)</f>
        <v>NormalWeight</v>
      </c>
      <c r="K2245" t="str">
        <f>VLOOKUP(A2245,'Medical Examinations'!A$1:K4579,11,0)</f>
        <v>Pre-Diabetes</v>
      </c>
      <c r="L2245" t="str">
        <f>VLOOKUP(A2245,'Hospitalisation Details'!A$1:L4587,12,0)</f>
        <v>12-Jul-1998</v>
      </c>
      <c r="M2245">
        <f>VLOOKUP(A2245,'Hospitalisation Details'!A$1:F4588,6,0)</f>
        <v>1332.61</v>
      </c>
      <c r="N2245" s="15" t="str">
        <f>VLOOKUP(A2245,'Hospitalisation Details'!A$1:G4587,7,0)</f>
        <v>tier - 2</v>
      </c>
      <c r="O2245" s="15" t="str">
        <f>VLOOKUP(A2245,'Hospitalisation Details'!A$1:H4588,8,0)</f>
        <v>tier - 3</v>
      </c>
      <c r="P2245" t="str">
        <f>VLOOKUP(A2245,'Hospitalisation Details'!A$1:I4588,9,0)</f>
        <v>R1013</v>
      </c>
      <c r="Q2245" s="15">
        <f>VLOOKUP(A2245,'Hospitalisation Details'!A$1:M4588,13,0)</f>
        <v>24</v>
      </c>
    </row>
    <row r="2246" spans="1:17" ht="15" x14ac:dyDescent="0.25">
      <c r="A2246" s="1" t="s">
        <v>113</v>
      </c>
      <c r="B2246" t="str">
        <f>VLOOKUP(A2246,'Customer Names'!A$1:D4581,4,0)</f>
        <v>Davenport</v>
      </c>
      <c r="C2246">
        <f>VLOOKUP(A2246,'Medical Examinations'!A$1:B4581,2,0)</f>
        <v>24.75</v>
      </c>
      <c r="D2246">
        <f>VLOOKUP(A2246,'Medical Examinations'!A$1:C4582,3,0)</f>
        <v>4.83</v>
      </c>
      <c r="E2246" s="15" t="str">
        <f>VLOOKUP(A2246,'Medical Examinations'!A$1:D4581,4,0)</f>
        <v>NO</v>
      </c>
      <c r="F2246" s="15" t="str">
        <f>VLOOKUP(A2246,'Medical Examinations'!A$1:E4581,5,0)</f>
        <v>NO</v>
      </c>
      <c r="G2246" s="15" t="str">
        <f>VLOOKUP(A2246,'Medical Examinations'!A$1:F4581,6,0)</f>
        <v>NO</v>
      </c>
      <c r="H2246" s="15">
        <f>VLOOKUP(A2246,'Medical Examinations'!A$1:G4581,7,0)</f>
        <v>0</v>
      </c>
      <c r="I2246" t="str">
        <f>VLOOKUP(A2246,'Medical Examinations'!A$1:H4580,8,0)</f>
        <v>NO</v>
      </c>
      <c r="J2246" t="str">
        <f>VLOOKUP(A2246,'Medical Examinations'!A$1:J4581,10,0)</f>
        <v>NormalWeight</v>
      </c>
      <c r="K2246" t="str">
        <f>VLOOKUP(A2246,'Medical Examinations'!A$1:K4580,11,0)</f>
        <v>Normal</v>
      </c>
      <c r="L2246" t="str">
        <f>VLOOKUP(A2246,'Hospitalisation Details'!A$1:L4588,12,0)</f>
        <v>14-Oct-1999</v>
      </c>
      <c r="M2246">
        <f>VLOOKUP(A2246,'Hospitalisation Details'!A$1:F4589,6,0)</f>
        <v>1329.17</v>
      </c>
      <c r="N2246" s="15" t="str">
        <f>VLOOKUP(A2246,'Hospitalisation Details'!A$1:G4588,7,0)</f>
        <v>tier - 2</v>
      </c>
      <c r="O2246" s="15" t="str">
        <f>VLOOKUP(A2246,'Hospitalisation Details'!A$1:H4589,8,0)</f>
        <v>tier - 3</v>
      </c>
      <c r="P2246" t="str">
        <f>VLOOKUP(A2246,'Hospitalisation Details'!A$1:I4589,9,0)</f>
        <v>R1013</v>
      </c>
      <c r="Q2246" s="15">
        <f>VLOOKUP(A2246,'Hospitalisation Details'!A$1:M4589,13,0)</f>
        <v>23</v>
      </c>
    </row>
    <row r="2247" spans="1:17" ht="15" x14ac:dyDescent="0.25">
      <c r="A2247" s="1" t="s">
        <v>112</v>
      </c>
      <c r="B2247" t="str">
        <f>VLOOKUP(A2247,'Customer Names'!A$1:D4582,4,0)</f>
        <v>Roberge</v>
      </c>
      <c r="C2247">
        <f>VLOOKUP(A2247,'Medical Examinations'!A$1:B4582,2,0)</f>
        <v>20.88</v>
      </c>
      <c r="D2247">
        <f>VLOOKUP(A2247,'Medical Examinations'!A$1:C4583,3,0)</f>
        <v>7.4</v>
      </c>
      <c r="E2247" s="15" t="str">
        <f>VLOOKUP(A2247,'Medical Examinations'!A$1:D4582,4,0)</f>
        <v>NO</v>
      </c>
      <c r="F2247" s="15" t="str">
        <f>VLOOKUP(A2247,'Medical Examinations'!A$1:E4582,5,0)</f>
        <v>NO</v>
      </c>
      <c r="G2247" s="15" t="str">
        <f>VLOOKUP(A2247,'Medical Examinations'!A$1:F4582,6,0)</f>
        <v>NO</v>
      </c>
      <c r="H2247" s="15">
        <f>VLOOKUP(A2247,'Medical Examinations'!A$1:G4582,7,0)</f>
        <v>0</v>
      </c>
      <c r="I2247" t="str">
        <f>VLOOKUP(A2247,'Medical Examinations'!A$1:H4581,8,0)</f>
        <v>NO</v>
      </c>
      <c r="J2247" t="str">
        <f>VLOOKUP(A2247,'Medical Examinations'!A$1:J4582,10,0)</f>
        <v>NormalWeight</v>
      </c>
      <c r="K2247" t="str">
        <f>VLOOKUP(A2247,'Medical Examinations'!A$1:K4581,11,0)</f>
        <v>Diabetes</v>
      </c>
      <c r="L2247" t="str">
        <f>VLOOKUP(A2247,'Hospitalisation Details'!A$1:L4589,12,0)</f>
        <v>13-Oct-2002</v>
      </c>
      <c r="M2247">
        <f>VLOOKUP(A2247,'Hospitalisation Details'!A$1:F4590,6,0)</f>
        <v>1315</v>
      </c>
      <c r="N2247" s="15" t="str">
        <f>VLOOKUP(A2247,'Hospitalisation Details'!A$1:G4589,7,0)</f>
        <v>tier - 2</v>
      </c>
      <c r="O2247" s="15" t="str">
        <f>VLOOKUP(A2247,'Hospitalisation Details'!A$1:H4590,8,0)</f>
        <v>tier - 2</v>
      </c>
      <c r="P2247" t="str">
        <f>VLOOKUP(A2247,'Hospitalisation Details'!A$1:I4590,9,0)</f>
        <v>R1013</v>
      </c>
      <c r="Q2247" s="15">
        <f>VLOOKUP(A2247,'Hospitalisation Details'!A$1:M4590,13,0)</f>
        <v>20</v>
      </c>
    </row>
    <row r="2248" spans="1:17" ht="15" x14ac:dyDescent="0.25">
      <c r="A2248" s="1" t="s">
        <v>111</v>
      </c>
      <c r="B2248" t="str">
        <f>VLOOKUP(A2248,'Customer Names'!A$1:D4583,4,0)</f>
        <v>Schmidt</v>
      </c>
      <c r="C2248">
        <f>VLOOKUP(A2248,'Medical Examinations'!A$1:B4583,2,0)</f>
        <v>20.43</v>
      </c>
      <c r="D2248">
        <f>VLOOKUP(A2248,'Medical Examinations'!A$1:C4584,3,0)</f>
        <v>4.54</v>
      </c>
      <c r="E2248" s="15" t="str">
        <f>VLOOKUP(A2248,'Medical Examinations'!A$1:D4583,4,0)</f>
        <v>NO</v>
      </c>
      <c r="F2248" s="15" t="str">
        <f>VLOOKUP(A2248,'Medical Examinations'!A$1:E4583,5,0)</f>
        <v>NO</v>
      </c>
      <c r="G2248" s="15" t="str">
        <f>VLOOKUP(A2248,'Medical Examinations'!A$1:F4583,6,0)</f>
        <v>NO</v>
      </c>
      <c r="H2248" s="15">
        <f>VLOOKUP(A2248,'Medical Examinations'!A$1:G4583,7,0)</f>
        <v>0</v>
      </c>
      <c r="I2248" t="str">
        <f>VLOOKUP(A2248,'Medical Examinations'!A$1:H4582,8,0)</f>
        <v>NO</v>
      </c>
      <c r="J2248" t="str">
        <f>VLOOKUP(A2248,'Medical Examinations'!A$1:J4583,10,0)</f>
        <v>UnderWeight</v>
      </c>
      <c r="K2248" t="str">
        <f>VLOOKUP(A2248,'Medical Examinations'!A$1:K4582,11,0)</f>
        <v>Normal</v>
      </c>
      <c r="L2248" t="str">
        <f>VLOOKUP(A2248,'Hospitalisation Details'!A$1:L4590,12,0)</f>
        <v>2-Dec-1999</v>
      </c>
      <c r="M2248">
        <f>VLOOKUP(A2248,'Hospitalisation Details'!A$1:F4591,6,0)</f>
        <v>1304</v>
      </c>
      <c r="N2248" s="15" t="str">
        <f>VLOOKUP(A2248,'Hospitalisation Details'!A$1:G4590,7,0)</f>
        <v>tier - 2</v>
      </c>
      <c r="O2248" s="15" t="str">
        <f>VLOOKUP(A2248,'Hospitalisation Details'!A$1:H4591,8,0)</f>
        <v>tier - 2</v>
      </c>
      <c r="P2248" t="str">
        <f>VLOOKUP(A2248,'Hospitalisation Details'!A$1:I4591,9,0)</f>
        <v>R1013</v>
      </c>
      <c r="Q2248" s="15">
        <f>VLOOKUP(A2248,'Hospitalisation Details'!A$1:M4591,13,0)</f>
        <v>23</v>
      </c>
    </row>
    <row r="2249" spans="1:17" ht="15" x14ac:dyDescent="0.25">
      <c r="A2249" s="1" t="s">
        <v>110</v>
      </c>
      <c r="B2249" t="str">
        <f>VLOOKUP(A2249,'Customer Names'!A$1:D4584,4,0)</f>
        <v>Kosters</v>
      </c>
      <c r="C2249">
        <f>VLOOKUP(A2249,'Medical Examinations'!A$1:B4584,2,0)</f>
        <v>15.18</v>
      </c>
      <c r="D2249">
        <f>VLOOKUP(A2249,'Medical Examinations'!A$1:C4585,3,0)</f>
        <v>11.11</v>
      </c>
      <c r="E2249" s="15" t="str">
        <f>VLOOKUP(A2249,'Medical Examinations'!A$1:D4584,4,0)</f>
        <v>NO</v>
      </c>
      <c r="F2249" s="15" t="str">
        <f>VLOOKUP(A2249,'Medical Examinations'!A$1:E4584,5,0)</f>
        <v>NO</v>
      </c>
      <c r="G2249" s="15" t="str">
        <f>VLOOKUP(A2249,'Medical Examinations'!A$1:F4584,6,0)</f>
        <v>NO</v>
      </c>
      <c r="H2249" s="15">
        <f>VLOOKUP(A2249,'Medical Examinations'!A$1:G4584,7,0)</f>
        <v>0</v>
      </c>
      <c r="I2249" t="str">
        <f>VLOOKUP(A2249,'Medical Examinations'!A$1:H4583,8,0)</f>
        <v>NO</v>
      </c>
      <c r="J2249" t="str">
        <f>VLOOKUP(A2249,'Medical Examinations'!A$1:J4584,10,0)</f>
        <v>UnderWeight</v>
      </c>
      <c r="K2249" t="str">
        <f>VLOOKUP(A2249,'Medical Examinations'!A$1:K4583,11,0)</f>
        <v>Diabetes</v>
      </c>
      <c r="L2249" t="str">
        <f>VLOOKUP(A2249,'Hospitalisation Details'!A$1:L4591,12,0)</f>
        <v>10-Dec-2002</v>
      </c>
      <c r="M2249">
        <f>VLOOKUP(A2249,'Hospitalisation Details'!A$1:F4592,6,0)</f>
        <v>1304</v>
      </c>
      <c r="N2249" s="15" t="str">
        <f>VLOOKUP(A2249,'Hospitalisation Details'!A$1:G4591,7,0)</f>
        <v>tier - 2</v>
      </c>
      <c r="O2249" s="15" t="str">
        <f>VLOOKUP(A2249,'Hospitalisation Details'!A$1:H4592,8,0)</f>
        <v>tier - 2</v>
      </c>
      <c r="P2249" t="str">
        <f>VLOOKUP(A2249,'Hospitalisation Details'!A$1:I4592,9,0)</f>
        <v>R1012</v>
      </c>
      <c r="Q2249" s="15">
        <f>VLOOKUP(A2249,'Hospitalisation Details'!A$1:M4592,13,0)</f>
        <v>20</v>
      </c>
    </row>
    <row r="2250" spans="1:17" ht="15" x14ac:dyDescent="0.25">
      <c r="A2250" s="1" t="s">
        <v>109</v>
      </c>
      <c r="B2250" t="str">
        <f>VLOOKUP(A2250,'Customer Names'!A$1:D4585,4,0)</f>
        <v>Dykes</v>
      </c>
      <c r="C2250">
        <f>VLOOKUP(A2250,'Medical Examinations'!A$1:B4585,2,0)</f>
        <v>15.12</v>
      </c>
      <c r="D2250">
        <f>VLOOKUP(A2250,'Medical Examinations'!A$1:C4586,3,0)</f>
        <v>4.03</v>
      </c>
      <c r="E2250" s="15" t="str">
        <f>VLOOKUP(A2250,'Medical Examinations'!A$1:D4585,4,0)</f>
        <v>Yes</v>
      </c>
      <c r="F2250" s="15" t="str">
        <f>VLOOKUP(A2250,'Medical Examinations'!A$1:E4585,5,0)</f>
        <v>NO</v>
      </c>
      <c r="G2250" s="15" t="str">
        <f>VLOOKUP(A2250,'Medical Examinations'!A$1:F4585,6,0)</f>
        <v>NO</v>
      </c>
      <c r="H2250" s="15">
        <f>VLOOKUP(A2250,'Medical Examinations'!A$1:G4585,7,0)</f>
        <v>0</v>
      </c>
      <c r="I2250" t="str">
        <f>VLOOKUP(A2250,'Medical Examinations'!A$1:H4584,8,0)</f>
        <v>NO</v>
      </c>
      <c r="J2250" t="str">
        <f>VLOOKUP(A2250,'Medical Examinations'!A$1:J4585,10,0)</f>
        <v>NormalWeight</v>
      </c>
      <c r="K2250" t="str">
        <f>VLOOKUP(A2250,'Medical Examinations'!A$1:K4584,11,0)</f>
        <v>Normal</v>
      </c>
      <c r="L2250" t="str">
        <f>VLOOKUP(A2250,'Hospitalisation Details'!A$1:L4592,12,0)</f>
        <v>29-Nov-2001</v>
      </c>
      <c r="M2250">
        <f>VLOOKUP(A2250,'Hospitalisation Details'!A$1:F4593,6,0)</f>
        <v>1293</v>
      </c>
      <c r="N2250" s="15" t="str">
        <f>VLOOKUP(A2250,'Hospitalisation Details'!A$1:G4592,7,0)</f>
        <v>tier - 2</v>
      </c>
      <c r="O2250" s="15" t="str">
        <f>VLOOKUP(A2250,'Hospitalisation Details'!A$1:H4593,8,0)</f>
        <v>tier - 3</v>
      </c>
      <c r="P2250" t="str">
        <f>VLOOKUP(A2250,'Hospitalisation Details'!A$1:I4593,9,0)</f>
        <v>R1012</v>
      </c>
      <c r="Q2250" s="15">
        <f>VLOOKUP(A2250,'Hospitalisation Details'!A$1:M4593,13,0)</f>
        <v>21</v>
      </c>
    </row>
    <row r="2251" spans="1:17" ht="15" x14ac:dyDescent="0.25">
      <c r="A2251" s="1" t="s">
        <v>108</v>
      </c>
      <c r="B2251" t="str">
        <f>VLOOKUP(A2251,'Customer Names'!A$1:D4586,4,0)</f>
        <v>Velan</v>
      </c>
      <c r="C2251">
        <f>VLOOKUP(A2251,'Medical Examinations'!A$1:B4586,2,0)</f>
        <v>23.88</v>
      </c>
      <c r="D2251">
        <f>VLOOKUP(A2251,'Medical Examinations'!A$1:C4587,3,0)</f>
        <v>4.51</v>
      </c>
      <c r="E2251" s="15" t="str">
        <f>VLOOKUP(A2251,'Medical Examinations'!A$1:D4586,4,0)</f>
        <v>NO</v>
      </c>
      <c r="F2251" s="15" t="str">
        <f>VLOOKUP(A2251,'Medical Examinations'!A$1:E4586,5,0)</f>
        <v>NO</v>
      </c>
      <c r="G2251" s="15" t="str">
        <f>VLOOKUP(A2251,'Medical Examinations'!A$1:F4586,6,0)</f>
        <v>NO</v>
      </c>
      <c r="H2251" s="15">
        <f>VLOOKUP(A2251,'Medical Examinations'!A$1:G4586,7,0)</f>
        <v>1</v>
      </c>
      <c r="I2251" t="str">
        <f>VLOOKUP(A2251,'Medical Examinations'!A$1:H4585,8,0)</f>
        <v>NO</v>
      </c>
      <c r="J2251" t="str">
        <f>VLOOKUP(A2251,'Medical Examinations'!A$1:J4586,10,0)</f>
        <v>UnderWeight</v>
      </c>
      <c r="K2251" t="str">
        <f>VLOOKUP(A2251,'Medical Examinations'!A$1:K4585,11,0)</f>
        <v>Normal</v>
      </c>
      <c r="L2251" t="str">
        <f>VLOOKUP(A2251,'Hospitalisation Details'!A$1:L4593,12,0)</f>
        <v>4-Jun-1998</v>
      </c>
      <c r="M2251">
        <f>VLOOKUP(A2251,'Hospitalisation Details'!A$1:F4594,6,0)</f>
        <v>1290.93</v>
      </c>
      <c r="N2251" s="15" t="str">
        <f>VLOOKUP(A2251,'Hospitalisation Details'!A$1:G4593,7,0)</f>
        <v>tier - 2</v>
      </c>
      <c r="O2251" s="15" t="str">
        <f>VLOOKUP(A2251,'Hospitalisation Details'!A$1:H4594,8,0)</f>
        <v>tier - 2</v>
      </c>
      <c r="P2251" t="str">
        <f>VLOOKUP(A2251,'Hospitalisation Details'!A$1:I4594,9,0)</f>
        <v>R1013</v>
      </c>
      <c r="Q2251" s="15">
        <f>VLOOKUP(A2251,'Hospitalisation Details'!A$1:M4594,13,0)</f>
        <v>25</v>
      </c>
    </row>
    <row r="2252" spans="1:17" ht="15" x14ac:dyDescent="0.25">
      <c r="A2252" s="1" t="s">
        <v>107</v>
      </c>
      <c r="B2252" t="str">
        <f>VLOOKUP(A2252,'Customer Names'!A$1:D4587,4,0)</f>
        <v>Goolik</v>
      </c>
      <c r="C2252">
        <f>VLOOKUP(A2252,'Medical Examinations'!A$1:B4587,2,0)</f>
        <v>16.13</v>
      </c>
      <c r="D2252">
        <f>VLOOKUP(A2252,'Medical Examinations'!A$1:C4588,3,0)</f>
        <v>5.56</v>
      </c>
      <c r="E2252" s="15" t="str">
        <f>VLOOKUP(A2252,'Medical Examinations'!A$1:D4587,4,0)</f>
        <v>NO</v>
      </c>
      <c r="F2252" s="15" t="str">
        <f>VLOOKUP(A2252,'Medical Examinations'!A$1:E4587,5,0)</f>
        <v>Yes</v>
      </c>
      <c r="G2252" s="15" t="str">
        <f>VLOOKUP(A2252,'Medical Examinations'!A$1:F4587,6,0)</f>
        <v>NO</v>
      </c>
      <c r="H2252" s="15">
        <f>VLOOKUP(A2252,'Medical Examinations'!A$1:G4587,7,0)</f>
        <v>1</v>
      </c>
      <c r="I2252" t="str">
        <f>VLOOKUP(A2252,'Medical Examinations'!A$1:H4586,8,0)</f>
        <v>NO</v>
      </c>
      <c r="J2252" t="str">
        <f>VLOOKUP(A2252,'Medical Examinations'!A$1:J4587,10,0)</f>
        <v>NormalWeight</v>
      </c>
      <c r="K2252" t="str">
        <f>VLOOKUP(A2252,'Medical Examinations'!A$1:K4586,11,0)</f>
        <v>Normal</v>
      </c>
      <c r="L2252" t="str">
        <f>VLOOKUP(A2252,'Hospitalisation Details'!A$1:L4594,12,0)</f>
        <v>26-Jun-2000</v>
      </c>
      <c r="M2252">
        <f>VLOOKUP(A2252,'Hospitalisation Details'!A$1:F4595,6,0)</f>
        <v>1286</v>
      </c>
      <c r="N2252" s="15" t="str">
        <f>VLOOKUP(A2252,'Hospitalisation Details'!A$1:G4594,7,0)</f>
        <v>tier - 2</v>
      </c>
      <c r="O2252" s="15" t="str">
        <f>VLOOKUP(A2252,'Hospitalisation Details'!A$1:H4595,8,0)</f>
        <v>tier - 2</v>
      </c>
      <c r="P2252" t="str">
        <f>VLOOKUP(A2252,'Hospitalisation Details'!A$1:I4595,9,0)</f>
        <v>R1013</v>
      </c>
      <c r="Q2252" s="15">
        <f>VLOOKUP(A2252,'Hospitalisation Details'!A$1:M4595,13,0)</f>
        <v>22</v>
      </c>
    </row>
    <row r="2253" spans="1:17" ht="15" x14ac:dyDescent="0.25">
      <c r="A2253" s="1" t="s">
        <v>106</v>
      </c>
      <c r="B2253" t="str">
        <f>VLOOKUP(A2253,'Customer Names'!A$1:D4588,4,0)</f>
        <v>Bain</v>
      </c>
      <c r="C2253">
        <f>VLOOKUP(A2253,'Medical Examinations'!A$1:B4588,2,0)</f>
        <v>24.09</v>
      </c>
      <c r="D2253">
        <f>VLOOKUP(A2253,'Medical Examinations'!A$1:C4589,3,0)</f>
        <v>4.0999999999999996</v>
      </c>
      <c r="E2253" s="15" t="str">
        <f>VLOOKUP(A2253,'Medical Examinations'!A$1:D4588,4,0)</f>
        <v>NO</v>
      </c>
      <c r="F2253" s="15" t="str">
        <f>VLOOKUP(A2253,'Medical Examinations'!A$1:E4588,5,0)</f>
        <v>Yes</v>
      </c>
      <c r="G2253" s="15" t="str">
        <f>VLOOKUP(A2253,'Medical Examinations'!A$1:F4588,6,0)</f>
        <v>NO</v>
      </c>
      <c r="H2253" s="15">
        <f>VLOOKUP(A2253,'Medical Examinations'!A$1:G4588,7,0)</f>
        <v>1</v>
      </c>
      <c r="I2253" t="str">
        <f>VLOOKUP(A2253,'Medical Examinations'!A$1:H4587,8,0)</f>
        <v>NO</v>
      </c>
      <c r="J2253" t="str">
        <f>VLOOKUP(A2253,'Medical Examinations'!A$1:J4588,10,0)</f>
        <v>NormalWeight</v>
      </c>
      <c r="K2253" t="str">
        <f>VLOOKUP(A2253,'Medical Examinations'!A$1:K4587,11,0)</f>
        <v>Normal</v>
      </c>
      <c r="L2253" t="str">
        <f>VLOOKUP(A2253,'Hospitalisation Details'!A$1:L4595,12,0)</f>
        <v>28-Jul-2004</v>
      </c>
      <c r="M2253">
        <f>VLOOKUP(A2253,'Hospitalisation Details'!A$1:F4596,6,0)</f>
        <v>1285</v>
      </c>
      <c r="N2253" s="15" t="str">
        <f>VLOOKUP(A2253,'Hospitalisation Details'!A$1:G4595,7,0)</f>
        <v>tier - 2</v>
      </c>
      <c r="O2253" s="15" t="str">
        <f>VLOOKUP(A2253,'Hospitalisation Details'!A$1:H4596,8,0)</f>
        <v>tier - 3</v>
      </c>
      <c r="P2253" t="str">
        <f>VLOOKUP(A2253,'Hospitalisation Details'!A$1:I4596,9,0)</f>
        <v>R1013</v>
      </c>
      <c r="Q2253" s="15">
        <f>VLOOKUP(A2253,'Hospitalisation Details'!A$1:M4596,13,0)</f>
        <v>18</v>
      </c>
    </row>
    <row r="2254" spans="1:17" ht="15" x14ac:dyDescent="0.25">
      <c r="A2254" s="1" t="s">
        <v>105</v>
      </c>
      <c r="B2254" t="str">
        <f>VLOOKUP(A2254,'Customer Names'!A$1:D4589,4,0)</f>
        <v>Wieck</v>
      </c>
      <c r="C2254">
        <f>VLOOKUP(A2254,'Medical Examinations'!A$1:B4589,2,0)</f>
        <v>19.43</v>
      </c>
      <c r="D2254">
        <f>VLOOKUP(A2254,'Medical Examinations'!A$1:C4590,3,0)</f>
        <v>5.85</v>
      </c>
      <c r="E2254" s="15" t="str">
        <f>VLOOKUP(A2254,'Medical Examinations'!A$1:D4589,4,0)</f>
        <v>NO</v>
      </c>
      <c r="F2254" s="15" t="str">
        <f>VLOOKUP(A2254,'Medical Examinations'!A$1:E4589,5,0)</f>
        <v>Yes</v>
      </c>
      <c r="G2254" s="15" t="str">
        <f>VLOOKUP(A2254,'Medical Examinations'!A$1:F4589,6,0)</f>
        <v>NO</v>
      </c>
      <c r="H2254" s="15">
        <f>VLOOKUP(A2254,'Medical Examinations'!A$1:G4589,7,0)</f>
        <v>1</v>
      </c>
      <c r="I2254" t="str">
        <f>VLOOKUP(A2254,'Medical Examinations'!A$1:H4588,8,0)</f>
        <v>NO</v>
      </c>
      <c r="J2254" t="str">
        <f>VLOOKUP(A2254,'Medical Examinations'!A$1:J4589,10,0)</f>
        <v>UnderWeight</v>
      </c>
      <c r="K2254" t="str">
        <f>VLOOKUP(A2254,'Medical Examinations'!A$1:K4588,11,0)</f>
        <v>Pre-Diabetes</v>
      </c>
      <c r="L2254" t="str">
        <f>VLOOKUP(A2254,'Hospitalisation Details'!A$1:L4596,12,0)</f>
        <v>30-Sep-2004</v>
      </c>
      <c r="M2254">
        <f>VLOOKUP(A2254,'Hospitalisation Details'!A$1:F4597,6,0)</f>
        <v>1283</v>
      </c>
      <c r="N2254" s="15" t="str">
        <f>VLOOKUP(A2254,'Hospitalisation Details'!A$1:G4596,7,0)</f>
        <v>tier - 2</v>
      </c>
      <c r="O2254" s="15" t="str">
        <f>VLOOKUP(A2254,'Hospitalisation Details'!A$1:H4597,8,0)</f>
        <v>tier - 1</v>
      </c>
      <c r="P2254" t="str">
        <f>VLOOKUP(A2254,'Hospitalisation Details'!A$1:I4597,9,0)</f>
        <v>R1013</v>
      </c>
      <c r="Q2254" s="15">
        <f>VLOOKUP(A2254,'Hospitalisation Details'!A$1:M4597,13,0)</f>
        <v>18</v>
      </c>
    </row>
    <row r="2255" spans="1:17" ht="15" x14ac:dyDescent="0.25">
      <c r="A2255" s="1" t="s">
        <v>104</v>
      </c>
      <c r="B2255" t="str">
        <f>VLOOKUP(A2255,'Customer Names'!A$1:D4590,4,0)</f>
        <v>Friel</v>
      </c>
      <c r="C2255">
        <f>VLOOKUP(A2255,'Medical Examinations'!A$1:B4590,2,0)</f>
        <v>15.22</v>
      </c>
      <c r="D2255">
        <f>VLOOKUP(A2255,'Medical Examinations'!A$1:C4591,3,0)</f>
        <v>4.92</v>
      </c>
      <c r="E2255" s="15" t="str">
        <f>VLOOKUP(A2255,'Medical Examinations'!A$1:D4590,4,0)</f>
        <v>Yes</v>
      </c>
      <c r="F2255" s="15" t="str">
        <f>VLOOKUP(A2255,'Medical Examinations'!A$1:E4590,5,0)</f>
        <v>NO</v>
      </c>
      <c r="G2255" s="15" t="str">
        <f>VLOOKUP(A2255,'Medical Examinations'!A$1:F4590,6,0)</f>
        <v>Yes</v>
      </c>
      <c r="H2255" s="15">
        <f>VLOOKUP(A2255,'Medical Examinations'!A$1:G4590,7,0)</f>
        <v>1</v>
      </c>
      <c r="I2255" t="str">
        <f>VLOOKUP(A2255,'Medical Examinations'!A$1:H4589,8,0)</f>
        <v>NO</v>
      </c>
      <c r="J2255" t="str">
        <f>VLOOKUP(A2255,'Medical Examinations'!A$1:J4590,10,0)</f>
        <v>NormalWeight</v>
      </c>
      <c r="K2255" t="str">
        <f>VLOOKUP(A2255,'Medical Examinations'!A$1:K4589,11,0)</f>
        <v>Normal</v>
      </c>
      <c r="L2255" t="str">
        <f>VLOOKUP(A2255,'Hospitalisation Details'!A$1:L4597,12,0)</f>
        <v>26-Oct-1997</v>
      </c>
      <c r="M2255">
        <f>VLOOKUP(A2255,'Hospitalisation Details'!A$1:F4598,6,0)</f>
        <v>1276</v>
      </c>
      <c r="N2255" s="15" t="str">
        <f>VLOOKUP(A2255,'Hospitalisation Details'!A$1:G4597,7,0)</f>
        <v>tier - 2</v>
      </c>
      <c r="O2255" s="15" t="str">
        <f>VLOOKUP(A2255,'Hospitalisation Details'!A$1:H4598,8,0)</f>
        <v>tier - 2</v>
      </c>
      <c r="P2255" t="str">
        <f>VLOOKUP(A2255,'Hospitalisation Details'!A$1:I4598,9,0)</f>
        <v>R1012</v>
      </c>
      <c r="Q2255" s="15">
        <f>VLOOKUP(A2255,'Hospitalisation Details'!A$1:M4598,13,0)</f>
        <v>25</v>
      </c>
    </row>
    <row r="2256" spans="1:17" ht="15" x14ac:dyDescent="0.25">
      <c r="A2256" s="1" t="s">
        <v>103</v>
      </c>
      <c r="B2256" t="str">
        <f>VLOOKUP(A2256,'Customer Names'!A$1:D4591,4,0)</f>
        <v>Santandreu</v>
      </c>
      <c r="C2256">
        <f>VLOOKUP(A2256,'Medical Examinations'!A$1:B4591,2,0)</f>
        <v>20.72</v>
      </c>
      <c r="D2256">
        <f>VLOOKUP(A2256,'Medical Examinations'!A$1:C4592,3,0)</f>
        <v>9.4600000000000009</v>
      </c>
      <c r="E2256" s="15" t="str">
        <f>VLOOKUP(A2256,'Medical Examinations'!A$1:D4591,4,0)</f>
        <v>NO</v>
      </c>
      <c r="F2256" s="15" t="str">
        <f>VLOOKUP(A2256,'Medical Examinations'!A$1:E4591,5,0)</f>
        <v>NO</v>
      </c>
      <c r="G2256" s="15" t="str">
        <f>VLOOKUP(A2256,'Medical Examinations'!A$1:F4591,6,0)</f>
        <v>NO</v>
      </c>
      <c r="H2256" s="15">
        <f>VLOOKUP(A2256,'Medical Examinations'!A$1:G4591,7,0)</f>
        <v>0</v>
      </c>
      <c r="I2256" t="str">
        <f>VLOOKUP(A2256,'Medical Examinations'!A$1:H4590,8,0)</f>
        <v>NO</v>
      </c>
      <c r="J2256" t="str">
        <f>VLOOKUP(A2256,'Medical Examinations'!A$1:J4591,10,0)</f>
        <v>Obesity</v>
      </c>
      <c r="K2256" t="str">
        <f>VLOOKUP(A2256,'Medical Examinations'!A$1:K4590,11,0)</f>
        <v>Diabetes</v>
      </c>
      <c r="L2256" t="str">
        <f>VLOOKUP(A2256,'Hospitalisation Details'!A$1:L4598,12,0)</f>
        <v>4-Dec-2002</v>
      </c>
      <c r="M2256">
        <f>VLOOKUP(A2256,'Hospitalisation Details'!A$1:F4599,6,0)</f>
        <v>1267</v>
      </c>
      <c r="N2256" s="15" t="str">
        <f>VLOOKUP(A2256,'Hospitalisation Details'!A$1:G4598,7,0)</f>
        <v>tier - 2</v>
      </c>
      <c r="O2256" s="15" t="str">
        <f>VLOOKUP(A2256,'Hospitalisation Details'!A$1:H4599,8,0)</f>
        <v>tier - 1</v>
      </c>
      <c r="P2256" t="str">
        <f>VLOOKUP(A2256,'Hospitalisation Details'!A$1:I4599,9,0)</f>
        <v>R1013</v>
      </c>
      <c r="Q2256" s="15">
        <f>VLOOKUP(A2256,'Hospitalisation Details'!A$1:M4599,13,0)</f>
        <v>20</v>
      </c>
    </row>
    <row r="2257" spans="1:17" ht="15" x14ac:dyDescent="0.25">
      <c r="A2257" s="1" t="s">
        <v>102</v>
      </c>
      <c r="B2257" t="str">
        <f>VLOOKUP(A2257,'Customer Names'!A$1:D4592,4,0)</f>
        <v>Johnson</v>
      </c>
      <c r="C2257">
        <f>VLOOKUP(A2257,'Medical Examinations'!A$1:B4592,2,0)</f>
        <v>35.4</v>
      </c>
      <c r="D2257">
        <f>VLOOKUP(A2257,'Medical Examinations'!A$1:C4593,3,0)</f>
        <v>5.94</v>
      </c>
      <c r="E2257" s="15" t="str">
        <f>VLOOKUP(A2257,'Medical Examinations'!A$1:D4592,4,0)</f>
        <v>NO</v>
      </c>
      <c r="F2257" s="15" t="str">
        <f>VLOOKUP(A2257,'Medical Examinations'!A$1:E4592,5,0)</f>
        <v>NO</v>
      </c>
      <c r="G2257" s="15" t="str">
        <f>VLOOKUP(A2257,'Medical Examinations'!A$1:F4592,6,0)</f>
        <v>Yes</v>
      </c>
      <c r="H2257" s="15">
        <f>VLOOKUP(A2257,'Medical Examinations'!A$1:G4592,7,0)</f>
        <v>1</v>
      </c>
      <c r="I2257" t="str">
        <f>VLOOKUP(A2257,'Medical Examinations'!A$1:H4591,8,0)</f>
        <v>NO</v>
      </c>
      <c r="J2257" t="str">
        <f>VLOOKUP(A2257,'Medical Examinations'!A$1:J4592,10,0)</f>
        <v>Obesity</v>
      </c>
      <c r="K2257" t="str">
        <f>VLOOKUP(A2257,'Medical Examinations'!A$1:K4591,11,0)</f>
        <v>Pre-Diabetes</v>
      </c>
      <c r="L2257" t="str">
        <f>VLOOKUP(A2257,'Hospitalisation Details'!A$1:L4599,12,0)</f>
        <v>21-Nov-2003</v>
      </c>
      <c r="M2257">
        <f>VLOOKUP(A2257,'Hospitalisation Details'!A$1:F4600,6,0)</f>
        <v>1263.25</v>
      </c>
      <c r="N2257" s="15" t="str">
        <f>VLOOKUP(A2257,'Hospitalisation Details'!A$1:G4599,7,0)</f>
        <v>tier - 2</v>
      </c>
      <c r="O2257" s="15" t="str">
        <f>VLOOKUP(A2257,'Hospitalisation Details'!A$1:H4600,8,0)</f>
        <v>tier - 3</v>
      </c>
      <c r="P2257" t="str">
        <f>VLOOKUP(A2257,'Hospitalisation Details'!A$1:I4600,9,0)</f>
        <v>R1011</v>
      </c>
      <c r="Q2257" s="15">
        <f>VLOOKUP(A2257,'Hospitalisation Details'!A$1:M4600,13,0)</f>
        <v>19</v>
      </c>
    </row>
    <row r="2258" spans="1:17" ht="15" x14ac:dyDescent="0.25">
      <c r="A2258" s="1" t="s">
        <v>101</v>
      </c>
      <c r="B2258" t="str">
        <f>VLOOKUP(A2258,'Customer Names'!A$1:D4593,4,0)</f>
        <v>Gerber</v>
      </c>
      <c r="C2258">
        <f>VLOOKUP(A2258,'Medical Examinations'!A$1:B4593,2,0)</f>
        <v>34.4</v>
      </c>
      <c r="D2258">
        <f>VLOOKUP(A2258,'Medical Examinations'!A$1:C4594,3,0)</f>
        <v>5.7</v>
      </c>
      <c r="E2258" s="15" t="str">
        <f>VLOOKUP(A2258,'Medical Examinations'!A$1:D4593,4,0)</f>
        <v>NO</v>
      </c>
      <c r="F2258" s="15" t="str">
        <f>VLOOKUP(A2258,'Medical Examinations'!A$1:E4593,5,0)</f>
        <v>NO</v>
      </c>
      <c r="G2258" s="15" t="str">
        <f>VLOOKUP(A2258,'Medical Examinations'!A$1:F4593,6,0)</f>
        <v>Yes</v>
      </c>
      <c r="H2258" s="15">
        <f>VLOOKUP(A2258,'Medical Examinations'!A$1:G4593,7,0)</f>
        <v>1</v>
      </c>
      <c r="I2258" t="str">
        <f>VLOOKUP(A2258,'Medical Examinations'!A$1:H4592,8,0)</f>
        <v>NO</v>
      </c>
      <c r="J2258" t="str">
        <f>VLOOKUP(A2258,'Medical Examinations'!A$1:J4593,10,0)</f>
        <v>Obesity</v>
      </c>
      <c r="K2258" t="str">
        <f>VLOOKUP(A2258,'Medical Examinations'!A$1:K4592,11,0)</f>
        <v>Pre-Diabetes</v>
      </c>
      <c r="L2258" t="str">
        <f>VLOOKUP(A2258,'Hospitalisation Details'!A$1:L4600,12,0)</f>
        <v>15-Aug-2003</v>
      </c>
      <c r="M2258">
        <f>VLOOKUP(A2258,'Hospitalisation Details'!A$1:F4601,6,0)</f>
        <v>1261.8599999999999</v>
      </c>
      <c r="N2258" s="15" t="str">
        <f>VLOOKUP(A2258,'Hospitalisation Details'!A$1:G4600,7,0)</f>
        <v>tier - 2</v>
      </c>
      <c r="O2258" s="15" t="str">
        <f>VLOOKUP(A2258,'Hospitalisation Details'!A$1:H4601,8,0)</f>
        <v>tier - 3</v>
      </c>
      <c r="P2258" t="str">
        <f>VLOOKUP(A2258,'Hospitalisation Details'!A$1:I4601,9,0)</f>
        <v>R1011</v>
      </c>
      <c r="Q2258" s="15">
        <f>VLOOKUP(A2258,'Hospitalisation Details'!A$1:M4601,13,0)</f>
        <v>19</v>
      </c>
    </row>
    <row r="2259" spans="1:17" ht="15" x14ac:dyDescent="0.25">
      <c r="A2259" s="1" t="s">
        <v>100</v>
      </c>
      <c r="B2259" t="str">
        <f>VLOOKUP(A2259,'Customer Names'!A$1:D4594,4,0)</f>
        <v>Benadum</v>
      </c>
      <c r="C2259">
        <f>VLOOKUP(A2259,'Medical Examinations'!A$1:B4594,2,0)</f>
        <v>34.1</v>
      </c>
      <c r="D2259">
        <f>VLOOKUP(A2259,'Medical Examinations'!A$1:C4595,3,0)</f>
        <v>4.13</v>
      </c>
      <c r="E2259" s="15" t="str">
        <f>VLOOKUP(A2259,'Medical Examinations'!A$1:D4594,4,0)</f>
        <v>NO</v>
      </c>
      <c r="F2259" s="15" t="str">
        <f>VLOOKUP(A2259,'Medical Examinations'!A$1:E4594,5,0)</f>
        <v>NO</v>
      </c>
      <c r="G2259" s="15" t="str">
        <f>VLOOKUP(A2259,'Medical Examinations'!A$1:F4594,6,0)</f>
        <v>Yes</v>
      </c>
      <c r="H2259" s="15">
        <f>VLOOKUP(A2259,'Medical Examinations'!A$1:G4594,7,0)</f>
        <v>1</v>
      </c>
      <c r="I2259" t="str">
        <f>VLOOKUP(A2259,'Medical Examinations'!A$1:H4593,8,0)</f>
        <v>NO</v>
      </c>
      <c r="J2259" t="str">
        <f>VLOOKUP(A2259,'Medical Examinations'!A$1:J4594,10,0)</f>
        <v>Obesity</v>
      </c>
      <c r="K2259" t="str">
        <f>VLOOKUP(A2259,'Medical Examinations'!A$1:K4593,11,0)</f>
        <v>Normal</v>
      </c>
      <c r="L2259" t="str">
        <f>VLOOKUP(A2259,'Hospitalisation Details'!A$1:L4601,12,0)</f>
        <v>30-Oct-2003</v>
      </c>
      <c r="M2259">
        <f>VLOOKUP(A2259,'Hospitalisation Details'!A$1:F4602,6,0)</f>
        <v>1261.44</v>
      </c>
      <c r="N2259" s="15" t="str">
        <f>VLOOKUP(A2259,'Hospitalisation Details'!A$1:G4601,7,0)</f>
        <v>tier - 2</v>
      </c>
      <c r="O2259" s="15" t="str">
        <f>VLOOKUP(A2259,'Hospitalisation Details'!A$1:H4602,8,0)</f>
        <v>tier - 3</v>
      </c>
      <c r="P2259" t="str">
        <f>VLOOKUP(A2259,'Hospitalisation Details'!A$1:I4602,9,0)</f>
        <v>R1011</v>
      </c>
      <c r="Q2259" s="15">
        <f>VLOOKUP(A2259,'Hospitalisation Details'!A$1:M4602,13,0)</f>
        <v>19</v>
      </c>
    </row>
    <row r="2260" spans="1:17" ht="15" x14ac:dyDescent="0.25">
      <c r="A2260" s="1" t="s">
        <v>99</v>
      </c>
      <c r="B2260" t="str">
        <f>VLOOKUP(A2260,'Customer Names'!A$1:D4595,4,0)</f>
        <v>Ragazzini</v>
      </c>
      <c r="C2260">
        <f>VLOOKUP(A2260,'Medical Examinations'!A$1:B4595,2,0)</f>
        <v>30.4</v>
      </c>
      <c r="D2260">
        <f>VLOOKUP(A2260,'Medical Examinations'!A$1:C4596,3,0)</f>
        <v>4.7699999999999996</v>
      </c>
      <c r="E2260" s="15" t="str">
        <f>VLOOKUP(A2260,'Medical Examinations'!A$1:D4595,4,0)</f>
        <v>NO</v>
      </c>
      <c r="F2260" s="15" t="str">
        <f>VLOOKUP(A2260,'Medical Examinations'!A$1:E4595,5,0)</f>
        <v>NO</v>
      </c>
      <c r="G2260" s="15" t="str">
        <f>VLOOKUP(A2260,'Medical Examinations'!A$1:F4595,6,0)</f>
        <v>Yes</v>
      </c>
      <c r="H2260" s="15">
        <f>VLOOKUP(A2260,'Medical Examinations'!A$1:G4595,7,0)</f>
        <v>1</v>
      </c>
      <c r="I2260" t="str">
        <f>VLOOKUP(A2260,'Medical Examinations'!A$1:H4594,8,0)</f>
        <v>NO</v>
      </c>
      <c r="J2260" t="str">
        <f>VLOOKUP(A2260,'Medical Examinations'!A$1:J4595,10,0)</f>
        <v>Over Weight</v>
      </c>
      <c r="K2260" t="str">
        <f>VLOOKUP(A2260,'Medical Examinations'!A$1:K4594,11,0)</f>
        <v>Normal</v>
      </c>
      <c r="L2260" t="str">
        <f>VLOOKUP(A2260,'Hospitalisation Details'!A$1:L4602,12,0)</f>
        <v>13-Oct-2003</v>
      </c>
      <c r="M2260">
        <f>VLOOKUP(A2260,'Hospitalisation Details'!A$1:F4603,6,0)</f>
        <v>1256.3</v>
      </c>
      <c r="N2260" s="15" t="str">
        <f>VLOOKUP(A2260,'Hospitalisation Details'!A$1:G4602,7,0)</f>
        <v>tier - 2</v>
      </c>
      <c r="O2260" s="15" t="str">
        <f>VLOOKUP(A2260,'Hospitalisation Details'!A$1:H4603,8,0)</f>
        <v>tier - 3</v>
      </c>
      <c r="P2260" t="str">
        <f>VLOOKUP(A2260,'Hospitalisation Details'!A$1:I4603,9,0)</f>
        <v>R1011</v>
      </c>
      <c r="Q2260" s="15">
        <f>VLOOKUP(A2260,'Hospitalisation Details'!A$1:M4603,13,0)</f>
        <v>19</v>
      </c>
    </row>
    <row r="2261" spans="1:17" ht="15" x14ac:dyDescent="0.25">
      <c r="A2261" s="1" t="s">
        <v>98</v>
      </c>
      <c r="B2261" t="str">
        <f>VLOOKUP(A2261,'Customer Names'!A$1:D4596,4,0)</f>
        <v>Kessinger</v>
      </c>
      <c r="C2261">
        <f>VLOOKUP(A2261,'Medical Examinations'!A$1:B4596,2,0)</f>
        <v>28.7</v>
      </c>
      <c r="D2261">
        <f>VLOOKUP(A2261,'Medical Examinations'!A$1:C4597,3,0)</f>
        <v>4.99</v>
      </c>
      <c r="E2261" s="15" t="str">
        <f>VLOOKUP(A2261,'Medical Examinations'!A$1:D4596,4,0)</f>
        <v>NO</v>
      </c>
      <c r="F2261" s="15" t="str">
        <f>VLOOKUP(A2261,'Medical Examinations'!A$1:E4596,5,0)</f>
        <v>NO</v>
      </c>
      <c r="G2261" s="15" t="str">
        <f>VLOOKUP(A2261,'Medical Examinations'!A$1:F4596,6,0)</f>
        <v>Yes</v>
      </c>
      <c r="H2261" s="15">
        <f>VLOOKUP(A2261,'Medical Examinations'!A$1:G4596,7,0)</f>
        <v>1</v>
      </c>
      <c r="I2261" t="str">
        <f>VLOOKUP(A2261,'Medical Examinations'!A$1:H4595,8,0)</f>
        <v>NO</v>
      </c>
      <c r="J2261" t="str">
        <f>VLOOKUP(A2261,'Medical Examinations'!A$1:J4596,10,0)</f>
        <v>UnderWeight</v>
      </c>
      <c r="K2261" t="str">
        <f>VLOOKUP(A2261,'Medical Examinations'!A$1:K4595,11,0)</f>
        <v>Normal</v>
      </c>
      <c r="L2261" t="str">
        <f>VLOOKUP(A2261,'Hospitalisation Details'!A$1:L4603,12,0)</f>
        <v>10-Dec-2003</v>
      </c>
      <c r="M2261">
        <f>VLOOKUP(A2261,'Hospitalisation Details'!A$1:F4604,6,0)</f>
        <v>1253.94</v>
      </c>
      <c r="N2261" s="15" t="str">
        <f>VLOOKUP(A2261,'Hospitalisation Details'!A$1:G4603,7,0)</f>
        <v>tier - 2</v>
      </c>
      <c r="O2261" s="15" t="str">
        <f>VLOOKUP(A2261,'Hospitalisation Details'!A$1:H4604,8,0)</f>
        <v>tier - 2</v>
      </c>
      <c r="P2261" t="str">
        <f>VLOOKUP(A2261,'Hospitalisation Details'!A$1:I4604,9,0)</f>
        <v>R1011</v>
      </c>
      <c r="Q2261" s="15">
        <f>VLOOKUP(A2261,'Hospitalisation Details'!A$1:M4604,13,0)</f>
        <v>19</v>
      </c>
    </row>
    <row r="2262" spans="1:17" ht="15" x14ac:dyDescent="0.25">
      <c r="A2262" s="1" t="s">
        <v>97</v>
      </c>
      <c r="B2262" t="str">
        <f>VLOOKUP(A2262,'Customer Names'!A$1:D4597,4,0)</f>
        <v>Bezgin</v>
      </c>
      <c r="C2262">
        <f>VLOOKUP(A2262,'Medical Examinations'!A$1:B4597,2,0)</f>
        <v>17.440000000000001</v>
      </c>
      <c r="D2262">
        <f>VLOOKUP(A2262,'Medical Examinations'!A$1:C4598,3,0)</f>
        <v>4.42</v>
      </c>
      <c r="E2262" s="15" t="str">
        <f>VLOOKUP(A2262,'Medical Examinations'!A$1:D4597,4,0)</f>
        <v>Yes</v>
      </c>
      <c r="F2262" s="15" t="str">
        <f>VLOOKUP(A2262,'Medical Examinations'!A$1:E4597,5,0)</f>
        <v>NO</v>
      </c>
      <c r="G2262" s="15" t="str">
        <f>VLOOKUP(A2262,'Medical Examinations'!A$1:F4597,6,0)</f>
        <v>Yes</v>
      </c>
      <c r="H2262" s="15">
        <f>VLOOKUP(A2262,'Medical Examinations'!A$1:G4597,7,0)</f>
        <v>1</v>
      </c>
      <c r="I2262" t="str">
        <f>VLOOKUP(A2262,'Medical Examinations'!A$1:H4596,8,0)</f>
        <v>NO</v>
      </c>
      <c r="J2262" t="str">
        <f>VLOOKUP(A2262,'Medical Examinations'!A$1:J4597,10,0)</f>
        <v>Over Weight</v>
      </c>
      <c r="K2262" t="str">
        <f>VLOOKUP(A2262,'Medical Examinations'!A$1:K4596,11,0)</f>
        <v>Normal</v>
      </c>
      <c r="L2262" t="str">
        <f>VLOOKUP(A2262,'Hospitalisation Details'!A$1:L4604,12,0)</f>
        <v>4-Nov-1997</v>
      </c>
      <c r="M2262">
        <f>VLOOKUP(A2262,'Hospitalisation Details'!A$1:F4605,6,0)</f>
        <v>1253</v>
      </c>
      <c r="N2262" s="15" t="str">
        <f>VLOOKUP(A2262,'Hospitalisation Details'!A$1:G4604,7,0)</f>
        <v>tier - 2</v>
      </c>
      <c r="O2262" s="15" t="str">
        <f>VLOOKUP(A2262,'Hospitalisation Details'!A$1:H4605,8,0)</f>
        <v>tier - 2</v>
      </c>
      <c r="P2262" t="str">
        <f>VLOOKUP(A2262,'Hospitalisation Details'!A$1:I4605,9,0)</f>
        <v>R1013</v>
      </c>
      <c r="Q2262" s="15">
        <f>VLOOKUP(A2262,'Hospitalisation Details'!A$1:M4605,13,0)</f>
        <v>25</v>
      </c>
    </row>
    <row r="2263" spans="1:17" ht="15" x14ac:dyDescent="0.25">
      <c r="A2263" s="1" t="s">
        <v>96</v>
      </c>
      <c r="B2263" t="str">
        <f>VLOOKUP(A2263,'Customer Names'!A$1:D4598,4,0)</f>
        <v>Woldesilassie</v>
      </c>
      <c r="C2263">
        <f>VLOOKUP(A2263,'Medical Examinations'!A$1:B4598,2,0)</f>
        <v>27.6</v>
      </c>
      <c r="D2263">
        <f>VLOOKUP(A2263,'Medical Examinations'!A$1:C4599,3,0)</f>
        <v>4.01</v>
      </c>
      <c r="E2263" s="15" t="str">
        <f>VLOOKUP(A2263,'Medical Examinations'!A$1:D4598,4,0)</f>
        <v>NO</v>
      </c>
      <c r="F2263" s="15" t="str">
        <f>VLOOKUP(A2263,'Medical Examinations'!A$1:E4598,5,0)</f>
        <v>NO</v>
      </c>
      <c r="G2263" s="15" t="str">
        <f>VLOOKUP(A2263,'Medical Examinations'!A$1:F4598,6,0)</f>
        <v>Yes</v>
      </c>
      <c r="H2263" s="15">
        <f>VLOOKUP(A2263,'Medical Examinations'!A$1:G4598,7,0)</f>
        <v>1</v>
      </c>
      <c r="I2263" t="str">
        <f>VLOOKUP(A2263,'Medical Examinations'!A$1:H4597,8,0)</f>
        <v>NO</v>
      </c>
      <c r="J2263" t="str">
        <f>VLOOKUP(A2263,'Medical Examinations'!A$1:J4598,10,0)</f>
        <v>NormalWeight</v>
      </c>
      <c r="K2263" t="str">
        <f>VLOOKUP(A2263,'Medical Examinations'!A$1:K4597,11,0)</f>
        <v>Normal</v>
      </c>
      <c r="L2263" t="str">
        <f>VLOOKUP(A2263,'Hospitalisation Details'!A$1:L4605,12,0)</f>
        <v>15-Sep-2003</v>
      </c>
      <c r="M2263">
        <f>VLOOKUP(A2263,'Hospitalisation Details'!A$1:F4606,6,0)</f>
        <v>1252.4100000000001</v>
      </c>
      <c r="N2263" s="15" t="str">
        <f>VLOOKUP(A2263,'Hospitalisation Details'!A$1:G4605,7,0)</f>
        <v>tier - 2</v>
      </c>
      <c r="O2263" s="15" t="str">
        <f>VLOOKUP(A2263,'Hospitalisation Details'!A$1:H4606,8,0)</f>
        <v>tier - 3</v>
      </c>
      <c r="P2263" t="str">
        <f>VLOOKUP(A2263,'Hospitalisation Details'!A$1:I4606,9,0)</f>
        <v>R1011</v>
      </c>
      <c r="Q2263" s="15">
        <f>VLOOKUP(A2263,'Hospitalisation Details'!A$1:M4606,13,0)</f>
        <v>19</v>
      </c>
    </row>
    <row r="2264" spans="1:17" ht="15" x14ac:dyDescent="0.25">
      <c r="A2264" s="1" t="s">
        <v>95</v>
      </c>
      <c r="B2264" t="str">
        <f>VLOOKUP(A2264,'Customer Names'!A$1:D4599,4,0)</f>
        <v>Ruiz Herrero</v>
      </c>
      <c r="C2264">
        <f>VLOOKUP(A2264,'Medical Examinations'!A$1:B4599,2,0)</f>
        <v>20.7</v>
      </c>
      <c r="D2264">
        <f>VLOOKUP(A2264,'Medical Examinations'!A$1:C4600,3,0)</f>
        <v>4.49</v>
      </c>
      <c r="E2264" s="15" t="str">
        <f>VLOOKUP(A2264,'Medical Examinations'!A$1:D4599,4,0)</f>
        <v>NO</v>
      </c>
      <c r="F2264" s="15" t="str">
        <f>VLOOKUP(A2264,'Medical Examinations'!A$1:E4599,5,0)</f>
        <v>NO</v>
      </c>
      <c r="G2264" s="15" t="str">
        <f>VLOOKUP(A2264,'Medical Examinations'!A$1:F4599,6,0)</f>
        <v>Yes</v>
      </c>
      <c r="H2264" s="15">
        <f>VLOOKUP(A2264,'Medical Examinations'!A$1:G4599,7,0)</f>
        <v>1</v>
      </c>
      <c r="I2264" t="str">
        <f>VLOOKUP(A2264,'Medical Examinations'!A$1:H4598,8,0)</f>
        <v>NO</v>
      </c>
      <c r="J2264" t="str">
        <f>VLOOKUP(A2264,'Medical Examinations'!A$1:J4599,10,0)</f>
        <v>NormalWeight</v>
      </c>
      <c r="K2264" t="str">
        <f>VLOOKUP(A2264,'Medical Examinations'!A$1:K4598,11,0)</f>
        <v>Normal</v>
      </c>
      <c r="L2264" t="str">
        <f>VLOOKUP(A2264,'Hospitalisation Details'!A$1:L4606,12,0)</f>
        <v>8-Sep-2003</v>
      </c>
      <c r="M2264">
        <f>VLOOKUP(A2264,'Hospitalisation Details'!A$1:F4607,6,0)</f>
        <v>1242.82</v>
      </c>
      <c r="N2264" s="15" t="str">
        <f>VLOOKUP(A2264,'Hospitalisation Details'!A$1:G4606,7,0)</f>
        <v>tier - 2</v>
      </c>
      <c r="O2264" s="15" t="str">
        <f>VLOOKUP(A2264,'Hospitalisation Details'!A$1:H4607,8,0)</f>
        <v>tier - 1</v>
      </c>
      <c r="P2264" t="str">
        <f>VLOOKUP(A2264,'Hospitalisation Details'!A$1:I4607,9,0)</f>
        <v>R1011</v>
      </c>
      <c r="Q2264" s="15">
        <f>VLOOKUP(A2264,'Hospitalisation Details'!A$1:M4607,13,0)</f>
        <v>19</v>
      </c>
    </row>
    <row r="2265" spans="1:17" ht="15" x14ac:dyDescent="0.25">
      <c r="A2265" s="1" t="s">
        <v>94</v>
      </c>
      <c r="B2265" t="str">
        <f>VLOOKUP(A2265,'Customer Names'!A$1:D4600,4,0)</f>
        <v>Bin Alias</v>
      </c>
      <c r="C2265">
        <f>VLOOKUP(A2265,'Medical Examinations'!A$1:B4600,2,0)</f>
        <v>20.3</v>
      </c>
      <c r="D2265">
        <f>VLOOKUP(A2265,'Medical Examinations'!A$1:C4601,3,0)</f>
        <v>6.37</v>
      </c>
      <c r="E2265" s="15" t="str">
        <f>VLOOKUP(A2265,'Medical Examinations'!A$1:D4600,4,0)</f>
        <v>NO</v>
      </c>
      <c r="F2265" s="15" t="str">
        <f>VLOOKUP(A2265,'Medical Examinations'!A$1:E4600,5,0)</f>
        <v>NO</v>
      </c>
      <c r="G2265" s="15" t="str">
        <f>VLOOKUP(A2265,'Medical Examinations'!A$1:F4600,6,0)</f>
        <v>Yes</v>
      </c>
      <c r="H2265" s="15">
        <f>VLOOKUP(A2265,'Medical Examinations'!A$1:G4600,7,0)</f>
        <v>1</v>
      </c>
      <c r="I2265" t="str">
        <f>VLOOKUP(A2265,'Medical Examinations'!A$1:H4599,8,0)</f>
        <v>NO</v>
      </c>
      <c r="J2265" t="str">
        <f>VLOOKUP(A2265,'Medical Examinations'!A$1:J4600,10,0)</f>
        <v>NormalWeight</v>
      </c>
      <c r="K2265" t="str">
        <f>VLOOKUP(A2265,'Medical Examinations'!A$1:K4599,11,0)</f>
        <v>Pre-Diabetes</v>
      </c>
      <c r="L2265" t="str">
        <f>VLOOKUP(A2265,'Hospitalisation Details'!A$1:L4607,12,0)</f>
        <v>15-Sep-2003</v>
      </c>
      <c r="M2265">
        <f>VLOOKUP(A2265,'Hospitalisation Details'!A$1:F4608,6,0)</f>
        <v>1242.26</v>
      </c>
      <c r="N2265" s="15" t="str">
        <f>VLOOKUP(A2265,'Hospitalisation Details'!A$1:G4607,7,0)</f>
        <v>tier - 2</v>
      </c>
      <c r="O2265" s="15" t="str">
        <f>VLOOKUP(A2265,'Hospitalisation Details'!A$1:H4608,8,0)</f>
        <v>tier - 1</v>
      </c>
      <c r="P2265" t="str">
        <f>VLOOKUP(A2265,'Hospitalisation Details'!A$1:I4608,9,0)</f>
        <v>R1011</v>
      </c>
      <c r="Q2265" s="15">
        <f>VLOOKUP(A2265,'Hospitalisation Details'!A$1:M4608,13,0)</f>
        <v>19</v>
      </c>
    </row>
    <row r="2266" spans="1:17" ht="15" x14ac:dyDescent="0.25">
      <c r="A2266" s="1" t="s">
        <v>93</v>
      </c>
      <c r="B2266" t="str">
        <f>VLOOKUP(A2266,'Customer Names'!A$1:D4601,4,0)</f>
        <v>Fischer-Daly</v>
      </c>
      <c r="C2266">
        <f>VLOOKUP(A2266,'Medical Examinations'!A$1:B4601,2,0)</f>
        <v>19.8</v>
      </c>
      <c r="D2266">
        <f>VLOOKUP(A2266,'Medical Examinations'!A$1:C4602,3,0)</f>
        <v>5.12</v>
      </c>
      <c r="E2266" s="15" t="str">
        <f>VLOOKUP(A2266,'Medical Examinations'!A$1:D4601,4,0)</f>
        <v>NO</v>
      </c>
      <c r="F2266" s="15" t="str">
        <f>VLOOKUP(A2266,'Medical Examinations'!A$1:E4601,5,0)</f>
        <v>NO</v>
      </c>
      <c r="G2266" s="15" t="str">
        <f>VLOOKUP(A2266,'Medical Examinations'!A$1:F4601,6,0)</f>
        <v>Yes</v>
      </c>
      <c r="H2266" s="15">
        <f>VLOOKUP(A2266,'Medical Examinations'!A$1:G4601,7,0)</f>
        <v>1</v>
      </c>
      <c r="I2266" t="str">
        <f>VLOOKUP(A2266,'Medical Examinations'!A$1:H4600,8,0)</f>
        <v>NO</v>
      </c>
      <c r="J2266" t="str">
        <f>VLOOKUP(A2266,'Medical Examinations'!A$1:J4601,10,0)</f>
        <v>NormalWeight</v>
      </c>
      <c r="K2266" t="str">
        <f>VLOOKUP(A2266,'Medical Examinations'!A$1:K4600,11,0)</f>
        <v>Normal</v>
      </c>
      <c r="L2266" t="str">
        <f>VLOOKUP(A2266,'Hospitalisation Details'!A$1:L4608,12,0)</f>
        <v>2-Aug-2003</v>
      </c>
      <c r="M2266">
        <f>VLOOKUP(A2266,'Hospitalisation Details'!A$1:F4609,6,0)</f>
        <v>1241.57</v>
      </c>
      <c r="N2266" s="15" t="str">
        <f>VLOOKUP(A2266,'Hospitalisation Details'!A$1:G4608,7,0)</f>
        <v>tier - 2</v>
      </c>
      <c r="O2266" s="15" t="str">
        <f>VLOOKUP(A2266,'Hospitalisation Details'!A$1:H4609,8,0)</f>
        <v>tier - 2</v>
      </c>
      <c r="P2266" t="str">
        <f>VLOOKUP(A2266,'Hospitalisation Details'!A$1:I4609,9,0)</f>
        <v>R1011</v>
      </c>
      <c r="Q2266" s="15">
        <f>VLOOKUP(A2266,'Hospitalisation Details'!A$1:M4609,13,0)</f>
        <v>19</v>
      </c>
    </row>
    <row r="2267" spans="1:17" ht="15" x14ac:dyDescent="0.25">
      <c r="A2267" s="1" t="s">
        <v>92</v>
      </c>
      <c r="B2267" t="str">
        <f>VLOOKUP(A2267,'Customer Names'!A$1:D4602,4,0)</f>
        <v>Pulliam</v>
      </c>
      <c r="C2267">
        <f>VLOOKUP(A2267,'Medical Examinations'!A$1:B4602,2,0)</f>
        <v>21.87</v>
      </c>
      <c r="D2267">
        <f>VLOOKUP(A2267,'Medical Examinations'!A$1:C4603,3,0)</f>
        <v>8.59</v>
      </c>
      <c r="E2267" s="15" t="str">
        <f>VLOOKUP(A2267,'Medical Examinations'!A$1:D4602,4,0)</f>
        <v>NO</v>
      </c>
      <c r="F2267" s="15" t="str">
        <f>VLOOKUP(A2267,'Medical Examinations'!A$1:E4602,5,0)</f>
        <v>NO</v>
      </c>
      <c r="G2267" s="15" t="str">
        <f>VLOOKUP(A2267,'Medical Examinations'!A$1:F4602,6,0)</f>
        <v>NO</v>
      </c>
      <c r="H2267" s="15">
        <f>VLOOKUP(A2267,'Medical Examinations'!A$1:G4602,7,0)</f>
        <v>0</v>
      </c>
      <c r="I2267" t="str">
        <f>VLOOKUP(A2267,'Medical Examinations'!A$1:H4601,8,0)</f>
        <v>NO</v>
      </c>
      <c r="J2267" t="str">
        <f>VLOOKUP(A2267,'Medical Examinations'!A$1:J4602,10,0)</f>
        <v>UnderWeight</v>
      </c>
      <c r="K2267" t="str">
        <f>VLOOKUP(A2267,'Medical Examinations'!A$1:K4601,11,0)</f>
        <v>Diabetes</v>
      </c>
      <c r="L2267" t="str">
        <f>VLOOKUP(A2267,'Hospitalisation Details'!A$1:L4609,12,0)</f>
        <v>1-Jul-2002</v>
      </c>
      <c r="M2267">
        <f>VLOOKUP(A2267,'Hospitalisation Details'!A$1:F4610,6,0)</f>
        <v>1241</v>
      </c>
      <c r="N2267" s="15" t="str">
        <f>VLOOKUP(A2267,'Hospitalisation Details'!A$1:G4609,7,0)</f>
        <v>tier - 2</v>
      </c>
      <c r="O2267" s="15" t="str">
        <f>VLOOKUP(A2267,'Hospitalisation Details'!A$1:H4610,8,0)</f>
        <v>tier - 2</v>
      </c>
      <c r="P2267" t="str">
        <f>VLOOKUP(A2267,'Hospitalisation Details'!A$1:I4610,9,0)</f>
        <v>R1013</v>
      </c>
      <c r="Q2267" s="15">
        <f>VLOOKUP(A2267,'Hospitalisation Details'!A$1:M4610,13,0)</f>
        <v>20</v>
      </c>
    </row>
    <row r="2268" spans="1:17" ht="15" x14ac:dyDescent="0.25">
      <c r="A2268" s="1" t="s">
        <v>91</v>
      </c>
      <c r="B2268" t="str">
        <f>VLOOKUP(A2268,'Customer Names'!A$1:D4603,4,0)</f>
        <v>Guisinger</v>
      </c>
      <c r="C2268">
        <f>VLOOKUP(A2268,'Medical Examinations'!A$1:B4603,2,0)</f>
        <v>16.600000000000001</v>
      </c>
      <c r="D2268">
        <f>VLOOKUP(A2268,'Medical Examinations'!A$1:C4604,3,0)</f>
        <v>5.87</v>
      </c>
      <c r="E2268" s="15" t="str">
        <f>VLOOKUP(A2268,'Medical Examinations'!A$1:D4603,4,0)</f>
        <v>NO</v>
      </c>
      <c r="F2268" s="15" t="str">
        <f>VLOOKUP(A2268,'Medical Examinations'!A$1:E4603,5,0)</f>
        <v>NO</v>
      </c>
      <c r="G2268" s="15" t="str">
        <f>VLOOKUP(A2268,'Medical Examinations'!A$1:F4603,6,0)</f>
        <v>NO</v>
      </c>
      <c r="H2268" s="15">
        <f>VLOOKUP(A2268,'Medical Examinations'!A$1:G4603,7,0)</f>
        <v>1</v>
      </c>
      <c r="I2268" t="str">
        <f>VLOOKUP(A2268,'Medical Examinations'!A$1:H4602,8,0)</f>
        <v>NO</v>
      </c>
      <c r="J2268" t="str">
        <f>VLOOKUP(A2268,'Medical Examinations'!A$1:J4603,10,0)</f>
        <v>NormalWeight</v>
      </c>
      <c r="K2268" t="str">
        <f>VLOOKUP(A2268,'Medical Examinations'!A$1:K4602,11,0)</f>
        <v>Pre-Diabetes</v>
      </c>
      <c r="L2268" t="str">
        <f>VLOOKUP(A2268,'Hospitalisation Details'!A$1:L4610,12,0)</f>
        <v>11-Oct-1998</v>
      </c>
      <c r="M2268">
        <f>VLOOKUP(A2268,'Hospitalisation Details'!A$1:F4611,6,0)</f>
        <v>1240</v>
      </c>
      <c r="N2268" s="15" t="str">
        <f>VLOOKUP(A2268,'Hospitalisation Details'!A$1:G4610,7,0)</f>
        <v>tier - 2</v>
      </c>
      <c r="O2268" s="15" t="str">
        <f>VLOOKUP(A2268,'Hospitalisation Details'!A$1:H4611,8,0)</f>
        <v>tier - 1</v>
      </c>
      <c r="P2268" t="str">
        <f>VLOOKUP(A2268,'Hospitalisation Details'!A$1:I4611,9,0)</f>
        <v>R1012</v>
      </c>
      <c r="Q2268" s="15">
        <f>VLOOKUP(A2268,'Hospitalisation Details'!A$1:M4611,13,0)</f>
        <v>24</v>
      </c>
    </row>
    <row r="2269" spans="1:17" ht="15" x14ac:dyDescent="0.25">
      <c r="A2269" s="1" t="s">
        <v>90</v>
      </c>
      <c r="B2269" t="str">
        <f>VLOOKUP(A2269,'Customer Names'!A$1:D4604,4,0)</f>
        <v>Arnerich</v>
      </c>
      <c r="C2269">
        <f>VLOOKUP(A2269,'Medical Examinations'!A$1:B4604,2,0)</f>
        <v>21.98</v>
      </c>
      <c r="D2269">
        <f>VLOOKUP(A2269,'Medical Examinations'!A$1:C4605,3,0)</f>
        <v>7.03</v>
      </c>
      <c r="E2269" s="15" t="str">
        <f>VLOOKUP(A2269,'Medical Examinations'!A$1:D4604,4,0)</f>
        <v>NO</v>
      </c>
      <c r="F2269" s="15" t="str">
        <f>VLOOKUP(A2269,'Medical Examinations'!A$1:E4604,5,0)</f>
        <v>NO</v>
      </c>
      <c r="G2269" s="15" t="str">
        <f>VLOOKUP(A2269,'Medical Examinations'!A$1:F4604,6,0)</f>
        <v>NO</v>
      </c>
      <c r="H2269" s="15">
        <f>VLOOKUP(A2269,'Medical Examinations'!A$1:G4604,7,0)</f>
        <v>0</v>
      </c>
      <c r="I2269" t="str">
        <f>VLOOKUP(A2269,'Medical Examinations'!A$1:H4603,8,0)</f>
        <v>NO</v>
      </c>
      <c r="J2269" t="str">
        <f>VLOOKUP(A2269,'Medical Examinations'!A$1:J4604,10,0)</f>
        <v>NormalWeight</v>
      </c>
      <c r="K2269" t="str">
        <f>VLOOKUP(A2269,'Medical Examinations'!A$1:K4603,11,0)</f>
        <v>Diabetes</v>
      </c>
      <c r="L2269" t="str">
        <f>VLOOKUP(A2269,'Hospitalisation Details'!A$1:L4611,12,0)</f>
        <v>12-Dec-2002</v>
      </c>
      <c r="M2269">
        <f>VLOOKUP(A2269,'Hospitalisation Details'!A$1:F4612,6,0)</f>
        <v>1237</v>
      </c>
      <c r="N2269" s="15" t="str">
        <f>VLOOKUP(A2269,'Hospitalisation Details'!A$1:G4611,7,0)</f>
        <v>tier - 2</v>
      </c>
      <c r="O2269" s="15" t="str">
        <f>VLOOKUP(A2269,'Hospitalisation Details'!A$1:H4612,8,0)</f>
        <v>tier - 2</v>
      </c>
      <c r="P2269" t="str">
        <f>VLOOKUP(A2269,'Hospitalisation Details'!A$1:I4612,9,0)</f>
        <v>R1013</v>
      </c>
      <c r="Q2269" s="15">
        <f>VLOOKUP(A2269,'Hospitalisation Details'!A$1:M4612,13,0)</f>
        <v>20</v>
      </c>
    </row>
    <row r="2270" spans="1:17" ht="15" x14ac:dyDescent="0.25">
      <c r="A2270" s="1" t="s">
        <v>89</v>
      </c>
      <c r="B2270" t="str">
        <f>VLOOKUP(A2270,'Customer Names'!A$1:D4605,4,0)</f>
        <v>Lynch</v>
      </c>
      <c r="C2270">
        <f>VLOOKUP(A2270,'Medical Examinations'!A$1:B4605,2,0)</f>
        <v>19.7</v>
      </c>
      <c r="D2270">
        <f>VLOOKUP(A2270,'Medical Examinations'!A$1:C4606,3,0)</f>
        <v>5.51</v>
      </c>
      <c r="E2270" s="15" t="str">
        <f>VLOOKUP(A2270,'Medical Examinations'!A$1:D4605,4,0)</f>
        <v>NO</v>
      </c>
      <c r="F2270" s="15" t="str">
        <f>VLOOKUP(A2270,'Medical Examinations'!A$1:E4605,5,0)</f>
        <v>NO</v>
      </c>
      <c r="G2270" s="15" t="str">
        <f>VLOOKUP(A2270,'Medical Examinations'!A$1:F4605,6,0)</f>
        <v>NO</v>
      </c>
      <c r="H2270" s="15">
        <f>VLOOKUP(A2270,'Medical Examinations'!A$1:G4605,7,0)</f>
        <v>1</v>
      </c>
      <c r="I2270" t="str">
        <f>VLOOKUP(A2270,'Medical Examinations'!A$1:H4604,8,0)</f>
        <v>NO</v>
      </c>
      <c r="J2270" t="str">
        <f>VLOOKUP(A2270,'Medical Examinations'!A$1:J4605,10,0)</f>
        <v>NormalWeight</v>
      </c>
      <c r="K2270" t="str">
        <f>VLOOKUP(A2270,'Medical Examinations'!A$1:K4604,11,0)</f>
        <v>Normal</v>
      </c>
      <c r="L2270" t="str">
        <f>VLOOKUP(A2270,'Hospitalisation Details'!A$1:L4612,12,0)</f>
        <v>13-Jul-1998</v>
      </c>
      <c r="M2270">
        <f>VLOOKUP(A2270,'Hospitalisation Details'!A$1:F4613,6,0)</f>
        <v>1234</v>
      </c>
      <c r="N2270" s="15" t="str">
        <f>VLOOKUP(A2270,'Hospitalisation Details'!A$1:G4612,7,0)</f>
        <v>tier - 2</v>
      </c>
      <c r="O2270" s="15" t="str">
        <f>VLOOKUP(A2270,'Hospitalisation Details'!A$1:H4613,8,0)</f>
        <v>tier - 1</v>
      </c>
      <c r="P2270" t="str">
        <f>VLOOKUP(A2270,'Hospitalisation Details'!A$1:I4613,9,0)</f>
        <v>R1013</v>
      </c>
      <c r="Q2270" s="15">
        <f>VLOOKUP(A2270,'Hospitalisation Details'!A$1:M4613,13,0)</f>
        <v>24</v>
      </c>
    </row>
    <row r="2271" spans="1:17" ht="15" x14ac:dyDescent="0.25">
      <c r="A2271" s="1" t="s">
        <v>88</v>
      </c>
      <c r="B2271" t="str">
        <f>VLOOKUP(A2271,'Customer Names'!A$1:D4606,4,0)</f>
        <v>Reilly</v>
      </c>
      <c r="C2271">
        <f>VLOOKUP(A2271,'Medical Examinations'!A$1:B4606,2,0)</f>
        <v>19.21</v>
      </c>
      <c r="D2271">
        <f>VLOOKUP(A2271,'Medical Examinations'!A$1:C4607,3,0)</f>
        <v>4.76</v>
      </c>
      <c r="E2271" s="15" t="str">
        <f>VLOOKUP(A2271,'Medical Examinations'!A$1:D4606,4,0)</f>
        <v>NO</v>
      </c>
      <c r="F2271" s="15" t="str">
        <f>VLOOKUP(A2271,'Medical Examinations'!A$1:E4606,5,0)</f>
        <v>Yes</v>
      </c>
      <c r="G2271" s="15" t="str">
        <f>VLOOKUP(A2271,'Medical Examinations'!A$1:F4606,6,0)</f>
        <v>NO</v>
      </c>
      <c r="H2271" s="15">
        <f>VLOOKUP(A2271,'Medical Examinations'!A$1:G4606,7,0)</f>
        <v>1</v>
      </c>
      <c r="I2271" t="str">
        <f>VLOOKUP(A2271,'Medical Examinations'!A$1:H4605,8,0)</f>
        <v>NO</v>
      </c>
      <c r="J2271" t="str">
        <f>VLOOKUP(A2271,'Medical Examinations'!A$1:J4606,10,0)</f>
        <v>NormalWeight</v>
      </c>
      <c r="K2271" t="str">
        <f>VLOOKUP(A2271,'Medical Examinations'!A$1:K4605,11,0)</f>
        <v>Normal</v>
      </c>
      <c r="L2271" t="str">
        <f>VLOOKUP(A2271,'Hospitalisation Details'!A$1:L4613,12,0)</f>
        <v>16-Oct-2004</v>
      </c>
      <c r="M2271">
        <f>VLOOKUP(A2271,'Hospitalisation Details'!A$1:F4614,6,0)</f>
        <v>1228</v>
      </c>
      <c r="N2271" s="15" t="str">
        <f>VLOOKUP(A2271,'Hospitalisation Details'!A$1:G4613,7,0)</f>
        <v>tier - 2</v>
      </c>
      <c r="O2271" s="15" t="str">
        <f>VLOOKUP(A2271,'Hospitalisation Details'!A$1:H4614,8,0)</f>
        <v>tier - 1</v>
      </c>
      <c r="P2271" t="str">
        <f>VLOOKUP(A2271,'Hospitalisation Details'!A$1:I4614,9,0)</f>
        <v>R1012</v>
      </c>
      <c r="Q2271" s="15">
        <f>VLOOKUP(A2271,'Hospitalisation Details'!A$1:M4614,13,0)</f>
        <v>18</v>
      </c>
    </row>
    <row r="2272" spans="1:17" ht="15" x14ac:dyDescent="0.25">
      <c r="A2272" s="1" t="s">
        <v>87</v>
      </c>
      <c r="B2272" t="str">
        <f>VLOOKUP(A2272,'Customer Names'!A$1:D4607,4,0)</f>
        <v>Nolette</v>
      </c>
      <c r="C2272">
        <f>VLOOKUP(A2272,'Medical Examinations'!A$1:B4607,2,0)</f>
        <v>19.3</v>
      </c>
      <c r="D2272">
        <f>VLOOKUP(A2272,'Medical Examinations'!A$1:C4608,3,0)</f>
        <v>4.7</v>
      </c>
      <c r="E2272" s="15" t="str">
        <f>VLOOKUP(A2272,'Medical Examinations'!A$1:D4607,4,0)</f>
        <v>NO</v>
      </c>
      <c r="F2272" s="15" t="str">
        <f>VLOOKUP(A2272,'Medical Examinations'!A$1:E4607,5,0)</f>
        <v>Yes</v>
      </c>
      <c r="G2272" s="15" t="str">
        <f>VLOOKUP(A2272,'Medical Examinations'!A$1:F4607,6,0)</f>
        <v>NO</v>
      </c>
      <c r="H2272" s="15">
        <f>VLOOKUP(A2272,'Medical Examinations'!A$1:G4607,7,0)</f>
        <v>1</v>
      </c>
      <c r="I2272" t="str">
        <f>VLOOKUP(A2272,'Medical Examinations'!A$1:H4606,8,0)</f>
        <v>NO</v>
      </c>
      <c r="J2272" t="str">
        <f>VLOOKUP(A2272,'Medical Examinations'!A$1:J4607,10,0)</f>
        <v>UnderWeight</v>
      </c>
      <c r="K2272" t="str">
        <f>VLOOKUP(A2272,'Medical Examinations'!A$1:K4606,11,0)</f>
        <v>Normal</v>
      </c>
      <c r="L2272" t="str">
        <f>VLOOKUP(A2272,'Hospitalisation Details'!A$1:L4614,12,0)</f>
        <v>9-Jul-2004</v>
      </c>
      <c r="M2272">
        <f>VLOOKUP(A2272,'Hospitalisation Details'!A$1:F4615,6,0)</f>
        <v>1224</v>
      </c>
      <c r="N2272" s="15" t="str">
        <f>VLOOKUP(A2272,'Hospitalisation Details'!A$1:G4614,7,0)</f>
        <v>tier - 2</v>
      </c>
      <c r="O2272" s="15" t="str">
        <f>VLOOKUP(A2272,'Hospitalisation Details'!A$1:H4615,8,0)</f>
        <v>tier - 1</v>
      </c>
      <c r="P2272" t="str">
        <f>VLOOKUP(A2272,'Hospitalisation Details'!A$1:I4615,9,0)</f>
        <v>R1013</v>
      </c>
      <c r="Q2272" s="15">
        <f>VLOOKUP(A2272,'Hospitalisation Details'!A$1:M4615,13,0)</f>
        <v>18</v>
      </c>
    </row>
    <row r="2273" spans="1:17" ht="15" x14ac:dyDescent="0.25">
      <c r="A2273" s="1" t="s">
        <v>86</v>
      </c>
      <c r="B2273" t="str">
        <f>VLOOKUP(A2273,'Customer Names'!A$1:D4608,4,0)</f>
        <v>Chabrier</v>
      </c>
      <c r="C2273">
        <f>VLOOKUP(A2273,'Medical Examinations'!A$1:B4608,2,0)</f>
        <v>16.22</v>
      </c>
      <c r="D2273">
        <f>VLOOKUP(A2273,'Medical Examinations'!A$1:C4609,3,0)</f>
        <v>6.21</v>
      </c>
      <c r="E2273" s="15" t="str">
        <f>VLOOKUP(A2273,'Medical Examinations'!A$1:D4608,4,0)</f>
        <v>Yes</v>
      </c>
      <c r="F2273" s="15" t="str">
        <f>VLOOKUP(A2273,'Medical Examinations'!A$1:E4608,5,0)</f>
        <v>NO</v>
      </c>
      <c r="G2273" s="15" t="str">
        <f>VLOOKUP(A2273,'Medical Examinations'!A$1:F4608,6,0)</f>
        <v>NO</v>
      </c>
      <c r="H2273" s="15">
        <f>VLOOKUP(A2273,'Medical Examinations'!A$1:G4608,7,0)</f>
        <v>0</v>
      </c>
      <c r="I2273" t="str">
        <f>VLOOKUP(A2273,'Medical Examinations'!A$1:H4607,8,0)</f>
        <v>NO</v>
      </c>
      <c r="J2273" t="str">
        <f>VLOOKUP(A2273,'Medical Examinations'!A$1:J4608,10,0)</f>
        <v>UnderWeight</v>
      </c>
      <c r="K2273" t="str">
        <f>VLOOKUP(A2273,'Medical Examinations'!A$1:K4607,11,0)</f>
        <v>Pre-Diabetes</v>
      </c>
      <c r="L2273" t="str">
        <f>VLOOKUP(A2273,'Hospitalisation Details'!A$1:L4615,12,0)</f>
        <v>4-Nov-1996</v>
      </c>
      <c r="M2273">
        <f>VLOOKUP(A2273,'Hospitalisation Details'!A$1:F4616,6,0)</f>
        <v>1220</v>
      </c>
      <c r="N2273" s="15" t="str">
        <f>VLOOKUP(A2273,'Hospitalisation Details'!A$1:G4615,7,0)</f>
        <v>tier - 2</v>
      </c>
      <c r="O2273" s="15" t="str">
        <f>VLOOKUP(A2273,'Hospitalisation Details'!A$1:H4616,8,0)</f>
        <v>tier - 3</v>
      </c>
      <c r="P2273" t="str">
        <f>VLOOKUP(A2273,'Hospitalisation Details'!A$1:I4616,9,0)</f>
        <v>R1012</v>
      </c>
      <c r="Q2273" s="15">
        <f>VLOOKUP(A2273,'Hospitalisation Details'!A$1:M4616,13,0)</f>
        <v>26</v>
      </c>
    </row>
    <row r="2274" spans="1:17" ht="15" x14ac:dyDescent="0.25">
      <c r="A2274" s="1" t="s">
        <v>85</v>
      </c>
      <c r="B2274" t="str">
        <f>VLOOKUP(A2274,'Customer Names'!A$1:D4609,4,0)</f>
        <v>Lee</v>
      </c>
      <c r="C2274">
        <f>VLOOKUP(A2274,'Medical Examinations'!A$1:B4609,2,0)</f>
        <v>17.12</v>
      </c>
      <c r="D2274">
        <f>VLOOKUP(A2274,'Medical Examinations'!A$1:C4610,3,0)</f>
        <v>4.5199999999999996</v>
      </c>
      <c r="E2274" s="15" t="str">
        <f>VLOOKUP(A2274,'Medical Examinations'!A$1:D4609,4,0)</f>
        <v>NO</v>
      </c>
      <c r="F2274" s="15" t="str">
        <f>VLOOKUP(A2274,'Medical Examinations'!A$1:E4609,5,0)</f>
        <v>Yes</v>
      </c>
      <c r="G2274" s="15" t="str">
        <f>VLOOKUP(A2274,'Medical Examinations'!A$1:F4609,6,0)</f>
        <v>NO</v>
      </c>
      <c r="H2274" s="15">
        <f>VLOOKUP(A2274,'Medical Examinations'!A$1:G4609,7,0)</f>
        <v>1</v>
      </c>
      <c r="I2274" t="str">
        <f>VLOOKUP(A2274,'Medical Examinations'!A$1:H4608,8,0)</f>
        <v>NO</v>
      </c>
      <c r="J2274" t="str">
        <f>VLOOKUP(A2274,'Medical Examinations'!A$1:J4609,10,0)</f>
        <v>NormalWeight</v>
      </c>
      <c r="K2274" t="str">
        <f>VLOOKUP(A2274,'Medical Examinations'!A$1:K4608,11,0)</f>
        <v>Normal</v>
      </c>
      <c r="L2274" t="str">
        <f>VLOOKUP(A2274,'Hospitalisation Details'!A$1:L4616,12,0)</f>
        <v>2-Jun-2004</v>
      </c>
      <c r="M2274">
        <f>VLOOKUP(A2274,'Hospitalisation Details'!A$1:F4617,6,0)</f>
        <v>1210</v>
      </c>
      <c r="N2274" s="15" t="str">
        <f>VLOOKUP(A2274,'Hospitalisation Details'!A$1:G4616,7,0)</f>
        <v>tier - 2</v>
      </c>
      <c r="O2274" s="15" t="str">
        <f>VLOOKUP(A2274,'Hospitalisation Details'!A$1:H4617,8,0)</f>
        <v>tier - 1</v>
      </c>
      <c r="P2274" t="str">
        <f>VLOOKUP(A2274,'Hospitalisation Details'!A$1:I4617,9,0)</f>
        <v>R1013</v>
      </c>
      <c r="Q2274" s="15">
        <f>VLOOKUP(A2274,'Hospitalisation Details'!A$1:M4617,13,0)</f>
        <v>19</v>
      </c>
    </row>
    <row r="2275" spans="1:17" ht="15" x14ac:dyDescent="0.25">
      <c r="A2275" s="1" t="s">
        <v>84</v>
      </c>
      <c r="B2275" t="str">
        <f>VLOOKUP(A2275,'Customer Names'!A$1:D4610,4,0)</f>
        <v>Knotts</v>
      </c>
      <c r="C2275">
        <f>VLOOKUP(A2275,'Medical Examinations'!A$1:B4610,2,0)</f>
        <v>19.07</v>
      </c>
      <c r="D2275">
        <f>VLOOKUP(A2275,'Medical Examinations'!A$1:C4611,3,0)</f>
        <v>5.45</v>
      </c>
      <c r="E2275" s="15" t="str">
        <f>VLOOKUP(A2275,'Medical Examinations'!A$1:D4610,4,0)</f>
        <v>NO</v>
      </c>
      <c r="F2275" s="15" t="str">
        <f>VLOOKUP(A2275,'Medical Examinations'!A$1:E4610,5,0)</f>
        <v>NO</v>
      </c>
      <c r="G2275" s="15" t="str">
        <f>VLOOKUP(A2275,'Medical Examinations'!A$1:F4610,6,0)</f>
        <v>NO</v>
      </c>
      <c r="H2275" s="15">
        <f>VLOOKUP(A2275,'Medical Examinations'!A$1:G4610,7,0)</f>
        <v>1</v>
      </c>
      <c r="I2275" t="str">
        <f>VLOOKUP(A2275,'Medical Examinations'!A$1:H4609,8,0)</f>
        <v>NO</v>
      </c>
      <c r="J2275" t="str">
        <f>VLOOKUP(A2275,'Medical Examinations'!A$1:J4610,10,0)</f>
        <v>UnderWeight</v>
      </c>
      <c r="K2275" t="str">
        <f>VLOOKUP(A2275,'Medical Examinations'!A$1:K4609,11,0)</f>
        <v>Normal</v>
      </c>
      <c r="L2275" t="str">
        <f>VLOOKUP(A2275,'Hospitalisation Details'!A$1:L4617,12,0)</f>
        <v>6-Oct-1992</v>
      </c>
      <c r="M2275">
        <f>VLOOKUP(A2275,'Hospitalisation Details'!A$1:F4618,6,0)</f>
        <v>1200.55</v>
      </c>
      <c r="N2275" s="15" t="str">
        <f>VLOOKUP(A2275,'Hospitalisation Details'!A$1:G4617,7,0)</f>
        <v>tier - 2</v>
      </c>
      <c r="O2275" s="15" t="str">
        <f>VLOOKUP(A2275,'Hospitalisation Details'!A$1:H4618,8,0)</f>
        <v>tier - 3</v>
      </c>
      <c r="P2275" t="str">
        <f>VLOOKUP(A2275,'Hospitalisation Details'!A$1:I4618,9,0)</f>
        <v>R1013</v>
      </c>
      <c r="Q2275" s="15">
        <f>VLOOKUP(A2275,'Hospitalisation Details'!A$1:M4618,13,0)</f>
        <v>30</v>
      </c>
    </row>
    <row r="2276" spans="1:17" ht="15" x14ac:dyDescent="0.25">
      <c r="A2276" s="1" t="s">
        <v>83</v>
      </c>
      <c r="B2276" t="str">
        <f>VLOOKUP(A2276,'Customer Names'!A$1:D4611,4,0)</f>
        <v>Pultorak</v>
      </c>
      <c r="C2276">
        <f>VLOOKUP(A2276,'Medical Examinations'!A$1:B4611,2,0)</f>
        <v>15.56</v>
      </c>
      <c r="D2276">
        <f>VLOOKUP(A2276,'Medical Examinations'!A$1:C4612,3,0)</f>
        <v>4.42</v>
      </c>
      <c r="E2276" s="15" t="str">
        <f>VLOOKUP(A2276,'Medical Examinations'!A$1:D4611,4,0)</f>
        <v>NO</v>
      </c>
      <c r="F2276" s="15" t="str">
        <f>VLOOKUP(A2276,'Medical Examinations'!A$1:E4611,5,0)</f>
        <v>NO</v>
      </c>
      <c r="G2276" s="15" t="str">
        <f>VLOOKUP(A2276,'Medical Examinations'!A$1:F4611,6,0)</f>
        <v>NO</v>
      </c>
      <c r="H2276" s="15">
        <f>VLOOKUP(A2276,'Medical Examinations'!A$1:G4611,7,0)</f>
        <v>0</v>
      </c>
      <c r="I2276" t="str">
        <f>VLOOKUP(A2276,'Medical Examinations'!A$1:H4610,8,0)</f>
        <v>NO</v>
      </c>
      <c r="J2276" t="str">
        <f>VLOOKUP(A2276,'Medical Examinations'!A$1:J4611,10,0)</f>
        <v>NormalWeight</v>
      </c>
      <c r="K2276" t="str">
        <f>VLOOKUP(A2276,'Medical Examinations'!A$1:K4610,11,0)</f>
        <v>Normal</v>
      </c>
      <c r="L2276" t="str">
        <f>VLOOKUP(A2276,'Hospitalisation Details'!A$1:L4618,12,0)</f>
        <v>28-Jun-1999</v>
      </c>
      <c r="M2276">
        <f>VLOOKUP(A2276,'Hospitalisation Details'!A$1:F4619,6,0)</f>
        <v>1200</v>
      </c>
      <c r="N2276" s="15" t="str">
        <f>VLOOKUP(A2276,'Hospitalisation Details'!A$1:G4618,7,0)</f>
        <v>tier - 2</v>
      </c>
      <c r="O2276" s="15" t="str">
        <f>VLOOKUP(A2276,'Hospitalisation Details'!A$1:H4619,8,0)</f>
        <v>tier - 3</v>
      </c>
      <c r="P2276" t="str">
        <f>VLOOKUP(A2276,'Hospitalisation Details'!A$1:I4619,9,0)</f>
        <v>R1012</v>
      </c>
      <c r="Q2276" s="15">
        <f>VLOOKUP(A2276,'Hospitalisation Details'!A$1:M4619,13,0)</f>
        <v>23</v>
      </c>
    </row>
    <row r="2277" spans="1:17" ht="15" x14ac:dyDescent="0.25">
      <c r="A2277" s="1" t="s">
        <v>82</v>
      </c>
      <c r="B2277" t="str">
        <f>VLOOKUP(A2277,'Customer Names'!A$1:D4612,4,0)</f>
        <v>Maxon</v>
      </c>
      <c r="C2277">
        <f>VLOOKUP(A2277,'Medical Examinations'!A$1:B4612,2,0)</f>
        <v>22.76</v>
      </c>
      <c r="D2277">
        <f>VLOOKUP(A2277,'Medical Examinations'!A$1:C4613,3,0)</f>
        <v>9.44</v>
      </c>
      <c r="E2277" s="15" t="str">
        <f>VLOOKUP(A2277,'Medical Examinations'!A$1:D4612,4,0)</f>
        <v>NO</v>
      </c>
      <c r="F2277" s="15" t="str">
        <f>VLOOKUP(A2277,'Medical Examinations'!A$1:E4612,5,0)</f>
        <v>NO</v>
      </c>
      <c r="G2277" s="15" t="str">
        <f>VLOOKUP(A2277,'Medical Examinations'!A$1:F4612,6,0)</f>
        <v>NO</v>
      </c>
      <c r="H2277" s="15">
        <f>VLOOKUP(A2277,'Medical Examinations'!A$1:G4612,7,0)</f>
        <v>0</v>
      </c>
      <c r="I2277" t="str">
        <f>VLOOKUP(A2277,'Medical Examinations'!A$1:H4611,8,0)</f>
        <v>NO</v>
      </c>
      <c r="J2277" t="str">
        <f>VLOOKUP(A2277,'Medical Examinations'!A$1:J4612,10,0)</f>
        <v>NormalWeight</v>
      </c>
      <c r="K2277" t="str">
        <f>VLOOKUP(A2277,'Medical Examinations'!A$1:K4611,11,0)</f>
        <v>Diabetes</v>
      </c>
      <c r="L2277" t="str">
        <f>VLOOKUP(A2277,'Hospitalisation Details'!A$1:L4619,12,0)</f>
        <v>26-Aug-2002</v>
      </c>
      <c r="M2277">
        <f>VLOOKUP(A2277,'Hospitalisation Details'!A$1:F4620,6,0)</f>
        <v>1191</v>
      </c>
      <c r="N2277" s="15" t="str">
        <f>VLOOKUP(A2277,'Hospitalisation Details'!A$1:G4619,7,0)</f>
        <v>tier - 2</v>
      </c>
      <c r="O2277" s="15" t="str">
        <f>VLOOKUP(A2277,'Hospitalisation Details'!A$1:H4620,8,0)</f>
        <v>tier - 1</v>
      </c>
      <c r="P2277" t="str">
        <f>VLOOKUP(A2277,'Hospitalisation Details'!A$1:I4620,9,0)</f>
        <v>R1013</v>
      </c>
      <c r="Q2277" s="15">
        <f>VLOOKUP(A2277,'Hospitalisation Details'!A$1:M4620,13,0)</f>
        <v>20</v>
      </c>
    </row>
    <row r="2278" spans="1:17" ht="15" x14ac:dyDescent="0.25">
      <c r="A2278" s="1" t="s">
        <v>81</v>
      </c>
      <c r="B2278" t="str">
        <f>VLOOKUP(A2278,'Customer Names'!A$1:D4613,4,0)</f>
        <v>Kraai</v>
      </c>
      <c r="C2278">
        <f>VLOOKUP(A2278,'Medical Examinations'!A$1:B4613,2,0)</f>
        <v>22.79</v>
      </c>
      <c r="D2278">
        <f>VLOOKUP(A2278,'Medical Examinations'!A$1:C4614,3,0)</f>
        <v>6.15</v>
      </c>
      <c r="E2278" s="15" t="str">
        <f>VLOOKUP(A2278,'Medical Examinations'!A$1:D4613,4,0)</f>
        <v>Yes</v>
      </c>
      <c r="F2278" s="15" t="str">
        <f>VLOOKUP(A2278,'Medical Examinations'!A$1:E4613,5,0)</f>
        <v>NO</v>
      </c>
      <c r="G2278" s="15" t="str">
        <f>VLOOKUP(A2278,'Medical Examinations'!A$1:F4613,6,0)</f>
        <v>Yes</v>
      </c>
      <c r="H2278" s="15">
        <f>VLOOKUP(A2278,'Medical Examinations'!A$1:G4613,7,0)</f>
        <v>1</v>
      </c>
      <c r="I2278" t="str">
        <f>VLOOKUP(A2278,'Medical Examinations'!A$1:H4612,8,0)</f>
        <v>NO</v>
      </c>
      <c r="J2278" t="str">
        <f>VLOOKUP(A2278,'Medical Examinations'!A$1:J4613,10,0)</f>
        <v>UnderWeight</v>
      </c>
      <c r="K2278" t="str">
        <f>VLOOKUP(A2278,'Medical Examinations'!A$1:K4612,11,0)</f>
        <v>Pre-Diabetes</v>
      </c>
      <c r="L2278" t="str">
        <f>VLOOKUP(A2278,'Hospitalisation Details'!A$1:L4620,12,0)</f>
        <v>28-Jun-1997</v>
      </c>
      <c r="M2278">
        <f>VLOOKUP(A2278,'Hospitalisation Details'!A$1:F4621,6,0)</f>
        <v>1178.07</v>
      </c>
      <c r="N2278" s="15" t="str">
        <f>VLOOKUP(A2278,'Hospitalisation Details'!A$1:G4620,7,0)</f>
        <v>tier - 2</v>
      </c>
      <c r="O2278" s="15" t="str">
        <f>VLOOKUP(A2278,'Hospitalisation Details'!A$1:H4621,8,0)</f>
        <v>tier - 2</v>
      </c>
      <c r="P2278" t="str">
        <f>VLOOKUP(A2278,'Hospitalisation Details'!A$1:I4621,9,0)</f>
        <v>R1013</v>
      </c>
      <c r="Q2278" s="15">
        <f>VLOOKUP(A2278,'Hospitalisation Details'!A$1:M4621,13,0)</f>
        <v>25</v>
      </c>
    </row>
    <row r="2279" spans="1:17" ht="15" x14ac:dyDescent="0.25">
      <c r="A2279" s="1" t="s">
        <v>80</v>
      </c>
      <c r="B2279" t="str">
        <f>VLOOKUP(A2279,'Customer Names'!A$1:D4614,4,0)</f>
        <v>Larosa</v>
      </c>
      <c r="C2279">
        <f>VLOOKUP(A2279,'Medical Examinations'!A$1:B4614,2,0)</f>
        <v>17.41</v>
      </c>
      <c r="D2279">
        <f>VLOOKUP(A2279,'Medical Examinations'!A$1:C4615,3,0)</f>
        <v>5.13</v>
      </c>
      <c r="E2279" s="15" t="str">
        <f>VLOOKUP(A2279,'Medical Examinations'!A$1:D4614,4,0)</f>
        <v>Yes</v>
      </c>
      <c r="F2279" s="15" t="str">
        <f>VLOOKUP(A2279,'Medical Examinations'!A$1:E4614,5,0)</f>
        <v>NO</v>
      </c>
      <c r="G2279" s="15" t="str">
        <f>VLOOKUP(A2279,'Medical Examinations'!A$1:F4614,6,0)</f>
        <v>NO</v>
      </c>
      <c r="H2279" s="15">
        <f>VLOOKUP(A2279,'Medical Examinations'!A$1:G4614,7,0)</f>
        <v>0</v>
      </c>
      <c r="I2279" t="str">
        <f>VLOOKUP(A2279,'Medical Examinations'!A$1:H4613,8,0)</f>
        <v>NO</v>
      </c>
      <c r="J2279" t="str">
        <f>VLOOKUP(A2279,'Medical Examinations'!A$1:J4614,10,0)</f>
        <v>NormalWeight</v>
      </c>
      <c r="K2279" t="str">
        <f>VLOOKUP(A2279,'Medical Examinations'!A$1:K4613,11,0)</f>
        <v>Normal</v>
      </c>
      <c r="L2279" t="str">
        <f>VLOOKUP(A2279,'Hospitalisation Details'!A$1:L4621,12,0)</f>
        <v>11-Aug-1996</v>
      </c>
      <c r="M2279">
        <f>VLOOKUP(A2279,'Hospitalisation Details'!A$1:F4622,6,0)</f>
        <v>1178</v>
      </c>
      <c r="N2279" s="15" t="str">
        <f>VLOOKUP(A2279,'Hospitalisation Details'!A$1:G4621,7,0)</f>
        <v>tier - 2</v>
      </c>
      <c r="O2279" s="15" t="str">
        <f>VLOOKUP(A2279,'Hospitalisation Details'!A$1:H4622,8,0)</f>
        <v>tier - 3</v>
      </c>
      <c r="P2279" t="str">
        <f>VLOOKUP(A2279,'Hospitalisation Details'!A$1:I4622,9,0)</f>
        <v>R1013</v>
      </c>
      <c r="Q2279" s="15">
        <f>VLOOKUP(A2279,'Hospitalisation Details'!A$1:M4622,13,0)</f>
        <v>26</v>
      </c>
    </row>
    <row r="2280" spans="1:17" ht="15" x14ac:dyDescent="0.25">
      <c r="A2280" s="1" t="s">
        <v>79</v>
      </c>
      <c r="B2280" t="str">
        <f>VLOOKUP(A2280,'Customer Names'!A$1:D4615,4,0)</f>
        <v>King</v>
      </c>
      <c r="C2280">
        <f>VLOOKUP(A2280,'Medical Examinations'!A$1:B4615,2,0)</f>
        <v>19.32</v>
      </c>
      <c r="D2280">
        <f>VLOOKUP(A2280,'Medical Examinations'!A$1:C4616,3,0)</f>
        <v>4.96</v>
      </c>
      <c r="E2280" s="15" t="str">
        <f>VLOOKUP(A2280,'Medical Examinations'!A$1:D4615,4,0)</f>
        <v>Yes</v>
      </c>
      <c r="F2280" s="15" t="str">
        <f>VLOOKUP(A2280,'Medical Examinations'!A$1:E4615,5,0)</f>
        <v>NO</v>
      </c>
      <c r="G2280" s="15" t="str">
        <f>VLOOKUP(A2280,'Medical Examinations'!A$1:F4615,6,0)</f>
        <v>NO</v>
      </c>
      <c r="H2280" s="15">
        <f>VLOOKUP(A2280,'Medical Examinations'!A$1:G4615,7,0)</f>
        <v>0</v>
      </c>
      <c r="I2280" t="str">
        <f>VLOOKUP(A2280,'Medical Examinations'!A$1:H4614,8,0)</f>
        <v>NO</v>
      </c>
      <c r="J2280" t="str">
        <f>VLOOKUP(A2280,'Medical Examinations'!A$1:J4615,10,0)</f>
        <v>UnderWeight</v>
      </c>
      <c r="K2280" t="str">
        <f>VLOOKUP(A2280,'Medical Examinations'!A$1:K4614,11,0)</f>
        <v>Normal</v>
      </c>
      <c r="L2280" t="str">
        <f>VLOOKUP(A2280,'Hospitalisation Details'!A$1:L4622,12,0)</f>
        <v>12-Nov-2001</v>
      </c>
      <c r="M2280">
        <f>VLOOKUP(A2280,'Hospitalisation Details'!A$1:F4623,6,0)</f>
        <v>1167</v>
      </c>
      <c r="N2280" s="15" t="str">
        <f>VLOOKUP(A2280,'Hospitalisation Details'!A$1:G4622,7,0)</f>
        <v>tier - 2</v>
      </c>
      <c r="O2280" s="15" t="str">
        <f>VLOOKUP(A2280,'Hospitalisation Details'!A$1:H4623,8,0)</f>
        <v>tier - 1</v>
      </c>
      <c r="P2280" t="str">
        <f>VLOOKUP(A2280,'Hospitalisation Details'!A$1:I4623,9,0)</f>
        <v>R1013</v>
      </c>
      <c r="Q2280" s="15">
        <f>VLOOKUP(A2280,'Hospitalisation Details'!A$1:M4623,13,0)</f>
        <v>21</v>
      </c>
    </row>
    <row r="2281" spans="1:17" ht="15" x14ac:dyDescent="0.25">
      <c r="A2281" s="1" t="s">
        <v>78</v>
      </c>
      <c r="B2281" t="str">
        <f>VLOOKUP(A2281,'Customer Names'!A$1:D4616,4,0)</f>
        <v>Haney</v>
      </c>
      <c r="C2281">
        <f>VLOOKUP(A2281,'Medical Examinations'!A$1:B4616,2,0)</f>
        <v>18.25</v>
      </c>
      <c r="D2281">
        <f>VLOOKUP(A2281,'Medical Examinations'!A$1:C4617,3,0)</f>
        <v>10.95</v>
      </c>
      <c r="E2281" s="15" t="str">
        <f>VLOOKUP(A2281,'Medical Examinations'!A$1:D4616,4,0)</f>
        <v>NO</v>
      </c>
      <c r="F2281" s="15" t="str">
        <f>VLOOKUP(A2281,'Medical Examinations'!A$1:E4616,5,0)</f>
        <v>NO</v>
      </c>
      <c r="G2281" s="15" t="str">
        <f>VLOOKUP(A2281,'Medical Examinations'!A$1:F4616,6,0)</f>
        <v>NO</v>
      </c>
      <c r="H2281" s="15">
        <f>VLOOKUP(A2281,'Medical Examinations'!A$1:G4616,7,0)</f>
        <v>0</v>
      </c>
      <c r="I2281" t="str">
        <f>VLOOKUP(A2281,'Medical Examinations'!A$1:H4615,8,0)</f>
        <v>NO</v>
      </c>
      <c r="J2281" t="str">
        <f>VLOOKUP(A2281,'Medical Examinations'!A$1:J4616,10,0)</f>
        <v>Obesity</v>
      </c>
      <c r="K2281" t="str">
        <f>VLOOKUP(A2281,'Medical Examinations'!A$1:K4615,11,0)</f>
        <v>Diabetes</v>
      </c>
      <c r="L2281" t="str">
        <f>VLOOKUP(A2281,'Hospitalisation Details'!A$1:L4623,12,0)</f>
        <v>11-Jun-2002</v>
      </c>
      <c r="M2281">
        <f>VLOOKUP(A2281,'Hospitalisation Details'!A$1:F4624,6,0)</f>
        <v>1165</v>
      </c>
      <c r="N2281" s="15" t="str">
        <f>VLOOKUP(A2281,'Hospitalisation Details'!A$1:G4623,7,0)</f>
        <v>tier - 2</v>
      </c>
      <c r="O2281" s="15" t="str">
        <f>VLOOKUP(A2281,'Hospitalisation Details'!A$1:H4624,8,0)</f>
        <v>tier - 3</v>
      </c>
      <c r="P2281" t="str">
        <f>VLOOKUP(A2281,'Hospitalisation Details'!A$1:I4624,9,0)</f>
        <v>R1012</v>
      </c>
      <c r="Q2281" s="15">
        <f>VLOOKUP(A2281,'Hospitalisation Details'!A$1:M4624,13,0)</f>
        <v>20</v>
      </c>
    </row>
    <row r="2282" spans="1:17" ht="15" x14ac:dyDescent="0.25">
      <c r="A2282" s="1" t="s">
        <v>77</v>
      </c>
      <c r="B2282" t="str">
        <f>VLOOKUP(A2282,'Customer Names'!A$1:D4617,4,0)</f>
        <v>Boulay</v>
      </c>
      <c r="C2282">
        <f>VLOOKUP(A2282,'Medical Examinations'!A$1:B4617,2,0)</f>
        <v>53.13</v>
      </c>
      <c r="D2282">
        <f>VLOOKUP(A2282,'Medical Examinations'!A$1:C4618,3,0)</f>
        <v>4.4400000000000004</v>
      </c>
      <c r="E2282" s="15" t="str">
        <f>VLOOKUP(A2282,'Medical Examinations'!A$1:D4617,4,0)</f>
        <v>NO</v>
      </c>
      <c r="F2282" s="15" t="str">
        <f>VLOOKUP(A2282,'Medical Examinations'!A$1:E4617,5,0)</f>
        <v>Yes</v>
      </c>
      <c r="G2282" s="15" t="str">
        <f>VLOOKUP(A2282,'Medical Examinations'!A$1:F4617,6,0)</f>
        <v>NO</v>
      </c>
      <c r="H2282" s="15">
        <f>VLOOKUP(A2282,'Medical Examinations'!A$1:G4617,7,0)</f>
        <v>1</v>
      </c>
      <c r="I2282" t="str">
        <f>VLOOKUP(A2282,'Medical Examinations'!A$1:H4616,8,0)</f>
        <v>NO</v>
      </c>
      <c r="J2282" t="str">
        <f>VLOOKUP(A2282,'Medical Examinations'!A$1:J4617,10,0)</f>
        <v>NormalWeight</v>
      </c>
      <c r="K2282" t="str">
        <f>VLOOKUP(A2282,'Medical Examinations'!A$1:K4616,11,0)</f>
        <v>Normal</v>
      </c>
      <c r="L2282" t="str">
        <f>VLOOKUP(A2282,'Hospitalisation Details'!A$1:L4624,12,0)</f>
        <v>11-Nov-2004</v>
      </c>
      <c r="M2282">
        <f>VLOOKUP(A2282,'Hospitalisation Details'!A$1:F4625,6,0)</f>
        <v>1163.46</v>
      </c>
      <c r="N2282" s="15" t="str">
        <f>VLOOKUP(A2282,'Hospitalisation Details'!A$1:G4624,7,0)</f>
        <v>tier - 2</v>
      </c>
      <c r="O2282" s="15" t="str">
        <f>VLOOKUP(A2282,'Hospitalisation Details'!A$1:H4625,8,0)</f>
        <v>tier - 3</v>
      </c>
      <c r="P2282" t="str">
        <f>VLOOKUP(A2282,'Hospitalisation Details'!A$1:I4625,9,0)</f>
        <v>R1013</v>
      </c>
      <c r="Q2282" s="15">
        <f>VLOOKUP(A2282,'Hospitalisation Details'!A$1:M4625,13,0)</f>
        <v>18</v>
      </c>
    </row>
    <row r="2283" spans="1:17" ht="15" x14ac:dyDescent="0.25">
      <c r="A2283" s="1" t="s">
        <v>76</v>
      </c>
      <c r="B2283" t="str">
        <f>VLOOKUP(A2283,'Customer Names'!A$1:D4618,4,0)</f>
        <v>Peters</v>
      </c>
      <c r="C2283">
        <f>VLOOKUP(A2283,'Medical Examinations'!A$1:B4618,2,0)</f>
        <v>20.46</v>
      </c>
      <c r="D2283">
        <f>VLOOKUP(A2283,'Medical Examinations'!A$1:C4619,3,0)</f>
        <v>4.0199999999999996</v>
      </c>
      <c r="E2283" s="15" t="str">
        <f>VLOOKUP(A2283,'Medical Examinations'!A$1:D4618,4,0)</f>
        <v>NO</v>
      </c>
      <c r="F2283" s="15" t="str">
        <f>VLOOKUP(A2283,'Medical Examinations'!A$1:E4618,5,0)</f>
        <v>NO</v>
      </c>
      <c r="G2283" s="15" t="str">
        <f>VLOOKUP(A2283,'Medical Examinations'!A$1:F4618,6,0)</f>
        <v>NO</v>
      </c>
      <c r="H2283" s="15">
        <f>VLOOKUP(A2283,'Medical Examinations'!A$1:G4618,7,0)</f>
        <v>0</v>
      </c>
      <c r="I2283" t="str">
        <f>VLOOKUP(A2283,'Medical Examinations'!A$1:H4617,8,0)</f>
        <v>NO</v>
      </c>
      <c r="J2283" t="str">
        <f>VLOOKUP(A2283,'Medical Examinations'!A$1:J4618,10,0)</f>
        <v>Obesity</v>
      </c>
      <c r="K2283" t="str">
        <f>VLOOKUP(A2283,'Medical Examinations'!A$1:K4617,11,0)</f>
        <v>Normal</v>
      </c>
      <c r="L2283" t="str">
        <f>VLOOKUP(A2283,'Hospitalisation Details'!A$1:L4625,12,0)</f>
        <v>26-Jul-1994</v>
      </c>
      <c r="M2283">
        <f>VLOOKUP(A2283,'Hospitalisation Details'!A$1:F4626,6,0)</f>
        <v>1158.32</v>
      </c>
      <c r="N2283" s="15" t="str">
        <f>VLOOKUP(A2283,'Hospitalisation Details'!A$1:G4625,7,0)</f>
        <v>tier - 2</v>
      </c>
      <c r="O2283" s="15" t="str">
        <f>VLOOKUP(A2283,'Hospitalisation Details'!A$1:H4626,8,0)</f>
        <v>tier - 1</v>
      </c>
      <c r="P2283" t="str">
        <f>VLOOKUP(A2283,'Hospitalisation Details'!A$1:I4626,9,0)</f>
        <v>R1013</v>
      </c>
      <c r="Q2283" s="15">
        <f>VLOOKUP(A2283,'Hospitalisation Details'!A$1:M4626,13,0)</f>
        <v>28</v>
      </c>
    </row>
    <row r="2284" spans="1:17" ht="15" x14ac:dyDescent="0.25">
      <c r="A2284" s="1" t="s">
        <v>75</v>
      </c>
      <c r="B2284" t="str">
        <f>VLOOKUP(A2284,'Customer Names'!A$1:D4619,4,0)</f>
        <v>Luy</v>
      </c>
      <c r="C2284">
        <f>VLOOKUP(A2284,'Medical Examinations'!A$1:B4619,2,0)</f>
        <v>43.01</v>
      </c>
      <c r="D2284">
        <f>VLOOKUP(A2284,'Medical Examinations'!A$1:C4620,3,0)</f>
        <v>5.44</v>
      </c>
      <c r="E2284" s="15" t="str">
        <f>VLOOKUP(A2284,'Medical Examinations'!A$1:D4619,4,0)</f>
        <v>NO</v>
      </c>
      <c r="F2284" s="15" t="str">
        <f>VLOOKUP(A2284,'Medical Examinations'!A$1:E4619,5,0)</f>
        <v>Yes</v>
      </c>
      <c r="G2284" s="15" t="str">
        <f>VLOOKUP(A2284,'Medical Examinations'!A$1:F4619,6,0)</f>
        <v>NO</v>
      </c>
      <c r="H2284" s="15">
        <f>VLOOKUP(A2284,'Medical Examinations'!A$1:G4619,7,0)</f>
        <v>1</v>
      </c>
      <c r="I2284" t="str">
        <f>VLOOKUP(A2284,'Medical Examinations'!A$1:H4618,8,0)</f>
        <v>NO</v>
      </c>
      <c r="J2284" t="str">
        <f>VLOOKUP(A2284,'Medical Examinations'!A$1:J4619,10,0)</f>
        <v>UnderWeight</v>
      </c>
      <c r="K2284" t="str">
        <f>VLOOKUP(A2284,'Medical Examinations'!A$1:K4618,11,0)</f>
        <v>Normal</v>
      </c>
      <c r="L2284" t="str">
        <f>VLOOKUP(A2284,'Hospitalisation Details'!A$1:L4626,12,0)</f>
        <v>18-Jul-2004</v>
      </c>
      <c r="M2284">
        <f>VLOOKUP(A2284,'Hospitalisation Details'!A$1:F4627,6,0)</f>
        <v>1149.4000000000001</v>
      </c>
      <c r="N2284" s="15" t="str">
        <f>VLOOKUP(A2284,'Hospitalisation Details'!A$1:G4626,7,0)</f>
        <v>tier - 2</v>
      </c>
      <c r="O2284" s="15" t="str">
        <f>VLOOKUP(A2284,'Hospitalisation Details'!A$1:H4627,8,0)</f>
        <v>tier - 2</v>
      </c>
      <c r="P2284" t="str">
        <f>VLOOKUP(A2284,'Hospitalisation Details'!A$1:I4627,9,0)</f>
        <v>R1013</v>
      </c>
      <c r="Q2284" s="15">
        <f>VLOOKUP(A2284,'Hospitalisation Details'!A$1:M4627,13,0)</f>
        <v>18</v>
      </c>
    </row>
    <row r="2285" spans="1:17" ht="15" x14ac:dyDescent="0.25">
      <c r="A2285" s="1" t="s">
        <v>74</v>
      </c>
      <c r="B2285" t="str">
        <f>VLOOKUP(A2285,'Customer Names'!A$1:D4620,4,0)</f>
        <v>Fava</v>
      </c>
      <c r="C2285">
        <f>VLOOKUP(A2285,'Medical Examinations'!A$1:B4620,2,0)</f>
        <v>15.01</v>
      </c>
      <c r="D2285">
        <f>VLOOKUP(A2285,'Medical Examinations'!A$1:C4621,3,0)</f>
        <v>4.1500000000000004</v>
      </c>
      <c r="E2285" s="15" t="str">
        <f>VLOOKUP(A2285,'Medical Examinations'!A$1:D4620,4,0)</f>
        <v>NO</v>
      </c>
      <c r="F2285" s="15" t="str">
        <f>VLOOKUP(A2285,'Medical Examinations'!A$1:E4620,5,0)</f>
        <v>NO</v>
      </c>
      <c r="G2285" s="15" t="str">
        <f>VLOOKUP(A2285,'Medical Examinations'!A$1:F4620,6,0)</f>
        <v>Yes</v>
      </c>
      <c r="H2285" s="15">
        <f>VLOOKUP(A2285,'Medical Examinations'!A$1:G4620,7,0)</f>
        <v>1</v>
      </c>
      <c r="I2285" t="str">
        <f>VLOOKUP(A2285,'Medical Examinations'!A$1:H4619,8,0)</f>
        <v>NO</v>
      </c>
      <c r="J2285" t="str">
        <f>VLOOKUP(A2285,'Medical Examinations'!A$1:J4620,10,0)</f>
        <v>Obesity</v>
      </c>
      <c r="K2285" t="str">
        <f>VLOOKUP(A2285,'Medical Examinations'!A$1:K4619,11,0)</f>
        <v>Normal</v>
      </c>
      <c r="L2285" t="str">
        <f>VLOOKUP(A2285,'Hospitalisation Details'!A$1:L4627,12,0)</f>
        <v>12-Jun-2003</v>
      </c>
      <c r="M2285">
        <f>VLOOKUP(A2285,'Hospitalisation Details'!A$1:F4628,6,0)</f>
        <v>1149</v>
      </c>
      <c r="N2285" s="15" t="str">
        <f>VLOOKUP(A2285,'Hospitalisation Details'!A$1:G4627,7,0)</f>
        <v>tier - 2</v>
      </c>
      <c r="O2285" s="15" t="str">
        <f>VLOOKUP(A2285,'Hospitalisation Details'!A$1:H4628,8,0)</f>
        <v>tier - 1</v>
      </c>
      <c r="P2285" t="str">
        <f>VLOOKUP(A2285,'Hospitalisation Details'!A$1:I4628,9,0)</f>
        <v>R1012</v>
      </c>
      <c r="Q2285" s="15">
        <f>VLOOKUP(A2285,'Hospitalisation Details'!A$1:M4628,13,0)</f>
        <v>19</v>
      </c>
    </row>
    <row r="2286" spans="1:17" ht="15" x14ac:dyDescent="0.25">
      <c r="A2286" s="1" t="s">
        <v>73</v>
      </c>
      <c r="B2286" t="str">
        <f>VLOOKUP(A2286,'Customer Names'!A$1:D4621,4,0)</f>
        <v>Montoya</v>
      </c>
      <c r="C2286">
        <f>VLOOKUP(A2286,'Medical Examinations'!A$1:B4621,2,0)</f>
        <v>41.14</v>
      </c>
      <c r="D2286">
        <f>VLOOKUP(A2286,'Medical Examinations'!A$1:C4622,3,0)</f>
        <v>6.02</v>
      </c>
      <c r="E2286" s="15" t="str">
        <f>VLOOKUP(A2286,'Medical Examinations'!A$1:D4621,4,0)</f>
        <v>NO</v>
      </c>
      <c r="F2286" s="15" t="str">
        <f>VLOOKUP(A2286,'Medical Examinations'!A$1:E4621,5,0)</f>
        <v>Yes</v>
      </c>
      <c r="G2286" s="15" t="str">
        <f>VLOOKUP(A2286,'Medical Examinations'!A$1:F4621,6,0)</f>
        <v>NO</v>
      </c>
      <c r="H2286" s="15">
        <f>VLOOKUP(A2286,'Medical Examinations'!A$1:G4621,7,0)</f>
        <v>1</v>
      </c>
      <c r="I2286" t="str">
        <f>VLOOKUP(A2286,'Medical Examinations'!A$1:H4620,8,0)</f>
        <v>NO</v>
      </c>
      <c r="J2286" t="str">
        <f>VLOOKUP(A2286,'Medical Examinations'!A$1:J4621,10,0)</f>
        <v>UnderWeight</v>
      </c>
      <c r="K2286" t="str">
        <f>VLOOKUP(A2286,'Medical Examinations'!A$1:K4620,11,0)</f>
        <v>Pre-Diabetes</v>
      </c>
      <c r="L2286" t="str">
        <f>VLOOKUP(A2286,'Hospitalisation Details'!A$1:L4628,12,0)</f>
        <v>10-Jun-2004</v>
      </c>
      <c r="M2286">
        <f>VLOOKUP(A2286,'Hospitalisation Details'!A$1:F4629,6,0)</f>
        <v>1146.8</v>
      </c>
      <c r="N2286" s="15" t="str">
        <f>VLOOKUP(A2286,'Hospitalisation Details'!A$1:G4628,7,0)</f>
        <v>tier - 2</v>
      </c>
      <c r="O2286" s="15" t="str">
        <f>VLOOKUP(A2286,'Hospitalisation Details'!A$1:H4629,8,0)</f>
        <v>tier - 2</v>
      </c>
      <c r="P2286" t="str">
        <f>VLOOKUP(A2286,'Hospitalisation Details'!A$1:I4629,9,0)</f>
        <v>R1013</v>
      </c>
      <c r="Q2286" s="15">
        <f>VLOOKUP(A2286,'Hospitalisation Details'!A$1:M4629,13,0)</f>
        <v>18</v>
      </c>
    </row>
    <row r="2287" spans="1:17" ht="15" x14ac:dyDescent="0.25">
      <c r="A2287" s="1" t="s">
        <v>72</v>
      </c>
      <c r="B2287" t="str">
        <f>VLOOKUP(A2287,'Customer Names'!A$1:D4622,4,0)</f>
        <v>Bain</v>
      </c>
      <c r="C2287">
        <f>VLOOKUP(A2287,'Medical Examinations'!A$1:B4622,2,0)</f>
        <v>16.55</v>
      </c>
      <c r="D2287">
        <f>VLOOKUP(A2287,'Medical Examinations'!A$1:C4623,3,0)</f>
        <v>7.73</v>
      </c>
      <c r="E2287" s="15" t="str">
        <f>VLOOKUP(A2287,'Medical Examinations'!A$1:D4622,4,0)</f>
        <v>NO</v>
      </c>
      <c r="F2287" s="15" t="str">
        <f>VLOOKUP(A2287,'Medical Examinations'!A$1:E4622,5,0)</f>
        <v>NO</v>
      </c>
      <c r="G2287" s="15" t="str">
        <f>VLOOKUP(A2287,'Medical Examinations'!A$1:F4622,6,0)</f>
        <v>NO</v>
      </c>
      <c r="H2287" s="15">
        <f>VLOOKUP(A2287,'Medical Examinations'!A$1:G4622,7,0)</f>
        <v>0</v>
      </c>
      <c r="I2287" t="str">
        <f>VLOOKUP(A2287,'Medical Examinations'!A$1:H4621,8,0)</f>
        <v>NO</v>
      </c>
      <c r="J2287" t="str">
        <f>VLOOKUP(A2287,'Medical Examinations'!A$1:J4622,10,0)</f>
        <v>Obesity</v>
      </c>
      <c r="K2287" t="str">
        <f>VLOOKUP(A2287,'Medical Examinations'!A$1:K4621,11,0)</f>
        <v>Diabetes</v>
      </c>
      <c r="L2287" t="str">
        <f>VLOOKUP(A2287,'Hospitalisation Details'!A$1:L4629,12,0)</f>
        <v>1-Oct-2002</v>
      </c>
      <c r="M2287">
        <f>VLOOKUP(A2287,'Hospitalisation Details'!A$1:F4630,6,0)</f>
        <v>1142</v>
      </c>
      <c r="N2287" s="15" t="str">
        <f>VLOOKUP(A2287,'Hospitalisation Details'!A$1:G4629,7,0)</f>
        <v>tier - 3</v>
      </c>
      <c r="O2287" s="15" t="str">
        <f>VLOOKUP(A2287,'Hospitalisation Details'!A$1:H4630,8,0)</f>
        <v>tier - 2</v>
      </c>
      <c r="P2287" t="str">
        <f>VLOOKUP(A2287,'Hospitalisation Details'!A$1:I4630,9,0)</f>
        <v>R1011</v>
      </c>
      <c r="Q2287" s="15">
        <f>VLOOKUP(A2287,'Hospitalisation Details'!A$1:M4630,13,0)</f>
        <v>20</v>
      </c>
    </row>
    <row r="2288" spans="1:17" ht="15" x14ac:dyDescent="0.25">
      <c r="A2288" s="1" t="s">
        <v>71</v>
      </c>
      <c r="B2288" t="str">
        <f>VLOOKUP(A2288,'Customer Names'!A$1:D4623,4,0)</f>
        <v>Albertson</v>
      </c>
      <c r="C2288">
        <f>VLOOKUP(A2288,'Medical Examinations'!A$1:B4623,2,0)</f>
        <v>37.29</v>
      </c>
      <c r="D2288">
        <f>VLOOKUP(A2288,'Medical Examinations'!A$1:C4624,3,0)</f>
        <v>5.03</v>
      </c>
      <c r="E2288" s="15" t="str">
        <f>VLOOKUP(A2288,'Medical Examinations'!A$1:D4623,4,0)</f>
        <v>NO</v>
      </c>
      <c r="F2288" s="15" t="str">
        <f>VLOOKUP(A2288,'Medical Examinations'!A$1:E4623,5,0)</f>
        <v>Yes</v>
      </c>
      <c r="G2288" s="15" t="str">
        <f>VLOOKUP(A2288,'Medical Examinations'!A$1:F4623,6,0)</f>
        <v>NO</v>
      </c>
      <c r="H2288" s="15">
        <f>VLOOKUP(A2288,'Medical Examinations'!A$1:G4623,7,0)</f>
        <v>1</v>
      </c>
      <c r="I2288" t="str">
        <f>VLOOKUP(A2288,'Medical Examinations'!A$1:H4622,8,0)</f>
        <v>NO</v>
      </c>
      <c r="J2288" t="str">
        <f>VLOOKUP(A2288,'Medical Examinations'!A$1:J4623,10,0)</f>
        <v>UnderWeight</v>
      </c>
      <c r="K2288" t="str">
        <f>VLOOKUP(A2288,'Medical Examinations'!A$1:K4622,11,0)</f>
        <v>Normal</v>
      </c>
      <c r="L2288" t="str">
        <f>VLOOKUP(A2288,'Hospitalisation Details'!A$1:L4630,12,0)</f>
        <v>12-Sep-2004</v>
      </c>
      <c r="M2288">
        <f>VLOOKUP(A2288,'Hospitalisation Details'!A$1:F4631,6,0)</f>
        <v>1141.45</v>
      </c>
      <c r="N2288" s="15" t="str">
        <f>VLOOKUP(A2288,'Hospitalisation Details'!A$1:G4630,7,0)</f>
        <v>tier - 3</v>
      </c>
      <c r="O2288" s="15" t="str">
        <f>VLOOKUP(A2288,'Hospitalisation Details'!A$1:H4631,8,0)</f>
        <v>tier - 3</v>
      </c>
      <c r="P2288" t="str">
        <f>VLOOKUP(A2288,'Hospitalisation Details'!A$1:I4631,9,0)</f>
        <v>R1013</v>
      </c>
      <c r="Q2288" s="15">
        <f>VLOOKUP(A2288,'Hospitalisation Details'!A$1:M4631,13,0)</f>
        <v>18</v>
      </c>
    </row>
    <row r="2289" spans="1:17" ht="15" x14ac:dyDescent="0.25">
      <c r="A2289" s="1" t="s">
        <v>70</v>
      </c>
      <c r="B2289" t="str">
        <f>VLOOKUP(A2289,'Customer Names'!A$1:D4624,4,0)</f>
        <v>Barger</v>
      </c>
      <c r="C2289">
        <f>VLOOKUP(A2289,'Medical Examinations'!A$1:B4624,2,0)</f>
        <v>16.739999999999998</v>
      </c>
      <c r="D2289">
        <f>VLOOKUP(A2289,'Medical Examinations'!A$1:C4625,3,0)</f>
        <v>4.08</v>
      </c>
      <c r="E2289" s="15" t="str">
        <f>VLOOKUP(A2289,'Medical Examinations'!A$1:D4624,4,0)</f>
        <v>Yes</v>
      </c>
      <c r="F2289" s="15" t="str">
        <f>VLOOKUP(A2289,'Medical Examinations'!A$1:E4624,5,0)</f>
        <v>NO</v>
      </c>
      <c r="G2289" s="15" t="str">
        <f>VLOOKUP(A2289,'Medical Examinations'!A$1:F4624,6,0)</f>
        <v>NO</v>
      </c>
      <c r="H2289" s="15">
        <f>VLOOKUP(A2289,'Medical Examinations'!A$1:G4624,7,0)</f>
        <v>0</v>
      </c>
      <c r="I2289" t="str">
        <f>VLOOKUP(A2289,'Medical Examinations'!A$1:H4623,8,0)</f>
        <v>NO</v>
      </c>
      <c r="J2289" t="str">
        <f>VLOOKUP(A2289,'Medical Examinations'!A$1:J4624,10,0)</f>
        <v>Obesity</v>
      </c>
      <c r="K2289" t="str">
        <f>VLOOKUP(A2289,'Medical Examinations'!A$1:K4623,11,0)</f>
        <v>Normal</v>
      </c>
      <c r="L2289" t="str">
        <f>VLOOKUP(A2289,'Hospitalisation Details'!A$1:L4631,12,0)</f>
        <v>25-Oct-2001</v>
      </c>
      <c r="M2289">
        <f>VLOOKUP(A2289,'Hospitalisation Details'!A$1:F4632,6,0)</f>
        <v>1141</v>
      </c>
      <c r="N2289" s="15" t="str">
        <f>VLOOKUP(A2289,'Hospitalisation Details'!A$1:G4631,7,0)</f>
        <v>tier - 3</v>
      </c>
      <c r="O2289" s="15" t="str">
        <f>VLOOKUP(A2289,'Hospitalisation Details'!A$1:H4632,8,0)</f>
        <v>tier - 1</v>
      </c>
      <c r="P2289" t="str">
        <f>VLOOKUP(A2289,'Hospitalisation Details'!A$1:I4632,9,0)</f>
        <v>R1013</v>
      </c>
      <c r="Q2289" s="15">
        <f>VLOOKUP(A2289,'Hospitalisation Details'!A$1:M4632,13,0)</f>
        <v>21</v>
      </c>
    </row>
    <row r="2290" spans="1:17" ht="15" x14ac:dyDescent="0.25">
      <c r="A2290" s="1" t="s">
        <v>69</v>
      </c>
      <c r="B2290" t="str">
        <f>VLOOKUP(A2290,'Customer Names'!A$1:D4625,4,0)</f>
        <v>Fraioli</v>
      </c>
      <c r="C2290">
        <f>VLOOKUP(A2290,'Medical Examinations'!A$1:B4625,2,0)</f>
        <v>34.43</v>
      </c>
      <c r="D2290">
        <f>VLOOKUP(A2290,'Medical Examinations'!A$1:C4626,3,0)</f>
        <v>4.2699999999999996</v>
      </c>
      <c r="E2290" s="15" t="str">
        <f>VLOOKUP(A2290,'Medical Examinations'!A$1:D4625,4,0)</f>
        <v>NO</v>
      </c>
      <c r="F2290" s="15" t="str">
        <f>VLOOKUP(A2290,'Medical Examinations'!A$1:E4625,5,0)</f>
        <v>Yes</v>
      </c>
      <c r="G2290" s="15" t="str">
        <f>VLOOKUP(A2290,'Medical Examinations'!A$1:F4625,6,0)</f>
        <v>NO</v>
      </c>
      <c r="H2290" s="15">
        <f>VLOOKUP(A2290,'Medical Examinations'!A$1:G4625,7,0)</f>
        <v>1</v>
      </c>
      <c r="I2290" t="str">
        <f>VLOOKUP(A2290,'Medical Examinations'!A$1:H4624,8,0)</f>
        <v>NO</v>
      </c>
      <c r="J2290" t="str">
        <f>VLOOKUP(A2290,'Medical Examinations'!A$1:J4625,10,0)</f>
        <v>Obesity</v>
      </c>
      <c r="K2290" t="str">
        <f>VLOOKUP(A2290,'Medical Examinations'!A$1:K4624,11,0)</f>
        <v>Normal</v>
      </c>
      <c r="L2290" t="str">
        <f>VLOOKUP(A2290,'Hospitalisation Details'!A$1:L4632,12,0)</f>
        <v>27-Nov-2004</v>
      </c>
      <c r="M2290">
        <f>VLOOKUP(A2290,'Hospitalisation Details'!A$1:F4633,6,0)</f>
        <v>1137.47</v>
      </c>
      <c r="N2290" s="15" t="str">
        <f>VLOOKUP(A2290,'Hospitalisation Details'!A$1:G4632,7,0)</f>
        <v>tier - 3</v>
      </c>
      <c r="O2290" s="15" t="str">
        <f>VLOOKUP(A2290,'Hospitalisation Details'!A$1:H4633,8,0)</f>
        <v>tier - 2</v>
      </c>
      <c r="P2290" t="str">
        <f>VLOOKUP(A2290,'Hospitalisation Details'!A$1:I4633,9,0)</f>
        <v>R1013</v>
      </c>
      <c r="Q2290" s="15">
        <f>VLOOKUP(A2290,'Hospitalisation Details'!A$1:M4633,13,0)</f>
        <v>18</v>
      </c>
    </row>
    <row r="2291" spans="1:17" ht="15" x14ac:dyDescent="0.25">
      <c r="A2291" s="1" t="s">
        <v>68</v>
      </c>
      <c r="B2291" t="str">
        <f>VLOOKUP(A2291,'Customer Names'!A$1:D4626,4,0)</f>
        <v>April</v>
      </c>
      <c r="C2291">
        <f>VLOOKUP(A2291,'Medical Examinations'!A$1:B4626,2,0)</f>
        <v>34.1</v>
      </c>
      <c r="D2291">
        <f>VLOOKUP(A2291,'Medical Examinations'!A$1:C4627,3,0)</f>
        <v>4.07</v>
      </c>
      <c r="E2291" s="15" t="str">
        <f>VLOOKUP(A2291,'Medical Examinations'!A$1:D4626,4,0)</f>
        <v>NO</v>
      </c>
      <c r="F2291" s="15" t="str">
        <f>VLOOKUP(A2291,'Medical Examinations'!A$1:E4626,5,0)</f>
        <v>Yes</v>
      </c>
      <c r="G2291" s="15" t="str">
        <f>VLOOKUP(A2291,'Medical Examinations'!A$1:F4626,6,0)</f>
        <v>NO</v>
      </c>
      <c r="H2291" s="15">
        <f>VLOOKUP(A2291,'Medical Examinations'!A$1:G4626,7,0)</f>
        <v>1</v>
      </c>
      <c r="I2291" t="str">
        <f>VLOOKUP(A2291,'Medical Examinations'!A$1:H4625,8,0)</f>
        <v>NO</v>
      </c>
      <c r="J2291" t="str">
        <f>VLOOKUP(A2291,'Medical Examinations'!A$1:J4626,10,0)</f>
        <v>NormalWeight</v>
      </c>
      <c r="K2291" t="str">
        <f>VLOOKUP(A2291,'Medical Examinations'!A$1:K4625,11,0)</f>
        <v>Normal</v>
      </c>
      <c r="L2291" t="str">
        <f>VLOOKUP(A2291,'Hospitalisation Details'!A$1:L4633,12,0)</f>
        <v>15-Oct-2004</v>
      </c>
      <c r="M2291">
        <f>VLOOKUP(A2291,'Hospitalisation Details'!A$1:F4634,6,0)</f>
        <v>1137.01</v>
      </c>
      <c r="N2291" s="15" t="str">
        <f>VLOOKUP(A2291,'Hospitalisation Details'!A$1:G4633,7,0)</f>
        <v>tier - 3</v>
      </c>
      <c r="O2291" s="15" t="str">
        <f>VLOOKUP(A2291,'Hospitalisation Details'!A$1:H4634,8,0)</f>
        <v>tier - 1</v>
      </c>
      <c r="P2291" t="str">
        <f>VLOOKUP(A2291,'Hospitalisation Details'!A$1:I4634,9,0)</f>
        <v>R1013</v>
      </c>
      <c r="Q2291" s="15">
        <f>VLOOKUP(A2291,'Hospitalisation Details'!A$1:M4634,13,0)</f>
        <v>18</v>
      </c>
    </row>
    <row r="2292" spans="1:17" ht="15" x14ac:dyDescent="0.25">
      <c r="A2292" s="1" t="s">
        <v>67</v>
      </c>
      <c r="B2292" t="str">
        <f>VLOOKUP(A2292,'Customer Names'!A$1:D4627,4,0)</f>
        <v>King</v>
      </c>
      <c r="C2292">
        <f>VLOOKUP(A2292,'Medical Examinations'!A$1:B4627,2,0)</f>
        <v>19.3</v>
      </c>
      <c r="D2292">
        <f>VLOOKUP(A2292,'Medical Examinations'!A$1:C4628,3,0)</f>
        <v>10.36</v>
      </c>
      <c r="E2292" s="15" t="str">
        <f>VLOOKUP(A2292,'Medical Examinations'!A$1:D4627,4,0)</f>
        <v>NO</v>
      </c>
      <c r="F2292" s="15" t="str">
        <f>VLOOKUP(A2292,'Medical Examinations'!A$1:E4627,5,0)</f>
        <v>NO</v>
      </c>
      <c r="G2292" s="15" t="str">
        <f>VLOOKUP(A2292,'Medical Examinations'!A$1:F4627,6,0)</f>
        <v>NO</v>
      </c>
      <c r="H2292" s="15">
        <f>VLOOKUP(A2292,'Medical Examinations'!A$1:G4627,7,0)</f>
        <v>0</v>
      </c>
      <c r="I2292" t="str">
        <f>VLOOKUP(A2292,'Medical Examinations'!A$1:H4626,8,0)</f>
        <v>NO</v>
      </c>
      <c r="J2292" t="str">
        <f>VLOOKUP(A2292,'Medical Examinations'!A$1:J4627,10,0)</f>
        <v>Obesity</v>
      </c>
      <c r="K2292" t="str">
        <f>VLOOKUP(A2292,'Medical Examinations'!A$1:K4626,11,0)</f>
        <v>Diabetes</v>
      </c>
      <c r="L2292" t="str">
        <f>VLOOKUP(A2292,'Hospitalisation Details'!A$1:L4634,12,0)</f>
        <v>11-Aug-2002</v>
      </c>
      <c r="M2292">
        <f>VLOOKUP(A2292,'Hospitalisation Details'!A$1:F4635,6,0)</f>
        <v>1137</v>
      </c>
      <c r="N2292" s="15" t="str">
        <f>VLOOKUP(A2292,'Hospitalisation Details'!A$1:G4634,7,0)</f>
        <v>tier - 3</v>
      </c>
      <c r="O2292" s="15" t="str">
        <f>VLOOKUP(A2292,'Hospitalisation Details'!A$1:H4635,8,0)</f>
        <v>tier - 1</v>
      </c>
      <c r="P2292" t="str">
        <f>VLOOKUP(A2292,'Hospitalisation Details'!A$1:I4635,9,0)</f>
        <v>R1013</v>
      </c>
      <c r="Q2292" s="15">
        <f>VLOOKUP(A2292,'Hospitalisation Details'!A$1:M4635,13,0)</f>
        <v>20</v>
      </c>
    </row>
    <row r="2293" spans="1:17" ht="15" x14ac:dyDescent="0.25">
      <c r="A2293" s="1" t="s">
        <v>66</v>
      </c>
      <c r="B2293" t="str">
        <f>VLOOKUP(A2293,'Customer Names'!A$1:D4628,4,0)</f>
        <v>Talhelm</v>
      </c>
      <c r="C2293">
        <f>VLOOKUP(A2293,'Medical Examinations'!A$1:B4628,2,0)</f>
        <v>33.659999999999997</v>
      </c>
      <c r="D2293">
        <f>VLOOKUP(A2293,'Medical Examinations'!A$1:C4629,3,0)</f>
        <v>5.71</v>
      </c>
      <c r="E2293" s="15" t="str">
        <f>VLOOKUP(A2293,'Medical Examinations'!A$1:D4628,4,0)</f>
        <v>NO</v>
      </c>
      <c r="F2293" s="15" t="str">
        <f>VLOOKUP(A2293,'Medical Examinations'!A$1:E4628,5,0)</f>
        <v>Yes</v>
      </c>
      <c r="G2293" s="15" t="str">
        <f>VLOOKUP(A2293,'Medical Examinations'!A$1:F4628,6,0)</f>
        <v>NO</v>
      </c>
      <c r="H2293" s="15">
        <f>VLOOKUP(A2293,'Medical Examinations'!A$1:G4628,7,0)</f>
        <v>1</v>
      </c>
      <c r="I2293" t="str">
        <f>VLOOKUP(A2293,'Medical Examinations'!A$1:H4627,8,0)</f>
        <v>NO</v>
      </c>
      <c r="J2293" t="str">
        <f>VLOOKUP(A2293,'Medical Examinations'!A$1:J4628,10,0)</f>
        <v>Obesity</v>
      </c>
      <c r="K2293" t="str">
        <f>VLOOKUP(A2293,'Medical Examinations'!A$1:K4627,11,0)</f>
        <v>Pre-Diabetes</v>
      </c>
      <c r="L2293" t="str">
        <f>VLOOKUP(A2293,'Hospitalisation Details'!A$1:L4635,12,0)</f>
        <v>28-Nov-2004</v>
      </c>
      <c r="M2293">
        <f>VLOOKUP(A2293,'Hospitalisation Details'!A$1:F4636,6,0)</f>
        <v>1136.4000000000001</v>
      </c>
      <c r="N2293" s="15" t="str">
        <f>VLOOKUP(A2293,'Hospitalisation Details'!A$1:G4635,7,0)</f>
        <v>tier - 3</v>
      </c>
      <c r="O2293" s="15" t="str">
        <f>VLOOKUP(A2293,'Hospitalisation Details'!A$1:H4636,8,0)</f>
        <v>tier - 3</v>
      </c>
      <c r="P2293" t="str">
        <f>VLOOKUP(A2293,'Hospitalisation Details'!A$1:I4636,9,0)</f>
        <v>R1013</v>
      </c>
      <c r="Q2293" s="15">
        <f>VLOOKUP(A2293,'Hospitalisation Details'!A$1:M4636,13,0)</f>
        <v>18</v>
      </c>
    </row>
    <row r="2294" spans="1:17" ht="15" x14ac:dyDescent="0.25">
      <c r="A2294" s="1" t="s">
        <v>65</v>
      </c>
      <c r="B2294" t="str">
        <f>VLOOKUP(A2294,'Customer Names'!A$1:D4629,4,0)</f>
        <v>Regnier</v>
      </c>
      <c r="C2294">
        <f>VLOOKUP(A2294,'Medical Examinations'!A$1:B4629,2,0)</f>
        <v>33.33</v>
      </c>
      <c r="D2294">
        <f>VLOOKUP(A2294,'Medical Examinations'!A$1:C4630,3,0)</f>
        <v>6.08</v>
      </c>
      <c r="E2294" s="15" t="str">
        <f>VLOOKUP(A2294,'Medical Examinations'!A$1:D4629,4,0)</f>
        <v>NO</v>
      </c>
      <c r="F2294" s="15" t="str">
        <f>VLOOKUP(A2294,'Medical Examinations'!A$1:E4629,5,0)</f>
        <v>Yes</v>
      </c>
      <c r="G2294" s="15" t="str">
        <f>VLOOKUP(A2294,'Medical Examinations'!A$1:F4629,6,0)</f>
        <v>NO</v>
      </c>
      <c r="H2294" s="15">
        <f>VLOOKUP(A2294,'Medical Examinations'!A$1:G4629,7,0)</f>
        <v>1</v>
      </c>
      <c r="I2294" t="str">
        <f>VLOOKUP(A2294,'Medical Examinations'!A$1:H4628,8,0)</f>
        <v>NO</v>
      </c>
      <c r="J2294" t="str">
        <f>VLOOKUP(A2294,'Medical Examinations'!A$1:J4629,10,0)</f>
        <v>NormalWeight</v>
      </c>
      <c r="K2294" t="str">
        <f>VLOOKUP(A2294,'Medical Examinations'!A$1:K4628,11,0)</f>
        <v>Pre-Diabetes</v>
      </c>
      <c r="L2294" t="str">
        <f>VLOOKUP(A2294,'Hospitalisation Details'!A$1:L4636,12,0)</f>
        <v>11-Jun-2004</v>
      </c>
      <c r="M2294">
        <f>VLOOKUP(A2294,'Hospitalisation Details'!A$1:F4637,6,0)</f>
        <v>1135.94</v>
      </c>
      <c r="N2294" s="15" t="str">
        <f>VLOOKUP(A2294,'Hospitalisation Details'!A$1:G4636,7,0)</f>
        <v>tier - 3</v>
      </c>
      <c r="O2294" s="15" t="str">
        <f>VLOOKUP(A2294,'Hospitalisation Details'!A$1:H4637,8,0)</f>
        <v>tier - 3</v>
      </c>
      <c r="P2294" t="str">
        <f>VLOOKUP(A2294,'Hospitalisation Details'!A$1:I4637,9,0)</f>
        <v>R1013</v>
      </c>
      <c r="Q2294" s="15">
        <f>VLOOKUP(A2294,'Hospitalisation Details'!A$1:M4637,13,0)</f>
        <v>18</v>
      </c>
    </row>
    <row r="2295" spans="1:17" ht="15" x14ac:dyDescent="0.25">
      <c r="A2295" s="1" t="s">
        <v>64</v>
      </c>
      <c r="B2295" t="str">
        <f>VLOOKUP(A2295,'Customer Names'!A$1:D4630,4,0)</f>
        <v>Treece</v>
      </c>
      <c r="C2295">
        <f>VLOOKUP(A2295,'Medical Examinations'!A$1:B4630,2,0)</f>
        <v>21.84</v>
      </c>
      <c r="D2295">
        <f>VLOOKUP(A2295,'Medical Examinations'!A$1:C4631,3,0)</f>
        <v>5.71</v>
      </c>
      <c r="E2295" s="15" t="str">
        <f>VLOOKUP(A2295,'Medical Examinations'!A$1:D4630,4,0)</f>
        <v>NO</v>
      </c>
      <c r="F2295" s="15" t="str">
        <f>VLOOKUP(A2295,'Medical Examinations'!A$1:E4630,5,0)</f>
        <v>Yes</v>
      </c>
      <c r="G2295" s="15" t="str">
        <f>VLOOKUP(A2295,'Medical Examinations'!A$1:F4630,6,0)</f>
        <v>NO</v>
      </c>
      <c r="H2295" s="15">
        <f>VLOOKUP(A2295,'Medical Examinations'!A$1:G4630,7,0)</f>
        <v>1</v>
      </c>
      <c r="I2295" t="str">
        <f>VLOOKUP(A2295,'Medical Examinations'!A$1:H4629,8,0)</f>
        <v>NO</v>
      </c>
      <c r="J2295" t="str">
        <f>VLOOKUP(A2295,'Medical Examinations'!A$1:J4630,10,0)</f>
        <v>UnderWeight</v>
      </c>
      <c r="K2295" t="str">
        <f>VLOOKUP(A2295,'Medical Examinations'!A$1:K4629,11,0)</f>
        <v>Pre-Diabetes</v>
      </c>
      <c r="L2295" t="str">
        <f>VLOOKUP(A2295,'Hospitalisation Details'!A$1:L4637,12,0)</f>
        <v>6-Oct-2004</v>
      </c>
      <c r="M2295">
        <f>VLOOKUP(A2295,'Hospitalisation Details'!A$1:F4638,6,0)</f>
        <v>1135</v>
      </c>
      <c r="N2295" s="15" t="str">
        <f>VLOOKUP(A2295,'Hospitalisation Details'!A$1:G4637,7,0)</f>
        <v>tier - 3</v>
      </c>
      <c r="O2295" s="15" t="str">
        <f>VLOOKUP(A2295,'Hospitalisation Details'!A$1:H4638,8,0)</f>
        <v>tier - 3</v>
      </c>
      <c r="P2295" t="str">
        <f>VLOOKUP(A2295,'Hospitalisation Details'!A$1:I4638,9,0)</f>
        <v>R1013</v>
      </c>
      <c r="Q2295" s="15">
        <f>VLOOKUP(A2295,'Hospitalisation Details'!A$1:M4638,13,0)</f>
        <v>18</v>
      </c>
    </row>
    <row r="2296" spans="1:17" ht="15" x14ac:dyDescent="0.25">
      <c r="A2296" s="1" t="s">
        <v>63</v>
      </c>
      <c r="B2296" t="str">
        <f>VLOOKUP(A2296,'Customer Names'!A$1:D4631,4,0)</f>
        <v>Beisel</v>
      </c>
      <c r="C2296">
        <f>VLOOKUP(A2296,'Medical Examinations'!A$1:B4631,2,0)</f>
        <v>16.87</v>
      </c>
      <c r="D2296">
        <f>VLOOKUP(A2296,'Medical Examinations'!A$1:C4632,3,0)</f>
        <v>9.1300000000000008</v>
      </c>
      <c r="E2296" s="15" t="str">
        <f>VLOOKUP(A2296,'Medical Examinations'!A$1:D4631,4,0)</f>
        <v>NO</v>
      </c>
      <c r="F2296" s="15" t="str">
        <f>VLOOKUP(A2296,'Medical Examinations'!A$1:E4631,5,0)</f>
        <v>NO</v>
      </c>
      <c r="G2296" s="15" t="str">
        <f>VLOOKUP(A2296,'Medical Examinations'!A$1:F4631,6,0)</f>
        <v>NO</v>
      </c>
      <c r="H2296" s="15">
        <f>VLOOKUP(A2296,'Medical Examinations'!A$1:G4631,7,0)</f>
        <v>0</v>
      </c>
      <c r="I2296" t="str">
        <f>VLOOKUP(A2296,'Medical Examinations'!A$1:H4630,8,0)</f>
        <v>NO</v>
      </c>
      <c r="J2296" t="str">
        <f>VLOOKUP(A2296,'Medical Examinations'!A$1:J4631,10,0)</f>
        <v>Obesity</v>
      </c>
      <c r="K2296" t="str">
        <f>VLOOKUP(A2296,'Medical Examinations'!A$1:K4630,11,0)</f>
        <v>Diabetes</v>
      </c>
      <c r="L2296" t="str">
        <f>VLOOKUP(A2296,'Hospitalisation Details'!A$1:L4638,12,0)</f>
        <v>19-Jul-2002</v>
      </c>
      <c r="M2296">
        <f>VLOOKUP(A2296,'Hospitalisation Details'!A$1:F4639,6,0)</f>
        <v>1132</v>
      </c>
      <c r="N2296" s="15" t="str">
        <f>VLOOKUP(A2296,'Hospitalisation Details'!A$1:G4638,7,0)</f>
        <v>tier - 3</v>
      </c>
      <c r="O2296" s="15" t="str">
        <f>VLOOKUP(A2296,'Hospitalisation Details'!A$1:H4639,8,0)</f>
        <v>tier - 1</v>
      </c>
      <c r="P2296" t="str">
        <f>VLOOKUP(A2296,'Hospitalisation Details'!A$1:I4639,9,0)</f>
        <v>R1013</v>
      </c>
      <c r="Q2296" s="15">
        <f>VLOOKUP(A2296,'Hospitalisation Details'!A$1:M4639,13,0)</f>
        <v>20</v>
      </c>
    </row>
    <row r="2297" spans="1:17" ht="15" x14ac:dyDescent="0.25">
      <c r="A2297" s="1" t="s">
        <v>62</v>
      </c>
      <c r="B2297" t="str">
        <f>VLOOKUP(A2297,'Customer Names'!A$1:D4632,4,0)</f>
        <v>Enke</v>
      </c>
      <c r="C2297">
        <f>VLOOKUP(A2297,'Medical Examinations'!A$1:B4632,2,0)</f>
        <v>30.14</v>
      </c>
      <c r="D2297">
        <f>VLOOKUP(A2297,'Medical Examinations'!A$1:C4633,3,0)</f>
        <v>5.49</v>
      </c>
      <c r="E2297" s="15" t="str">
        <f>VLOOKUP(A2297,'Medical Examinations'!A$1:D4632,4,0)</f>
        <v>NO</v>
      </c>
      <c r="F2297" s="15" t="str">
        <f>VLOOKUP(A2297,'Medical Examinations'!A$1:E4632,5,0)</f>
        <v>Yes</v>
      </c>
      <c r="G2297" s="15" t="str">
        <f>VLOOKUP(A2297,'Medical Examinations'!A$1:F4632,6,0)</f>
        <v>NO</v>
      </c>
      <c r="H2297" s="15">
        <f>VLOOKUP(A2297,'Medical Examinations'!A$1:G4632,7,0)</f>
        <v>1</v>
      </c>
      <c r="I2297" t="str">
        <f>VLOOKUP(A2297,'Medical Examinations'!A$1:H4631,8,0)</f>
        <v>NO</v>
      </c>
      <c r="J2297" t="str">
        <f>VLOOKUP(A2297,'Medical Examinations'!A$1:J4632,10,0)</f>
        <v>NormalWeight</v>
      </c>
      <c r="K2297" t="str">
        <f>VLOOKUP(A2297,'Medical Examinations'!A$1:K4631,11,0)</f>
        <v>Normal</v>
      </c>
      <c r="L2297" t="str">
        <f>VLOOKUP(A2297,'Hospitalisation Details'!A$1:L4639,12,0)</f>
        <v>14-Jun-2004</v>
      </c>
      <c r="M2297">
        <f>VLOOKUP(A2297,'Hospitalisation Details'!A$1:F4640,6,0)</f>
        <v>1131.51</v>
      </c>
      <c r="N2297" s="15" t="str">
        <f>VLOOKUP(A2297,'Hospitalisation Details'!A$1:G4639,7,0)</f>
        <v>tier - 3</v>
      </c>
      <c r="O2297" s="15" t="str">
        <f>VLOOKUP(A2297,'Hospitalisation Details'!A$1:H4640,8,0)</f>
        <v>tier - 1</v>
      </c>
      <c r="P2297" t="str">
        <f>VLOOKUP(A2297,'Hospitalisation Details'!A$1:I4640,9,0)</f>
        <v>R1013</v>
      </c>
      <c r="Q2297" s="15">
        <f>VLOOKUP(A2297,'Hospitalisation Details'!A$1:M4640,13,0)</f>
        <v>18</v>
      </c>
    </row>
    <row r="2298" spans="1:17" ht="15" x14ac:dyDescent="0.25">
      <c r="A2298" s="1" t="s">
        <v>61</v>
      </c>
      <c r="B2298" t="str">
        <f>VLOOKUP(A2298,'Customer Names'!A$1:D4633,4,0)</f>
        <v>Ruiz-Tagle Barros</v>
      </c>
      <c r="C2298">
        <f>VLOOKUP(A2298,'Medical Examinations'!A$1:B4633,2,0)</f>
        <v>23.21</v>
      </c>
      <c r="D2298">
        <f>VLOOKUP(A2298,'Medical Examinations'!A$1:C4634,3,0)</f>
        <v>4.37</v>
      </c>
      <c r="E2298" s="15" t="str">
        <f>VLOOKUP(A2298,'Medical Examinations'!A$1:D4633,4,0)</f>
        <v>NO</v>
      </c>
      <c r="F2298" s="15" t="str">
        <f>VLOOKUP(A2298,'Medical Examinations'!A$1:E4633,5,0)</f>
        <v>Yes</v>
      </c>
      <c r="G2298" s="15" t="str">
        <f>VLOOKUP(A2298,'Medical Examinations'!A$1:F4633,6,0)</f>
        <v>NO</v>
      </c>
      <c r="H2298" s="15">
        <f>VLOOKUP(A2298,'Medical Examinations'!A$1:G4633,7,0)</f>
        <v>1</v>
      </c>
      <c r="I2298" t="str">
        <f>VLOOKUP(A2298,'Medical Examinations'!A$1:H4632,8,0)</f>
        <v>NO</v>
      </c>
      <c r="J2298" t="str">
        <f>VLOOKUP(A2298,'Medical Examinations'!A$1:J4633,10,0)</f>
        <v>UnderWeight</v>
      </c>
      <c r="K2298" t="str">
        <f>VLOOKUP(A2298,'Medical Examinations'!A$1:K4632,11,0)</f>
        <v>Normal</v>
      </c>
      <c r="L2298" t="str">
        <f>VLOOKUP(A2298,'Hospitalisation Details'!A$1:L4640,12,0)</f>
        <v>12-Nov-2004</v>
      </c>
      <c r="M2298">
        <f>VLOOKUP(A2298,'Hospitalisation Details'!A$1:F4641,6,0)</f>
        <v>1121.8699999999999</v>
      </c>
      <c r="N2298" s="15" t="str">
        <f>VLOOKUP(A2298,'Hospitalisation Details'!A$1:G4640,7,0)</f>
        <v>tier - 3</v>
      </c>
      <c r="O2298" s="15" t="str">
        <f>VLOOKUP(A2298,'Hospitalisation Details'!A$1:H4641,8,0)</f>
        <v>tier - 1</v>
      </c>
      <c r="P2298" t="str">
        <f>VLOOKUP(A2298,'Hospitalisation Details'!A$1:I4641,9,0)</f>
        <v>R1013</v>
      </c>
      <c r="Q2298" s="15">
        <f>VLOOKUP(A2298,'Hospitalisation Details'!A$1:M4641,13,0)</f>
        <v>18</v>
      </c>
    </row>
    <row r="2299" spans="1:17" ht="15" x14ac:dyDescent="0.25">
      <c r="A2299" s="1" t="s">
        <v>60</v>
      </c>
      <c r="B2299" t="str">
        <f>VLOOKUP(A2299,'Customer Names'!A$1:D4634,4,0)</f>
        <v>Ferrell</v>
      </c>
      <c r="C2299">
        <f>VLOOKUP(A2299,'Medical Examinations'!A$1:B4634,2,0)</f>
        <v>17.170000000000002</v>
      </c>
      <c r="D2299">
        <f>VLOOKUP(A2299,'Medical Examinations'!A$1:C4635,3,0)</f>
        <v>8.4600000000000009</v>
      </c>
      <c r="E2299" s="15" t="str">
        <f>VLOOKUP(A2299,'Medical Examinations'!A$1:D4634,4,0)</f>
        <v>NO</v>
      </c>
      <c r="F2299" s="15" t="str">
        <f>VLOOKUP(A2299,'Medical Examinations'!A$1:E4634,5,0)</f>
        <v>NO</v>
      </c>
      <c r="G2299" s="15" t="str">
        <f>VLOOKUP(A2299,'Medical Examinations'!A$1:F4634,6,0)</f>
        <v>NO</v>
      </c>
      <c r="H2299" s="15">
        <f>VLOOKUP(A2299,'Medical Examinations'!A$1:G4634,7,0)</f>
        <v>0</v>
      </c>
      <c r="I2299" t="str">
        <f>VLOOKUP(A2299,'Medical Examinations'!A$1:H4633,8,0)</f>
        <v>NO</v>
      </c>
      <c r="J2299" t="str">
        <f>VLOOKUP(A2299,'Medical Examinations'!A$1:J4634,10,0)</f>
        <v>UnderWeight</v>
      </c>
      <c r="K2299" t="str">
        <f>VLOOKUP(A2299,'Medical Examinations'!A$1:K4633,11,0)</f>
        <v>Diabetes</v>
      </c>
      <c r="L2299" t="str">
        <f>VLOOKUP(A2299,'Hospitalisation Details'!A$1:L4641,12,0)</f>
        <v>13-Aug-2002</v>
      </c>
      <c r="M2299">
        <f>VLOOKUP(A2299,'Hospitalisation Details'!A$1:F4642,6,0)</f>
        <v>1086</v>
      </c>
      <c r="N2299" s="15" t="str">
        <f>VLOOKUP(A2299,'Hospitalisation Details'!A$1:G4641,7,0)</f>
        <v>tier - 3</v>
      </c>
      <c r="O2299" s="15" t="str">
        <f>VLOOKUP(A2299,'Hospitalisation Details'!A$1:H4642,8,0)</f>
        <v>tier - 3</v>
      </c>
      <c r="P2299" t="str">
        <f>VLOOKUP(A2299,'Hospitalisation Details'!A$1:I4642,9,0)</f>
        <v>R1013</v>
      </c>
      <c r="Q2299" s="15">
        <f>VLOOKUP(A2299,'Hospitalisation Details'!A$1:M4642,13,0)</f>
        <v>20</v>
      </c>
    </row>
    <row r="2300" spans="1:17" ht="15" x14ac:dyDescent="0.25">
      <c r="A2300" s="1" t="s">
        <v>59</v>
      </c>
      <c r="B2300" t="str">
        <f>VLOOKUP(A2300,'Customer Names'!A$1:D4635,4,0)</f>
        <v>Gates</v>
      </c>
      <c r="C2300">
        <f>VLOOKUP(A2300,'Medical Examinations'!A$1:B4635,2,0)</f>
        <v>15.61</v>
      </c>
      <c r="D2300">
        <f>VLOOKUP(A2300,'Medical Examinations'!A$1:C4636,3,0)</f>
        <v>5.28</v>
      </c>
      <c r="E2300" s="15" t="str">
        <f>VLOOKUP(A2300,'Medical Examinations'!A$1:D4635,4,0)</f>
        <v>NO</v>
      </c>
      <c r="F2300" s="15" t="str">
        <f>VLOOKUP(A2300,'Medical Examinations'!A$1:E4635,5,0)</f>
        <v>NO</v>
      </c>
      <c r="G2300" s="15" t="str">
        <f>VLOOKUP(A2300,'Medical Examinations'!A$1:F4635,6,0)</f>
        <v>NO</v>
      </c>
      <c r="H2300" s="15">
        <f>VLOOKUP(A2300,'Medical Examinations'!A$1:G4635,7,0)</f>
        <v>1</v>
      </c>
      <c r="I2300" t="str">
        <f>VLOOKUP(A2300,'Medical Examinations'!A$1:H4634,8,0)</f>
        <v>NO</v>
      </c>
      <c r="J2300" t="str">
        <f>VLOOKUP(A2300,'Medical Examinations'!A$1:J4635,10,0)</f>
        <v>UnderWeight</v>
      </c>
      <c r="K2300" t="str">
        <f>VLOOKUP(A2300,'Medical Examinations'!A$1:K4634,11,0)</f>
        <v>Normal</v>
      </c>
      <c r="L2300" t="str">
        <f>VLOOKUP(A2300,'Hospitalisation Details'!A$1:L4642,12,0)</f>
        <v>26-Dec-1998</v>
      </c>
      <c r="M2300">
        <f>VLOOKUP(A2300,'Hospitalisation Details'!A$1:F4643,6,0)</f>
        <v>1082</v>
      </c>
      <c r="N2300" s="15" t="str">
        <f>VLOOKUP(A2300,'Hospitalisation Details'!A$1:G4642,7,0)</f>
        <v>tier - 3</v>
      </c>
      <c r="O2300" s="15" t="str">
        <f>VLOOKUP(A2300,'Hospitalisation Details'!A$1:H4643,8,0)</f>
        <v>tier - 2</v>
      </c>
      <c r="P2300" t="str">
        <f>VLOOKUP(A2300,'Hospitalisation Details'!A$1:I4643,9,0)</f>
        <v>R1013</v>
      </c>
      <c r="Q2300" s="15">
        <f>VLOOKUP(A2300,'Hospitalisation Details'!A$1:M4643,13,0)</f>
        <v>24</v>
      </c>
    </row>
    <row r="2301" spans="1:17" ht="15" x14ac:dyDescent="0.25">
      <c r="A2301" s="1" t="s">
        <v>58</v>
      </c>
      <c r="B2301" t="str">
        <f>VLOOKUP(A2301,'Customer Names'!A$1:D4636,4,0)</f>
        <v>Jeffers</v>
      </c>
      <c r="C2301">
        <f>VLOOKUP(A2301,'Medical Examinations'!A$1:B4636,2,0)</f>
        <v>17.98</v>
      </c>
      <c r="D2301">
        <f>VLOOKUP(A2301,'Medical Examinations'!A$1:C4637,3,0)</f>
        <v>5.33</v>
      </c>
      <c r="E2301" s="15" t="str">
        <f>VLOOKUP(A2301,'Medical Examinations'!A$1:D4636,4,0)</f>
        <v>Yes</v>
      </c>
      <c r="F2301" s="15" t="str">
        <f>VLOOKUP(A2301,'Medical Examinations'!A$1:E4636,5,0)</f>
        <v>NO</v>
      </c>
      <c r="G2301" s="15" t="str">
        <f>VLOOKUP(A2301,'Medical Examinations'!A$1:F4636,6,0)</f>
        <v>Yes</v>
      </c>
      <c r="H2301" s="15">
        <f>VLOOKUP(A2301,'Medical Examinations'!A$1:G4636,7,0)</f>
        <v>1</v>
      </c>
      <c r="I2301" t="str">
        <f>VLOOKUP(A2301,'Medical Examinations'!A$1:H4635,8,0)</f>
        <v>NO</v>
      </c>
      <c r="J2301" t="str">
        <f>VLOOKUP(A2301,'Medical Examinations'!A$1:J4636,10,0)</f>
        <v>NormalWeight</v>
      </c>
      <c r="K2301" t="str">
        <f>VLOOKUP(A2301,'Medical Examinations'!A$1:K4635,11,0)</f>
        <v>Normal</v>
      </c>
      <c r="L2301" t="str">
        <f>VLOOKUP(A2301,'Hospitalisation Details'!A$1:L4643,12,0)</f>
        <v>13-Aug-1997</v>
      </c>
      <c r="M2301">
        <f>VLOOKUP(A2301,'Hospitalisation Details'!A$1:F4644,6,0)</f>
        <v>1071</v>
      </c>
      <c r="N2301" s="15" t="str">
        <f>VLOOKUP(A2301,'Hospitalisation Details'!A$1:G4643,7,0)</f>
        <v>tier - 3</v>
      </c>
      <c r="O2301" s="15" t="str">
        <f>VLOOKUP(A2301,'Hospitalisation Details'!A$1:H4644,8,0)</f>
        <v>tier - 3</v>
      </c>
      <c r="P2301" t="str">
        <f>VLOOKUP(A2301,'Hospitalisation Details'!A$1:I4644,9,0)</f>
        <v>R1013</v>
      </c>
      <c r="Q2301" s="15">
        <f>VLOOKUP(A2301,'Hospitalisation Details'!A$1:M4644,13,0)</f>
        <v>25</v>
      </c>
    </row>
    <row r="2302" spans="1:17" ht="15" x14ac:dyDescent="0.25">
      <c r="A2302" s="1" t="s">
        <v>57</v>
      </c>
      <c r="B2302" t="str">
        <f>VLOOKUP(A2302,'Customer Names'!A$1:D4637,4,0)</f>
        <v>Sulhanek</v>
      </c>
      <c r="C2302">
        <f>VLOOKUP(A2302,'Medical Examinations'!A$1:B4637,2,0)</f>
        <v>21.64</v>
      </c>
      <c r="D2302">
        <f>VLOOKUP(A2302,'Medical Examinations'!A$1:C4638,3,0)</f>
        <v>5.5</v>
      </c>
      <c r="E2302" s="15" t="str">
        <f>VLOOKUP(A2302,'Medical Examinations'!A$1:D4637,4,0)</f>
        <v>NO</v>
      </c>
      <c r="F2302" s="15" t="str">
        <f>VLOOKUP(A2302,'Medical Examinations'!A$1:E4637,5,0)</f>
        <v>Yes</v>
      </c>
      <c r="G2302" s="15" t="str">
        <f>VLOOKUP(A2302,'Medical Examinations'!A$1:F4637,6,0)</f>
        <v>NO</v>
      </c>
      <c r="H2302" s="15">
        <f>VLOOKUP(A2302,'Medical Examinations'!A$1:G4637,7,0)</f>
        <v>1</v>
      </c>
      <c r="I2302" t="str">
        <f>VLOOKUP(A2302,'Medical Examinations'!A$1:H4636,8,0)</f>
        <v>NO</v>
      </c>
      <c r="J2302" t="str">
        <f>VLOOKUP(A2302,'Medical Examinations'!A$1:J4637,10,0)</f>
        <v>UnderWeight</v>
      </c>
      <c r="K2302" t="str">
        <f>VLOOKUP(A2302,'Medical Examinations'!A$1:K4636,11,0)</f>
        <v>Normal</v>
      </c>
      <c r="L2302" t="str">
        <f>VLOOKUP(A2302,'Hospitalisation Details'!A$1:L4644,12,0)</f>
        <v>24-Aug-2004</v>
      </c>
      <c r="M2302">
        <f>VLOOKUP(A2302,'Hospitalisation Details'!A$1:F4645,6,0)</f>
        <v>1070</v>
      </c>
      <c r="N2302" s="15" t="str">
        <f>VLOOKUP(A2302,'Hospitalisation Details'!A$1:G4644,7,0)</f>
        <v>tier - 3</v>
      </c>
      <c r="O2302" s="15" t="str">
        <f>VLOOKUP(A2302,'Hospitalisation Details'!A$1:H4645,8,0)</f>
        <v>tier - 3</v>
      </c>
      <c r="P2302" t="str">
        <f>VLOOKUP(A2302,'Hospitalisation Details'!A$1:I4645,9,0)</f>
        <v>R1013</v>
      </c>
      <c r="Q2302" s="15">
        <f>VLOOKUP(A2302,'Hospitalisation Details'!A$1:M4645,13,0)</f>
        <v>18</v>
      </c>
    </row>
    <row r="2303" spans="1:17" ht="15" x14ac:dyDescent="0.25">
      <c r="A2303" s="1" t="s">
        <v>56</v>
      </c>
      <c r="B2303" t="str">
        <f>VLOOKUP(A2303,'Customer Names'!A$1:D4638,4,0)</f>
        <v>Ozahowski</v>
      </c>
      <c r="C2303">
        <f>VLOOKUP(A2303,'Medical Examinations'!A$1:B4638,2,0)</f>
        <v>16.399999999999999</v>
      </c>
      <c r="D2303">
        <f>VLOOKUP(A2303,'Medical Examinations'!A$1:C4639,3,0)</f>
        <v>5.4</v>
      </c>
      <c r="E2303" s="15" t="str">
        <f>VLOOKUP(A2303,'Medical Examinations'!A$1:D4638,4,0)</f>
        <v>NO</v>
      </c>
      <c r="F2303" s="15" t="str">
        <f>VLOOKUP(A2303,'Medical Examinations'!A$1:E4638,5,0)</f>
        <v>NO</v>
      </c>
      <c r="G2303" s="15" t="str">
        <f>VLOOKUP(A2303,'Medical Examinations'!A$1:F4638,6,0)</f>
        <v>Yes</v>
      </c>
      <c r="H2303" s="15">
        <f>VLOOKUP(A2303,'Medical Examinations'!A$1:G4638,7,0)</f>
        <v>1</v>
      </c>
      <c r="I2303" t="str">
        <f>VLOOKUP(A2303,'Medical Examinations'!A$1:H4637,8,0)</f>
        <v>NO</v>
      </c>
      <c r="J2303" t="str">
        <f>VLOOKUP(A2303,'Medical Examinations'!A$1:J4638,10,0)</f>
        <v>UnderWeight</v>
      </c>
      <c r="K2303" t="str">
        <f>VLOOKUP(A2303,'Medical Examinations'!A$1:K4637,11,0)</f>
        <v>Normal</v>
      </c>
      <c r="L2303" t="str">
        <f>VLOOKUP(A2303,'Hospitalisation Details'!A$1:L4645,12,0)</f>
        <v>28-Sep-1993</v>
      </c>
      <c r="M2303">
        <f>VLOOKUP(A2303,'Hospitalisation Details'!A$1:F4646,6,0)</f>
        <v>1068</v>
      </c>
      <c r="N2303" s="15" t="str">
        <f>VLOOKUP(A2303,'Hospitalisation Details'!A$1:G4645,7,0)</f>
        <v>tier - 3</v>
      </c>
      <c r="O2303" s="15" t="str">
        <f>VLOOKUP(A2303,'Hospitalisation Details'!A$1:H4646,8,0)</f>
        <v>tier - 1</v>
      </c>
      <c r="P2303" t="str">
        <f>VLOOKUP(A2303,'Hospitalisation Details'!A$1:I4646,9,0)</f>
        <v>R1013</v>
      </c>
      <c r="Q2303" s="15">
        <f>VLOOKUP(A2303,'Hospitalisation Details'!A$1:M4646,13,0)</f>
        <v>29</v>
      </c>
    </row>
    <row r="2304" spans="1:17" ht="15" x14ac:dyDescent="0.25">
      <c r="A2304" s="1" t="s">
        <v>55</v>
      </c>
      <c r="B2304" t="str">
        <f>VLOOKUP(A2304,'Customer Names'!A$1:D4639,4,0)</f>
        <v>Caron</v>
      </c>
      <c r="C2304">
        <f>VLOOKUP(A2304,'Medical Examinations'!A$1:B4639,2,0)</f>
        <v>15.77</v>
      </c>
      <c r="D2304">
        <f>VLOOKUP(A2304,'Medical Examinations'!A$1:C4640,3,0)</f>
        <v>6.05</v>
      </c>
      <c r="E2304" s="15" t="str">
        <f>VLOOKUP(A2304,'Medical Examinations'!A$1:D4639,4,0)</f>
        <v>Yes</v>
      </c>
      <c r="F2304" s="15" t="str">
        <f>VLOOKUP(A2304,'Medical Examinations'!A$1:E4639,5,0)</f>
        <v>NO</v>
      </c>
      <c r="G2304" s="15" t="str">
        <f>VLOOKUP(A2304,'Medical Examinations'!A$1:F4639,6,0)</f>
        <v>NO</v>
      </c>
      <c r="H2304" s="15">
        <f>VLOOKUP(A2304,'Medical Examinations'!A$1:G4639,7,0)</f>
        <v>1</v>
      </c>
      <c r="I2304" t="str">
        <f>VLOOKUP(A2304,'Medical Examinations'!A$1:H4638,8,0)</f>
        <v>NO</v>
      </c>
      <c r="J2304" t="str">
        <f>VLOOKUP(A2304,'Medical Examinations'!A$1:J4639,10,0)</f>
        <v>UnderWeight</v>
      </c>
      <c r="K2304" t="str">
        <f>VLOOKUP(A2304,'Medical Examinations'!A$1:K4638,11,0)</f>
        <v>Pre-Diabetes</v>
      </c>
      <c r="L2304" t="str">
        <f>VLOOKUP(A2304,'Hospitalisation Details'!A$1:L4646,12,0)</f>
        <v>1-Jun-1995</v>
      </c>
      <c r="M2304">
        <f>VLOOKUP(A2304,'Hospitalisation Details'!A$1:F4647,6,0)</f>
        <v>1056</v>
      </c>
      <c r="N2304" s="15" t="str">
        <f>VLOOKUP(A2304,'Hospitalisation Details'!A$1:G4646,7,0)</f>
        <v>tier - 3</v>
      </c>
      <c r="O2304" s="15" t="str">
        <f>VLOOKUP(A2304,'Hospitalisation Details'!A$1:H4647,8,0)</f>
        <v>tier - 2</v>
      </c>
      <c r="P2304" t="str">
        <f>VLOOKUP(A2304,'Hospitalisation Details'!A$1:I4647,9,0)</f>
        <v>R1013</v>
      </c>
      <c r="Q2304" s="15">
        <f>VLOOKUP(A2304,'Hospitalisation Details'!A$1:M4647,13,0)</f>
        <v>28</v>
      </c>
    </row>
    <row r="2305" spans="1:17" ht="15" x14ac:dyDescent="0.25">
      <c r="A2305" s="1" t="s">
        <v>54</v>
      </c>
      <c r="B2305" t="str">
        <f>VLOOKUP(A2305,'Customer Names'!A$1:D4640,4,0)</f>
        <v>Fullarton</v>
      </c>
      <c r="C2305">
        <f>VLOOKUP(A2305,'Medical Examinations'!A$1:B4640,2,0)</f>
        <v>18.27</v>
      </c>
      <c r="D2305">
        <f>VLOOKUP(A2305,'Medical Examinations'!A$1:C4641,3,0)</f>
        <v>11.46</v>
      </c>
      <c r="E2305" s="15" t="str">
        <f>VLOOKUP(A2305,'Medical Examinations'!A$1:D4640,4,0)</f>
        <v>NO</v>
      </c>
      <c r="F2305" s="15" t="str">
        <f>VLOOKUP(A2305,'Medical Examinations'!A$1:E4640,5,0)</f>
        <v>NO</v>
      </c>
      <c r="G2305" s="15" t="str">
        <f>VLOOKUP(A2305,'Medical Examinations'!A$1:F4640,6,0)</f>
        <v>NO</v>
      </c>
      <c r="H2305" s="15">
        <f>VLOOKUP(A2305,'Medical Examinations'!A$1:G4640,7,0)</f>
        <v>0</v>
      </c>
      <c r="I2305" t="str">
        <f>VLOOKUP(A2305,'Medical Examinations'!A$1:H4639,8,0)</f>
        <v>NO</v>
      </c>
      <c r="J2305" t="str">
        <f>VLOOKUP(A2305,'Medical Examinations'!A$1:J4640,10,0)</f>
        <v>UnderWeight</v>
      </c>
      <c r="K2305" t="str">
        <f>VLOOKUP(A2305,'Medical Examinations'!A$1:K4639,11,0)</f>
        <v>Diabetes</v>
      </c>
      <c r="L2305" t="str">
        <f>VLOOKUP(A2305,'Hospitalisation Details'!A$1:L4647,12,0)</f>
        <v>1-Jul-2002</v>
      </c>
      <c r="M2305">
        <f>VLOOKUP(A2305,'Hospitalisation Details'!A$1:F4648,6,0)</f>
        <v>1049</v>
      </c>
      <c r="N2305" s="15" t="str">
        <f>VLOOKUP(A2305,'Hospitalisation Details'!A$1:G4647,7,0)</f>
        <v>tier - 3</v>
      </c>
      <c r="O2305" s="15" t="str">
        <f>VLOOKUP(A2305,'Hospitalisation Details'!A$1:H4648,8,0)</f>
        <v>tier - 2</v>
      </c>
      <c r="P2305" t="str">
        <f>VLOOKUP(A2305,'Hospitalisation Details'!A$1:I4648,9,0)</f>
        <v>R1012</v>
      </c>
      <c r="Q2305" s="15">
        <f>VLOOKUP(A2305,'Hospitalisation Details'!A$1:M4648,13,0)</f>
        <v>20</v>
      </c>
    </row>
    <row r="2306" spans="1:17" ht="15" x14ac:dyDescent="0.25">
      <c r="A2306" s="1" t="s">
        <v>53</v>
      </c>
      <c r="B2306" t="str">
        <f>VLOOKUP(A2306,'Customer Names'!A$1:D4641,4,0)</f>
        <v>Lindgren</v>
      </c>
      <c r="C2306">
        <f>VLOOKUP(A2306,'Medical Examinations'!A$1:B4641,2,0)</f>
        <v>16.489999999999998</v>
      </c>
      <c r="D2306">
        <f>VLOOKUP(A2306,'Medical Examinations'!A$1:C4642,3,0)</f>
        <v>8.48</v>
      </c>
      <c r="E2306" s="15" t="str">
        <f>VLOOKUP(A2306,'Medical Examinations'!A$1:D4641,4,0)</f>
        <v>NO</v>
      </c>
      <c r="F2306" s="15" t="str">
        <f>VLOOKUP(A2306,'Medical Examinations'!A$1:E4641,5,0)</f>
        <v>NO</v>
      </c>
      <c r="G2306" s="15" t="str">
        <f>VLOOKUP(A2306,'Medical Examinations'!A$1:F4641,6,0)</f>
        <v>NO</v>
      </c>
      <c r="H2306" s="15">
        <f>VLOOKUP(A2306,'Medical Examinations'!A$1:G4641,7,0)</f>
        <v>0</v>
      </c>
      <c r="I2306" t="str">
        <f>VLOOKUP(A2306,'Medical Examinations'!A$1:H4640,8,0)</f>
        <v>NO</v>
      </c>
      <c r="J2306" t="str">
        <f>VLOOKUP(A2306,'Medical Examinations'!A$1:J4641,10,0)</f>
        <v>UnderWeight</v>
      </c>
      <c r="K2306" t="str">
        <f>VLOOKUP(A2306,'Medical Examinations'!A$1:K4640,11,0)</f>
        <v>Diabetes</v>
      </c>
      <c r="L2306" t="str">
        <f>VLOOKUP(A2306,'Hospitalisation Details'!A$1:L4648,12,0)</f>
        <v>20-Jul-2002</v>
      </c>
      <c r="M2306">
        <f>VLOOKUP(A2306,'Hospitalisation Details'!A$1:F4649,6,0)</f>
        <v>1047</v>
      </c>
      <c r="N2306" s="15" t="str">
        <f>VLOOKUP(A2306,'Hospitalisation Details'!A$1:G4648,7,0)</f>
        <v>tier - 3</v>
      </c>
      <c r="O2306" s="15" t="str">
        <f>VLOOKUP(A2306,'Hospitalisation Details'!A$1:H4649,8,0)</f>
        <v>tier - 1</v>
      </c>
      <c r="P2306" t="str">
        <f>VLOOKUP(A2306,'Hospitalisation Details'!A$1:I4649,9,0)</f>
        <v>R1013</v>
      </c>
      <c r="Q2306" s="15">
        <f>VLOOKUP(A2306,'Hospitalisation Details'!A$1:M4649,13,0)</f>
        <v>20</v>
      </c>
    </row>
    <row r="2307" spans="1:17" ht="15" x14ac:dyDescent="0.25">
      <c r="A2307" s="1" t="s">
        <v>52</v>
      </c>
      <c r="B2307" t="str">
        <f>VLOOKUP(A2307,'Customer Names'!A$1:D4642,4,0)</f>
        <v>Akiha</v>
      </c>
      <c r="C2307">
        <f>VLOOKUP(A2307,'Medical Examinations'!A$1:B4642,2,0)</f>
        <v>16.14</v>
      </c>
      <c r="D2307">
        <f>VLOOKUP(A2307,'Medical Examinations'!A$1:C4643,3,0)</f>
        <v>4.8600000000000003</v>
      </c>
      <c r="E2307" s="15" t="str">
        <f>VLOOKUP(A2307,'Medical Examinations'!A$1:D4642,4,0)</f>
        <v>NO</v>
      </c>
      <c r="F2307" s="15" t="str">
        <f>VLOOKUP(A2307,'Medical Examinations'!A$1:E4642,5,0)</f>
        <v>NO</v>
      </c>
      <c r="G2307" s="15" t="str">
        <f>VLOOKUP(A2307,'Medical Examinations'!A$1:F4642,6,0)</f>
        <v>NO</v>
      </c>
      <c r="H2307" s="15">
        <f>VLOOKUP(A2307,'Medical Examinations'!A$1:G4642,7,0)</f>
        <v>0</v>
      </c>
      <c r="I2307" t="str">
        <f>VLOOKUP(A2307,'Medical Examinations'!A$1:H4641,8,0)</f>
        <v>NO</v>
      </c>
      <c r="J2307" t="str">
        <f>VLOOKUP(A2307,'Medical Examinations'!A$1:J4642,10,0)</f>
        <v>NormalWeight</v>
      </c>
      <c r="K2307" t="str">
        <f>VLOOKUP(A2307,'Medical Examinations'!A$1:K4641,11,0)</f>
        <v>Normal</v>
      </c>
      <c r="L2307" t="str">
        <f>VLOOKUP(A2307,'Hospitalisation Details'!A$1:L4649,12,0)</f>
        <v>17-Nov-1994</v>
      </c>
      <c r="M2307">
        <f>VLOOKUP(A2307,'Hospitalisation Details'!A$1:F4650,6,0)</f>
        <v>1044</v>
      </c>
      <c r="N2307" s="15" t="str">
        <f>VLOOKUP(A2307,'Hospitalisation Details'!A$1:G4649,7,0)</f>
        <v>tier - 3</v>
      </c>
      <c r="O2307" s="15" t="str">
        <f>VLOOKUP(A2307,'Hospitalisation Details'!A$1:H4650,8,0)</f>
        <v>tier - 2</v>
      </c>
      <c r="P2307" t="str">
        <f>VLOOKUP(A2307,'Hospitalisation Details'!A$1:I4650,9,0)</f>
        <v>R1013</v>
      </c>
      <c r="Q2307" s="15">
        <f>VLOOKUP(A2307,'Hospitalisation Details'!A$1:M4650,13,0)</f>
        <v>28</v>
      </c>
    </row>
    <row r="2308" spans="1:17" ht="15" x14ac:dyDescent="0.25">
      <c r="A2308" s="1" t="s">
        <v>51</v>
      </c>
      <c r="B2308" t="str">
        <f>VLOOKUP(A2308,'Customer Names'!A$1:D4643,4,0)</f>
        <v>Sweny</v>
      </c>
      <c r="C2308">
        <f>VLOOKUP(A2308,'Medical Examinations'!A$1:B4643,2,0)</f>
        <v>20.85</v>
      </c>
      <c r="D2308">
        <f>VLOOKUP(A2308,'Medical Examinations'!A$1:C4644,3,0)</f>
        <v>4.45</v>
      </c>
      <c r="E2308" s="15" t="str">
        <f>VLOOKUP(A2308,'Medical Examinations'!A$1:D4643,4,0)</f>
        <v>Yes</v>
      </c>
      <c r="F2308" s="15" t="str">
        <f>VLOOKUP(A2308,'Medical Examinations'!A$1:E4643,5,0)</f>
        <v>NO</v>
      </c>
      <c r="G2308" s="15" t="str">
        <f>VLOOKUP(A2308,'Medical Examinations'!A$1:F4643,6,0)</f>
        <v>NO</v>
      </c>
      <c r="H2308" s="15">
        <f>VLOOKUP(A2308,'Medical Examinations'!A$1:G4643,7,0)</f>
        <v>1</v>
      </c>
      <c r="I2308" t="str">
        <f>VLOOKUP(A2308,'Medical Examinations'!A$1:H4642,8,0)</f>
        <v>NO</v>
      </c>
      <c r="J2308" t="str">
        <f>VLOOKUP(A2308,'Medical Examinations'!A$1:J4643,10,0)</f>
        <v>UnderWeight</v>
      </c>
      <c r="K2308" t="str">
        <f>VLOOKUP(A2308,'Medical Examinations'!A$1:K4642,11,0)</f>
        <v>Normal</v>
      </c>
      <c r="L2308" t="str">
        <f>VLOOKUP(A2308,'Hospitalisation Details'!A$1:L4650,12,0)</f>
        <v>5-Oct-1995</v>
      </c>
      <c r="M2308">
        <f>VLOOKUP(A2308,'Hospitalisation Details'!A$1:F4651,6,0)</f>
        <v>1033.74</v>
      </c>
      <c r="N2308" s="15" t="str">
        <f>VLOOKUP(A2308,'Hospitalisation Details'!A$1:G4650,7,0)</f>
        <v>tier - 3</v>
      </c>
      <c r="O2308" s="15" t="str">
        <f>VLOOKUP(A2308,'Hospitalisation Details'!A$1:H4651,8,0)</f>
        <v>tier - 1</v>
      </c>
      <c r="P2308" t="str">
        <f>VLOOKUP(A2308,'Hospitalisation Details'!A$1:I4651,9,0)</f>
        <v>R1013</v>
      </c>
      <c r="Q2308" s="15">
        <f>VLOOKUP(A2308,'Hospitalisation Details'!A$1:M4651,13,0)</f>
        <v>27</v>
      </c>
    </row>
    <row r="2309" spans="1:17" ht="15" x14ac:dyDescent="0.25">
      <c r="A2309" s="1" t="s">
        <v>50</v>
      </c>
      <c r="B2309" t="str">
        <f>VLOOKUP(A2309,'Customer Names'!A$1:D4644,4,0)</f>
        <v>Tobin</v>
      </c>
      <c r="C2309">
        <f>VLOOKUP(A2309,'Medical Examinations'!A$1:B4644,2,0)</f>
        <v>15.88</v>
      </c>
      <c r="D2309">
        <f>VLOOKUP(A2309,'Medical Examinations'!A$1:C4645,3,0)</f>
        <v>4.3600000000000003</v>
      </c>
      <c r="E2309" s="15" t="str">
        <f>VLOOKUP(A2309,'Medical Examinations'!A$1:D4644,4,0)</f>
        <v>NO</v>
      </c>
      <c r="F2309" s="15" t="str">
        <f>VLOOKUP(A2309,'Medical Examinations'!A$1:E4644,5,0)</f>
        <v>NO</v>
      </c>
      <c r="G2309" s="15" t="str">
        <f>VLOOKUP(A2309,'Medical Examinations'!A$1:F4644,6,0)</f>
        <v>NO</v>
      </c>
      <c r="H2309" s="15">
        <f>VLOOKUP(A2309,'Medical Examinations'!A$1:G4644,7,0)</f>
        <v>0</v>
      </c>
      <c r="I2309" t="str">
        <f>VLOOKUP(A2309,'Medical Examinations'!A$1:H4643,8,0)</f>
        <v>NO</v>
      </c>
      <c r="J2309" t="str">
        <f>VLOOKUP(A2309,'Medical Examinations'!A$1:J4644,10,0)</f>
        <v>NormalWeight</v>
      </c>
      <c r="K2309" t="str">
        <f>VLOOKUP(A2309,'Medical Examinations'!A$1:K4643,11,0)</f>
        <v>Normal</v>
      </c>
      <c r="L2309" t="str">
        <f>VLOOKUP(A2309,'Hospitalisation Details'!A$1:L4651,12,0)</f>
        <v>5-Aug-1999</v>
      </c>
      <c r="M2309">
        <f>VLOOKUP(A2309,'Hospitalisation Details'!A$1:F4652,6,0)</f>
        <v>1019</v>
      </c>
      <c r="N2309" s="15" t="str">
        <f>VLOOKUP(A2309,'Hospitalisation Details'!A$1:G4651,7,0)</f>
        <v>tier - 3</v>
      </c>
      <c r="O2309" s="15" t="str">
        <f>VLOOKUP(A2309,'Hospitalisation Details'!A$1:H4652,8,0)</f>
        <v>tier - 2</v>
      </c>
      <c r="P2309" t="str">
        <f>VLOOKUP(A2309,'Hospitalisation Details'!A$1:I4652,9,0)</f>
        <v>R1013</v>
      </c>
      <c r="Q2309" s="15">
        <f>VLOOKUP(A2309,'Hospitalisation Details'!A$1:M4652,13,0)</f>
        <v>23</v>
      </c>
    </row>
    <row r="2310" spans="1:17" ht="15" x14ac:dyDescent="0.25">
      <c r="A2310" s="1" t="s">
        <v>49</v>
      </c>
      <c r="B2310" t="str">
        <f>VLOOKUP(A2310,'Customer Names'!A$1:D4645,4,0)</f>
        <v>Pedersen</v>
      </c>
      <c r="C2310">
        <f>VLOOKUP(A2310,'Medical Examinations'!A$1:B4645,2,0)</f>
        <v>20.66</v>
      </c>
      <c r="D2310">
        <f>VLOOKUP(A2310,'Medical Examinations'!A$1:C4646,3,0)</f>
        <v>5.8</v>
      </c>
      <c r="E2310" s="15" t="str">
        <f>VLOOKUP(A2310,'Medical Examinations'!A$1:D4645,4,0)</f>
        <v>NO</v>
      </c>
      <c r="F2310" s="15" t="str">
        <f>VLOOKUP(A2310,'Medical Examinations'!A$1:E4645,5,0)</f>
        <v>Yes</v>
      </c>
      <c r="G2310" s="15" t="str">
        <f>VLOOKUP(A2310,'Medical Examinations'!A$1:F4645,6,0)</f>
        <v>NO</v>
      </c>
      <c r="H2310" s="15">
        <f>VLOOKUP(A2310,'Medical Examinations'!A$1:G4645,7,0)</f>
        <v>1</v>
      </c>
      <c r="I2310" t="str">
        <f>VLOOKUP(A2310,'Medical Examinations'!A$1:H4644,8,0)</f>
        <v>NO</v>
      </c>
      <c r="J2310" t="str">
        <f>VLOOKUP(A2310,'Medical Examinations'!A$1:J4645,10,0)</f>
        <v>NormalWeight</v>
      </c>
      <c r="K2310" t="str">
        <f>VLOOKUP(A2310,'Medical Examinations'!A$1:K4644,11,0)</f>
        <v>Pre-Diabetes</v>
      </c>
      <c r="L2310" t="str">
        <f>VLOOKUP(A2310,'Hospitalisation Details'!A$1:L4652,12,0)</f>
        <v>9-Oct-2000</v>
      </c>
      <c r="M2310">
        <f>VLOOKUP(A2310,'Hospitalisation Details'!A$1:F4653,6,0)</f>
        <v>1012</v>
      </c>
      <c r="N2310" s="15" t="str">
        <f>VLOOKUP(A2310,'Hospitalisation Details'!A$1:G4652,7,0)</f>
        <v>tier - 3</v>
      </c>
      <c r="O2310" s="15" t="str">
        <f>VLOOKUP(A2310,'Hospitalisation Details'!A$1:H4653,8,0)</f>
        <v>tier - 2</v>
      </c>
      <c r="P2310" t="str">
        <f>VLOOKUP(A2310,'Hospitalisation Details'!A$1:I4653,9,0)</f>
        <v>R1013</v>
      </c>
      <c r="Q2310" s="15">
        <f>VLOOKUP(A2310,'Hospitalisation Details'!A$1:M4653,13,0)</f>
        <v>22</v>
      </c>
    </row>
    <row r="2311" spans="1:17" ht="15" x14ac:dyDescent="0.25">
      <c r="A2311" s="1" t="s">
        <v>48</v>
      </c>
      <c r="B2311" t="str">
        <f>VLOOKUP(A2311,'Customer Names'!A$1:D4646,4,0)</f>
        <v>Lynch</v>
      </c>
      <c r="C2311">
        <f>VLOOKUP(A2311,'Medical Examinations'!A$1:B4646,2,0)</f>
        <v>20.399999999999999</v>
      </c>
      <c r="D2311">
        <f>VLOOKUP(A2311,'Medical Examinations'!A$1:C4647,3,0)</f>
        <v>5.27</v>
      </c>
      <c r="E2311" s="15" t="str">
        <f>VLOOKUP(A2311,'Medical Examinations'!A$1:D4646,4,0)</f>
        <v>NO</v>
      </c>
      <c r="F2311" s="15" t="str">
        <f>VLOOKUP(A2311,'Medical Examinations'!A$1:E4646,5,0)</f>
        <v>NO</v>
      </c>
      <c r="G2311" s="15" t="str">
        <f>VLOOKUP(A2311,'Medical Examinations'!A$1:F4646,6,0)</f>
        <v>NO</v>
      </c>
      <c r="H2311" s="15">
        <f>VLOOKUP(A2311,'Medical Examinations'!A$1:G4646,7,0)</f>
        <v>0</v>
      </c>
      <c r="I2311" t="str">
        <f>VLOOKUP(A2311,'Medical Examinations'!A$1:H4645,8,0)</f>
        <v>NO</v>
      </c>
      <c r="J2311" t="str">
        <f>VLOOKUP(A2311,'Medical Examinations'!A$1:J4646,10,0)</f>
        <v>Over Weight</v>
      </c>
      <c r="K2311" t="str">
        <f>VLOOKUP(A2311,'Medical Examinations'!A$1:K4645,11,0)</f>
        <v>Normal</v>
      </c>
      <c r="L2311" t="str">
        <f>VLOOKUP(A2311,'Hospitalisation Details'!A$1:L4653,12,0)</f>
        <v>22-Nov-1994</v>
      </c>
      <c r="M2311">
        <f>VLOOKUP(A2311,'Hospitalisation Details'!A$1:F4654,6,0)</f>
        <v>1006.65</v>
      </c>
      <c r="N2311" s="15" t="str">
        <f>VLOOKUP(A2311,'Hospitalisation Details'!A$1:G4653,7,0)</f>
        <v>tier - 3</v>
      </c>
      <c r="O2311" s="15" t="str">
        <f>VLOOKUP(A2311,'Hospitalisation Details'!A$1:H4654,8,0)</f>
        <v>tier - 2</v>
      </c>
      <c r="P2311" t="str">
        <f>VLOOKUP(A2311,'Hospitalisation Details'!A$1:I4654,9,0)</f>
        <v>R1013</v>
      </c>
      <c r="Q2311" s="15">
        <f>VLOOKUP(A2311,'Hospitalisation Details'!A$1:M4654,13,0)</f>
        <v>28</v>
      </c>
    </row>
    <row r="2312" spans="1:17" ht="15" x14ac:dyDescent="0.25">
      <c r="A2312" s="1" t="s">
        <v>47</v>
      </c>
      <c r="B2312" t="str">
        <f>VLOOKUP(A2312,'Customer Names'!A$1:D4647,4,0)</f>
        <v>Keys</v>
      </c>
      <c r="C2312">
        <f>VLOOKUP(A2312,'Medical Examinations'!A$1:B4647,2,0)</f>
        <v>25.19</v>
      </c>
      <c r="D2312">
        <f>VLOOKUP(A2312,'Medical Examinations'!A$1:C4648,3,0)</f>
        <v>5.64</v>
      </c>
      <c r="E2312" s="15" t="str">
        <f>VLOOKUP(A2312,'Medical Examinations'!A$1:D4647,4,0)</f>
        <v>Yes</v>
      </c>
      <c r="F2312" s="15" t="str">
        <f>VLOOKUP(A2312,'Medical Examinations'!A$1:E4647,5,0)</f>
        <v>NO</v>
      </c>
      <c r="G2312" s="15" t="str">
        <f>VLOOKUP(A2312,'Medical Examinations'!A$1:F4647,6,0)</f>
        <v>NO</v>
      </c>
      <c r="H2312" s="15">
        <f>VLOOKUP(A2312,'Medical Examinations'!A$1:G4647,7,0)</f>
        <v>0</v>
      </c>
      <c r="I2312" t="str">
        <f>VLOOKUP(A2312,'Medical Examinations'!A$1:H4646,8,0)</f>
        <v>NO</v>
      </c>
      <c r="J2312" t="str">
        <f>VLOOKUP(A2312,'Medical Examinations'!A$1:J4647,10,0)</f>
        <v>NormalWeight</v>
      </c>
      <c r="K2312" t="str">
        <f>VLOOKUP(A2312,'Medical Examinations'!A$1:K4646,11,0)</f>
        <v>Normal</v>
      </c>
      <c r="L2312" t="str">
        <f>VLOOKUP(A2312,'Hospitalisation Details'!A$1:L4654,12,0)</f>
        <v>19-Aug-2001</v>
      </c>
      <c r="M2312">
        <f>VLOOKUP(A2312,'Hospitalisation Details'!A$1:F4655,6,0)</f>
        <v>964.71</v>
      </c>
      <c r="N2312" s="15" t="str">
        <f>VLOOKUP(A2312,'Hospitalisation Details'!A$1:G4654,7,0)</f>
        <v>tier - 3</v>
      </c>
      <c r="O2312" s="15" t="str">
        <f>VLOOKUP(A2312,'Hospitalisation Details'!A$1:H4655,8,0)</f>
        <v>tier - 2</v>
      </c>
      <c r="P2312" t="str">
        <f>VLOOKUP(A2312,'Hospitalisation Details'!A$1:I4655,9,0)</f>
        <v>R1013</v>
      </c>
      <c r="Q2312" s="15">
        <f>VLOOKUP(A2312,'Hospitalisation Details'!A$1:M4655,13,0)</f>
        <v>21</v>
      </c>
    </row>
    <row r="2313" spans="1:17" ht="15" x14ac:dyDescent="0.25">
      <c r="A2313" s="1" t="s">
        <v>46</v>
      </c>
      <c r="B2313" t="str">
        <f>VLOOKUP(A2313,'Customer Names'!A$1:D4648,4,0)</f>
        <v>Wilbur</v>
      </c>
      <c r="C2313">
        <f>VLOOKUP(A2313,'Medical Examinations'!A$1:B4648,2,0)</f>
        <v>20.54</v>
      </c>
      <c r="D2313">
        <f>VLOOKUP(A2313,'Medical Examinations'!A$1:C4649,3,0)</f>
        <v>4.2</v>
      </c>
      <c r="E2313" s="15" t="str">
        <f>VLOOKUP(A2313,'Medical Examinations'!A$1:D4648,4,0)</f>
        <v>Yes</v>
      </c>
      <c r="F2313" s="15" t="str">
        <f>VLOOKUP(A2313,'Medical Examinations'!A$1:E4648,5,0)</f>
        <v>NO</v>
      </c>
      <c r="G2313" s="15" t="str">
        <f>VLOOKUP(A2313,'Medical Examinations'!A$1:F4648,6,0)</f>
        <v>NO</v>
      </c>
      <c r="H2313" s="15">
        <f>VLOOKUP(A2313,'Medical Examinations'!A$1:G4648,7,0)</f>
        <v>1</v>
      </c>
      <c r="I2313" t="str">
        <f>VLOOKUP(A2313,'Medical Examinations'!A$1:H4647,8,0)</f>
        <v>NO</v>
      </c>
      <c r="J2313" t="str">
        <f>VLOOKUP(A2313,'Medical Examinations'!A$1:J4648,10,0)</f>
        <v>NormalWeight</v>
      </c>
      <c r="K2313" t="str">
        <f>VLOOKUP(A2313,'Medical Examinations'!A$1:K4647,11,0)</f>
        <v>Normal</v>
      </c>
      <c r="L2313" t="str">
        <f>VLOOKUP(A2313,'Hospitalisation Details'!A$1:L4655,12,0)</f>
        <v>28-Oct-1995</v>
      </c>
      <c r="M2313">
        <f>VLOOKUP(A2313,'Hospitalisation Details'!A$1:F4656,6,0)</f>
        <v>928.59</v>
      </c>
      <c r="N2313" s="15" t="str">
        <f>VLOOKUP(A2313,'Hospitalisation Details'!A$1:G4655,7,0)</f>
        <v>tier - 3</v>
      </c>
      <c r="O2313" s="15" t="str">
        <f>VLOOKUP(A2313,'Hospitalisation Details'!A$1:H4656,8,0)</f>
        <v>tier - 1</v>
      </c>
      <c r="P2313" t="str">
        <f>VLOOKUP(A2313,'Hospitalisation Details'!A$1:I4656,9,0)</f>
        <v>R1013</v>
      </c>
      <c r="Q2313" s="15">
        <f>VLOOKUP(A2313,'Hospitalisation Details'!A$1:M4656,13,0)</f>
        <v>27</v>
      </c>
    </row>
    <row r="2314" spans="1:17" ht="15" x14ac:dyDescent="0.25">
      <c r="A2314" s="1" t="s">
        <v>45</v>
      </c>
      <c r="B2314" t="str">
        <f>VLOOKUP(A2314,'Customer Names'!A$1:D4649,4,0)</f>
        <v>Ditota</v>
      </c>
      <c r="C2314">
        <f>VLOOKUP(A2314,'Medical Examinations'!A$1:B4649,2,0)</f>
        <v>20.13</v>
      </c>
      <c r="D2314">
        <f>VLOOKUP(A2314,'Medical Examinations'!A$1:C4650,3,0)</f>
        <v>5.42</v>
      </c>
      <c r="E2314" s="15" t="str">
        <f>VLOOKUP(A2314,'Medical Examinations'!A$1:D4649,4,0)</f>
        <v>NO</v>
      </c>
      <c r="F2314" s="15" t="str">
        <f>VLOOKUP(A2314,'Medical Examinations'!A$1:E4649,5,0)</f>
        <v>NO</v>
      </c>
      <c r="G2314" s="15" t="str">
        <f>VLOOKUP(A2314,'Medical Examinations'!A$1:F4649,6,0)</f>
        <v>NO</v>
      </c>
      <c r="H2314" s="15">
        <f>VLOOKUP(A2314,'Medical Examinations'!A$1:G4649,7,0)</f>
        <v>0</v>
      </c>
      <c r="I2314" t="str">
        <f>VLOOKUP(A2314,'Medical Examinations'!A$1:H4648,8,0)</f>
        <v>NO</v>
      </c>
      <c r="J2314" t="str">
        <f>VLOOKUP(A2314,'Medical Examinations'!A$1:J4649,10,0)</f>
        <v>NormalWeight</v>
      </c>
      <c r="K2314" t="str">
        <f>VLOOKUP(A2314,'Medical Examinations'!A$1:K4648,11,0)</f>
        <v>Normal</v>
      </c>
      <c r="L2314" t="str">
        <f>VLOOKUP(A2314,'Hospitalisation Details'!A$1:L4656,12,0)</f>
        <v>30-Oct-1994</v>
      </c>
      <c r="M2314">
        <f>VLOOKUP(A2314,'Hospitalisation Details'!A$1:F4657,6,0)</f>
        <v>915.07</v>
      </c>
      <c r="N2314" s="15" t="str">
        <f>VLOOKUP(A2314,'Hospitalisation Details'!A$1:G4656,7,0)</f>
        <v>tier - 3</v>
      </c>
      <c r="O2314" s="15" t="str">
        <f>VLOOKUP(A2314,'Hospitalisation Details'!A$1:H4657,8,0)</f>
        <v>tier - 1</v>
      </c>
      <c r="P2314" t="str">
        <f>VLOOKUP(A2314,'Hospitalisation Details'!A$1:I4657,9,0)</f>
        <v>R1013</v>
      </c>
      <c r="Q2314" s="15">
        <f>VLOOKUP(A2314,'Hospitalisation Details'!A$1:M4657,13,0)</f>
        <v>28</v>
      </c>
    </row>
    <row r="2315" spans="1:17" ht="15" x14ac:dyDescent="0.25">
      <c r="A2315" s="1" t="s">
        <v>44</v>
      </c>
      <c r="B2315" t="str">
        <f>VLOOKUP(A2315,'Customer Names'!A$1:D4650,4,0)</f>
        <v>Horbol</v>
      </c>
      <c r="C2315">
        <f>VLOOKUP(A2315,'Medical Examinations'!A$1:B4650,2,0)</f>
        <v>18.93</v>
      </c>
      <c r="D2315">
        <f>VLOOKUP(A2315,'Medical Examinations'!A$1:C4651,3,0)</f>
        <v>6.11</v>
      </c>
      <c r="E2315" s="15" t="str">
        <f>VLOOKUP(A2315,'Medical Examinations'!A$1:D4650,4,0)</f>
        <v>NO</v>
      </c>
      <c r="F2315" s="15" t="str">
        <f>VLOOKUP(A2315,'Medical Examinations'!A$1:E4650,5,0)</f>
        <v>NO</v>
      </c>
      <c r="G2315" s="15" t="str">
        <f>VLOOKUP(A2315,'Medical Examinations'!A$1:F4650,6,0)</f>
        <v>Yes</v>
      </c>
      <c r="H2315" s="15">
        <f>VLOOKUP(A2315,'Medical Examinations'!A$1:G4650,7,0)</f>
        <v>1</v>
      </c>
      <c r="I2315" t="str">
        <f>VLOOKUP(A2315,'Medical Examinations'!A$1:H4649,8,0)</f>
        <v>NO</v>
      </c>
      <c r="J2315" t="str">
        <f>VLOOKUP(A2315,'Medical Examinations'!A$1:J4650,10,0)</f>
        <v>NormalWeight</v>
      </c>
      <c r="K2315" t="str">
        <f>VLOOKUP(A2315,'Medical Examinations'!A$1:K4649,11,0)</f>
        <v>Pre-Diabetes</v>
      </c>
      <c r="L2315" t="str">
        <f>VLOOKUP(A2315,'Hospitalisation Details'!A$1:L4657,12,0)</f>
        <v>27-Nov-1993</v>
      </c>
      <c r="M2315">
        <f>VLOOKUP(A2315,'Hospitalisation Details'!A$1:F4658,6,0)</f>
        <v>896.21</v>
      </c>
      <c r="N2315" s="15" t="str">
        <f>VLOOKUP(A2315,'Hospitalisation Details'!A$1:G4657,7,0)</f>
        <v>tier - 3</v>
      </c>
      <c r="O2315" s="15" t="str">
        <f>VLOOKUP(A2315,'Hospitalisation Details'!A$1:H4658,8,0)</f>
        <v>tier - 1</v>
      </c>
      <c r="P2315" t="str">
        <f>VLOOKUP(A2315,'Hospitalisation Details'!A$1:I4658,9,0)</f>
        <v>R1013</v>
      </c>
      <c r="Q2315" s="15">
        <f>VLOOKUP(A2315,'Hospitalisation Details'!A$1:M4658,13,0)</f>
        <v>29</v>
      </c>
    </row>
    <row r="2316" spans="1:17" ht="15" x14ac:dyDescent="0.25">
      <c r="A2316" s="1" t="s">
        <v>43</v>
      </c>
      <c r="B2316" t="str">
        <f>VLOOKUP(A2316,'Customer Names'!A$1:D4651,4,0)</f>
        <v>O'Rourke</v>
      </c>
      <c r="C2316">
        <f>VLOOKUP(A2316,'Medical Examinations'!A$1:B4651,2,0)</f>
        <v>24.14</v>
      </c>
      <c r="D2316">
        <f>VLOOKUP(A2316,'Medical Examinations'!A$1:C4652,3,0)</f>
        <v>5.29</v>
      </c>
      <c r="E2316" s="15" t="str">
        <f>VLOOKUP(A2316,'Medical Examinations'!A$1:D4651,4,0)</f>
        <v>NO</v>
      </c>
      <c r="F2316" s="15" t="str">
        <f>VLOOKUP(A2316,'Medical Examinations'!A$1:E4651,5,0)</f>
        <v>Yes</v>
      </c>
      <c r="G2316" s="15" t="str">
        <f>VLOOKUP(A2316,'Medical Examinations'!A$1:F4651,6,0)</f>
        <v>NO</v>
      </c>
      <c r="H2316" s="15">
        <f>VLOOKUP(A2316,'Medical Examinations'!A$1:G4651,7,0)</f>
        <v>1</v>
      </c>
      <c r="I2316" t="str">
        <f>VLOOKUP(A2316,'Medical Examinations'!A$1:H4650,8,0)</f>
        <v>NO</v>
      </c>
      <c r="J2316" t="str">
        <f>VLOOKUP(A2316,'Medical Examinations'!A$1:J4651,10,0)</f>
        <v>Over Weight</v>
      </c>
      <c r="K2316" t="str">
        <f>VLOOKUP(A2316,'Medical Examinations'!A$1:K4650,11,0)</f>
        <v>Normal</v>
      </c>
      <c r="L2316" t="str">
        <f>VLOOKUP(A2316,'Hospitalisation Details'!A$1:L4658,12,0)</f>
        <v>18-Nov-2000</v>
      </c>
      <c r="M2316">
        <f>VLOOKUP(A2316,'Hospitalisation Details'!A$1:F4659,6,0)</f>
        <v>865.41</v>
      </c>
      <c r="N2316" s="15" t="str">
        <f>VLOOKUP(A2316,'Hospitalisation Details'!A$1:G4658,7,0)</f>
        <v>tier - 3</v>
      </c>
      <c r="O2316" s="15" t="str">
        <f>VLOOKUP(A2316,'Hospitalisation Details'!A$1:H4659,8,0)</f>
        <v>tier - 1</v>
      </c>
      <c r="P2316" t="str">
        <f>VLOOKUP(A2316,'Hospitalisation Details'!A$1:I4659,9,0)</f>
        <v>R1013</v>
      </c>
      <c r="Q2316" s="15">
        <f>VLOOKUP(A2316,'Hospitalisation Details'!A$1:M4659,13,0)</f>
        <v>22</v>
      </c>
    </row>
    <row r="2317" spans="1:17" ht="15" x14ac:dyDescent="0.25">
      <c r="A2317" s="1" t="s">
        <v>41</v>
      </c>
      <c r="B2317" t="str">
        <f>VLOOKUP(A2317,'Customer Names'!A$1:D4652,4,0)</f>
        <v>Williams</v>
      </c>
      <c r="C2317">
        <f>VLOOKUP(A2317,'Medical Examinations'!A$1:B4652,2,0)</f>
        <v>25.03</v>
      </c>
      <c r="D2317">
        <f>VLOOKUP(A2317,'Medical Examinations'!A$1:C4653,3,0)</f>
        <v>5.91</v>
      </c>
      <c r="E2317" s="15" t="str">
        <f>VLOOKUP(A2317,'Medical Examinations'!A$1:D4652,4,0)</f>
        <v>NO</v>
      </c>
      <c r="F2317" s="15" t="str">
        <f>VLOOKUP(A2317,'Medical Examinations'!A$1:E4652,5,0)</f>
        <v>Yes</v>
      </c>
      <c r="G2317" s="15" t="str">
        <f>VLOOKUP(A2317,'Medical Examinations'!A$1:F4652,6,0)</f>
        <v>NO</v>
      </c>
      <c r="H2317" s="15">
        <f>VLOOKUP(A2317,'Medical Examinations'!A$1:G4652,7,0)</f>
        <v>1</v>
      </c>
      <c r="I2317" t="str">
        <f>VLOOKUP(A2317,'Medical Examinations'!A$1:H4651,8,0)</f>
        <v>NO</v>
      </c>
      <c r="J2317" t="str">
        <f>VLOOKUP(A2317,'Medical Examinations'!A$1:J4652,10,0)</f>
        <v>NormalWeight</v>
      </c>
      <c r="K2317" t="str">
        <f>VLOOKUP(A2317,'Medical Examinations'!A$1:K4651,11,0)</f>
        <v>Pre-Diabetes</v>
      </c>
      <c r="L2317" t="str">
        <f>VLOOKUP(A2317,'Hospitalisation Details'!A$1:L4659,12,0)</f>
        <v>7-Oct-2004</v>
      </c>
      <c r="M2317">
        <f>VLOOKUP(A2317,'Hospitalisation Details'!A$1:F4660,6,0)</f>
        <v>830.52</v>
      </c>
      <c r="N2317" s="15" t="str">
        <f>VLOOKUP(A2317,'Hospitalisation Details'!A$1:G4659,7,0)</f>
        <v>tier - 3</v>
      </c>
      <c r="O2317" s="15" t="str">
        <f>VLOOKUP(A2317,'Hospitalisation Details'!A$1:H4660,8,0)</f>
        <v>tier - 2</v>
      </c>
      <c r="P2317" t="str">
        <f>VLOOKUP(A2317,'Hospitalisation Details'!A$1:I4660,9,0)</f>
        <v>R1011</v>
      </c>
      <c r="Q2317" s="15">
        <f>VLOOKUP(A2317,'Hospitalisation Details'!A$1:M4660,13,0)</f>
        <v>18</v>
      </c>
    </row>
    <row r="2318" spans="1:17" ht="15" x14ac:dyDescent="0.25">
      <c r="A2318" s="1" t="s">
        <v>40</v>
      </c>
      <c r="B2318" t="str">
        <f>VLOOKUP(A2318,'Customer Names'!A$1:D4653,4,0)</f>
        <v>Murakami</v>
      </c>
      <c r="C2318">
        <f>VLOOKUP(A2318,'Medical Examinations'!A$1:B4653,2,0)</f>
        <v>20.47</v>
      </c>
      <c r="D2318">
        <f>VLOOKUP(A2318,'Medical Examinations'!A$1:C4654,3,0)</f>
        <v>5.81</v>
      </c>
      <c r="E2318" s="15" t="str">
        <f>VLOOKUP(A2318,'Medical Examinations'!A$1:D4653,4,0)</f>
        <v>Yes</v>
      </c>
      <c r="F2318" s="15" t="str">
        <f>VLOOKUP(A2318,'Medical Examinations'!A$1:E4653,5,0)</f>
        <v>NO</v>
      </c>
      <c r="G2318" s="15" t="str">
        <f>VLOOKUP(A2318,'Medical Examinations'!A$1:F4653,6,0)</f>
        <v>NO</v>
      </c>
      <c r="H2318" s="15">
        <f>VLOOKUP(A2318,'Medical Examinations'!A$1:G4653,7,0)</f>
        <v>1</v>
      </c>
      <c r="I2318" t="str">
        <f>VLOOKUP(A2318,'Medical Examinations'!A$1:H4652,8,0)</f>
        <v>NO</v>
      </c>
      <c r="J2318" t="str">
        <f>VLOOKUP(A2318,'Medical Examinations'!A$1:J4653,10,0)</f>
        <v>NormalWeight</v>
      </c>
      <c r="K2318" t="str">
        <f>VLOOKUP(A2318,'Medical Examinations'!A$1:K4652,11,0)</f>
        <v>Pre-Diabetes</v>
      </c>
      <c r="L2318" t="str">
        <f>VLOOKUP(A2318,'Hospitalisation Details'!A$1:L4660,12,0)</f>
        <v>7-Dec-1995</v>
      </c>
      <c r="M2318">
        <f>VLOOKUP(A2318,'Hospitalisation Details'!A$1:F4661,6,0)</f>
        <v>773.54</v>
      </c>
      <c r="N2318" s="15" t="str">
        <f>VLOOKUP(A2318,'Hospitalisation Details'!A$1:G4660,7,0)</f>
        <v>tier - 3</v>
      </c>
      <c r="O2318" s="15" t="str">
        <f>VLOOKUP(A2318,'Hospitalisation Details'!A$1:H4661,8,0)</f>
        <v>tier - 2</v>
      </c>
      <c r="P2318" t="str">
        <f>VLOOKUP(A2318,'Hospitalisation Details'!A$1:I4661,9,0)</f>
        <v>R1013</v>
      </c>
      <c r="Q2318" s="15">
        <f>VLOOKUP(A2318,'Hospitalisation Details'!A$1:M4661,13,0)</f>
        <v>27</v>
      </c>
    </row>
    <row r="2319" spans="1:17" ht="15" x14ac:dyDescent="0.25">
      <c r="A2319" s="1" t="s">
        <v>39</v>
      </c>
      <c r="B2319" t="str">
        <f>VLOOKUP(A2319,'Customer Names'!A$1:D4654,4,0)</f>
        <v>Gagnon</v>
      </c>
      <c r="C2319">
        <f>VLOOKUP(A2319,'Medical Examinations'!A$1:B4654,2,0)</f>
        <v>18.82</v>
      </c>
      <c r="D2319">
        <f>VLOOKUP(A2319,'Medical Examinations'!A$1:C4655,3,0)</f>
        <v>5.51</v>
      </c>
      <c r="E2319" s="15" t="str">
        <f>VLOOKUP(A2319,'Medical Examinations'!A$1:D4654,4,0)</f>
        <v>Yes</v>
      </c>
      <c r="F2319" s="15" t="str">
        <f>VLOOKUP(A2319,'Medical Examinations'!A$1:E4654,5,0)</f>
        <v>NO</v>
      </c>
      <c r="G2319" s="15" t="str">
        <f>VLOOKUP(A2319,'Medical Examinations'!A$1:F4654,6,0)</f>
        <v>NO</v>
      </c>
      <c r="H2319" s="15">
        <f>VLOOKUP(A2319,'Medical Examinations'!A$1:G4654,7,0)</f>
        <v>0</v>
      </c>
      <c r="I2319" t="str">
        <f>VLOOKUP(A2319,'Medical Examinations'!A$1:H4653,8,0)</f>
        <v>NO</v>
      </c>
      <c r="J2319" t="str">
        <f>VLOOKUP(A2319,'Medical Examinations'!A$1:J4654,10,0)</f>
        <v>UnderWeight</v>
      </c>
      <c r="K2319" t="str">
        <f>VLOOKUP(A2319,'Medical Examinations'!A$1:K4653,11,0)</f>
        <v>Normal</v>
      </c>
      <c r="L2319" t="str">
        <f>VLOOKUP(A2319,'Hospitalisation Details'!A$1:L4661,12,0)</f>
        <v>18-Sep-1996</v>
      </c>
      <c r="M2319">
        <f>VLOOKUP(A2319,'Hospitalisation Details'!A$1:F4662,6,0)</f>
        <v>770.38</v>
      </c>
      <c r="N2319" s="15" t="str">
        <f>VLOOKUP(A2319,'Hospitalisation Details'!A$1:G4661,7,0)</f>
        <v>tier - 3</v>
      </c>
      <c r="O2319" s="15" t="str">
        <f>VLOOKUP(A2319,'Hospitalisation Details'!A$1:H4662,8,0)</f>
        <v>tier - 2</v>
      </c>
      <c r="P2319" t="str">
        <f>VLOOKUP(A2319,'Hospitalisation Details'!A$1:I4662,9,0)</f>
        <v>R1012</v>
      </c>
      <c r="Q2319" s="15">
        <f>VLOOKUP(A2319,'Hospitalisation Details'!A$1:M4662,13,0)</f>
        <v>26</v>
      </c>
    </row>
    <row r="2320" spans="1:17" ht="15" x14ac:dyDescent="0.25">
      <c r="A2320" s="1" t="s">
        <v>38</v>
      </c>
      <c r="B2320" t="str">
        <f>VLOOKUP(A2320,'Customer Names'!A$1:D4655,4,0)</f>
        <v>Petermann</v>
      </c>
      <c r="C2320">
        <f>VLOOKUP(A2320,'Medical Examinations'!A$1:B4655,2,0)</f>
        <v>17.079999999999998</v>
      </c>
      <c r="D2320">
        <f>VLOOKUP(A2320,'Medical Examinations'!A$1:C4656,3,0)</f>
        <v>5.73</v>
      </c>
      <c r="E2320" s="15" t="str">
        <f>VLOOKUP(A2320,'Medical Examinations'!A$1:D4655,4,0)</f>
        <v>NO</v>
      </c>
      <c r="F2320" s="15" t="str">
        <f>VLOOKUP(A2320,'Medical Examinations'!A$1:E4655,5,0)</f>
        <v>NO</v>
      </c>
      <c r="G2320" s="15" t="str">
        <f>VLOOKUP(A2320,'Medical Examinations'!A$1:F4655,6,0)</f>
        <v>Yes</v>
      </c>
      <c r="H2320" s="15">
        <f>VLOOKUP(A2320,'Medical Examinations'!A$1:G4655,7,0)</f>
        <v>1</v>
      </c>
      <c r="I2320" t="str">
        <f>VLOOKUP(A2320,'Medical Examinations'!A$1:H4654,8,0)</f>
        <v>NO</v>
      </c>
      <c r="J2320" t="str">
        <f>VLOOKUP(A2320,'Medical Examinations'!A$1:J4655,10,0)</f>
        <v>NormalWeight</v>
      </c>
      <c r="K2320" t="str">
        <f>VLOOKUP(A2320,'Medical Examinations'!A$1:K4654,11,0)</f>
        <v>Pre-Diabetes</v>
      </c>
      <c r="L2320" t="str">
        <f>VLOOKUP(A2320,'Hospitalisation Details'!A$1:L4662,12,0)</f>
        <v>28-Jun-1993</v>
      </c>
      <c r="M2320">
        <f>VLOOKUP(A2320,'Hospitalisation Details'!A$1:F4663,6,0)</f>
        <v>770</v>
      </c>
      <c r="N2320" s="15" t="str">
        <f>VLOOKUP(A2320,'Hospitalisation Details'!A$1:G4662,7,0)</f>
        <v>tier - 3</v>
      </c>
      <c r="O2320" s="15" t="str">
        <f>VLOOKUP(A2320,'Hospitalisation Details'!A$1:H4663,8,0)</f>
        <v>tier - 3</v>
      </c>
      <c r="P2320" t="str">
        <f>VLOOKUP(A2320,'Hospitalisation Details'!A$1:I4663,9,0)</f>
        <v>R1013</v>
      </c>
      <c r="Q2320" s="15">
        <f>VLOOKUP(A2320,'Hospitalisation Details'!A$1:M4663,13,0)</f>
        <v>29</v>
      </c>
    </row>
    <row r="2321" spans="1:17" ht="15" x14ac:dyDescent="0.25">
      <c r="A2321" s="1" t="s">
        <v>36</v>
      </c>
      <c r="B2321" t="str">
        <f>VLOOKUP(A2321,'Customer Names'!A$1:D4656,4,0)</f>
        <v>Graves - Rostro</v>
      </c>
      <c r="C2321">
        <f>VLOOKUP(A2321,'Medical Examinations'!A$1:B4656,2,0)</f>
        <v>19.21</v>
      </c>
      <c r="D2321">
        <f>VLOOKUP(A2321,'Medical Examinations'!A$1:C4657,3,0)</f>
        <v>5.53</v>
      </c>
      <c r="E2321" s="15" t="str">
        <f>VLOOKUP(A2321,'Medical Examinations'!A$1:D4656,4,0)</f>
        <v>Yes</v>
      </c>
      <c r="F2321" s="15" t="str">
        <f>VLOOKUP(A2321,'Medical Examinations'!A$1:E4656,5,0)</f>
        <v>NO</v>
      </c>
      <c r="G2321" s="15" t="str">
        <f>VLOOKUP(A2321,'Medical Examinations'!A$1:F4656,6,0)</f>
        <v>NO</v>
      </c>
      <c r="H2321" s="15">
        <f>VLOOKUP(A2321,'Medical Examinations'!A$1:G4656,7,0)</f>
        <v>0</v>
      </c>
      <c r="I2321" t="str">
        <f>VLOOKUP(A2321,'Medical Examinations'!A$1:H4655,8,0)</f>
        <v>NO</v>
      </c>
      <c r="J2321" t="str">
        <f>VLOOKUP(A2321,'Medical Examinations'!A$1:J4656,10,0)</f>
        <v>UnderWeight</v>
      </c>
      <c r="K2321" t="str">
        <f>VLOOKUP(A2321,'Medical Examinations'!A$1:K4655,11,0)</f>
        <v>Normal</v>
      </c>
      <c r="L2321" t="str">
        <f>VLOOKUP(A2321,'Hospitalisation Details'!A$1:L4663,12,0)</f>
        <v>22-Oct-1996</v>
      </c>
      <c r="M2321">
        <f>VLOOKUP(A2321,'Hospitalisation Details'!A$1:F4664,6,0)</f>
        <v>760</v>
      </c>
      <c r="N2321" s="15" t="str">
        <f>VLOOKUP(A2321,'Hospitalisation Details'!A$1:G4663,7,0)</f>
        <v>tier - 3</v>
      </c>
      <c r="O2321" s="15" t="str">
        <f>VLOOKUP(A2321,'Hospitalisation Details'!A$1:H4664,8,0)</f>
        <v>tier - 3</v>
      </c>
      <c r="P2321" t="str">
        <f>VLOOKUP(A2321,'Hospitalisation Details'!A$1:I4664,9,0)</f>
        <v>R1013</v>
      </c>
      <c r="Q2321" s="15">
        <f>VLOOKUP(A2321,'Hospitalisation Details'!A$1:M4664,13,0)</f>
        <v>26</v>
      </c>
    </row>
    <row r="2322" spans="1:17" ht="15" x14ac:dyDescent="0.25">
      <c r="A2322" s="1" t="s">
        <v>34</v>
      </c>
      <c r="B2322" t="str">
        <f>VLOOKUP(A2322,'Customer Names'!A$1:D4657,4,0)</f>
        <v>Danielson</v>
      </c>
      <c r="C2322">
        <f>VLOOKUP(A2322,'Medical Examinations'!A$1:B4657,2,0)</f>
        <v>17.86</v>
      </c>
      <c r="D2322">
        <f>VLOOKUP(A2322,'Medical Examinations'!A$1:C4658,3,0)</f>
        <v>5.43</v>
      </c>
      <c r="E2322" s="15" t="str">
        <f>VLOOKUP(A2322,'Medical Examinations'!A$1:D4657,4,0)</f>
        <v>NO</v>
      </c>
      <c r="F2322" s="15" t="str">
        <f>VLOOKUP(A2322,'Medical Examinations'!A$1:E4657,5,0)</f>
        <v>NO</v>
      </c>
      <c r="G2322" s="15" t="str">
        <f>VLOOKUP(A2322,'Medical Examinations'!A$1:F4657,6,0)</f>
        <v>Yes</v>
      </c>
      <c r="H2322" s="15">
        <f>VLOOKUP(A2322,'Medical Examinations'!A$1:G4657,7,0)</f>
        <v>1</v>
      </c>
      <c r="I2322" t="str">
        <f>VLOOKUP(A2322,'Medical Examinations'!A$1:H4656,8,0)</f>
        <v>NO</v>
      </c>
      <c r="J2322" t="str">
        <f>VLOOKUP(A2322,'Medical Examinations'!A$1:J4657,10,0)</f>
        <v>NormalWeight</v>
      </c>
      <c r="K2322" t="str">
        <f>VLOOKUP(A2322,'Medical Examinations'!A$1:K4656,11,0)</f>
        <v>Normal</v>
      </c>
      <c r="L2322" t="str">
        <f>VLOOKUP(A2322,'Hospitalisation Details'!A$1:L4664,12,0)</f>
        <v>9-Aug-1993</v>
      </c>
      <c r="M2322">
        <f>VLOOKUP(A2322,'Hospitalisation Details'!A$1:F4665,6,0)</f>
        <v>760</v>
      </c>
      <c r="N2322" s="15" t="str">
        <f>VLOOKUP(A2322,'Hospitalisation Details'!A$1:G4664,7,0)</f>
        <v>tier - 3</v>
      </c>
      <c r="O2322" s="15" t="str">
        <f>VLOOKUP(A2322,'Hospitalisation Details'!A$1:H4665,8,0)</f>
        <v>tier - 1</v>
      </c>
      <c r="P2322" t="str">
        <f>VLOOKUP(A2322,'Hospitalisation Details'!A$1:I4665,9,0)</f>
        <v>R1013</v>
      </c>
      <c r="Q2322" s="15">
        <f>VLOOKUP(A2322,'Hospitalisation Details'!A$1:M4665,13,0)</f>
        <v>29</v>
      </c>
    </row>
    <row r="2323" spans="1:17" ht="15" x14ac:dyDescent="0.25">
      <c r="A2323" s="1" t="s">
        <v>33</v>
      </c>
      <c r="B2323" t="str">
        <f>VLOOKUP(A2323,'Customer Names'!A$1:D4658,4,0)</f>
        <v>Street</v>
      </c>
      <c r="C2323">
        <f>VLOOKUP(A2323,'Medical Examinations'!A$1:B4658,2,0)</f>
        <v>21.38</v>
      </c>
      <c r="D2323">
        <f>VLOOKUP(A2323,'Medical Examinations'!A$1:C4659,3,0)</f>
        <v>8.01</v>
      </c>
      <c r="E2323" s="15" t="str">
        <f>VLOOKUP(A2323,'Medical Examinations'!A$1:D4658,4,0)</f>
        <v>NO</v>
      </c>
      <c r="F2323" s="15" t="str">
        <f>VLOOKUP(A2323,'Medical Examinations'!A$1:E4658,5,0)</f>
        <v>NO</v>
      </c>
      <c r="G2323" s="15" t="str">
        <f>VLOOKUP(A2323,'Medical Examinations'!A$1:F4658,6,0)</f>
        <v>NO</v>
      </c>
      <c r="H2323" s="15">
        <f>VLOOKUP(A2323,'Medical Examinations'!A$1:G4658,7,0)</f>
        <v>0</v>
      </c>
      <c r="I2323" t="str">
        <f>VLOOKUP(A2323,'Medical Examinations'!A$1:H4657,8,0)</f>
        <v>NO</v>
      </c>
      <c r="J2323" t="str">
        <f>VLOOKUP(A2323,'Medical Examinations'!A$1:J4658,10,0)</f>
        <v>NormalWeight</v>
      </c>
      <c r="K2323" t="str">
        <f>VLOOKUP(A2323,'Medical Examinations'!A$1:K4657,11,0)</f>
        <v>Diabetes</v>
      </c>
      <c r="L2323" t="str">
        <f>VLOOKUP(A2323,'Hospitalisation Details'!A$1:L4665,12,0)</f>
        <v>19-Sep-2002</v>
      </c>
      <c r="M2323">
        <f>VLOOKUP(A2323,'Hospitalisation Details'!A$1:F4666,6,0)</f>
        <v>750</v>
      </c>
      <c r="N2323" s="15" t="str">
        <f>VLOOKUP(A2323,'Hospitalisation Details'!A$1:G4665,7,0)</f>
        <v>tier - 3</v>
      </c>
      <c r="O2323" s="15" t="str">
        <f>VLOOKUP(A2323,'Hospitalisation Details'!A$1:H4666,8,0)</f>
        <v>tier - 1</v>
      </c>
      <c r="P2323" t="str">
        <f>VLOOKUP(A2323,'Hospitalisation Details'!A$1:I4666,9,0)</f>
        <v>R1012</v>
      </c>
      <c r="Q2323" s="15">
        <f>VLOOKUP(A2323,'Hospitalisation Details'!A$1:M4666,13,0)</f>
        <v>20</v>
      </c>
    </row>
    <row r="2324" spans="1:17" ht="15" x14ac:dyDescent="0.25">
      <c r="A2324" s="1" t="s">
        <v>32</v>
      </c>
      <c r="B2324" t="str">
        <f>VLOOKUP(A2324,'Customer Names'!A$1:D4659,4,0)</f>
        <v>Buss</v>
      </c>
      <c r="C2324">
        <f>VLOOKUP(A2324,'Medical Examinations'!A$1:B4659,2,0)</f>
        <v>23.35</v>
      </c>
      <c r="D2324">
        <f>VLOOKUP(A2324,'Medical Examinations'!A$1:C4660,3,0)</f>
        <v>5.94</v>
      </c>
      <c r="E2324" s="15" t="str">
        <f>VLOOKUP(A2324,'Medical Examinations'!A$1:D4659,4,0)</f>
        <v>NO</v>
      </c>
      <c r="F2324" s="15" t="str">
        <f>VLOOKUP(A2324,'Medical Examinations'!A$1:E4659,5,0)</f>
        <v>NO</v>
      </c>
      <c r="G2324" s="15" t="str">
        <f>VLOOKUP(A2324,'Medical Examinations'!A$1:F4659,6,0)</f>
        <v>NO</v>
      </c>
      <c r="H2324" s="15">
        <f>VLOOKUP(A2324,'Medical Examinations'!A$1:G4659,7,0)</f>
        <v>0</v>
      </c>
      <c r="I2324" t="str">
        <f>VLOOKUP(A2324,'Medical Examinations'!A$1:H4658,8,0)</f>
        <v>NO</v>
      </c>
      <c r="J2324" t="str">
        <f>VLOOKUP(A2324,'Medical Examinations'!A$1:J4659,10,0)</f>
        <v>NormalWeight</v>
      </c>
      <c r="K2324" t="str">
        <f>VLOOKUP(A2324,'Medical Examinations'!A$1:K4658,11,0)</f>
        <v>Pre-Diabetes</v>
      </c>
      <c r="L2324" t="str">
        <f>VLOOKUP(A2324,'Hospitalisation Details'!A$1:L4666,12,0)</f>
        <v>14-Dec-1999</v>
      </c>
      <c r="M2324">
        <f>VLOOKUP(A2324,'Hospitalisation Details'!A$1:F4667,6,0)</f>
        <v>722.99</v>
      </c>
      <c r="N2324" s="15" t="str">
        <f>VLOOKUP(A2324,'Hospitalisation Details'!A$1:G4666,7,0)</f>
        <v>tier - 3</v>
      </c>
      <c r="O2324" s="15" t="str">
        <f>VLOOKUP(A2324,'Hospitalisation Details'!A$1:H4667,8,0)</f>
        <v>tier - 1</v>
      </c>
      <c r="P2324" t="str">
        <f>VLOOKUP(A2324,'Hospitalisation Details'!A$1:I4667,9,0)</f>
        <v>R1013</v>
      </c>
      <c r="Q2324" s="15">
        <f>VLOOKUP(A2324,'Hospitalisation Details'!A$1:M4667,13,0)</f>
        <v>23</v>
      </c>
    </row>
    <row r="2325" spans="1:17" ht="15" x14ac:dyDescent="0.25">
      <c r="A2325" s="1" t="s">
        <v>29</v>
      </c>
      <c r="B2325" t="str">
        <f>VLOOKUP(A2325,'Customer Names'!A$1:D4660,4,0)</f>
        <v>Duffy</v>
      </c>
      <c r="C2325">
        <f>VLOOKUP(A2325,'Medical Examinations'!A$1:B4660,2,0)</f>
        <v>22.24</v>
      </c>
      <c r="D2325">
        <f>VLOOKUP(A2325,'Medical Examinations'!A$1:C4661,3,0)</f>
        <v>5.04</v>
      </c>
      <c r="E2325" s="15" t="str">
        <f>VLOOKUP(A2325,'Medical Examinations'!A$1:D4660,4,0)</f>
        <v>NO</v>
      </c>
      <c r="F2325" s="15" t="str">
        <f>VLOOKUP(A2325,'Medical Examinations'!A$1:E4660,5,0)</f>
        <v>NO</v>
      </c>
      <c r="G2325" s="15" t="str">
        <f>VLOOKUP(A2325,'Medical Examinations'!A$1:F4660,6,0)</f>
        <v>NO</v>
      </c>
      <c r="H2325" s="15">
        <f>VLOOKUP(A2325,'Medical Examinations'!A$1:G4660,7,0)</f>
        <v>0</v>
      </c>
      <c r="I2325" t="str">
        <f>VLOOKUP(A2325,'Medical Examinations'!A$1:H4659,8,0)</f>
        <v>NO</v>
      </c>
      <c r="J2325" t="str">
        <f>VLOOKUP(A2325,'Medical Examinations'!A$1:J4660,10,0)</f>
        <v>NormalWeight</v>
      </c>
      <c r="K2325" t="str">
        <f>VLOOKUP(A2325,'Medical Examinations'!A$1:K4659,11,0)</f>
        <v>Normal</v>
      </c>
      <c r="L2325" t="str">
        <f>VLOOKUP(A2325,'Hospitalisation Details'!A$1:L4667,12,0)</f>
        <v>26-Dec-1999</v>
      </c>
      <c r="M2325">
        <f>VLOOKUP(A2325,'Hospitalisation Details'!A$1:F4668,6,0)</f>
        <v>700</v>
      </c>
      <c r="N2325" s="15" t="str">
        <f>VLOOKUP(A2325,'Hospitalisation Details'!A$1:G4667,7,0)</f>
        <v>tier - 2</v>
      </c>
      <c r="O2325" s="15" t="str">
        <f>VLOOKUP(A2325,'Hospitalisation Details'!A$1:H4668,8,0)</f>
        <v>tier - 3</v>
      </c>
      <c r="P2325" t="str">
        <f>VLOOKUP(A2325,'Hospitalisation Details'!A$1:I4668,9,0)</f>
        <v>R1013</v>
      </c>
      <c r="Q2325" s="15">
        <f>VLOOKUP(A2325,'Hospitalisation Details'!A$1:M4668,13,0)</f>
        <v>23</v>
      </c>
    </row>
    <row r="2326" spans="1:17" ht="15" x14ac:dyDescent="0.25">
      <c r="A2326" s="1" t="s">
        <v>28</v>
      </c>
      <c r="B2326" t="str">
        <f>VLOOKUP(A2326,'Customer Names'!A$1:D4661,4,0)</f>
        <v>Hines</v>
      </c>
      <c r="C2326">
        <f>VLOOKUP(A2326,'Medical Examinations'!A$1:B4661,2,0)</f>
        <v>24.76</v>
      </c>
      <c r="D2326">
        <f>VLOOKUP(A2326,'Medical Examinations'!A$1:C4662,3,0)</f>
        <v>4.54</v>
      </c>
      <c r="E2326" s="15" t="str">
        <f>VLOOKUP(A2326,'Medical Examinations'!A$1:D4661,4,0)</f>
        <v>Yes</v>
      </c>
      <c r="F2326" s="15" t="str">
        <f>VLOOKUP(A2326,'Medical Examinations'!A$1:E4661,5,0)</f>
        <v>NO</v>
      </c>
      <c r="G2326" s="15" t="str">
        <f>VLOOKUP(A2326,'Medical Examinations'!A$1:F4661,6,0)</f>
        <v>NO</v>
      </c>
      <c r="H2326" s="15">
        <f>VLOOKUP(A2326,'Medical Examinations'!A$1:G4661,7,0)</f>
        <v>0</v>
      </c>
      <c r="I2326" t="str">
        <f>VLOOKUP(A2326,'Medical Examinations'!A$1:H4660,8,0)</f>
        <v>NO</v>
      </c>
      <c r="J2326" t="str">
        <f>VLOOKUP(A2326,'Medical Examinations'!A$1:J4661,10,0)</f>
        <v>NormalWeight</v>
      </c>
      <c r="K2326" t="str">
        <f>VLOOKUP(A2326,'Medical Examinations'!A$1:K4660,11,0)</f>
        <v>Normal</v>
      </c>
      <c r="L2326" t="str">
        <f>VLOOKUP(A2326,'Hospitalisation Details'!A$1:L4668,12,0)</f>
        <v>12-Sep-2001</v>
      </c>
      <c r="M2326">
        <f>VLOOKUP(A2326,'Hospitalisation Details'!A$1:F4669,6,0)</f>
        <v>687.54</v>
      </c>
      <c r="N2326" s="15" t="str">
        <f>VLOOKUP(A2326,'Hospitalisation Details'!A$1:G4668,7,0)</f>
        <v>tier - 3</v>
      </c>
      <c r="O2326" s="15" t="str">
        <f>VLOOKUP(A2326,'Hospitalisation Details'!A$1:H4669,8,0)</f>
        <v>tier - 2</v>
      </c>
      <c r="P2326" t="str">
        <f>VLOOKUP(A2326,'Hospitalisation Details'!A$1:I4669,9,0)</f>
        <v>R1013</v>
      </c>
      <c r="Q2326" s="15">
        <f>VLOOKUP(A2326,'Hospitalisation Details'!A$1:M4669,13,0)</f>
        <v>21</v>
      </c>
    </row>
    <row r="2327" spans="1:17" ht="15" x14ac:dyDescent="0.25">
      <c r="A2327" s="1" t="s">
        <v>27</v>
      </c>
      <c r="B2327" t="str">
        <f>VLOOKUP(A2327,'Customer Names'!A$1:D4662,4,0)</f>
        <v>Castro</v>
      </c>
      <c r="C2327">
        <f>VLOOKUP(A2327,'Medical Examinations'!A$1:B4662,2,0)</f>
        <v>20.100000000000001</v>
      </c>
      <c r="D2327">
        <f>VLOOKUP(A2327,'Medical Examinations'!A$1:C4663,3,0)</f>
        <v>5.6</v>
      </c>
      <c r="E2327" s="15" t="str">
        <f>VLOOKUP(A2327,'Medical Examinations'!A$1:D4662,4,0)</f>
        <v>Yes</v>
      </c>
      <c r="F2327" s="15" t="str">
        <f>VLOOKUP(A2327,'Medical Examinations'!A$1:E4662,5,0)</f>
        <v>NO</v>
      </c>
      <c r="G2327" s="15" t="str">
        <f>VLOOKUP(A2327,'Medical Examinations'!A$1:F4662,6,0)</f>
        <v>Yes</v>
      </c>
      <c r="H2327" s="15">
        <f>VLOOKUP(A2327,'Medical Examinations'!A$1:G4662,7,0)</f>
        <v>1</v>
      </c>
      <c r="I2327" t="str">
        <f>VLOOKUP(A2327,'Medical Examinations'!A$1:H4661,8,0)</f>
        <v>NO</v>
      </c>
      <c r="J2327" t="str">
        <f>VLOOKUP(A2327,'Medical Examinations'!A$1:J4662,10,0)</f>
        <v>NormalWeight</v>
      </c>
      <c r="K2327" t="str">
        <f>VLOOKUP(A2327,'Medical Examinations'!A$1:K4661,11,0)</f>
        <v>Normal</v>
      </c>
      <c r="L2327" t="str">
        <f>VLOOKUP(A2327,'Hospitalisation Details'!A$1:L4669,12,0)</f>
        <v>9-Nov-1997</v>
      </c>
      <c r="M2327">
        <f>VLOOKUP(A2327,'Hospitalisation Details'!A$1:F4670,6,0)</f>
        <v>670</v>
      </c>
      <c r="N2327" s="15" t="str">
        <f>VLOOKUP(A2327,'Hospitalisation Details'!A$1:G4669,7,0)</f>
        <v>tier - 3</v>
      </c>
      <c r="O2327" s="15" t="str">
        <f>VLOOKUP(A2327,'Hospitalisation Details'!A$1:H4670,8,0)</f>
        <v>tier - 3</v>
      </c>
      <c r="P2327" t="str">
        <f>VLOOKUP(A2327,'Hospitalisation Details'!A$1:I4670,9,0)</f>
        <v>R1013</v>
      </c>
      <c r="Q2327" s="15">
        <f>VLOOKUP(A2327,'Hospitalisation Details'!A$1:M4670,13,0)</f>
        <v>25</v>
      </c>
    </row>
    <row r="2328" spans="1:17" ht="15" x14ac:dyDescent="0.25">
      <c r="A2328" s="1" t="s">
        <v>26</v>
      </c>
      <c r="B2328" t="str">
        <f>VLOOKUP(A2328,'Customer Names'!A$1:D4663,4,0)</f>
        <v>Howell</v>
      </c>
      <c r="C2328">
        <f>VLOOKUP(A2328,'Medical Examinations'!A$1:B4663,2,0)</f>
        <v>21.77</v>
      </c>
      <c r="D2328">
        <f>VLOOKUP(A2328,'Medical Examinations'!A$1:C4664,3,0)</f>
        <v>10.67</v>
      </c>
      <c r="E2328" s="15" t="str">
        <f>VLOOKUP(A2328,'Medical Examinations'!A$1:D4663,4,0)</f>
        <v>NO</v>
      </c>
      <c r="F2328" s="15" t="str">
        <f>VLOOKUP(A2328,'Medical Examinations'!A$1:E4663,5,0)</f>
        <v>NO</v>
      </c>
      <c r="G2328" s="15" t="str">
        <f>VLOOKUP(A2328,'Medical Examinations'!A$1:F4663,6,0)</f>
        <v>NO</v>
      </c>
      <c r="H2328" s="15">
        <f>VLOOKUP(A2328,'Medical Examinations'!A$1:G4663,7,0)</f>
        <v>0</v>
      </c>
      <c r="I2328" t="str">
        <f>VLOOKUP(A2328,'Medical Examinations'!A$1:H4662,8,0)</f>
        <v>NO</v>
      </c>
      <c r="J2328" t="str">
        <f>VLOOKUP(A2328,'Medical Examinations'!A$1:J4663,10,0)</f>
        <v>UnderWeight</v>
      </c>
      <c r="K2328" t="str">
        <f>VLOOKUP(A2328,'Medical Examinations'!A$1:K4662,11,0)</f>
        <v>Diabetes</v>
      </c>
      <c r="L2328" t="str">
        <f>VLOOKUP(A2328,'Hospitalisation Details'!A$1:L4670,12,0)</f>
        <v>29-Nov-2002</v>
      </c>
      <c r="M2328">
        <f>VLOOKUP(A2328,'Hospitalisation Details'!A$1:F4671,6,0)</f>
        <v>668</v>
      </c>
      <c r="N2328" s="15" t="str">
        <f>VLOOKUP(A2328,'Hospitalisation Details'!A$1:G4670,7,0)</f>
        <v>tier - 3</v>
      </c>
      <c r="O2328" s="15" t="str">
        <f>VLOOKUP(A2328,'Hospitalisation Details'!A$1:H4671,8,0)</f>
        <v>tier - 2</v>
      </c>
      <c r="P2328" t="str">
        <f>VLOOKUP(A2328,'Hospitalisation Details'!A$1:I4671,9,0)</f>
        <v>R1012</v>
      </c>
      <c r="Q2328" s="15">
        <f>VLOOKUP(A2328,'Hospitalisation Details'!A$1:M4671,13,0)</f>
        <v>20</v>
      </c>
    </row>
    <row r="2329" spans="1:17" ht="15" x14ac:dyDescent="0.25">
      <c r="A2329" s="1" t="s">
        <v>25</v>
      </c>
      <c r="B2329" t="str">
        <f>VLOOKUP(A2329,'Customer Names'!A$1:D4664,4,0)</f>
        <v>Avery</v>
      </c>
      <c r="C2329">
        <f>VLOOKUP(A2329,'Medical Examinations'!A$1:B4664,2,0)</f>
        <v>17.82</v>
      </c>
      <c r="D2329">
        <f>VLOOKUP(A2329,'Medical Examinations'!A$1:C4665,3,0)</f>
        <v>5.26</v>
      </c>
      <c r="E2329" s="15" t="str">
        <f>VLOOKUP(A2329,'Medical Examinations'!A$1:D4664,4,0)</f>
        <v>Yes</v>
      </c>
      <c r="F2329" s="15" t="str">
        <f>VLOOKUP(A2329,'Medical Examinations'!A$1:E4664,5,0)</f>
        <v>NO</v>
      </c>
      <c r="G2329" s="15" t="str">
        <f>VLOOKUP(A2329,'Medical Examinations'!A$1:F4664,6,0)</f>
        <v>NO</v>
      </c>
      <c r="H2329" s="15">
        <f>VLOOKUP(A2329,'Medical Examinations'!A$1:G4664,7,0)</f>
        <v>1</v>
      </c>
      <c r="I2329" t="str">
        <f>VLOOKUP(A2329,'Medical Examinations'!A$1:H4663,8,0)</f>
        <v>NO</v>
      </c>
      <c r="J2329" t="str">
        <f>VLOOKUP(A2329,'Medical Examinations'!A$1:J4664,10,0)</f>
        <v>UnderWeight</v>
      </c>
      <c r="K2329" t="str">
        <f>VLOOKUP(A2329,'Medical Examinations'!A$1:K4663,11,0)</f>
        <v>Normal</v>
      </c>
      <c r="L2329" t="str">
        <f>VLOOKUP(A2329,'Hospitalisation Details'!A$1:L4671,12,0)</f>
        <v>4-Jul-1995</v>
      </c>
      <c r="M2329">
        <f>VLOOKUP(A2329,'Hospitalisation Details'!A$1:F4672,6,0)</f>
        <v>650</v>
      </c>
      <c r="N2329" s="15" t="str">
        <f>VLOOKUP(A2329,'Hospitalisation Details'!A$1:G4671,7,0)</f>
        <v>tier - 3</v>
      </c>
      <c r="O2329" s="15" t="str">
        <f>VLOOKUP(A2329,'Hospitalisation Details'!A$1:H4672,8,0)</f>
        <v>tier - 3</v>
      </c>
      <c r="P2329" t="str">
        <f>VLOOKUP(A2329,'Hospitalisation Details'!A$1:I4672,9,0)</f>
        <v>R1013</v>
      </c>
      <c r="Q2329" s="15">
        <f>VLOOKUP(A2329,'Hospitalisation Details'!A$1:M4672,13,0)</f>
        <v>27</v>
      </c>
    </row>
    <row r="2330" spans="1:17" ht="15" x14ac:dyDescent="0.25">
      <c r="A2330" s="1" t="s">
        <v>24</v>
      </c>
      <c r="B2330" t="str">
        <f>VLOOKUP(A2330,'Customer Names'!A$1:D4665,4,0)</f>
        <v>Bohinski</v>
      </c>
      <c r="C2330">
        <f>VLOOKUP(A2330,'Medical Examinations'!A$1:B4665,2,0)</f>
        <v>17.07</v>
      </c>
      <c r="D2330">
        <f>VLOOKUP(A2330,'Medical Examinations'!A$1:C4666,3,0)</f>
        <v>5.22</v>
      </c>
      <c r="E2330" s="15" t="str">
        <f>VLOOKUP(A2330,'Medical Examinations'!A$1:D4665,4,0)</f>
        <v>NO</v>
      </c>
      <c r="F2330" s="15" t="str">
        <f>VLOOKUP(A2330,'Medical Examinations'!A$1:E4665,5,0)</f>
        <v>NO</v>
      </c>
      <c r="G2330" s="15" t="str">
        <f>VLOOKUP(A2330,'Medical Examinations'!A$1:F4665,6,0)</f>
        <v>Yes</v>
      </c>
      <c r="H2330" s="15">
        <f>VLOOKUP(A2330,'Medical Examinations'!A$1:G4665,7,0)</f>
        <v>1</v>
      </c>
      <c r="I2330" t="str">
        <f>VLOOKUP(A2330,'Medical Examinations'!A$1:H4664,8,0)</f>
        <v>NO</v>
      </c>
      <c r="J2330" t="str">
        <f>VLOOKUP(A2330,'Medical Examinations'!A$1:J4665,10,0)</f>
        <v>NormalWeight</v>
      </c>
      <c r="K2330" t="str">
        <f>VLOOKUP(A2330,'Medical Examinations'!A$1:K4664,11,0)</f>
        <v>Normal</v>
      </c>
      <c r="L2330" t="str">
        <f>VLOOKUP(A2330,'Hospitalisation Details'!A$1:L4672,12,0)</f>
        <v>1-Jun-1993</v>
      </c>
      <c r="M2330">
        <f>VLOOKUP(A2330,'Hospitalisation Details'!A$1:F4673,6,0)</f>
        <v>650</v>
      </c>
      <c r="N2330" s="15" t="str">
        <f>VLOOKUP(A2330,'Hospitalisation Details'!A$1:G4672,7,0)</f>
        <v>tier - 3</v>
      </c>
      <c r="O2330" s="15" t="str">
        <f>VLOOKUP(A2330,'Hospitalisation Details'!A$1:H4673,8,0)</f>
        <v>tier - 3</v>
      </c>
      <c r="P2330" t="str">
        <f>VLOOKUP(A2330,'Hospitalisation Details'!A$1:I4673,9,0)</f>
        <v>R1013</v>
      </c>
      <c r="Q2330" s="15">
        <f>VLOOKUP(A2330,'Hospitalisation Details'!A$1:M4673,13,0)</f>
        <v>30</v>
      </c>
    </row>
    <row r="2331" spans="1:17" ht="15" x14ac:dyDescent="0.25">
      <c r="A2331" s="1" t="s">
        <v>22</v>
      </c>
      <c r="B2331" t="str">
        <f>VLOOKUP(A2331,'Customer Names'!A$1:D4666,4,0)</f>
        <v>Kohls</v>
      </c>
      <c r="C2331">
        <f>VLOOKUP(A2331,'Medical Examinations'!A$1:B4666,2,0)</f>
        <v>22.24</v>
      </c>
      <c r="D2331">
        <f>VLOOKUP(A2331,'Medical Examinations'!A$1:C4667,3,0)</f>
        <v>4.29</v>
      </c>
      <c r="E2331" s="15" t="str">
        <f>VLOOKUP(A2331,'Medical Examinations'!A$1:D4666,4,0)</f>
        <v>Yes</v>
      </c>
      <c r="F2331" s="15" t="str">
        <f>VLOOKUP(A2331,'Medical Examinations'!A$1:E4666,5,0)</f>
        <v>NO</v>
      </c>
      <c r="G2331" s="15" t="str">
        <f>VLOOKUP(A2331,'Medical Examinations'!A$1:F4666,6,0)</f>
        <v>NO</v>
      </c>
      <c r="H2331" s="15">
        <f>VLOOKUP(A2331,'Medical Examinations'!A$1:G4666,7,0)</f>
        <v>0</v>
      </c>
      <c r="I2331" t="str">
        <f>VLOOKUP(A2331,'Medical Examinations'!A$1:H4665,8,0)</f>
        <v>NO</v>
      </c>
      <c r="J2331" t="str">
        <f>VLOOKUP(A2331,'Medical Examinations'!A$1:J4666,10,0)</f>
        <v>NormalWeight</v>
      </c>
      <c r="K2331" t="str">
        <f>VLOOKUP(A2331,'Medical Examinations'!A$1:K4665,11,0)</f>
        <v>Normal</v>
      </c>
      <c r="L2331" t="str">
        <f>VLOOKUP(A2331,'Hospitalisation Details'!A$1:L4673,12,0)</f>
        <v>20-Nov-2001</v>
      </c>
      <c r="M2331">
        <f>VLOOKUP(A2331,'Hospitalisation Details'!A$1:F4674,6,0)</f>
        <v>646.14</v>
      </c>
      <c r="N2331" s="15" t="str">
        <f>VLOOKUP(A2331,'Hospitalisation Details'!A$1:G4673,7,0)</f>
        <v>tier - 3</v>
      </c>
      <c r="O2331" s="15" t="str">
        <f>VLOOKUP(A2331,'Hospitalisation Details'!A$1:H4674,8,0)</f>
        <v>tier - 3</v>
      </c>
      <c r="P2331" t="str">
        <f>VLOOKUP(A2331,'Hospitalisation Details'!A$1:I4674,9,0)</f>
        <v>R1012</v>
      </c>
      <c r="Q2331" s="15">
        <f>VLOOKUP(A2331,'Hospitalisation Details'!A$1:M4674,13,0)</f>
        <v>21</v>
      </c>
    </row>
    <row r="2332" spans="1:17" ht="15" x14ac:dyDescent="0.25">
      <c r="A2332" s="1" t="s">
        <v>21</v>
      </c>
      <c r="B2332" t="str">
        <f>VLOOKUP(A2332,'Customer Names'!A$1:D4667,4,0)</f>
        <v>Brietzke</v>
      </c>
      <c r="C2332">
        <f>VLOOKUP(A2332,'Medical Examinations'!A$1:B4667,2,0)</f>
        <v>22.34</v>
      </c>
      <c r="D2332">
        <f>VLOOKUP(A2332,'Medical Examinations'!A$1:C4668,3,0)</f>
        <v>5.57</v>
      </c>
      <c r="E2332" s="15" t="str">
        <f>VLOOKUP(A2332,'Medical Examinations'!A$1:D4667,4,0)</f>
        <v>NO</v>
      </c>
      <c r="F2332" s="15" t="str">
        <f>VLOOKUP(A2332,'Medical Examinations'!A$1:E4667,5,0)</f>
        <v>NO</v>
      </c>
      <c r="G2332" s="15" t="str">
        <f>VLOOKUP(A2332,'Medical Examinations'!A$1:F4667,6,0)</f>
        <v>NO</v>
      </c>
      <c r="H2332" s="15">
        <f>VLOOKUP(A2332,'Medical Examinations'!A$1:G4667,7,0)</f>
        <v>1</v>
      </c>
      <c r="I2332" t="str">
        <f>VLOOKUP(A2332,'Medical Examinations'!A$1:H4666,8,0)</f>
        <v>NO</v>
      </c>
      <c r="J2332" t="str">
        <f>VLOOKUP(A2332,'Medical Examinations'!A$1:J4667,10,0)</f>
        <v>UnderWeight</v>
      </c>
      <c r="K2332" t="str">
        <f>VLOOKUP(A2332,'Medical Examinations'!A$1:K4666,11,0)</f>
        <v>Normal</v>
      </c>
      <c r="L2332" t="str">
        <f>VLOOKUP(A2332,'Hospitalisation Details'!A$1:L4674,12,0)</f>
        <v>27-Jul-1998</v>
      </c>
      <c r="M2332">
        <f>VLOOKUP(A2332,'Hospitalisation Details'!A$1:F4675,6,0)</f>
        <v>637.26</v>
      </c>
      <c r="N2332" s="15" t="str">
        <f>VLOOKUP(A2332,'Hospitalisation Details'!A$1:G4674,7,0)</f>
        <v>tier - 3</v>
      </c>
      <c r="O2332" s="15" t="str">
        <f>VLOOKUP(A2332,'Hospitalisation Details'!A$1:H4675,8,0)</f>
        <v>tier - 3</v>
      </c>
      <c r="P2332" t="str">
        <f>VLOOKUP(A2332,'Hospitalisation Details'!A$1:I4675,9,0)</f>
        <v>R1013</v>
      </c>
      <c r="Q2332" s="15">
        <f>VLOOKUP(A2332,'Hospitalisation Details'!A$1:M4675,13,0)</f>
        <v>24</v>
      </c>
    </row>
    <row r="2333" spans="1:17" ht="15" x14ac:dyDescent="0.25">
      <c r="A2333" s="1" t="s">
        <v>19</v>
      </c>
      <c r="B2333" t="str">
        <f>VLOOKUP(A2333,'Customer Names'!A$1:D4668,4,0)</f>
        <v>Riveros Gonzalez</v>
      </c>
      <c r="C2333">
        <f>VLOOKUP(A2333,'Medical Examinations'!A$1:B4668,2,0)</f>
        <v>17.7</v>
      </c>
      <c r="D2333">
        <f>VLOOKUP(A2333,'Medical Examinations'!A$1:C4669,3,0)</f>
        <v>6.28</v>
      </c>
      <c r="E2333" s="15" t="str">
        <f>VLOOKUP(A2333,'Medical Examinations'!A$1:D4668,4,0)</f>
        <v>NO</v>
      </c>
      <c r="F2333" s="15" t="str">
        <f>VLOOKUP(A2333,'Medical Examinations'!A$1:E4668,5,0)</f>
        <v>NO</v>
      </c>
      <c r="G2333" s="15" t="str">
        <f>VLOOKUP(A2333,'Medical Examinations'!A$1:F4668,6,0)</f>
        <v>NO</v>
      </c>
      <c r="H2333" s="15">
        <f>VLOOKUP(A2333,'Medical Examinations'!A$1:G4668,7,0)</f>
        <v>1</v>
      </c>
      <c r="I2333" t="str">
        <f>VLOOKUP(A2333,'Medical Examinations'!A$1:H4667,8,0)</f>
        <v>NO</v>
      </c>
      <c r="J2333" t="str">
        <f>VLOOKUP(A2333,'Medical Examinations'!A$1:J4668,10,0)</f>
        <v>UnderWeight</v>
      </c>
      <c r="K2333" t="str">
        <f>VLOOKUP(A2333,'Medical Examinations'!A$1:K4667,11,0)</f>
        <v>Pre-Diabetes</v>
      </c>
      <c r="L2333" t="str">
        <f>VLOOKUP(A2333,'Hospitalisation Details'!A$1:L4675,12,0)</f>
        <v>13-Sep-1992</v>
      </c>
      <c r="M2333">
        <f>VLOOKUP(A2333,'Hospitalisation Details'!A$1:F4676,6,0)</f>
        <v>604.54</v>
      </c>
      <c r="N2333" s="15" t="str">
        <f>VLOOKUP(A2333,'Hospitalisation Details'!A$1:G4675,7,0)</f>
        <v>tier - 3</v>
      </c>
      <c r="O2333" s="15" t="str">
        <f>VLOOKUP(A2333,'Hospitalisation Details'!A$1:H4676,8,0)</f>
        <v>tier - 3</v>
      </c>
      <c r="P2333" t="str">
        <f>VLOOKUP(A2333,'Hospitalisation Details'!A$1:I4676,9,0)</f>
        <v>R1013</v>
      </c>
      <c r="Q2333" s="15">
        <f>VLOOKUP(A2333,'Hospitalisation Details'!A$1:M4676,13,0)</f>
        <v>30</v>
      </c>
    </row>
    <row r="2334" spans="1:17" ht="15" x14ac:dyDescent="0.25">
      <c r="A2334" s="1" t="s">
        <v>17</v>
      </c>
      <c r="B2334" t="str">
        <f>VLOOKUP(A2334,'Customer Names'!A$1:D4669,4,0)</f>
        <v>Albano</v>
      </c>
      <c r="C2334">
        <f>VLOOKUP(A2334,'Medical Examinations'!A$1:B4669,2,0)</f>
        <v>16.47</v>
      </c>
      <c r="D2334">
        <f>VLOOKUP(A2334,'Medical Examinations'!A$1:C4670,3,0)</f>
        <v>6.35</v>
      </c>
      <c r="E2334" s="15" t="str">
        <f>VLOOKUP(A2334,'Medical Examinations'!A$1:D4669,4,0)</f>
        <v>NO</v>
      </c>
      <c r="F2334" s="15" t="str">
        <f>VLOOKUP(A2334,'Medical Examinations'!A$1:E4669,5,0)</f>
        <v>NO</v>
      </c>
      <c r="G2334" s="15" t="str">
        <f>VLOOKUP(A2334,'Medical Examinations'!A$1:F4669,6,0)</f>
        <v>Yes</v>
      </c>
      <c r="H2334" s="15">
        <f>VLOOKUP(A2334,'Medical Examinations'!A$1:G4669,7,0)</f>
        <v>1</v>
      </c>
      <c r="I2334" t="str">
        <f>VLOOKUP(A2334,'Medical Examinations'!A$1:H4668,8,0)</f>
        <v>NO</v>
      </c>
      <c r="J2334" t="str">
        <f>VLOOKUP(A2334,'Medical Examinations'!A$1:J4669,10,0)</f>
        <v>UnderWeight</v>
      </c>
      <c r="K2334" t="str">
        <f>VLOOKUP(A2334,'Medical Examinations'!A$1:K4668,11,0)</f>
        <v>Pre-Diabetes</v>
      </c>
      <c r="L2334" t="str">
        <f>VLOOKUP(A2334,'Hospitalisation Details'!A$1:L4676,12,0)</f>
        <v>30-Jun-1993</v>
      </c>
      <c r="M2334">
        <f>VLOOKUP(A2334,'Hospitalisation Details'!A$1:F4677,6,0)</f>
        <v>600</v>
      </c>
      <c r="N2334" s="15" t="str">
        <f>VLOOKUP(A2334,'Hospitalisation Details'!A$1:G4676,7,0)</f>
        <v>tier - 2</v>
      </c>
      <c r="O2334" s="15" t="str">
        <f>VLOOKUP(A2334,'Hospitalisation Details'!A$1:H4677,8,0)</f>
        <v>tier - 1</v>
      </c>
      <c r="P2334" t="str">
        <f>VLOOKUP(A2334,'Hospitalisation Details'!A$1:I4677,9,0)</f>
        <v>R1013</v>
      </c>
      <c r="Q2334" s="15">
        <f>VLOOKUP(A2334,'Hospitalisation Details'!A$1:M4677,13,0)</f>
        <v>29</v>
      </c>
    </row>
    <row r="2335" spans="1:17" ht="15" x14ac:dyDescent="0.25">
      <c r="A2335" s="1" t="s">
        <v>14</v>
      </c>
      <c r="B2335" t="str">
        <f>VLOOKUP(A2335,'Customer Names'!A$1:D4670,4,0)</f>
        <v>Rosendahl</v>
      </c>
      <c r="C2335">
        <f>VLOOKUP(A2335,'Medical Examinations'!A$1:B4670,2,0)</f>
        <v>17.600000000000001</v>
      </c>
      <c r="D2335">
        <f>VLOOKUP(A2335,'Medical Examinations'!A$1:C4671,3,0)</f>
        <v>4.3899999999999997</v>
      </c>
      <c r="E2335" s="15" t="str">
        <f>VLOOKUP(A2335,'Medical Examinations'!A$1:D4670,4,0)</f>
        <v>NO</v>
      </c>
      <c r="F2335" s="15" t="str">
        <f>VLOOKUP(A2335,'Medical Examinations'!A$1:E4670,5,0)</f>
        <v>NO</v>
      </c>
      <c r="G2335" s="15" t="str">
        <f>VLOOKUP(A2335,'Medical Examinations'!A$1:F4670,6,0)</f>
        <v>NO</v>
      </c>
      <c r="H2335" s="15">
        <f>VLOOKUP(A2335,'Medical Examinations'!A$1:G4670,7,0)</f>
        <v>1</v>
      </c>
      <c r="I2335" t="str">
        <f>VLOOKUP(A2335,'Medical Examinations'!A$1:H4669,8,0)</f>
        <v>NO</v>
      </c>
      <c r="J2335" t="str">
        <f>VLOOKUP(A2335,'Medical Examinations'!A$1:J4670,10,0)</f>
        <v>UnderWeight</v>
      </c>
      <c r="K2335" t="str">
        <f>VLOOKUP(A2335,'Medical Examinations'!A$1:K4669,11,0)</f>
        <v>Normal</v>
      </c>
      <c r="L2335" t="str">
        <f>VLOOKUP(A2335,'Hospitalisation Details'!A$1:L4677,12,0)</f>
        <v>30-Nov-1992</v>
      </c>
      <c r="M2335">
        <f>VLOOKUP(A2335,'Hospitalisation Details'!A$1:F4678,6,0)</f>
        <v>570.62</v>
      </c>
      <c r="N2335" s="15" t="str">
        <f>VLOOKUP(A2335,'Hospitalisation Details'!A$1:G4677,7,0)</f>
        <v>tier - 2</v>
      </c>
      <c r="O2335" s="15" t="str">
        <f>VLOOKUP(A2335,'Hospitalisation Details'!A$1:H4678,8,0)</f>
        <v>tier - 1</v>
      </c>
      <c r="P2335" t="str">
        <f>VLOOKUP(A2335,'Hospitalisation Details'!A$1:I4678,9,0)</f>
        <v>R1013</v>
      </c>
      <c r="Q2335" s="15">
        <f>VLOOKUP(A2335,'Hospitalisation Details'!A$1:M4678,13,0)</f>
        <v>30</v>
      </c>
    </row>
    <row r="2336" spans="1:17" ht="15" x14ac:dyDescent="0.25">
      <c r="A2336" s="1" t="s">
        <v>9</v>
      </c>
      <c r="B2336" t="str">
        <f>VLOOKUP(A2336,'Customer Names'!A$1:D4671,4,0)</f>
        <v>German</v>
      </c>
      <c r="C2336">
        <f>VLOOKUP(A2336,'Medical Examinations'!A$1:B4671,2,0)</f>
        <v>17.579999999999998</v>
      </c>
      <c r="D2336">
        <f>VLOOKUP(A2336,'Medical Examinations'!A$1:C4672,3,0)</f>
        <v>4.51</v>
      </c>
      <c r="E2336" s="15" t="str">
        <f>VLOOKUP(A2336,'Medical Examinations'!A$1:D4671,4,0)</f>
        <v>NO</v>
      </c>
      <c r="F2336" s="15" t="str">
        <f>VLOOKUP(A2336,'Medical Examinations'!A$1:E4671,5,0)</f>
        <v>NO</v>
      </c>
      <c r="G2336" s="15" t="str">
        <f>VLOOKUP(A2336,'Medical Examinations'!A$1:F4671,6,0)</f>
        <v>NO</v>
      </c>
      <c r="H2336" s="15">
        <f>VLOOKUP(A2336,'Medical Examinations'!A$1:G4671,7,0)</f>
        <v>1</v>
      </c>
      <c r="I2336" t="str">
        <f>VLOOKUP(A2336,'Medical Examinations'!A$1:H4670,8,0)</f>
        <v>NO</v>
      </c>
      <c r="J2336" t="str">
        <f>VLOOKUP(A2336,'Medical Examinations'!A$1:J4671,10,0)</f>
        <v>UnderWeight</v>
      </c>
      <c r="K2336" t="str">
        <f>VLOOKUP(A2336,'Medical Examinations'!A$1:K4670,11,0)</f>
        <v>Normal</v>
      </c>
      <c r="L2336" t="str">
        <f>VLOOKUP(A2336,'Hospitalisation Details'!A$1:L4678,12,0)</f>
        <v>9-Jul-1992</v>
      </c>
      <c r="M2336">
        <f>VLOOKUP(A2336,'Hospitalisation Details'!A$1:F4679,6,0)</f>
        <v>563.84</v>
      </c>
      <c r="N2336" s="15" t="str">
        <f>VLOOKUP(A2336,'Hospitalisation Details'!A$1:G4678,7,0)</f>
        <v>tier - 2</v>
      </c>
      <c r="O2336" s="15" t="str">
        <f>VLOOKUP(A2336,'Hospitalisation Details'!A$1:H4679,8,0)</f>
        <v>tier - 3</v>
      </c>
      <c r="P2336" t="str">
        <f>VLOOKUP(A2336,'Hospitalisation Details'!A$1:I4679,9,0)</f>
        <v>R1013</v>
      </c>
      <c r="Q2336" s="15">
        <f>VLOOKUP(A2336,'Hospitalisation Details'!A$1:M4679,13,0)</f>
        <v>30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P56"/>
  <sheetViews>
    <sheetView topLeftCell="E1" workbookViewId="0">
      <selection activeCell="N10" sqref="N10"/>
    </sheetView>
  </sheetViews>
  <sheetFormatPr defaultRowHeight="13.8" x14ac:dyDescent="0.25"/>
  <cols>
    <col min="2" max="2" width="12.59765625" customWidth="1"/>
    <col min="3" max="3" width="14.5" customWidth="1"/>
    <col min="4" max="4" width="17.3984375" customWidth="1"/>
    <col min="5" max="5" width="11.09765625" customWidth="1"/>
    <col min="6" max="7" width="11.8984375" customWidth="1"/>
    <col min="10" max="10" width="12.59765625" customWidth="1"/>
    <col min="11" max="11" width="19" customWidth="1"/>
    <col min="12" max="12" width="16" customWidth="1"/>
    <col min="13" max="13" width="11.8984375" customWidth="1"/>
    <col min="14" max="14" width="12.59765625" customWidth="1"/>
    <col min="15" max="15" width="32.69921875" customWidth="1"/>
    <col min="16" max="16" width="17.3984375" customWidth="1"/>
    <col min="17" max="17" width="14.5" customWidth="1"/>
  </cols>
  <sheetData>
    <row r="3" spans="2:16" x14ac:dyDescent="0.25">
      <c r="B3" s="29" t="s">
        <v>7704</v>
      </c>
      <c r="C3" s="29" t="s">
        <v>7703</v>
      </c>
      <c r="K3" s="20"/>
      <c r="L3" s="21"/>
      <c r="M3" s="22"/>
    </row>
    <row r="4" spans="2:16" x14ac:dyDescent="0.25">
      <c r="B4" s="29" t="s">
        <v>7701</v>
      </c>
      <c r="C4" t="s">
        <v>4718</v>
      </c>
      <c r="D4" t="s">
        <v>2380</v>
      </c>
      <c r="E4" t="s">
        <v>7702</v>
      </c>
      <c r="K4" s="23"/>
      <c r="L4" s="24"/>
      <c r="M4" s="25"/>
    </row>
    <row r="5" spans="2:16" x14ac:dyDescent="0.25">
      <c r="B5" s="30" t="s">
        <v>4718</v>
      </c>
      <c r="C5" s="31">
        <v>20</v>
      </c>
      <c r="D5" s="31">
        <v>10</v>
      </c>
      <c r="E5" s="31">
        <v>30</v>
      </c>
      <c r="K5" s="23"/>
      <c r="L5" s="24"/>
      <c r="M5" s="25"/>
    </row>
    <row r="6" spans="2:16" x14ac:dyDescent="0.25">
      <c r="B6" s="30" t="s">
        <v>2380</v>
      </c>
      <c r="C6" s="31">
        <v>4</v>
      </c>
      <c r="D6" s="31">
        <v>1</v>
      </c>
      <c r="E6" s="31">
        <v>5</v>
      </c>
      <c r="K6" s="23"/>
      <c r="L6" s="24"/>
      <c r="M6" s="25"/>
    </row>
    <row r="7" spans="2:16" x14ac:dyDescent="0.25">
      <c r="B7" s="30" t="s">
        <v>7702</v>
      </c>
      <c r="C7" s="31">
        <v>24</v>
      </c>
      <c r="D7" s="31">
        <v>11</v>
      </c>
      <c r="E7" s="31">
        <v>35</v>
      </c>
      <c r="K7" s="23"/>
      <c r="L7" s="24"/>
      <c r="M7" s="25"/>
    </row>
    <row r="8" spans="2:16" x14ac:dyDescent="0.25">
      <c r="K8" s="23"/>
      <c r="L8" s="24"/>
      <c r="M8" s="25"/>
    </row>
    <row r="9" spans="2:16" x14ac:dyDescent="0.25">
      <c r="K9" s="23"/>
      <c r="L9" s="24"/>
      <c r="M9" s="25"/>
    </row>
    <row r="10" spans="2:16" x14ac:dyDescent="0.25">
      <c r="K10" s="23"/>
      <c r="L10" s="24"/>
      <c r="M10" s="25"/>
      <c r="N10" s="29" t="s">
        <v>7701</v>
      </c>
      <c r="O10" t="s">
        <v>7705</v>
      </c>
      <c r="P10" t="s">
        <v>7706</v>
      </c>
    </row>
    <row r="11" spans="2:16" x14ac:dyDescent="0.25">
      <c r="K11" s="23"/>
      <c r="L11" s="24"/>
      <c r="M11" s="25"/>
      <c r="N11" s="30" t="s">
        <v>4718</v>
      </c>
      <c r="O11" s="31">
        <v>29</v>
      </c>
      <c r="P11" s="31">
        <v>6.09</v>
      </c>
    </row>
    <row r="12" spans="2:16" x14ac:dyDescent="0.25">
      <c r="K12" s="23"/>
      <c r="L12" s="24"/>
      <c r="M12" s="25"/>
      <c r="N12" s="30" t="s">
        <v>2380</v>
      </c>
      <c r="O12" s="31">
        <v>6</v>
      </c>
      <c r="P12" s="31">
        <v>5.8866666666666658</v>
      </c>
    </row>
    <row r="13" spans="2:16" x14ac:dyDescent="0.25">
      <c r="K13" s="23"/>
      <c r="L13" s="24"/>
      <c r="M13" s="25"/>
      <c r="N13" s="30" t="s">
        <v>7702</v>
      </c>
      <c r="O13" s="31">
        <v>35</v>
      </c>
      <c r="P13" s="31">
        <v>6.0551428571428563</v>
      </c>
    </row>
    <row r="14" spans="2:16" x14ac:dyDescent="0.25">
      <c r="K14" s="23"/>
      <c r="L14" s="24"/>
      <c r="M14" s="25"/>
    </row>
    <row r="15" spans="2:16" x14ac:dyDescent="0.25">
      <c r="K15" s="23"/>
      <c r="L15" s="24"/>
      <c r="M15" s="25"/>
    </row>
    <row r="16" spans="2:16" x14ac:dyDescent="0.25">
      <c r="K16" s="23"/>
      <c r="L16" s="24"/>
      <c r="M16" s="25"/>
    </row>
    <row r="17" spans="2:13" x14ac:dyDescent="0.25">
      <c r="K17" s="23"/>
      <c r="L17" s="24"/>
      <c r="M17" s="25"/>
    </row>
    <row r="18" spans="2:13" x14ac:dyDescent="0.25">
      <c r="K18" s="23"/>
      <c r="L18" s="24"/>
      <c r="M18" s="25"/>
    </row>
    <row r="19" spans="2:13" x14ac:dyDescent="0.25">
      <c r="K19" s="23"/>
      <c r="L19" s="24"/>
      <c r="M19" s="25"/>
    </row>
    <row r="20" spans="2:13" x14ac:dyDescent="0.25">
      <c r="K20" s="26"/>
      <c r="L20" s="27"/>
      <c r="M20" s="28"/>
    </row>
    <row r="26" spans="2:13" x14ac:dyDescent="0.25">
      <c r="B26" s="29" t="s">
        <v>7707</v>
      </c>
      <c r="C26" s="29" t="s">
        <v>7703</v>
      </c>
      <c r="K26" s="29" t="s">
        <v>7708</v>
      </c>
      <c r="L26" s="29" t="s">
        <v>7703</v>
      </c>
    </row>
    <row r="27" spans="2:13" x14ac:dyDescent="0.25">
      <c r="B27" s="29" t="s">
        <v>7701</v>
      </c>
      <c r="C27" t="s">
        <v>7714</v>
      </c>
      <c r="D27" t="s">
        <v>7702</v>
      </c>
      <c r="K27" s="29" t="s">
        <v>7701</v>
      </c>
      <c r="L27" t="s">
        <v>7713</v>
      </c>
      <c r="M27" t="s">
        <v>7702</v>
      </c>
    </row>
    <row r="28" spans="2:13" x14ac:dyDescent="0.25">
      <c r="B28" s="30" t="s">
        <v>7713</v>
      </c>
      <c r="C28" s="31">
        <v>35</v>
      </c>
      <c r="D28" s="31">
        <v>35</v>
      </c>
      <c r="K28" s="30" t="s">
        <v>16</v>
      </c>
      <c r="L28" s="31">
        <v>24331.785</v>
      </c>
      <c r="M28" s="31">
        <v>24331.785</v>
      </c>
    </row>
    <row r="29" spans="2:13" x14ac:dyDescent="0.25">
      <c r="B29" s="30" t="s">
        <v>7702</v>
      </c>
      <c r="C29" s="31">
        <v>35</v>
      </c>
      <c r="D29" s="31">
        <v>35</v>
      </c>
      <c r="K29" s="30" t="s">
        <v>11</v>
      </c>
      <c r="L29" s="31">
        <v>6354.1147999999994</v>
      </c>
      <c r="M29" s="31">
        <v>6354.1147999999994</v>
      </c>
    </row>
    <row r="30" spans="2:13" x14ac:dyDescent="0.25">
      <c r="K30" s="30" t="s">
        <v>12</v>
      </c>
      <c r="L30" s="31">
        <v>3744.92</v>
      </c>
      <c r="M30" s="31">
        <v>3744.92</v>
      </c>
    </row>
    <row r="31" spans="2:13" x14ac:dyDescent="0.25">
      <c r="K31" s="30" t="s">
        <v>7702</v>
      </c>
      <c r="L31" s="31">
        <v>6785.0228571428579</v>
      </c>
      <c r="M31" s="31">
        <v>6785.022857142857</v>
      </c>
    </row>
    <row r="52" spans="2:11" x14ac:dyDescent="0.25">
      <c r="B52" s="29" t="s">
        <v>7701</v>
      </c>
      <c r="C52" t="s">
        <v>7712</v>
      </c>
      <c r="D52" t="s">
        <v>7706</v>
      </c>
      <c r="J52" s="29" t="s">
        <v>7701</v>
      </c>
      <c r="K52" t="s">
        <v>7708</v>
      </c>
    </row>
    <row r="53" spans="2:11" x14ac:dyDescent="0.25">
      <c r="B53" s="30" t="s">
        <v>7709</v>
      </c>
      <c r="C53" s="31">
        <v>26.373823529411762</v>
      </c>
      <c r="D53" s="31">
        <v>6.0664705882352949</v>
      </c>
      <c r="J53" s="30" t="s">
        <v>7709</v>
      </c>
      <c r="K53" s="31">
        <v>2645.9711764705885</v>
      </c>
    </row>
    <row r="54" spans="2:11" x14ac:dyDescent="0.25">
      <c r="B54" s="30" t="s">
        <v>7710</v>
      </c>
      <c r="C54" s="31">
        <v>25.206666666666667</v>
      </c>
      <c r="D54" s="31">
        <v>6.0533333333333337</v>
      </c>
      <c r="J54" s="30" t="s">
        <v>7710</v>
      </c>
      <c r="K54" s="31">
        <v>10943.384166666665</v>
      </c>
    </row>
    <row r="55" spans="2:11" x14ac:dyDescent="0.25">
      <c r="B55" s="30" t="s">
        <v>7711</v>
      </c>
      <c r="C55" s="31">
        <v>31.075000000000003</v>
      </c>
      <c r="D55" s="31">
        <v>6.0266666666666664</v>
      </c>
      <c r="J55" s="30" t="s">
        <v>7711</v>
      </c>
      <c r="K55" s="31">
        <v>10195.613333333333</v>
      </c>
    </row>
    <row r="56" spans="2:11" x14ac:dyDescent="0.25">
      <c r="B56" s="30" t="s">
        <v>7702</v>
      </c>
      <c r="C56" s="31">
        <v>26.779571428571426</v>
      </c>
      <c r="D56" s="31">
        <v>6.0551428571428572</v>
      </c>
      <c r="J56" s="30" t="s">
        <v>7702</v>
      </c>
      <c r="K56" s="31">
        <v>6785.0228571428579</v>
      </c>
    </row>
  </sheetData>
  <pageMargins left="0.7" right="0.7" top="0.75" bottom="0.75" header="0.3" footer="0.3"/>
  <drawing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 Names</vt:lpstr>
      <vt:lpstr>Medical Examinations</vt:lpstr>
      <vt:lpstr>Hospitalisation Details</vt:lpstr>
      <vt:lpstr>Sheet2</vt:lpstr>
      <vt:lpstr>Health Care</vt: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2026-05-10T16:14:07Z</dcterms:modified>
</cp:coreProperties>
</file>